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N:\Sydney\Industry Analysis\Workgroup\LI\Projects\Claims project\Development P1R2\"/>
    </mc:Choice>
  </mc:AlternateContent>
  <workbookProtection workbookAlgorithmName="SHA-256" workbookHashValue="Zr29v6Bkt8Huu/geTUhlZfi7eF0s7ZKdr9GjFbuypn4=" workbookSaltValue="zsgXd1lZ3D118X08G8MvyQ==" workbookSpinCount="100000" lockStructure="1"/>
  <bookViews>
    <workbookView xWindow="0" yWindow="0" windowWidth="12975" windowHeight="5235" tabRatio="916"/>
  </bookViews>
  <sheets>
    <sheet name="Cover_Sheet" sheetId="2" r:id="rId1"/>
    <sheet name="Instructions" sheetId="51" r:id="rId2"/>
    <sheet name="Index" sheetId="63" r:id="rId3"/>
    <sheet name="STATS_Total" sheetId="3" r:id="rId4"/>
    <sheet name="STATS_Total_Ind" sheetId="78" r:id="rId5"/>
    <sheet name="STATS_IndOS_Open_Adv" sheetId="16" r:id="rId6"/>
    <sheet name="STATS_IndOS_Closed_Adv" sheetId="93" r:id="rId7"/>
    <sheet name="STATS_IndOS_Open_NonAdv" sheetId="21" r:id="rId8"/>
    <sheet name="STATS_IndOS_Closed_NonAdv" sheetId="94" r:id="rId9"/>
    <sheet name="STATS_IndIS_Open_Adv" sheetId="64" r:id="rId10"/>
    <sheet name="STATS_IndIS_Closed_Adv" sheetId="95" r:id="rId11"/>
    <sheet name="STATS_IndIS_Open_NonAdv" sheetId="96" r:id="rId12"/>
    <sheet name="STATS_IndIS_Closed_NonAdv" sheetId="67" r:id="rId13"/>
    <sheet name="STATS_Total_Grp" sheetId="84" r:id="rId14"/>
    <sheet name="STATS_GrpOS" sheetId="83" r:id="rId15"/>
    <sheet name="STATS_GrpIS" sheetId="19" r:id="rId16"/>
    <sheet name="CLAIMS_Total" sheetId="4" r:id="rId17"/>
    <sheet name="CLAIMS_Total_Ind" sheetId="79" r:id="rId18"/>
    <sheet name="CLAIMS_IndOS_Open_Adv" sheetId="22" r:id="rId19"/>
    <sheet name="CLAIMS_IndOS_Closed_Adv" sheetId="97" r:id="rId20"/>
    <sheet name="CLAIMS_IndOS_Open_NonAdv" sheetId="24" r:id="rId21"/>
    <sheet name="CLAIMS_IndOS_Closed_NonAdv" sheetId="98" r:id="rId22"/>
    <sheet name="CLAIMS_IndIS_Open_Adv" sheetId="68" r:id="rId23"/>
    <sheet name="CLAIMS_IndIS_Closed_Adv" sheetId="99" r:id="rId24"/>
    <sheet name="CLAIMS_IndIS_Open_NonAdv" sheetId="100" r:id="rId25"/>
    <sheet name="CLAIMS_IndIS_Closed_NonAdv" sheetId="71" r:id="rId26"/>
    <sheet name="CLAIMS_Total_Grp" sheetId="86" r:id="rId27"/>
    <sheet name="CLAIMS_GrpOS" sheetId="85" r:id="rId28"/>
    <sheet name="CLAIMS_GrpIS" sheetId="26" r:id="rId29"/>
    <sheet name="CLAIMSDURN_Total" sheetId="46" r:id="rId30"/>
    <sheet name="CLAIMSDURN_Total_Ind" sheetId="80" r:id="rId31"/>
    <sheet name="CLAIMSDURN_IndOS_Adv" sheetId="43" r:id="rId32"/>
    <sheet name="CLAIMSDURN_IndOS_NonAdv" sheetId="45" r:id="rId33"/>
    <sheet name="CLAIMSDURN_IndIS_Adv" sheetId="72" r:id="rId34"/>
    <sheet name="CLAIMSDURN_IndIS_NonAdv" sheetId="73" r:id="rId35"/>
    <sheet name="CLAIMSDURN_Total_Grp" sheetId="88" r:id="rId36"/>
    <sheet name="CLAIMSDURN_GrpOS" sheetId="54" r:id="rId37"/>
    <sheet name="CLAIMSDURN_GrpIS" sheetId="87" r:id="rId38"/>
    <sheet name="DISPUTES_Total" sheetId="30" r:id="rId39"/>
    <sheet name="DISPUTES_Total_Ind" sheetId="81" r:id="rId40"/>
    <sheet name="DISPUTES_IndOS_Adv" sheetId="28" r:id="rId41"/>
    <sheet name="DISPUTES_IndOS_NonAdv" sheetId="29" r:id="rId42"/>
    <sheet name="DISPUTES_IndIS_Adv" sheetId="74" r:id="rId43"/>
    <sheet name="DISPUTES_IndIS_NonAdv" sheetId="75" r:id="rId44"/>
    <sheet name="DISPUTES_Total_Grp" sheetId="90" r:id="rId45"/>
    <sheet name="DISPUTES_GrpOS" sheetId="89" r:id="rId46"/>
    <sheet name="DISPUTES_GrpIS" sheetId="56" r:id="rId47"/>
    <sheet name="DISPUTESDURN_Total" sheetId="47" r:id="rId48"/>
    <sheet name="DISPUTESDURN_Total_Ind" sheetId="82" r:id="rId49"/>
    <sheet name="DISPUTESDURN_IndOS_Adv" sheetId="48" r:id="rId50"/>
    <sheet name="DISPUTESDURN_IndOS_NonAdv" sheetId="50" r:id="rId51"/>
    <sheet name="DISPUTESDURN_IndIS_Adv" sheetId="76" r:id="rId52"/>
    <sheet name="DISPUTESDURN_IndIS_NonAdv" sheetId="77" r:id="rId53"/>
    <sheet name="DISPUTESDURN_Total_Grp" sheetId="92" r:id="rId54"/>
    <sheet name="DISPUTESDURN_GrpOS" sheetId="91" r:id="rId55"/>
    <sheet name="DISPUTESDURN_GrpIS" sheetId="55" r:id="rId56"/>
    <sheet name="_Parameters" sheetId="9" state="veryHidden" r:id="rId57"/>
  </sheets>
  <definedNames>
    <definedName name="EndDate">Cover_Sheet!$C$16</definedName>
    <definedName name="EntityList">_Parameters!$B$4:$B$32</definedName>
    <definedName name="EntityName">Cover_Sheet!$C$4</definedName>
    <definedName name="EntityTable">_Parameters!$B$4:$C$32</definedName>
    <definedName name="FileName">_Parameters!$C$41</definedName>
    <definedName name="FilePath">_Parameters!$C$40</definedName>
    <definedName name="FullFilePath">_Parameters!$C$39</definedName>
    <definedName name="IncPer_0">_Parameters!$E$36</definedName>
    <definedName name="IncPer_1">_Parameters!$D$36</definedName>
    <definedName name="IncPer_2">_Parameters!$C$36</definedName>
    <definedName name="Period">Cover_Sheet!$C$14</definedName>
    <definedName name="ShortName">_Parameters!$C$44</definedName>
    <definedName name="StartDate">_Parameters!$C$35</definedName>
    <definedName name="Top">Index!$B$4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3" l="1"/>
  <c r="A3" i="78"/>
  <c r="A3" i="16"/>
  <c r="A3" i="93"/>
  <c r="A3" i="21"/>
  <c r="A3" i="94"/>
  <c r="A3" i="64"/>
  <c r="A3" i="95"/>
  <c r="A3" i="96"/>
  <c r="A3" i="67"/>
  <c r="A3" i="84"/>
  <c r="A3" i="19"/>
  <c r="M14" i="83"/>
  <c r="L14" i="83"/>
  <c r="I14" i="83"/>
  <c r="H14" i="83"/>
  <c r="G14" i="83"/>
  <c r="F14" i="83"/>
  <c r="M14" i="19"/>
  <c r="I14" i="19"/>
  <c r="G14" i="19"/>
  <c r="F14" i="19"/>
  <c r="M15" i="84"/>
  <c r="L15" i="84"/>
  <c r="K15" i="84"/>
  <c r="J15" i="84"/>
  <c r="I15" i="84"/>
  <c r="H15" i="84"/>
  <c r="G15" i="84"/>
  <c r="F15" i="84"/>
  <c r="M14" i="84"/>
  <c r="L14" i="84"/>
  <c r="K14" i="84"/>
  <c r="J14" i="84"/>
  <c r="I14" i="84"/>
  <c r="H14" i="84"/>
  <c r="G14" i="84"/>
  <c r="F14" i="84"/>
  <c r="M13" i="84"/>
  <c r="L13" i="84"/>
  <c r="K13" i="84"/>
  <c r="J13" i="84"/>
  <c r="I13" i="84"/>
  <c r="H13" i="84"/>
  <c r="G13" i="84"/>
  <c r="F13" i="84"/>
  <c r="M12" i="84"/>
  <c r="L12" i="84"/>
  <c r="K12" i="84"/>
  <c r="J12" i="84"/>
  <c r="I12" i="84"/>
  <c r="H12" i="84"/>
  <c r="G12" i="84"/>
  <c r="F12" i="84"/>
  <c r="M11" i="84"/>
  <c r="L11" i="84"/>
  <c r="K11" i="84"/>
  <c r="J11" i="84"/>
  <c r="I11" i="84"/>
  <c r="H11" i="84"/>
  <c r="G11" i="84"/>
  <c r="F11" i="84"/>
  <c r="R133" i="47" l="1"/>
  <c r="Q133" i="47"/>
  <c r="P133" i="47"/>
  <c r="O133" i="47"/>
  <c r="N133" i="47"/>
  <c r="M133" i="47"/>
  <c r="L133" i="47"/>
  <c r="K133" i="47"/>
  <c r="J133" i="47"/>
  <c r="I133" i="47"/>
  <c r="H133" i="47"/>
  <c r="G133" i="47"/>
  <c r="F133" i="47"/>
  <c r="R130" i="47"/>
  <c r="Q130" i="47"/>
  <c r="P130" i="47"/>
  <c r="O130" i="47"/>
  <c r="N130" i="47"/>
  <c r="M130" i="47"/>
  <c r="L130" i="47"/>
  <c r="K130" i="47"/>
  <c r="J130" i="47"/>
  <c r="I130" i="47"/>
  <c r="H130" i="47"/>
  <c r="G130" i="47"/>
  <c r="F130" i="47"/>
  <c r="R100" i="81" l="1"/>
  <c r="Q100" i="81"/>
  <c r="P100" i="81"/>
  <c r="O100" i="81"/>
  <c r="N100" i="81"/>
  <c r="M100" i="81"/>
  <c r="L100" i="81"/>
  <c r="K100" i="81"/>
  <c r="J100" i="81"/>
  <c r="I100" i="81"/>
  <c r="H100" i="81"/>
  <c r="G100" i="81"/>
  <c r="L100" i="28"/>
  <c r="K100" i="28"/>
  <c r="J100" i="28"/>
  <c r="I100" i="28"/>
  <c r="H100" i="28"/>
  <c r="G100" i="28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L100" i="74"/>
  <c r="J100" i="74"/>
  <c r="I100" i="74"/>
  <c r="H100" i="74"/>
  <c r="G100" i="74"/>
  <c r="L100" i="75"/>
  <c r="J100" i="75"/>
  <c r="I100" i="75"/>
  <c r="H100" i="75"/>
  <c r="G100" i="75"/>
  <c r="R100" i="90"/>
  <c r="Q100" i="90"/>
  <c r="L100" i="90"/>
  <c r="K100" i="90"/>
  <c r="J100" i="90"/>
  <c r="I100" i="90"/>
  <c r="H100" i="90"/>
  <c r="G100" i="90"/>
  <c r="R100" i="89"/>
  <c r="Q100" i="89"/>
  <c r="L100" i="89"/>
  <c r="K100" i="89"/>
  <c r="J100" i="89"/>
  <c r="I100" i="89"/>
  <c r="H100" i="89"/>
  <c r="G100" i="89"/>
  <c r="L100" i="56"/>
  <c r="J100" i="56"/>
  <c r="I100" i="56"/>
  <c r="H100" i="56"/>
  <c r="G100" i="56"/>
  <c r="R100" i="30"/>
  <c r="Q100" i="30"/>
  <c r="AD100" i="30" s="1"/>
  <c r="P100" i="30"/>
  <c r="AC100" i="30" s="1"/>
  <c r="AP100" i="30" s="1"/>
  <c r="O100" i="30"/>
  <c r="N100" i="30"/>
  <c r="AA100" i="30" s="1"/>
  <c r="AN100" i="30" s="1"/>
  <c r="M100" i="30"/>
  <c r="L100" i="30"/>
  <c r="Y100" i="30" s="1"/>
  <c r="K100" i="30"/>
  <c r="X100" i="30" s="1"/>
  <c r="X100" i="28" s="1"/>
  <c r="J100" i="30"/>
  <c r="I100" i="30"/>
  <c r="V100" i="30" s="1"/>
  <c r="H100" i="30"/>
  <c r="G100" i="30"/>
  <c r="T100" i="30" s="1"/>
  <c r="T100" i="28" s="1"/>
  <c r="F100" i="81"/>
  <c r="F100" i="28"/>
  <c r="F100" i="29"/>
  <c r="F100" i="74"/>
  <c r="F100" i="75"/>
  <c r="F100" i="90"/>
  <c r="F100" i="89"/>
  <c r="F100" i="56"/>
  <c r="F100" i="30"/>
  <c r="M56" i="45"/>
  <c r="N56" i="45"/>
  <c r="O56" i="45"/>
  <c r="P56" i="45"/>
  <c r="Q56" i="45"/>
  <c r="R56" i="45"/>
  <c r="Z100" i="30" l="1"/>
  <c r="Z100" i="81" s="1"/>
  <c r="AB100" i="30"/>
  <c r="AO100" i="30" s="1"/>
  <c r="U100" i="30"/>
  <c r="U100" i="28" s="1"/>
  <c r="S100" i="30"/>
  <c r="AF100" i="30" s="1"/>
  <c r="W100" i="30"/>
  <c r="AJ100" i="30" s="1"/>
  <c r="AE100" i="30"/>
  <c r="AR100" i="30" s="1"/>
  <c r="AL100" i="30"/>
  <c r="Y100" i="28"/>
  <c r="Y100" i="90"/>
  <c r="AN100" i="81"/>
  <c r="AN100" i="29"/>
  <c r="AI100" i="30"/>
  <c r="V100" i="81"/>
  <c r="V100" i="29"/>
  <c r="AQ100" i="30"/>
  <c r="AD100" i="81"/>
  <c r="AD100" i="29"/>
  <c r="T100" i="89"/>
  <c r="V100" i="89"/>
  <c r="X100" i="89"/>
  <c r="AD100" i="89"/>
  <c r="T100" i="90"/>
  <c r="X100" i="90"/>
  <c r="T100" i="75"/>
  <c r="Y100" i="75"/>
  <c r="V100" i="74"/>
  <c r="Y100" i="29"/>
  <c r="AC100" i="29"/>
  <c r="Y100" i="81"/>
  <c r="AC100" i="81"/>
  <c r="AP100" i="81"/>
  <c r="AP100" i="29"/>
  <c r="AG100" i="30"/>
  <c r="T100" i="81"/>
  <c r="T100" i="29"/>
  <c r="AK100" i="30"/>
  <c r="X100" i="81"/>
  <c r="X100" i="29"/>
  <c r="T100" i="56"/>
  <c r="V100" i="56"/>
  <c r="Y100" i="56"/>
  <c r="Y100" i="89"/>
  <c r="V100" i="90"/>
  <c r="AD100" i="90"/>
  <c r="V100" i="75"/>
  <c r="T100" i="74"/>
  <c r="Y100" i="74"/>
  <c r="AA100" i="29"/>
  <c r="V100" i="28"/>
  <c r="AA100" i="81"/>
  <c r="AH100" i="30" l="1"/>
  <c r="AH100" i="81" s="1"/>
  <c r="Z100" i="29"/>
  <c r="AM100" i="30"/>
  <c r="AM100" i="81" s="1"/>
  <c r="AE100" i="89"/>
  <c r="S100" i="89"/>
  <c r="S100" i="90"/>
  <c r="AB100" i="81"/>
  <c r="AE100" i="90"/>
  <c r="S100" i="74"/>
  <c r="AE100" i="81"/>
  <c r="S100" i="81"/>
  <c r="AE100" i="29"/>
  <c r="S100" i="29"/>
  <c r="AB100" i="29"/>
  <c r="S100" i="56"/>
  <c r="S100" i="75"/>
  <c r="S100" i="28"/>
  <c r="U100" i="90"/>
  <c r="U100" i="81"/>
  <c r="U100" i="56"/>
  <c r="W100" i="75"/>
  <c r="U100" i="74"/>
  <c r="W100" i="81"/>
  <c r="U100" i="89"/>
  <c r="U100" i="29"/>
  <c r="W100" i="56"/>
  <c r="W100" i="28"/>
  <c r="U100" i="75"/>
  <c r="W100" i="29"/>
  <c r="W100" i="89"/>
  <c r="W100" i="90"/>
  <c r="W100" i="74"/>
  <c r="AK100" i="28"/>
  <c r="AK100" i="90"/>
  <c r="AK100" i="89"/>
  <c r="AK100" i="81"/>
  <c r="AK100" i="29"/>
  <c r="AJ100" i="81"/>
  <c r="AJ100" i="29"/>
  <c r="AJ100" i="74"/>
  <c r="AJ100" i="75"/>
  <c r="AJ100" i="89"/>
  <c r="AJ100" i="28"/>
  <c r="AJ100" i="90"/>
  <c r="AJ100" i="56"/>
  <c r="AL100" i="81"/>
  <c r="AL100" i="29"/>
  <c r="AL100" i="89"/>
  <c r="AL100" i="75"/>
  <c r="AL100" i="90"/>
  <c r="AL100" i="56"/>
  <c r="AL100" i="28"/>
  <c r="AL100" i="74"/>
  <c r="AO100" i="81"/>
  <c r="AO100" i="29"/>
  <c r="AG100" i="28"/>
  <c r="AG100" i="90"/>
  <c r="AG100" i="75"/>
  <c r="AG100" i="89"/>
  <c r="AG100" i="56"/>
  <c r="AG100" i="81"/>
  <c r="AG100" i="29"/>
  <c r="AG100" i="74"/>
  <c r="AQ100" i="90"/>
  <c r="AQ100" i="81"/>
  <c r="AQ100" i="29"/>
  <c r="AQ100" i="89"/>
  <c r="AI100" i="28"/>
  <c r="AI100" i="90"/>
  <c r="AI100" i="81"/>
  <c r="AI100" i="29"/>
  <c r="AI100" i="74"/>
  <c r="AI100" i="56"/>
  <c r="AI100" i="75"/>
  <c r="AI100" i="89"/>
  <c r="AR100" i="81"/>
  <c r="AR100" i="29"/>
  <c r="AR100" i="89"/>
  <c r="AR100" i="90"/>
  <c r="AF100" i="81"/>
  <c r="AF100" i="29"/>
  <c r="AF100" i="74"/>
  <c r="AF100" i="75"/>
  <c r="AF100" i="28"/>
  <c r="AF100" i="90"/>
  <c r="AF100" i="89"/>
  <c r="AF100" i="56"/>
  <c r="AH100" i="56" l="1"/>
  <c r="AH100" i="75"/>
  <c r="AH100" i="90"/>
  <c r="AH100" i="29"/>
  <c r="AH100" i="28"/>
  <c r="AH100" i="89"/>
  <c r="AH100" i="74"/>
  <c r="AM100" i="29"/>
  <c r="F130" i="55" l="1"/>
  <c r="L130" i="55"/>
  <c r="J130" i="55"/>
  <c r="I130" i="55"/>
  <c r="H130" i="55"/>
  <c r="G130" i="55"/>
  <c r="R56" i="80"/>
  <c r="R56" i="88"/>
  <c r="R56" i="54"/>
  <c r="R56" i="46"/>
  <c r="Q56" i="80"/>
  <c r="Q56" i="88"/>
  <c r="Q56" i="54"/>
  <c r="Q56" i="46"/>
  <c r="P56" i="80"/>
  <c r="P56" i="46"/>
  <c r="O56" i="80"/>
  <c r="O56" i="46"/>
  <c r="N56" i="80"/>
  <c r="N56" i="46"/>
  <c r="M56" i="80"/>
  <c r="M56" i="46"/>
  <c r="L56" i="80"/>
  <c r="L56" i="43"/>
  <c r="L56" i="45"/>
  <c r="L56" i="72"/>
  <c r="L56" i="73"/>
  <c r="L56" i="88"/>
  <c r="L56" i="54"/>
  <c r="L56" i="87"/>
  <c r="L56" i="46"/>
  <c r="K56" i="80"/>
  <c r="K56" i="43"/>
  <c r="K56" i="45"/>
  <c r="K56" i="88"/>
  <c r="K56" i="54"/>
  <c r="K56" i="46"/>
  <c r="J56" i="80"/>
  <c r="J56" i="43"/>
  <c r="J56" i="45"/>
  <c r="J56" i="72"/>
  <c r="J56" i="73"/>
  <c r="J56" i="88"/>
  <c r="J56" i="54"/>
  <c r="J56" i="87"/>
  <c r="J56" i="46"/>
  <c r="I56" i="80"/>
  <c r="I56" i="43"/>
  <c r="I56" i="45"/>
  <c r="I56" i="72"/>
  <c r="I56" i="73"/>
  <c r="I56" i="88"/>
  <c r="I56" i="54"/>
  <c r="I56" i="87"/>
  <c r="I56" i="46"/>
  <c r="H56" i="80"/>
  <c r="H56" i="43"/>
  <c r="H56" i="45"/>
  <c r="H56" i="72"/>
  <c r="H56" i="73"/>
  <c r="H56" i="88"/>
  <c r="H56" i="54"/>
  <c r="H56" i="87"/>
  <c r="H56" i="46"/>
  <c r="G56" i="80"/>
  <c r="G56" i="43"/>
  <c r="G56" i="45"/>
  <c r="G56" i="72"/>
  <c r="G56" i="73"/>
  <c r="G56" i="88"/>
  <c r="G56" i="54"/>
  <c r="G56" i="87"/>
  <c r="G56" i="46"/>
  <c r="F56" i="80"/>
  <c r="F56" i="43"/>
  <c r="F56" i="45"/>
  <c r="F56" i="72"/>
  <c r="F56" i="73"/>
  <c r="F56" i="88"/>
  <c r="F56" i="54"/>
  <c r="F56" i="87"/>
  <c r="F56" i="46"/>
  <c r="R53" i="46"/>
  <c r="Q53" i="46"/>
  <c r="P53" i="46"/>
  <c r="O53" i="46"/>
  <c r="N53" i="46"/>
  <c r="M53" i="46"/>
  <c r="L53" i="46"/>
  <c r="L53" i="80" s="1"/>
  <c r="K53" i="46"/>
  <c r="K53" i="43" s="1"/>
  <c r="J53" i="46"/>
  <c r="I53" i="46"/>
  <c r="I53" i="43" s="1"/>
  <c r="H53" i="46"/>
  <c r="H53" i="87" s="1"/>
  <c r="G53" i="46"/>
  <c r="G53" i="43" s="1"/>
  <c r="F53" i="46"/>
  <c r="F53" i="88" s="1"/>
  <c r="I102" i="4"/>
  <c r="I102" i="22" s="1"/>
  <c r="Q102" i="4"/>
  <c r="Q102" i="97" s="1"/>
  <c r="U102" i="4"/>
  <c r="U102" i="97" s="1"/>
  <c r="AK102" i="4"/>
  <c r="AO102" i="4"/>
  <c r="BA102" i="4"/>
  <c r="BA102" i="79" s="1"/>
  <c r="BE102" i="4"/>
  <c r="AW102" i="4"/>
  <c r="AS102" i="4"/>
  <c r="AG102" i="4"/>
  <c r="AG102" i="97" s="1"/>
  <c r="AC102" i="4"/>
  <c r="AC102" i="97" s="1"/>
  <c r="Y102" i="4"/>
  <c r="Y102" i="97" s="1"/>
  <c r="M102" i="4"/>
  <c r="M102" i="97" s="1"/>
  <c r="G133" i="92" l="1"/>
  <c r="G133" i="55"/>
  <c r="I133" i="92"/>
  <c r="I133" i="55"/>
  <c r="K133" i="92"/>
  <c r="Q133" i="92"/>
  <c r="F133" i="92"/>
  <c r="F133" i="55"/>
  <c r="H133" i="92"/>
  <c r="H133" i="55"/>
  <c r="J133" i="92"/>
  <c r="J133" i="55"/>
  <c r="L133" i="92"/>
  <c r="L133" i="55"/>
  <c r="R133" i="92"/>
  <c r="K130" i="91"/>
  <c r="G130" i="92"/>
  <c r="G130" i="91"/>
  <c r="I130" i="92"/>
  <c r="I130" i="91"/>
  <c r="Q130" i="92"/>
  <c r="Q130" i="91"/>
  <c r="F130" i="92"/>
  <c r="F130" i="91"/>
  <c r="H130" i="92"/>
  <c r="H130" i="91"/>
  <c r="J130" i="92"/>
  <c r="J130" i="91"/>
  <c r="L130" i="92"/>
  <c r="L130" i="91"/>
  <c r="R130" i="92"/>
  <c r="R130" i="91"/>
  <c r="K130" i="50"/>
  <c r="K130" i="92"/>
  <c r="G133" i="91"/>
  <c r="I133" i="91"/>
  <c r="K133" i="50"/>
  <c r="K133" i="91"/>
  <c r="Q133" i="91"/>
  <c r="F133" i="91"/>
  <c r="H133" i="91"/>
  <c r="J133" i="91"/>
  <c r="L133" i="91"/>
  <c r="R133" i="91"/>
  <c r="G133" i="76"/>
  <c r="G133" i="77"/>
  <c r="I133" i="76"/>
  <c r="I133" i="77"/>
  <c r="F133" i="76"/>
  <c r="F133" i="77"/>
  <c r="H133" i="76"/>
  <c r="H133" i="77"/>
  <c r="J133" i="76"/>
  <c r="J133" i="77"/>
  <c r="L133" i="76"/>
  <c r="L133" i="77"/>
  <c r="H130" i="76"/>
  <c r="H130" i="77"/>
  <c r="J130" i="76"/>
  <c r="J130" i="77"/>
  <c r="L130" i="76"/>
  <c r="L130" i="77"/>
  <c r="G130" i="76"/>
  <c r="G130" i="77"/>
  <c r="I130" i="76"/>
  <c r="I130" i="77"/>
  <c r="F130" i="76"/>
  <c r="F130" i="77"/>
  <c r="L130" i="50"/>
  <c r="G130" i="50"/>
  <c r="I130" i="50"/>
  <c r="H130" i="50"/>
  <c r="J130" i="50"/>
  <c r="L133" i="50"/>
  <c r="H133" i="50"/>
  <c r="J133" i="50"/>
  <c r="G133" i="50"/>
  <c r="I133" i="50"/>
  <c r="F133" i="50"/>
  <c r="F130" i="50"/>
  <c r="M133" i="82"/>
  <c r="M133" i="50"/>
  <c r="O133" i="82"/>
  <c r="O133" i="50"/>
  <c r="Q133" i="82"/>
  <c r="Q133" i="50"/>
  <c r="N133" i="82"/>
  <c r="N133" i="50"/>
  <c r="P133" i="82"/>
  <c r="P133" i="50"/>
  <c r="R133" i="82"/>
  <c r="R133" i="50"/>
  <c r="M130" i="82"/>
  <c r="M130" i="50"/>
  <c r="O130" i="82"/>
  <c r="O130" i="50"/>
  <c r="Q130" i="82"/>
  <c r="Q130" i="50"/>
  <c r="N130" i="82"/>
  <c r="N130" i="50"/>
  <c r="P130" i="82"/>
  <c r="P130" i="50"/>
  <c r="R130" i="82"/>
  <c r="R130" i="50"/>
  <c r="G133" i="82"/>
  <c r="G133" i="48"/>
  <c r="I133" i="82"/>
  <c r="I133" i="48"/>
  <c r="K133" i="82"/>
  <c r="K133" i="48"/>
  <c r="H133" i="82"/>
  <c r="H133" i="48"/>
  <c r="J133" i="82"/>
  <c r="J133" i="48"/>
  <c r="L133" i="82"/>
  <c r="L133" i="48"/>
  <c r="G130" i="82"/>
  <c r="G130" i="48"/>
  <c r="I130" i="82"/>
  <c r="I130" i="48"/>
  <c r="K130" i="82"/>
  <c r="K130" i="48"/>
  <c r="H130" i="82"/>
  <c r="H130" i="48"/>
  <c r="J130" i="82"/>
  <c r="J130" i="48"/>
  <c r="L130" i="82"/>
  <c r="L130" i="48"/>
  <c r="F133" i="82"/>
  <c r="F133" i="48"/>
  <c r="F130" i="82"/>
  <c r="F130" i="48"/>
  <c r="BA102" i="98"/>
  <c r="BE102" i="79"/>
  <c r="BE102" i="85"/>
  <c r="BE102" i="98"/>
  <c r="BA102" i="85"/>
  <c r="BE102" i="86"/>
  <c r="BE102" i="24"/>
  <c r="AW102" i="24"/>
  <c r="BA102" i="86"/>
  <c r="BA102" i="24"/>
  <c r="AW102" i="79"/>
  <c r="AW102" i="98"/>
  <c r="AS102" i="24"/>
  <c r="AO102" i="24"/>
  <c r="AS102" i="79"/>
  <c r="AS102" i="98"/>
  <c r="AG102" i="86"/>
  <c r="AG102" i="22"/>
  <c r="Y102" i="22"/>
  <c r="AG102" i="68"/>
  <c r="AO102" i="79"/>
  <c r="AO102" i="98"/>
  <c r="AK102" i="24"/>
  <c r="Y102" i="86"/>
  <c r="AG102" i="26"/>
  <c r="AG102" i="100"/>
  <c r="AG102" i="24"/>
  <c r="AK102" i="79"/>
  <c r="AK102" i="98"/>
  <c r="Y102" i="68"/>
  <c r="AG102" i="79"/>
  <c r="AG102" i="85"/>
  <c r="AG102" i="71"/>
  <c r="AG102" i="99"/>
  <c r="AG102" i="98"/>
  <c r="U102" i="86"/>
  <c r="U102" i="22"/>
  <c r="AC102" i="86"/>
  <c r="AC102" i="24"/>
  <c r="AC102" i="22"/>
  <c r="U102" i="68"/>
  <c r="Y102" i="26"/>
  <c r="Y102" i="100"/>
  <c r="Y102" i="24"/>
  <c r="AC102" i="79"/>
  <c r="AC102" i="85"/>
  <c r="AC102" i="98"/>
  <c r="U102" i="26"/>
  <c r="U102" i="100"/>
  <c r="U102" i="24"/>
  <c r="Y102" i="79"/>
  <c r="Y102" i="85"/>
  <c r="Y102" i="71"/>
  <c r="Y102" i="99"/>
  <c r="Y102" i="98"/>
  <c r="U102" i="79"/>
  <c r="U102" i="85"/>
  <c r="U102" i="71"/>
  <c r="U102" i="99"/>
  <c r="U102" i="98"/>
  <c r="Q102" i="26"/>
  <c r="Q102" i="86"/>
  <c r="Q102" i="100"/>
  <c r="Q102" i="68"/>
  <c r="Q102" i="24"/>
  <c r="Q102" i="22"/>
  <c r="Q102" i="79"/>
  <c r="Q102" i="85"/>
  <c r="Q102" i="71"/>
  <c r="Q102" i="99"/>
  <c r="Q102" i="98"/>
  <c r="M102" i="26"/>
  <c r="M102" i="86"/>
  <c r="M102" i="100"/>
  <c r="M102" i="68"/>
  <c r="M102" i="24"/>
  <c r="M102" i="22"/>
  <c r="M102" i="79"/>
  <c r="M102" i="85"/>
  <c r="M102" i="71"/>
  <c r="M102" i="99"/>
  <c r="M102" i="98"/>
  <c r="I102" i="79"/>
  <c r="I102" i="85"/>
  <c r="I102" i="71"/>
  <c r="I102" i="99"/>
  <c r="I102" i="98"/>
  <c r="I102" i="97"/>
  <c r="I102" i="26"/>
  <c r="I102" i="86"/>
  <c r="I102" i="100"/>
  <c r="I102" i="68"/>
  <c r="I102" i="24"/>
  <c r="H53" i="80"/>
  <c r="P53" i="80"/>
  <c r="L53" i="87"/>
  <c r="H53" i="54"/>
  <c r="F53" i="45"/>
  <c r="F53" i="72"/>
  <c r="F53" i="87"/>
  <c r="H53" i="43"/>
  <c r="H53" i="45"/>
  <c r="H53" i="72"/>
  <c r="H53" i="73"/>
  <c r="H53" i="88"/>
  <c r="J53" i="43"/>
  <c r="J53" i="45"/>
  <c r="J53" i="72"/>
  <c r="J53" i="73"/>
  <c r="J53" i="88"/>
  <c r="J53" i="54"/>
  <c r="L53" i="43"/>
  <c r="L53" i="45"/>
  <c r="L53" i="72"/>
  <c r="L53" i="73"/>
  <c r="L53" i="88"/>
  <c r="L53" i="54"/>
  <c r="N53" i="45"/>
  <c r="P53" i="45"/>
  <c r="R53" i="45"/>
  <c r="R53" i="88"/>
  <c r="R53" i="54"/>
  <c r="F53" i="43"/>
  <c r="J53" i="80"/>
  <c r="N53" i="80"/>
  <c r="R53" i="80"/>
  <c r="J53" i="87"/>
  <c r="G53" i="80"/>
  <c r="I53" i="80"/>
  <c r="K53" i="80"/>
  <c r="M53" i="80"/>
  <c r="O53" i="80"/>
  <c r="Q53" i="80"/>
  <c r="G53" i="87"/>
  <c r="I53" i="87"/>
  <c r="G53" i="54"/>
  <c r="I53" i="54"/>
  <c r="K53" i="54"/>
  <c r="Q53" i="54"/>
  <c r="G53" i="88"/>
  <c r="I53" i="88"/>
  <c r="K53" i="88"/>
  <c r="Q53" i="88"/>
  <c r="G53" i="73"/>
  <c r="I53" i="73"/>
  <c r="G53" i="72"/>
  <c r="I53" i="72"/>
  <c r="G53" i="45"/>
  <c r="I53" i="45"/>
  <c r="K53" i="45"/>
  <c r="M53" i="45"/>
  <c r="O53" i="45"/>
  <c r="Q53" i="45"/>
  <c r="F53" i="80"/>
  <c r="F53" i="54"/>
  <c r="F53" i="73"/>
  <c r="X85" i="89"/>
  <c r="X83" i="89" s="1"/>
  <c r="X77" i="89"/>
  <c r="X72" i="89"/>
  <c r="X57" i="89"/>
  <c r="X55" i="89" s="1"/>
  <c r="X49" i="89"/>
  <c r="X44" i="89"/>
  <c r="X29" i="89"/>
  <c r="X27" i="89" s="1"/>
  <c r="X21" i="89"/>
  <c r="X16" i="89"/>
  <c r="AK85" i="89"/>
  <c r="AK83" i="89" s="1"/>
  <c r="AK77" i="89"/>
  <c r="AK72" i="89"/>
  <c r="AK57" i="89"/>
  <c r="AK55" i="89" s="1"/>
  <c r="AK49" i="89"/>
  <c r="AK44" i="89"/>
  <c r="AK29" i="89"/>
  <c r="AK27" i="89" s="1"/>
  <c r="AK21" i="89"/>
  <c r="AK106" i="89" s="1"/>
  <c r="AK16" i="89"/>
  <c r="X106" i="89" l="1"/>
  <c r="AK102" i="89"/>
  <c r="X81" i="89"/>
  <c r="X39" i="89"/>
  <c r="AK25" i="89"/>
  <c r="AK39" i="89"/>
  <c r="AK81" i="89"/>
  <c r="X102" i="89"/>
  <c r="X67" i="89"/>
  <c r="X25" i="89"/>
  <c r="X53" i="89"/>
  <c r="X97" i="89"/>
  <c r="X98" i="89"/>
  <c r="AK67" i="89"/>
  <c r="AK98" i="89"/>
  <c r="AK53" i="89"/>
  <c r="AK97" i="89"/>
  <c r="A3" i="48" l="1"/>
  <c r="A4" i="48" s="1"/>
  <c r="A3" i="50"/>
  <c r="A4" i="50" s="1"/>
  <c r="A3" i="76"/>
  <c r="A4" i="76" s="1"/>
  <c r="A3" i="77"/>
  <c r="A4" i="77" s="1"/>
  <c r="A3" i="92"/>
  <c r="A4" i="92" s="1"/>
  <c r="A3" i="91"/>
  <c r="A4" i="91" s="1"/>
  <c r="A3" i="55"/>
  <c r="A4" i="55" s="1"/>
  <c r="A3" i="82"/>
  <c r="A4" i="82" s="1"/>
  <c r="A3" i="47"/>
  <c r="A4" i="47" s="1"/>
  <c r="A3" i="56"/>
  <c r="A4" i="56" s="1"/>
  <c r="A3" i="89"/>
  <c r="A4" i="89" s="1"/>
  <c r="A3" i="90"/>
  <c r="A4" i="90" s="1"/>
  <c r="A3" i="30"/>
  <c r="A4" i="30" s="1"/>
  <c r="A3" i="81"/>
  <c r="A4" i="81" s="1"/>
  <c r="A3" i="74"/>
  <c r="A4" i="74" s="1"/>
  <c r="A3" i="75"/>
  <c r="A4" i="75" s="1"/>
  <c r="A3" i="29"/>
  <c r="A4" i="29" s="1"/>
  <c r="A3" i="28"/>
  <c r="A4" i="28" s="1"/>
  <c r="A3" i="80"/>
  <c r="A4" i="80" s="1"/>
  <c r="A3" i="43"/>
  <c r="A4" i="43" s="1"/>
  <c r="A3" i="45"/>
  <c r="A4" i="45" s="1"/>
  <c r="A3" i="72"/>
  <c r="A4" i="72" s="1"/>
  <c r="A3" i="73"/>
  <c r="A4" i="73" s="1"/>
  <c r="A3" i="88"/>
  <c r="A4" i="88" s="1"/>
  <c r="A3" i="54"/>
  <c r="A4" i="54" s="1"/>
  <c r="A3" i="87"/>
  <c r="A4" i="87" s="1"/>
  <c r="A3" i="46"/>
  <c r="A4" i="46" s="1"/>
  <c r="K85" i="89"/>
  <c r="K83" i="89" s="1"/>
  <c r="K77" i="89"/>
  <c r="K72" i="89"/>
  <c r="K57" i="89"/>
  <c r="K49" i="89"/>
  <c r="K44" i="89"/>
  <c r="K102" i="89" s="1"/>
  <c r="K29" i="89"/>
  <c r="K21" i="89"/>
  <c r="K106" i="89" s="1"/>
  <c r="K16" i="89"/>
  <c r="AF104" i="22"/>
  <c r="AE104" i="22"/>
  <c r="AD104" i="22"/>
  <c r="AB104" i="22"/>
  <c r="AA104" i="22"/>
  <c r="Z104" i="22"/>
  <c r="X104" i="22"/>
  <c r="W104" i="22"/>
  <c r="V104" i="22"/>
  <c r="T104" i="22"/>
  <c r="S104" i="22"/>
  <c r="R104" i="22"/>
  <c r="P104" i="22"/>
  <c r="O104" i="22"/>
  <c r="N104" i="22"/>
  <c r="L104" i="22"/>
  <c r="K104" i="22"/>
  <c r="J104" i="22"/>
  <c r="H104" i="22"/>
  <c r="G104" i="22"/>
  <c r="AF104" i="97"/>
  <c r="AE104" i="97"/>
  <c r="AD104" i="97"/>
  <c r="AB104" i="97"/>
  <c r="AA104" i="97"/>
  <c r="Z104" i="97"/>
  <c r="X104" i="97"/>
  <c r="W104" i="97"/>
  <c r="V104" i="97"/>
  <c r="T104" i="97"/>
  <c r="S104" i="97"/>
  <c r="R104" i="97"/>
  <c r="P104" i="97"/>
  <c r="O104" i="97"/>
  <c r="N104" i="97"/>
  <c r="L104" i="97"/>
  <c r="K104" i="97"/>
  <c r="J104" i="97"/>
  <c r="H104" i="97"/>
  <c r="G104" i="97"/>
  <c r="BD104" i="24"/>
  <c r="BC104" i="24"/>
  <c r="BB104" i="24"/>
  <c r="AZ104" i="24"/>
  <c r="AY104" i="24"/>
  <c r="AX104" i="24"/>
  <c r="AV104" i="24"/>
  <c r="AU104" i="24"/>
  <c r="AT104" i="24"/>
  <c r="AR104" i="24"/>
  <c r="AQ104" i="24"/>
  <c r="AP104" i="24"/>
  <c r="AN104" i="24"/>
  <c r="AM104" i="24"/>
  <c r="AL104" i="24"/>
  <c r="AJ104" i="24"/>
  <c r="AI104" i="24"/>
  <c r="AH104" i="24"/>
  <c r="AF104" i="24"/>
  <c r="AE104" i="24"/>
  <c r="AD104" i="24"/>
  <c r="AB104" i="24"/>
  <c r="AA104" i="24"/>
  <c r="Z104" i="24"/>
  <c r="X104" i="24"/>
  <c r="W104" i="24"/>
  <c r="V104" i="24"/>
  <c r="T104" i="24"/>
  <c r="S104" i="24"/>
  <c r="R104" i="24"/>
  <c r="P104" i="24"/>
  <c r="O104" i="24"/>
  <c r="N104" i="24"/>
  <c r="L104" i="24"/>
  <c r="K104" i="24"/>
  <c r="J104" i="24"/>
  <c r="H104" i="24"/>
  <c r="G104" i="24"/>
  <c r="BD104" i="98"/>
  <c r="BC104" i="98"/>
  <c r="BB104" i="98"/>
  <c r="AZ104" i="98"/>
  <c r="AY104" i="98"/>
  <c r="AX104" i="98"/>
  <c r="AV104" i="98"/>
  <c r="AU104" i="98"/>
  <c r="AT104" i="98"/>
  <c r="AR104" i="98"/>
  <c r="AQ104" i="98"/>
  <c r="AP104" i="98"/>
  <c r="AN104" i="98"/>
  <c r="AM104" i="98"/>
  <c r="AL104" i="98"/>
  <c r="AJ104" i="98"/>
  <c r="AI104" i="98"/>
  <c r="AH104" i="98"/>
  <c r="AF104" i="98"/>
  <c r="AE104" i="98"/>
  <c r="AD104" i="98"/>
  <c r="AB104" i="98"/>
  <c r="AA104" i="98"/>
  <c r="Z104" i="98"/>
  <c r="X104" i="98"/>
  <c r="W104" i="98"/>
  <c r="V104" i="98"/>
  <c r="T104" i="98"/>
  <c r="S104" i="98"/>
  <c r="R104" i="98"/>
  <c r="P104" i="98"/>
  <c r="O104" i="98"/>
  <c r="N104" i="98"/>
  <c r="L104" i="98"/>
  <c r="K104" i="98"/>
  <c r="J104" i="98"/>
  <c r="H104" i="98"/>
  <c r="G104" i="98"/>
  <c r="AF104" i="68"/>
  <c r="AE104" i="68"/>
  <c r="AD104" i="68"/>
  <c r="X104" i="68"/>
  <c r="W104" i="68"/>
  <c r="V104" i="68"/>
  <c r="T104" i="68"/>
  <c r="S104" i="68"/>
  <c r="R104" i="68"/>
  <c r="P104" i="68"/>
  <c r="O104" i="68"/>
  <c r="N104" i="68"/>
  <c r="L104" i="68"/>
  <c r="K104" i="68"/>
  <c r="J104" i="68"/>
  <c r="H104" i="68"/>
  <c r="G104" i="68"/>
  <c r="AF104" i="99"/>
  <c r="AE104" i="99"/>
  <c r="AD104" i="99"/>
  <c r="X104" i="99"/>
  <c r="W104" i="99"/>
  <c r="V104" i="99"/>
  <c r="T104" i="99"/>
  <c r="S104" i="99"/>
  <c r="R104" i="99"/>
  <c r="P104" i="99"/>
  <c r="O104" i="99"/>
  <c r="N104" i="99"/>
  <c r="L104" i="99"/>
  <c r="K104" i="99"/>
  <c r="J104" i="99"/>
  <c r="H104" i="99"/>
  <c r="G104" i="99"/>
  <c r="AF104" i="100"/>
  <c r="AE104" i="100"/>
  <c r="AD104" i="100"/>
  <c r="X104" i="100"/>
  <c r="W104" i="100"/>
  <c r="V104" i="100"/>
  <c r="T104" i="100"/>
  <c r="S104" i="100"/>
  <c r="R104" i="100"/>
  <c r="P104" i="100"/>
  <c r="O104" i="100"/>
  <c r="N104" i="100"/>
  <c r="L104" i="100"/>
  <c r="K104" i="100"/>
  <c r="J104" i="100"/>
  <c r="H104" i="100"/>
  <c r="G104" i="100"/>
  <c r="AF104" i="71"/>
  <c r="AE104" i="71"/>
  <c r="AD104" i="71"/>
  <c r="X104" i="71"/>
  <c r="W104" i="71"/>
  <c r="V104" i="71"/>
  <c r="T104" i="71"/>
  <c r="S104" i="71"/>
  <c r="R104" i="71"/>
  <c r="P104" i="71"/>
  <c r="O104" i="71"/>
  <c r="N104" i="71"/>
  <c r="L104" i="71"/>
  <c r="K104" i="71"/>
  <c r="J104" i="71"/>
  <c r="H104" i="71"/>
  <c r="G104" i="71"/>
  <c r="BD104" i="85"/>
  <c r="BC104" i="85"/>
  <c r="BB104" i="85"/>
  <c r="AZ104" i="85"/>
  <c r="AY104" i="85"/>
  <c r="AX104" i="85"/>
  <c r="AF104" i="85"/>
  <c r="AE104" i="85"/>
  <c r="AD104" i="85"/>
  <c r="AB104" i="85"/>
  <c r="AA104" i="85"/>
  <c r="Z104" i="85"/>
  <c r="X104" i="85"/>
  <c r="W104" i="85"/>
  <c r="V104" i="85"/>
  <c r="T104" i="85"/>
  <c r="S104" i="85"/>
  <c r="R104" i="85"/>
  <c r="P104" i="85"/>
  <c r="O104" i="85"/>
  <c r="N104" i="85"/>
  <c r="L104" i="85"/>
  <c r="K104" i="85"/>
  <c r="J104" i="85"/>
  <c r="H104" i="85"/>
  <c r="G104" i="85"/>
  <c r="AF104" i="26"/>
  <c r="AE104" i="26"/>
  <c r="AD104" i="26"/>
  <c r="X104" i="26"/>
  <c r="W104" i="26"/>
  <c r="V104" i="26"/>
  <c r="T104" i="26"/>
  <c r="S104" i="26"/>
  <c r="R104" i="26"/>
  <c r="P104" i="26"/>
  <c r="O104" i="26"/>
  <c r="N104" i="26"/>
  <c r="L104" i="26"/>
  <c r="K104" i="26"/>
  <c r="J104" i="26"/>
  <c r="H104" i="26"/>
  <c r="G104" i="26"/>
  <c r="F104" i="22"/>
  <c r="F104" i="97"/>
  <c r="F104" i="24"/>
  <c r="F104" i="98"/>
  <c r="F104" i="68"/>
  <c r="F104" i="99"/>
  <c r="F104" i="100"/>
  <c r="F104" i="71"/>
  <c r="F104" i="85"/>
  <c r="F104" i="26"/>
  <c r="F35" i="16"/>
  <c r="Z107" i="85"/>
  <c r="AA107" i="85"/>
  <c r="AB107" i="85"/>
  <c r="AF107" i="22"/>
  <c r="AE107" i="22"/>
  <c r="AD107" i="22"/>
  <c r="AB107" i="22"/>
  <c r="AA107" i="22"/>
  <c r="Z107" i="22"/>
  <c r="X107" i="22"/>
  <c r="W107" i="22"/>
  <c r="V107" i="22"/>
  <c r="T107" i="22"/>
  <c r="S107" i="22"/>
  <c r="R107" i="22"/>
  <c r="P107" i="22"/>
  <c r="O107" i="22"/>
  <c r="N107" i="22"/>
  <c r="L107" i="22"/>
  <c r="K107" i="22"/>
  <c r="J107" i="22"/>
  <c r="H107" i="22"/>
  <c r="G107" i="22"/>
  <c r="F107" i="22"/>
  <c r="AF107" i="97"/>
  <c r="AE107" i="97"/>
  <c r="AD107" i="97"/>
  <c r="AB107" i="97"/>
  <c r="AA107" i="97"/>
  <c r="Z107" i="97"/>
  <c r="X107" i="97"/>
  <c r="W107" i="97"/>
  <c r="V107" i="97"/>
  <c r="T107" i="97"/>
  <c r="S107" i="97"/>
  <c r="R107" i="97"/>
  <c r="P107" i="97"/>
  <c r="O107" i="97"/>
  <c r="N107" i="97"/>
  <c r="L107" i="97"/>
  <c r="K107" i="97"/>
  <c r="J107" i="97"/>
  <c r="H107" i="97"/>
  <c r="G107" i="97"/>
  <c r="F107" i="97"/>
  <c r="BD107" i="24"/>
  <c r="BC107" i="24"/>
  <c r="BB107" i="24"/>
  <c r="AZ107" i="24"/>
  <c r="AY107" i="24"/>
  <c r="AX107" i="24"/>
  <c r="AV107" i="24"/>
  <c r="AU107" i="24"/>
  <c r="AT107" i="24"/>
  <c r="AR107" i="24"/>
  <c r="AQ107" i="24"/>
  <c r="AP107" i="24"/>
  <c r="AN107" i="24"/>
  <c r="AM107" i="24"/>
  <c r="AL107" i="24"/>
  <c r="AJ107" i="24"/>
  <c r="AI107" i="24"/>
  <c r="AH107" i="24"/>
  <c r="AF107" i="24"/>
  <c r="AE107" i="24"/>
  <c r="AD107" i="24"/>
  <c r="AB107" i="24"/>
  <c r="AA107" i="24"/>
  <c r="Z107" i="24"/>
  <c r="X107" i="24"/>
  <c r="W107" i="24"/>
  <c r="V107" i="24"/>
  <c r="T107" i="24"/>
  <c r="S107" i="24"/>
  <c r="R107" i="24"/>
  <c r="P107" i="24"/>
  <c r="O107" i="24"/>
  <c r="N107" i="24"/>
  <c r="L107" i="24"/>
  <c r="K107" i="24"/>
  <c r="J107" i="24"/>
  <c r="H107" i="24"/>
  <c r="G107" i="24"/>
  <c r="F107" i="24"/>
  <c r="BD107" i="98"/>
  <c r="BC107" i="98"/>
  <c r="BB107" i="98"/>
  <c r="AZ107" i="98"/>
  <c r="AY107" i="98"/>
  <c r="AX107" i="98"/>
  <c r="AV107" i="98"/>
  <c r="AU107" i="98"/>
  <c r="AT107" i="98"/>
  <c r="AR107" i="98"/>
  <c r="AQ107" i="98"/>
  <c r="AP107" i="98"/>
  <c r="AN107" i="98"/>
  <c r="AM107" i="98"/>
  <c r="AL107" i="98"/>
  <c r="AJ107" i="98"/>
  <c r="AI107" i="98"/>
  <c r="AH107" i="98"/>
  <c r="AF107" i="98"/>
  <c r="AE107" i="98"/>
  <c r="AD107" i="98"/>
  <c r="AB107" i="98"/>
  <c r="AA107" i="98"/>
  <c r="Z107" i="98"/>
  <c r="X107" i="98"/>
  <c r="W107" i="98"/>
  <c r="V107" i="98"/>
  <c r="T107" i="98"/>
  <c r="S107" i="98"/>
  <c r="R107" i="98"/>
  <c r="P107" i="98"/>
  <c r="O107" i="98"/>
  <c r="N107" i="98"/>
  <c r="L107" i="98"/>
  <c r="K107" i="98"/>
  <c r="J107" i="98"/>
  <c r="H107" i="98"/>
  <c r="G107" i="98"/>
  <c r="F107" i="98"/>
  <c r="AF107" i="68"/>
  <c r="AE107" i="68"/>
  <c r="AD107" i="68"/>
  <c r="X107" i="68"/>
  <c r="W107" i="68"/>
  <c r="V107" i="68"/>
  <c r="T107" i="68"/>
  <c r="S107" i="68"/>
  <c r="R107" i="68"/>
  <c r="P107" i="68"/>
  <c r="O107" i="68"/>
  <c r="N107" i="68"/>
  <c r="L107" i="68"/>
  <c r="K107" i="68"/>
  <c r="J107" i="68"/>
  <c r="H107" i="68"/>
  <c r="G107" i="68"/>
  <c r="F107" i="68"/>
  <c r="AF107" i="99"/>
  <c r="AE107" i="99"/>
  <c r="AD107" i="99"/>
  <c r="X107" i="99"/>
  <c r="W107" i="99"/>
  <c r="V107" i="99"/>
  <c r="T107" i="99"/>
  <c r="S107" i="99"/>
  <c r="R107" i="99"/>
  <c r="P107" i="99"/>
  <c r="O107" i="99"/>
  <c r="N107" i="99"/>
  <c r="L107" i="99"/>
  <c r="K107" i="99"/>
  <c r="J107" i="99"/>
  <c r="H107" i="99"/>
  <c r="G107" i="99"/>
  <c r="F107" i="99"/>
  <c r="AF107" i="100"/>
  <c r="AE107" i="100"/>
  <c r="AD107" i="100"/>
  <c r="X107" i="100"/>
  <c r="W107" i="100"/>
  <c r="V107" i="100"/>
  <c r="T107" i="100"/>
  <c r="S107" i="100"/>
  <c r="R107" i="100"/>
  <c r="P107" i="100"/>
  <c r="O107" i="100"/>
  <c r="N107" i="100"/>
  <c r="L107" i="100"/>
  <c r="K107" i="100"/>
  <c r="J107" i="100"/>
  <c r="H107" i="100"/>
  <c r="G107" i="100"/>
  <c r="F107" i="100"/>
  <c r="AF107" i="71"/>
  <c r="AE107" i="71"/>
  <c r="AD107" i="71"/>
  <c r="X107" i="71"/>
  <c r="W107" i="71"/>
  <c r="V107" i="71"/>
  <c r="T107" i="71"/>
  <c r="S107" i="71"/>
  <c r="R107" i="71"/>
  <c r="P107" i="71"/>
  <c r="O107" i="71"/>
  <c r="N107" i="71"/>
  <c r="L107" i="71"/>
  <c r="K107" i="71"/>
  <c r="J107" i="71"/>
  <c r="H107" i="71"/>
  <c r="G107" i="71"/>
  <c r="F107" i="71"/>
  <c r="BD107" i="85"/>
  <c r="BC107" i="85"/>
  <c r="BB107" i="85"/>
  <c r="AZ107" i="85"/>
  <c r="AY107" i="85"/>
  <c r="AX107" i="85"/>
  <c r="AF107" i="85"/>
  <c r="AE107" i="85"/>
  <c r="AD107" i="85"/>
  <c r="X107" i="85"/>
  <c r="W107" i="85"/>
  <c r="V107" i="85"/>
  <c r="T107" i="85"/>
  <c r="S107" i="85"/>
  <c r="R107" i="85"/>
  <c r="P107" i="85"/>
  <c r="O107" i="85"/>
  <c r="N107" i="85"/>
  <c r="L107" i="85"/>
  <c r="K107" i="85"/>
  <c r="J107" i="85"/>
  <c r="H107" i="85"/>
  <c r="G107" i="85"/>
  <c r="F107" i="85"/>
  <c r="AF107" i="26"/>
  <c r="AE107" i="26"/>
  <c r="AD107" i="26"/>
  <c r="X107" i="26"/>
  <c r="W107" i="26"/>
  <c r="V107" i="26"/>
  <c r="T107" i="26"/>
  <c r="S107" i="26"/>
  <c r="R107" i="26"/>
  <c r="P107" i="26"/>
  <c r="O107" i="26"/>
  <c r="N107" i="26"/>
  <c r="L107" i="26"/>
  <c r="K107" i="26"/>
  <c r="J107" i="26"/>
  <c r="H107" i="26"/>
  <c r="G107" i="26"/>
  <c r="F107" i="26"/>
  <c r="K53" i="89" l="1"/>
  <c r="K55" i="89"/>
  <c r="K67" i="89" s="1"/>
  <c r="K25" i="89"/>
  <c r="K27" i="89"/>
  <c r="K39" i="89" s="1"/>
  <c r="K81" i="89"/>
  <c r="A6" i="73"/>
  <c r="A6" i="45"/>
  <c r="A6" i="72"/>
  <c r="A5" i="43"/>
  <c r="A5" i="45"/>
  <c r="A5" i="73"/>
  <c r="A5" i="72"/>
  <c r="A6" i="43"/>
  <c r="A3" i="22"/>
  <c r="A4" i="22" s="1"/>
  <c r="A3" i="97"/>
  <c r="A4" i="97" s="1"/>
  <c r="A3" i="24"/>
  <c r="A4" i="24" s="1"/>
  <c r="A3" i="98"/>
  <c r="A4" i="98" s="1"/>
  <c r="A3" i="68"/>
  <c r="A4" i="68" s="1"/>
  <c r="A3" i="99"/>
  <c r="A4" i="99" s="1"/>
  <c r="A3" i="100"/>
  <c r="A4" i="100" s="1"/>
  <c r="A3" i="71"/>
  <c r="A4" i="71" s="1"/>
  <c r="A3" i="86"/>
  <c r="A4" i="86" s="1"/>
  <c r="A3" i="85"/>
  <c r="A4" i="85" s="1"/>
  <c r="A3" i="26"/>
  <c r="A4" i="26" s="1"/>
  <c r="A3" i="79"/>
  <c r="A4" i="79" s="1"/>
  <c r="A3" i="83"/>
  <c r="A3" i="4"/>
  <c r="A4" i="4" s="1"/>
  <c r="K97" i="89" l="1"/>
  <c r="K98" i="89"/>
  <c r="C45" i="9"/>
  <c r="C44" i="9"/>
  <c r="C37" i="9"/>
  <c r="C40" i="9" s="1"/>
  <c r="E36" i="9"/>
  <c r="D36" i="9"/>
  <c r="C36" i="9"/>
  <c r="C35" i="9"/>
  <c r="R71" i="55"/>
  <c r="Q71" i="55"/>
  <c r="P71" i="55"/>
  <c r="O71" i="55"/>
  <c r="N71" i="55"/>
  <c r="M71" i="55"/>
  <c r="L71" i="55"/>
  <c r="K71" i="55"/>
  <c r="J71" i="55"/>
  <c r="I71" i="55"/>
  <c r="H71" i="55"/>
  <c r="G71" i="55"/>
  <c r="F71" i="55"/>
  <c r="B64" i="55"/>
  <c r="B65" i="55" s="1"/>
  <c r="B66" i="55" s="1"/>
  <c r="B67" i="55" s="1"/>
  <c r="B68" i="55" s="1"/>
  <c r="B69" i="55" s="1"/>
  <c r="B70" i="55" s="1"/>
  <c r="B71" i="55" s="1"/>
  <c r="A64" i="55"/>
  <c r="A65" i="55" s="1"/>
  <c r="A66" i="55" s="1"/>
  <c r="A67" i="55" s="1"/>
  <c r="A68" i="55" s="1"/>
  <c r="A69" i="55" s="1"/>
  <c r="A70" i="55" s="1"/>
  <c r="A71" i="55" s="1"/>
  <c r="R61" i="55"/>
  <c r="Q61" i="55"/>
  <c r="P61" i="55"/>
  <c r="O61" i="55"/>
  <c r="N61" i="55"/>
  <c r="M61" i="55"/>
  <c r="L61" i="55"/>
  <c r="K61" i="55"/>
  <c r="J61" i="55"/>
  <c r="I61" i="55"/>
  <c r="H61" i="55"/>
  <c r="G61" i="55"/>
  <c r="F61" i="55"/>
  <c r="B54" i="55"/>
  <c r="B55" i="55" s="1"/>
  <c r="B56" i="55" s="1"/>
  <c r="B57" i="55" s="1"/>
  <c r="B58" i="55" s="1"/>
  <c r="B59" i="55" s="1"/>
  <c r="B60" i="55" s="1"/>
  <c r="B61" i="55" s="1"/>
  <c r="A54" i="55"/>
  <c r="A55" i="55" s="1"/>
  <c r="A56" i="55" s="1"/>
  <c r="A57" i="55" s="1"/>
  <c r="A58" i="55" s="1"/>
  <c r="A59" i="55" s="1"/>
  <c r="A60" i="55" s="1"/>
  <c r="A61" i="55" s="1"/>
  <c r="R51" i="55"/>
  <c r="Q51" i="55"/>
  <c r="P51" i="55"/>
  <c r="O51" i="55"/>
  <c r="N51" i="55"/>
  <c r="M51" i="55"/>
  <c r="L51" i="55"/>
  <c r="K51" i="55"/>
  <c r="J51" i="55"/>
  <c r="I51" i="55"/>
  <c r="H51" i="55"/>
  <c r="G51" i="55"/>
  <c r="F51" i="55"/>
  <c r="A45" i="55"/>
  <c r="A46" i="55" s="1"/>
  <c r="A47" i="55" s="1"/>
  <c r="A48" i="55" s="1"/>
  <c r="A49" i="55" s="1"/>
  <c r="A50" i="55" s="1"/>
  <c r="A51" i="55" s="1"/>
  <c r="B44" i="55"/>
  <c r="B45" i="55" s="1"/>
  <c r="B46" i="55" s="1"/>
  <c r="B47" i="55" s="1"/>
  <c r="B48" i="55" s="1"/>
  <c r="B49" i="55" s="1"/>
  <c r="B50" i="55" s="1"/>
  <c r="B51" i="55" s="1"/>
  <c r="R40" i="55"/>
  <c r="Q40" i="55"/>
  <c r="P40" i="55"/>
  <c r="O40" i="55"/>
  <c r="N40" i="55"/>
  <c r="M40" i="55"/>
  <c r="L40" i="55"/>
  <c r="K40" i="55"/>
  <c r="J40" i="55"/>
  <c r="I40" i="55"/>
  <c r="H40" i="55"/>
  <c r="G40" i="55"/>
  <c r="F40" i="55"/>
  <c r="A34" i="55"/>
  <c r="A35" i="55" s="1"/>
  <c r="A36" i="55" s="1"/>
  <c r="A37" i="55" s="1"/>
  <c r="A38" i="55" s="1"/>
  <c r="A39" i="55" s="1"/>
  <c r="A40" i="55" s="1"/>
  <c r="B33" i="55"/>
  <c r="B34" i="55" s="1"/>
  <c r="B35" i="55" s="1"/>
  <c r="B36" i="55" s="1"/>
  <c r="B37" i="55" s="1"/>
  <c r="B38" i="55" s="1"/>
  <c r="B39" i="55" s="1"/>
  <c r="B40" i="55" s="1"/>
  <c r="R30" i="55"/>
  <c r="Q30" i="55"/>
  <c r="P30" i="55"/>
  <c r="O30" i="55"/>
  <c r="N30" i="55"/>
  <c r="M30" i="55"/>
  <c r="L30" i="55"/>
  <c r="K30" i="55"/>
  <c r="J30" i="55"/>
  <c r="I30" i="55"/>
  <c r="H30" i="55"/>
  <c r="G30" i="55"/>
  <c r="F30" i="55"/>
  <c r="A24" i="55"/>
  <c r="A25" i="55" s="1"/>
  <c r="A26" i="55" s="1"/>
  <c r="A27" i="55" s="1"/>
  <c r="A28" i="55" s="1"/>
  <c r="A29" i="55" s="1"/>
  <c r="A30" i="55" s="1"/>
  <c r="B23" i="55"/>
  <c r="B24" i="55" s="1"/>
  <c r="B25" i="55" s="1"/>
  <c r="B26" i="55" s="1"/>
  <c r="B27" i="55" s="1"/>
  <c r="B28" i="55" s="1"/>
  <c r="B29" i="55" s="1"/>
  <c r="B30" i="55" s="1"/>
  <c r="R20" i="55"/>
  <c r="Q20" i="55"/>
  <c r="P20" i="55"/>
  <c r="O20" i="55"/>
  <c r="N20" i="55"/>
  <c r="M20" i="55"/>
  <c r="L20" i="55"/>
  <c r="K20" i="55"/>
  <c r="J20" i="55"/>
  <c r="I20" i="55"/>
  <c r="H20" i="55"/>
  <c r="G20" i="55"/>
  <c r="F20" i="55"/>
  <c r="A14" i="55"/>
  <c r="A15" i="55" s="1"/>
  <c r="A16" i="55" s="1"/>
  <c r="A17" i="55" s="1"/>
  <c r="A18" i="55" s="1"/>
  <c r="A19" i="55" s="1"/>
  <c r="A20" i="55" s="1"/>
  <c r="B13" i="55"/>
  <c r="B14" i="55" s="1"/>
  <c r="B15" i="55" s="1"/>
  <c r="B16" i="55" s="1"/>
  <c r="B17" i="55" s="1"/>
  <c r="B18" i="55" s="1"/>
  <c r="B19" i="55" s="1"/>
  <c r="B20" i="55" s="1"/>
  <c r="R71" i="91"/>
  <c r="Q71" i="91"/>
  <c r="P71" i="91"/>
  <c r="O71" i="91"/>
  <c r="N71" i="91"/>
  <c r="M71" i="91"/>
  <c r="L71" i="91"/>
  <c r="K71" i="91"/>
  <c r="J71" i="91"/>
  <c r="I71" i="91"/>
  <c r="H71" i="91"/>
  <c r="G71" i="91"/>
  <c r="F71" i="91"/>
  <c r="B64" i="91"/>
  <c r="B65" i="91" s="1"/>
  <c r="B66" i="91" s="1"/>
  <c r="B67" i="91" s="1"/>
  <c r="B68" i="91" s="1"/>
  <c r="B69" i="91" s="1"/>
  <c r="B70" i="91" s="1"/>
  <c r="B71" i="91" s="1"/>
  <c r="A64" i="91"/>
  <c r="A65" i="91" s="1"/>
  <c r="A66" i="91" s="1"/>
  <c r="A67" i="91" s="1"/>
  <c r="A68" i="91" s="1"/>
  <c r="A69" i="91" s="1"/>
  <c r="A70" i="91" s="1"/>
  <c r="A71" i="91" s="1"/>
  <c r="R61" i="91"/>
  <c r="Q61" i="91"/>
  <c r="P61" i="91"/>
  <c r="O61" i="91"/>
  <c r="N61" i="91"/>
  <c r="M61" i="91"/>
  <c r="L61" i="91"/>
  <c r="K61" i="91"/>
  <c r="J61" i="91"/>
  <c r="I61" i="91"/>
  <c r="H61" i="91"/>
  <c r="G61" i="91"/>
  <c r="F61" i="91"/>
  <c r="B54" i="91"/>
  <c r="B55" i="91" s="1"/>
  <c r="B56" i="91" s="1"/>
  <c r="B57" i="91" s="1"/>
  <c r="B58" i="91" s="1"/>
  <c r="B59" i="91" s="1"/>
  <c r="B60" i="91" s="1"/>
  <c r="B61" i="91" s="1"/>
  <c r="A54" i="91"/>
  <c r="A55" i="91" s="1"/>
  <c r="A56" i="91" s="1"/>
  <c r="A57" i="91" s="1"/>
  <c r="A58" i="91" s="1"/>
  <c r="A59" i="91" s="1"/>
  <c r="A60" i="91" s="1"/>
  <c r="A61" i="91" s="1"/>
  <c r="R51" i="91"/>
  <c r="Q51" i="91"/>
  <c r="P51" i="91"/>
  <c r="O51" i="91"/>
  <c r="N51" i="91"/>
  <c r="M51" i="91"/>
  <c r="L51" i="91"/>
  <c r="K51" i="91"/>
  <c r="J51" i="91"/>
  <c r="I51" i="91"/>
  <c r="H51" i="91"/>
  <c r="G51" i="91"/>
  <c r="F51" i="91"/>
  <c r="A45" i="91"/>
  <c r="A46" i="91" s="1"/>
  <c r="A47" i="91" s="1"/>
  <c r="A48" i="91" s="1"/>
  <c r="A49" i="91" s="1"/>
  <c r="A50" i="91" s="1"/>
  <c r="A51" i="91" s="1"/>
  <c r="B44" i="91"/>
  <c r="B45" i="91" s="1"/>
  <c r="B46" i="91" s="1"/>
  <c r="B47" i="91" s="1"/>
  <c r="B48" i="91" s="1"/>
  <c r="B49" i="91" s="1"/>
  <c r="B50" i="91" s="1"/>
  <c r="B51" i="91" s="1"/>
  <c r="R40" i="91"/>
  <c r="Q40" i="91"/>
  <c r="P40" i="91"/>
  <c r="O40" i="91"/>
  <c r="N40" i="91"/>
  <c r="M40" i="91"/>
  <c r="L40" i="91"/>
  <c r="K40" i="91"/>
  <c r="J40" i="91"/>
  <c r="I40" i="91"/>
  <c r="H40" i="91"/>
  <c r="G40" i="91"/>
  <c r="F40" i="91"/>
  <c r="A34" i="91"/>
  <c r="A35" i="91" s="1"/>
  <c r="A36" i="91" s="1"/>
  <c r="A37" i="91" s="1"/>
  <c r="A38" i="91" s="1"/>
  <c r="A39" i="91" s="1"/>
  <c r="A40" i="91" s="1"/>
  <c r="B33" i="91"/>
  <c r="B34" i="91" s="1"/>
  <c r="B35" i="91" s="1"/>
  <c r="B36" i="91" s="1"/>
  <c r="B37" i="91" s="1"/>
  <c r="B38" i="91" s="1"/>
  <c r="B39" i="91" s="1"/>
  <c r="B40" i="91" s="1"/>
  <c r="R30" i="91"/>
  <c r="Q30" i="91"/>
  <c r="P30" i="91"/>
  <c r="O30" i="91"/>
  <c r="N30" i="91"/>
  <c r="M30" i="91"/>
  <c r="L30" i="91"/>
  <c r="K30" i="91"/>
  <c r="J30" i="91"/>
  <c r="I30" i="91"/>
  <c r="H30" i="91"/>
  <c r="G30" i="91"/>
  <c r="F30" i="91"/>
  <c r="A24" i="91"/>
  <c r="A25" i="91" s="1"/>
  <c r="A26" i="91" s="1"/>
  <c r="A27" i="91" s="1"/>
  <c r="A28" i="91" s="1"/>
  <c r="A29" i="91" s="1"/>
  <c r="A30" i="91" s="1"/>
  <c r="B23" i="91"/>
  <c r="B24" i="91" s="1"/>
  <c r="B25" i="91" s="1"/>
  <c r="B26" i="91" s="1"/>
  <c r="B27" i="91" s="1"/>
  <c r="B28" i="91" s="1"/>
  <c r="B29" i="91" s="1"/>
  <c r="B30" i="91" s="1"/>
  <c r="R20" i="91"/>
  <c r="Q20" i="91"/>
  <c r="P20" i="91"/>
  <c r="O20" i="91"/>
  <c r="N20" i="91"/>
  <c r="M20" i="91"/>
  <c r="L20" i="91"/>
  <c r="K20" i="91"/>
  <c r="J20" i="91"/>
  <c r="I20" i="91"/>
  <c r="H20" i="91"/>
  <c r="G20" i="91"/>
  <c r="F20" i="91"/>
  <c r="A14" i="91"/>
  <c r="A15" i="91" s="1"/>
  <c r="A16" i="91" s="1"/>
  <c r="A17" i="91" s="1"/>
  <c r="A18" i="91" s="1"/>
  <c r="A19" i="91" s="1"/>
  <c r="A20" i="91" s="1"/>
  <c r="B13" i="91"/>
  <c r="B14" i="91" s="1"/>
  <c r="B15" i="91" s="1"/>
  <c r="B16" i="91" s="1"/>
  <c r="B17" i="91" s="1"/>
  <c r="B18" i="91" s="1"/>
  <c r="B19" i="91" s="1"/>
  <c r="B20" i="91" s="1"/>
  <c r="R71" i="92"/>
  <c r="Q71" i="92"/>
  <c r="P71" i="92"/>
  <c r="O71" i="92"/>
  <c r="N71" i="92"/>
  <c r="M71" i="92"/>
  <c r="L71" i="92"/>
  <c r="K71" i="92"/>
  <c r="J71" i="92"/>
  <c r="I71" i="92"/>
  <c r="H71" i="92"/>
  <c r="G71" i="92"/>
  <c r="F71" i="92"/>
  <c r="R70" i="92"/>
  <c r="Q70" i="92"/>
  <c r="P70" i="92"/>
  <c r="O70" i="92"/>
  <c r="N70" i="92"/>
  <c r="M70" i="92"/>
  <c r="L70" i="92"/>
  <c r="L128" i="92" s="1"/>
  <c r="K70" i="92"/>
  <c r="J70" i="92"/>
  <c r="I70" i="92"/>
  <c r="H70" i="92"/>
  <c r="H128" i="92" s="1"/>
  <c r="G70" i="92"/>
  <c r="F70" i="92"/>
  <c r="R69" i="92"/>
  <c r="R127" i="92" s="1"/>
  <c r="Q69" i="92"/>
  <c r="Q127" i="92" s="1"/>
  <c r="P69" i="92"/>
  <c r="O69" i="92"/>
  <c r="N69" i="92"/>
  <c r="M69" i="92"/>
  <c r="L69" i="92"/>
  <c r="L127" i="92" s="1"/>
  <c r="K69" i="92"/>
  <c r="K127" i="92" s="1"/>
  <c r="J69" i="92"/>
  <c r="J127" i="92" s="1"/>
  <c r="I69" i="92"/>
  <c r="I127" i="92" s="1"/>
  <c r="H69" i="92"/>
  <c r="H127" i="92" s="1"/>
  <c r="G69" i="92"/>
  <c r="G127" i="92" s="1"/>
  <c r="F69" i="92"/>
  <c r="F127" i="92" s="1"/>
  <c r="R68" i="92"/>
  <c r="R126" i="92" s="1"/>
  <c r="Q68" i="92"/>
  <c r="P68" i="92"/>
  <c r="O68" i="92"/>
  <c r="N68" i="92"/>
  <c r="M68" i="92"/>
  <c r="L68" i="92"/>
  <c r="L126" i="92" s="1"/>
  <c r="K68" i="92"/>
  <c r="J68" i="92"/>
  <c r="J126" i="92" s="1"/>
  <c r="I68" i="92"/>
  <c r="H68" i="92"/>
  <c r="H126" i="92" s="1"/>
  <c r="G68" i="92"/>
  <c r="F68" i="92"/>
  <c r="F126" i="92" s="1"/>
  <c r="R67" i="92"/>
  <c r="R125" i="92" s="1"/>
  <c r="Q67" i="92"/>
  <c r="Q125" i="92" s="1"/>
  <c r="P67" i="92"/>
  <c r="O67" i="92"/>
  <c r="N67" i="92"/>
  <c r="M67" i="92"/>
  <c r="L67" i="92"/>
  <c r="L125" i="92" s="1"/>
  <c r="K67" i="92"/>
  <c r="K125" i="92" s="1"/>
  <c r="J67" i="92"/>
  <c r="J125" i="92" s="1"/>
  <c r="I67" i="92"/>
  <c r="I125" i="92" s="1"/>
  <c r="H67" i="92"/>
  <c r="H125" i="92" s="1"/>
  <c r="G67" i="92"/>
  <c r="G125" i="92" s="1"/>
  <c r="F67" i="92"/>
  <c r="F125" i="92" s="1"/>
  <c r="R66" i="92"/>
  <c r="R124" i="92" s="1"/>
  <c r="Q66" i="92"/>
  <c r="P66" i="92"/>
  <c r="O66" i="92"/>
  <c r="N66" i="92"/>
  <c r="M66" i="92"/>
  <c r="L66" i="92"/>
  <c r="L124" i="92" s="1"/>
  <c r="K66" i="92"/>
  <c r="J66" i="92"/>
  <c r="J124" i="92" s="1"/>
  <c r="I66" i="92"/>
  <c r="H66" i="92"/>
  <c r="H124" i="92" s="1"/>
  <c r="G66" i="92"/>
  <c r="F66" i="92"/>
  <c r="F124" i="92" s="1"/>
  <c r="R65" i="92"/>
  <c r="R123" i="92" s="1"/>
  <c r="Q65" i="92"/>
  <c r="Q123" i="92" s="1"/>
  <c r="P65" i="92"/>
  <c r="O65" i="92"/>
  <c r="N65" i="92"/>
  <c r="M65" i="92"/>
  <c r="L65" i="92"/>
  <c r="L123" i="92" s="1"/>
  <c r="K65" i="92"/>
  <c r="K123" i="92" s="1"/>
  <c r="J65" i="92"/>
  <c r="J123" i="92" s="1"/>
  <c r="I65" i="92"/>
  <c r="I123" i="92" s="1"/>
  <c r="H65" i="92"/>
  <c r="H123" i="92" s="1"/>
  <c r="G65" i="92"/>
  <c r="G123" i="92" s="1"/>
  <c r="F65" i="92"/>
  <c r="F123" i="92" s="1"/>
  <c r="B65" i="92"/>
  <c r="B66" i="92" s="1"/>
  <c r="B67" i="92" s="1"/>
  <c r="B68" i="92" s="1"/>
  <c r="B69" i="92" s="1"/>
  <c r="B70" i="92" s="1"/>
  <c r="B71" i="92" s="1"/>
  <c r="R64" i="92"/>
  <c r="R122" i="92" s="1"/>
  <c r="Q64" i="92"/>
  <c r="P64" i="92"/>
  <c r="O64" i="92"/>
  <c r="N64" i="92"/>
  <c r="M64" i="92"/>
  <c r="L64" i="92"/>
  <c r="L122" i="92" s="1"/>
  <c r="K64" i="92"/>
  <c r="J64" i="92"/>
  <c r="J122" i="92" s="1"/>
  <c r="I64" i="92"/>
  <c r="H64" i="92"/>
  <c r="H122" i="92" s="1"/>
  <c r="G64" i="92"/>
  <c r="F64" i="92"/>
  <c r="F122" i="92" s="1"/>
  <c r="B64" i="92"/>
  <c r="A64" i="92"/>
  <c r="A65" i="92" s="1"/>
  <c r="A66" i="92" s="1"/>
  <c r="A67" i="92" s="1"/>
  <c r="A68" i="92" s="1"/>
  <c r="A69" i="92" s="1"/>
  <c r="A70" i="92" s="1"/>
  <c r="A71" i="92" s="1"/>
  <c r="R61" i="92"/>
  <c r="Q61" i="92"/>
  <c r="P61" i="92"/>
  <c r="O61" i="92"/>
  <c r="N61" i="92"/>
  <c r="M61" i="92"/>
  <c r="L61" i="92"/>
  <c r="K61" i="92"/>
  <c r="J61" i="92"/>
  <c r="I61" i="92"/>
  <c r="H61" i="92"/>
  <c r="G61" i="92"/>
  <c r="F61" i="92"/>
  <c r="R60" i="92"/>
  <c r="Q60" i="92"/>
  <c r="P60" i="92"/>
  <c r="O60" i="92"/>
  <c r="N60" i="92"/>
  <c r="M60" i="92"/>
  <c r="L60" i="92"/>
  <c r="K60" i="92"/>
  <c r="J60" i="92"/>
  <c r="I60" i="92"/>
  <c r="H60" i="92"/>
  <c r="G60" i="92"/>
  <c r="F60" i="92"/>
  <c r="R59" i="92"/>
  <c r="R118" i="92" s="1"/>
  <c r="Q59" i="92"/>
  <c r="Q118" i="92" s="1"/>
  <c r="P59" i="92"/>
  <c r="O59" i="92"/>
  <c r="N59" i="92"/>
  <c r="M59" i="92"/>
  <c r="L59" i="92"/>
  <c r="K59" i="92"/>
  <c r="K118" i="92" s="1"/>
  <c r="J59" i="92"/>
  <c r="J118" i="92" s="1"/>
  <c r="I59" i="92"/>
  <c r="I118" i="92" s="1"/>
  <c r="H59" i="92"/>
  <c r="G59" i="92"/>
  <c r="G118" i="92" s="1"/>
  <c r="F59" i="92"/>
  <c r="F118" i="92" s="1"/>
  <c r="R58" i="92"/>
  <c r="Q58" i="92"/>
  <c r="P58" i="92"/>
  <c r="O58" i="92"/>
  <c r="N58" i="92"/>
  <c r="M58" i="92"/>
  <c r="L58" i="92"/>
  <c r="K58" i="92"/>
  <c r="J58" i="92"/>
  <c r="I58" i="92"/>
  <c r="H58" i="92"/>
  <c r="G58" i="92"/>
  <c r="F58" i="92"/>
  <c r="R57" i="92"/>
  <c r="R116" i="92" s="1"/>
  <c r="Q57" i="92"/>
  <c r="Q116" i="92" s="1"/>
  <c r="P57" i="92"/>
  <c r="O57" i="92"/>
  <c r="N57" i="92"/>
  <c r="M57" i="92"/>
  <c r="L57" i="92"/>
  <c r="L116" i="92" s="1"/>
  <c r="K57" i="92"/>
  <c r="K116" i="92" s="1"/>
  <c r="J57" i="92"/>
  <c r="J116" i="92" s="1"/>
  <c r="I57" i="92"/>
  <c r="I116" i="92" s="1"/>
  <c r="H57" i="92"/>
  <c r="H116" i="92" s="1"/>
  <c r="G57" i="92"/>
  <c r="G116" i="92" s="1"/>
  <c r="F57" i="92"/>
  <c r="F116" i="92" s="1"/>
  <c r="R56" i="92"/>
  <c r="Q56" i="92"/>
  <c r="P56" i="92"/>
  <c r="O56" i="92"/>
  <c r="N56" i="92"/>
  <c r="M56" i="92"/>
  <c r="L56" i="92"/>
  <c r="K56" i="92"/>
  <c r="J56" i="92"/>
  <c r="I56" i="92"/>
  <c r="H56" i="92"/>
  <c r="G56" i="92"/>
  <c r="F56" i="92"/>
  <c r="R55" i="92"/>
  <c r="R114" i="92" s="1"/>
  <c r="Q55" i="92"/>
  <c r="Q114" i="92" s="1"/>
  <c r="P55" i="92"/>
  <c r="O55" i="92"/>
  <c r="N55" i="92"/>
  <c r="M55" i="92"/>
  <c r="L55" i="92"/>
  <c r="L114" i="92" s="1"/>
  <c r="K55" i="92"/>
  <c r="K114" i="92" s="1"/>
  <c r="J55" i="92"/>
  <c r="J114" i="92" s="1"/>
  <c r="I55" i="92"/>
  <c r="I114" i="92" s="1"/>
  <c r="H55" i="92"/>
  <c r="H114" i="92" s="1"/>
  <c r="G55" i="92"/>
  <c r="G114" i="92" s="1"/>
  <c r="F55" i="92"/>
  <c r="F114" i="92" s="1"/>
  <c r="B55" i="92"/>
  <c r="B56" i="92" s="1"/>
  <c r="B57" i="92" s="1"/>
  <c r="B58" i="92" s="1"/>
  <c r="B59" i="92" s="1"/>
  <c r="B60" i="92" s="1"/>
  <c r="B61" i="92" s="1"/>
  <c r="R54" i="92"/>
  <c r="R113" i="92" s="1"/>
  <c r="Q54" i="92"/>
  <c r="P54" i="92"/>
  <c r="O54" i="92"/>
  <c r="N54" i="92"/>
  <c r="M54" i="92"/>
  <c r="L54" i="92"/>
  <c r="L113" i="92" s="1"/>
  <c r="K54" i="92"/>
  <c r="J54" i="92"/>
  <c r="J113" i="92" s="1"/>
  <c r="I54" i="92"/>
  <c r="H54" i="92"/>
  <c r="H113" i="92" s="1"/>
  <c r="G54" i="92"/>
  <c r="F54" i="92"/>
  <c r="F113" i="92" s="1"/>
  <c r="B54" i="92"/>
  <c r="A54" i="92"/>
  <c r="A55" i="92" s="1"/>
  <c r="A56" i="92" s="1"/>
  <c r="A57" i="92" s="1"/>
  <c r="A58" i="92" s="1"/>
  <c r="A59" i="92" s="1"/>
  <c r="A60" i="92" s="1"/>
  <c r="A61" i="92" s="1"/>
  <c r="R51" i="92"/>
  <c r="Q51" i="92"/>
  <c r="P51" i="92"/>
  <c r="O51" i="92"/>
  <c r="N51" i="92"/>
  <c r="M51" i="92"/>
  <c r="L51" i="92"/>
  <c r="K51" i="92"/>
  <c r="J51" i="92"/>
  <c r="I51" i="92"/>
  <c r="H51" i="92"/>
  <c r="G51" i="92"/>
  <c r="F51" i="92"/>
  <c r="R50" i="92"/>
  <c r="Q50" i="92"/>
  <c r="P50" i="92"/>
  <c r="O50" i="92"/>
  <c r="N50" i="92"/>
  <c r="M50" i="92"/>
  <c r="L50" i="92"/>
  <c r="L110" i="92" s="1"/>
  <c r="K50" i="92"/>
  <c r="J50" i="92"/>
  <c r="I50" i="92"/>
  <c r="H50" i="92"/>
  <c r="H110" i="92" s="1"/>
  <c r="G50" i="92"/>
  <c r="F50" i="92"/>
  <c r="R49" i="92"/>
  <c r="R109" i="92" s="1"/>
  <c r="Q49" i="92"/>
  <c r="Q109" i="92" s="1"/>
  <c r="P49" i="92"/>
  <c r="O49" i="92"/>
  <c r="N49" i="92"/>
  <c r="M49" i="92"/>
  <c r="L49" i="92"/>
  <c r="L109" i="92" s="1"/>
  <c r="K49" i="92"/>
  <c r="J49" i="92"/>
  <c r="J109" i="92" s="1"/>
  <c r="I49" i="92"/>
  <c r="I109" i="92" s="1"/>
  <c r="H49" i="92"/>
  <c r="H109" i="92" s="1"/>
  <c r="G49" i="92"/>
  <c r="F49" i="92"/>
  <c r="F109" i="92" s="1"/>
  <c r="R48" i="92"/>
  <c r="R108" i="92" s="1"/>
  <c r="Q48" i="92"/>
  <c r="P48" i="92"/>
  <c r="O48" i="92"/>
  <c r="N48" i="92"/>
  <c r="M48" i="92"/>
  <c r="L48" i="92"/>
  <c r="K48" i="92"/>
  <c r="J48" i="92"/>
  <c r="J108" i="92" s="1"/>
  <c r="I48" i="92"/>
  <c r="H48" i="92"/>
  <c r="G48" i="92"/>
  <c r="F48" i="92"/>
  <c r="F108" i="92" s="1"/>
  <c r="R47" i="92"/>
  <c r="R107" i="92" s="1"/>
  <c r="Q47" i="92"/>
  <c r="Q107" i="92" s="1"/>
  <c r="P47" i="92"/>
  <c r="O47" i="92"/>
  <c r="N47" i="92"/>
  <c r="M47" i="92"/>
  <c r="L47" i="92"/>
  <c r="L107" i="92" s="1"/>
  <c r="K47" i="92"/>
  <c r="K107" i="92" s="1"/>
  <c r="J47" i="92"/>
  <c r="J107" i="92" s="1"/>
  <c r="I47" i="92"/>
  <c r="I107" i="92" s="1"/>
  <c r="H47" i="92"/>
  <c r="H107" i="92" s="1"/>
  <c r="G47" i="92"/>
  <c r="G107" i="92" s="1"/>
  <c r="F47" i="92"/>
  <c r="F107" i="92" s="1"/>
  <c r="R46" i="92"/>
  <c r="R106" i="92" s="1"/>
  <c r="Q46" i="92"/>
  <c r="P46" i="92"/>
  <c r="O46" i="92"/>
  <c r="N46" i="92"/>
  <c r="M46" i="92"/>
  <c r="L46" i="92"/>
  <c r="L106" i="92" s="1"/>
  <c r="K46" i="92"/>
  <c r="J46" i="92"/>
  <c r="J106" i="92" s="1"/>
  <c r="I46" i="92"/>
  <c r="H46" i="92"/>
  <c r="H106" i="92" s="1"/>
  <c r="G46" i="92"/>
  <c r="F46" i="92"/>
  <c r="F106" i="92" s="1"/>
  <c r="R45" i="92"/>
  <c r="R105" i="92" s="1"/>
  <c r="Q45" i="92"/>
  <c r="Q105" i="92" s="1"/>
  <c r="P45" i="92"/>
  <c r="O45" i="92"/>
  <c r="N45" i="92"/>
  <c r="M45" i="92"/>
  <c r="L45" i="92"/>
  <c r="L105" i="92" s="1"/>
  <c r="K45" i="92"/>
  <c r="J45" i="92"/>
  <c r="J105" i="92" s="1"/>
  <c r="I45" i="92"/>
  <c r="I105" i="92" s="1"/>
  <c r="H45" i="92"/>
  <c r="H105" i="92" s="1"/>
  <c r="G45" i="92"/>
  <c r="F45" i="92"/>
  <c r="F105" i="92" s="1"/>
  <c r="A45" i="92"/>
  <c r="A46" i="92" s="1"/>
  <c r="A47" i="92" s="1"/>
  <c r="A48" i="92" s="1"/>
  <c r="A49" i="92" s="1"/>
  <c r="A50" i="92" s="1"/>
  <c r="A51" i="92" s="1"/>
  <c r="R44" i="92"/>
  <c r="R104" i="92" s="1"/>
  <c r="Q44" i="92"/>
  <c r="Q104" i="92" s="1"/>
  <c r="P44" i="92"/>
  <c r="O44" i="92"/>
  <c r="N44" i="92"/>
  <c r="M44" i="92"/>
  <c r="L44" i="92"/>
  <c r="L104" i="92" s="1"/>
  <c r="K44" i="92"/>
  <c r="K104" i="92" s="1"/>
  <c r="J44" i="92"/>
  <c r="J104" i="92" s="1"/>
  <c r="I44" i="92"/>
  <c r="I104" i="92" s="1"/>
  <c r="H44" i="92"/>
  <c r="H104" i="92" s="1"/>
  <c r="G44" i="92"/>
  <c r="G104" i="92" s="1"/>
  <c r="F44" i="92"/>
  <c r="F104" i="92" s="1"/>
  <c r="B44" i="92"/>
  <c r="B45" i="92" s="1"/>
  <c r="B46" i="92" s="1"/>
  <c r="B47" i="92" s="1"/>
  <c r="B48" i="92" s="1"/>
  <c r="B49" i="92" s="1"/>
  <c r="B50" i="92" s="1"/>
  <c r="B51" i="92" s="1"/>
  <c r="R40" i="92"/>
  <c r="Q40" i="92"/>
  <c r="P40" i="92"/>
  <c r="O40" i="92"/>
  <c r="N40" i="92"/>
  <c r="M40" i="92"/>
  <c r="L40" i="92"/>
  <c r="K40" i="92"/>
  <c r="J40" i="92"/>
  <c r="I40" i="92"/>
  <c r="H40" i="92"/>
  <c r="G40" i="92"/>
  <c r="F40" i="92"/>
  <c r="R39" i="92"/>
  <c r="R100" i="92" s="1"/>
  <c r="Q39" i="92"/>
  <c r="P39" i="92"/>
  <c r="O39" i="92"/>
  <c r="N39" i="92"/>
  <c r="M39" i="92"/>
  <c r="L39" i="92"/>
  <c r="K39" i="92"/>
  <c r="J39" i="92"/>
  <c r="J100" i="92" s="1"/>
  <c r="I39" i="92"/>
  <c r="H39" i="92"/>
  <c r="G39" i="92"/>
  <c r="F39" i="92"/>
  <c r="F100" i="92" s="1"/>
  <c r="R38" i="92"/>
  <c r="R99" i="92" s="1"/>
  <c r="Q38" i="92"/>
  <c r="P38" i="92"/>
  <c r="O38" i="92"/>
  <c r="N38" i="92"/>
  <c r="M38" i="92"/>
  <c r="L38" i="92"/>
  <c r="L99" i="92" s="1"/>
  <c r="K38" i="92"/>
  <c r="K99" i="92" s="1"/>
  <c r="J38" i="92"/>
  <c r="J99" i="92" s="1"/>
  <c r="I38" i="92"/>
  <c r="H38" i="92"/>
  <c r="H99" i="92" s="1"/>
  <c r="G38" i="92"/>
  <c r="G99" i="92" s="1"/>
  <c r="F38" i="92"/>
  <c r="F99" i="92" s="1"/>
  <c r="R37" i="92"/>
  <c r="Q37" i="92"/>
  <c r="P37" i="92"/>
  <c r="O37" i="92"/>
  <c r="N37" i="92"/>
  <c r="M37" i="92"/>
  <c r="L37" i="92"/>
  <c r="L98" i="92" s="1"/>
  <c r="K37" i="92"/>
  <c r="J37" i="92"/>
  <c r="I37" i="92"/>
  <c r="H37" i="92"/>
  <c r="H98" i="92" s="1"/>
  <c r="G37" i="92"/>
  <c r="F37" i="92"/>
  <c r="R36" i="92"/>
  <c r="R97" i="92" s="1"/>
  <c r="Q36" i="92"/>
  <c r="Q97" i="92" s="1"/>
  <c r="P36" i="92"/>
  <c r="O36" i="92"/>
  <c r="N36" i="92"/>
  <c r="M36" i="92"/>
  <c r="L36" i="92"/>
  <c r="L97" i="92" s="1"/>
  <c r="K36" i="92"/>
  <c r="K97" i="92" s="1"/>
  <c r="J36" i="92"/>
  <c r="J97" i="92" s="1"/>
  <c r="I36" i="92"/>
  <c r="I97" i="92" s="1"/>
  <c r="H36" i="92"/>
  <c r="H97" i="92" s="1"/>
  <c r="G36" i="92"/>
  <c r="G97" i="92" s="1"/>
  <c r="F36" i="92"/>
  <c r="F97" i="92" s="1"/>
  <c r="R35" i="92"/>
  <c r="R96" i="92" s="1"/>
  <c r="Q35" i="92"/>
  <c r="P35" i="92"/>
  <c r="O35" i="92"/>
  <c r="N35" i="92"/>
  <c r="M35" i="92"/>
  <c r="L35" i="92"/>
  <c r="K35" i="92"/>
  <c r="J35" i="92"/>
  <c r="J96" i="92" s="1"/>
  <c r="I35" i="92"/>
  <c r="H35" i="92"/>
  <c r="G35" i="92"/>
  <c r="F35" i="92"/>
  <c r="F96" i="92" s="1"/>
  <c r="R34" i="92"/>
  <c r="R95" i="92" s="1"/>
  <c r="Q34" i="92"/>
  <c r="P34" i="92"/>
  <c r="O34" i="92"/>
  <c r="N34" i="92"/>
  <c r="M34" i="92"/>
  <c r="L34" i="92"/>
  <c r="L95" i="92" s="1"/>
  <c r="K34" i="92"/>
  <c r="K95" i="92" s="1"/>
  <c r="J34" i="92"/>
  <c r="J95" i="92" s="1"/>
  <c r="I34" i="92"/>
  <c r="H34" i="92"/>
  <c r="H95" i="92" s="1"/>
  <c r="G34" i="92"/>
  <c r="G95" i="92" s="1"/>
  <c r="F34" i="92"/>
  <c r="F95" i="92" s="1"/>
  <c r="B34" i="92"/>
  <c r="B35" i="92" s="1"/>
  <c r="B36" i="92" s="1"/>
  <c r="B37" i="92" s="1"/>
  <c r="B38" i="92" s="1"/>
  <c r="B39" i="92" s="1"/>
  <c r="B40" i="92" s="1"/>
  <c r="A34" i="92"/>
  <c r="A35" i="92" s="1"/>
  <c r="A36" i="92" s="1"/>
  <c r="A37" i="92" s="1"/>
  <c r="A38" i="92" s="1"/>
  <c r="A39" i="92" s="1"/>
  <c r="A40" i="92" s="1"/>
  <c r="R33" i="92"/>
  <c r="R94" i="92" s="1"/>
  <c r="Q33" i="92"/>
  <c r="P33" i="92"/>
  <c r="O33" i="92"/>
  <c r="N33" i="92"/>
  <c r="M33" i="92"/>
  <c r="L33" i="92"/>
  <c r="L33" i="47" s="1"/>
  <c r="K33" i="92"/>
  <c r="J33" i="92"/>
  <c r="J94" i="92" s="1"/>
  <c r="I33" i="92"/>
  <c r="H33" i="92"/>
  <c r="H33" i="47" s="1"/>
  <c r="G33" i="92"/>
  <c r="F33" i="92"/>
  <c r="F94" i="92" s="1"/>
  <c r="B33" i="92"/>
  <c r="R30" i="92"/>
  <c r="R30" i="47" s="1"/>
  <c r="Q30" i="92"/>
  <c r="P30" i="92"/>
  <c r="O30" i="92"/>
  <c r="N30" i="92"/>
  <c r="M30" i="92"/>
  <c r="L30" i="92"/>
  <c r="L30" i="47" s="1"/>
  <c r="K30" i="92"/>
  <c r="J30" i="92"/>
  <c r="J30" i="47" s="1"/>
  <c r="I30" i="92"/>
  <c r="H30" i="92"/>
  <c r="G30" i="92"/>
  <c r="F30" i="92"/>
  <c r="R29" i="92"/>
  <c r="Q29" i="92"/>
  <c r="P29" i="92"/>
  <c r="O29" i="92"/>
  <c r="N29" i="92"/>
  <c r="M29" i="92"/>
  <c r="L29" i="92"/>
  <c r="K29" i="92"/>
  <c r="J29" i="92"/>
  <c r="I29" i="92"/>
  <c r="H29" i="92"/>
  <c r="G29" i="92"/>
  <c r="F29" i="92"/>
  <c r="R28" i="92"/>
  <c r="R90" i="92" s="1"/>
  <c r="Q28" i="92"/>
  <c r="Q90" i="92" s="1"/>
  <c r="P28" i="92"/>
  <c r="O28" i="92"/>
  <c r="N28" i="92"/>
  <c r="M28" i="92"/>
  <c r="L28" i="92"/>
  <c r="K28" i="92"/>
  <c r="J28" i="92"/>
  <c r="J90" i="92" s="1"/>
  <c r="I28" i="92"/>
  <c r="H28" i="92"/>
  <c r="G28" i="92"/>
  <c r="F28" i="92"/>
  <c r="F90" i="92" s="1"/>
  <c r="R27" i="92"/>
  <c r="Q27" i="92"/>
  <c r="P27" i="92"/>
  <c r="O27" i="92"/>
  <c r="N27" i="92"/>
  <c r="M27" i="92"/>
  <c r="L27" i="92"/>
  <c r="K27" i="92"/>
  <c r="J27" i="92"/>
  <c r="I27" i="92"/>
  <c r="H27" i="92"/>
  <c r="G27" i="92"/>
  <c r="F27" i="92"/>
  <c r="R26" i="92"/>
  <c r="R88" i="92" s="1"/>
  <c r="Q26" i="92"/>
  <c r="Q88" i="92" s="1"/>
  <c r="P26" i="92"/>
  <c r="O26" i="92"/>
  <c r="N26" i="92"/>
  <c r="M26" i="92"/>
  <c r="L26" i="92"/>
  <c r="L88" i="92" s="1"/>
  <c r="K26" i="92"/>
  <c r="K88" i="92" s="1"/>
  <c r="J26" i="92"/>
  <c r="J88" i="92" s="1"/>
  <c r="I26" i="92"/>
  <c r="H26" i="92"/>
  <c r="H88" i="92" s="1"/>
  <c r="G26" i="92"/>
  <c r="G88" i="92" s="1"/>
  <c r="F26" i="92"/>
  <c r="F88" i="92" s="1"/>
  <c r="R25" i="92"/>
  <c r="Q25" i="92"/>
  <c r="Q87" i="92" s="1"/>
  <c r="P25" i="92"/>
  <c r="O25" i="92"/>
  <c r="N25" i="92"/>
  <c r="M25" i="92"/>
  <c r="L25" i="92"/>
  <c r="K25" i="92"/>
  <c r="J25" i="92"/>
  <c r="I25" i="92"/>
  <c r="H25" i="92"/>
  <c r="G25" i="92"/>
  <c r="F25" i="92"/>
  <c r="R24" i="92"/>
  <c r="R86" i="92" s="1"/>
  <c r="Q24" i="92"/>
  <c r="Q86" i="92" s="1"/>
  <c r="P24" i="92"/>
  <c r="O24" i="92"/>
  <c r="N24" i="92"/>
  <c r="M24" i="92"/>
  <c r="L24" i="92"/>
  <c r="K24" i="92"/>
  <c r="K86" i="92" s="1"/>
  <c r="J24" i="92"/>
  <c r="J86" i="92" s="1"/>
  <c r="I24" i="92"/>
  <c r="H24" i="92"/>
  <c r="G24" i="92"/>
  <c r="G86" i="92" s="1"/>
  <c r="F24" i="92"/>
  <c r="F86" i="92" s="1"/>
  <c r="A24" i="92"/>
  <c r="A25" i="92" s="1"/>
  <c r="A26" i="92" s="1"/>
  <c r="A27" i="92" s="1"/>
  <c r="A28" i="92" s="1"/>
  <c r="A29" i="92" s="1"/>
  <c r="A30" i="92" s="1"/>
  <c r="R23" i="92"/>
  <c r="R23" i="47" s="1"/>
  <c r="Q23" i="92"/>
  <c r="Q85" i="92" s="1"/>
  <c r="P23" i="92"/>
  <c r="O23" i="92"/>
  <c r="N23" i="92"/>
  <c r="M23" i="92"/>
  <c r="L23" i="92"/>
  <c r="K23" i="92"/>
  <c r="K85" i="92" s="1"/>
  <c r="J23" i="92"/>
  <c r="J23" i="47" s="1"/>
  <c r="I23" i="92"/>
  <c r="H23" i="92"/>
  <c r="G23" i="92"/>
  <c r="G85" i="92" s="1"/>
  <c r="F23" i="92"/>
  <c r="F23" i="47" s="1"/>
  <c r="B23" i="92"/>
  <c r="B24" i="92" s="1"/>
  <c r="B25" i="92" s="1"/>
  <c r="B26" i="92" s="1"/>
  <c r="B27" i="92" s="1"/>
  <c r="B28" i="92" s="1"/>
  <c r="B29" i="92" s="1"/>
  <c r="B30" i="92" s="1"/>
  <c r="R20" i="92"/>
  <c r="R20" i="47" s="1"/>
  <c r="Q20" i="92"/>
  <c r="P20" i="92"/>
  <c r="O20" i="92"/>
  <c r="N20" i="92"/>
  <c r="M20" i="92"/>
  <c r="L20" i="92"/>
  <c r="K20" i="92"/>
  <c r="J20" i="92"/>
  <c r="J20" i="47" s="1"/>
  <c r="I20" i="92"/>
  <c r="H20" i="92"/>
  <c r="F20" i="92"/>
  <c r="R19" i="92"/>
  <c r="R82" i="92" s="1"/>
  <c r="Q19" i="92"/>
  <c r="Q82" i="92" s="1"/>
  <c r="P19" i="92"/>
  <c r="O19" i="92"/>
  <c r="N19" i="92"/>
  <c r="M19" i="92"/>
  <c r="L19" i="92"/>
  <c r="L82" i="92" s="1"/>
  <c r="K19" i="92"/>
  <c r="K82" i="92" s="1"/>
  <c r="J19" i="92"/>
  <c r="J82" i="92" s="1"/>
  <c r="I19" i="92"/>
  <c r="I82" i="92" s="1"/>
  <c r="H19" i="92"/>
  <c r="H82" i="92" s="1"/>
  <c r="G19" i="92"/>
  <c r="F19" i="92"/>
  <c r="R18" i="92"/>
  <c r="Q18" i="92"/>
  <c r="P18" i="92"/>
  <c r="O18" i="92"/>
  <c r="N18" i="92"/>
  <c r="M18" i="92"/>
  <c r="L18" i="92"/>
  <c r="K18" i="92"/>
  <c r="J18" i="92"/>
  <c r="I18" i="92"/>
  <c r="H18" i="92"/>
  <c r="G18" i="92"/>
  <c r="F18" i="92"/>
  <c r="F81" i="92" s="1"/>
  <c r="R17" i="92"/>
  <c r="Q17" i="92"/>
  <c r="P17" i="92"/>
  <c r="O17" i="92"/>
  <c r="N17" i="92"/>
  <c r="M17" i="92"/>
  <c r="L17" i="92"/>
  <c r="L80" i="92" s="1"/>
  <c r="K17" i="92"/>
  <c r="K80" i="92" s="1"/>
  <c r="J17" i="92"/>
  <c r="I17" i="92"/>
  <c r="H17" i="92"/>
  <c r="H80" i="92" s="1"/>
  <c r="G17" i="92"/>
  <c r="F17" i="92"/>
  <c r="R16" i="92"/>
  <c r="Q16" i="92"/>
  <c r="P16" i="92"/>
  <c r="O16" i="92"/>
  <c r="N16" i="92"/>
  <c r="M16" i="92"/>
  <c r="L16" i="92"/>
  <c r="K16" i="92"/>
  <c r="J16" i="92"/>
  <c r="I16" i="92"/>
  <c r="H16" i="92"/>
  <c r="G16" i="92"/>
  <c r="F16" i="92"/>
  <c r="F79" i="92" s="1"/>
  <c r="R15" i="92"/>
  <c r="R78" i="92" s="1"/>
  <c r="Q15" i="92"/>
  <c r="Q78" i="92" s="1"/>
  <c r="P15" i="92"/>
  <c r="O15" i="92"/>
  <c r="N15" i="92"/>
  <c r="M15" i="92"/>
  <c r="L15" i="92"/>
  <c r="L78" i="92" s="1"/>
  <c r="K15" i="92"/>
  <c r="K78" i="92" s="1"/>
  <c r="J15" i="92"/>
  <c r="J78" i="92" s="1"/>
  <c r="I15" i="92"/>
  <c r="I78" i="92" s="1"/>
  <c r="H15" i="92"/>
  <c r="H78" i="92" s="1"/>
  <c r="G15" i="92"/>
  <c r="F15" i="92"/>
  <c r="R14" i="92"/>
  <c r="Q14" i="92"/>
  <c r="P14" i="92"/>
  <c r="O14" i="92"/>
  <c r="N14" i="92"/>
  <c r="M14" i="92"/>
  <c r="L14" i="92"/>
  <c r="K14" i="92"/>
  <c r="J14" i="92"/>
  <c r="I14" i="92"/>
  <c r="H14" i="92"/>
  <c r="G14" i="92"/>
  <c r="F14" i="92"/>
  <c r="F77" i="92" s="1"/>
  <c r="A14" i="92"/>
  <c r="A15" i="92" s="1"/>
  <c r="A16" i="92" s="1"/>
  <c r="A17" i="92" s="1"/>
  <c r="A18" i="92" s="1"/>
  <c r="A19" i="92" s="1"/>
  <c r="A20" i="92" s="1"/>
  <c r="R13" i="92"/>
  <c r="Q13" i="92"/>
  <c r="Q76" i="92" s="1"/>
  <c r="P13" i="92"/>
  <c r="O13" i="92"/>
  <c r="N13" i="92"/>
  <c r="M13" i="92"/>
  <c r="L13" i="92"/>
  <c r="K13" i="92"/>
  <c r="J13" i="92"/>
  <c r="I13" i="92"/>
  <c r="I76" i="92" s="1"/>
  <c r="H13" i="92"/>
  <c r="G13" i="92"/>
  <c r="F13" i="92"/>
  <c r="B13" i="92"/>
  <c r="B14" i="92" s="1"/>
  <c r="B15" i="92" s="1"/>
  <c r="B16" i="92" s="1"/>
  <c r="B17" i="92" s="1"/>
  <c r="B18" i="92" s="1"/>
  <c r="B19" i="92" s="1"/>
  <c r="B20" i="92" s="1"/>
  <c r="A2" i="92"/>
  <c r="R71" i="77"/>
  <c r="Q71" i="77"/>
  <c r="P71" i="77"/>
  <c r="O71" i="77"/>
  <c r="N71" i="77"/>
  <c r="M71" i="77"/>
  <c r="L71" i="77"/>
  <c r="K71" i="77"/>
  <c r="J71" i="77"/>
  <c r="I71" i="77"/>
  <c r="H71" i="77"/>
  <c r="G71" i="77"/>
  <c r="F71" i="77"/>
  <c r="B64" i="77"/>
  <c r="B65" i="77" s="1"/>
  <c r="B66" i="77" s="1"/>
  <c r="B67" i="77" s="1"/>
  <c r="B68" i="77" s="1"/>
  <c r="B69" i="77" s="1"/>
  <c r="B70" i="77" s="1"/>
  <c r="B71" i="77" s="1"/>
  <c r="A64" i="77"/>
  <c r="A65" i="77" s="1"/>
  <c r="A66" i="77" s="1"/>
  <c r="A67" i="77" s="1"/>
  <c r="A68" i="77" s="1"/>
  <c r="A69" i="77" s="1"/>
  <c r="A70" i="77" s="1"/>
  <c r="A71" i="77" s="1"/>
  <c r="R61" i="77"/>
  <c r="Q61" i="77"/>
  <c r="P61" i="77"/>
  <c r="O61" i="77"/>
  <c r="N61" i="77"/>
  <c r="M61" i="77"/>
  <c r="L61" i="77"/>
  <c r="K61" i="77"/>
  <c r="J61" i="77"/>
  <c r="I61" i="77"/>
  <c r="H61" i="77"/>
  <c r="G61" i="77"/>
  <c r="F61" i="77"/>
  <c r="B54" i="77"/>
  <c r="B55" i="77" s="1"/>
  <c r="B56" i="77" s="1"/>
  <c r="B57" i="77" s="1"/>
  <c r="B58" i="77" s="1"/>
  <c r="B59" i="77" s="1"/>
  <c r="B60" i="77" s="1"/>
  <c r="B61" i="77" s="1"/>
  <c r="A54" i="77"/>
  <c r="A55" i="77" s="1"/>
  <c r="A56" i="77" s="1"/>
  <c r="A57" i="77" s="1"/>
  <c r="A58" i="77" s="1"/>
  <c r="A59" i="77" s="1"/>
  <c r="A60" i="77" s="1"/>
  <c r="A61" i="77" s="1"/>
  <c r="R51" i="77"/>
  <c r="Q51" i="77"/>
  <c r="P51" i="77"/>
  <c r="O51" i="77"/>
  <c r="N51" i="77"/>
  <c r="M51" i="77"/>
  <c r="L51" i="77"/>
  <c r="K51" i="77"/>
  <c r="J51" i="77"/>
  <c r="I51" i="77"/>
  <c r="H51" i="77"/>
  <c r="G51" i="77"/>
  <c r="F51" i="77"/>
  <c r="A45" i="77"/>
  <c r="A46" i="77" s="1"/>
  <c r="A47" i="77" s="1"/>
  <c r="A48" i="77" s="1"/>
  <c r="A49" i="77" s="1"/>
  <c r="A50" i="77" s="1"/>
  <c r="A51" i="77" s="1"/>
  <c r="B44" i="77"/>
  <c r="B45" i="77" s="1"/>
  <c r="B46" i="77" s="1"/>
  <c r="B47" i="77" s="1"/>
  <c r="B48" i="77" s="1"/>
  <c r="B49" i="77" s="1"/>
  <c r="B50" i="77" s="1"/>
  <c r="B51" i="77" s="1"/>
  <c r="R40" i="77"/>
  <c r="Q40" i="77"/>
  <c r="P40" i="77"/>
  <c r="O40" i="77"/>
  <c r="N40" i="77"/>
  <c r="M40" i="77"/>
  <c r="L40" i="77"/>
  <c r="K40" i="77"/>
  <c r="J40" i="77"/>
  <c r="I40" i="77"/>
  <c r="H40" i="77"/>
  <c r="G40" i="77"/>
  <c r="F40" i="77"/>
  <c r="A34" i="77"/>
  <c r="A35" i="77" s="1"/>
  <c r="A36" i="77" s="1"/>
  <c r="A37" i="77" s="1"/>
  <c r="A38" i="77" s="1"/>
  <c r="A39" i="77" s="1"/>
  <c r="A40" i="77" s="1"/>
  <c r="B33" i="77"/>
  <c r="B34" i="77" s="1"/>
  <c r="B35" i="77" s="1"/>
  <c r="B36" i="77" s="1"/>
  <c r="B37" i="77" s="1"/>
  <c r="B38" i="77" s="1"/>
  <c r="B39" i="77" s="1"/>
  <c r="B40" i="77" s="1"/>
  <c r="R30" i="77"/>
  <c r="Q30" i="77"/>
  <c r="P30" i="77"/>
  <c r="O30" i="77"/>
  <c r="N30" i="77"/>
  <c r="M30" i="77"/>
  <c r="L30" i="77"/>
  <c r="K30" i="77"/>
  <c r="J30" i="77"/>
  <c r="I30" i="77"/>
  <c r="H30" i="77"/>
  <c r="G30" i="77"/>
  <c r="F30" i="77"/>
  <c r="A24" i="77"/>
  <c r="A25" i="77" s="1"/>
  <c r="A26" i="77" s="1"/>
  <c r="A27" i="77" s="1"/>
  <c r="A28" i="77" s="1"/>
  <c r="A29" i="77" s="1"/>
  <c r="A30" i="77" s="1"/>
  <c r="B23" i="77"/>
  <c r="B24" i="77" s="1"/>
  <c r="B25" i="77" s="1"/>
  <c r="B26" i="77" s="1"/>
  <c r="B27" i="77" s="1"/>
  <c r="B28" i="77" s="1"/>
  <c r="B29" i="77" s="1"/>
  <c r="B30" i="77" s="1"/>
  <c r="R20" i="77"/>
  <c r="Q20" i="77"/>
  <c r="P20" i="77"/>
  <c r="O20" i="77"/>
  <c r="N20" i="77"/>
  <c r="M20" i="77"/>
  <c r="L20" i="77"/>
  <c r="K20" i="77"/>
  <c r="J20" i="77"/>
  <c r="I20" i="77"/>
  <c r="H20" i="77"/>
  <c r="G20" i="77"/>
  <c r="F20" i="77"/>
  <c r="A14" i="77"/>
  <c r="A15" i="77" s="1"/>
  <c r="A16" i="77" s="1"/>
  <c r="A17" i="77" s="1"/>
  <c r="A18" i="77" s="1"/>
  <c r="A19" i="77" s="1"/>
  <c r="A20" i="77" s="1"/>
  <c r="B13" i="77"/>
  <c r="B14" i="77" s="1"/>
  <c r="B15" i="77" s="1"/>
  <c r="B16" i="77" s="1"/>
  <c r="B17" i="77" s="1"/>
  <c r="B18" i="77" s="1"/>
  <c r="B19" i="77" s="1"/>
  <c r="B20" i="77" s="1"/>
  <c r="R71" i="76"/>
  <c r="Q71" i="76"/>
  <c r="P71" i="76"/>
  <c r="O71" i="76"/>
  <c r="N71" i="76"/>
  <c r="M71" i="76"/>
  <c r="L71" i="76"/>
  <c r="K71" i="76"/>
  <c r="J71" i="76"/>
  <c r="I71" i="76"/>
  <c r="H71" i="76"/>
  <c r="G71" i="76"/>
  <c r="F71" i="76"/>
  <c r="B64" i="76"/>
  <c r="B65" i="76" s="1"/>
  <c r="B66" i="76" s="1"/>
  <c r="B67" i="76" s="1"/>
  <c r="B68" i="76" s="1"/>
  <c r="B69" i="76" s="1"/>
  <c r="B70" i="76" s="1"/>
  <c r="B71" i="76" s="1"/>
  <c r="A64" i="76"/>
  <c r="A65" i="76" s="1"/>
  <c r="A66" i="76" s="1"/>
  <c r="A67" i="76" s="1"/>
  <c r="A68" i="76" s="1"/>
  <c r="A69" i="76" s="1"/>
  <c r="A70" i="76" s="1"/>
  <c r="A71" i="76" s="1"/>
  <c r="R61" i="76"/>
  <c r="Q61" i="76"/>
  <c r="P61" i="76"/>
  <c r="O61" i="76"/>
  <c r="N61" i="76"/>
  <c r="M61" i="76"/>
  <c r="L61" i="76"/>
  <c r="K61" i="76"/>
  <c r="J61" i="76"/>
  <c r="I61" i="76"/>
  <c r="H61" i="76"/>
  <c r="G61" i="76"/>
  <c r="F61" i="76"/>
  <c r="B54" i="76"/>
  <c r="B55" i="76" s="1"/>
  <c r="B56" i="76" s="1"/>
  <c r="B57" i="76" s="1"/>
  <c r="B58" i="76" s="1"/>
  <c r="B59" i="76" s="1"/>
  <c r="B60" i="76" s="1"/>
  <c r="B61" i="76" s="1"/>
  <c r="A54" i="76"/>
  <c r="A55" i="76" s="1"/>
  <c r="A56" i="76" s="1"/>
  <c r="A57" i="76" s="1"/>
  <c r="A58" i="76" s="1"/>
  <c r="A59" i="76" s="1"/>
  <c r="A60" i="76" s="1"/>
  <c r="A61" i="76" s="1"/>
  <c r="R51" i="76"/>
  <c r="Q51" i="76"/>
  <c r="P51" i="76"/>
  <c r="O51" i="76"/>
  <c r="N51" i="76"/>
  <c r="M51" i="76"/>
  <c r="L51" i="76"/>
  <c r="K51" i="76"/>
  <c r="J51" i="76"/>
  <c r="I51" i="76"/>
  <c r="H51" i="76"/>
  <c r="G51" i="76"/>
  <c r="F51" i="76"/>
  <c r="A45" i="76"/>
  <c r="A46" i="76" s="1"/>
  <c r="A47" i="76" s="1"/>
  <c r="A48" i="76" s="1"/>
  <c r="A49" i="76" s="1"/>
  <c r="A50" i="76" s="1"/>
  <c r="A51" i="76" s="1"/>
  <c r="B44" i="76"/>
  <c r="B45" i="76" s="1"/>
  <c r="B46" i="76" s="1"/>
  <c r="B47" i="76" s="1"/>
  <c r="B48" i="76" s="1"/>
  <c r="B49" i="76" s="1"/>
  <c r="B50" i="76" s="1"/>
  <c r="B51" i="76" s="1"/>
  <c r="R40" i="76"/>
  <c r="Q40" i="76"/>
  <c r="P40" i="76"/>
  <c r="O40" i="76"/>
  <c r="N40" i="76"/>
  <c r="M40" i="76"/>
  <c r="L40" i="76"/>
  <c r="K40" i="76"/>
  <c r="J40" i="76"/>
  <c r="I40" i="76"/>
  <c r="H40" i="76"/>
  <c r="G40" i="76"/>
  <c r="F40" i="76"/>
  <c r="A34" i="76"/>
  <c r="A35" i="76" s="1"/>
  <c r="A36" i="76" s="1"/>
  <c r="A37" i="76" s="1"/>
  <c r="A38" i="76" s="1"/>
  <c r="A39" i="76" s="1"/>
  <c r="A40" i="76" s="1"/>
  <c r="B33" i="76"/>
  <c r="B34" i="76" s="1"/>
  <c r="B35" i="76" s="1"/>
  <c r="B36" i="76" s="1"/>
  <c r="B37" i="76" s="1"/>
  <c r="B38" i="76" s="1"/>
  <c r="B39" i="76" s="1"/>
  <c r="B40" i="76" s="1"/>
  <c r="R30" i="76"/>
  <c r="Q30" i="76"/>
  <c r="P30" i="76"/>
  <c r="O30" i="76"/>
  <c r="N30" i="76"/>
  <c r="M30" i="76"/>
  <c r="L30" i="76"/>
  <c r="K30" i="76"/>
  <c r="J30" i="76"/>
  <c r="I30" i="76"/>
  <c r="H30" i="76"/>
  <c r="G30" i="76"/>
  <c r="F30" i="76"/>
  <c r="A24" i="76"/>
  <c r="A25" i="76" s="1"/>
  <c r="A26" i="76" s="1"/>
  <c r="A27" i="76" s="1"/>
  <c r="A28" i="76" s="1"/>
  <c r="A29" i="76" s="1"/>
  <c r="A30" i="76" s="1"/>
  <c r="B23" i="76"/>
  <c r="B24" i="76" s="1"/>
  <c r="B25" i="76" s="1"/>
  <c r="B26" i="76" s="1"/>
  <c r="B27" i="76" s="1"/>
  <c r="B28" i="76" s="1"/>
  <c r="B29" i="76" s="1"/>
  <c r="B30" i="76" s="1"/>
  <c r="R20" i="76"/>
  <c r="Q20" i="76"/>
  <c r="P20" i="76"/>
  <c r="O20" i="76"/>
  <c r="N20" i="76"/>
  <c r="M20" i="76"/>
  <c r="L20" i="76"/>
  <c r="K20" i="76"/>
  <c r="J20" i="76"/>
  <c r="I20" i="76"/>
  <c r="H20" i="76"/>
  <c r="G20" i="76"/>
  <c r="F20" i="76"/>
  <c r="A14" i="76"/>
  <c r="A15" i="76" s="1"/>
  <c r="A16" i="76" s="1"/>
  <c r="A17" i="76" s="1"/>
  <c r="A18" i="76" s="1"/>
  <c r="A19" i="76" s="1"/>
  <c r="A20" i="76" s="1"/>
  <c r="B13" i="76"/>
  <c r="B14" i="76" s="1"/>
  <c r="B15" i="76" s="1"/>
  <c r="B16" i="76" s="1"/>
  <c r="B17" i="76" s="1"/>
  <c r="B18" i="76" s="1"/>
  <c r="B19" i="76" s="1"/>
  <c r="B20" i="76" s="1"/>
  <c r="R71" i="50"/>
  <c r="Q71" i="50"/>
  <c r="P71" i="50"/>
  <c r="O71" i="50"/>
  <c r="N71" i="50"/>
  <c r="M71" i="50"/>
  <c r="L71" i="50"/>
  <c r="K71" i="50"/>
  <c r="J71" i="50"/>
  <c r="I71" i="50"/>
  <c r="H71" i="50"/>
  <c r="G71" i="50"/>
  <c r="F71" i="50"/>
  <c r="B64" i="50"/>
  <c r="B65" i="50" s="1"/>
  <c r="B66" i="50" s="1"/>
  <c r="B67" i="50" s="1"/>
  <c r="B68" i="50" s="1"/>
  <c r="B69" i="50" s="1"/>
  <c r="B70" i="50" s="1"/>
  <c r="B71" i="50" s="1"/>
  <c r="A64" i="50"/>
  <c r="A65" i="50" s="1"/>
  <c r="A66" i="50" s="1"/>
  <c r="A67" i="50" s="1"/>
  <c r="A68" i="50" s="1"/>
  <c r="A69" i="50" s="1"/>
  <c r="A70" i="50" s="1"/>
  <c r="A71" i="50" s="1"/>
  <c r="R61" i="50"/>
  <c r="Q61" i="50"/>
  <c r="P61" i="50"/>
  <c r="O61" i="50"/>
  <c r="N61" i="50"/>
  <c r="M61" i="50"/>
  <c r="L61" i="50"/>
  <c r="K61" i="50"/>
  <c r="J61" i="50"/>
  <c r="I61" i="50"/>
  <c r="H61" i="50"/>
  <c r="G61" i="50"/>
  <c r="F61" i="50"/>
  <c r="B54" i="50"/>
  <c r="B55" i="50" s="1"/>
  <c r="B56" i="50" s="1"/>
  <c r="B57" i="50" s="1"/>
  <c r="B58" i="50" s="1"/>
  <c r="B59" i="50" s="1"/>
  <c r="B60" i="50" s="1"/>
  <c r="B61" i="50" s="1"/>
  <c r="A54" i="50"/>
  <c r="A55" i="50" s="1"/>
  <c r="A56" i="50" s="1"/>
  <c r="A57" i="50" s="1"/>
  <c r="A58" i="50" s="1"/>
  <c r="A59" i="50" s="1"/>
  <c r="A60" i="50" s="1"/>
  <c r="A61" i="50" s="1"/>
  <c r="R51" i="50"/>
  <c r="Q51" i="50"/>
  <c r="P51" i="50"/>
  <c r="O51" i="50"/>
  <c r="N51" i="50"/>
  <c r="M51" i="50"/>
  <c r="L51" i="50"/>
  <c r="K51" i="50"/>
  <c r="J51" i="50"/>
  <c r="I51" i="50"/>
  <c r="H51" i="50"/>
  <c r="G51" i="50"/>
  <c r="F51" i="50"/>
  <c r="A45" i="50"/>
  <c r="A46" i="50" s="1"/>
  <c r="A47" i="50" s="1"/>
  <c r="A48" i="50" s="1"/>
  <c r="A49" i="50" s="1"/>
  <c r="A50" i="50" s="1"/>
  <c r="A51" i="50" s="1"/>
  <c r="B44" i="50"/>
  <c r="B45" i="50" s="1"/>
  <c r="B46" i="50" s="1"/>
  <c r="B47" i="50" s="1"/>
  <c r="B48" i="50" s="1"/>
  <c r="B49" i="50" s="1"/>
  <c r="B50" i="50" s="1"/>
  <c r="B51" i="50" s="1"/>
  <c r="R40" i="50"/>
  <c r="Q40" i="50"/>
  <c r="P40" i="50"/>
  <c r="O40" i="50"/>
  <c r="N40" i="50"/>
  <c r="M40" i="50"/>
  <c r="L40" i="50"/>
  <c r="K40" i="50"/>
  <c r="J40" i="50"/>
  <c r="I40" i="50"/>
  <c r="H40" i="50"/>
  <c r="G40" i="50"/>
  <c r="F40" i="50"/>
  <c r="A34" i="50"/>
  <c r="A35" i="50" s="1"/>
  <c r="A36" i="50" s="1"/>
  <c r="A37" i="50" s="1"/>
  <c r="A38" i="50" s="1"/>
  <c r="A39" i="50" s="1"/>
  <c r="A40" i="50" s="1"/>
  <c r="B33" i="50"/>
  <c r="B34" i="50" s="1"/>
  <c r="B35" i="50" s="1"/>
  <c r="B36" i="50" s="1"/>
  <c r="B37" i="50" s="1"/>
  <c r="B38" i="50" s="1"/>
  <c r="B39" i="50" s="1"/>
  <c r="B40" i="50" s="1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A24" i="50"/>
  <c r="A25" i="50" s="1"/>
  <c r="A26" i="50" s="1"/>
  <c r="A27" i="50" s="1"/>
  <c r="A28" i="50" s="1"/>
  <c r="A29" i="50" s="1"/>
  <c r="A30" i="50" s="1"/>
  <c r="B23" i="50"/>
  <c r="B24" i="50" s="1"/>
  <c r="B25" i="50" s="1"/>
  <c r="B26" i="50" s="1"/>
  <c r="B27" i="50" s="1"/>
  <c r="B28" i="50" s="1"/>
  <c r="B29" i="50" s="1"/>
  <c r="B30" i="50" s="1"/>
  <c r="R20" i="50"/>
  <c r="Q20" i="50"/>
  <c r="P20" i="50"/>
  <c r="O20" i="50"/>
  <c r="N20" i="50"/>
  <c r="M20" i="50"/>
  <c r="L20" i="50"/>
  <c r="K20" i="50"/>
  <c r="J20" i="50"/>
  <c r="I20" i="50"/>
  <c r="H20" i="50"/>
  <c r="G20" i="50"/>
  <c r="F20" i="50"/>
  <c r="A14" i="50"/>
  <c r="A15" i="50" s="1"/>
  <c r="A16" i="50" s="1"/>
  <c r="A17" i="50" s="1"/>
  <c r="A18" i="50" s="1"/>
  <c r="A19" i="50" s="1"/>
  <c r="A20" i="50" s="1"/>
  <c r="B13" i="50"/>
  <c r="B14" i="50" s="1"/>
  <c r="B15" i="50" s="1"/>
  <c r="B16" i="50" s="1"/>
  <c r="B17" i="50" s="1"/>
  <c r="B18" i="50" s="1"/>
  <c r="B19" i="50" s="1"/>
  <c r="B20" i="50" s="1"/>
  <c r="R71" i="48"/>
  <c r="Q71" i="48"/>
  <c r="P71" i="48"/>
  <c r="O71" i="48"/>
  <c r="N71" i="48"/>
  <c r="M71" i="48"/>
  <c r="L71" i="48"/>
  <c r="K71" i="48"/>
  <c r="J71" i="48"/>
  <c r="I71" i="48"/>
  <c r="H71" i="48"/>
  <c r="G71" i="48"/>
  <c r="F71" i="48"/>
  <c r="B64" i="48"/>
  <c r="B65" i="48" s="1"/>
  <c r="B66" i="48" s="1"/>
  <c r="B67" i="48" s="1"/>
  <c r="B68" i="48" s="1"/>
  <c r="B69" i="48" s="1"/>
  <c r="B70" i="48" s="1"/>
  <c r="B71" i="48" s="1"/>
  <c r="A64" i="48"/>
  <c r="A65" i="48" s="1"/>
  <c r="A66" i="48" s="1"/>
  <c r="A67" i="48" s="1"/>
  <c r="A68" i="48" s="1"/>
  <c r="A69" i="48" s="1"/>
  <c r="A70" i="48" s="1"/>
  <c r="A71" i="48" s="1"/>
  <c r="R61" i="48"/>
  <c r="Q61" i="48"/>
  <c r="P61" i="48"/>
  <c r="O61" i="48"/>
  <c r="N61" i="48"/>
  <c r="M61" i="48"/>
  <c r="L61" i="48"/>
  <c r="K61" i="48"/>
  <c r="J61" i="48"/>
  <c r="I61" i="48"/>
  <c r="H61" i="48"/>
  <c r="G61" i="48"/>
  <c r="F61" i="48"/>
  <c r="B54" i="48"/>
  <c r="B55" i="48" s="1"/>
  <c r="B56" i="48" s="1"/>
  <c r="B57" i="48" s="1"/>
  <c r="B58" i="48" s="1"/>
  <c r="B59" i="48" s="1"/>
  <c r="B60" i="48" s="1"/>
  <c r="B61" i="48" s="1"/>
  <c r="A54" i="48"/>
  <c r="A55" i="48" s="1"/>
  <c r="A56" i="48" s="1"/>
  <c r="A57" i="48" s="1"/>
  <c r="A58" i="48" s="1"/>
  <c r="A59" i="48" s="1"/>
  <c r="A60" i="48" s="1"/>
  <c r="A61" i="48" s="1"/>
  <c r="R51" i="48"/>
  <c r="Q51" i="48"/>
  <c r="P51" i="48"/>
  <c r="O51" i="48"/>
  <c r="N51" i="48"/>
  <c r="M51" i="48"/>
  <c r="L51" i="48"/>
  <c r="K51" i="48"/>
  <c r="J51" i="48"/>
  <c r="I51" i="48"/>
  <c r="H51" i="48"/>
  <c r="G51" i="48"/>
  <c r="F51" i="48"/>
  <c r="A45" i="48"/>
  <c r="A46" i="48" s="1"/>
  <c r="A47" i="48" s="1"/>
  <c r="A48" i="48" s="1"/>
  <c r="A49" i="48" s="1"/>
  <c r="A50" i="48" s="1"/>
  <c r="A51" i="48" s="1"/>
  <c r="B44" i="48"/>
  <c r="B45" i="48" s="1"/>
  <c r="B46" i="48" s="1"/>
  <c r="B47" i="48" s="1"/>
  <c r="B48" i="48" s="1"/>
  <c r="B49" i="48" s="1"/>
  <c r="B50" i="48" s="1"/>
  <c r="B51" i="48" s="1"/>
  <c r="R40" i="48"/>
  <c r="Q40" i="48"/>
  <c r="P40" i="48"/>
  <c r="O40" i="48"/>
  <c r="N40" i="48"/>
  <c r="M40" i="48"/>
  <c r="L40" i="48"/>
  <c r="K40" i="48"/>
  <c r="J40" i="48"/>
  <c r="I40" i="48"/>
  <c r="H40" i="48"/>
  <c r="G40" i="48"/>
  <c r="F40" i="48"/>
  <c r="A34" i="48"/>
  <c r="A35" i="48" s="1"/>
  <c r="A36" i="48" s="1"/>
  <c r="A37" i="48" s="1"/>
  <c r="A38" i="48" s="1"/>
  <c r="A39" i="48" s="1"/>
  <c r="A40" i="48" s="1"/>
  <c r="B33" i="48"/>
  <c r="B34" i="48" s="1"/>
  <c r="B35" i="48" s="1"/>
  <c r="B36" i="48" s="1"/>
  <c r="B37" i="48" s="1"/>
  <c r="B38" i="48" s="1"/>
  <c r="B39" i="48" s="1"/>
  <c r="B40" i="48" s="1"/>
  <c r="R30" i="48"/>
  <c r="Q30" i="48"/>
  <c r="P30" i="48"/>
  <c r="O30" i="48"/>
  <c r="N30" i="48"/>
  <c r="M30" i="48"/>
  <c r="L30" i="48"/>
  <c r="K30" i="48"/>
  <c r="J30" i="48"/>
  <c r="I30" i="48"/>
  <c r="H30" i="48"/>
  <c r="G30" i="48"/>
  <c r="F30" i="48"/>
  <c r="A24" i="48"/>
  <c r="A25" i="48" s="1"/>
  <c r="A26" i="48" s="1"/>
  <c r="A27" i="48" s="1"/>
  <c r="A28" i="48" s="1"/>
  <c r="A29" i="48" s="1"/>
  <c r="A30" i="48" s="1"/>
  <c r="B23" i="48"/>
  <c r="B24" i="48" s="1"/>
  <c r="B25" i="48" s="1"/>
  <c r="B26" i="48" s="1"/>
  <c r="B27" i="48" s="1"/>
  <c r="B28" i="48" s="1"/>
  <c r="B29" i="48" s="1"/>
  <c r="B30" i="48" s="1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A14" i="48"/>
  <c r="A15" i="48" s="1"/>
  <c r="A16" i="48" s="1"/>
  <c r="A17" i="48" s="1"/>
  <c r="A18" i="48" s="1"/>
  <c r="A19" i="48" s="1"/>
  <c r="A20" i="48" s="1"/>
  <c r="B13" i="48"/>
  <c r="B14" i="48" s="1"/>
  <c r="B15" i="48" s="1"/>
  <c r="B16" i="48" s="1"/>
  <c r="B17" i="48" s="1"/>
  <c r="B18" i="48" s="1"/>
  <c r="B19" i="48" s="1"/>
  <c r="B20" i="48" s="1"/>
  <c r="R71" i="82"/>
  <c r="Q71" i="82"/>
  <c r="P71" i="82"/>
  <c r="O71" i="82"/>
  <c r="N71" i="82"/>
  <c r="M71" i="82"/>
  <c r="L71" i="82"/>
  <c r="K71" i="82"/>
  <c r="J71" i="82"/>
  <c r="I71" i="82"/>
  <c r="H71" i="82"/>
  <c r="G71" i="82"/>
  <c r="F71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R69" i="82"/>
  <c r="R127" i="82" s="1"/>
  <c r="Q69" i="82"/>
  <c r="Q127" i="82" s="1"/>
  <c r="P69" i="82"/>
  <c r="O69" i="82"/>
  <c r="N69" i="82"/>
  <c r="N127" i="82" s="1"/>
  <c r="M69" i="82"/>
  <c r="M127" i="82" s="1"/>
  <c r="L69" i="82"/>
  <c r="K69" i="82"/>
  <c r="J69" i="82"/>
  <c r="J127" i="82" s="1"/>
  <c r="I69" i="82"/>
  <c r="I127" i="82" s="1"/>
  <c r="H69" i="82"/>
  <c r="G69" i="82"/>
  <c r="F69" i="82"/>
  <c r="F127" i="82" s="1"/>
  <c r="R68" i="82"/>
  <c r="Q68" i="82"/>
  <c r="P68" i="82"/>
  <c r="O68" i="82"/>
  <c r="N68" i="82"/>
  <c r="M68" i="82"/>
  <c r="L68" i="82"/>
  <c r="K68" i="82"/>
  <c r="J68" i="82"/>
  <c r="I68" i="82"/>
  <c r="H68" i="82"/>
  <c r="G68" i="82"/>
  <c r="F68" i="82"/>
  <c r="R67" i="82"/>
  <c r="R125" i="82" s="1"/>
  <c r="Q67" i="82"/>
  <c r="Q125" i="82" s="1"/>
  <c r="P67" i="82"/>
  <c r="P125" i="82" s="1"/>
  <c r="O67" i="82"/>
  <c r="O125" i="82" s="1"/>
  <c r="N67" i="82"/>
  <c r="N125" i="82" s="1"/>
  <c r="M67" i="82"/>
  <c r="M125" i="82" s="1"/>
  <c r="L67" i="82"/>
  <c r="L125" i="82" s="1"/>
  <c r="K67" i="82"/>
  <c r="K125" i="82" s="1"/>
  <c r="J67" i="82"/>
  <c r="J125" i="82" s="1"/>
  <c r="I67" i="82"/>
  <c r="I125" i="82" s="1"/>
  <c r="H67" i="82"/>
  <c r="H125" i="82" s="1"/>
  <c r="G67" i="82"/>
  <c r="G125" i="82" s="1"/>
  <c r="F67" i="82"/>
  <c r="F125" i="82" s="1"/>
  <c r="R66" i="82"/>
  <c r="Q66" i="82"/>
  <c r="Q124" i="82" s="1"/>
  <c r="P66" i="82"/>
  <c r="O66" i="82"/>
  <c r="N66" i="82"/>
  <c r="M66" i="82"/>
  <c r="M124" i="82" s="1"/>
  <c r="L66" i="82"/>
  <c r="K66" i="82"/>
  <c r="J66" i="82"/>
  <c r="I66" i="82"/>
  <c r="I124" i="82" s="1"/>
  <c r="H66" i="82"/>
  <c r="G66" i="82"/>
  <c r="F66" i="82"/>
  <c r="R65" i="82"/>
  <c r="R123" i="82" s="1"/>
  <c r="Q65" i="82"/>
  <c r="Q123" i="82" s="1"/>
  <c r="P65" i="82"/>
  <c r="O65" i="82"/>
  <c r="N65" i="82"/>
  <c r="N123" i="82" s="1"/>
  <c r="M65" i="82"/>
  <c r="M123" i="82" s="1"/>
  <c r="L65" i="82"/>
  <c r="K65" i="82"/>
  <c r="J65" i="82"/>
  <c r="J123" i="82" s="1"/>
  <c r="I65" i="82"/>
  <c r="I123" i="82" s="1"/>
  <c r="H65" i="82"/>
  <c r="G65" i="82"/>
  <c r="F65" i="82"/>
  <c r="F123" i="82" s="1"/>
  <c r="A65" i="82"/>
  <c r="A66" i="82" s="1"/>
  <c r="A67" i="82" s="1"/>
  <c r="A68" i="82" s="1"/>
  <c r="A69" i="82" s="1"/>
  <c r="A70" i="82" s="1"/>
  <c r="A71" i="82" s="1"/>
  <c r="R64" i="82"/>
  <c r="Q64" i="82"/>
  <c r="Q122" i="82" s="1"/>
  <c r="P64" i="82"/>
  <c r="O64" i="82"/>
  <c r="O122" i="82" s="1"/>
  <c r="N64" i="82"/>
  <c r="M64" i="82"/>
  <c r="M122" i="82" s="1"/>
  <c r="L64" i="82"/>
  <c r="K64" i="82"/>
  <c r="K122" i="82" s="1"/>
  <c r="J64" i="82"/>
  <c r="I64" i="82"/>
  <c r="I122" i="82" s="1"/>
  <c r="H64" i="82"/>
  <c r="G64" i="82"/>
  <c r="G122" i="82" s="1"/>
  <c r="F64" i="82"/>
  <c r="B64" i="82"/>
  <c r="B65" i="82" s="1"/>
  <c r="B66" i="82" s="1"/>
  <c r="B67" i="82" s="1"/>
  <c r="B68" i="82" s="1"/>
  <c r="B69" i="82" s="1"/>
  <c r="B70" i="82" s="1"/>
  <c r="B71" i="82" s="1"/>
  <c r="A64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R59" i="82"/>
  <c r="Q59" i="82"/>
  <c r="Q118" i="82" s="1"/>
  <c r="P59" i="82"/>
  <c r="P118" i="82" s="1"/>
  <c r="O59" i="82"/>
  <c r="N59" i="82"/>
  <c r="M59" i="82"/>
  <c r="M118" i="82" s="1"/>
  <c r="L59" i="82"/>
  <c r="L118" i="82" s="1"/>
  <c r="K59" i="82"/>
  <c r="J59" i="82"/>
  <c r="I59" i="82"/>
  <c r="I118" i="82" s="1"/>
  <c r="H59" i="82"/>
  <c r="H118" i="82" s="1"/>
  <c r="G59" i="82"/>
  <c r="F59" i="82"/>
  <c r="R58" i="82"/>
  <c r="Q58" i="82"/>
  <c r="P58" i="82"/>
  <c r="O58" i="82"/>
  <c r="N58" i="82"/>
  <c r="M58" i="82"/>
  <c r="L58" i="82"/>
  <c r="K58" i="82"/>
  <c r="J58" i="82"/>
  <c r="I58" i="82"/>
  <c r="H58" i="82"/>
  <c r="G58" i="82"/>
  <c r="F58" i="82"/>
  <c r="R57" i="82"/>
  <c r="R116" i="82" s="1"/>
  <c r="Q57" i="82"/>
  <c r="Q116" i="82" s="1"/>
  <c r="P57" i="82"/>
  <c r="P116" i="82" s="1"/>
  <c r="O57" i="82"/>
  <c r="O116" i="82" s="1"/>
  <c r="N57" i="82"/>
  <c r="N116" i="82" s="1"/>
  <c r="M57" i="82"/>
  <c r="M116" i="82" s="1"/>
  <c r="L57" i="82"/>
  <c r="L116" i="82" s="1"/>
  <c r="K57" i="82"/>
  <c r="K116" i="82" s="1"/>
  <c r="J57" i="82"/>
  <c r="J116" i="82" s="1"/>
  <c r="I57" i="82"/>
  <c r="I116" i="82" s="1"/>
  <c r="H57" i="82"/>
  <c r="H116" i="82" s="1"/>
  <c r="G57" i="82"/>
  <c r="G116" i="82" s="1"/>
  <c r="F57" i="82"/>
  <c r="F116" i="82" s="1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R55" i="82"/>
  <c r="Q55" i="82"/>
  <c r="Q114" i="82" s="1"/>
  <c r="P55" i="82"/>
  <c r="P114" i="82" s="1"/>
  <c r="O55" i="82"/>
  <c r="N55" i="82"/>
  <c r="M55" i="82"/>
  <c r="M114" i="82" s="1"/>
  <c r="L55" i="82"/>
  <c r="L114" i="82" s="1"/>
  <c r="K55" i="82"/>
  <c r="J55" i="82"/>
  <c r="I55" i="82"/>
  <c r="I114" i="82" s="1"/>
  <c r="H55" i="82"/>
  <c r="H114" i="82" s="1"/>
  <c r="G55" i="82"/>
  <c r="F55" i="82"/>
  <c r="A55" i="82"/>
  <c r="A56" i="82" s="1"/>
  <c r="A57" i="82" s="1"/>
  <c r="A58" i="82" s="1"/>
  <c r="A59" i="82" s="1"/>
  <c r="A60" i="82" s="1"/>
  <c r="A61" i="82" s="1"/>
  <c r="R54" i="82"/>
  <c r="Q54" i="82"/>
  <c r="Q113" i="82" s="1"/>
  <c r="P54" i="82"/>
  <c r="O54" i="82"/>
  <c r="O113" i="82" s="1"/>
  <c r="N54" i="82"/>
  <c r="M54" i="82"/>
  <c r="M113" i="82" s="1"/>
  <c r="L54" i="82"/>
  <c r="K54" i="82"/>
  <c r="K113" i="82" s="1"/>
  <c r="J54" i="82"/>
  <c r="I54" i="82"/>
  <c r="I113" i="82" s="1"/>
  <c r="H54" i="82"/>
  <c r="G54" i="82"/>
  <c r="G113" i="82" s="1"/>
  <c r="F54" i="82"/>
  <c r="B54" i="82"/>
  <c r="B55" i="82" s="1"/>
  <c r="B56" i="82" s="1"/>
  <c r="B57" i="82" s="1"/>
  <c r="B58" i="82" s="1"/>
  <c r="B59" i="82" s="1"/>
  <c r="B60" i="82" s="1"/>
  <c r="B61" i="82" s="1"/>
  <c r="A54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R49" i="82"/>
  <c r="Q49" i="82"/>
  <c r="P49" i="82"/>
  <c r="P109" i="82" s="1"/>
  <c r="O49" i="82"/>
  <c r="O109" i="82" s="1"/>
  <c r="N49" i="82"/>
  <c r="M49" i="82"/>
  <c r="L49" i="82"/>
  <c r="L109" i="82" s="1"/>
  <c r="K49" i="82"/>
  <c r="K109" i="82" s="1"/>
  <c r="J49" i="82"/>
  <c r="I49" i="82"/>
  <c r="H49" i="82"/>
  <c r="H109" i="82" s="1"/>
  <c r="G49" i="82"/>
  <c r="G109" i="82" s="1"/>
  <c r="F49" i="82"/>
  <c r="R48" i="82"/>
  <c r="Q48" i="82"/>
  <c r="P48" i="82"/>
  <c r="O48" i="82"/>
  <c r="N48" i="82"/>
  <c r="M48" i="82"/>
  <c r="L48" i="82"/>
  <c r="K48" i="82"/>
  <c r="J48" i="82"/>
  <c r="I48" i="82"/>
  <c r="H48" i="82"/>
  <c r="G48" i="82"/>
  <c r="F48" i="82"/>
  <c r="R47" i="82"/>
  <c r="R107" i="82" s="1"/>
  <c r="Q47" i="82"/>
  <c r="Q107" i="82" s="1"/>
  <c r="P47" i="82"/>
  <c r="P107" i="82" s="1"/>
  <c r="O47" i="82"/>
  <c r="O107" i="82" s="1"/>
  <c r="N47" i="82"/>
  <c r="N107" i="82" s="1"/>
  <c r="M47" i="82"/>
  <c r="M107" i="82" s="1"/>
  <c r="L47" i="82"/>
  <c r="L107" i="82" s="1"/>
  <c r="K47" i="82"/>
  <c r="K107" i="82" s="1"/>
  <c r="J47" i="82"/>
  <c r="J107" i="82" s="1"/>
  <c r="I47" i="82"/>
  <c r="I107" i="82" s="1"/>
  <c r="H47" i="82"/>
  <c r="H107" i="82" s="1"/>
  <c r="G47" i="82"/>
  <c r="G107" i="82" s="1"/>
  <c r="F47" i="82"/>
  <c r="F107" i="82" s="1"/>
  <c r="R46" i="82"/>
  <c r="Q46" i="82"/>
  <c r="P46" i="82"/>
  <c r="O46" i="82"/>
  <c r="O106" i="82" s="1"/>
  <c r="N46" i="82"/>
  <c r="M46" i="82"/>
  <c r="L46" i="82"/>
  <c r="K46" i="82"/>
  <c r="J46" i="82"/>
  <c r="I46" i="82"/>
  <c r="H46" i="82"/>
  <c r="G46" i="82"/>
  <c r="F46" i="82"/>
  <c r="R45" i="82"/>
  <c r="Q45" i="82"/>
  <c r="P45" i="82"/>
  <c r="P105" i="82" s="1"/>
  <c r="O45" i="82"/>
  <c r="O105" i="82" s="1"/>
  <c r="N45" i="82"/>
  <c r="M45" i="82"/>
  <c r="L45" i="82"/>
  <c r="L105" i="82" s="1"/>
  <c r="K45" i="82"/>
  <c r="K105" i="82" s="1"/>
  <c r="J45" i="82"/>
  <c r="I45" i="82"/>
  <c r="H45" i="82"/>
  <c r="H105" i="82" s="1"/>
  <c r="G45" i="82"/>
  <c r="G105" i="82" s="1"/>
  <c r="F45" i="82"/>
  <c r="A45" i="82"/>
  <c r="A46" i="82" s="1"/>
  <c r="A47" i="82" s="1"/>
  <c r="A48" i="82" s="1"/>
  <c r="A49" i="82" s="1"/>
  <c r="A50" i="82" s="1"/>
  <c r="A51" i="82" s="1"/>
  <c r="R44" i="82"/>
  <c r="Q44" i="82"/>
  <c r="Q104" i="82" s="1"/>
  <c r="P44" i="82"/>
  <c r="O44" i="82"/>
  <c r="O104" i="82" s="1"/>
  <c r="N44" i="82"/>
  <c r="M44" i="82"/>
  <c r="M104" i="82" s="1"/>
  <c r="L44" i="82"/>
  <c r="K44" i="82"/>
  <c r="K104" i="82" s="1"/>
  <c r="J44" i="82"/>
  <c r="I44" i="82"/>
  <c r="I104" i="82" s="1"/>
  <c r="H44" i="82"/>
  <c r="G44" i="82"/>
  <c r="G104" i="82" s="1"/>
  <c r="F44" i="82"/>
  <c r="B44" i="82"/>
  <c r="B45" i="82" s="1"/>
  <c r="B46" i="82" s="1"/>
  <c r="B47" i="82" s="1"/>
  <c r="B48" i="82" s="1"/>
  <c r="B49" i="82" s="1"/>
  <c r="B50" i="82" s="1"/>
  <c r="B51" i="82" s="1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R38" i="82"/>
  <c r="R99" i="82" s="1"/>
  <c r="Q38" i="82"/>
  <c r="Q99" i="82" s="1"/>
  <c r="P38" i="82"/>
  <c r="O38" i="82"/>
  <c r="N38" i="82"/>
  <c r="N99" i="82" s="1"/>
  <c r="M38" i="82"/>
  <c r="M99" i="82" s="1"/>
  <c r="L38" i="82"/>
  <c r="K38" i="82"/>
  <c r="J38" i="82"/>
  <c r="J99" i="82" s="1"/>
  <c r="I38" i="82"/>
  <c r="I99" i="82" s="1"/>
  <c r="H38" i="82"/>
  <c r="G38" i="82"/>
  <c r="F38" i="82"/>
  <c r="F99" i="82" s="1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R36" i="82"/>
  <c r="R97" i="82" s="1"/>
  <c r="Q36" i="82"/>
  <c r="Q97" i="82" s="1"/>
  <c r="P36" i="82"/>
  <c r="P97" i="82" s="1"/>
  <c r="O36" i="82"/>
  <c r="O97" i="82" s="1"/>
  <c r="N36" i="82"/>
  <c r="N97" i="82" s="1"/>
  <c r="M36" i="82"/>
  <c r="M97" i="82" s="1"/>
  <c r="L36" i="82"/>
  <c r="L97" i="82" s="1"/>
  <c r="K36" i="82"/>
  <c r="K97" i="82" s="1"/>
  <c r="J36" i="82"/>
  <c r="J97" i="82" s="1"/>
  <c r="I36" i="82"/>
  <c r="I97" i="82" s="1"/>
  <c r="H36" i="82"/>
  <c r="H97" i="82" s="1"/>
  <c r="G36" i="82"/>
  <c r="G97" i="82" s="1"/>
  <c r="F36" i="82"/>
  <c r="F97" i="82" s="1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R34" i="82"/>
  <c r="R95" i="82" s="1"/>
  <c r="Q34" i="82"/>
  <c r="Q95" i="82" s="1"/>
  <c r="P34" i="82"/>
  <c r="O34" i="82"/>
  <c r="N34" i="82"/>
  <c r="N95" i="82" s="1"/>
  <c r="M34" i="82"/>
  <c r="M95" i="82" s="1"/>
  <c r="L34" i="82"/>
  <c r="K34" i="82"/>
  <c r="J34" i="82"/>
  <c r="J95" i="82" s="1"/>
  <c r="I34" i="82"/>
  <c r="I95" i="82" s="1"/>
  <c r="H34" i="82"/>
  <c r="G34" i="82"/>
  <c r="F34" i="82"/>
  <c r="F95" i="82" s="1"/>
  <c r="B34" i="82"/>
  <c r="B35" i="82" s="1"/>
  <c r="B36" i="82" s="1"/>
  <c r="B37" i="82" s="1"/>
  <c r="B38" i="82" s="1"/>
  <c r="B39" i="82" s="1"/>
  <c r="B40" i="82" s="1"/>
  <c r="A34" i="82"/>
  <c r="A35" i="82" s="1"/>
  <c r="A36" i="82" s="1"/>
  <c r="A37" i="82" s="1"/>
  <c r="A38" i="82" s="1"/>
  <c r="A39" i="82" s="1"/>
  <c r="A40" i="82" s="1"/>
  <c r="R33" i="82"/>
  <c r="Q33" i="82"/>
  <c r="P33" i="82"/>
  <c r="O33" i="82"/>
  <c r="N33" i="82"/>
  <c r="M33" i="82"/>
  <c r="L33" i="82"/>
  <c r="K33" i="82"/>
  <c r="J33" i="82"/>
  <c r="I33" i="82"/>
  <c r="H33" i="82"/>
  <c r="G33" i="82"/>
  <c r="F33" i="82"/>
  <c r="B33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R28" i="82"/>
  <c r="Q28" i="82"/>
  <c r="Q90" i="82" s="1"/>
  <c r="P28" i="82"/>
  <c r="P90" i="82" s="1"/>
  <c r="O28" i="82"/>
  <c r="N28" i="82"/>
  <c r="M28" i="82"/>
  <c r="M90" i="82" s="1"/>
  <c r="L28" i="82"/>
  <c r="L90" i="82" s="1"/>
  <c r="K28" i="82"/>
  <c r="J28" i="82"/>
  <c r="I28" i="82"/>
  <c r="I90" i="82" s="1"/>
  <c r="H28" i="82"/>
  <c r="H90" i="82" s="1"/>
  <c r="G28" i="82"/>
  <c r="F28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R26" i="82"/>
  <c r="R88" i="82" s="1"/>
  <c r="Q26" i="82"/>
  <c r="Q88" i="82" s="1"/>
  <c r="P26" i="82"/>
  <c r="P88" i="82" s="1"/>
  <c r="O26" i="82"/>
  <c r="O88" i="82" s="1"/>
  <c r="N26" i="82"/>
  <c r="N88" i="82" s="1"/>
  <c r="M26" i="82"/>
  <c r="M88" i="82" s="1"/>
  <c r="L26" i="82"/>
  <c r="L88" i="82" s="1"/>
  <c r="K26" i="82"/>
  <c r="K88" i="82" s="1"/>
  <c r="J26" i="82"/>
  <c r="J88" i="82" s="1"/>
  <c r="I26" i="82"/>
  <c r="I88" i="82" s="1"/>
  <c r="H26" i="82"/>
  <c r="H88" i="82" s="1"/>
  <c r="G26" i="82"/>
  <c r="G88" i="82" s="1"/>
  <c r="F26" i="82"/>
  <c r="F88" i="82" s="1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R24" i="82"/>
  <c r="Q24" i="82"/>
  <c r="Q86" i="82" s="1"/>
  <c r="P24" i="82"/>
  <c r="P86" i="82" s="1"/>
  <c r="O24" i="82"/>
  <c r="N24" i="82"/>
  <c r="M24" i="82"/>
  <c r="M86" i="82" s="1"/>
  <c r="L24" i="82"/>
  <c r="L86" i="82" s="1"/>
  <c r="K24" i="82"/>
  <c r="J24" i="82"/>
  <c r="I24" i="82"/>
  <c r="I86" i="82" s="1"/>
  <c r="H24" i="82"/>
  <c r="H86" i="82" s="1"/>
  <c r="G24" i="82"/>
  <c r="F24" i="82"/>
  <c r="A24" i="82"/>
  <c r="A25" i="82" s="1"/>
  <c r="A26" i="82" s="1"/>
  <c r="A27" i="82" s="1"/>
  <c r="A28" i="82" s="1"/>
  <c r="A29" i="82" s="1"/>
  <c r="A30" i="82" s="1"/>
  <c r="R23" i="82"/>
  <c r="Q23" i="82"/>
  <c r="Q85" i="82" s="1"/>
  <c r="P23" i="82"/>
  <c r="O23" i="82"/>
  <c r="O85" i="82" s="1"/>
  <c r="N23" i="82"/>
  <c r="M23" i="82"/>
  <c r="M85" i="82" s="1"/>
  <c r="L23" i="82"/>
  <c r="K23" i="82"/>
  <c r="K85" i="82" s="1"/>
  <c r="J23" i="82"/>
  <c r="I23" i="82"/>
  <c r="I85" i="82" s="1"/>
  <c r="H23" i="82"/>
  <c r="G23" i="82"/>
  <c r="G85" i="82" s="1"/>
  <c r="F23" i="82"/>
  <c r="B23" i="82"/>
  <c r="B24" i="82" s="1"/>
  <c r="B25" i="82" s="1"/>
  <c r="B26" i="82" s="1"/>
  <c r="B27" i="82" s="1"/>
  <c r="B28" i="82" s="1"/>
  <c r="B29" i="82" s="1"/>
  <c r="B30" i="82" s="1"/>
  <c r="R20" i="82"/>
  <c r="Q20" i="82"/>
  <c r="Q20" i="47" s="1"/>
  <c r="P20" i="82"/>
  <c r="O20" i="82"/>
  <c r="O20" i="47" s="1"/>
  <c r="N20" i="82"/>
  <c r="M20" i="82"/>
  <c r="M20" i="47" s="1"/>
  <c r="L20" i="82"/>
  <c r="K20" i="82"/>
  <c r="K20" i="47" s="1"/>
  <c r="J20" i="82"/>
  <c r="I20" i="82"/>
  <c r="I20" i="47" s="1"/>
  <c r="H20" i="82"/>
  <c r="G20" i="82"/>
  <c r="F20" i="82"/>
  <c r="R19" i="82"/>
  <c r="R82" i="82" s="1"/>
  <c r="Q19" i="82"/>
  <c r="P19" i="82"/>
  <c r="O19" i="82"/>
  <c r="N19" i="82"/>
  <c r="N82" i="82" s="1"/>
  <c r="M19" i="82"/>
  <c r="L19" i="82"/>
  <c r="K19" i="82"/>
  <c r="J19" i="82"/>
  <c r="I19" i="82"/>
  <c r="H19" i="82"/>
  <c r="G19" i="82"/>
  <c r="F19" i="82"/>
  <c r="R18" i="82"/>
  <c r="R81" i="82" s="1"/>
  <c r="Q18" i="82"/>
  <c r="P18" i="82"/>
  <c r="O18" i="82"/>
  <c r="O81" i="82" s="1"/>
  <c r="N18" i="82"/>
  <c r="N81" i="82" s="1"/>
  <c r="M18" i="82"/>
  <c r="L18" i="82"/>
  <c r="K18" i="82"/>
  <c r="K81" i="82" s="1"/>
  <c r="J18" i="82"/>
  <c r="J81" i="82" s="1"/>
  <c r="I18" i="82"/>
  <c r="H18" i="82"/>
  <c r="G18" i="82"/>
  <c r="G81" i="82" s="1"/>
  <c r="F18" i="82"/>
  <c r="F81" i="82" s="1"/>
  <c r="R17" i="82"/>
  <c r="Q17" i="82"/>
  <c r="P17" i="82"/>
  <c r="P80" i="82" s="1"/>
  <c r="O17" i="82"/>
  <c r="N17" i="82"/>
  <c r="M17" i="82"/>
  <c r="L17" i="82"/>
  <c r="K17" i="82"/>
  <c r="J17" i="82"/>
  <c r="I17" i="82"/>
  <c r="H17" i="82"/>
  <c r="G17" i="82"/>
  <c r="F17" i="82"/>
  <c r="R16" i="82"/>
  <c r="R79" i="82" s="1"/>
  <c r="Q16" i="82"/>
  <c r="Q79" i="82" s="1"/>
  <c r="P16" i="82"/>
  <c r="P79" i="82" s="1"/>
  <c r="O16" i="82"/>
  <c r="O79" i="82" s="1"/>
  <c r="N16" i="82"/>
  <c r="N79" i="82" s="1"/>
  <c r="M16" i="82"/>
  <c r="M79" i="82" s="1"/>
  <c r="L16" i="82"/>
  <c r="L79" i="82" s="1"/>
  <c r="K16" i="82"/>
  <c r="K79" i="82" s="1"/>
  <c r="J16" i="82"/>
  <c r="J79" i="82" s="1"/>
  <c r="I16" i="82"/>
  <c r="I79" i="82" s="1"/>
  <c r="H16" i="82"/>
  <c r="H79" i="82" s="1"/>
  <c r="G16" i="82"/>
  <c r="G79" i="82" s="1"/>
  <c r="F16" i="82"/>
  <c r="F79" i="82" s="1"/>
  <c r="R15" i="82"/>
  <c r="R78" i="82" s="1"/>
  <c r="Q15" i="82"/>
  <c r="P15" i="82"/>
  <c r="O15" i="82"/>
  <c r="N15" i="82"/>
  <c r="N78" i="82" s="1"/>
  <c r="M15" i="82"/>
  <c r="L15" i="82"/>
  <c r="K15" i="82"/>
  <c r="J15" i="82"/>
  <c r="I15" i="82"/>
  <c r="H15" i="82"/>
  <c r="G15" i="82"/>
  <c r="F15" i="82"/>
  <c r="R14" i="82"/>
  <c r="R77" i="82" s="1"/>
  <c r="Q14" i="82"/>
  <c r="P14" i="82"/>
  <c r="P77" i="82" s="1"/>
  <c r="O14" i="82"/>
  <c r="N14" i="82"/>
  <c r="N77" i="82" s="1"/>
  <c r="M14" i="82"/>
  <c r="L14" i="82"/>
  <c r="L77" i="82" s="1"/>
  <c r="K14" i="82"/>
  <c r="J14" i="82"/>
  <c r="J77" i="82" s="1"/>
  <c r="I14" i="82"/>
  <c r="H14" i="82"/>
  <c r="H77" i="82" s="1"/>
  <c r="G14" i="82"/>
  <c r="G77" i="82" s="1"/>
  <c r="F14" i="82"/>
  <c r="F77" i="82" s="1"/>
  <c r="B14" i="82"/>
  <c r="B15" i="82" s="1"/>
  <c r="B16" i="82" s="1"/>
  <c r="B17" i="82" s="1"/>
  <c r="B18" i="82" s="1"/>
  <c r="B19" i="82" s="1"/>
  <c r="B20" i="82" s="1"/>
  <c r="A14" i="82"/>
  <c r="A15" i="82" s="1"/>
  <c r="A16" i="82" s="1"/>
  <c r="A17" i="82" s="1"/>
  <c r="A18" i="82" s="1"/>
  <c r="A19" i="82" s="1"/>
  <c r="A20" i="82" s="1"/>
  <c r="R13" i="82"/>
  <c r="R76" i="82" s="1"/>
  <c r="Q13" i="82"/>
  <c r="P13" i="82"/>
  <c r="O13" i="82"/>
  <c r="N13" i="82"/>
  <c r="N76" i="82" s="1"/>
  <c r="M13" i="82"/>
  <c r="L13" i="82"/>
  <c r="K13" i="82"/>
  <c r="J13" i="82"/>
  <c r="I13" i="82"/>
  <c r="H13" i="82"/>
  <c r="G13" i="82"/>
  <c r="F13" i="82"/>
  <c r="B13" i="82"/>
  <c r="A2" i="82"/>
  <c r="A2" i="47" s="1"/>
  <c r="R71" i="47"/>
  <c r="Q71" i="47"/>
  <c r="P71" i="47"/>
  <c r="O71" i="47"/>
  <c r="N71" i="47"/>
  <c r="M71" i="47"/>
  <c r="L71" i="47"/>
  <c r="K71" i="47"/>
  <c r="J71" i="47"/>
  <c r="I71" i="47"/>
  <c r="H71" i="47"/>
  <c r="G71" i="47"/>
  <c r="F71" i="47"/>
  <c r="R70" i="47"/>
  <c r="Q70" i="47"/>
  <c r="P70" i="47"/>
  <c r="O70" i="47"/>
  <c r="N70" i="47"/>
  <c r="M70" i="47"/>
  <c r="L70" i="47"/>
  <c r="K70" i="47"/>
  <c r="J70" i="47"/>
  <c r="I70" i="47"/>
  <c r="H70" i="47"/>
  <c r="G70" i="47"/>
  <c r="F70" i="47"/>
  <c r="R69" i="47"/>
  <c r="R127" i="47" s="1"/>
  <c r="Q69" i="47"/>
  <c r="P69" i="47"/>
  <c r="O69" i="47"/>
  <c r="O127" i="47" s="1"/>
  <c r="N69" i="47"/>
  <c r="N127" i="47" s="1"/>
  <c r="M69" i="47"/>
  <c r="L69" i="47"/>
  <c r="K69" i="47"/>
  <c r="K127" i="47" s="1"/>
  <c r="J69" i="47"/>
  <c r="J127" i="47" s="1"/>
  <c r="I69" i="47"/>
  <c r="H69" i="47"/>
  <c r="G69" i="47"/>
  <c r="G127" i="47" s="1"/>
  <c r="F69" i="47"/>
  <c r="F127" i="47" s="1"/>
  <c r="R68" i="47"/>
  <c r="Q68" i="47"/>
  <c r="P68" i="47"/>
  <c r="O68" i="47"/>
  <c r="N68" i="47"/>
  <c r="M68" i="47"/>
  <c r="L68" i="47"/>
  <c r="K68" i="47"/>
  <c r="J68" i="47"/>
  <c r="I68" i="47"/>
  <c r="H68" i="47"/>
  <c r="G68" i="47"/>
  <c r="F68" i="47"/>
  <c r="R67" i="47"/>
  <c r="R125" i="47" s="1"/>
  <c r="Q67" i="47"/>
  <c r="Q125" i="47" s="1"/>
  <c r="P67" i="47"/>
  <c r="P125" i="47" s="1"/>
  <c r="O67" i="47"/>
  <c r="O125" i="47" s="1"/>
  <c r="N67" i="47"/>
  <c r="N125" i="47" s="1"/>
  <c r="M67" i="47"/>
  <c r="M125" i="47" s="1"/>
  <c r="L67" i="47"/>
  <c r="L125" i="47" s="1"/>
  <c r="K67" i="47"/>
  <c r="K125" i="47" s="1"/>
  <c r="J67" i="47"/>
  <c r="J125" i="47" s="1"/>
  <c r="I67" i="47"/>
  <c r="I125" i="47" s="1"/>
  <c r="H67" i="47"/>
  <c r="H125" i="47" s="1"/>
  <c r="G67" i="47"/>
  <c r="G125" i="47" s="1"/>
  <c r="F67" i="47"/>
  <c r="F125" i="47" s="1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R65" i="47"/>
  <c r="R123" i="47" s="1"/>
  <c r="Q65" i="47"/>
  <c r="P65" i="47"/>
  <c r="P123" i="47" s="1"/>
  <c r="O65" i="47"/>
  <c r="O123" i="47" s="1"/>
  <c r="N65" i="47"/>
  <c r="N123" i="47" s="1"/>
  <c r="M65" i="47"/>
  <c r="L65" i="47"/>
  <c r="L123" i="47" s="1"/>
  <c r="K65" i="47"/>
  <c r="K123" i="47" s="1"/>
  <c r="J65" i="47"/>
  <c r="J123" i="47" s="1"/>
  <c r="I65" i="47"/>
  <c r="H65" i="47"/>
  <c r="H123" i="47" s="1"/>
  <c r="G65" i="47"/>
  <c r="G123" i="47" s="1"/>
  <c r="F65" i="47"/>
  <c r="F123" i="47" s="1"/>
  <c r="B65" i="47"/>
  <c r="B66" i="47" s="1"/>
  <c r="B67" i="47" s="1"/>
  <c r="B68" i="47" s="1"/>
  <c r="B69" i="47" s="1"/>
  <c r="B70" i="47" s="1"/>
  <c r="B71" i="47" s="1"/>
  <c r="R64" i="47"/>
  <c r="R122" i="47" s="1"/>
  <c r="Q64" i="47"/>
  <c r="P64" i="47"/>
  <c r="P122" i="47" s="1"/>
  <c r="O64" i="47"/>
  <c r="N64" i="47"/>
  <c r="N122" i="47" s="1"/>
  <c r="M64" i="47"/>
  <c r="L64" i="47"/>
  <c r="L122" i="47" s="1"/>
  <c r="K64" i="47"/>
  <c r="J64" i="47"/>
  <c r="J122" i="47" s="1"/>
  <c r="I64" i="47"/>
  <c r="H64" i="47"/>
  <c r="H122" i="47" s="1"/>
  <c r="G64" i="47"/>
  <c r="F64" i="47"/>
  <c r="F122" i="47" s="1"/>
  <c r="B64" i="47"/>
  <c r="A64" i="47"/>
  <c r="A65" i="47" s="1"/>
  <c r="A66" i="47" s="1"/>
  <c r="A67" i="47" s="1"/>
  <c r="A68" i="47" s="1"/>
  <c r="A69" i="47" s="1"/>
  <c r="A70" i="47" s="1"/>
  <c r="A71" i="47" s="1"/>
  <c r="R61" i="47"/>
  <c r="Q61" i="47"/>
  <c r="P61" i="47"/>
  <c r="O61" i="47"/>
  <c r="N61" i="47"/>
  <c r="M61" i="47"/>
  <c r="L61" i="47"/>
  <c r="K61" i="47"/>
  <c r="J61" i="47"/>
  <c r="I61" i="47"/>
  <c r="H61" i="47"/>
  <c r="G61" i="47"/>
  <c r="F61" i="47"/>
  <c r="R60" i="47"/>
  <c r="Q60" i="47"/>
  <c r="P60" i="47"/>
  <c r="O60" i="47"/>
  <c r="N60" i="47"/>
  <c r="M60" i="47"/>
  <c r="L60" i="47"/>
  <c r="K60" i="47"/>
  <c r="J60" i="47"/>
  <c r="I60" i="47"/>
  <c r="H60" i="47"/>
  <c r="G60" i="47"/>
  <c r="F60" i="47"/>
  <c r="R59" i="47"/>
  <c r="R118" i="47" s="1"/>
  <c r="Q59" i="47"/>
  <c r="Q118" i="47" s="1"/>
  <c r="P59" i="47"/>
  <c r="O59" i="47"/>
  <c r="O118" i="47" s="1"/>
  <c r="N59" i="47"/>
  <c r="N118" i="47" s="1"/>
  <c r="M59" i="47"/>
  <c r="M118" i="47" s="1"/>
  <c r="L59" i="47"/>
  <c r="K59" i="47"/>
  <c r="K118" i="47" s="1"/>
  <c r="J59" i="47"/>
  <c r="J118" i="47" s="1"/>
  <c r="I59" i="47"/>
  <c r="I118" i="47" s="1"/>
  <c r="H59" i="47"/>
  <c r="G59" i="47"/>
  <c r="G118" i="47" s="1"/>
  <c r="F59" i="47"/>
  <c r="F118" i="47" s="1"/>
  <c r="R58" i="47"/>
  <c r="Q58" i="47"/>
  <c r="P58" i="47"/>
  <c r="O58" i="47"/>
  <c r="N58" i="47"/>
  <c r="M58" i="47"/>
  <c r="L58" i="47"/>
  <c r="K58" i="47"/>
  <c r="J58" i="47"/>
  <c r="I58" i="47"/>
  <c r="H58" i="47"/>
  <c r="G58" i="47"/>
  <c r="F58" i="47"/>
  <c r="R57" i="47"/>
  <c r="R116" i="47" s="1"/>
  <c r="Q57" i="47"/>
  <c r="Q116" i="47" s="1"/>
  <c r="P57" i="47"/>
  <c r="P116" i="47" s="1"/>
  <c r="O57" i="47"/>
  <c r="O116" i="47" s="1"/>
  <c r="N57" i="47"/>
  <c r="N116" i="47" s="1"/>
  <c r="M57" i="47"/>
  <c r="M116" i="47" s="1"/>
  <c r="L57" i="47"/>
  <c r="L116" i="47" s="1"/>
  <c r="K57" i="47"/>
  <c r="K116" i="47" s="1"/>
  <c r="J57" i="47"/>
  <c r="J116" i="47" s="1"/>
  <c r="I57" i="47"/>
  <c r="I116" i="47" s="1"/>
  <c r="H57" i="47"/>
  <c r="H116" i="47" s="1"/>
  <c r="G57" i="47"/>
  <c r="G116" i="47" s="1"/>
  <c r="F57" i="47"/>
  <c r="F116" i="47" s="1"/>
  <c r="R56" i="47"/>
  <c r="Q56" i="47"/>
  <c r="P56" i="47"/>
  <c r="O56" i="47"/>
  <c r="N56" i="47"/>
  <c r="M56" i="47"/>
  <c r="L56" i="47"/>
  <c r="K56" i="47"/>
  <c r="J56" i="47"/>
  <c r="I56" i="47"/>
  <c r="H56" i="47"/>
  <c r="G56" i="47"/>
  <c r="F56" i="47"/>
  <c r="R55" i="47"/>
  <c r="R114" i="47" s="1"/>
  <c r="Q55" i="47"/>
  <c r="Q114" i="47" s="1"/>
  <c r="P55" i="47"/>
  <c r="O55" i="47"/>
  <c r="O114" i="47" s="1"/>
  <c r="N55" i="47"/>
  <c r="N114" i="47" s="1"/>
  <c r="M55" i="47"/>
  <c r="M114" i="47" s="1"/>
  <c r="L55" i="47"/>
  <c r="K55" i="47"/>
  <c r="K114" i="47" s="1"/>
  <c r="J55" i="47"/>
  <c r="J114" i="47" s="1"/>
  <c r="I55" i="47"/>
  <c r="I114" i="47" s="1"/>
  <c r="H55" i="47"/>
  <c r="G55" i="47"/>
  <c r="G114" i="47" s="1"/>
  <c r="F55" i="47"/>
  <c r="F114" i="47" s="1"/>
  <c r="B55" i="47"/>
  <c r="B56" i="47" s="1"/>
  <c r="B57" i="47" s="1"/>
  <c r="B58" i="47" s="1"/>
  <c r="B59" i="47" s="1"/>
  <c r="B60" i="47" s="1"/>
  <c r="B61" i="47" s="1"/>
  <c r="R54" i="47"/>
  <c r="R113" i="47" s="1"/>
  <c r="Q54" i="47"/>
  <c r="P54" i="47"/>
  <c r="P113" i="47" s="1"/>
  <c r="O54" i="47"/>
  <c r="N54" i="47"/>
  <c r="N113" i="47" s="1"/>
  <c r="M54" i="47"/>
  <c r="L54" i="47"/>
  <c r="L113" i="47" s="1"/>
  <c r="K54" i="47"/>
  <c r="J54" i="47"/>
  <c r="J113" i="47" s="1"/>
  <c r="I54" i="47"/>
  <c r="H54" i="47"/>
  <c r="H113" i="47" s="1"/>
  <c r="G54" i="47"/>
  <c r="F54" i="47"/>
  <c r="F113" i="47" s="1"/>
  <c r="B54" i="47"/>
  <c r="A54" i="47"/>
  <c r="A55" i="47" s="1"/>
  <c r="A56" i="47" s="1"/>
  <c r="A57" i="47" s="1"/>
  <c r="A58" i="47" s="1"/>
  <c r="A59" i="47" s="1"/>
  <c r="A60" i="47" s="1"/>
  <c r="A61" i="47" s="1"/>
  <c r="R51" i="47"/>
  <c r="Q51" i="47"/>
  <c r="P51" i="47"/>
  <c r="O51" i="47"/>
  <c r="N51" i="47"/>
  <c r="M51" i="47"/>
  <c r="L51" i="47"/>
  <c r="K51" i="47"/>
  <c r="J51" i="47"/>
  <c r="I51" i="47"/>
  <c r="H51" i="47"/>
  <c r="G51" i="47"/>
  <c r="F51" i="47"/>
  <c r="R50" i="47"/>
  <c r="Q50" i="47"/>
  <c r="P50" i="47"/>
  <c r="O50" i="47"/>
  <c r="N50" i="47"/>
  <c r="M50" i="47"/>
  <c r="L50" i="47"/>
  <c r="K50" i="47"/>
  <c r="J50" i="47"/>
  <c r="I50" i="47"/>
  <c r="H50" i="47"/>
  <c r="G50" i="47"/>
  <c r="F50" i="47"/>
  <c r="R49" i="47"/>
  <c r="R109" i="47" s="1"/>
  <c r="Q49" i="47"/>
  <c r="Q109" i="47" s="1"/>
  <c r="P49" i="47"/>
  <c r="O49" i="47"/>
  <c r="N49" i="47"/>
  <c r="N109" i="47" s="1"/>
  <c r="M49" i="47"/>
  <c r="M109" i="47" s="1"/>
  <c r="L49" i="47"/>
  <c r="K49" i="47"/>
  <c r="J49" i="47"/>
  <c r="J109" i="47" s="1"/>
  <c r="I49" i="47"/>
  <c r="I109" i="47" s="1"/>
  <c r="H49" i="47"/>
  <c r="G49" i="47"/>
  <c r="F49" i="47"/>
  <c r="F109" i="47" s="1"/>
  <c r="R48" i="47"/>
  <c r="Q48" i="47"/>
  <c r="P48" i="47"/>
  <c r="O48" i="47"/>
  <c r="N48" i="47"/>
  <c r="M48" i="47"/>
  <c r="L48" i="47"/>
  <c r="K48" i="47"/>
  <c r="J48" i="47"/>
  <c r="I48" i="47"/>
  <c r="H48" i="47"/>
  <c r="G48" i="47"/>
  <c r="F48" i="47"/>
  <c r="R47" i="47"/>
  <c r="R107" i="47" s="1"/>
  <c r="Q47" i="47"/>
  <c r="Q107" i="47" s="1"/>
  <c r="P47" i="47"/>
  <c r="P107" i="47" s="1"/>
  <c r="O47" i="47"/>
  <c r="O107" i="47" s="1"/>
  <c r="N47" i="47"/>
  <c r="N107" i="47" s="1"/>
  <c r="M47" i="47"/>
  <c r="M107" i="47" s="1"/>
  <c r="L47" i="47"/>
  <c r="L107" i="47" s="1"/>
  <c r="K47" i="47"/>
  <c r="K107" i="47" s="1"/>
  <c r="J47" i="47"/>
  <c r="J107" i="47" s="1"/>
  <c r="I47" i="47"/>
  <c r="I107" i="47" s="1"/>
  <c r="H47" i="47"/>
  <c r="H107" i="47" s="1"/>
  <c r="G47" i="47"/>
  <c r="G107" i="47" s="1"/>
  <c r="F47" i="47"/>
  <c r="F107" i="47" s="1"/>
  <c r="R46" i="47"/>
  <c r="Q46" i="47"/>
  <c r="P46" i="47"/>
  <c r="O46" i="47"/>
  <c r="N46" i="47"/>
  <c r="M46" i="47"/>
  <c r="L46" i="47"/>
  <c r="K46" i="47"/>
  <c r="J46" i="47"/>
  <c r="I46" i="47"/>
  <c r="H46" i="47"/>
  <c r="G46" i="47"/>
  <c r="F46" i="47"/>
  <c r="A46" i="47"/>
  <c r="A47" i="47" s="1"/>
  <c r="A48" i="47" s="1"/>
  <c r="A49" i="47" s="1"/>
  <c r="A50" i="47" s="1"/>
  <c r="A51" i="47" s="1"/>
  <c r="R45" i="47"/>
  <c r="Q45" i="47"/>
  <c r="P45" i="47"/>
  <c r="O45" i="47"/>
  <c r="N45" i="47"/>
  <c r="M45" i="47"/>
  <c r="L45" i="47"/>
  <c r="K45" i="47"/>
  <c r="J45" i="47"/>
  <c r="I45" i="47"/>
  <c r="H45" i="47"/>
  <c r="G45" i="47"/>
  <c r="F45" i="47"/>
  <c r="B45" i="47"/>
  <c r="B46" i="47" s="1"/>
  <c r="B47" i="47" s="1"/>
  <c r="B48" i="47" s="1"/>
  <c r="B49" i="47" s="1"/>
  <c r="B50" i="47" s="1"/>
  <c r="B51" i="47" s="1"/>
  <c r="A45" i="47"/>
  <c r="R44" i="47"/>
  <c r="R104" i="47" s="1"/>
  <c r="Q44" i="47"/>
  <c r="P44" i="47"/>
  <c r="P104" i="47" s="1"/>
  <c r="O44" i="47"/>
  <c r="N44" i="47"/>
  <c r="N104" i="47" s="1"/>
  <c r="M44" i="47"/>
  <c r="L44" i="47"/>
  <c r="L104" i="47" s="1"/>
  <c r="K44" i="47"/>
  <c r="J44" i="47"/>
  <c r="J104" i="47" s="1"/>
  <c r="I44" i="47"/>
  <c r="H44" i="47"/>
  <c r="H104" i="47" s="1"/>
  <c r="G44" i="47"/>
  <c r="F44" i="47"/>
  <c r="F104" i="47" s="1"/>
  <c r="B44" i="47"/>
  <c r="R40" i="47"/>
  <c r="Q40" i="47"/>
  <c r="P40" i="47"/>
  <c r="O40" i="47"/>
  <c r="N40" i="47"/>
  <c r="M40" i="47"/>
  <c r="L40" i="47"/>
  <c r="K40" i="47"/>
  <c r="J40" i="47"/>
  <c r="I40" i="47"/>
  <c r="H40" i="47"/>
  <c r="G40" i="47"/>
  <c r="F40" i="47"/>
  <c r="R39" i="47"/>
  <c r="Q39" i="47"/>
  <c r="P39" i="47"/>
  <c r="O39" i="47"/>
  <c r="N39" i="47"/>
  <c r="M39" i="47"/>
  <c r="L39" i="47"/>
  <c r="K39" i="47"/>
  <c r="J39" i="47"/>
  <c r="I39" i="47"/>
  <c r="H39" i="47"/>
  <c r="G39" i="47"/>
  <c r="F39" i="47"/>
  <c r="R38" i="47"/>
  <c r="R99" i="47" s="1"/>
  <c r="Q38" i="47"/>
  <c r="Q99" i="47" s="1"/>
  <c r="P38" i="47"/>
  <c r="O38" i="47"/>
  <c r="N38" i="47"/>
  <c r="N99" i="47" s="1"/>
  <c r="M38" i="47"/>
  <c r="M99" i="47" s="1"/>
  <c r="L38" i="47"/>
  <c r="K38" i="47"/>
  <c r="J38" i="47"/>
  <c r="J99" i="47" s="1"/>
  <c r="I38" i="47"/>
  <c r="I99" i="47" s="1"/>
  <c r="H38" i="47"/>
  <c r="G38" i="47"/>
  <c r="F38" i="47"/>
  <c r="F99" i="47" s="1"/>
  <c r="R37" i="47"/>
  <c r="Q37" i="47"/>
  <c r="P37" i="47"/>
  <c r="O37" i="47"/>
  <c r="N37" i="47"/>
  <c r="M37" i="47"/>
  <c r="L37" i="47"/>
  <c r="K37" i="47"/>
  <c r="J37" i="47"/>
  <c r="I37" i="47"/>
  <c r="H37" i="47"/>
  <c r="G37" i="47"/>
  <c r="F37" i="47"/>
  <c r="R36" i="47"/>
  <c r="R97" i="47" s="1"/>
  <c r="Q36" i="47"/>
  <c r="Q97" i="47" s="1"/>
  <c r="P36" i="47"/>
  <c r="P97" i="47" s="1"/>
  <c r="O36" i="47"/>
  <c r="O97" i="47" s="1"/>
  <c r="N36" i="47"/>
  <c r="N97" i="47" s="1"/>
  <c r="M36" i="47"/>
  <c r="M97" i="47" s="1"/>
  <c r="L36" i="47"/>
  <c r="L97" i="47" s="1"/>
  <c r="K36" i="47"/>
  <c r="K97" i="47" s="1"/>
  <c r="J36" i="47"/>
  <c r="J97" i="47" s="1"/>
  <c r="I36" i="47"/>
  <c r="I97" i="47" s="1"/>
  <c r="H36" i="47"/>
  <c r="H97" i="47" s="1"/>
  <c r="G36" i="47"/>
  <c r="G97" i="47" s="1"/>
  <c r="F36" i="47"/>
  <c r="F97" i="47" s="1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R34" i="47"/>
  <c r="R95" i="47" s="1"/>
  <c r="Q34" i="47"/>
  <c r="Q95" i="47" s="1"/>
  <c r="P34" i="47"/>
  <c r="O34" i="47"/>
  <c r="N34" i="47"/>
  <c r="N95" i="47" s="1"/>
  <c r="M34" i="47"/>
  <c r="M95" i="47" s="1"/>
  <c r="L34" i="47"/>
  <c r="L95" i="47" s="1"/>
  <c r="K34" i="47"/>
  <c r="J34" i="47"/>
  <c r="J95" i="47" s="1"/>
  <c r="I34" i="47"/>
  <c r="I95" i="47" s="1"/>
  <c r="H34" i="47"/>
  <c r="H95" i="47" s="1"/>
  <c r="G34" i="47"/>
  <c r="F34" i="47"/>
  <c r="F95" i="47" s="1"/>
  <c r="A34" i="47"/>
  <c r="A35" i="47" s="1"/>
  <c r="A36" i="47" s="1"/>
  <c r="A37" i="47" s="1"/>
  <c r="A38" i="47" s="1"/>
  <c r="A39" i="47" s="1"/>
  <c r="A40" i="47" s="1"/>
  <c r="R33" i="47"/>
  <c r="Q33" i="47"/>
  <c r="Q94" i="47" s="1"/>
  <c r="P33" i="47"/>
  <c r="O33" i="47"/>
  <c r="O94" i="47" s="1"/>
  <c r="N33" i="47"/>
  <c r="M33" i="47"/>
  <c r="M94" i="47" s="1"/>
  <c r="K33" i="47"/>
  <c r="K94" i="47" s="1"/>
  <c r="J33" i="47"/>
  <c r="I33" i="47"/>
  <c r="I94" i="47" s="1"/>
  <c r="G33" i="47"/>
  <c r="G94" i="47" s="1"/>
  <c r="B33" i="47"/>
  <c r="B34" i="47" s="1"/>
  <c r="B35" i="47" s="1"/>
  <c r="B36" i="47" s="1"/>
  <c r="B37" i="47" s="1"/>
  <c r="B38" i="47" s="1"/>
  <c r="B39" i="47" s="1"/>
  <c r="B40" i="47" s="1"/>
  <c r="Q30" i="47"/>
  <c r="P30" i="47"/>
  <c r="O30" i="47"/>
  <c r="N30" i="47"/>
  <c r="M30" i="47"/>
  <c r="K30" i="47"/>
  <c r="H30" i="47"/>
  <c r="G30" i="47"/>
  <c r="F30" i="47"/>
  <c r="R29" i="47"/>
  <c r="Q29" i="47"/>
  <c r="Q91" i="47" s="1"/>
  <c r="P29" i="47"/>
  <c r="P91" i="47" s="1"/>
  <c r="O29" i="47"/>
  <c r="O91" i="47" s="1"/>
  <c r="N29" i="47"/>
  <c r="N91" i="47" s="1"/>
  <c r="M29" i="47"/>
  <c r="M91" i="47" s="1"/>
  <c r="L29" i="47"/>
  <c r="K29" i="47"/>
  <c r="K91" i="47" s="1"/>
  <c r="J29" i="47"/>
  <c r="I29" i="47"/>
  <c r="H29" i="47"/>
  <c r="G29" i="47"/>
  <c r="F29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G90" i="47" s="1"/>
  <c r="F28" i="47"/>
  <c r="F90" i="47" s="1"/>
  <c r="R27" i="47"/>
  <c r="Q27" i="47"/>
  <c r="P27" i="47"/>
  <c r="P89" i="47" s="1"/>
  <c r="O27" i="47"/>
  <c r="O89" i="47" s="1"/>
  <c r="N27" i="47"/>
  <c r="M27" i="47"/>
  <c r="L27" i="47"/>
  <c r="K27" i="47"/>
  <c r="K89" i="47" s="1"/>
  <c r="J27" i="47"/>
  <c r="I27" i="47"/>
  <c r="H27" i="47"/>
  <c r="G27" i="47"/>
  <c r="F27" i="47"/>
  <c r="R26" i="47"/>
  <c r="Q26" i="47"/>
  <c r="P26" i="47"/>
  <c r="O26" i="47"/>
  <c r="N26" i="47"/>
  <c r="M26" i="47"/>
  <c r="L26" i="47"/>
  <c r="K26" i="47"/>
  <c r="J26" i="47"/>
  <c r="I26" i="47"/>
  <c r="H26" i="47"/>
  <c r="H88" i="47" s="1"/>
  <c r="G26" i="47"/>
  <c r="G88" i="47" s="1"/>
  <c r="F26" i="47"/>
  <c r="F88" i="47" s="1"/>
  <c r="R25" i="47"/>
  <c r="Q25" i="47"/>
  <c r="Q87" i="47" s="1"/>
  <c r="P25" i="47"/>
  <c r="P87" i="47" s="1"/>
  <c r="O25" i="47"/>
  <c r="O87" i="47" s="1"/>
  <c r="N25" i="47"/>
  <c r="N87" i="47" s="1"/>
  <c r="M25" i="47"/>
  <c r="M87" i="47" s="1"/>
  <c r="L25" i="47"/>
  <c r="K25" i="47"/>
  <c r="K87" i="47" s="1"/>
  <c r="J25" i="47"/>
  <c r="I25" i="47"/>
  <c r="H25" i="47"/>
  <c r="G25" i="47"/>
  <c r="F25" i="47"/>
  <c r="R24" i="47"/>
  <c r="Q24" i="47"/>
  <c r="P24" i="47"/>
  <c r="O24" i="47"/>
  <c r="N24" i="47"/>
  <c r="M24" i="47"/>
  <c r="L24" i="47"/>
  <c r="K24" i="47"/>
  <c r="J24" i="47"/>
  <c r="I24" i="47"/>
  <c r="H24" i="47"/>
  <c r="A24" i="47"/>
  <c r="A25" i="47" s="1"/>
  <c r="A26" i="47" s="1"/>
  <c r="A27" i="47" s="1"/>
  <c r="A28" i="47" s="1"/>
  <c r="A29" i="47" s="1"/>
  <c r="A30" i="47" s="1"/>
  <c r="P23" i="47"/>
  <c r="N23" i="47"/>
  <c r="L23" i="47"/>
  <c r="H23" i="47"/>
  <c r="B23" i="47"/>
  <c r="B24" i="47" s="1"/>
  <c r="B25" i="47" s="1"/>
  <c r="B26" i="47" s="1"/>
  <c r="B27" i="47" s="1"/>
  <c r="B28" i="47" s="1"/>
  <c r="B29" i="47" s="1"/>
  <c r="B30" i="47" s="1"/>
  <c r="P20" i="47"/>
  <c r="N20" i="47"/>
  <c r="L20" i="47"/>
  <c r="H20" i="47"/>
  <c r="F20" i="47"/>
  <c r="R19" i="47"/>
  <c r="Q19" i="47"/>
  <c r="P19" i="47"/>
  <c r="P82" i="47" s="1"/>
  <c r="O19" i="47"/>
  <c r="N19" i="47"/>
  <c r="M19" i="47"/>
  <c r="L19" i="47"/>
  <c r="K19" i="47"/>
  <c r="J19" i="47"/>
  <c r="I19" i="47"/>
  <c r="H19" i="47"/>
  <c r="H82" i="47" s="1"/>
  <c r="G19" i="47"/>
  <c r="F19" i="47"/>
  <c r="R18" i="47"/>
  <c r="Q18" i="47"/>
  <c r="P18" i="47"/>
  <c r="O18" i="47"/>
  <c r="N18" i="47"/>
  <c r="M18" i="47"/>
  <c r="L18" i="47"/>
  <c r="K18" i="47"/>
  <c r="J18" i="47"/>
  <c r="I18" i="47"/>
  <c r="H18" i="47"/>
  <c r="G18" i="47"/>
  <c r="F18" i="47"/>
  <c r="R17" i="47"/>
  <c r="Q17" i="47"/>
  <c r="P17" i="47"/>
  <c r="P80" i="47" s="1"/>
  <c r="O17" i="47"/>
  <c r="N17" i="47"/>
  <c r="M17" i="47"/>
  <c r="L17" i="47"/>
  <c r="L80" i="47" s="1"/>
  <c r="K17" i="47"/>
  <c r="J17" i="47"/>
  <c r="I17" i="47"/>
  <c r="H17" i="47"/>
  <c r="H80" i="47" s="1"/>
  <c r="G17" i="47"/>
  <c r="F17" i="47"/>
  <c r="R16" i="47"/>
  <c r="Q16" i="47"/>
  <c r="P16" i="47"/>
  <c r="O16" i="47"/>
  <c r="N16" i="47"/>
  <c r="M16" i="47"/>
  <c r="L16" i="47"/>
  <c r="K16" i="47"/>
  <c r="J16" i="47"/>
  <c r="I16" i="47"/>
  <c r="H16" i="47"/>
  <c r="G16" i="47"/>
  <c r="F16" i="47"/>
  <c r="F79" i="47" s="1"/>
  <c r="R15" i="47"/>
  <c r="Q15" i="47"/>
  <c r="P15" i="47"/>
  <c r="P78" i="47" s="1"/>
  <c r="O15" i="47"/>
  <c r="N15" i="47"/>
  <c r="M15" i="47"/>
  <c r="L15" i="47"/>
  <c r="K15" i="47"/>
  <c r="J15" i="47"/>
  <c r="I15" i="47"/>
  <c r="H15" i="47"/>
  <c r="H78" i="47" s="1"/>
  <c r="G15" i="47"/>
  <c r="F15" i="47"/>
  <c r="R14" i="47"/>
  <c r="Q14" i="47"/>
  <c r="P14" i="47"/>
  <c r="O14" i="47"/>
  <c r="N14" i="47"/>
  <c r="M14" i="47"/>
  <c r="L14" i="47"/>
  <c r="K14" i="47"/>
  <c r="J14" i="47"/>
  <c r="I14" i="47"/>
  <c r="H14" i="47"/>
  <c r="G14" i="47"/>
  <c r="F14" i="47"/>
  <c r="A14" i="47"/>
  <c r="A15" i="47" s="1"/>
  <c r="A16" i="47" s="1"/>
  <c r="A17" i="47" s="1"/>
  <c r="A18" i="47" s="1"/>
  <c r="A19" i="47" s="1"/>
  <c r="A20" i="47" s="1"/>
  <c r="O13" i="47"/>
  <c r="M13" i="47"/>
  <c r="K13" i="47"/>
  <c r="G13" i="47"/>
  <c r="B13" i="47"/>
  <c r="B14" i="47" s="1"/>
  <c r="B15" i="47" s="1"/>
  <c r="B16" i="47" s="1"/>
  <c r="B17" i="47" s="1"/>
  <c r="B18" i="47" s="1"/>
  <c r="B19" i="47" s="1"/>
  <c r="B20" i="47" s="1"/>
  <c r="AR85" i="56"/>
  <c r="AR83" i="56" s="1"/>
  <c r="AQ85" i="56"/>
  <c r="AP85" i="56"/>
  <c r="AP83" i="56" s="1"/>
  <c r="AO85" i="56"/>
  <c r="AO83" i="56" s="1"/>
  <c r="AN85" i="56"/>
  <c r="AN83" i="56" s="1"/>
  <c r="AM85" i="56"/>
  <c r="AL85" i="56"/>
  <c r="AL83" i="56" s="1"/>
  <c r="AK85" i="56"/>
  <c r="AK83" i="56" s="1"/>
  <c r="AJ85" i="56"/>
  <c r="AJ83" i="56" s="1"/>
  <c r="AI85" i="56"/>
  <c r="AH85" i="56"/>
  <c r="AH83" i="56" s="1"/>
  <c r="AG85" i="56"/>
  <c r="AG83" i="56" s="1"/>
  <c r="AF85" i="56"/>
  <c r="AF83" i="56" s="1"/>
  <c r="AE85" i="56"/>
  <c r="AD85" i="56"/>
  <c r="AD83" i="56" s="1"/>
  <c r="AC85" i="56"/>
  <c r="AC83" i="56" s="1"/>
  <c r="AB85" i="56"/>
  <c r="AB83" i="56" s="1"/>
  <c r="AA85" i="56"/>
  <c r="AA85" i="90" s="1"/>
  <c r="Z85" i="56"/>
  <c r="Z83" i="56" s="1"/>
  <c r="Y85" i="56"/>
  <c r="Y83" i="56" s="1"/>
  <c r="X85" i="56"/>
  <c r="X83" i="56" s="1"/>
  <c r="W85" i="56"/>
  <c r="V85" i="56"/>
  <c r="V83" i="56" s="1"/>
  <c r="U85" i="56"/>
  <c r="U83" i="56" s="1"/>
  <c r="T85" i="56"/>
  <c r="T83" i="56" s="1"/>
  <c r="S85" i="56"/>
  <c r="R85" i="56"/>
  <c r="R83" i="56" s="1"/>
  <c r="Q85" i="56"/>
  <c r="Q83" i="56" s="1"/>
  <c r="P85" i="56"/>
  <c r="P83" i="56" s="1"/>
  <c r="O85" i="56"/>
  <c r="N85" i="56"/>
  <c r="N83" i="56" s="1"/>
  <c r="M85" i="56"/>
  <c r="M83" i="56" s="1"/>
  <c r="L85" i="56"/>
  <c r="L83" i="56" s="1"/>
  <c r="K85" i="56"/>
  <c r="K85" i="90" s="1"/>
  <c r="J85" i="56"/>
  <c r="J83" i="56" s="1"/>
  <c r="I85" i="56"/>
  <c r="I83" i="56" s="1"/>
  <c r="H85" i="56"/>
  <c r="H83" i="56" s="1"/>
  <c r="G85" i="56"/>
  <c r="F85" i="56"/>
  <c r="F83" i="56" s="1"/>
  <c r="AQ83" i="56"/>
  <c r="AM83" i="56"/>
  <c r="AI83" i="56"/>
  <c r="AE83" i="56"/>
  <c r="AA83" i="56"/>
  <c r="AA83" i="90" s="1"/>
  <c r="W83" i="56"/>
  <c r="S83" i="56"/>
  <c r="O83" i="56"/>
  <c r="K83" i="56"/>
  <c r="K83" i="90" s="1"/>
  <c r="G83" i="56"/>
  <c r="AR77" i="56"/>
  <c r="AQ77" i="56"/>
  <c r="AP77" i="56"/>
  <c r="AO77" i="56"/>
  <c r="AN77" i="56"/>
  <c r="AM77" i="56"/>
  <c r="AL77" i="56"/>
  <c r="AK77" i="56"/>
  <c r="AJ77" i="56"/>
  <c r="AI77" i="56"/>
  <c r="AH77" i="56"/>
  <c r="AG77" i="56"/>
  <c r="AF77" i="56"/>
  <c r="AE77" i="56"/>
  <c r="AD77" i="56"/>
  <c r="AC77" i="56"/>
  <c r="AB77" i="56"/>
  <c r="AA77" i="56"/>
  <c r="Z77" i="56"/>
  <c r="Y77" i="56"/>
  <c r="X77" i="56"/>
  <c r="W77" i="56"/>
  <c r="V77" i="56"/>
  <c r="U77" i="56"/>
  <c r="T77" i="56"/>
  <c r="S77" i="56"/>
  <c r="R77" i="56"/>
  <c r="Q77" i="56"/>
  <c r="P77" i="56"/>
  <c r="O77" i="56"/>
  <c r="N77" i="56"/>
  <c r="M77" i="56"/>
  <c r="M77" i="90" s="1"/>
  <c r="L77" i="56"/>
  <c r="K77" i="56"/>
  <c r="K77" i="90" s="1"/>
  <c r="J77" i="56"/>
  <c r="I77" i="56"/>
  <c r="I77" i="90" s="1"/>
  <c r="H77" i="56"/>
  <c r="G77" i="56"/>
  <c r="G77" i="90" s="1"/>
  <c r="F77" i="56"/>
  <c r="AR72" i="56"/>
  <c r="AR72" i="90" s="1"/>
  <c r="AQ72" i="56"/>
  <c r="AP72" i="56"/>
  <c r="AP72" i="90" s="1"/>
  <c r="AO72" i="56"/>
  <c r="AN72" i="56"/>
  <c r="AN72" i="90" s="1"/>
  <c r="AM72" i="56"/>
  <c r="AL72" i="56"/>
  <c r="AL72" i="90" s="1"/>
  <c r="AK72" i="56"/>
  <c r="AJ72" i="56"/>
  <c r="AJ72" i="90" s="1"/>
  <c r="AI72" i="56"/>
  <c r="AH72" i="56"/>
  <c r="AH72" i="90" s="1"/>
  <c r="AG72" i="56"/>
  <c r="AF72" i="56"/>
  <c r="AF72" i="90" s="1"/>
  <c r="AE72" i="56"/>
  <c r="AD72" i="56"/>
  <c r="AD72" i="90" s="1"/>
  <c r="AC72" i="56"/>
  <c r="AB72" i="56"/>
  <c r="AB72" i="90" s="1"/>
  <c r="AA72" i="56"/>
  <c r="Z72" i="56"/>
  <c r="Z72" i="90" s="1"/>
  <c r="Y72" i="56"/>
  <c r="X72" i="56"/>
  <c r="X72" i="90" s="1"/>
  <c r="W72" i="56"/>
  <c r="V72" i="56"/>
  <c r="V72" i="90" s="1"/>
  <c r="U72" i="56"/>
  <c r="T72" i="56"/>
  <c r="T72" i="90" s="1"/>
  <c r="S72" i="56"/>
  <c r="R72" i="56"/>
  <c r="R72" i="90" s="1"/>
  <c r="Q72" i="56"/>
  <c r="P72" i="56"/>
  <c r="P72" i="90" s="1"/>
  <c r="O72" i="56"/>
  <c r="N72" i="56"/>
  <c r="N72" i="90" s="1"/>
  <c r="M72" i="56"/>
  <c r="L72" i="56"/>
  <c r="L72" i="90" s="1"/>
  <c r="K72" i="56"/>
  <c r="J72" i="56"/>
  <c r="J72" i="90" s="1"/>
  <c r="I72" i="56"/>
  <c r="H72" i="56"/>
  <c r="H72" i="90" s="1"/>
  <c r="G72" i="56"/>
  <c r="F72" i="56"/>
  <c r="F72" i="90" s="1"/>
  <c r="A70" i="56"/>
  <c r="A93" i="56" s="1"/>
  <c r="AR57" i="56"/>
  <c r="AR55" i="56" s="1"/>
  <c r="AQ57" i="56"/>
  <c r="AQ55" i="56" s="1"/>
  <c r="AP57" i="56"/>
  <c r="AP55" i="56" s="1"/>
  <c r="AP55" i="90" s="1"/>
  <c r="AO57" i="56"/>
  <c r="AO55" i="56" s="1"/>
  <c r="AN57" i="56"/>
  <c r="AN55" i="56" s="1"/>
  <c r="AN55" i="90" s="1"/>
  <c r="AM57" i="56"/>
  <c r="AM55" i="56" s="1"/>
  <c r="AL57" i="56"/>
  <c r="AL55" i="56" s="1"/>
  <c r="AK57" i="56"/>
  <c r="AK55" i="56" s="1"/>
  <c r="AJ57" i="56"/>
  <c r="AJ55" i="56" s="1"/>
  <c r="AI57" i="56"/>
  <c r="AI55" i="56" s="1"/>
  <c r="AH57" i="56"/>
  <c r="AH55" i="56" s="1"/>
  <c r="AG57" i="56"/>
  <c r="AG55" i="56" s="1"/>
  <c r="AF57" i="56"/>
  <c r="AF55" i="56" s="1"/>
  <c r="AE57" i="56"/>
  <c r="AE55" i="56" s="1"/>
  <c r="AD57" i="56"/>
  <c r="AC57" i="56"/>
  <c r="AC55" i="56" s="1"/>
  <c r="AB57" i="56"/>
  <c r="AB55" i="56" s="1"/>
  <c r="AB55" i="90" s="1"/>
  <c r="AA57" i="56"/>
  <c r="AA55" i="56" s="1"/>
  <c r="Z57" i="56"/>
  <c r="Z55" i="56" s="1"/>
  <c r="Z55" i="90" s="1"/>
  <c r="Y57" i="56"/>
  <c r="Y55" i="56" s="1"/>
  <c r="X57" i="56"/>
  <c r="X55" i="56" s="1"/>
  <c r="X55" i="90" s="1"/>
  <c r="W57" i="56"/>
  <c r="W55" i="56" s="1"/>
  <c r="V57" i="56"/>
  <c r="V55" i="56" s="1"/>
  <c r="U57" i="56"/>
  <c r="U55" i="56" s="1"/>
  <c r="T57" i="56"/>
  <c r="T55" i="56" s="1"/>
  <c r="S57" i="56"/>
  <c r="S55" i="56" s="1"/>
  <c r="R57" i="56"/>
  <c r="R55" i="56" s="1"/>
  <c r="Q57" i="56"/>
  <c r="Q55" i="56" s="1"/>
  <c r="P57" i="56"/>
  <c r="P55" i="56" s="1"/>
  <c r="P55" i="90" s="1"/>
  <c r="O57" i="56"/>
  <c r="O55" i="56" s="1"/>
  <c r="N57" i="56"/>
  <c r="N57" i="90" s="1"/>
  <c r="M57" i="56"/>
  <c r="M55" i="56" s="1"/>
  <c r="L57" i="56"/>
  <c r="L55" i="56" s="1"/>
  <c r="K57" i="56"/>
  <c r="K55" i="56" s="1"/>
  <c r="J57" i="56"/>
  <c r="J55" i="56" s="1"/>
  <c r="I57" i="56"/>
  <c r="I55" i="56" s="1"/>
  <c r="H57" i="56"/>
  <c r="H55" i="56" s="1"/>
  <c r="G57" i="56"/>
  <c r="G55" i="56" s="1"/>
  <c r="F57" i="56"/>
  <c r="F55" i="56" s="1"/>
  <c r="AD55" i="56"/>
  <c r="N55" i="56"/>
  <c r="N55" i="90" s="1"/>
  <c r="AR49" i="56"/>
  <c r="AQ49" i="56"/>
  <c r="AP49" i="56"/>
  <c r="AO49" i="56"/>
  <c r="AO49" i="90" s="1"/>
  <c r="AN49" i="56"/>
  <c r="AM49" i="56"/>
  <c r="AM49" i="90" s="1"/>
  <c r="AL49" i="56"/>
  <c r="AK49" i="56"/>
  <c r="AK49" i="90" s="1"/>
  <c r="AJ49" i="56"/>
  <c r="AI49" i="56"/>
  <c r="AH49" i="56"/>
  <c r="AG49" i="56"/>
  <c r="AF49" i="56"/>
  <c r="AE49" i="56"/>
  <c r="AD49" i="56"/>
  <c r="AC49" i="56"/>
  <c r="AC49" i="90" s="1"/>
  <c r="AB49" i="56"/>
  <c r="AA49" i="56"/>
  <c r="AA49" i="90" s="1"/>
  <c r="Z49" i="56"/>
  <c r="Y49" i="56"/>
  <c r="X49" i="56"/>
  <c r="W49" i="56"/>
  <c r="V49" i="56"/>
  <c r="U49" i="56"/>
  <c r="T49" i="56"/>
  <c r="S49" i="56"/>
  <c r="R49" i="56"/>
  <c r="Q49" i="56"/>
  <c r="P49" i="56"/>
  <c r="O49" i="56"/>
  <c r="O49" i="90" s="1"/>
  <c r="N49" i="56"/>
  <c r="M49" i="56"/>
  <c r="M49" i="90" s="1"/>
  <c r="L49" i="56"/>
  <c r="K49" i="56"/>
  <c r="K49" i="90" s="1"/>
  <c r="J49" i="56"/>
  <c r="I49" i="56"/>
  <c r="H49" i="56"/>
  <c r="G49" i="56"/>
  <c r="F49" i="56"/>
  <c r="AR44" i="56"/>
  <c r="AQ44" i="56"/>
  <c r="AP44" i="56"/>
  <c r="AP44" i="90" s="1"/>
  <c r="AO44" i="56"/>
  <c r="AN44" i="56"/>
  <c r="AN44" i="90" s="1"/>
  <c r="AM44" i="56"/>
  <c r="AL44" i="56"/>
  <c r="AK44" i="56"/>
  <c r="AJ44" i="56"/>
  <c r="AI44" i="56"/>
  <c r="AH44" i="56"/>
  <c r="AG44" i="56"/>
  <c r="AF44" i="56"/>
  <c r="AE44" i="56"/>
  <c r="AD44" i="56"/>
  <c r="AC44" i="56"/>
  <c r="AB44" i="56"/>
  <c r="AB44" i="90" s="1"/>
  <c r="AA44" i="56"/>
  <c r="Z44" i="56"/>
  <c r="Z44" i="90" s="1"/>
  <c r="Y44" i="56"/>
  <c r="X44" i="56"/>
  <c r="X44" i="90" s="1"/>
  <c r="W44" i="56"/>
  <c r="V44" i="56"/>
  <c r="U44" i="56"/>
  <c r="T44" i="56"/>
  <c r="S44" i="56"/>
  <c r="R44" i="56"/>
  <c r="Q44" i="56"/>
  <c r="P44" i="56"/>
  <c r="P44" i="90" s="1"/>
  <c r="O44" i="56"/>
  <c r="N44" i="56"/>
  <c r="N44" i="90" s="1"/>
  <c r="M44" i="56"/>
  <c r="L44" i="56"/>
  <c r="K44" i="56"/>
  <c r="J44" i="56"/>
  <c r="I44" i="56"/>
  <c r="H44" i="56"/>
  <c r="G44" i="56"/>
  <c r="F44" i="56"/>
  <c r="A42" i="56"/>
  <c r="AR29" i="56"/>
  <c r="AR27" i="56" s="1"/>
  <c r="AQ29" i="56"/>
  <c r="AP29" i="56"/>
  <c r="AP27" i="56" s="1"/>
  <c r="AP27" i="90" s="1"/>
  <c r="AO29" i="56"/>
  <c r="AO27" i="56" s="1"/>
  <c r="AN29" i="56"/>
  <c r="AN27" i="56" s="1"/>
  <c r="AN27" i="90" s="1"/>
  <c r="AM29" i="56"/>
  <c r="AM27" i="56" s="1"/>
  <c r="AL29" i="56"/>
  <c r="AL27" i="56" s="1"/>
  <c r="AK29" i="56"/>
  <c r="AK27" i="56" s="1"/>
  <c r="AJ29" i="56"/>
  <c r="AJ27" i="56" s="1"/>
  <c r="AI29" i="56"/>
  <c r="AI27" i="56" s="1"/>
  <c r="AH29" i="56"/>
  <c r="AH27" i="56" s="1"/>
  <c r="AG29" i="56"/>
  <c r="AG27" i="56" s="1"/>
  <c r="AF29" i="56"/>
  <c r="AF27" i="56" s="1"/>
  <c r="AE29" i="56"/>
  <c r="AE27" i="56" s="1"/>
  <c r="AD29" i="56"/>
  <c r="AD27" i="56" s="1"/>
  <c r="AC29" i="56"/>
  <c r="AC27" i="56" s="1"/>
  <c r="AB29" i="56"/>
  <c r="AB27" i="56" s="1"/>
  <c r="AA29" i="56"/>
  <c r="Z29" i="56"/>
  <c r="Z27" i="56" s="1"/>
  <c r="Y29" i="56"/>
  <c r="Y27" i="56" s="1"/>
  <c r="X29" i="56"/>
  <c r="X27" i="56" s="1"/>
  <c r="W29" i="56"/>
  <c r="W27" i="56" s="1"/>
  <c r="V29" i="56"/>
  <c r="V27" i="56" s="1"/>
  <c r="U29" i="56"/>
  <c r="U27" i="56" s="1"/>
  <c r="T29" i="56"/>
  <c r="T27" i="56" s="1"/>
  <c r="S29" i="56"/>
  <c r="S27" i="56" s="1"/>
  <c r="R29" i="56"/>
  <c r="R27" i="56" s="1"/>
  <c r="Q29" i="56"/>
  <c r="Q27" i="56" s="1"/>
  <c r="P29" i="56"/>
  <c r="P27" i="56" s="1"/>
  <c r="P27" i="90" s="1"/>
  <c r="O29" i="56"/>
  <c r="O27" i="56" s="1"/>
  <c r="N29" i="56"/>
  <c r="N27" i="56" s="1"/>
  <c r="M29" i="56"/>
  <c r="M27" i="56" s="1"/>
  <c r="L29" i="56"/>
  <c r="L27" i="56" s="1"/>
  <c r="K29" i="56"/>
  <c r="K27" i="56" s="1"/>
  <c r="K27" i="90" s="1"/>
  <c r="J29" i="56"/>
  <c r="J27" i="56" s="1"/>
  <c r="I29" i="56"/>
  <c r="I27" i="56" s="1"/>
  <c r="H29" i="56"/>
  <c r="G29" i="56"/>
  <c r="G27" i="56" s="1"/>
  <c r="F29" i="56"/>
  <c r="AQ27" i="56"/>
  <c r="AA27" i="56"/>
  <c r="AA27" i="90" s="1"/>
  <c r="H27" i="56"/>
  <c r="AR21" i="56"/>
  <c r="AQ21" i="56"/>
  <c r="AP21" i="56"/>
  <c r="AO21" i="56"/>
  <c r="AN21" i="56"/>
  <c r="AM21" i="56"/>
  <c r="AL21" i="56"/>
  <c r="AK21" i="56"/>
  <c r="AJ21" i="56"/>
  <c r="AI21" i="56"/>
  <c r="AH21" i="56"/>
  <c r="AG21" i="56"/>
  <c r="AF21" i="56"/>
  <c r="AE21" i="56"/>
  <c r="AD21" i="56"/>
  <c r="AC21" i="56"/>
  <c r="AB21" i="56"/>
  <c r="AA21" i="56"/>
  <c r="Z21" i="56"/>
  <c r="Y21" i="56"/>
  <c r="X21" i="56"/>
  <c r="W21" i="56"/>
  <c r="V21" i="56"/>
  <c r="U21" i="56"/>
  <c r="T21" i="56"/>
  <c r="S21" i="56"/>
  <c r="R21" i="56"/>
  <c r="Q21" i="56"/>
  <c r="P21" i="56"/>
  <c r="O21" i="56"/>
  <c r="N21" i="56"/>
  <c r="M21" i="56"/>
  <c r="L21" i="56"/>
  <c r="K21" i="56"/>
  <c r="J21" i="56"/>
  <c r="I21" i="56"/>
  <c r="H21" i="56"/>
  <c r="G21" i="56"/>
  <c r="F21" i="56"/>
  <c r="AR16" i="56"/>
  <c r="AQ16" i="56"/>
  <c r="AP16" i="56"/>
  <c r="AO16" i="56"/>
  <c r="AN16" i="56"/>
  <c r="AM16" i="56"/>
  <c r="AL16" i="56"/>
  <c r="AK16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F16" i="56"/>
  <c r="A14" i="56"/>
  <c r="A35" i="56" s="1"/>
  <c r="AR85" i="89"/>
  <c r="AQ85" i="89"/>
  <c r="AQ85" i="90" s="1"/>
  <c r="AP85" i="89"/>
  <c r="AO85" i="89"/>
  <c r="AN85" i="89"/>
  <c r="AM85" i="89"/>
  <c r="AM85" i="90" s="1"/>
  <c r="AL85" i="89"/>
  <c r="AJ85" i="89"/>
  <c r="AJ85" i="90" s="1"/>
  <c r="AI85" i="89"/>
  <c r="AH85" i="89"/>
  <c r="AH85" i="90" s="1"/>
  <c r="AG85" i="89"/>
  <c r="AF85" i="89"/>
  <c r="AF85" i="90" s="1"/>
  <c r="AE85" i="89"/>
  <c r="AD85" i="89"/>
  <c r="AD85" i="90" s="1"/>
  <c r="AC85" i="89"/>
  <c r="AB85" i="89"/>
  <c r="AB85" i="90" s="1"/>
  <c r="AA85" i="89"/>
  <c r="Z85" i="89"/>
  <c r="Z85" i="90" s="1"/>
  <c r="Y85" i="89"/>
  <c r="W85" i="89"/>
  <c r="V85" i="89"/>
  <c r="U85" i="89"/>
  <c r="U83" i="89" s="1"/>
  <c r="U83" i="90" s="1"/>
  <c r="T85" i="89"/>
  <c r="T83" i="89" s="1"/>
  <c r="T83" i="90" s="1"/>
  <c r="S85" i="89"/>
  <c r="R85" i="89"/>
  <c r="Q85" i="89"/>
  <c r="Q83" i="89" s="1"/>
  <c r="Q83" i="90" s="1"/>
  <c r="P85" i="89"/>
  <c r="P83" i="89" s="1"/>
  <c r="P83" i="90" s="1"/>
  <c r="O85" i="89"/>
  <c r="N85" i="89"/>
  <c r="M85" i="89"/>
  <c r="M83" i="89" s="1"/>
  <c r="M83" i="90" s="1"/>
  <c r="L85" i="89"/>
  <c r="L83" i="89" s="1"/>
  <c r="L83" i="90" s="1"/>
  <c r="J85" i="89"/>
  <c r="I85" i="89"/>
  <c r="H85" i="89"/>
  <c r="G85" i="89"/>
  <c r="G83" i="89" s="1"/>
  <c r="F85" i="89"/>
  <c r="AR83" i="89"/>
  <c r="AQ83" i="89"/>
  <c r="AQ83" i="90" s="1"/>
  <c r="AP83" i="89"/>
  <c r="AO83" i="89"/>
  <c r="AN83" i="89"/>
  <c r="AM83" i="89"/>
  <c r="AL83" i="89"/>
  <c r="AJ83" i="89"/>
  <c r="AJ83" i="90" s="1"/>
  <c r="AI83" i="89"/>
  <c r="AH83" i="89"/>
  <c r="AH83" i="90" s="1"/>
  <c r="AG83" i="89"/>
  <c r="AF83" i="89"/>
  <c r="AF83" i="90" s="1"/>
  <c r="AE83" i="89"/>
  <c r="AD83" i="89"/>
  <c r="AD83" i="90" s="1"/>
  <c r="AC83" i="89"/>
  <c r="AB83" i="89"/>
  <c r="AB83" i="90" s="1"/>
  <c r="AA83" i="89"/>
  <c r="Z83" i="89"/>
  <c r="Z83" i="90" s="1"/>
  <c r="Y83" i="89"/>
  <c r="X83" i="90"/>
  <c r="V83" i="89"/>
  <c r="R83" i="89"/>
  <c r="N83" i="89"/>
  <c r="I83" i="89"/>
  <c r="AR77" i="89"/>
  <c r="AQ77" i="89"/>
  <c r="AP77" i="89"/>
  <c r="AO77" i="89"/>
  <c r="AN77" i="89"/>
  <c r="AM77" i="89"/>
  <c r="AL77" i="89"/>
  <c r="AJ77" i="89"/>
  <c r="AI77" i="89"/>
  <c r="AH77" i="89"/>
  <c r="AG77" i="89"/>
  <c r="AF77" i="89"/>
  <c r="AE77" i="89"/>
  <c r="AD77" i="89"/>
  <c r="AC77" i="89"/>
  <c r="AB77" i="89"/>
  <c r="AA77" i="89"/>
  <c r="Z77" i="89"/>
  <c r="Y77" i="89"/>
  <c r="W77" i="89"/>
  <c r="V77" i="89"/>
  <c r="U77" i="89"/>
  <c r="T77" i="89"/>
  <c r="S77" i="89"/>
  <c r="R77" i="89"/>
  <c r="Q77" i="89"/>
  <c r="P77" i="89"/>
  <c r="O77" i="89"/>
  <c r="N77" i="89"/>
  <c r="M77" i="89"/>
  <c r="L77" i="89"/>
  <c r="J77" i="89"/>
  <c r="I77" i="89"/>
  <c r="H77" i="89"/>
  <c r="G77" i="89"/>
  <c r="F77" i="89"/>
  <c r="AR72" i="89"/>
  <c r="AR81" i="89" s="1"/>
  <c r="AQ72" i="89"/>
  <c r="AQ81" i="89" s="1"/>
  <c r="AP72" i="89"/>
  <c r="AP81" i="89" s="1"/>
  <c r="AO72" i="89"/>
  <c r="AO81" i="89" s="1"/>
  <c r="AN72" i="89"/>
  <c r="AN81" i="89" s="1"/>
  <c r="AM72" i="89"/>
  <c r="AM81" i="89" s="1"/>
  <c r="AL72" i="89"/>
  <c r="AL81" i="89" s="1"/>
  <c r="AJ72" i="89"/>
  <c r="AJ81" i="89" s="1"/>
  <c r="AI72" i="89"/>
  <c r="AI81" i="89" s="1"/>
  <c r="AH72" i="89"/>
  <c r="AH81" i="89" s="1"/>
  <c r="AG72" i="89"/>
  <c r="AG81" i="89" s="1"/>
  <c r="AF72" i="89"/>
  <c r="AF81" i="89" s="1"/>
  <c r="AE72" i="89"/>
  <c r="AE81" i="89" s="1"/>
  <c r="AD72" i="89"/>
  <c r="AD81" i="89" s="1"/>
  <c r="AC72" i="89"/>
  <c r="AC81" i="89" s="1"/>
  <c r="AB72" i="89"/>
  <c r="AB81" i="89" s="1"/>
  <c r="AA72" i="89"/>
  <c r="AA81" i="89" s="1"/>
  <c r="Z72" i="89"/>
  <c r="Z81" i="89" s="1"/>
  <c r="Y72" i="89"/>
  <c r="Y81" i="89" s="1"/>
  <c r="W72" i="89"/>
  <c r="W81" i="89" s="1"/>
  <c r="V72" i="89"/>
  <c r="V81" i="89" s="1"/>
  <c r="U72" i="89"/>
  <c r="U81" i="89" s="1"/>
  <c r="T72" i="89"/>
  <c r="T81" i="89" s="1"/>
  <c r="S72" i="89"/>
  <c r="S81" i="89" s="1"/>
  <c r="R72" i="89"/>
  <c r="R81" i="89" s="1"/>
  <c r="Q72" i="89"/>
  <c r="Q81" i="89" s="1"/>
  <c r="P72" i="89"/>
  <c r="P81" i="89" s="1"/>
  <c r="O72" i="89"/>
  <c r="O81" i="89" s="1"/>
  <c r="N72" i="89"/>
  <c r="N81" i="89" s="1"/>
  <c r="M72" i="89"/>
  <c r="M81" i="89" s="1"/>
  <c r="L72" i="89"/>
  <c r="L81" i="89" s="1"/>
  <c r="J72" i="89"/>
  <c r="J81" i="89" s="1"/>
  <c r="I72" i="89"/>
  <c r="I81" i="89" s="1"/>
  <c r="H72" i="89"/>
  <c r="H81" i="89" s="1"/>
  <c r="G72" i="89"/>
  <c r="G81" i="89" s="1"/>
  <c r="F72" i="89"/>
  <c r="F81" i="89" s="1"/>
  <c r="A70" i="89"/>
  <c r="A91" i="89" s="1"/>
  <c r="AR57" i="89"/>
  <c r="AQ57" i="89"/>
  <c r="AP57" i="89"/>
  <c r="AO57" i="89"/>
  <c r="AN57" i="89"/>
  <c r="AM57" i="89"/>
  <c r="AL57" i="89"/>
  <c r="AJ57" i="89"/>
  <c r="AI57" i="89"/>
  <c r="AH57" i="89"/>
  <c r="AG57" i="89"/>
  <c r="AF57" i="89"/>
  <c r="AE57" i="89"/>
  <c r="AD57" i="89"/>
  <c r="AC57" i="89"/>
  <c r="AB57" i="89"/>
  <c r="AA57" i="89"/>
  <c r="Z57" i="89"/>
  <c r="Y57" i="89"/>
  <c r="W57" i="89"/>
  <c r="V57" i="89"/>
  <c r="U57" i="89"/>
  <c r="T57" i="89"/>
  <c r="S57" i="89"/>
  <c r="R57" i="89"/>
  <c r="Q57" i="89"/>
  <c r="P57" i="89"/>
  <c r="O57" i="89"/>
  <c r="N57" i="89"/>
  <c r="M57" i="89"/>
  <c r="L57" i="89"/>
  <c r="J57" i="89"/>
  <c r="I57" i="89"/>
  <c r="H57" i="89"/>
  <c r="G57" i="89"/>
  <c r="F57" i="89"/>
  <c r="AR55" i="89"/>
  <c r="AQ55" i="89"/>
  <c r="AP55" i="89"/>
  <c r="AO55" i="89"/>
  <c r="AN55" i="89"/>
  <c r="AM55" i="89"/>
  <c r="AL55" i="89"/>
  <c r="AJ55" i="89"/>
  <c r="AI55" i="89"/>
  <c r="AH55" i="89"/>
  <c r="AG55" i="89"/>
  <c r="AF55" i="89"/>
  <c r="AE55" i="89"/>
  <c r="AD55" i="89"/>
  <c r="AC55" i="89"/>
  <c r="AB55" i="89"/>
  <c r="AA55" i="89"/>
  <c r="Z55" i="89"/>
  <c r="Y55" i="89"/>
  <c r="W55" i="89"/>
  <c r="V55" i="89"/>
  <c r="U55" i="89"/>
  <c r="T55" i="89"/>
  <c r="S55" i="89"/>
  <c r="R55" i="89"/>
  <c r="R98" i="89" s="1"/>
  <c r="Q55" i="89"/>
  <c r="Q98" i="89" s="1"/>
  <c r="P55" i="89"/>
  <c r="O55" i="89"/>
  <c r="N55" i="89"/>
  <c r="M55" i="89"/>
  <c r="L55" i="89"/>
  <c r="J55" i="89"/>
  <c r="I55" i="89"/>
  <c r="H55" i="89"/>
  <c r="G55" i="89"/>
  <c r="F55" i="89"/>
  <c r="AR49" i="89"/>
  <c r="AQ49" i="89"/>
  <c r="AP49" i="89"/>
  <c r="AO49" i="89"/>
  <c r="AN49" i="89"/>
  <c r="AM49" i="89"/>
  <c r="AL49" i="89"/>
  <c r="AJ49" i="89"/>
  <c r="AI49" i="89"/>
  <c r="AH49" i="89"/>
  <c r="AG49" i="89"/>
  <c r="AF49" i="89"/>
  <c r="AE49" i="89"/>
  <c r="AD49" i="89"/>
  <c r="AC49" i="89"/>
  <c r="AB49" i="89"/>
  <c r="AA49" i="89"/>
  <c r="Z49" i="89"/>
  <c r="Y49" i="89"/>
  <c r="W49" i="89"/>
  <c r="V49" i="89"/>
  <c r="U49" i="89"/>
  <c r="T49" i="89"/>
  <c r="S49" i="89"/>
  <c r="R49" i="89"/>
  <c r="Q49" i="89"/>
  <c r="P49" i="89"/>
  <c r="O49" i="89"/>
  <c r="N49" i="89"/>
  <c r="M49" i="89"/>
  <c r="L49" i="89"/>
  <c r="J49" i="89"/>
  <c r="I49" i="89"/>
  <c r="H49" i="89"/>
  <c r="G49" i="89"/>
  <c r="F49" i="89"/>
  <c r="AR44" i="89"/>
  <c r="AR53" i="89" s="1"/>
  <c r="AQ44" i="89"/>
  <c r="AP44" i="89"/>
  <c r="AP53" i="89" s="1"/>
  <c r="AO44" i="89"/>
  <c r="AO53" i="89" s="1"/>
  <c r="AN44" i="89"/>
  <c r="AN53" i="89" s="1"/>
  <c r="AM44" i="89"/>
  <c r="AM53" i="89" s="1"/>
  <c r="AL44" i="89"/>
  <c r="AL53" i="89" s="1"/>
  <c r="AJ44" i="89"/>
  <c r="AI44" i="89"/>
  <c r="AI53" i="89" s="1"/>
  <c r="AH44" i="89"/>
  <c r="AG44" i="89"/>
  <c r="AG53" i="89" s="1"/>
  <c r="AF44" i="89"/>
  <c r="AE44" i="89"/>
  <c r="AE53" i="89" s="1"/>
  <c r="AD44" i="89"/>
  <c r="AC44" i="89"/>
  <c r="AC53" i="89" s="1"/>
  <c r="AB44" i="89"/>
  <c r="AB53" i="89" s="1"/>
  <c r="AA44" i="89"/>
  <c r="AA53" i="89" s="1"/>
  <c r="Z44" i="89"/>
  <c r="Z53" i="89" s="1"/>
  <c r="Y44" i="89"/>
  <c r="W44" i="89"/>
  <c r="V44" i="89"/>
  <c r="U44" i="89"/>
  <c r="T44" i="89"/>
  <c r="S44" i="89"/>
  <c r="R44" i="89"/>
  <c r="Q44" i="89"/>
  <c r="P44" i="89"/>
  <c r="P53" i="89" s="1"/>
  <c r="O44" i="89"/>
  <c r="O53" i="89" s="1"/>
  <c r="N44" i="89"/>
  <c r="N53" i="89" s="1"/>
  <c r="M44" i="89"/>
  <c r="M53" i="89" s="1"/>
  <c r="L44" i="89"/>
  <c r="J44" i="89"/>
  <c r="I44" i="89"/>
  <c r="H44" i="89"/>
  <c r="G44" i="89"/>
  <c r="G102" i="89" s="1"/>
  <c r="F44" i="89"/>
  <c r="A42" i="89"/>
  <c r="AR29" i="89"/>
  <c r="AQ29" i="89"/>
  <c r="AP29" i="89"/>
  <c r="AO29" i="89"/>
  <c r="AN29" i="89"/>
  <c r="AM29" i="89"/>
  <c r="AL29" i="89"/>
  <c r="AJ29" i="89"/>
  <c r="AJ27" i="89" s="1"/>
  <c r="AI29" i="89"/>
  <c r="AH29" i="89"/>
  <c r="AH27" i="89" s="1"/>
  <c r="AG29" i="89"/>
  <c r="AF29" i="89"/>
  <c r="AF27" i="89" s="1"/>
  <c r="AE29" i="89"/>
  <c r="AD29" i="89"/>
  <c r="AD27" i="89" s="1"/>
  <c r="AC29" i="89"/>
  <c r="AB29" i="89"/>
  <c r="AB27" i="89" s="1"/>
  <c r="AA29" i="89"/>
  <c r="Z29" i="89"/>
  <c r="Z27" i="89" s="1"/>
  <c r="Y29" i="89"/>
  <c r="W29" i="89"/>
  <c r="V29" i="89"/>
  <c r="U29" i="89"/>
  <c r="T29" i="89"/>
  <c r="S29" i="89"/>
  <c r="R29" i="89"/>
  <c r="Q29" i="89"/>
  <c r="P29" i="89"/>
  <c r="O29" i="89"/>
  <c r="N29" i="89"/>
  <c r="M29" i="89"/>
  <c r="L29" i="89"/>
  <c r="J29" i="89"/>
  <c r="I29" i="89"/>
  <c r="H29" i="89"/>
  <c r="G29" i="89"/>
  <c r="F29" i="89"/>
  <c r="AR27" i="89"/>
  <c r="AQ27" i="89"/>
  <c r="AP27" i="89"/>
  <c r="AO27" i="89"/>
  <c r="AN27" i="89"/>
  <c r="AM27" i="89"/>
  <c r="AL27" i="89"/>
  <c r="AI27" i="89"/>
  <c r="AG27" i="89"/>
  <c r="AE27" i="89"/>
  <c r="AC27" i="89"/>
  <c r="AA27" i="89"/>
  <c r="Y27" i="89"/>
  <c r="W27" i="89"/>
  <c r="V27" i="89"/>
  <c r="U27" i="89"/>
  <c r="U27" i="90" s="1"/>
  <c r="T27" i="89"/>
  <c r="S27" i="89"/>
  <c r="R27" i="89"/>
  <c r="R97" i="89" s="1"/>
  <c r="Q27" i="89"/>
  <c r="Q97" i="89" s="1"/>
  <c r="P27" i="89"/>
  <c r="O27" i="89"/>
  <c r="N27" i="89"/>
  <c r="M27" i="89"/>
  <c r="L27" i="89"/>
  <c r="J27" i="89"/>
  <c r="I27" i="89"/>
  <c r="H27" i="89"/>
  <c r="G27" i="89"/>
  <c r="F27" i="89"/>
  <c r="AR21" i="89"/>
  <c r="AQ21" i="89"/>
  <c r="AP21" i="89"/>
  <c r="AO21" i="89"/>
  <c r="AN21" i="89"/>
  <c r="AM21" i="89"/>
  <c r="AL21" i="89"/>
  <c r="AJ21" i="89"/>
  <c r="AI21" i="89"/>
  <c r="AH21" i="89"/>
  <c r="AG21" i="89"/>
  <c r="AF21" i="89"/>
  <c r="AE21" i="89"/>
  <c r="AD21" i="89"/>
  <c r="AC21" i="89"/>
  <c r="AB21" i="89"/>
  <c r="AA21" i="89"/>
  <c r="Z21" i="89"/>
  <c r="Y21" i="89"/>
  <c r="W21" i="89"/>
  <c r="V21" i="89"/>
  <c r="U21" i="89"/>
  <c r="T21" i="89"/>
  <c r="S21" i="89"/>
  <c r="R21" i="89"/>
  <c r="Q21" i="89"/>
  <c r="P21" i="89"/>
  <c r="O21" i="89"/>
  <c r="N21" i="89"/>
  <c r="M21" i="89"/>
  <c r="L21" i="89"/>
  <c r="J21" i="89"/>
  <c r="I21" i="89"/>
  <c r="H21" i="89"/>
  <c r="G21" i="89"/>
  <c r="F21" i="89"/>
  <c r="AR16" i="89"/>
  <c r="AQ16" i="89"/>
  <c r="AP16" i="89"/>
  <c r="AP25" i="89" s="1"/>
  <c r="AO16" i="89"/>
  <c r="AO25" i="89" s="1"/>
  <c r="AN16" i="89"/>
  <c r="AN25" i="89" s="1"/>
  <c r="AM16" i="89"/>
  <c r="AM25" i="89" s="1"/>
  <c r="AL16" i="89"/>
  <c r="AJ16" i="89"/>
  <c r="AI16" i="89"/>
  <c r="AH16" i="89"/>
  <c r="AG16" i="89"/>
  <c r="AF16" i="89"/>
  <c r="AE16" i="89"/>
  <c r="AD16" i="89"/>
  <c r="AC16" i="89"/>
  <c r="AC25" i="89" s="1"/>
  <c r="AB16" i="89"/>
  <c r="AB25" i="89" s="1"/>
  <c r="AA16" i="89"/>
  <c r="AA25" i="89" s="1"/>
  <c r="Z16" i="89"/>
  <c r="Z25" i="89" s="1"/>
  <c r="Y16" i="89"/>
  <c r="W16" i="89"/>
  <c r="V16" i="89"/>
  <c r="U16" i="89"/>
  <c r="T16" i="89"/>
  <c r="S16" i="89"/>
  <c r="R16" i="89"/>
  <c r="Q16" i="89"/>
  <c r="P16" i="89"/>
  <c r="P25" i="89" s="1"/>
  <c r="O16" i="89"/>
  <c r="O25" i="89" s="1"/>
  <c r="N16" i="89"/>
  <c r="N25" i="89" s="1"/>
  <c r="M16" i="89"/>
  <c r="M25" i="89" s="1"/>
  <c r="L16" i="89"/>
  <c r="J16" i="89"/>
  <c r="I16" i="89"/>
  <c r="H16" i="89"/>
  <c r="G16" i="89"/>
  <c r="F16" i="89"/>
  <c r="A14" i="89"/>
  <c r="A35" i="89" s="1"/>
  <c r="AR93" i="90"/>
  <c r="AQ93" i="90"/>
  <c r="AP93" i="90"/>
  <c r="AO93" i="90"/>
  <c r="AN93" i="90"/>
  <c r="AM93" i="90"/>
  <c r="AL93" i="90"/>
  <c r="AK93" i="90"/>
  <c r="AJ93" i="90"/>
  <c r="AI93" i="90"/>
  <c r="AH93" i="90"/>
  <c r="AG93" i="90"/>
  <c r="AF93" i="90"/>
  <c r="AE93" i="90"/>
  <c r="AD93" i="90"/>
  <c r="AC93" i="90"/>
  <c r="AB93" i="90"/>
  <c r="AA93" i="90"/>
  <c r="Z93" i="90"/>
  <c r="Y93" i="90"/>
  <c r="X93" i="90"/>
  <c r="W93" i="90"/>
  <c r="V93" i="90"/>
  <c r="U93" i="90"/>
  <c r="T93" i="90"/>
  <c r="S93" i="90"/>
  <c r="R93" i="90"/>
  <c r="Q93" i="90"/>
  <c r="P93" i="90"/>
  <c r="O93" i="90"/>
  <c r="N93" i="90"/>
  <c r="M93" i="90"/>
  <c r="L93" i="90"/>
  <c r="K93" i="90"/>
  <c r="J93" i="90"/>
  <c r="I93" i="90"/>
  <c r="H93" i="90"/>
  <c r="G93" i="90"/>
  <c r="F93" i="90"/>
  <c r="AR91" i="90"/>
  <c r="AQ91" i="90"/>
  <c r="AP91" i="90"/>
  <c r="AO91" i="90"/>
  <c r="AN91" i="90"/>
  <c r="AM91" i="90"/>
  <c r="AL91" i="90"/>
  <c r="AK91" i="90"/>
  <c r="AJ91" i="90"/>
  <c r="AI91" i="90"/>
  <c r="AH91" i="90"/>
  <c r="AG91" i="90"/>
  <c r="AF91" i="90"/>
  <c r="AE91" i="90"/>
  <c r="AD91" i="90"/>
  <c r="AC91" i="90"/>
  <c r="AB91" i="90"/>
  <c r="AA91" i="90"/>
  <c r="Z91" i="90"/>
  <c r="Y91" i="90"/>
  <c r="X91" i="90"/>
  <c r="W91" i="90"/>
  <c r="V91" i="90"/>
  <c r="U91" i="90"/>
  <c r="T91" i="90"/>
  <c r="S91" i="90"/>
  <c r="R91" i="90"/>
  <c r="Q91" i="90"/>
  <c r="P91" i="90"/>
  <c r="O91" i="90"/>
  <c r="N91" i="90"/>
  <c r="M91" i="90"/>
  <c r="L91" i="90"/>
  <c r="K91" i="90"/>
  <c r="J91" i="90"/>
  <c r="I91" i="90"/>
  <c r="H91" i="90"/>
  <c r="G91" i="90"/>
  <c r="F91" i="90"/>
  <c r="AR90" i="90"/>
  <c r="AQ90" i="90"/>
  <c r="AP90" i="90"/>
  <c r="AO90" i="90"/>
  <c r="AN90" i="90"/>
  <c r="AM90" i="90"/>
  <c r="AL90" i="90"/>
  <c r="AK90" i="90"/>
  <c r="AJ90" i="90"/>
  <c r="AI90" i="90"/>
  <c r="AH90" i="90"/>
  <c r="AG90" i="90"/>
  <c r="AF90" i="90"/>
  <c r="AE90" i="90"/>
  <c r="AD90" i="90"/>
  <c r="AC90" i="90"/>
  <c r="AB90" i="90"/>
  <c r="AA90" i="90"/>
  <c r="Z90" i="90"/>
  <c r="Y90" i="90"/>
  <c r="X90" i="90"/>
  <c r="W90" i="90"/>
  <c r="V90" i="90"/>
  <c r="U90" i="90"/>
  <c r="T90" i="90"/>
  <c r="S90" i="90"/>
  <c r="R90" i="90"/>
  <c r="Q90" i="90"/>
  <c r="P90" i="90"/>
  <c r="O90" i="90"/>
  <c r="N90" i="90"/>
  <c r="M90" i="90"/>
  <c r="L90" i="90"/>
  <c r="K90" i="90"/>
  <c r="J90" i="90"/>
  <c r="I90" i="90"/>
  <c r="H90" i="90"/>
  <c r="G90" i="90"/>
  <c r="F90" i="90"/>
  <c r="AR89" i="90"/>
  <c r="AQ89" i="90"/>
  <c r="AP89" i="90"/>
  <c r="AO89" i="90"/>
  <c r="AN89" i="90"/>
  <c r="AM89" i="90"/>
  <c r="AL89" i="90"/>
  <c r="AK89" i="90"/>
  <c r="AJ89" i="90"/>
  <c r="AI89" i="90"/>
  <c r="AH89" i="90"/>
  <c r="AG89" i="90"/>
  <c r="AF89" i="90"/>
  <c r="AE89" i="90"/>
  <c r="AD89" i="90"/>
  <c r="AC89" i="90"/>
  <c r="AB89" i="90"/>
  <c r="AA89" i="90"/>
  <c r="Z89" i="90"/>
  <c r="Y89" i="90"/>
  <c r="X89" i="90"/>
  <c r="W89" i="90"/>
  <c r="V89" i="90"/>
  <c r="U89" i="90"/>
  <c r="T89" i="90"/>
  <c r="S89" i="90"/>
  <c r="R89" i="90"/>
  <c r="Q89" i="90"/>
  <c r="P89" i="90"/>
  <c r="O89" i="90"/>
  <c r="N89" i="90"/>
  <c r="M89" i="90"/>
  <c r="L89" i="90"/>
  <c r="K89" i="90"/>
  <c r="J89" i="90"/>
  <c r="I89" i="90"/>
  <c r="H89" i="90"/>
  <c r="G89" i="90"/>
  <c r="F89" i="90"/>
  <c r="AR88" i="90"/>
  <c r="AQ88" i="90"/>
  <c r="AP88" i="90"/>
  <c r="AO88" i="90"/>
  <c r="AN88" i="90"/>
  <c r="AM88" i="90"/>
  <c r="AL88" i="90"/>
  <c r="AK88" i="90"/>
  <c r="AJ88" i="90"/>
  <c r="AI88" i="90"/>
  <c r="AH88" i="90"/>
  <c r="AG88" i="90"/>
  <c r="AF88" i="90"/>
  <c r="AE88" i="90"/>
  <c r="AD88" i="90"/>
  <c r="AC88" i="90"/>
  <c r="AB88" i="90"/>
  <c r="AA88" i="90"/>
  <c r="Z88" i="90"/>
  <c r="Y88" i="90"/>
  <c r="X88" i="90"/>
  <c r="W88" i="90"/>
  <c r="V88" i="90"/>
  <c r="U88" i="90"/>
  <c r="T88" i="90"/>
  <c r="S88" i="90"/>
  <c r="R88" i="90"/>
  <c r="Q88" i="90"/>
  <c r="P88" i="90"/>
  <c r="O88" i="90"/>
  <c r="N88" i="90"/>
  <c r="M88" i="90"/>
  <c r="L88" i="90"/>
  <c r="K88" i="90"/>
  <c r="J88" i="90"/>
  <c r="I88" i="90"/>
  <c r="H88" i="90"/>
  <c r="G88" i="90"/>
  <c r="F88" i="90"/>
  <c r="AR87" i="90"/>
  <c r="AQ87" i="90"/>
  <c r="AP87" i="90"/>
  <c r="AO87" i="90"/>
  <c r="AN87" i="90"/>
  <c r="AM87" i="90"/>
  <c r="AL87" i="90"/>
  <c r="AK87" i="90"/>
  <c r="AJ87" i="90"/>
  <c r="AI87" i="90"/>
  <c r="AH87" i="90"/>
  <c r="AG87" i="90"/>
  <c r="AF87" i="90"/>
  <c r="AE87" i="90"/>
  <c r="AD87" i="90"/>
  <c r="AC87" i="90"/>
  <c r="AB87" i="90"/>
  <c r="AA87" i="90"/>
  <c r="Z87" i="90"/>
  <c r="Y87" i="90"/>
  <c r="X87" i="90"/>
  <c r="W87" i="90"/>
  <c r="V87" i="90"/>
  <c r="U87" i="90"/>
  <c r="T87" i="90"/>
  <c r="S87" i="90"/>
  <c r="R87" i="90"/>
  <c r="Q87" i="90"/>
  <c r="P87" i="90"/>
  <c r="O87" i="90"/>
  <c r="N87" i="90"/>
  <c r="M87" i="90"/>
  <c r="L87" i="90"/>
  <c r="K87" i="90"/>
  <c r="J87" i="90"/>
  <c r="I87" i="90"/>
  <c r="H87" i="90"/>
  <c r="G87" i="90"/>
  <c r="F87" i="90"/>
  <c r="AR86" i="90"/>
  <c r="AQ86" i="90"/>
  <c r="AP86" i="90"/>
  <c r="AO86" i="90"/>
  <c r="AN86" i="90"/>
  <c r="AM86" i="90"/>
  <c r="AL86" i="90"/>
  <c r="AK86" i="90"/>
  <c r="AJ86" i="90"/>
  <c r="AI86" i="90"/>
  <c r="AH86" i="90"/>
  <c r="AG86" i="90"/>
  <c r="AF86" i="90"/>
  <c r="AE86" i="90"/>
  <c r="AD86" i="90"/>
  <c r="AC86" i="90"/>
  <c r="AB86" i="90"/>
  <c r="AA86" i="90"/>
  <c r="Z86" i="90"/>
  <c r="Y86" i="90"/>
  <c r="X86" i="90"/>
  <c r="W86" i="90"/>
  <c r="V86" i="90"/>
  <c r="U86" i="90"/>
  <c r="T86" i="90"/>
  <c r="S86" i="90"/>
  <c r="R86" i="90"/>
  <c r="Q86" i="90"/>
  <c r="P86" i="90"/>
  <c r="O86" i="90"/>
  <c r="N86" i="90"/>
  <c r="M86" i="90"/>
  <c r="L86" i="90"/>
  <c r="K86" i="90"/>
  <c r="J86" i="90"/>
  <c r="I86" i="90"/>
  <c r="H86" i="90"/>
  <c r="G86" i="90"/>
  <c r="F86" i="90"/>
  <c r="AO85" i="90"/>
  <c r="AK85" i="90"/>
  <c r="AG85" i="90"/>
  <c r="AC85" i="90"/>
  <c r="Y85" i="90"/>
  <c r="U85" i="90"/>
  <c r="Q85" i="90"/>
  <c r="M85" i="90"/>
  <c r="I85" i="90"/>
  <c r="AR84" i="90"/>
  <c r="AQ84" i="90"/>
  <c r="AP84" i="90"/>
  <c r="AO84" i="90"/>
  <c r="AN84" i="90"/>
  <c r="AM84" i="90"/>
  <c r="AL84" i="90"/>
  <c r="AK84" i="90"/>
  <c r="AJ84" i="90"/>
  <c r="AI84" i="90"/>
  <c r="AH84" i="90"/>
  <c r="AG84" i="90"/>
  <c r="AF84" i="90"/>
  <c r="AE84" i="90"/>
  <c r="AD84" i="90"/>
  <c r="AC84" i="90"/>
  <c r="AB84" i="90"/>
  <c r="AA84" i="90"/>
  <c r="Z84" i="90"/>
  <c r="Y84" i="90"/>
  <c r="X84" i="90"/>
  <c r="W84" i="90"/>
  <c r="V84" i="90"/>
  <c r="U84" i="90"/>
  <c r="T84" i="90"/>
  <c r="S84" i="90"/>
  <c r="R84" i="90"/>
  <c r="Q84" i="90"/>
  <c r="P84" i="90"/>
  <c r="O84" i="90"/>
  <c r="N84" i="90"/>
  <c r="M84" i="90"/>
  <c r="L84" i="90"/>
  <c r="K84" i="90"/>
  <c r="J84" i="90"/>
  <c r="I84" i="90"/>
  <c r="H84" i="90"/>
  <c r="G84" i="90"/>
  <c r="F84" i="90"/>
  <c r="AO83" i="90"/>
  <c r="AK83" i="90"/>
  <c r="AG83" i="90"/>
  <c r="AC83" i="90"/>
  <c r="Y83" i="90"/>
  <c r="I83" i="90"/>
  <c r="AR80" i="90"/>
  <c r="AQ80" i="90"/>
  <c r="AP80" i="90"/>
  <c r="AO80" i="90"/>
  <c r="AN80" i="90"/>
  <c r="AM80" i="90"/>
  <c r="AL80" i="90"/>
  <c r="AK80" i="90"/>
  <c r="AJ80" i="90"/>
  <c r="AI80" i="90"/>
  <c r="AH80" i="90"/>
  <c r="AG80" i="90"/>
  <c r="AF80" i="90"/>
  <c r="AE80" i="90"/>
  <c r="AD80" i="90"/>
  <c r="AC80" i="90"/>
  <c r="AB80" i="90"/>
  <c r="AA80" i="90"/>
  <c r="Z80" i="90"/>
  <c r="Y80" i="90"/>
  <c r="X80" i="90"/>
  <c r="W80" i="90"/>
  <c r="V80" i="90"/>
  <c r="U80" i="90"/>
  <c r="T80" i="90"/>
  <c r="S80" i="90"/>
  <c r="R80" i="90"/>
  <c r="Q80" i="90"/>
  <c r="P80" i="90"/>
  <c r="O80" i="90"/>
  <c r="N80" i="90"/>
  <c r="M80" i="90"/>
  <c r="L80" i="90"/>
  <c r="K80" i="90"/>
  <c r="J80" i="90"/>
  <c r="I80" i="90"/>
  <c r="H80" i="90"/>
  <c r="G80" i="90"/>
  <c r="F80" i="90"/>
  <c r="AR79" i="90"/>
  <c r="AQ79" i="90"/>
  <c r="AP79" i="90"/>
  <c r="AO79" i="90"/>
  <c r="AN79" i="90"/>
  <c r="AM79" i="90"/>
  <c r="AL79" i="90"/>
  <c r="AK79" i="90"/>
  <c r="AJ79" i="90"/>
  <c r="AI79" i="90"/>
  <c r="AH79" i="90"/>
  <c r="AG79" i="90"/>
  <c r="AF79" i="90"/>
  <c r="AE79" i="90"/>
  <c r="AD79" i="90"/>
  <c r="AC79" i="90"/>
  <c r="AB79" i="90"/>
  <c r="AA79" i="90"/>
  <c r="Z79" i="90"/>
  <c r="Y79" i="90"/>
  <c r="X79" i="90"/>
  <c r="W79" i="90"/>
  <c r="V79" i="90"/>
  <c r="U79" i="90"/>
  <c r="T79" i="90"/>
  <c r="S79" i="90"/>
  <c r="R79" i="90"/>
  <c r="Q79" i="90"/>
  <c r="P79" i="90"/>
  <c r="O79" i="90"/>
  <c r="N79" i="90"/>
  <c r="M79" i="90"/>
  <c r="L79" i="90"/>
  <c r="K79" i="90"/>
  <c r="J79" i="90"/>
  <c r="I79" i="90"/>
  <c r="H79" i="90"/>
  <c r="G79" i="90"/>
  <c r="F79" i="90"/>
  <c r="AR78" i="90"/>
  <c r="AQ78" i="90"/>
  <c r="AP78" i="90"/>
  <c r="AO78" i="90"/>
  <c r="AN78" i="90"/>
  <c r="AM78" i="90"/>
  <c r="AL78" i="90"/>
  <c r="AK78" i="90"/>
  <c r="AJ78" i="90"/>
  <c r="AI78" i="90"/>
  <c r="AH78" i="90"/>
  <c r="AG78" i="90"/>
  <c r="AF78" i="90"/>
  <c r="AE78" i="90"/>
  <c r="AD78" i="90"/>
  <c r="AC78" i="90"/>
  <c r="AB78" i="90"/>
  <c r="AA78" i="90"/>
  <c r="Z78" i="90"/>
  <c r="Y78" i="90"/>
  <c r="X78" i="90"/>
  <c r="W78" i="90"/>
  <c r="V78" i="90"/>
  <c r="U78" i="90"/>
  <c r="T78" i="90"/>
  <c r="S78" i="90"/>
  <c r="R78" i="90"/>
  <c r="Q78" i="90"/>
  <c r="P78" i="90"/>
  <c r="O78" i="90"/>
  <c r="N78" i="90"/>
  <c r="M78" i="90"/>
  <c r="L78" i="90"/>
  <c r="K78" i="90"/>
  <c r="J78" i="90"/>
  <c r="I78" i="90"/>
  <c r="H78" i="90"/>
  <c r="G78" i="90"/>
  <c r="F78" i="90"/>
  <c r="AR77" i="90"/>
  <c r="AP77" i="90"/>
  <c r="AN77" i="90"/>
  <c r="AL77" i="90"/>
  <c r="AK77" i="90"/>
  <c r="AJ77" i="90"/>
  <c r="AI77" i="90"/>
  <c r="AH77" i="90"/>
  <c r="AG77" i="90"/>
  <c r="AF77" i="90"/>
  <c r="AE77" i="90"/>
  <c r="AD77" i="90"/>
  <c r="AC77" i="90"/>
  <c r="AB77" i="90"/>
  <c r="AA77" i="90"/>
  <c r="Z77" i="90"/>
  <c r="Y77" i="90"/>
  <c r="X77" i="90"/>
  <c r="V77" i="90"/>
  <c r="T77" i="90"/>
  <c r="R77" i="90"/>
  <c r="P77" i="90"/>
  <c r="N77" i="90"/>
  <c r="L77" i="90"/>
  <c r="J77" i="90"/>
  <c r="H77" i="90"/>
  <c r="F77" i="90"/>
  <c r="AR76" i="90"/>
  <c r="AQ76" i="90"/>
  <c r="AP76" i="90"/>
  <c r="AO76" i="90"/>
  <c r="AN76" i="90"/>
  <c r="AM76" i="90"/>
  <c r="AL76" i="90"/>
  <c r="AK76" i="90"/>
  <c r="AJ76" i="90"/>
  <c r="AI76" i="90"/>
  <c r="AH76" i="90"/>
  <c r="AG76" i="90"/>
  <c r="AF76" i="90"/>
  <c r="AE76" i="90"/>
  <c r="AD76" i="90"/>
  <c r="AC76" i="90"/>
  <c r="AB76" i="90"/>
  <c r="AA76" i="90"/>
  <c r="Z76" i="90"/>
  <c r="Y76" i="90"/>
  <c r="X76" i="90"/>
  <c r="W76" i="90"/>
  <c r="V76" i="90"/>
  <c r="U76" i="90"/>
  <c r="T76" i="90"/>
  <c r="S76" i="90"/>
  <c r="R76" i="90"/>
  <c r="Q76" i="90"/>
  <c r="P76" i="90"/>
  <c r="O76" i="90"/>
  <c r="N76" i="90"/>
  <c r="M76" i="90"/>
  <c r="L76" i="90"/>
  <c r="K76" i="90"/>
  <c r="J76" i="90"/>
  <c r="I76" i="90"/>
  <c r="H76" i="90"/>
  <c r="G76" i="90"/>
  <c r="F76" i="90"/>
  <c r="AR75" i="90"/>
  <c r="AQ75" i="90"/>
  <c r="AP75" i="90"/>
  <c r="AO75" i="90"/>
  <c r="AN75" i="90"/>
  <c r="AM75" i="90"/>
  <c r="AL75" i="90"/>
  <c r="AK75" i="90"/>
  <c r="AJ75" i="90"/>
  <c r="AI75" i="90"/>
  <c r="AH75" i="90"/>
  <c r="AG75" i="90"/>
  <c r="AF75" i="90"/>
  <c r="AE75" i="90"/>
  <c r="AD75" i="90"/>
  <c r="AC75" i="90"/>
  <c r="AB75" i="90"/>
  <c r="AA75" i="90"/>
  <c r="Z75" i="90"/>
  <c r="Y75" i="90"/>
  <c r="X75" i="90"/>
  <c r="W75" i="90"/>
  <c r="V75" i="90"/>
  <c r="U75" i="90"/>
  <c r="T75" i="90"/>
  <c r="S75" i="90"/>
  <c r="R75" i="90"/>
  <c r="Q75" i="90"/>
  <c r="P75" i="90"/>
  <c r="O75" i="90"/>
  <c r="N75" i="90"/>
  <c r="M75" i="90"/>
  <c r="L75" i="90"/>
  <c r="K75" i="90"/>
  <c r="J75" i="90"/>
  <c r="I75" i="90"/>
  <c r="H75" i="90"/>
  <c r="G75" i="90"/>
  <c r="F75" i="90"/>
  <c r="AR74" i="90"/>
  <c r="AQ74" i="90"/>
  <c r="AP74" i="90"/>
  <c r="AO74" i="90"/>
  <c r="AN74" i="90"/>
  <c r="AM74" i="90"/>
  <c r="AL74" i="90"/>
  <c r="AK74" i="90"/>
  <c r="AJ74" i="90"/>
  <c r="AI74" i="90"/>
  <c r="AH74" i="90"/>
  <c r="AG74" i="90"/>
  <c r="AF74" i="90"/>
  <c r="AE74" i="90"/>
  <c r="AD74" i="90"/>
  <c r="AC74" i="90"/>
  <c r="AB74" i="90"/>
  <c r="AA74" i="90"/>
  <c r="Z74" i="90"/>
  <c r="Y74" i="90"/>
  <c r="X74" i="90"/>
  <c r="W74" i="90"/>
  <c r="V74" i="90"/>
  <c r="U74" i="90"/>
  <c r="T74" i="90"/>
  <c r="S74" i="90"/>
  <c r="R74" i="90"/>
  <c r="Q74" i="90"/>
  <c r="P74" i="90"/>
  <c r="O74" i="90"/>
  <c r="N74" i="90"/>
  <c r="M74" i="90"/>
  <c r="L74" i="90"/>
  <c r="K74" i="90"/>
  <c r="J74" i="90"/>
  <c r="I74" i="90"/>
  <c r="H74" i="90"/>
  <c r="G74" i="90"/>
  <c r="F74" i="90"/>
  <c r="AR73" i="90"/>
  <c r="AQ73" i="90"/>
  <c r="AP73" i="90"/>
  <c r="AO73" i="90"/>
  <c r="AN73" i="90"/>
  <c r="AM73" i="90"/>
  <c r="AL73" i="90"/>
  <c r="AK73" i="90"/>
  <c r="AJ73" i="90"/>
  <c r="AI73" i="90"/>
  <c r="AH73" i="90"/>
  <c r="AG73" i="90"/>
  <c r="AF73" i="90"/>
  <c r="AE73" i="90"/>
  <c r="AD73" i="90"/>
  <c r="AC73" i="90"/>
  <c r="AB73" i="90"/>
  <c r="AA73" i="90"/>
  <c r="Z73" i="90"/>
  <c r="Y73" i="90"/>
  <c r="X73" i="90"/>
  <c r="W73" i="90"/>
  <c r="V73" i="90"/>
  <c r="U73" i="90"/>
  <c r="T73" i="90"/>
  <c r="S73" i="90"/>
  <c r="R73" i="90"/>
  <c r="Q73" i="90"/>
  <c r="P73" i="90"/>
  <c r="O73" i="90"/>
  <c r="N73" i="90"/>
  <c r="M73" i="90"/>
  <c r="L73" i="90"/>
  <c r="K73" i="90"/>
  <c r="J73" i="90"/>
  <c r="I73" i="90"/>
  <c r="H73" i="90"/>
  <c r="G73" i="90"/>
  <c r="F73" i="90"/>
  <c r="AQ72" i="90"/>
  <c r="AO72" i="90"/>
  <c r="AM72" i="90"/>
  <c r="AK72" i="90"/>
  <c r="AI72" i="90"/>
  <c r="AG72" i="90"/>
  <c r="AE72" i="90"/>
  <c r="AC72" i="90"/>
  <c r="AA72" i="90"/>
  <c r="Y72" i="90"/>
  <c r="W72" i="90"/>
  <c r="U72" i="90"/>
  <c r="S72" i="90"/>
  <c r="Q72" i="90"/>
  <c r="O72" i="90"/>
  <c r="M72" i="90"/>
  <c r="K72" i="90"/>
  <c r="I72" i="90"/>
  <c r="G72" i="90"/>
  <c r="AR70" i="90"/>
  <c r="AQ70" i="90"/>
  <c r="AP70" i="90"/>
  <c r="AO70" i="90"/>
  <c r="AN70" i="90"/>
  <c r="AM70" i="90"/>
  <c r="AL70" i="90"/>
  <c r="AK70" i="90"/>
  <c r="AJ70" i="90"/>
  <c r="AI70" i="90"/>
  <c r="AH70" i="90"/>
  <c r="AG70" i="90"/>
  <c r="AF70" i="90"/>
  <c r="AE70" i="90"/>
  <c r="AD70" i="90"/>
  <c r="AC70" i="90"/>
  <c r="AB70" i="90"/>
  <c r="AA70" i="90"/>
  <c r="Z70" i="90"/>
  <c r="Y70" i="90"/>
  <c r="X70" i="90"/>
  <c r="W70" i="90"/>
  <c r="V70" i="90"/>
  <c r="U70" i="90"/>
  <c r="T70" i="90"/>
  <c r="S70" i="90"/>
  <c r="R70" i="90"/>
  <c r="Q70" i="90"/>
  <c r="P70" i="90"/>
  <c r="O70" i="90"/>
  <c r="N70" i="90"/>
  <c r="M70" i="90"/>
  <c r="L70" i="90"/>
  <c r="K70" i="90"/>
  <c r="J70" i="90"/>
  <c r="I70" i="90"/>
  <c r="H70" i="90"/>
  <c r="G70" i="90"/>
  <c r="F70" i="90"/>
  <c r="A70" i="90"/>
  <c r="A83" i="90" s="1"/>
  <c r="AR65" i="90"/>
  <c r="AQ65" i="90"/>
  <c r="AP65" i="90"/>
  <c r="AO65" i="90"/>
  <c r="AN65" i="90"/>
  <c r="AM65" i="90"/>
  <c r="AL65" i="90"/>
  <c r="AK65" i="90"/>
  <c r="AJ65" i="90"/>
  <c r="AI65" i="90"/>
  <c r="AH65" i="90"/>
  <c r="AG65" i="90"/>
  <c r="AF65" i="90"/>
  <c r="AE65" i="90"/>
  <c r="AD65" i="90"/>
  <c r="AC65" i="90"/>
  <c r="AB65" i="90"/>
  <c r="AA65" i="90"/>
  <c r="Z65" i="90"/>
  <c r="Y65" i="90"/>
  <c r="X65" i="90"/>
  <c r="W65" i="90"/>
  <c r="V65" i="90"/>
  <c r="U65" i="90"/>
  <c r="T65" i="90"/>
  <c r="S65" i="90"/>
  <c r="R65" i="90"/>
  <c r="Q65" i="90"/>
  <c r="P65" i="90"/>
  <c r="O65" i="90"/>
  <c r="N65" i="90"/>
  <c r="M65" i="90"/>
  <c r="L65" i="90"/>
  <c r="K65" i="90"/>
  <c r="J65" i="90"/>
  <c r="I65" i="90"/>
  <c r="H65" i="90"/>
  <c r="G65" i="90"/>
  <c r="F65" i="90"/>
  <c r="AR63" i="90"/>
  <c r="AQ63" i="90"/>
  <c r="AP63" i="90"/>
  <c r="AO63" i="90"/>
  <c r="AN63" i="90"/>
  <c r="AM63" i="90"/>
  <c r="AL63" i="90"/>
  <c r="AK63" i="90"/>
  <c r="AJ63" i="90"/>
  <c r="AI63" i="90"/>
  <c r="AH63" i="90"/>
  <c r="AG63" i="90"/>
  <c r="AF63" i="90"/>
  <c r="AE63" i="90"/>
  <c r="AD63" i="90"/>
  <c r="AC63" i="90"/>
  <c r="AB63" i="90"/>
  <c r="AA63" i="90"/>
  <c r="Z63" i="90"/>
  <c r="Y63" i="90"/>
  <c r="X63" i="90"/>
  <c r="W63" i="90"/>
  <c r="V63" i="90"/>
  <c r="U63" i="90"/>
  <c r="T63" i="90"/>
  <c r="S63" i="90"/>
  <c r="R63" i="90"/>
  <c r="Q63" i="90"/>
  <c r="P63" i="90"/>
  <c r="O63" i="90"/>
  <c r="N63" i="90"/>
  <c r="M63" i="90"/>
  <c r="L63" i="90"/>
  <c r="K63" i="90"/>
  <c r="J63" i="90"/>
  <c r="I63" i="90"/>
  <c r="H63" i="90"/>
  <c r="G63" i="90"/>
  <c r="F63" i="90"/>
  <c r="AR62" i="90"/>
  <c r="AQ62" i="90"/>
  <c r="AP62" i="90"/>
  <c r="AO62" i="90"/>
  <c r="AN62" i="90"/>
  <c r="AM62" i="90"/>
  <c r="AL62" i="90"/>
  <c r="AK62" i="90"/>
  <c r="AJ62" i="90"/>
  <c r="AI62" i="90"/>
  <c r="AH62" i="90"/>
  <c r="AG62" i="90"/>
  <c r="AF62" i="90"/>
  <c r="AE62" i="90"/>
  <c r="AD62" i="90"/>
  <c r="AC62" i="90"/>
  <c r="AB62" i="90"/>
  <c r="AA62" i="90"/>
  <c r="Z62" i="90"/>
  <c r="Y62" i="90"/>
  <c r="X62" i="90"/>
  <c r="W62" i="90"/>
  <c r="V62" i="90"/>
  <c r="U62" i="90"/>
  <c r="T62" i="90"/>
  <c r="S62" i="90"/>
  <c r="R62" i="90"/>
  <c r="Q62" i="90"/>
  <c r="P62" i="90"/>
  <c r="O62" i="90"/>
  <c r="N62" i="90"/>
  <c r="M62" i="90"/>
  <c r="L62" i="90"/>
  <c r="K62" i="90"/>
  <c r="J62" i="90"/>
  <c r="I62" i="90"/>
  <c r="H62" i="90"/>
  <c r="G62" i="90"/>
  <c r="F62" i="90"/>
  <c r="AR61" i="90"/>
  <c r="AQ61" i="90"/>
  <c r="AP61" i="90"/>
  <c r="AO61" i="90"/>
  <c r="AN61" i="90"/>
  <c r="AM61" i="90"/>
  <c r="AL61" i="90"/>
  <c r="AK61" i="90"/>
  <c r="AJ61" i="90"/>
  <c r="AI61" i="90"/>
  <c r="AH61" i="90"/>
  <c r="AG61" i="90"/>
  <c r="AF61" i="90"/>
  <c r="AE61" i="90"/>
  <c r="AD61" i="90"/>
  <c r="AC61" i="90"/>
  <c r="AB61" i="90"/>
  <c r="AA61" i="90"/>
  <c r="Z61" i="90"/>
  <c r="Y61" i="90"/>
  <c r="X61" i="90"/>
  <c r="W61" i="90"/>
  <c r="V61" i="90"/>
  <c r="U61" i="90"/>
  <c r="T61" i="90"/>
  <c r="S61" i="90"/>
  <c r="R61" i="90"/>
  <c r="Q61" i="90"/>
  <c r="P61" i="90"/>
  <c r="O61" i="90"/>
  <c r="N61" i="90"/>
  <c r="M61" i="90"/>
  <c r="L61" i="90"/>
  <c r="K61" i="90"/>
  <c r="J61" i="90"/>
  <c r="I61" i="90"/>
  <c r="H61" i="90"/>
  <c r="G61" i="90"/>
  <c r="F61" i="90"/>
  <c r="AR60" i="90"/>
  <c r="AQ60" i="90"/>
  <c r="AP60" i="90"/>
  <c r="AO60" i="90"/>
  <c r="AN60" i="90"/>
  <c r="AM60" i="90"/>
  <c r="AL60" i="90"/>
  <c r="AK60" i="90"/>
  <c r="AJ60" i="90"/>
  <c r="AI60" i="90"/>
  <c r="AH60" i="90"/>
  <c r="AG60" i="90"/>
  <c r="AF60" i="90"/>
  <c r="AE60" i="90"/>
  <c r="AD60" i="90"/>
  <c r="AC60" i="90"/>
  <c r="AB60" i="90"/>
  <c r="AA60" i="90"/>
  <c r="Z60" i="90"/>
  <c r="Y60" i="90"/>
  <c r="X60" i="90"/>
  <c r="W60" i="90"/>
  <c r="V60" i="90"/>
  <c r="U60" i="90"/>
  <c r="T60" i="90"/>
  <c r="S60" i="90"/>
  <c r="R60" i="90"/>
  <c r="Q60" i="90"/>
  <c r="P60" i="90"/>
  <c r="O60" i="90"/>
  <c r="N60" i="90"/>
  <c r="M60" i="90"/>
  <c r="L60" i="90"/>
  <c r="K60" i="90"/>
  <c r="J60" i="90"/>
  <c r="I60" i="90"/>
  <c r="H60" i="90"/>
  <c r="G60" i="90"/>
  <c r="F60" i="90"/>
  <c r="AR59" i="90"/>
  <c r="AQ59" i="90"/>
  <c r="AP59" i="90"/>
  <c r="AO59" i="90"/>
  <c r="AN59" i="90"/>
  <c r="AM59" i="90"/>
  <c r="AL59" i="90"/>
  <c r="AK59" i="90"/>
  <c r="AJ59" i="90"/>
  <c r="AI59" i="90"/>
  <c r="AH59" i="90"/>
  <c r="AG59" i="90"/>
  <c r="AF59" i="90"/>
  <c r="AE59" i="90"/>
  <c r="AD59" i="90"/>
  <c r="AC59" i="90"/>
  <c r="AB59" i="90"/>
  <c r="AA59" i="90"/>
  <c r="Z59" i="90"/>
  <c r="Y59" i="90"/>
  <c r="X59" i="90"/>
  <c r="W59" i="90"/>
  <c r="V59" i="90"/>
  <c r="U59" i="90"/>
  <c r="T59" i="90"/>
  <c r="S59" i="90"/>
  <c r="R59" i="90"/>
  <c r="Q59" i="90"/>
  <c r="P59" i="90"/>
  <c r="O59" i="90"/>
  <c r="N59" i="90"/>
  <c r="M59" i="90"/>
  <c r="L59" i="90"/>
  <c r="K59" i="90"/>
  <c r="J59" i="90"/>
  <c r="I59" i="90"/>
  <c r="H59" i="90"/>
  <c r="G59" i="90"/>
  <c r="F59" i="90"/>
  <c r="AR58" i="90"/>
  <c r="AQ58" i="90"/>
  <c r="AP58" i="90"/>
  <c r="AO58" i="90"/>
  <c r="AN58" i="90"/>
  <c r="AM58" i="90"/>
  <c r="AL58" i="90"/>
  <c r="AK58" i="90"/>
  <c r="AJ58" i="90"/>
  <c r="AI58" i="90"/>
  <c r="AH58" i="90"/>
  <c r="AG58" i="90"/>
  <c r="AF58" i="90"/>
  <c r="AE58" i="90"/>
  <c r="AD58" i="90"/>
  <c r="AC58" i="90"/>
  <c r="AB58" i="90"/>
  <c r="AA58" i="90"/>
  <c r="Z58" i="90"/>
  <c r="Y58" i="90"/>
  <c r="X58" i="90"/>
  <c r="W58" i="90"/>
  <c r="V58" i="90"/>
  <c r="U58" i="90"/>
  <c r="T58" i="90"/>
  <c r="S58" i="90"/>
  <c r="R58" i="90"/>
  <c r="Q58" i="90"/>
  <c r="P58" i="90"/>
  <c r="O58" i="90"/>
  <c r="N58" i="90"/>
  <c r="M58" i="90"/>
  <c r="L58" i="90"/>
  <c r="K58" i="90"/>
  <c r="J58" i="90"/>
  <c r="I58" i="90"/>
  <c r="H58" i="90"/>
  <c r="G58" i="90"/>
  <c r="F58" i="90"/>
  <c r="AQ57" i="90"/>
  <c r="AO57" i="90"/>
  <c r="AM57" i="90"/>
  <c r="AK57" i="90"/>
  <c r="AI57" i="90"/>
  <c r="AG57" i="90"/>
  <c r="AE57" i="90"/>
  <c r="AC57" i="90"/>
  <c r="AA57" i="90"/>
  <c r="Y57" i="90"/>
  <c r="W57" i="90"/>
  <c r="U57" i="90"/>
  <c r="S57" i="90"/>
  <c r="Q57" i="90"/>
  <c r="O57" i="90"/>
  <c r="M57" i="90"/>
  <c r="K57" i="90"/>
  <c r="I57" i="90"/>
  <c r="G57" i="90"/>
  <c r="AR56" i="90"/>
  <c r="AQ56" i="90"/>
  <c r="AP56" i="90"/>
  <c r="AO56" i="90"/>
  <c r="AN56" i="90"/>
  <c r="AM56" i="90"/>
  <c r="AL56" i="90"/>
  <c r="AK56" i="90"/>
  <c r="AJ56" i="90"/>
  <c r="AI56" i="90"/>
  <c r="AH56" i="90"/>
  <c r="AG56" i="90"/>
  <c r="AF56" i="90"/>
  <c r="AE56" i="90"/>
  <c r="AD56" i="90"/>
  <c r="AC56" i="90"/>
  <c r="AB56" i="90"/>
  <c r="AA56" i="90"/>
  <c r="Z56" i="90"/>
  <c r="Y56" i="90"/>
  <c r="X56" i="90"/>
  <c r="W56" i="90"/>
  <c r="V56" i="90"/>
  <c r="U56" i="90"/>
  <c r="T56" i="90"/>
  <c r="S56" i="90"/>
  <c r="R56" i="90"/>
  <c r="Q56" i="90"/>
  <c r="P56" i="90"/>
  <c r="O56" i="90"/>
  <c r="N56" i="90"/>
  <c r="M56" i="90"/>
  <c r="L56" i="90"/>
  <c r="K56" i="90"/>
  <c r="J56" i="90"/>
  <c r="I56" i="90"/>
  <c r="H56" i="90"/>
  <c r="G56" i="90"/>
  <c r="F56" i="90"/>
  <c r="AQ55" i="90"/>
  <c r="AO55" i="90"/>
  <c r="AM55" i="90"/>
  <c r="AK55" i="90"/>
  <c r="AI55" i="90"/>
  <c r="AG55" i="90"/>
  <c r="AE55" i="90"/>
  <c r="AC55" i="90"/>
  <c r="AA55" i="90"/>
  <c r="Y55" i="90"/>
  <c r="W55" i="90"/>
  <c r="U55" i="90"/>
  <c r="S55" i="90"/>
  <c r="Q55" i="90"/>
  <c r="O55" i="90"/>
  <c r="M55" i="90"/>
  <c r="K55" i="90"/>
  <c r="I55" i="90"/>
  <c r="G55" i="90"/>
  <c r="AR52" i="90"/>
  <c r="AQ52" i="90"/>
  <c r="AP52" i="90"/>
  <c r="AO52" i="90"/>
  <c r="AN52" i="90"/>
  <c r="AM52" i="90"/>
  <c r="AL52" i="90"/>
  <c r="AK52" i="90"/>
  <c r="AJ52" i="90"/>
  <c r="AI52" i="90"/>
  <c r="AH52" i="90"/>
  <c r="AG52" i="90"/>
  <c r="AF52" i="90"/>
  <c r="AE52" i="90"/>
  <c r="AD52" i="90"/>
  <c r="AC52" i="90"/>
  <c r="AB52" i="90"/>
  <c r="AA52" i="90"/>
  <c r="Z52" i="90"/>
  <c r="Y52" i="90"/>
  <c r="X52" i="90"/>
  <c r="W52" i="90"/>
  <c r="V52" i="90"/>
  <c r="U52" i="90"/>
  <c r="T52" i="90"/>
  <c r="S52" i="90"/>
  <c r="R52" i="90"/>
  <c r="Q52" i="90"/>
  <c r="P52" i="90"/>
  <c r="O52" i="90"/>
  <c r="N52" i="90"/>
  <c r="M52" i="90"/>
  <c r="L52" i="90"/>
  <c r="K52" i="90"/>
  <c r="J52" i="90"/>
  <c r="I52" i="90"/>
  <c r="H52" i="90"/>
  <c r="G52" i="90"/>
  <c r="F52" i="90"/>
  <c r="AR51" i="90"/>
  <c r="AQ51" i="90"/>
  <c r="AP51" i="90"/>
  <c r="AO51" i="90"/>
  <c r="AN51" i="90"/>
  <c r="AM51" i="90"/>
  <c r="AL51" i="90"/>
  <c r="AK51" i="90"/>
  <c r="AJ51" i="90"/>
  <c r="AI51" i="90"/>
  <c r="AH51" i="90"/>
  <c r="AG51" i="90"/>
  <c r="AF51" i="90"/>
  <c r="AE51" i="90"/>
  <c r="AD51" i="90"/>
  <c r="AC51" i="90"/>
  <c r="AB51" i="90"/>
  <c r="AA51" i="90"/>
  <c r="Z51" i="90"/>
  <c r="Y51" i="90"/>
  <c r="X51" i="90"/>
  <c r="W51" i="90"/>
  <c r="V51" i="90"/>
  <c r="U51" i="90"/>
  <c r="T51" i="90"/>
  <c r="S51" i="90"/>
  <c r="R51" i="90"/>
  <c r="Q51" i="90"/>
  <c r="P51" i="90"/>
  <c r="O51" i="90"/>
  <c r="N51" i="90"/>
  <c r="M51" i="90"/>
  <c r="L51" i="90"/>
  <c r="K51" i="90"/>
  <c r="J51" i="90"/>
  <c r="I51" i="90"/>
  <c r="H51" i="90"/>
  <c r="G51" i="90"/>
  <c r="F51" i="90"/>
  <c r="AR50" i="90"/>
  <c r="AQ50" i="90"/>
  <c r="AP50" i="90"/>
  <c r="AO50" i="90"/>
  <c r="AN50" i="90"/>
  <c r="AM50" i="90"/>
  <c r="AL50" i="90"/>
  <c r="AK50" i="90"/>
  <c r="AJ50" i="90"/>
  <c r="AI50" i="90"/>
  <c r="AH50" i="90"/>
  <c r="AG50" i="90"/>
  <c r="AF50" i="90"/>
  <c r="AE50" i="90"/>
  <c r="AD50" i="90"/>
  <c r="AC50" i="90"/>
  <c r="AB50" i="90"/>
  <c r="AA50" i="90"/>
  <c r="Z50" i="90"/>
  <c r="Y50" i="90"/>
  <c r="X50" i="90"/>
  <c r="W50" i="90"/>
  <c r="V50" i="90"/>
  <c r="U50" i="90"/>
  <c r="T50" i="90"/>
  <c r="S50" i="90"/>
  <c r="R50" i="90"/>
  <c r="Q50" i="90"/>
  <c r="P50" i="90"/>
  <c r="O50" i="90"/>
  <c r="N50" i="90"/>
  <c r="M50" i="90"/>
  <c r="L50" i="90"/>
  <c r="K50" i="90"/>
  <c r="J50" i="90"/>
  <c r="I50" i="90"/>
  <c r="H50" i="90"/>
  <c r="G50" i="90"/>
  <c r="F50" i="90"/>
  <c r="AR49" i="90"/>
  <c r="AP49" i="90"/>
  <c r="AN49" i="90"/>
  <c r="AL49" i="90"/>
  <c r="AJ49" i="90"/>
  <c r="AH49" i="90"/>
  <c r="AF49" i="90"/>
  <c r="AD49" i="90"/>
  <c r="AB49" i="90"/>
  <c r="Z49" i="90"/>
  <c r="X49" i="90"/>
  <c r="V49" i="90"/>
  <c r="T49" i="90"/>
  <c r="R49" i="90"/>
  <c r="P49" i="90"/>
  <c r="N49" i="90"/>
  <c r="L49" i="90"/>
  <c r="J49" i="90"/>
  <c r="H49" i="90"/>
  <c r="F49" i="90"/>
  <c r="AR48" i="90"/>
  <c r="AQ48" i="90"/>
  <c r="AP48" i="90"/>
  <c r="AO48" i="90"/>
  <c r="AN48" i="90"/>
  <c r="AM48" i="90"/>
  <c r="AL48" i="90"/>
  <c r="AK48" i="90"/>
  <c r="AJ48" i="90"/>
  <c r="AI48" i="90"/>
  <c r="AH48" i="90"/>
  <c r="AG48" i="90"/>
  <c r="AF48" i="90"/>
  <c r="AE48" i="90"/>
  <c r="AD48" i="90"/>
  <c r="AC48" i="90"/>
  <c r="AB48" i="90"/>
  <c r="AA48" i="90"/>
  <c r="Z48" i="90"/>
  <c r="Y48" i="90"/>
  <c r="X48" i="90"/>
  <c r="W48" i="90"/>
  <c r="V48" i="90"/>
  <c r="U48" i="90"/>
  <c r="T48" i="90"/>
  <c r="S48" i="90"/>
  <c r="R48" i="90"/>
  <c r="Q48" i="90"/>
  <c r="P48" i="90"/>
  <c r="O48" i="90"/>
  <c r="N48" i="90"/>
  <c r="M48" i="90"/>
  <c r="L48" i="90"/>
  <c r="K48" i="90"/>
  <c r="J48" i="90"/>
  <c r="I48" i="90"/>
  <c r="H48" i="90"/>
  <c r="G48" i="90"/>
  <c r="F48" i="90"/>
  <c r="AR47" i="90"/>
  <c r="AQ47" i="90"/>
  <c r="AP47" i="90"/>
  <c r="AO47" i="90"/>
  <c r="AN47" i="90"/>
  <c r="AM47" i="90"/>
  <c r="AL47" i="90"/>
  <c r="AK47" i="90"/>
  <c r="AJ47" i="90"/>
  <c r="AI47" i="90"/>
  <c r="AH47" i="90"/>
  <c r="AG47" i="90"/>
  <c r="AF47" i="90"/>
  <c r="AE47" i="90"/>
  <c r="AD47" i="90"/>
  <c r="AC47" i="90"/>
  <c r="AB47" i="90"/>
  <c r="AA47" i="90"/>
  <c r="Z47" i="90"/>
  <c r="Y47" i="90"/>
  <c r="X47" i="90"/>
  <c r="W47" i="90"/>
  <c r="V47" i="90"/>
  <c r="U47" i="90"/>
  <c r="T47" i="90"/>
  <c r="S47" i="90"/>
  <c r="R47" i="90"/>
  <c r="Q47" i="90"/>
  <c r="P47" i="90"/>
  <c r="O47" i="90"/>
  <c r="N47" i="90"/>
  <c r="M47" i="90"/>
  <c r="L47" i="90"/>
  <c r="K47" i="90"/>
  <c r="J47" i="90"/>
  <c r="I47" i="90"/>
  <c r="H47" i="90"/>
  <c r="G47" i="90"/>
  <c r="F47" i="90"/>
  <c r="AR46" i="90"/>
  <c r="AQ46" i="90"/>
  <c r="AP46" i="90"/>
  <c r="AO46" i="90"/>
  <c r="AN46" i="90"/>
  <c r="AM46" i="90"/>
  <c r="AL46" i="90"/>
  <c r="AK46" i="90"/>
  <c r="AJ46" i="90"/>
  <c r="AI46" i="90"/>
  <c r="AH46" i="90"/>
  <c r="AG46" i="90"/>
  <c r="AF46" i="90"/>
  <c r="AE46" i="90"/>
  <c r="AD46" i="90"/>
  <c r="AC46" i="90"/>
  <c r="AB46" i="90"/>
  <c r="AA46" i="90"/>
  <c r="Z46" i="90"/>
  <c r="Y46" i="90"/>
  <c r="X46" i="90"/>
  <c r="W46" i="90"/>
  <c r="V46" i="90"/>
  <c r="U46" i="90"/>
  <c r="T46" i="90"/>
  <c r="S46" i="90"/>
  <c r="R46" i="90"/>
  <c r="Q46" i="90"/>
  <c r="P46" i="90"/>
  <c r="O46" i="90"/>
  <c r="N46" i="90"/>
  <c r="M46" i="90"/>
  <c r="L46" i="90"/>
  <c r="K46" i="90"/>
  <c r="J46" i="90"/>
  <c r="I46" i="90"/>
  <c r="H46" i="90"/>
  <c r="G46" i="90"/>
  <c r="F46" i="90"/>
  <c r="AR45" i="90"/>
  <c r="AQ45" i="90"/>
  <c r="AP45" i="90"/>
  <c r="AO45" i="90"/>
  <c r="AN45" i="90"/>
  <c r="AM45" i="90"/>
  <c r="AL45" i="90"/>
  <c r="AK45" i="90"/>
  <c r="AJ45" i="90"/>
  <c r="AI45" i="90"/>
  <c r="AH45" i="90"/>
  <c r="AG45" i="90"/>
  <c r="AF45" i="90"/>
  <c r="AE45" i="90"/>
  <c r="AD45" i="90"/>
  <c r="AC45" i="90"/>
  <c r="AB45" i="90"/>
  <c r="AA45" i="90"/>
  <c r="Z45" i="90"/>
  <c r="Y45" i="90"/>
  <c r="X45" i="90"/>
  <c r="W45" i="90"/>
  <c r="V45" i="90"/>
  <c r="U45" i="90"/>
  <c r="T45" i="90"/>
  <c r="S45" i="90"/>
  <c r="R45" i="90"/>
  <c r="Q45" i="90"/>
  <c r="P45" i="90"/>
  <c r="O45" i="90"/>
  <c r="N45" i="90"/>
  <c r="M45" i="90"/>
  <c r="L45" i="90"/>
  <c r="K45" i="90"/>
  <c r="J45" i="90"/>
  <c r="I45" i="90"/>
  <c r="H45" i="90"/>
  <c r="G45" i="90"/>
  <c r="F45" i="90"/>
  <c r="AQ44" i="90"/>
  <c r="AO44" i="90"/>
  <c r="AM44" i="90"/>
  <c r="AK44" i="90"/>
  <c r="AI44" i="90"/>
  <c r="AG44" i="90"/>
  <c r="AE44" i="90"/>
  <c r="AC44" i="90"/>
  <c r="AA44" i="90"/>
  <c r="Y44" i="90"/>
  <c r="W44" i="90"/>
  <c r="U44" i="90"/>
  <c r="S44" i="90"/>
  <c r="Q44" i="90"/>
  <c r="O44" i="90"/>
  <c r="M44" i="90"/>
  <c r="K44" i="90"/>
  <c r="I44" i="90"/>
  <c r="G44" i="90"/>
  <c r="AR42" i="90"/>
  <c r="AQ42" i="90"/>
  <c r="AP42" i="90"/>
  <c r="AO42" i="90"/>
  <c r="AN42" i="90"/>
  <c r="AM42" i="90"/>
  <c r="AL42" i="90"/>
  <c r="AK42" i="90"/>
  <c r="AJ42" i="90"/>
  <c r="AI42" i="90"/>
  <c r="AH42" i="90"/>
  <c r="AG42" i="90"/>
  <c r="AF42" i="90"/>
  <c r="AE42" i="90"/>
  <c r="AD42" i="90"/>
  <c r="AC42" i="90"/>
  <c r="AB42" i="90"/>
  <c r="AA42" i="90"/>
  <c r="Z42" i="90"/>
  <c r="Y42" i="90"/>
  <c r="X42" i="90"/>
  <c r="W42" i="90"/>
  <c r="V42" i="90"/>
  <c r="U42" i="90"/>
  <c r="T42" i="90"/>
  <c r="S42" i="90"/>
  <c r="R42" i="90"/>
  <c r="Q42" i="90"/>
  <c r="P42" i="90"/>
  <c r="O42" i="90"/>
  <c r="N42" i="90"/>
  <c r="M42" i="90"/>
  <c r="L42" i="90"/>
  <c r="K42" i="90"/>
  <c r="J42" i="90"/>
  <c r="I42" i="90"/>
  <c r="H42" i="90"/>
  <c r="G42" i="90"/>
  <c r="F42" i="90"/>
  <c r="A42" i="90"/>
  <c r="A55" i="90" s="1"/>
  <c r="AR37" i="90"/>
  <c r="AQ37" i="90"/>
  <c r="AP37" i="90"/>
  <c r="AO37" i="90"/>
  <c r="AN37" i="90"/>
  <c r="AM37" i="90"/>
  <c r="AL37" i="90"/>
  <c r="AK37" i="90"/>
  <c r="AJ37" i="90"/>
  <c r="AI37" i="90"/>
  <c r="AH37" i="90"/>
  <c r="AG37" i="90"/>
  <c r="AF37" i="90"/>
  <c r="AE37" i="90"/>
  <c r="AD37" i="90"/>
  <c r="AC37" i="90"/>
  <c r="AB37" i="90"/>
  <c r="AA37" i="90"/>
  <c r="Z37" i="90"/>
  <c r="Y37" i="90"/>
  <c r="X37" i="90"/>
  <c r="W37" i="90"/>
  <c r="V37" i="90"/>
  <c r="U37" i="90"/>
  <c r="T37" i="90"/>
  <c r="S37" i="90"/>
  <c r="R37" i="90"/>
  <c r="Q37" i="90"/>
  <c r="P37" i="90"/>
  <c r="O37" i="90"/>
  <c r="N37" i="90"/>
  <c r="M37" i="90"/>
  <c r="L37" i="90"/>
  <c r="K37" i="90"/>
  <c r="J37" i="90"/>
  <c r="I37" i="90"/>
  <c r="H37" i="90"/>
  <c r="G37" i="90"/>
  <c r="F37" i="90"/>
  <c r="AR35" i="90"/>
  <c r="AQ35" i="90"/>
  <c r="AP35" i="90"/>
  <c r="AO35" i="90"/>
  <c r="AN35" i="90"/>
  <c r="AM35" i="90"/>
  <c r="AL35" i="90"/>
  <c r="AK35" i="90"/>
  <c r="AJ35" i="90"/>
  <c r="AI35" i="90"/>
  <c r="AH35" i="90"/>
  <c r="AG35" i="90"/>
  <c r="AF35" i="90"/>
  <c r="AE35" i="90"/>
  <c r="AD35" i="90"/>
  <c r="AC35" i="90"/>
  <c r="AB35" i="90"/>
  <c r="AA35" i="90"/>
  <c r="Z35" i="90"/>
  <c r="Y35" i="90"/>
  <c r="X35" i="90"/>
  <c r="W35" i="90"/>
  <c r="V35" i="90"/>
  <c r="U35" i="90"/>
  <c r="T35" i="90"/>
  <c r="S35" i="90"/>
  <c r="R35" i="90"/>
  <c r="Q35" i="90"/>
  <c r="P35" i="90"/>
  <c r="O35" i="90"/>
  <c r="N35" i="90"/>
  <c r="M35" i="90"/>
  <c r="L35" i="90"/>
  <c r="K35" i="90"/>
  <c r="J35" i="90"/>
  <c r="I35" i="90"/>
  <c r="H35" i="90"/>
  <c r="G35" i="90"/>
  <c r="F35" i="90"/>
  <c r="AR34" i="90"/>
  <c r="AQ34" i="90"/>
  <c r="AP34" i="90"/>
  <c r="AO34" i="90"/>
  <c r="AN34" i="90"/>
  <c r="AM34" i="90"/>
  <c r="AL34" i="90"/>
  <c r="AK34" i="90"/>
  <c r="AJ34" i="90"/>
  <c r="AI34" i="90"/>
  <c r="AH34" i="90"/>
  <c r="AG34" i="90"/>
  <c r="AF34" i="90"/>
  <c r="AE34" i="90"/>
  <c r="AD34" i="90"/>
  <c r="AC34" i="90"/>
  <c r="AB34" i="90"/>
  <c r="AA34" i="90"/>
  <c r="Z34" i="90"/>
  <c r="Y34" i="90"/>
  <c r="X34" i="90"/>
  <c r="W34" i="90"/>
  <c r="V34" i="90"/>
  <c r="U34" i="90"/>
  <c r="T34" i="90"/>
  <c r="S34" i="90"/>
  <c r="R34" i="90"/>
  <c r="Q34" i="90"/>
  <c r="P34" i="90"/>
  <c r="O34" i="90"/>
  <c r="N34" i="90"/>
  <c r="M34" i="90"/>
  <c r="L34" i="90"/>
  <c r="K34" i="90"/>
  <c r="J34" i="90"/>
  <c r="I34" i="90"/>
  <c r="H34" i="90"/>
  <c r="G34" i="90"/>
  <c r="F34" i="90"/>
  <c r="AR33" i="90"/>
  <c r="AQ33" i="90"/>
  <c r="AP33" i="90"/>
  <c r="AO33" i="90"/>
  <c r="AN33" i="90"/>
  <c r="AM33" i="90"/>
  <c r="AL33" i="90"/>
  <c r="AK33" i="90"/>
  <c r="AJ33" i="90"/>
  <c r="AI33" i="90"/>
  <c r="AH33" i="90"/>
  <c r="AG33" i="90"/>
  <c r="AF33" i="90"/>
  <c r="AE33" i="90"/>
  <c r="AD33" i="90"/>
  <c r="AC33" i="90"/>
  <c r="AB33" i="90"/>
  <c r="AA33" i="90"/>
  <c r="Z33" i="90"/>
  <c r="Y33" i="90"/>
  <c r="X33" i="90"/>
  <c r="W33" i="90"/>
  <c r="V33" i="90"/>
  <c r="U33" i="90"/>
  <c r="T33" i="90"/>
  <c r="S33" i="90"/>
  <c r="R33" i="90"/>
  <c r="Q33" i="90"/>
  <c r="P33" i="90"/>
  <c r="O33" i="90"/>
  <c r="N33" i="90"/>
  <c r="M33" i="90"/>
  <c r="L33" i="90"/>
  <c r="K33" i="90"/>
  <c r="J33" i="90"/>
  <c r="I33" i="90"/>
  <c r="H33" i="90"/>
  <c r="G33" i="90"/>
  <c r="F33" i="90"/>
  <c r="AR32" i="90"/>
  <c r="AQ32" i="90"/>
  <c r="AP32" i="90"/>
  <c r="AO32" i="90"/>
  <c r="AN32" i="90"/>
  <c r="AM32" i="90"/>
  <c r="AL32" i="90"/>
  <c r="AK32" i="90"/>
  <c r="AJ32" i="90"/>
  <c r="AI32" i="90"/>
  <c r="AH32" i="90"/>
  <c r="AG32" i="90"/>
  <c r="AF32" i="90"/>
  <c r="AE32" i="90"/>
  <c r="AD32" i="90"/>
  <c r="AC32" i="90"/>
  <c r="AB32" i="90"/>
  <c r="AA32" i="90"/>
  <c r="Z32" i="90"/>
  <c r="Y32" i="90"/>
  <c r="X32" i="90"/>
  <c r="W32" i="90"/>
  <c r="V32" i="90"/>
  <c r="U32" i="90"/>
  <c r="T32" i="90"/>
  <c r="S32" i="90"/>
  <c r="R32" i="90"/>
  <c r="Q32" i="90"/>
  <c r="P32" i="90"/>
  <c r="O32" i="90"/>
  <c r="N32" i="90"/>
  <c r="M32" i="90"/>
  <c r="L32" i="90"/>
  <c r="K32" i="90"/>
  <c r="J32" i="90"/>
  <c r="I32" i="90"/>
  <c r="H32" i="90"/>
  <c r="G32" i="90"/>
  <c r="F32" i="90"/>
  <c r="AR31" i="90"/>
  <c r="AQ31" i="90"/>
  <c r="AP31" i="90"/>
  <c r="AO31" i="90"/>
  <c r="AN31" i="90"/>
  <c r="AM31" i="90"/>
  <c r="AL31" i="90"/>
  <c r="AK31" i="90"/>
  <c r="AJ31" i="90"/>
  <c r="AI31" i="90"/>
  <c r="AH31" i="90"/>
  <c r="AG31" i="90"/>
  <c r="AF31" i="90"/>
  <c r="AE31" i="90"/>
  <c r="AD31" i="90"/>
  <c r="AC31" i="90"/>
  <c r="AB31" i="90"/>
  <c r="AA31" i="90"/>
  <c r="Z31" i="90"/>
  <c r="Y31" i="90"/>
  <c r="X31" i="90"/>
  <c r="W31" i="90"/>
  <c r="V31" i="90"/>
  <c r="U31" i="90"/>
  <c r="T31" i="90"/>
  <c r="S31" i="90"/>
  <c r="R31" i="90"/>
  <c r="Q31" i="90"/>
  <c r="P31" i="90"/>
  <c r="O31" i="90"/>
  <c r="N31" i="90"/>
  <c r="M31" i="90"/>
  <c r="L31" i="90"/>
  <c r="K31" i="90"/>
  <c r="J31" i="90"/>
  <c r="I31" i="90"/>
  <c r="H31" i="90"/>
  <c r="G31" i="90"/>
  <c r="F31" i="90"/>
  <c r="AR30" i="90"/>
  <c r="AQ30" i="90"/>
  <c r="AP30" i="90"/>
  <c r="AO30" i="90"/>
  <c r="AN30" i="90"/>
  <c r="AM30" i="90"/>
  <c r="AL30" i="90"/>
  <c r="AK30" i="90"/>
  <c r="AJ30" i="90"/>
  <c r="AI30" i="90"/>
  <c r="AH30" i="90"/>
  <c r="AG30" i="90"/>
  <c r="AF30" i="90"/>
  <c r="AE30" i="90"/>
  <c r="AD30" i="90"/>
  <c r="AC30" i="90"/>
  <c r="AB30" i="90"/>
  <c r="AA30" i="90"/>
  <c r="Z30" i="90"/>
  <c r="Y30" i="90"/>
  <c r="X30" i="90"/>
  <c r="W30" i="90"/>
  <c r="V30" i="90"/>
  <c r="U30" i="90"/>
  <c r="T30" i="90"/>
  <c r="S30" i="90"/>
  <c r="R30" i="90"/>
  <c r="Q30" i="90"/>
  <c r="P30" i="90"/>
  <c r="O30" i="90"/>
  <c r="N30" i="90"/>
  <c r="M30" i="90"/>
  <c r="L30" i="90"/>
  <c r="K30" i="90"/>
  <c r="J30" i="90"/>
  <c r="I30" i="90"/>
  <c r="H30" i="90"/>
  <c r="G30" i="90"/>
  <c r="F30" i="90"/>
  <c r="AQ29" i="90"/>
  <c r="AO29" i="90"/>
  <c r="AM29" i="90"/>
  <c r="AK29" i="90"/>
  <c r="AI29" i="90"/>
  <c r="AG29" i="90"/>
  <c r="AE29" i="90"/>
  <c r="AC29" i="90"/>
  <c r="AA29" i="90"/>
  <c r="Y29" i="90"/>
  <c r="W29" i="90"/>
  <c r="U29" i="90"/>
  <c r="U97" i="90" s="1"/>
  <c r="S29" i="90"/>
  <c r="Q29" i="90"/>
  <c r="O29" i="90"/>
  <c r="M29" i="90"/>
  <c r="K29" i="90"/>
  <c r="I29" i="90"/>
  <c r="G29" i="90"/>
  <c r="AR28" i="90"/>
  <c r="AQ28" i="90"/>
  <c r="AP28" i="90"/>
  <c r="AO28" i="90"/>
  <c r="AN28" i="90"/>
  <c r="AM28" i="90"/>
  <c r="AL28" i="90"/>
  <c r="AK28" i="90"/>
  <c r="AJ28" i="90"/>
  <c r="AI28" i="90"/>
  <c r="AH28" i="90"/>
  <c r="AG28" i="90"/>
  <c r="AF28" i="90"/>
  <c r="AE28" i="90"/>
  <c r="AD28" i="90"/>
  <c r="AC28" i="90"/>
  <c r="AB28" i="90"/>
  <c r="AA28" i="90"/>
  <c r="Z28" i="90"/>
  <c r="Y28" i="90"/>
  <c r="X28" i="90"/>
  <c r="W28" i="90"/>
  <c r="V28" i="90"/>
  <c r="U28" i="90"/>
  <c r="T28" i="90"/>
  <c r="S28" i="90"/>
  <c r="R28" i="90"/>
  <c r="Q28" i="90"/>
  <c r="P28" i="90"/>
  <c r="O28" i="90"/>
  <c r="N28" i="90"/>
  <c r="M28" i="90"/>
  <c r="L28" i="90"/>
  <c r="K28" i="90"/>
  <c r="J28" i="90"/>
  <c r="I28" i="90"/>
  <c r="H28" i="90"/>
  <c r="G28" i="90"/>
  <c r="F28" i="90"/>
  <c r="AQ27" i="90"/>
  <c r="AO27" i="90"/>
  <c r="AK27" i="90"/>
  <c r="AG27" i="90"/>
  <c r="AC27" i="90"/>
  <c r="X27" i="90"/>
  <c r="T27" i="90"/>
  <c r="Q27" i="90"/>
  <c r="N27" i="90"/>
  <c r="AR24" i="90"/>
  <c r="AQ24" i="90"/>
  <c r="AP24" i="90"/>
  <c r="AO24" i="90"/>
  <c r="AN24" i="90"/>
  <c r="AM24" i="90"/>
  <c r="AL24" i="90"/>
  <c r="AK24" i="90"/>
  <c r="AJ24" i="90"/>
  <c r="AI24" i="90"/>
  <c r="AH24" i="90"/>
  <c r="AG24" i="90"/>
  <c r="AF24" i="90"/>
  <c r="AE24" i="90"/>
  <c r="AD24" i="90"/>
  <c r="AC24" i="90"/>
  <c r="AB24" i="90"/>
  <c r="AA24" i="90"/>
  <c r="Z24" i="90"/>
  <c r="Y24" i="90"/>
  <c r="X24" i="90"/>
  <c r="W24" i="90"/>
  <c r="V24" i="90"/>
  <c r="U24" i="90"/>
  <c r="T24" i="90"/>
  <c r="S24" i="90"/>
  <c r="R24" i="90"/>
  <c r="Q24" i="90"/>
  <c r="P24" i="90"/>
  <c r="O24" i="90"/>
  <c r="N24" i="90"/>
  <c r="M24" i="90"/>
  <c r="L24" i="90"/>
  <c r="K24" i="90"/>
  <c r="J24" i="90"/>
  <c r="I24" i="90"/>
  <c r="H24" i="90"/>
  <c r="G24" i="90"/>
  <c r="F24" i="90"/>
  <c r="AR23" i="90"/>
  <c r="AQ23" i="90"/>
  <c r="AP23" i="90"/>
  <c r="AO23" i="90"/>
  <c r="AN23" i="90"/>
  <c r="AM23" i="90"/>
  <c r="AL23" i="90"/>
  <c r="AK23" i="90"/>
  <c r="AJ23" i="90"/>
  <c r="AI23" i="90"/>
  <c r="AH23" i="90"/>
  <c r="AG23" i="90"/>
  <c r="AF23" i="90"/>
  <c r="AE23" i="90"/>
  <c r="AD23" i="90"/>
  <c r="AC23" i="90"/>
  <c r="AB23" i="90"/>
  <c r="AA23" i="90"/>
  <c r="Z23" i="90"/>
  <c r="Y23" i="90"/>
  <c r="X23" i="90"/>
  <c r="W23" i="90"/>
  <c r="V23" i="90"/>
  <c r="U23" i="90"/>
  <c r="T23" i="90"/>
  <c r="S23" i="90"/>
  <c r="R23" i="90"/>
  <c r="Q23" i="90"/>
  <c r="P23" i="90"/>
  <c r="O23" i="90"/>
  <c r="N23" i="90"/>
  <c r="M23" i="90"/>
  <c r="L23" i="90"/>
  <c r="K23" i="90"/>
  <c r="J23" i="90"/>
  <c r="I23" i="90"/>
  <c r="H23" i="90"/>
  <c r="G23" i="90"/>
  <c r="F23" i="90"/>
  <c r="AR22" i="90"/>
  <c r="AQ22" i="90"/>
  <c r="AP22" i="90"/>
  <c r="AO22" i="90"/>
  <c r="AN22" i="90"/>
  <c r="AM22" i="90"/>
  <c r="AL22" i="90"/>
  <c r="AK22" i="90"/>
  <c r="AJ22" i="90"/>
  <c r="AI22" i="90"/>
  <c r="AH22" i="90"/>
  <c r="AG22" i="90"/>
  <c r="AF22" i="90"/>
  <c r="AE22" i="90"/>
  <c r="AD22" i="90"/>
  <c r="AC22" i="90"/>
  <c r="AB22" i="90"/>
  <c r="AA22" i="90"/>
  <c r="Z22" i="90"/>
  <c r="Y22" i="90"/>
  <c r="X22" i="90"/>
  <c r="W22" i="90"/>
  <c r="V22" i="90"/>
  <c r="U22" i="90"/>
  <c r="T22" i="90"/>
  <c r="S22" i="90"/>
  <c r="R22" i="90"/>
  <c r="Q22" i="90"/>
  <c r="P22" i="90"/>
  <c r="O22" i="90"/>
  <c r="N22" i="90"/>
  <c r="M22" i="90"/>
  <c r="L22" i="90"/>
  <c r="K22" i="90"/>
  <c r="J22" i="90"/>
  <c r="I22" i="90"/>
  <c r="H22" i="90"/>
  <c r="G22" i="90"/>
  <c r="F22" i="90"/>
  <c r="AR21" i="90"/>
  <c r="AQ21" i="90"/>
  <c r="AP21" i="90"/>
  <c r="AO21" i="90"/>
  <c r="AN21" i="90"/>
  <c r="AM21" i="90"/>
  <c r="AL21" i="90"/>
  <c r="AK21" i="90"/>
  <c r="AJ21" i="90"/>
  <c r="AI21" i="90"/>
  <c r="AH21" i="90"/>
  <c r="AG21" i="90"/>
  <c r="AF21" i="90"/>
  <c r="AE21" i="90"/>
  <c r="AD21" i="90"/>
  <c r="AC21" i="90"/>
  <c r="AB21" i="90"/>
  <c r="AA21" i="90"/>
  <c r="Z21" i="90"/>
  <c r="Y21" i="90"/>
  <c r="X21" i="90"/>
  <c r="W21" i="90"/>
  <c r="V21" i="90"/>
  <c r="U21" i="90"/>
  <c r="T21" i="90"/>
  <c r="S21" i="90"/>
  <c r="R21" i="90"/>
  <c r="Q21" i="90"/>
  <c r="P21" i="90"/>
  <c r="O21" i="90"/>
  <c r="N21" i="90"/>
  <c r="M21" i="90"/>
  <c r="L21" i="90"/>
  <c r="K21" i="90"/>
  <c r="J21" i="90"/>
  <c r="I21" i="90"/>
  <c r="H21" i="90"/>
  <c r="G21" i="90"/>
  <c r="F21" i="90"/>
  <c r="AR20" i="90"/>
  <c r="AQ20" i="90"/>
  <c r="AP20" i="90"/>
  <c r="AO20" i="90"/>
  <c r="AN20" i="90"/>
  <c r="AM20" i="90"/>
  <c r="AL20" i="90"/>
  <c r="AK20" i="90"/>
  <c r="AJ20" i="90"/>
  <c r="AI20" i="90"/>
  <c r="AH20" i="90"/>
  <c r="AG20" i="90"/>
  <c r="AF20" i="90"/>
  <c r="AE20" i="90"/>
  <c r="AD20" i="90"/>
  <c r="AC20" i="90"/>
  <c r="AB20" i="90"/>
  <c r="AA20" i="90"/>
  <c r="Z20" i="90"/>
  <c r="Y20" i="90"/>
  <c r="X20" i="90"/>
  <c r="W20" i="90"/>
  <c r="V20" i="90"/>
  <c r="U20" i="90"/>
  <c r="T20" i="90"/>
  <c r="S20" i="90"/>
  <c r="R20" i="90"/>
  <c r="Q20" i="90"/>
  <c r="P20" i="90"/>
  <c r="O20" i="90"/>
  <c r="N20" i="90"/>
  <c r="M20" i="90"/>
  <c r="L20" i="90"/>
  <c r="K20" i="90"/>
  <c r="J20" i="90"/>
  <c r="I20" i="90"/>
  <c r="H20" i="90"/>
  <c r="G20" i="90"/>
  <c r="F20" i="90"/>
  <c r="AR19" i="90"/>
  <c r="AQ19" i="90"/>
  <c r="AP19" i="90"/>
  <c r="AO19" i="90"/>
  <c r="AN19" i="90"/>
  <c r="AM19" i="90"/>
  <c r="AL19" i="90"/>
  <c r="AK19" i="90"/>
  <c r="AJ19" i="90"/>
  <c r="AI19" i="90"/>
  <c r="AH19" i="90"/>
  <c r="AG19" i="90"/>
  <c r="AF19" i="90"/>
  <c r="AE19" i="90"/>
  <c r="AD19" i="90"/>
  <c r="AC19" i="90"/>
  <c r="AB19" i="90"/>
  <c r="AA19" i="90"/>
  <c r="Z19" i="90"/>
  <c r="Y19" i="90"/>
  <c r="X19" i="90"/>
  <c r="W19" i="90"/>
  <c r="V19" i="90"/>
  <c r="U19" i="90"/>
  <c r="T19" i="90"/>
  <c r="S19" i="90"/>
  <c r="R19" i="90"/>
  <c r="Q19" i="90"/>
  <c r="P19" i="90"/>
  <c r="O19" i="90"/>
  <c r="N19" i="90"/>
  <c r="M19" i="90"/>
  <c r="L19" i="90"/>
  <c r="K19" i="90"/>
  <c r="J19" i="90"/>
  <c r="I19" i="90"/>
  <c r="H19" i="90"/>
  <c r="G19" i="90"/>
  <c r="F19" i="90"/>
  <c r="AR18" i="90"/>
  <c r="AQ18" i="90"/>
  <c r="AP18" i="90"/>
  <c r="AO18" i="90"/>
  <c r="AN18" i="90"/>
  <c r="AM18" i="90"/>
  <c r="AL18" i="90"/>
  <c r="AK18" i="90"/>
  <c r="AJ18" i="90"/>
  <c r="AI18" i="90"/>
  <c r="AH18" i="90"/>
  <c r="AG18" i="90"/>
  <c r="AF18" i="90"/>
  <c r="AE18" i="90"/>
  <c r="AD18" i="90"/>
  <c r="AC18" i="90"/>
  <c r="AB18" i="90"/>
  <c r="AA18" i="90"/>
  <c r="Z18" i="90"/>
  <c r="Y18" i="90"/>
  <c r="X18" i="90"/>
  <c r="W18" i="90"/>
  <c r="V18" i="90"/>
  <c r="U18" i="90"/>
  <c r="T18" i="90"/>
  <c r="S18" i="90"/>
  <c r="R18" i="90"/>
  <c r="Q18" i="90"/>
  <c r="P18" i="90"/>
  <c r="O18" i="90"/>
  <c r="N18" i="90"/>
  <c r="M18" i="90"/>
  <c r="L18" i="90"/>
  <c r="K18" i="90"/>
  <c r="J18" i="90"/>
  <c r="I18" i="90"/>
  <c r="H18" i="90"/>
  <c r="G18" i="90"/>
  <c r="F18" i="90"/>
  <c r="AR17" i="90"/>
  <c r="AQ17" i="90"/>
  <c r="AP17" i="90"/>
  <c r="AO17" i="90"/>
  <c r="AN17" i="90"/>
  <c r="AM17" i="90"/>
  <c r="AL17" i="90"/>
  <c r="AK17" i="90"/>
  <c r="AJ17" i="90"/>
  <c r="AI17" i="90"/>
  <c r="AH17" i="90"/>
  <c r="AG17" i="90"/>
  <c r="AF17" i="90"/>
  <c r="AE17" i="90"/>
  <c r="AD17" i="90"/>
  <c r="AC17" i="90"/>
  <c r="AB17" i="90"/>
  <c r="AA17" i="90"/>
  <c r="Z17" i="90"/>
  <c r="Y17" i="90"/>
  <c r="X17" i="90"/>
  <c r="W17" i="90"/>
  <c r="V17" i="90"/>
  <c r="U17" i="90"/>
  <c r="T17" i="90"/>
  <c r="S17" i="90"/>
  <c r="R17" i="90"/>
  <c r="Q17" i="90"/>
  <c r="P17" i="90"/>
  <c r="O17" i="90"/>
  <c r="N17" i="90"/>
  <c r="M17" i="90"/>
  <c r="L17" i="90"/>
  <c r="K17" i="90"/>
  <c r="J17" i="90"/>
  <c r="I17" i="90"/>
  <c r="H17" i="90"/>
  <c r="G17" i="90"/>
  <c r="F17" i="90"/>
  <c r="AR16" i="90"/>
  <c r="AQ16" i="90"/>
  <c r="AP16" i="90"/>
  <c r="AO16" i="90"/>
  <c r="AN16" i="90"/>
  <c r="AM16" i="90"/>
  <c r="AL16" i="90"/>
  <c r="AK16" i="90"/>
  <c r="AJ16" i="90"/>
  <c r="AI16" i="90"/>
  <c r="AH16" i="90"/>
  <c r="AG16" i="90"/>
  <c r="AF16" i="90"/>
  <c r="AE16" i="90"/>
  <c r="AD16" i="90"/>
  <c r="AC16" i="90"/>
  <c r="AB16" i="90"/>
  <c r="AA16" i="90"/>
  <c r="Z16" i="90"/>
  <c r="Y16" i="90"/>
  <c r="X16" i="90"/>
  <c r="W16" i="90"/>
  <c r="V16" i="90"/>
  <c r="U16" i="90"/>
  <c r="T16" i="90"/>
  <c r="S16" i="90"/>
  <c r="R16" i="90"/>
  <c r="Q16" i="90"/>
  <c r="P16" i="90"/>
  <c r="O16" i="90"/>
  <c r="N16" i="90"/>
  <c r="M16" i="90"/>
  <c r="L16" i="90"/>
  <c r="K16" i="90"/>
  <c r="J16" i="90"/>
  <c r="I16" i="90"/>
  <c r="H16" i="90"/>
  <c r="G16" i="90"/>
  <c r="F16" i="90"/>
  <c r="AR14" i="90"/>
  <c r="AQ14" i="90"/>
  <c r="AP14" i="90"/>
  <c r="AO14" i="90"/>
  <c r="AN14" i="90"/>
  <c r="AM14" i="90"/>
  <c r="AL14" i="90"/>
  <c r="AK14" i="90"/>
  <c r="AJ14" i="90"/>
  <c r="AI14" i="90"/>
  <c r="AH14" i="90"/>
  <c r="AG14" i="90"/>
  <c r="AF14" i="90"/>
  <c r="AE14" i="90"/>
  <c r="AD14" i="90"/>
  <c r="AC14" i="90"/>
  <c r="AB14" i="90"/>
  <c r="AA14" i="90"/>
  <c r="Z14" i="90"/>
  <c r="Y14" i="90"/>
  <c r="X14" i="90"/>
  <c r="W14" i="90"/>
  <c r="V14" i="90"/>
  <c r="U14" i="90"/>
  <c r="T14" i="90"/>
  <c r="S14" i="90"/>
  <c r="R14" i="90"/>
  <c r="Q14" i="90"/>
  <c r="P14" i="90"/>
  <c r="O14" i="90"/>
  <c r="N14" i="90"/>
  <c r="M14" i="90"/>
  <c r="L14" i="90"/>
  <c r="K14" i="90"/>
  <c r="J14" i="90"/>
  <c r="I14" i="90"/>
  <c r="H14" i="90"/>
  <c r="G14" i="90"/>
  <c r="F14" i="90"/>
  <c r="A14" i="90"/>
  <c r="A37" i="90" s="1"/>
  <c r="A2" i="90"/>
  <c r="AR85" i="75"/>
  <c r="AR83" i="75" s="1"/>
  <c r="AQ85" i="75"/>
  <c r="AQ83" i="75" s="1"/>
  <c r="AP85" i="75"/>
  <c r="AP83" i="75" s="1"/>
  <c r="AO85" i="75"/>
  <c r="AN85" i="75"/>
  <c r="AN83" i="75" s="1"/>
  <c r="AM85" i="75"/>
  <c r="AM83" i="75" s="1"/>
  <c r="AL85" i="75"/>
  <c r="AL83" i="75" s="1"/>
  <c r="AK85" i="75"/>
  <c r="AK83" i="75" s="1"/>
  <c r="AJ85" i="75"/>
  <c r="AJ83" i="75" s="1"/>
  <c r="AI85" i="75"/>
  <c r="AI83" i="75" s="1"/>
  <c r="AH85" i="75"/>
  <c r="AH83" i="75" s="1"/>
  <c r="AG85" i="75"/>
  <c r="AF85" i="75"/>
  <c r="AF83" i="75" s="1"/>
  <c r="AE85" i="75"/>
  <c r="AE83" i="75" s="1"/>
  <c r="AD85" i="75"/>
  <c r="AD83" i="75" s="1"/>
  <c r="AC85" i="75"/>
  <c r="AC83" i="75" s="1"/>
  <c r="AB85" i="75"/>
  <c r="AB83" i="75" s="1"/>
  <c r="AA85" i="75"/>
  <c r="AA83" i="75" s="1"/>
  <c r="Z85" i="75"/>
  <c r="Z83" i="75" s="1"/>
  <c r="Y85" i="75"/>
  <c r="X85" i="75"/>
  <c r="X83" i="75" s="1"/>
  <c r="W85" i="75"/>
  <c r="W83" i="75" s="1"/>
  <c r="V85" i="75"/>
  <c r="V83" i="75" s="1"/>
  <c r="U85" i="75"/>
  <c r="U83" i="75" s="1"/>
  <c r="T85" i="75"/>
  <c r="T83" i="75" s="1"/>
  <c r="S85" i="75"/>
  <c r="S83" i="75" s="1"/>
  <c r="R85" i="75"/>
  <c r="R83" i="75" s="1"/>
  <c r="Q85" i="75"/>
  <c r="P85" i="75"/>
  <c r="P83" i="75" s="1"/>
  <c r="O85" i="75"/>
  <c r="O83" i="75" s="1"/>
  <c r="N85" i="75"/>
  <c r="N83" i="75" s="1"/>
  <c r="M85" i="75"/>
  <c r="M83" i="75" s="1"/>
  <c r="L85" i="75"/>
  <c r="L83" i="75" s="1"/>
  <c r="K85" i="75"/>
  <c r="K83" i="75" s="1"/>
  <c r="J85" i="75"/>
  <c r="J83" i="75" s="1"/>
  <c r="I85" i="75"/>
  <c r="H85" i="75"/>
  <c r="H83" i="75" s="1"/>
  <c r="G85" i="75"/>
  <c r="G83" i="75" s="1"/>
  <c r="F85" i="75"/>
  <c r="F83" i="75" s="1"/>
  <c r="AO83" i="75"/>
  <c r="AG83" i="75"/>
  <c r="Y83" i="75"/>
  <c r="Q83" i="75"/>
  <c r="I83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AR72" i="75"/>
  <c r="AQ72" i="75"/>
  <c r="AP72" i="75"/>
  <c r="AO72" i="75"/>
  <c r="AN72" i="75"/>
  <c r="AM72" i="75"/>
  <c r="AL72" i="75"/>
  <c r="AK72" i="75"/>
  <c r="AJ72" i="75"/>
  <c r="AI72" i="75"/>
  <c r="AH72" i="75"/>
  <c r="AG72" i="75"/>
  <c r="AF72" i="75"/>
  <c r="AE72" i="75"/>
  <c r="AD72" i="75"/>
  <c r="AC72" i="75"/>
  <c r="AB72" i="75"/>
  <c r="AA72" i="75"/>
  <c r="Z72" i="75"/>
  <c r="Y72" i="75"/>
  <c r="X72" i="75"/>
  <c r="W72" i="75"/>
  <c r="V72" i="75"/>
  <c r="U72" i="75"/>
  <c r="T72" i="75"/>
  <c r="S72" i="75"/>
  <c r="R72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A70" i="75"/>
  <c r="AR57" i="75"/>
  <c r="AR55" i="75" s="1"/>
  <c r="AQ57" i="75"/>
  <c r="AQ55" i="75" s="1"/>
  <c r="AP57" i="75"/>
  <c r="AP55" i="75" s="1"/>
  <c r="AO57" i="75"/>
  <c r="AO55" i="75" s="1"/>
  <c r="AN57" i="75"/>
  <c r="AN55" i="75" s="1"/>
  <c r="AM57" i="75"/>
  <c r="AM55" i="75" s="1"/>
  <c r="AL57" i="75"/>
  <c r="AK57" i="75"/>
  <c r="AK55" i="75" s="1"/>
  <c r="AJ57" i="75"/>
  <c r="AJ55" i="75" s="1"/>
  <c r="AI57" i="75"/>
  <c r="AH57" i="75"/>
  <c r="AH55" i="75" s="1"/>
  <c r="AG57" i="75"/>
  <c r="AF57" i="75"/>
  <c r="AF55" i="75" s="1"/>
  <c r="AE57" i="75"/>
  <c r="AE55" i="75" s="1"/>
  <c r="AD57" i="75"/>
  <c r="AC57" i="75"/>
  <c r="AC55" i="75" s="1"/>
  <c r="AB57" i="75"/>
  <c r="AB55" i="75" s="1"/>
  <c r="AA57" i="75"/>
  <c r="AA55" i="75" s="1"/>
  <c r="Z57" i="75"/>
  <c r="Z55" i="75" s="1"/>
  <c r="Y57" i="75"/>
  <c r="X57" i="75"/>
  <c r="X55" i="75" s="1"/>
  <c r="W57" i="75"/>
  <c r="V57" i="75"/>
  <c r="U57" i="75"/>
  <c r="T57" i="75"/>
  <c r="T55" i="75" s="1"/>
  <c r="S57" i="75"/>
  <c r="R57" i="75"/>
  <c r="R55" i="75" s="1"/>
  <c r="Q57" i="75"/>
  <c r="Q55" i="75" s="1"/>
  <c r="P57" i="75"/>
  <c r="P55" i="75" s="1"/>
  <c r="O57" i="75"/>
  <c r="O55" i="75" s="1"/>
  <c r="N57" i="75"/>
  <c r="M57" i="75"/>
  <c r="M55" i="75" s="1"/>
  <c r="L57" i="75"/>
  <c r="L55" i="75" s="1"/>
  <c r="K57" i="75"/>
  <c r="K55" i="75" s="1"/>
  <c r="J57" i="75"/>
  <c r="J55" i="75" s="1"/>
  <c r="I57" i="75"/>
  <c r="H57" i="75"/>
  <c r="H55" i="75" s="1"/>
  <c r="G57" i="75"/>
  <c r="F57" i="75"/>
  <c r="F55" i="75" s="1"/>
  <c r="AL55" i="75"/>
  <c r="AD55" i="75"/>
  <c r="V55" i="75"/>
  <c r="N55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I49" i="75"/>
  <c r="H49" i="75"/>
  <c r="G49" i="75"/>
  <c r="F49" i="75"/>
  <c r="AR44" i="75"/>
  <c r="AQ44" i="75"/>
  <c r="AP44" i="75"/>
  <c r="AO44" i="75"/>
  <c r="AN44" i="75"/>
  <c r="AM44" i="75"/>
  <c r="AL44" i="75"/>
  <c r="AK44" i="75"/>
  <c r="AJ44" i="75"/>
  <c r="AI44" i="75"/>
  <c r="AH44" i="75"/>
  <c r="AG44" i="75"/>
  <c r="AF44" i="75"/>
  <c r="AE44" i="75"/>
  <c r="AD44" i="75"/>
  <c r="AC44" i="75"/>
  <c r="AB44" i="75"/>
  <c r="AA44" i="75"/>
  <c r="Z44" i="75"/>
  <c r="Y44" i="75"/>
  <c r="X44" i="75"/>
  <c r="W44" i="75"/>
  <c r="V44" i="75"/>
  <c r="U44" i="75"/>
  <c r="T44" i="75"/>
  <c r="S44" i="75"/>
  <c r="R44" i="75"/>
  <c r="Q44" i="75"/>
  <c r="P44" i="75"/>
  <c r="O44" i="75"/>
  <c r="N44" i="75"/>
  <c r="M44" i="75"/>
  <c r="L44" i="75"/>
  <c r="K44" i="75"/>
  <c r="J44" i="75"/>
  <c r="I44" i="75"/>
  <c r="H44" i="75"/>
  <c r="G44" i="75"/>
  <c r="F44" i="75"/>
  <c r="A42" i="75"/>
  <c r="A63" i="75" s="1"/>
  <c r="AR29" i="75"/>
  <c r="AQ29" i="75"/>
  <c r="AQ27" i="75" s="1"/>
  <c r="AP29" i="75"/>
  <c r="AP27" i="75" s="1"/>
  <c r="AO29" i="75"/>
  <c r="AO27" i="75" s="1"/>
  <c r="AN29" i="75"/>
  <c r="AM29" i="75"/>
  <c r="AM27" i="75" s="1"/>
  <c r="AL29" i="75"/>
  <c r="AL27" i="75" s="1"/>
  <c r="AK29" i="75"/>
  <c r="AK27" i="75" s="1"/>
  <c r="AJ29" i="75"/>
  <c r="AI29" i="75"/>
  <c r="AH29" i="75"/>
  <c r="AH27" i="75" s="1"/>
  <c r="AG29" i="75"/>
  <c r="AF29" i="75"/>
  <c r="AE29" i="75"/>
  <c r="AE27" i="75" s="1"/>
  <c r="AD29" i="75"/>
  <c r="AD27" i="75" s="1"/>
  <c r="AC29" i="75"/>
  <c r="AC27" i="75" s="1"/>
  <c r="AB29" i="75"/>
  <c r="AA29" i="75"/>
  <c r="AA27" i="75" s="1"/>
  <c r="Z29" i="75"/>
  <c r="Z27" i="75" s="1"/>
  <c r="Y29" i="75"/>
  <c r="X29" i="75"/>
  <c r="W29" i="75"/>
  <c r="V29" i="75"/>
  <c r="V27" i="75" s="1"/>
  <c r="U29" i="75"/>
  <c r="T29" i="75"/>
  <c r="S29" i="75"/>
  <c r="R29" i="75"/>
  <c r="R27" i="75" s="1"/>
  <c r="Q29" i="75"/>
  <c r="Q27" i="75" s="1"/>
  <c r="P29" i="75"/>
  <c r="O29" i="75"/>
  <c r="O27" i="75" s="1"/>
  <c r="N29" i="75"/>
  <c r="N27" i="75" s="1"/>
  <c r="M29" i="75"/>
  <c r="M27" i="75" s="1"/>
  <c r="L29" i="75"/>
  <c r="K29" i="75"/>
  <c r="K27" i="75" s="1"/>
  <c r="J29" i="75"/>
  <c r="J27" i="75" s="1"/>
  <c r="I29" i="75"/>
  <c r="H29" i="75"/>
  <c r="G29" i="75"/>
  <c r="F29" i="75"/>
  <c r="AR27" i="75"/>
  <c r="AN27" i="75"/>
  <c r="AJ27" i="75"/>
  <c r="AF27" i="75"/>
  <c r="AB27" i="75"/>
  <c r="X27" i="75"/>
  <c r="T27" i="75"/>
  <c r="P27" i="75"/>
  <c r="L27" i="75"/>
  <c r="H27" i="75"/>
  <c r="AR21" i="75"/>
  <c r="AQ21" i="75"/>
  <c r="AP21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AR16" i="75"/>
  <c r="AQ16" i="75"/>
  <c r="AP16" i="75"/>
  <c r="AP25" i="75" s="1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Z25" i="75" s="1"/>
  <c r="Y16" i="75"/>
  <c r="X16" i="75"/>
  <c r="W16" i="75"/>
  <c r="V16" i="75"/>
  <c r="U16" i="75"/>
  <c r="T16" i="75"/>
  <c r="S16" i="75"/>
  <c r="R16" i="75"/>
  <c r="R25" i="75" s="1"/>
  <c r="Q16" i="75"/>
  <c r="P16" i="75"/>
  <c r="O16" i="75"/>
  <c r="N16" i="75"/>
  <c r="M16" i="75"/>
  <c r="L16" i="75"/>
  <c r="K16" i="75"/>
  <c r="J16" i="75"/>
  <c r="I16" i="75"/>
  <c r="H16" i="75"/>
  <c r="G16" i="75"/>
  <c r="F16" i="75"/>
  <c r="A14" i="75"/>
  <c r="A22" i="75" s="1"/>
  <c r="AR85" i="74"/>
  <c r="AR83" i="74" s="1"/>
  <c r="AQ85" i="74"/>
  <c r="AQ83" i="74" s="1"/>
  <c r="AP85" i="74"/>
  <c r="AP83" i="74" s="1"/>
  <c r="AO85" i="74"/>
  <c r="AO83" i="74" s="1"/>
  <c r="AN85" i="74"/>
  <c r="AN83" i="74" s="1"/>
  <c r="AM85" i="74"/>
  <c r="AM83" i="74" s="1"/>
  <c r="AL85" i="74"/>
  <c r="AL83" i="74" s="1"/>
  <c r="AK85" i="74"/>
  <c r="AK83" i="74" s="1"/>
  <c r="AJ85" i="74"/>
  <c r="AJ83" i="74" s="1"/>
  <c r="AI85" i="74"/>
  <c r="AI83" i="74" s="1"/>
  <c r="AH85" i="74"/>
  <c r="AH83" i="74" s="1"/>
  <c r="AG85" i="74"/>
  <c r="AG83" i="74" s="1"/>
  <c r="AF85" i="74"/>
  <c r="AF83" i="74" s="1"/>
  <c r="AE85" i="74"/>
  <c r="AE83" i="74" s="1"/>
  <c r="AD85" i="74"/>
  <c r="AC85" i="74"/>
  <c r="AC83" i="74" s="1"/>
  <c r="AB85" i="74"/>
  <c r="AB83" i="74" s="1"/>
  <c r="AA85" i="74"/>
  <c r="AA83" i="74" s="1"/>
  <c r="Z85" i="74"/>
  <c r="Z83" i="74" s="1"/>
  <c r="Y85" i="74"/>
  <c r="Y83" i="74" s="1"/>
  <c r="X85" i="74"/>
  <c r="X83" i="74" s="1"/>
  <c r="W85" i="74"/>
  <c r="W83" i="74" s="1"/>
  <c r="V85" i="74"/>
  <c r="V83" i="74" s="1"/>
  <c r="U85" i="74"/>
  <c r="U83" i="74" s="1"/>
  <c r="T85" i="74"/>
  <c r="T83" i="74" s="1"/>
  <c r="S85" i="74"/>
  <c r="S83" i="74" s="1"/>
  <c r="R85" i="74"/>
  <c r="R83" i="74" s="1"/>
  <c r="Q85" i="74"/>
  <c r="Q83" i="74" s="1"/>
  <c r="P85" i="74"/>
  <c r="P83" i="74" s="1"/>
  <c r="O85" i="74"/>
  <c r="O83" i="74" s="1"/>
  <c r="N85" i="74"/>
  <c r="M85" i="74"/>
  <c r="M83" i="74" s="1"/>
  <c r="L85" i="74"/>
  <c r="L83" i="74" s="1"/>
  <c r="K85" i="74"/>
  <c r="K83" i="74" s="1"/>
  <c r="J85" i="74"/>
  <c r="J83" i="74" s="1"/>
  <c r="I85" i="74"/>
  <c r="I83" i="74" s="1"/>
  <c r="H85" i="74"/>
  <c r="H83" i="74" s="1"/>
  <c r="G85" i="74"/>
  <c r="G83" i="74" s="1"/>
  <c r="F85" i="74"/>
  <c r="F83" i="74" s="1"/>
  <c r="AD83" i="74"/>
  <c r="N83" i="74"/>
  <c r="AR77" i="74"/>
  <c r="AQ77" i="74"/>
  <c r="AP77" i="74"/>
  <c r="AO77" i="74"/>
  <c r="AN77" i="74"/>
  <c r="AM77" i="74"/>
  <c r="AL77" i="74"/>
  <c r="AK77" i="74"/>
  <c r="AJ77" i="74"/>
  <c r="AI77" i="74"/>
  <c r="AH77" i="74"/>
  <c r="AG77" i="74"/>
  <c r="AF77" i="74"/>
  <c r="AE77" i="74"/>
  <c r="AD77" i="74"/>
  <c r="AC77" i="74"/>
  <c r="AB77" i="74"/>
  <c r="AA77" i="74"/>
  <c r="Z77" i="74"/>
  <c r="Y77" i="74"/>
  <c r="X77" i="74"/>
  <c r="W77" i="74"/>
  <c r="V77" i="74"/>
  <c r="U77" i="74"/>
  <c r="T77" i="74"/>
  <c r="S77" i="74"/>
  <c r="R77" i="74"/>
  <c r="Q77" i="74"/>
  <c r="P77" i="74"/>
  <c r="O77" i="74"/>
  <c r="N77" i="74"/>
  <c r="M77" i="74"/>
  <c r="L77" i="74"/>
  <c r="K77" i="74"/>
  <c r="J77" i="74"/>
  <c r="I77" i="74"/>
  <c r="H77" i="74"/>
  <c r="G77" i="74"/>
  <c r="F77" i="74"/>
  <c r="AR72" i="74"/>
  <c r="AQ72" i="74"/>
  <c r="AP72" i="74"/>
  <c r="AO72" i="74"/>
  <c r="AN72" i="74"/>
  <c r="AM72" i="74"/>
  <c r="AL72" i="74"/>
  <c r="AK72" i="74"/>
  <c r="AJ72" i="74"/>
  <c r="AI72" i="74"/>
  <c r="AH72" i="74"/>
  <c r="AG72" i="74"/>
  <c r="AF72" i="74"/>
  <c r="AE72" i="74"/>
  <c r="AD72" i="74"/>
  <c r="AC72" i="74"/>
  <c r="AB72" i="74"/>
  <c r="AA72" i="74"/>
  <c r="Z72" i="74"/>
  <c r="Y72" i="74"/>
  <c r="X72" i="74"/>
  <c r="W72" i="74"/>
  <c r="V72" i="74"/>
  <c r="U72" i="74"/>
  <c r="T72" i="74"/>
  <c r="S72" i="74"/>
  <c r="R72" i="74"/>
  <c r="Q72" i="74"/>
  <c r="P72" i="74"/>
  <c r="O72" i="74"/>
  <c r="N72" i="74"/>
  <c r="M72" i="74"/>
  <c r="L72" i="74"/>
  <c r="K72" i="74"/>
  <c r="J72" i="74"/>
  <c r="I72" i="74"/>
  <c r="H72" i="74"/>
  <c r="G72" i="74"/>
  <c r="F72" i="74"/>
  <c r="A70" i="74"/>
  <c r="A91" i="74" s="1"/>
  <c r="AR57" i="74"/>
  <c r="AR55" i="74" s="1"/>
  <c r="AQ57" i="74"/>
  <c r="AQ55" i="74" s="1"/>
  <c r="AP57" i="74"/>
  <c r="AP55" i="74" s="1"/>
  <c r="AO57" i="74"/>
  <c r="AO55" i="74" s="1"/>
  <c r="AN57" i="74"/>
  <c r="AN55" i="74" s="1"/>
  <c r="AM57" i="74"/>
  <c r="AM55" i="74" s="1"/>
  <c r="AL57" i="74"/>
  <c r="AK57" i="74"/>
  <c r="AK55" i="74" s="1"/>
  <c r="AJ57" i="74"/>
  <c r="AJ55" i="74" s="1"/>
  <c r="AI57" i="74"/>
  <c r="AH57" i="74"/>
  <c r="AH55" i="74" s="1"/>
  <c r="AG57" i="74"/>
  <c r="AF57" i="74"/>
  <c r="AF55" i="74" s="1"/>
  <c r="AE57" i="74"/>
  <c r="AE55" i="74" s="1"/>
  <c r="AD57" i="74"/>
  <c r="AC57" i="74"/>
  <c r="AC55" i="74" s="1"/>
  <c r="AB57" i="74"/>
  <c r="AB55" i="74" s="1"/>
  <c r="AA57" i="74"/>
  <c r="AA55" i="74" s="1"/>
  <c r="Z57" i="74"/>
  <c r="Z55" i="74" s="1"/>
  <c r="Y57" i="74"/>
  <c r="X57" i="74"/>
  <c r="X55" i="74" s="1"/>
  <c r="W57" i="74"/>
  <c r="V57" i="74"/>
  <c r="V55" i="74" s="1"/>
  <c r="U57" i="74"/>
  <c r="T57" i="74"/>
  <c r="T55" i="74" s="1"/>
  <c r="S57" i="74"/>
  <c r="R57" i="74"/>
  <c r="R55" i="74" s="1"/>
  <c r="Q57" i="74"/>
  <c r="Q55" i="74" s="1"/>
  <c r="P57" i="74"/>
  <c r="P55" i="74" s="1"/>
  <c r="O57" i="74"/>
  <c r="O55" i="74" s="1"/>
  <c r="N57" i="74"/>
  <c r="M57" i="74"/>
  <c r="M55" i="74" s="1"/>
  <c r="L57" i="74"/>
  <c r="L55" i="74" s="1"/>
  <c r="K57" i="74"/>
  <c r="K55" i="74" s="1"/>
  <c r="J57" i="74"/>
  <c r="J55" i="74" s="1"/>
  <c r="I57" i="74"/>
  <c r="H57" i="74"/>
  <c r="H55" i="74" s="1"/>
  <c r="G57" i="74"/>
  <c r="F57" i="74"/>
  <c r="F55" i="74" s="1"/>
  <c r="AL55" i="74"/>
  <c r="AD55" i="74"/>
  <c r="N55" i="74"/>
  <c r="AR49" i="74"/>
  <c r="AQ49" i="74"/>
  <c r="AP49" i="74"/>
  <c r="AO49" i="74"/>
  <c r="AN49" i="74"/>
  <c r="AM49" i="74"/>
  <c r="AL49" i="74"/>
  <c r="AK49" i="74"/>
  <c r="AJ49" i="74"/>
  <c r="AI49" i="74"/>
  <c r="AH49" i="74"/>
  <c r="AG49" i="74"/>
  <c r="AF49" i="74"/>
  <c r="AE49" i="74"/>
  <c r="AD49" i="74"/>
  <c r="AC49" i="74"/>
  <c r="AB49" i="74"/>
  <c r="AA49" i="74"/>
  <c r="Z49" i="74"/>
  <c r="Y49" i="74"/>
  <c r="X49" i="74"/>
  <c r="W49" i="74"/>
  <c r="V49" i="74"/>
  <c r="U49" i="74"/>
  <c r="T49" i="74"/>
  <c r="S49" i="74"/>
  <c r="R49" i="74"/>
  <c r="Q49" i="74"/>
  <c r="P49" i="74"/>
  <c r="O49" i="74"/>
  <c r="N49" i="74"/>
  <c r="M49" i="74"/>
  <c r="L49" i="74"/>
  <c r="K49" i="74"/>
  <c r="J49" i="74"/>
  <c r="I49" i="74"/>
  <c r="H49" i="74"/>
  <c r="G49" i="74"/>
  <c r="F49" i="74"/>
  <c r="AR44" i="74"/>
  <c r="AQ44" i="74"/>
  <c r="AP44" i="74"/>
  <c r="AO44" i="74"/>
  <c r="AN44" i="74"/>
  <c r="AM44" i="74"/>
  <c r="AL44" i="74"/>
  <c r="AK44" i="74"/>
  <c r="AJ44" i="74"/>
  <c r="AI44" i="74"/>
  <c r="AH44" i="74"/>
  <c r="AG44" i="74"/>
  <c r="AF44" i="74"/>
  <c r="AE44" i="74"/>
  <c r="AD44" i="74"/>
  <c r="AC44" i="74"/>
  <c r="AB44" i="74"/>
  <c r="AB53" i="74" s="1"/>
  <c r="AA44" i="74"/>
  <c r="Z44" i="74"/>
  <c r="Z53" i="74" s="1"/>
  <c r="Y44" i="74"/>
  <c r="X44" i="74"/>
  <c r="X53" i="74" s="1"/>
  <c r="W44" i="74"/>
  <c r="V44" i="74"/>
  <c r="V53" i="74" s="1"/>
  <c r="U44" i="74"/>
  <c r="T44" i="74"/>
  <c r="T53" i="74" s="1"/>
  <c r="S44" i="74"/>
  <c r="R44" i="74"/>
  <c r="R53" i="74" s="1"/>
  <c r="Q44" i="74"/>
  <c r="P44" i="74"/>
  <c r="P53" i="74" s="1"/>
  <c r="O44" i="74"/>
  <c r="N44" i="74"/>
  <c r="N53" i="74" s="1"/>
  <c r="M44" i="74"/>
  <c r="L44" i="74"/>
  <c r="K44" i="74"/>
  <c r="J44" i="74"/>
  <c r="I44" i="74"/>
  <c r="H44" i="74"/>
  <c r="G44" i="74"/>
  <c r="F44" i="74"/>
  <c r="F53" i="74" s="1"/>
  <c r="A42" i="74"/>
  <c r="A63" i="74" s="1"/>
  <c r="AR29" i="74"/>
  <c r="AR27" i="74" s="1"/>
  <c r="AQ29" i="74"/>
  <c r="AP29" i="74"/>
  <c r="AP27" i="74" s="1"/>
  <c r="AO29" i="74"/>
  <c r="AN29" i="74"/>
  <c r="AN27" i="74" s="1"/>
  <c r="AM29" i="74"/>
  <c r="AL29" i="74"/>
  <c r="AK29" i="74"/>
  <c r="AJ29" i="74"/>
  <c r="AI29" i="74"/>
  <c r="AH29" i="74"/>
  <c r="AG29" i="74"/>
  <c r="AF29" i="74"/>
  <c r="AE29" i="74"/>
  <c r="AD29" i="74"/>
  <c r="AD27" i="74" s="1"/>
  <c r="AC29" i="74"/>
  <c r="AB29" i="74"/>
  <c r="AB27" i="74" s="1"/>
  <c r="AA29" i="74"/>
  <c r="Z29" i="74"/>
  <c r="Z27" i="74" s="1"/>
  <c r="Y29" i="74"/>
  <c r="X29" i="74"/>
  <c r="X27" i="74" s="1"/>
  <c r="W29" i="74"/>
  <c r="V29" i="74"/>
  <c r="U29" i="74"/>
  <c r="T29" i="74"/>
  <c r="S29" i="74"/>
  <c r="R29" i="74"/>
  <c r="R27" i="74" s="1"/>
  <c r="Q29" i="74"/>
  <c r="P29" i="74"/>
  <c r="P27" i="74" s="1"/>
  <c r="O29" i="74"/>
  <c r="N29" i="74"/>
  <c r="N27" i="74" s="1"/>
  <c r="M29" i="74"/>
  <c r="L29" i="74"/>
  <c r="K29" i="74"/>
  <c r="J29" i="74"/>
  <c r="I29" i="74"/>
  <c r="H29" i="74"/>
  <c r="G29" i="74"/>
  <c r="F29" i="74"/>
  <c r="AQ27" i="74"/>
  <c r="AO27" i="74"/>
  <c r="AM27" i="74"/>
  <c r="AK27" i="74"/>
  <c r="AI27" i="74"/>
  <c r="AG27" i="74"/>
  <c r="AE27" i="74"/>
  <c r="AC27" i="74"/>
  <c r="AA27" i="74"/>
  <c r="Y27" i="74"/>
  <c r="W27" i="74"/>
  <c r="U27" i="74"/>
  <c r="S27" i="74"/>
  <c r="Q27" i="74"/>
  <c r="O27" i="74"/>
  <c r="M27" i="74"/>
  <c r="K27" i="74"/>
  <c r="I27" i="74"/>
  <c r="G27" i="74"/>
  <c r="AR21" i="74"/>
  <c r="AQ21" i="74"/>
  <c r="AP21" i="74"/>
  <c r="AO21" i="74"/>
  <c r="AN21" i="74"/>
  <c r="AM21" i="74"/>
  <c r="AL21" i="74"/>
  <c r="AK21" i="74"/>
  <c r="AJ21" i="74"/>
  <c r="AI21" i="74"/>
  <c r="AH21" i="74"/>
  <c r="AG21" i="74"/>
  <c r="AF21" i="74"/>
  <c r="AE21" i="74"/>
  <c r="AD21" i="74"/>
  <c r="AC21" i="74"/>
  <c r="AB21" i="74"/>
  <c r="AA21" i="74"/>
  <c r="Z21" i="74"/>
  <c r="Y21" i="74"/>
  <c r="X21" i="74"/>
  <c r="W21" i="74"/>
  <c r="V21" i="74"/>
  <c r="U21" i="74"/>
  <c r="T21" i="74"/>
  <c r="S21" i="74"/>
  <c r="R21" i="74"/>
  <c r="Q21" i="74"/>
  <c r="P21" i="74"/>
  <c r="O21" i="74"/>
  <c r="N21" i="74"/>
  <c r="M21" i="74"/>
  <c r="L21" i="74"/>
  <c r="K21" i="74"/>
  <c r="J21" i="74"/>
  <c r="I21" i="74"/>
  <c r="H21" i="74"/>
  <c r="G21" i="74"/>
  <c r="F21" i="74"/>
  <c r="AR16" i="74"/>
  <c r="AQ16" i="74"/>
  <c r="AQ25" i="74" s="1"/>
  <c r="AP16" i="74"/>
  <c r="AO16" i="74"/>
  <c r="AO25" i="74" s="1"/>
  <c r="AN16" i="74"/>
  <c r="AM16" i="74"/>
  <c r="AM25" i="74" s="1"/>
  <c r="AL16" i="74"/>
  <c r="AK16" i="74"/>
  <c r="AK25" i="74" s="1"/>
  <c r="AJ16" i="74"/>
  <c r="AI16" i="74"/>
  <c r="AH16" i="74"/>
  <c r="AG16" i="74"/>
  <c r="AF16" i="74"/>
  <c r="AE16" i="74"/>
  <c r="AE25" i="74" s="1"/>
  <c r="AD16" i="74"/>
  <c r="AC16" i="74"/>
  <c r="AC25" i="74" s="1"/>
  <c r="AB16" i="74"/>
  <c r="AA16" i="74"/>
  <c r="AA25" i="74" s="1"/>
  <c r="Z16" i="74"/>
  <c r="Y16" i="74"/>
  <c r="X16" i="74"/>
  <c r="W16" i="74"/>
  <c r="V16" i="74"/>
  <c r="U16" i="74"/>
  <c r="T16" i="74"/>
  <c r="S16" i="74"/>
  <c r="R16" i="74"/>
  <c r="Q16" i="74"/>
  <c r="Q25" i="74" s="1"/>
  <c r="P16" i="74"/>
  <c r="O16" i="74"/>
  <c r="O25" i="74" s="1"/>
  <c r="N16" i="74"/>
  <c r="M16" i="74"/>
  <c r="M25" i="74" s="1"/>
  <c r="L16" i="74"/>
  <c r="K16" i="74"/>
  <c r="K25" i="74" s="1"/>
  <c r="J16" i="74"/>
  <c r="I16" i="74"/>
  <c r="H16" i="74"/>
  <c r="G16" i="74"/>
  <c r="F16" i="74"/>
  <c r="A14" i="74"/>
  <c r="A20" i="74" s="1"/>
  <c r="AR85" i="29"/>
  <c r="AR83" i="29" s="1"/>
  <c r="AQ85" i="29"/>
  <c r="AP85" i="29"/>
  <c r="AP83" i="29" s="1"/>
  <c r="AO85" i="29"/>
  <c r="AO83" i="29" s="1"/>
  <c r="AN85" i="29"/>
  <c r="AN83" i="29" s="1"/>
  <c r="AM85" i="29"/>
  <c r="AM83" i="29" s="1"/>
  <c r="AL85" i="29"/>
  <c r="AL83" i="29" s="1"/>
  <c r="AK85" i="29"/>
  <c r="AK83" i="29" s="1"/>
  <c r="AJ85" i="29"/>
  <c r="AJ83" i="29" s="1"/>
  <c r="AI85" i="29"/>
  <c r="AI83" i="29" s="1"/>
  <c r="AH85" i="29"/>
  <c r="AH83" i="29" s="1"/>
  <c r="AG85" i="29"/>
  <c r="AG83" i="29" s="1"/>
  <c r="AF85" i="29"/>
  <c r="AF83" i="29" s="1"/>
  <c r="AE85" i="29"/>
  <c r="AE83" i="29" s="1"/>
  <c r="AD85" i="29"/>
  <c r="AD83" i="29" s="1"/>
  <c r="AC85" i="29"/>
  <c r="AC83" i="29" s="1"/>
  <c r="AB85" i="29"/>
  <c r="AB83" i="29" s="1"/>
  <c r="AA85" i="29"/>
  <c r="AA83" i="29" s="1"/>
  <c r="Z85" i="29"/>
  <c r="Z83" i="29" s="1"/>
  <c r="Y85" i="29"/>
  <c r="Y83" i="29" s="1"/>
  <c r="X85" i="29"/>
  <c r="X83" i="29" s="1"/>
  <c r="W85" i="29"/>
  <c r="W83" i="29" s="1"/>
  <c r="V85" i="29"/>
  <c r="V83" i="29" s="1"/>
  <c r="U85" i="29"/>
  <c r="U83" i="29" s="1"/>
  <c r="T85" i="29"/>
  <c r="T83" i="29" s="1"/>
  <c r="S85" i="29"/>
  <c r="S83" i="29" s="1"/>
  <c r="R85" i="29"/>
  <c r="R83" i="29" s="1"/>
  <c r="Q85" i="29"/>
  <c r="Q83" i="29" s="1"/>
  <c r="P85" i="29"/>
  <c r="P83" i="29" s="1"/>
  <c r="O85" i="29"/>
  <c r="O83" i="29" s="1"/>
  <c r="N85" i="29"/>
  <c r="N83" i="29" s="1"/>
  <c r="M85" i="29"/>
  <c r="M83" i="29" s="1"/>
  <c r="L85" i="29"/>
  <c r="L83" i="29" s="1"/>
  <c r="K85" i="29"/>
  <c r="J85" i="29"/>
  <c r="J83" i="29" s="1"/>
  <c r="I85" i="29"/>
  <c r="I83" i="29" s="1"/>
  <c r="H85" i="29"/>
  <c r="H83" i="29" s="1"/>
  <c r="G85" i="29"/>
  <c r="G83" i="29" s="1"/>
  <c r="F85" i="29"/>
  <c r="F83" i="29" s="1"/>
  <c r="AQ83" i="29"/>
  <c r="K83" i="29"/>
  <c r="AR77" i="29"/>
  <c r="AQ77" i="29"/>
  <c r="AP77" i="29"/>
  <c r="AO77" i="29"/>
  <c r="AN77" i="29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AR72" i="29"/>
  <c r="AQ72" i="29"/>
  <c r="AP72" i="29"/>
  <c r="AO72" i="29"/>
  <c r="AN72" i="29"/>
  <c r="AM72" i="29"/>
  <c r="AL72" i="29"/>
  <c r="AK72" i="29"/>
  <c r="AJ72" i="29"/>
  <c r="AI72" i="29"/>
  <c r="AH72" i="29"/>
  <c r="AG72" i="29"/>
  <c r="AF72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A70" i="29"/>
  <c r="A93" i="29" s="1"/>
  <c r="AR57" i="29"/>
  <c r="AR55" i="29" s="1"/>
  <c r="AQ57" i="29"/>
  <c r="AP57" i="29"/>
  <c r="AP55" i="29" s="1"/>
  <c r="AO57" i="29"/>
  <c r="AN57" i="29"/>
  <c r="AN55" i="29" s="1"/>
  <c r="AM57" i="29"/>
  <c r="AL57" i="29"/>
  <c r="AL55" i="29" s="1"/>
  <c r="AK57" i="29"/>
  <c r="AJ57" i="29"/>
  <c r="AJ55" i="29" s="1"/>
  <c r="AI57" i="29"/>
  <c r="AH57" i="29"/>
  <c r="AH55" i="29" s="1"/>
  <c r="AG57" i="29"/>
  <c r="AF57" i="29"/>
  <c r="AF55" i="29" s="1"/>
  <c r="AE57" i="29"/>
  <c r="AD57" i="29"/>
  <c r="AD55" i="29" s="1"/>
  <c r="AD55" i="81" s="1"/>
  <c r="AC57" i="29"/>
  <c r="AB57" i="29"/>
  <c r="AB55" i="29" s="1"/>
  <c r="AA57" i="29"/>
  <c r="Z57" i="29"/>
  <c r="Z55" i="29" s="1"/>
  <c r="Y57" i="29"/>
  <c r="X57" i="29"/>
  <c r="X55" i="29" s="1"/>
  <c r="W57" i="29"/>
  <c r="V57" i="29"/>
  <c r="V55" i="29" s="1"/>
  <c r="U57" i="29"/>
  <c r="T57" i="29"/>
  <c r="T55" i="29" s="1"/>
  <c r="S57" i="29"/>
  <c r="R57" i="29"/>
  <c r="R55" i="29" s="1"/>
  <c r="Q57" i="29"/>
  <c r="P57" i="29"/>
  <c r="P55" i="29" s="1"/>
  <c r="O57" i="29"/>
  <c r="N57" i="29"/>
  <c r="M57" i="29"/>
  <c r="L57" i="29"/>
  <c r="L55" i="29" s="1"/>
  <c r="K57" i="29"/>
  <c r="J57" i="29"/>
  <c r="J55" i="29" s="1"/>
  <c r="I57" i="29"/>
  <c r="H57" i="29"/>
  <c r="H55" i="29" s="1"/>
  <c r="G57" i="29"/>
  <c r="F57" i="29"/>
  <c r="F55" i="29" s="1"/>
  <c r="N55" i="29"/>
  <c r="AR49" i="29"/>
  <c r="AQ49" i="29"/>
  <c r="AP49" i="29"/>
  <c r="AO49" i="29"/>
  <c r="AN49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R102" i="29" s="1"/>
  <c r="Q44" i="29"/>
  <c r="P44" i="29"/>
  <c r="P102" i="29" s="1"/>
  <c r="O44" i="29"/>
  <c r="N44" i="29"/>
  <c r="N102" i="29" s="1"/>
  <c r="M44" i="29"/>
  <c r="L44" i="29"/>
  <c r="L102" i="29" s="1"/>
  <c r="K44" i="29"/>
  <c r="J44" i="29"/>
  <c r="J102" i="29" s="1"/>
  <c r="I44" i="29"/>
  <c r="H44" i="29"/>
  <c r="H102" i="29" s="1"/>
  <c r="G44" i="29"/>
  <c r="F44" i="29"/>
  <c r="A42" i="29"/>
  <c r="A62" i="29" s="1"/>
  <c r="AR29" i="29"/>
  <c r="AQ29" i="29"/>
  <c r="AP29" i="29"/>
  <c r="AO29" i="29"/>
  <c r="AO27" i="29" s="1"/>
  <c r="AN29" i="29"/>
  <c r="AM29" i="29"/>
  <c r="AM27" i="29" s="1"/>
  <c r="AL29" i="29"/>
  <c r="AK29" i="29"/>
  <c r="AK27" i="29" s="1"/>
  <c r="AJ29" i="29"/>
  <c r="AI29" i="29"/>
  <c r="AH29" i="29"/>
  <c r="AG29" i="29"/>
  <c r="AG27" i="29" s="1"/>
  <c r="AF29" i="29"/>
  <c r="AE29" i="29"/>
  <c r="AE27" i="29" s="1"/>
  <c r="AD29" i="29"/>
  <c r="AC29" i="29"/>
  <c r="AC27" i="29" s="1"/>
  <c r="AB29" i="29"/>
  <c r="AA29" i="29"/>
  <c r="Z29" i="29"/>
  <c r="Y29" i="29"/>
  <c r="Y27" i="29" s="1"/>
  <c r="X29" i="29"/>
  <c r="W29" i="29"/>
  <c r="W27" i="29" s="1"/>
  <c r="V29" i="29"/>
  <c r="U29" i="29"/>
  <c r="U27" i="29" s="1"/>
  <c r="T29" i="29"/>
  <c r="S29" i="29"/>
  <c r="R29" i="29"/>
  <c r="Q29" i="29"/>
  <c r="Q27" i="29" s="1"/>
  <c r="P29" i="29"/>
  <c r="O29" i="29"/>
  <c r="O27" i="29" s="1"/>
  <c r="N29" i="29"/>
  <c r="M29" i="29"/>
  <c r="M27" i="29" s="1"/>
  <c r="L29" i="29"/>
  <c r="K29" i="29"/>
  <c r="J29" i="29"/>
  <c r="I29" i="29"/>
  <c r="I27" i="29" s="1"/>
  <c r="H29" i="29"/>
  <c r="G29" i="29"/>
  <c r="G27" i="29" s="1"/>
  <c r="F29" i="29"/>
  <c r="AQ27" i="29"/>
  <c r="AI27" i="29"/>
  <c r="AA27" i="29"/>
  <c r="S27" i="29"/>
  <c r="K27" i="29"/>
  <c r="AR21" i="29"/>
  <c r="AR106" i="29" s="1"/>
  <c r="AQ21" i="29"/>
  <c r="AP21" i="29"/>
  <c r="AP106" i="29" s="1"/>
  <c r="AO21" i="29"/>
  <c r="AN21" i="29"/>
  <c r="AN106" i="29" s="1"/>
  <c r="AM21" i="29"/>
  <c r="AL21" i="29"/>
  <c r="AL106" i="29" s="1"/>
  <c r="AK21" i="29"/>
  <c r="AJ21" i="29"/>
  <c r="AJ106" i="29" s="1"/>
  <c r="AI21" i="29"/>
  <c r="AH21" i="29"/>
  <c r="AH106" i="29" s="1"/>
  <c r="AG21" i="29"/>
  <c r="AF21" i="29"/>
  <c r="AF106" i="29" s="1"/>
  <c r="AE21" i="29"/>
  <c r="AD21" i="29"/>
  <c r="AD106" i="29" s="1"/>
  <c r="AC21" i="29"/>
  <c r="AB21" i="29"/>
  <c r="AB106" i="29" s="1"/>
  <c r="AA21" i="29"/>
  <c r="Z21" i="29"/>
  <c r="Z106" i="29" s="1"/>
  <c r="Y21" i="29"/>
  <c r="X21" i="29"/>
  <c r="X106" i="29" s="1"/>
  <c r="W21" i="29"/>
  <c r="V21" i="29"/>
  <c r="V106" i="29" s="1"/>
  <c r="U21" i="29"/>
  <c r="T21" i="29"/>
  <c r="T106" i="29" s="1"/>
  <c r="S21" i="29"/>
  <c r="R21" i="29"/>
  <c r="R106" i="29" s="1"/>
  <c r="Q21" i="29"/>
  <c r="P21" i="29"/>
  <c r="P106" i="29" s="1"/>
  <c r="O21" i="29"/>
  <c r="N21" i="29"/>
  <c r="N106" i="29" s="1"/>
  <c r="M21" i="29"/>
  <c r="L21" i="29"/>
  <c r="L106" i="29" s="1"/>
  <c r="K21" i="29"/>
  <c r="J21" i="29"/>
  <c r="J106" i="29" s="1"/>
  <c r="I21" i="29"/>
  <c r="H21" i="29"/>
  <c r="H106" i="29" s="1"/>
  <c r="G21" i="29"/>
  <c r="F21" i="29"/>
  <c r="F106" i="29" s="1"/>
  <c r="AR16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A14" i="29"/>
  <c r="A37" i="29" s="1"/>
  <c r="AR85" i="28"/>
  <c r="AR83" i="28" s="1"/>
  <c r="AR83" i="81" s="1"/>
  <c r="AQ85" i="28"/>
  <c r="AP85" i="28"/>
  <c r="AP83" i="28" s="1"/>
  <c r="AP83" i="81" s="1"/>
  <c r="AO85" i="28"/>
  <c r="AO83" i="28" s="1"/>
  <c r="AN85" i="28"/>
  <c r="AN83" i="28" s="1"/>
  <c r="AN83" i="81" s="1"/>
  <c r="AM85" i="28"/>
  <c r="AM83" i="28" s="1"/>
  <c r="AL85" i="28"/>
  <c r="AL83" i="28" s="1"/>
  <c r="AK85" i="28"/>
  <c r="AK83" i="28" s="1"/>
  <c r="AJ85" i="28"/>
  <c r="AJ83" i="28" s="1"/>
  <c r="AJ83" i="81" s="1"/>
  <c r="AI85" i="28"/>
  <c r="AI83" i="28" s="1"/>
  <c r="AI83" i="81" s="1"/>
  <c r="AH85" i="28"/>
  <c r="AH83" i="28" s="1"/>
  <c r="AH83" i="81" s="1"/>
  <c r="AG85" i="28"/>
  <c r="AG83" i="28" s="1"/>
  <c r="AF85" i="28"/>
  <c r="AF83" i="28" s="1"/>
  <c r="AF83" i="81" s="1"/>
  <c r="AE85" i="28"/>
  <c r="AE83" i="28" s="1"/>
  <c r="AD85" i="28"/>
  <c r="AD83" i="28" s="1"/>
  <c r="AC85" i="28"/>
  <c r="AC83" i="28" s="1"/>
  <c r="AB85" i="28"/>
  <c r="AB83" i="28" s="1"/>
  <c r="AB83" i="81" s="1"/>
  <c r="AA85" i="28"/>
  <c r="Z85" i="28"/>
  <c r="Z83" i="28" s="1"/>
  <c r="Z83" i="81" s="1"/>
  <c r="Y85" i="28"/>
  <c r="Y83" i="28" s="1"/>
  <c r="X85" i="28"/>
  <c r="X83" i="28" s="1"/>
  <c r="X83" i="81" s="1"/>
  <c r="X83" i="30" s="1"/>
  <c r="W85" i="28"/>
  <c r="W83" i="28" s="1"/>
  <c r="V85" i="28"/>
  <c r="V83" i="28" s="1"/>
  <c r="U85" i="28"/>
  <c r="U83" i="28" s="1"/>
  <c r="T85" i="28"/>
  <c r="T83" i="28" s="1"/>
  <c r="T83" i="81" s="1"/>
  <c r="S85" i="28"/>
  <c r="S83" i="28" s="1"/>
  <c r="S83" i="81" s="1"/>
  <c r="R85" i="28"/>
  <c r="R83" i="28" s="1"/>
  <c r="R83" i="81" s="1"/>
  <c r="Q85" i="28"/>
  <c r="Q83" i="28" s="1"/>
  <c r="P85" i="28"/>
  <c r="P83" i="28" s="1"/>
  <c r="P83" i="81" s="1"/>
  <c r="O85" i="28"/>
  <c r="O83" i="28" s="1"/>
  <c r="N85" i="28"/>
  <c r="N83" i="28" s="1"/>
  <c r="N83" i="81" s="1"/>
  <c r="M85" i="28"/>
  <c r="M83" i="28" s="1"/>
  <c r="L85" i="28"/>
  <c r="L83" i="28" s="1"/>
  <c r="L83" i="81" s="1"/>
  <c r="K85" i="28"/>
  <c r="J85" i="28"/>
  <c r="J83" i="28" s="1"/>
  <c r="J83" i="81" s="1"/>
  <c r="I85" i="28"/>
  <c r="I83" i="28" s="1"/>
  <c r="H85" i="28"/>
  <c r="H83" i="28" s="1"/>
  <c r="H83" i="81" s="1"/>
  <c r="G85" i="28"/>
  <c r="G83" i="28" s="1"/>
  <c r="F85" i="28"/>
  <c r="F83" i="28" s="1"/>
  <c r="AQ83" i="28"/>
  <c r="AQ83" i="81" s="1"/>
  <c r="AA83" i="28"/>
  <c r="K83" i="28"/>
  <c r="K83" i="81" s="1"/>
  <c r="AR77" i="28"/>
  <c r="AQ77" i="28"/>
  <c r="AQ77" i="81" s="1"/>
  <c r="AP77" i="28"/>
  <c r="AO77" i="28"/>
  <c r="AO77" i="81" s="1"/>
  <c r="AN77" i="28"/>
  <c r="AM77" i="28"/>
  <c r="AM77" i="81" s="1"/>
  <c r="AL77" i="28"/>
  <c r="AK77" i="28"/>
  <c r="AK77" i="81" s="1"/>
  <c r="AJ77" i="28"/>
  <c r="AI77" i="28"/>
  <c r="AI77" i="81" s="1"/>
  <c r="AH77" i="28"/>
  <c r="AG77" i="28"/>
  <c r="AG77" i="81" s="1"/>
  <c r="AF77" i="28"/>
  <c r="AE77" i="28"/>
  <c r="AE77" i="81" s="1"/>
  <c r="AD77" i="28"/>
  <c r="AC77" i="28"/>
  <c r="AC77" i="81" s="1"/>
  <c r="AB77" i="28"/>
  <c r="AA77" i="28"/>
  <c r="AA77" i="81" s="1"/>
  <c r="Z77" i="28"/>
  <c r="Y77" i="28"/>
  <c r="Y77" i="81" s="1"/>
  <c r="X77" i="28"/>
  <c r="W77" i="28"/>
  <c r="W77" i="81" s="1"/>
  <c r="V77" i="28"/>
  <c r="U77" i="28"/>
  <c r="U77" i="81" s="1"/>
  <c r="T77" i="28"/>
  <c r="S77" i="28"/>
  <c r="S77" i="81" s="1"/>
  <c r="R77" i="28"/>
  <c r="Q77" i="28"/>
  <c r="Q77" i="81" s="1"/>
  <c r="P77" i="28"/>
  <c r="O77" i="28"/>
  <c r="O77" i="81" s="1"/>
  <c r="N77" i="28"/>
  <c r="M77" i="28"/>
  <c r="M77" i="81" s="1"/>
  <c r="L77" i="28"/>
  <c r="K77" i="28"/>
  <c r="K77" i="81" s="1"/>
  <c r="J77" i="28"/>
  <c r="I77" i="28"/>
  <c r="I77" i="81" s="1"/>
  <c r="H77" i="28"/>
  <c r="G77" i="28"/>
  <c r="G77" i="81" s="1"/>
  <c r="F77" i="28"/>
  <c r="AR72" i="28"/>
  <c r="AR72" i="81" s="1"/>
  <c r="AQ72" i="28"/>
  <c r="AP72" i="28"/>
  <c r="AP72" i="81" s="1"/>
  <c r="AO72" i="28"/>
  <c r="AN72" i="28"/>
  <c r="AN72" i="81" s="1"/>
  <c r="AM72" i="28"/>
  <c r="AL72" i="28"/>
  <c r="AL72" i="81" s="1"/>
  <c r="AK72" i="28"/>
  <c r="AJ72" i="28"/>
  <c r="AJ72" i="81" s="1"/>
  <c r="AI72" i="28"/>
  <c r="AH72" i="28"/>
  <c r="AH72" i="81" s="1"/>
  <c r="AG72" i="28"/>
  <c r="AF72" i="28"/>
  <c r="AF72" i="81" s="1"/>
  <c r="AE72" i="28"/>
  <c r="AD72" i="28"/>
  <c r="AD72" i="81" s="1"/>
  <c r="AC72" i="28"/>
  <c r="AB72" i="28"/>
  <c r="AB72" i="81" s="1"/>
  <c r="AA72" i="28"/>
  <c r="Z72" i="28"/>
  <c r="Z72" i="81" s="1"/>
  <c r="Y72" i="28"/>
  <c r="X72" i="28"/>
  <c r="X72" i="81" s="1"/>
  <c r="W72" i="28"/>
  <c r="V72" i="28"/>
  <c r="V72" i="81" s="1"/>
  <c r="U72" i="28"/>
  <c r="T72" i="28"/>
  <c r="T72" i="81" s="1"/>
  <c r="S72" i="28"/>
  <c r="R72" i="28"/>
  <c r="R72" i="81" s="1"/>
  <c r="Q72" i="28"/>
  <c r="P72" i="28"/>
  <c r="P72" i="81" s="1"/>
  <c r="O72" i="28"/>
  <c r="N72" i="28"/>
  <c r="N72" i="81" s="1"/>
  <c r="M72" i="28"/>
  <c r="L72" i="28"/>
  <c r="L72" i="81" s="1"/>
  <c r="K72" i="28"/>
  <c r="J72" i="28"/>
  <c r="J72" i="81" s="1"/>
  <c r="I72" i="28"/>
  <c r="H72" i="28"/>
  <c r="H72" i="81" s="1"/>
  <c r="G72" i="28"/>
  <c r="F72" i="28"/>
  <c r="F72" i="81" s="1"/>
  <c r="A70" i="28"/>
  <c r="A93" i="28" s="1"/>
  <c r="AR57" i="28"/>
  <c r="AQ57" i="28"/>
  <c r="AQ55" i="28" s="1"/>
  <c r="AP57" i="28"/>
  <c r="AO57" i="28"/>
  <c r="AO55" i="28" s="1"/>
  <c r="AN57" i="28"/>
  <c r="AM57" i="28"/>
  <c r="AM55" i="28" s="1"/>
  <c r="AL57" i="28"/>
  <c r="AL57" i="81" s="1"/>
  <c r="AK57" i="28"/>
  <c r="AJ57" i="28"/>
  <c r="AJ55" i="28" s="1"/>
  <c r="AJ55" i="81" s="1"/>
  <c r="AI57" i="28"/>
  <c r="AH57" i="28"/>
  <c r="AH55" i="28" s="1"/>
  <c r="AG57" i="28"/>
  <c r="AF57" i="28"/>
  <c r="AF55" i="28" s="1"/>
  <c r="AF55" i="81" s="1"/>
  <c r="AE57" i="28"/>
  <c r="AE55" i="28" s="1"/>
  <c r="AD57" i="28"/>
  <c r="AC57" i="28"/>
  <c r="AC55" i="28" s="1"/>
  <c r="AB57" i="28"/>
  <c r="AB55" i="28" s="1"/>
  <c r="AB55" i="81" s="1"/>
  <c r="AB55" i="30" s="1"/>
  <c r="AA57" i="28"/>
  <c r="AA55" i="28" s="1"/>
  <c r="Z57" i="28"/>
  <c r="Z55" i="28" s="1"/>
  <c r="Y57" i="28"/>
  <c r="X57" i="28"/>
  <c r="X55" i="28" s="1"/>
  <c r="W57" i="28"/>
  <c r="V57" i="28"/>
  <c r="V55" i="28" s="1"/>
  <c r="U57" i="28"/>
  <c r="T57" i="28"/>
  <c r="T55" i="28" s="1"/>
  <c r="S57" i="28"/>
  <c r="R57" i="28"/>
  <c r="R55" i="28" s="1"/>
  <c r="Q57" i="28"/>
  <c r="Q55" i="28" s="1"/>
  <c r="P57" i="28"/>
  <c r="P55" i="28" s="1"/>
  <c r="P55" i="81" s="1"/>
  <c r="P55" i="30" s="1"/>
  <c r="O57" i="28"/>
  <c r="O55" i="28" s="1"/>
  <c r="N57" i="28"/>
  <c r="M57" i="28"/>
  <c r="M55" i="28" s="1"/>
  <c r="L57" i="28"/>
  <c r="L55" i="28" s="1"/>
  <c r="L55" i="81" s="1"/>
  <c r="K57" i="28"/>
  <c r="J57" i="28"/>
  <c r="J55" i="28" s="1"/>
  <c r="I57" i="28"/>
  <c r="H57" i="28"/>
  <c r="H55" i="28" s="1"/>
  <c r="H55" i="81" s="1"/>
  <c r="G57" i="28"/>
  <c r="F57" i="28"/>
  <c r="F55" i="28" s="1"/>
  <c r="AL55" i="28"/>
  <c r="AD55" i="28"/>
  <c r="N55" i="28"/>
  <c r="AR49" i="28"/>
  <c r="AQ49" i="28"/>
  <c r="AP49" i="28"/>
  <c r="AO49" i="28"/>
  <c r="AN49" i="28"/>
  <c r="AM49" i="28"/>
  <c r="AL49" i="28"/>
  <c r="AK49" i="28"/>
  <c r="AJ49" i="28"/>
  <c r="AI49" i="28"/>
  <c r="AH49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AR44" i="28"/>
  <c r="AQ44" i="28"/>
  <c r="AP44" i="28"/>
  <c r="AP53" i="28" s="1"/>
  <c r="AO44" i="28"/>
  <c r="AN44" i="28"/>
  <c r="AM44" i="28"/>
  <c r="AL44" i="28"/>
  <c r="AK44" i="28"/>
  <c r="AJ44" i="28"/>
  <c r="AI44" i="28"/>
  <c r="AH44" i="28"/>
  <c r="AG44" i="28"/>
  <c r="AF44" i="28"/>
  <c r="AE44" i="28"/>
  <c r="AD44" i="28"/>
  <c r="AD53" i="28" s="1"/>
  <c r="AC44" i="28"/>
  <c r="AB44" i="28"/>
  <c r="AA44" i="28"/>
  <c r="Z44" i="28"/>
  <c r="Z53" i="28" s="1"/>
  <c r="Y44" i="28"/>
  <c r="X44" i="28"/>
  <c r="W44" i="28"/>
  <c r="V44" i="28"/>
  <c r="U44" i="28"/>
  <c r="T44" i="28"/>
  <c r="S44" i="28"/>
  <c r="R44" i="28"/>
  <c r="R53" i="28" s="1"/>
  <c r="Q44" i="28"/>
  <c r="P44" i="28"/>
  <c r="O44" i="28"/>
  <c r="N44" i="28"/>
  <c r="N53" i="28" s="1"/>
  <c r="M44" i="28"/>
  <c r="L44" i="28"/>
  <c r="K44" i="28"/>
  <c r="J44" i="28"/>
  <c r="I44" i="28"/>
  <c r="H44" i="28"/>
  <c r="G44" i="28"/>
  <c r="F44" i="28"/>
  <c r="A42" i="28"/>
  <c r="A63" i="28" s="1"/>
  <c r="AR29" i="28"/>
  <c r="AR27" i="28" s="1"/>
  <c r="AQ29" i="28"/>
  <c r="AP29" i="28"/>
  <c r="AP27" i="28" s="1"/>
  <c r="AO29" i="28"/>
  <c r="AO27" i="28" s="1"/>
  <c r="AN29" i="28"/>
  <c r="AN27" i="28" s="1"/>
  <c r="AM29" i="28"/>
  <c r="AL29" i="28"/>
  <c r="AK29" i="28"/>
  <c r="AK27" i="28" s="1"/>
  <c r="AJ29" i="28"/>
  <c r="AI29" i="28"/>
  <c r="AH29" i="28"/>
  <c r="AG29" i="28"/>
  <c r="AG27" i="28" s="1"/>
  <c r="AF29" i="28"/>
  <c r="AE29" i="28"/>
  <c r="AD29" i="28"/>
  <c r="AD27" i="28" s="1"/>
  <c r="AC29" i="28"/>
  <c r="AC27" i="28" s="1"/>
  <c r="AB29" i="28"/>
  <c r="AB27" i="28" s="1"/>
  <c r="AA29" i="28"/>
  <c r="Z29" i="28"/>
  <c r="Z27" i="28" s="1"/>
  <c r="Y29" i="28"/>
  <c r="Y27" i="28" s="1"/>
  <c r="X29" i="28"/>
  <c r="W29" i="28"/>
  <c r="W27" i="28" s="1"/>
  <c r="V29" i="28"/>
  <c r="U29" i="28"/>
  <c r="U27" i="28" s="1"/>
  <c r="T29" i="28"/>
  <c r="S29" i="28"/>
  <c r="R29" i="28"/>
  <c r="R27" i="28" s="1"/>
  <c r="Q29" i="28"/>
  <c r="Q27" i="28" s="1"/>
  <c r="P29" i="28"/>
  <c r="P27" i="28" s="1"/>
  <c r="O29" i="28"/>
  <c r="N29" i="28"/>
  <c r="N27" i="28" s="1"/>
  <c r="M29" i="28"/>
  <c r="M27" i="28" s="1"/>
  <c r="L29" i="28"/>
  <c r="K29" i="28"/>
  <c r="J29" i="28"/>
  <c r="I29" i="28"/>
  <c r="I27" i="28" s="1"/>
  <c r="H29" i="28"/>
  <c r="G29" i="28"/>
  <c r="G27" i="28" s="1"/>
  <c r="F29" i="28"/>
  <c r="AQ27" i="28"/>
  <c r="AM27" i="28"/>
  <c r="AI27" i="28"/>
  <c r="AE27" i="28"/>
  <c r="AA27" i="28"/>
  <c r="S27" i="28"/>
  <c r="O27" i="28"/>
  <c r="K27" i="28"/>
  <c r="AR21" i="28"/>
  <c r="AQ21" i="28"/>
  <c r="AP21" i="28"/>
  <c r="AO21" i="28"/>
  <c r="AN21" i="28"/>
  <c r="AM21" i="28"/>
  <c r="AL21" i="28"/>
  <c r="AK21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AR16" i="28"/>
  <c r="AQ16" i="28"/>
  <c r="AP16" i="28"/>
  <c r="AO16" i="28"/>
  <c r="AN16" i="28"/>
  <c r="AM16" i="28"/>
  <c r="AL16" i="28"/>
  <c r="AK16" i="28"/>
  <c r="AJ16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A14" i="28"/>
  <c r="A37" i="28" s="1"/>
  <c r="AR93" i="81"/>
  <c r="AQ93" i="81"/>
  <c r="AQ93" i="30" s="1"/>
  <c r="AP93" i="81"/>
  <c r="AO93" i="81"/>
  <c r="AO93" i="30" s="1"/>
  <c r="AN93" i="81"/>
  <c r="AM93" i="81"/>
  <c r="AM93" i="30" s="1"/>
  <c r="AL93" i="81"/>
  <c r="AK93" i="81"/>
  <c r="AK93" i="30" s="1"/>
  <c r="AJ93" i="81"/>
  <c r="AI93" i="81"/>
  <c r="AI93" i="30" s="1"/>
  <c r="AH93" i="81"/>
  <c r="AG93" i="81"/>
  <c r="AG93" i="30" s="1"/>
  <c r="AF93" i="81"/>
  <c r="AE93" i="81"/>
  <c r="AE93" i="30" s="1"/>
  <c r="AD93" i="81"/>
  <c r="AC93" i="81"/>
  <c r="AC93" i="30" s="1"/>
  <c r="AB93" i="81"/>
  <c r="AA93" i="81"/>
  <c r="AA93" i="30" s="1"/>
  <c r="Z93" i="81"/>
  <c r="Y93" i="81"/>
  <c r="Y93" i="30" s="1"/>
  <c r="X93" i="81"/>
  <c r="W93" i="81"/>
  <c r="W93" i="30" s="1"/>
  <c r="V93" i="81"/>
  <c r="U93" i="81"/>
  <c r="U93" i="30" s="1"/>
  <c r="T93" i="81"/>
  <c r="S93" i="81"/>
  <c r="S93" i="30" s="1"/>
  <c r="R93" i="81"/>
  <c r="Q93" i="81"/>
  <c r="Q93" i="30" s="1"/>
  <c r="P93" i="81"/>
  <c r="O93" i="81"/>
  <c r="O93" i="30" s="1"/>
  <c r="N93" i="81"/>
  <c r="M93" i="81"/>
  <c r="M93" i="30" s="1"/>
  <c r="L93" i="81"/>
  <c r="K93" i="81"/>
  <c r="K93" i="30" s="1"/>
  <c r="J93" i="81"/>
  <c r="I93" i="81"/>
  <c r="I93" i="30" s="1"/>
  <c r="H93" i="81"/>
  <c r="G93" i="81"/>
  <c r="G93" i="30" s="1"/>
  <c r="F93" i="81"/>
  <c r="AR91" i="81"/>
  <c r="AQ91" i="81"/>
  <c r="AP91" i="81"/>
  <c r="AO91" i="81"/>
  <c r="AN91" i="81"/>
  <c r="AM91" i="81"/>
  <c r="AL91" i="81"/>
  <c r="AK91" i="81"/>
  <c r="AJ91" i="81"/>
  <c r="AI91" i="81"/>
  <c r="AH91" i="81"/>
  <c r="AG91" i="81"/>
  <c r="AF91" i="81"/>
  <c r="AE91" i="81"/>
  <c r="AD91" i="81"/>
  <c r="AC91" i="81"/>
  <c r="AB91" i="81"/>
  <c r="AA91" i="81"/>
  <c r="Z91" i="81"/>
  <c r="Y91" i="81"/>
  <c r="X91" i="81"/>
  <c r="W91" i="81"/>
  <c r="V91" i="81"/>
  <c r="U91" i="81"/>
  <c r="T91" i="81"/>
  <c r="S91" i="81"/>
  <c r="R91" i="81"/>
  <c r="Q91" i="81"/>
  <c r="P91" i="81"/>
  <c r="O91" i="81"/>
  <c r="N91" i="81"/>
  <c r="M91" i="81"/>
  <c r="L91" i="81"/>
  <c r="K91" i="81"/>
  <c r="J91" i="81"/>
  <c r="I91" i="81"/>
  <c r="H91" i="81"/>
  <c r="G91" i="81"/>
  <c r="F91" i="81"/>
  <c r="AR90" i="81"/>
  <c r="AQ90" i="81"/>
  <c r="AP90" i="81"/>
  <c r="AO90" i="81"/>
  <c r="AN90" i="81"/>
  <c r="AM90" i="81"/>
  <c r="AL90" i="81"/>
  <c r="AK90" i="81"/>
  <c r="AJ90" i="81"/>
  <c r="AI90" i="81"/>
  <c r="AH90" i="81"/>
  <c r="AG90" i="81"/>
  <c r="AF90" i="81"/>
  <c r="AE90" i="81"/>
  <c r="AD90" i="81"/>
  <c r="AC90" i="81"/>
  <c r="AB90" i="81"/>
  <c r="AA90" i="81"/>
  <c r="Z90" i="81"/>
  <c r="Y90" i="81"/>
  <c r="Y90" i="30" s="1"/>
  <c r="X90" i="81"/>
  <c r="W90" i="81"/>
  <c r="W90" i="30" s="1"/>
  <c r="V90" i="81"/>
  <c r="U90" i="81"/>
  <c r="U90" i="30" s="1"/>
  <c r="T90" i="81"/>
  <c r="S90" i="81"/>
  <c r="S90" i="30" s="1"/>
  <c r="R90" i="81"/>
  <c r="Q90" i="81"/>
  <c r="P90" i="81"/>
  <c r="O90" i="81"/>
  <c r="N90" i="81"/>
  <c r="M90" i="81"/>
  <c r="L90" i="81"/>
  <c r="K90" i="81"/>
  <c r="J90" i="81"/>
  <c r="I90" i="81"/>
  <c r="H90" i="81"/>
  <c r="G90" i="81"/>
  <c r="F90" i="81"/>
  <c r="AR89" i="81"/>
  <c r="AQ89" i="81"/>
  <c r="AP89" i="81"/>
  <c r="AO89" i="81"/>
  <c r="AN89" i="81"/>
  <c r="AM89" i="81"/>
  <c r="AL89" i="81"/>
  <c r="AK89" i="81"/>
  <c r="AJ89" i="81"/>
  <c r="AI89" i="81"/>
  <c r="AH89" i="81"/>
  <c r="AG89" i="81"/>
  <c r="AF89" i="81"/>
  <c r="AE89" i="81"/>
  <c r="AD89" i="81"/>
  <c r="AC89" i="81"/>
  <c r="AB89" i="81"/>
  <c r="AA89" i="81"/>
  <c r="Z89" i="81"/>
  <c r="Y89" i="81"/>
  <c r="X89" i="81"/>
  <c r="W89" i="81"/>
  <c r="V89" i="81"/>
  <c r="U89" i="81"/>
  <c r="T89" i="81"/>
  <c r="S89" i="81"/>
  <c r="R89" i="81"/>
  <c r="Q89" i="81"/>
  <c r="P89" i="81"/>
  <c r="O89" i="81"/>
  <c r="N89" i="81"/>
  <c r="M89" i="81"/>
  <c r="L89" i="81"/>
  <c r="K89" i="81"/>
  <c r="J89" i="81"/>
  <c r="I89" i="81"/>
  <c r="H89" i="81"/>
  <c r="G89" i="81"/>
  <c r="F89" i="81"/>
  <c r="AR88" i="81"/>
  <c r="AQ88" i="81"/>
  <c r="AP88" i="81"/>
  <c r="AO88" i="81"/>
  <c r="AN88" i="81"/>
  <c r="AM88" i="81"/>
  <c r="AL88" i="81"/>
  <c r="AK88" i="81"/>
  <c r="AJ88" i="81"/>
  <c r="AI88" i="81"/>
  <c r="AH88" i="81"/>
  <c r="AG88" i="81"/>
  <c r="AF88" i="81"/>
  <c r="AE88" i="81"/>
  <c r="AD88" i="81"/>
  <c r="AC88" i="81"/>
  <c r="AB88" i="81"/>
  <c r="AA88" i="81"/>
  <c r="Z88" i="81"/>
  <c r="Y88" i="81"/>
  <c r="X88" i="81"/>
  <c r="W88" i="81"/>
  <c r="V88" i="81"/>
  <c r="U88" i="81"/>
  <c r="T88" i="81"/>
  <c r="S88" i="81"/>
  <c r="R88" i="81"/>
  <c r="Q88" i="81"/>
  <c r="P88" i="81"/>
  <c r="O88" i="81"/>
  <c r="N88" i="81"/>
  <c r="M88" i="81"/>
  <c r="L88" i="81"/>
  <c r="K88" i="81"/>
  <c r="J88" i="81"/>
  <c r="I88" i="81"/>
  <c r="H88" i="81"/>
  <c r="G88" i="81"/>
  <c r="F88" i="81"/>
  <c r="AR87" i="81"/>
  <c r="AQ87" i="81"/>
  <c r="AP87" i="81"/>
  <c r="AO87" i="81"/>
  <c r="AN87" i="81"/>
  <c r="AM87" i="81"/>
  <c r="AL87" i="81"/>
  <c r="AK87" i="81"/>
  <c r="AJ87" i="81"/>
  <c r="AI87" i="81"/>
  <c r="AH87" i="81"/>
  <c r="AG87" i="81"/>
  <c r="AF87" i="81"/>
  <c r="AE87" i="81"/>
  <c r="AD87" i="81"/>
  <c r="AC87" i="81"/>
  <c r="AB87" i="81"/>
  <c r="AA87" i="81"/>
  <c r="Z87" i="81"/>
  <c r="Y87" i="81"/>
  <c r="X87" i="81"/>
  <c r="W87" i="81"/>
  <c r="V87" i="81"/>
  <c r="U87" i="81"/>
  <c r="T87" i="81"/>
  <c r="S87" i="81"/>
  <c r="R87" i="81"/>
  <c r="Q87" i="81"/>
  <c r="P87" i="81"/>
  <c r="O87" i="81"/>
  <c r="N87" i="81"/>
  <c r="M87" i="81"/>
  <c r="L87" i="81"/>
  <c r="K87" i="81"/>
  <c r="J87" i="81"/>
  <c r="I87" i="81"/>
  <c r="H87" i="81"/>
  <c r="G87" i="81"/>
  <c r="F87" i="81"/>
  <c r="AR86" i="81"/>
  <c r="AQ86" i="81"/>
  <c r="AP86" i="81"/>
  <c r="AO86" i="81"/>
  <c r="AN86" i="81"/>
  <c r="AM86" i="81"/>
  <c r="AL86" i="81"/>
  <c r="AK86" i="81"/>
  <c r="AJ86" i="81"/>
  <c r="AI86" i="81"/>
  <c r="AH86" i="81"/>
  <c r="AG86" i="81"/>
  <c r="AF86" i="81"/>
  <c r="AE86" i="81"/>
  <c r="AD86" i="81"/>
  <c r="AC86" i="81"/>
  <c r="AB86" i="81"/>
  <c r="AA86" i="81"/>
  <c r="Z86" i="81"/>
  <c r="Y86" i="81"/>
  <c r="X86" i="81"/>
  <c r="W86" i="81"/>
  <c r="V86" i="81"/>
  <c r="U86" i="81"/>
  <c r="T86" i="81"/>
  <c r="S86" i="81"/>
  <c r="R86" i="81"/>
  <c r="Q86" i="81"/>
  <c r="P86" i="81"/>
  <c r="O86" i="81"/>
  <c r="N86" i="81"/>
  <c r="M86" i="81"/>
  <c r="L86" i="81"/>
  <c r="K86" i="81"/>
  <c r="J86" i="81"/>
  <c r="I86" i="81"/>
  <c r="H86" i="81"/>
  <c r="G86" i="81"/>
  <c r="F86" i="81"/>
  <c r="AR85" i="81"/>
  <c r="AQ85" i="81"/>
  <c r="AP85" i="81"/>
  <c r="AO85" i="81"/>
  <c r="AN85" i="81"/>
  <c r="AM85" i="81"/>
  <c r="AL85" i="81"/>
  <c r="AK85" i="81"/>
  <c r="AJ85" i="81"/>
  <c r="AI85" i="81"/>
  <c r="AH85" i="81"/>
  <c r="AG85" i="81"/>
  <c r="AF85" i="81"/>
  <c r="AE85" i="81"/>
  <c r="AD85" i="81"/>
  <c r="AC85" i="81"/>
  <c r="AB85" i="81"/>
  <c r="AA85" i="81"/>
  <c r="Z85" i="81"/>
  <c r="Y85" i="81"/>
  <c r="X85" i="81"/>
  <c r="W85" i="81"/>
  <c r="V85" i="81"/>
  <c r="U85" i="81"/>
  <c r="T85" i="81"/>
  <c r="S85" i="81"/>
  <c r="R85" i="81"/>
  <c r="Q85" i="81"/>
  <c r="P85" i="81"/>
  <c r="O85" i="81"/>
  <c r="N85" i="81"/>
  <c r="M85" i="81"/>
  <c r="L85" i="81"/>
  <c r="K85" i="81"/>
  <c r="J85" i="81"/>
  <c r="I85" i="81"/>
  <c r="H85" i="81"/>
  <c r="G85" i="81"/>
  <c r="F85" i="81"/>
  <c r="AR84" i="81"/>
  <c r="AQ84" i="81"/>
  <c r="AP84" i="81"/>
  <c r="AO84" i="81"/>
  <c r="AN84" i="81"/>
  <c r="AM84" i="81"/>
  <c r="AL84" i="81"/>
  <c r="AK84" i="81"/>
  <c r="AJ84" i="81"/>
  <c r="AI84" i="81"/>
  <c r="AH84" i="81"/>
  <c r="AG84" i="81"/>
  <c r="AF84" i="81"/>
  <c r="AE84" i="81"/>
  <c r="AD84" i="81"/>
  <c r="AC84" i="81"/>
  <c r="AB84" i="81"/>
  <c r="AA84" i="81"/>
  <c r="Z84" i="81"/>
  <c r="Y84" i="81"/>
  <c r="X84" i="81"/>
  <c r="W84" i="81"/>
  <c r="V84" i="81"/>
  <c r="U84" i="81"/>
  <c r="T84" i="81"/>
  <c r="S84" i="81"/>
  <c r="R84" i="81"/>
  <c r="Q84" i="81"/>
  <c r="P84" i="81"/>
  <c r="O84" i="81"/>
  <c r="N84" i="81"/>
  <c r="M84" i="81"/>
  <c r="L84" i="81"/>
  <c r="K84" i="81"/>
  <c r="J84" i="81"/>
  <c r="I84" i="81"/>
  <c r="H84" i="81"/>
  <c r="G84" i="81"/>
  <c r="F84" i="81"/>
  <c r="AM83" i="81"/>
  <c r="AE83" i="81"/>
  <c r="W83" i="81"/>
  <c r="O83" i="81"/>
  <c r="G83" i="81"/>
  <c r="AR80" i="81"/>
  <c r="AQ80" i="81"/>
  <c r="AP80" i="81"/>
  <c r="AO80" i="81"/>
  <c r="AN80" i="81"/>
  <c r="AM80" i="81"/>
  <c r="AL80" i="81"/>
  <c r="AK80" i="81"/>
  <c r="AJ80" i="81"/>
  <c r="AI80" i="81"/>
  <c r="AH80" i="81"/>
  <c r="AG80" i="81"/>
  <c r="AF80" i="81"/>
  <c r="AE80" i="81"/>
  <c r="AD80" i="81"/>
  <c r="AC80" i="81"/>
  <c r="AB80" i="81"/>
  <c r="AA80" i="81"/>
  <c r="Z80" i="81"/>
  <c r="Y80" i="81"/>
  <c r="X80" i="81"/>
  <c r="W80" i="81"/>
  <c r="V80" i="81"/>
  <c r="U80" i="81"/>
  <c r="T80" i="81"/>
  <c r="S80" i="81"/>
  <c r="R80" i="81"/>
  <c r="Q80" i="81"/>
  <c r="P80" i="81"/>
  <c r="O80" i="81"/>
  <c r="N80" i="81"/>
  <c r="M80" i="81"/>
  <c r="L80" i="81"/>
  <c r="K80" i="81"/>
  <c r="J80" i="81"/>
  <c r="I80" i="81"/>
  <c r="H80" i="81"/>
  <c r="G80" i="81"/>
  <c r="F80" i="81"/>
  <c r="AR79" i="81"/>
  <c r="AQ79" i="81"/>
  <c r="AP79" i="81"/>
  <c r="AO79" i="81"/>
  <c r="AN79" i="81"/>
  <c r="AM79" i="81"/>
  <c r="AL79" i="81"/>
  <c r="AK79" i="81"/>
  <c r="AJ79" i="81"/>
  <c r="AI79" i="81"/>
  <c r="AH79" i="81"/>
  <c r="AG79" i="81"/>
  <c r="AF79" i="81"/>
  <c r="AE79" i="81"/>
  <c r="AD79" i="81"/>
  <c r="AC79" i="81"/>
  <c r="AB79" i="81"/>
  <c r="AA79" i="81"/>
  <c r="Z79" i="81"/>
  <c r="Y79" i="81"/>
  <c r="X79" i="81"/>
  <c r="W79" i="81"/>
  <c r="V79" i="81"/>
  <c r="U79" i="81"/>
  <c r="T79" i="81"/>
  <c r="S79" i="81"/>
  <c r="R79" i="81"/>
  <c r="Q79" i="81"/>
  <c r="P79" i="81"/>
  <c r="O79" i="81"/>
  <c r="N79" i="81"/>
  <c r="M79" i="81"/>
  <c r="L79" i="81"/>
  <c r="K79" i="81"/>
  <c r="J79" i="81"/>
  <c r="I79" i="81"/>
  <c r="H79" i="81"/>
  <c r="G79" i="81"/>
  <c r="F79" i="81"/>
  <c r="AR78" i="81"/>
  <c r="AQ78" i="81"/>
  <c r="AP78" i="81"/>
  <c r="AO78" i="81"/>
  <c r="AN78" i="81"/>
  <c r="AM78" i="81"/>
  <c r="AL78" i="81"/>
  <c r="AK78" i="81"/>
  <c r="AJ78" i="81"/>
  <c r="AI78" i="81"/>
  <c r="AH78" i="81"/>
  <c r="AG78" i="81"/>
  <c r="AF78" i="81"/>
  <c r="AE78" i="81"/>
  <c r="AD78" i="81"/>
  <c r="AC78" i="81"/>
  <c r="AB78" i="81"/>
  <c r="AA78" i="81"/>
  <c r="Z78" i="81"/>
  <c r="Y78" i="81"/>
  <c r="X78" i="81"/>
  <c r="W78" i="81"/>
  <c r="V78" i="81"/>
  <c r="U78" i="81"/>
  <c r="T78" i="81"/>
  <c r="S78" i="81"/>
  <c r="R78" i="81"/>
  <c r="Q78" i="81"/>
  <c r="P78" i="81"/>
  <c r="O78" i="81"/>
  <c r="N78" i="81"/>
  <c r="M78" i="81"/>
  <c r="L78" i="81"/>
  <c r="K78" i="81"/>
  <c r="J78" i="81"/>
  <c r="I78" i="81"/>
  <c r="H78" i="81"/>
  <c r="G78" i="81"/>
  <c r="F78" i="81"/>
  <c r="AR77" i="81"/>
  <c r="AP77" i="81"/>
  <c r="AN77" i="81"/>
  <c r="AL77" i="81"/>
  <c r="AJ77" i="81"/>
  <c r="AH77" i="81"/>
  <c r="AF77" i="81"/>
  <c r="AD77" i="81"/>
  <c r="AB77" i="81"/>
  <c r="Z77" i="81"/>
  <c r="X77" i="81"/>
  <c r="V77" i="81"/>
  <c r="T77" i="81"/>
  <c r="R77" i="81"/>
  <c r="P77" i="81"/>
  <c r="N77" i="81"/>
  <c r="L77" i="81"/>
  <c r="J77" i="81"/>
  <c r="H77" i="81"/>
  <c r="F77" i="81"/>
  <c r="AR76" i="81"/>
  <c r="AQ76" i="81"/>
  <c r="AP76" i="81"/>
  <c r="AO76" i="81"/>
  <c r="AN76" i="81"/>
  <c r="AM76" i="81"/>
  <c r="AL76" i="81"/>
  <c r="AK76" i="81"/>
  <c r="AJ76" i="81"/>
  <c r="AI76" i="81"/>
  <c r="AH76" i="81"/>
  <c r="AG76" i="81"/>
  <c r="AF76" i="81"/>
  <c r="AE76" i="81"/>
  <c r="AD76" i="81"/>
  <c r="AC76" i="81"/>
  <c r="AB76" i="81"/>
  <c r="AA76" i="81"/>
  <c r="Z76" i="81"/>
  <c r="Y76" i="81"/>
  <c r="X76" i="81"/>
  <c r="W76" i="81"/>
  <c r="V76" i="81"/>
  <c r="U76" i="81"/>
  <c r="T76" i="81"/>
  <c r="S76" i="81"/>
  <c r="R76" i="81"/>
  <c r="Q76" i="81"/>
  <c r="P76" i="81"/>
  <c r="O76" i="81"/>
  <c r="N76" i="81"/>
  <c r="M76" i="81"/>
  <c r="L76" i="81"/>
  <c r="K76" i="81"/>
  <c r="J76" i="81"/>
  <c r="I76" i="81"/>
  <c r="H76" i="81"/>
  <c r="G76" i="81"/>
  <c r="F76" i="81"/>
  <c r="AR75" i="81"/>
  <c r="AQ75" i="81"/>
  <c r="AP75" i="81"/>
  <c r="AO75" i="81"/>
  <c r="AN75" i="81"/>
  <c r="AM75" i="81"/>
  <c r="AL75" i="81"/>
  <c r="AK75" i="81"/>
  <c r="AJ75" i="81"/>
  <c r="AI75" i="81"/>
  <c r="AH75" i="81"/>
  <c r="AG75" i="81"/>
  <c r="AF75" i="81"/>
  <c r="AE75" i="81"/>
  <c r="AD75" i="81"/>
  <c r="AC75" i="81"/>
  <c r="AB75" i="81"/>
  <c r="AA75" i="81"/>
  <c r="Z75" i="81"/>
  <c r="Y75" i="81"/>
  <c r="X75" i="81"/>
  <c r="W75" i="81"/>
  <c r="V75" i="81"/>
  <c r="U75" i="81"/>
  <c r="T75" i="81"/>
  <c r="S75" i="81"/>
  <c r="R75" i="81"/>
  <c r="Q75" i="81"/>
  <c r="P75" i="81"/>
  <c r="O75" i="81"/>
  <c r="N75" i="81"/>
  <c r="M75" i="81"/>
  <c r="L75" i="81"/>
  <c r="K75" i="81"/>
  <c r="J75" i="81"/>
  <c r="I75" i="81"/>
  <c r="H75" i="81"/>
  <c r="G75" i="81"/>
  <c r="F75" i="81"/>
  <c r="AR74" i="81"/>
  <c r="AQ74" i="81"/>
  <c r="AP74" i="81"/>
  <c r="AO74" i="81"/>
  <c r="AN74" i="81"/>
  <c r="AM74" i="81"/>
  <c r="AL74" i="81"/>
  <c r="AK74" i="81"/>
  <c r="AJ74" i="81"/>
  <c r="AI74" i="81"/>
  <c r="AH74" i="81"/>
  <c r="AG74" i="81"/>
  <c r="AF74" i="81"/>
  <c r="AE74" i="81"/>
  <c r="AD74" i="81"/>
  <c r="AC74" i="81"/>
  <c r="AB74" i="81"/>
  <c r="AA74" i="81"/>
  <c r="Z74" i="81"/>
  <c r="Y74" i="81"/>
  <c r="X74" i="81"/>
  <c r="W74" i="81"/>
  <c r="V74" i="81"/>
  <c r="U74" i="81"/>
  <c r="T74" i="81"/>
  <c r="S74" i="81"/>
  <c r="R74" i="81"/>
  <c r="Q74" i="81"/>
  <c r="P74" i="81"/>
  <c r="O74" i="81"/>
  <c r="N74" i="81"/>
  <c r="M74" i="81"/>
  <c r="L74" i="81"/>
  <c r="K74" i="81"/>
  <c r="J74" i="81"/>
  <c r="I74" i="81"/>
  <c r="H74" i="81"/>
  <c r="G74" i="81"/>
  <c r="F74" i="81"/>
  <c r="AR73" i="81"/>
  <c r="AQ73" i="81"/>
  <c r="AP73" i="81"/>
  <c r="AO73" i="81"/>
  <c r="AN73" i="81"/>
  <c r="AM73" i="81"/>
  <c r="AL73" i="81"/>
  <c r="AK73" i="81"/>
  <c r="AJ73" i="81"/>
  <c r="AI73" i="81"/>
  <c r="AH73" i="81"/>
  <c r="AG73" i="81"/>
  <c r="AF73" i="81"/>
  <c r="AE73" i="81"/>
  <c r="AD73" i="81"/>
  <c r="AC73" i="81"/>
  <c r="AB73" i="81"/>
  <c r="AA73" i="81"/>
  <c r="Z73" i="81"/>
  <c r="Y73" i="81"/>
  <c r="X73" i="81"/>
  <c r="W73" i="81"/>
  <c r="V73" i="81"/>
  <c r="U73" i="81"/>
  <c r="T73" i="81"/>
  <c r="S73" i="81"/>
  <c r="R73" i="81"/>
  <c r="Q73" i="81"/>
  <c r="P73" i="81"/>
  <c r="O73" i="81"/>
  <c r="N73" i="81"/>
  <c r="M73" i="81"/>
  <c r="L73" i="81"/>
  <c r="K73" i="81"/>
  <c r="J73" i="81"/>
  <c r="I73" i="81"/>
  <c r="H73" i="81"/>
  <c r="G73" i="81"/>
  <c r="F73" i="81"/>
  <c r="AQ72" i="81"/>
  <c r="AO72" i="81"/>
  <c r="AM72" i="81"/>
  <c r="AK72" i="81"/>
  <c r="AI72" i="81"/>
  <c r="AG72" i="81"/>
  <c r="AE72" i="81"/>
  <c r="AC72" i="81"/>
  <c r="AA72" i="81"/>
  <c r="Y72" i="81"/>
  <c r="W72" i="81"/>
  <c r="U72" i="81"/>
  <c r="S72" i="81"/>
  <c r="Q72" i="81"/>
  <c r="O72" i="81"/>
  <c r="M72" i="81"/>
  <c r="K72" i="81"/>
  <c r="I72" i="81"/>
  <c r="G72" i="81"/>
  <c r="AR70" i="81"/>
  <c r="AQ70" i="81"/>
  <c r="AP70" i="81"/>
  <c r="AO70" i="81"/>
  <c r="AN70" i="81"/>
  <c r="AM70" i="81"/>
  <c r="AL70" i="81"/>
  <c r="AK70" i="81"/>
  <c r="AJ70" i="81"/>
  <c r="AI70" i="81"/>
  <c r="AH70" i="81"/>
  <c r="AG70" i="81"/>
  <c r="AF70" i="81"/>
  <c r="AE70" i="81"/>
  <c r="AD70" i="81"/>
  <c r="AC70" i="81"/>
  <c r="AB70" i="81"/>
  <c r="AA70" i="81"/>
  <c r="Z70" i="81"/>
  <c r="Y70" i="81"/>
  <c r="X70" i="81"/>
  <c r="W70" i="81"/>
  <c r="V70" i="81"/>
  <c r="U70" i="81"/>
  <c r="T70" i="81"/>
  <c r="S70" i="81"/>
  <c r="R70" i="81"/>
  <c r="Q70" i="81"/>
  <c r="P70" i="81"/>
  <c r="O70" i="81"/>
  <c r="N70" i="81"/>
  <c r="M70" i="81"/>
  <c r="L70" i="81"/>
  <c r="K70" i="81"/>
  <c r="J70" i="81"/>
  <c r="I70" i="81"/>
  <c r="H70" i="81"/>
  <c r="G70" i="81"/>
  <c r="F70" i="81"/>
  <c r="A70" i="81"/>
  <c r="A83" i="81" s="1"/>
  <c r="AR65" i="81"/>
  <c r="AQ65" i="81"/>
  <c r="AP65" i="81"/>
  <c r="AO65" i="81"/>
  <c r="AN65" i="81"/>
  <c r="AM65" i="81"/>
  <c r="AL65" i="81"/>
  <c r="AK65" i="81"/>
  <c r="AJ65" i="81"/>
  <c r="AI65" i="81"/>
  <c r="AH65" i="81"/>
  <c r="AG65" i="81"/>
  <c r="AF65" i="81"/>
  <c r="AE65" i="81"/>
  <c r="AD65" i="81"/>
  <c r="AC65" i="81"/>
  <c r="AB65" i="81"/>
  <c r="AA65" i="81"/>
  <c r="Z65" i="81"/>
  <c r="Y65" i="81"/>
  <c r="X65" i="81"/>
  <c r="W65" i="81"/>
  <c r="V65" i="81"/>
  <c r="U65" i="81"/>
  <c r="T65" i="81"/>
  <c r="S65" i="81"/>
  <c r="R65" i="81"/>
  <c r="Q65" i="81"/>
  <c r="P65" i="81"/>
  <c r="O65" i="81"/>
  <c r="N65" i="81"/>
  <c r="M65" i="81"/>
  <c r="L65" i="81"/>
  <c r="K65" i="81"/>
  <c r="J65" i="81"/>
  <c r="I65" i="81"/>
  <c r="H65" i="81"/>
  <c r="G65" i="81"/>
  <c r="F65" i="81"/>
  <c r="AR63" i="81"/>
  <c r="AQ63" i="81"/>
  <c r="AP63" i="81"/>
  <c r="AO63" i="81"/>
  <c r="AN63" i="81"/>
  <c r="AM63" i="81"/>
  <c r="AL63" i="81"/>
  <c r="AK63" i="81"/>
  <c r="AJ63" i="81"/>
  <c r="AI63" i="81"/>
  <c r="AH63" i="81"/>
  <c r="AG63" i="81"/>
  <c r="AF63" i="81"/>
  <c r="AE63" i="81"/>
  <c r="AD63" i="81"/>
  <c r="AC63" i="81"/>
  <c r="AB63" i="81"/>
  <c r="AA63" i="81"/>
  <c r="Z63" i="81"/>
  <c r="Y63" i="81"/>
  <c r="X63" i="81"/>
  <c r="W63" i="81"/>
  <c r="V63" i="81"/>
  <c r="U63" i="81"/>
  <c r="T63" i="81"/>
  <c r="S63" i="81"/>
  <c r="R63" i="81"/>
  <c r="Q63" i="81"/>
  <c r="P63" i="81"/>
  <c r="O63" i="81"/>
  <c r="N63" i="81"/>
  <c r="M63" i="81"/>
  <c r="L63" i="81"/>
  <c r="K63" i="81"/>
  <c r="J63" i="81"/>
  <c r="I63" i="81"/>
  <c r="H63" i="81"/>
  <c r="G63" i="81"/>
  <c r="F63" i="81"/>
  <c r="AR62" i="81"/>
  <c r="AQ62" i="81"/>
  <c r="AP62" i="81"/>
  <c r="AO62" i="81"/>
  <c r="AN62" i="81"/>
  <c r="AM62" i="81"/>
  <c r="AL62" i="81"/>
  <c r="AK62" i="81"/>
  <c r="AJ62" i="81"/>
  <c r="AI62" i="81"/>
  <c r="AH62" i="81"/>
  <c r="AG62" i="81"/>
  <c r="AF62" i="81"/>
  <c r="AE62" i="81"/>
  <c r="AD62" i="81"/>
  <c r="AC62" i="81"/>
  <c r="AB62" i="81"/>
  <c r="AA62" i="81"/>
  <c r="Z62" i="81"/>
  <c r="Y62" i="81"/>
  <c r="X62" i="81"/>
  <c r="W62" i="81"/>
  <c r="V62" i="81"/>
  <c r="U62" i="81"/>
  <c r="T62" i="81"/>
  <c r="S62" i="81"/>
  <c r="R62" i="81"/>
  <c r="Q62" i="81"/>
  <c r="P62" i="81"/>
  <c r="O62" i="81"/>
  <c r="N62" i="81"/>
  <c r="M62" i="81"/>
  <c r="L62" i="81"/>
  <c r="K62" i="81"/>
  <c r="J62" i="81"/>
  <c r="I62" i="81"/>
  <c r="H62" i="81"/>
  <c r="G62" i="81"/>
  <c r="F62" i="81"/>
  <c r="AR61" i="81"/>
  <c r="AQ61" i="81"/>
  <c r="AP61" i="81"/>
  <c r="AO61" i="81"/>
  <c r="AN61" i="81"/>
  <c r="AM61" i="81"/>
  <c r="AL61" i="81"/>
  <c r="AK61" i="81"/>
  <c r="AJ61" i="81"/>
  <c r="AI61" i="81"/>
  <c r="AH61" i="81"/>
  <c r="AG61" i="81"/>
  <c r="AF61" i="81"/>
  <c r="AE61" i="81"/>
  <c r="AD61" i="81"/>
  <c r="AC61" i="81"/>
  <c r="AB61" i="81"/>
  <c r="AA61" i="81"/>
  <c r="Z61" i="81"/>
  <c r="Y61" i="81"/>
  <c r="X61" i="81"/>
  <c r="W61" i="81"/>
  <c r="V61" i="81"/>
  <c r="U61" i="81"/>
  <c r="T61" i="81"/>
  <c r="S61" i="81"/>
  <c r="R61" i="81"/>
  <c r="Q61" i="81"/>
  <c r="P61" i="81"/>
  <c r="O61" i="81"/>
  <c r="N61" i="81"/>
  <c r="M61" i="81"/>
  <c r="L61" i="81"/>
  <c r="K61" i="81"/>
  <c r="J61" i="81"/>
  <c r="I61" i="81"/>
  <c r="H61" i="81"/>
  <c r="G61" i="81"/>
  <c r="F61" i="81"/>
  <c r="AR60" i="81"/>
  <c r="AQ60" i="81"/>
  <c r="AP60" i="81"/>
  <c r="AO60" i="81"/>
  <c r="AN60" i="81"/>
  <c r="AM60" i="81"/>
  <c r="AL60" i="81"/>
  <c r="AK60" i="81"/>
  <c r="AJ60" i="81"/>
  <c r="AI60" i="81"/>
  <c r="AH60" i="81"/>
  <c r="AG60" i="81"/>
  <c r="AF60" i="81"/>
  <c r="AE60" i="81"/>
  <c r="AD60" i="81"/>
  <c r="AC60" i="81"/>
  <c r="AB60" i="81"/>
  <c r="AA60" i="81"/>
  <c r="Z60" i="81"/>
  <c r="Y60" i="81"/>
  <c r="X60" i="81"/>
  <c r="W60" i="81"/>
  <c r="V60" i="81"/>
  <c r="U60" i="81"/>
  <c r="T60" i="81"/>
  <c r="S60" i="81"/>
  <c r="R60" i="81"/>
  <c r="Q60" i="81"/>
  <c r="P60" i="81"/>
  <c r="O60" i="81"/>
  <c r="N60" i="81"/>
  <c r="M60" i="81"/>
  <c r="L60" i="81"/>
  <c r="K60" i="81"/>
  <c r="J60" i="81"/>
  <c r="I60" i="81"/>
  <c r="H60" i="81"/>
  <c r="G60" i="81"/>
  <c r="F60" i="81"/>
  <c r="AR59" i="81"/>
  <c r="AQ59" i="81"/>
  <c r="AP59" i="81"/>
  <c r="AO59" i="81"/>
  <c r="AN59" i="81"/>
  <c r="AM59" i="81"/>
  <c r="AL59" i="81"/>
  <c r="AK59" i="81"/>
  <c r="AJ59" i="81"/>
  <c r="AI59" i="81"/>
  <c r="AH59" i="81"/>
  <c r="AG59" i="81"/>
  <c r="AF59" i="81"/>
  <c r="AE59" i="81"/>
  <c r="AD59" i="81"/>
  <c r="AC59" i="81"/>
  <c r="AB59" i="81"/>
  <c r="AA59" i="81"/>
  <c r="Z59" i="81"/>
  <c r="Y59" i="81"/>
  <c r="X59" i="81"/>
  <c r="W59" i="81"/>
  <c r="V59" i="81"/>
  <c r="U59" i="81"/>
  <c r="T59" i="81"/>
  <c r="S59" i="81"/>
  <c r="R59" i="81"/>
  <c r="Q59" i="81"/>
  <c r="P59" i="81"/>
  <c r="O59" i="81"/>
  <c r="N59" i="81"/>
  <c r="M59" i="81"/>
  <c r="L59" i="81"/>
  <c r="K59" i="81"/>
  <c r="J59" i="81"/>
  <c r="I59" i="81"/>
  <c r="H59" i="81"/>
  <c r="G59" i="81"/>
  <c r="F59" i="81"/>
  <c r="AR58" i="81"/>
  <c r="AQ58" i="81"/>
  <c r="AP58" i="81"/>
  <c r="AO58" i="81"/>
  <c r="AN58" i="81"/>
  <c r="AM58" i="81"/>
  <c r="AL58" i="81"/>
  <c r="AK58" i="81"/>
  <c r="AJ58" i="81"/>
  <c r="AI58" i="81"/>
  <c r="AH58" i="81"/>
  <c r="AG58" i="81"/>
  <c r="AF58" i="81"/>
  <c r="AE58" i="81"/>
  <c r="AD58" i="81"/>
  <c r="AC58" i="81"/>
  <c r="AB58" i="81"/>
  <c r="AA58" i="81"/>
  <c r="Z58" i="81"/>
  <c r="Y58" i="81"/>
  <c r="X58" i="81"/>
  <c r="W58" i="81"/>
  <c r="V58" i="81"/>
  <c r="U58" i="81"/>
  <c r="T58" i="81"/>
  <c r="S58" i="81"/>
  <c r="R58" i="81"/>
  <c r="Q58" i="81"/>
  <c r="P58" i="81"/>
  <c r="O58" i="81"/>
  <c r="N58" i="81"/>
  <c r="M58" i="81"/>
  <c r="L58" i="81"/>
  <c r="K58" i="81"/>
  <c r="J58" i="81"/>
  <c r="I58" i="81"/>
  <c r="H58" i="81"/>
  <c r="G58" i="81"/>
  <c r="F58" i="81"/>
  <c r="AQ57" i="81"/>
  <c r="AO57" i="81"/>
  <c r="AM57" i="81"/>
  <c r="AK57" i="81"/>
  <c r="AJ57" i="81"/>
  <c r="AI57" i="81"/>
  <c r="AH57" i="81"/>
  <c r="AG57" i="81"/>
  <c r="AF57" i="81"/>
  <c r="AE57" i="81"/>
  <c r="AD57" i="81"/>
  <c r="AC57" i="81"/>
  <c r="AB57" i="81"/>
  <c r="AA57" i="81"/>
  <c r="Z57" i="81"/>
  <c r="Y57" i="81"/>
  <c r="X57" i="81"/>
  <c r="W57" i="81"/>
  <c r="V57" i="81"/>
  <c r="U57" i="81"/>
  <c r="T57" i="81"/>
  <c r="S57" i="81"/>
  <c r="R57" i="81"/>
  <c r="Q57" i="81"/>
  <c r="P57" i="81"/>
  <c r="O57" i="81"/>
  <c r="N57" i="81"/>
  <c r="M57" i="81"/>
  <c r="L57" i="81"/>
  <c r="K57" i="81"/>
  <c r="J57" i="81"/>
  <c r="I57" i="81"/>
  <c r="H57" i="81"/>
  <c r="G57" i="81"/>
  <c r="F57" i="81"/>
  <c r="AR56" i="81"/>
  <c r="AQ56" i="81"/>
  <c r="AP56" i="81"/>
  <c r="AO56" i="81"/>
  <c r="AN56" i="81"/>
  <c r="AM56" i="81"/>
  <c r="AL56" i="81"/>
  <c r="AK56" i="81"/>
  <c r="AJ56" i="81"/>
  <c r="AI56" i="81"/>
  <c r="AH56" i="81"/>
  <c r="AG56" i="81"/>
  <c r="AF56" i="81"/>
  <c r="AE56" i="81"/>
  <c r="AD56" i="81"/>
  <c r="AC56" i="81"/>
  <c r="AB56" i="81"/>
  <c r="AA56" i="81"/>
  <c r="Z56" i="81"/>
  <c r="Y56" i="81"/>
  <c r="X56" i="81"/>
  <c r="W56" i="81"/>
  <c r="V56" i="81"/>
  <c r="U56" i="81"/>
  <c r="T56" i="81"/>
  <c r="S56" i="81"/>
  <c r="R56" i="81"/>
  <c r="Q56" i="81"/>
  <c r="P56" i="81"/>
  <c r="O56" i="81"/>
  <c r="N56" i="81"/>
  <c r="M56" i="81"/>
  <c r="L56" i="81"/>
  <c r="K56" i="81"/>
  <c r="J56" i="81"/>
  <c r="I56" i="81"/>
  <c r="H56" i="81"/>
  <c r="G56" i="81"/>
  <c r="F56" i="81"/>
  <c r="AH55" i="81"/>
  <c r="Z55" i="81"/>
  <c r="R55" i="81"/>
  <c r="N55" i="81"/>
  <c r="J55" i="81"/>
  <c r="AR52" i="81"/>
  <c r="AQ52" i="81"/>
  <c r="AP52" i="81"/>
  <c r="AO52" i="81"/>
  <c r="AN52" i="81"/>
  <c r="AM52" i="81"/>
  <c r="AL52" i="81"/>
  <c r="AK52" i="81"/>
  <c r="AJ52" i="81"/>
  <c r="AI52" i="81"/>
  <c r="AH52" i="81"/>
  <c r="AG52" i="81"/>
  <c r="AF52" i="81"/>
  <c r="AE52" i="81"/>
  <c r="AD52" i="81"/>
  <c r="AC52" i="81"/>
  <c r="AB52" i="81"/>
  <c r="AA52" i="81"/>
  <c r="Z52" i="81"/>
  <c r="Y52" i="81"/>
  <c r="X52" i="81"/>
  <c r="W52" i="81"/>
  <c r="V52" i="81"/>
  <c r="U52" i="81"/>
  <c r="T52" i="81"/>
  <c r="S52" i="81"/>
  <c r="R52" i="81"/>
  <c r="Q52" i="81"/>
  <c r="P52" i="81"/>
  <c r="O52" i="81"/>
  <c r="N52" i="81"/>
  <c r="M52" i="81"/>
  <c r="L52" i="81"/>
  <c r="K52" i="81"/>
  <c r="J52" i="81"/>
  <c r="I52" i="81"/>
  <c r="H52" i="81"/>
  <c r="G52" i="81"/>
  <c r="F52" i="81"/>
  <c r="AR51" i="81"/>
  <c r="AQ51" i="81"/>
  <c r="AP51" i="81"/>
  <c r="AO51" i="81"/>
  <c r="AN51" i="81"/>
  <c r="AM51" i="81"/>
  <c r="AL51" i="81"/>
  <c r="AK51" i="81"/>
  <c r="AJ51" i="81"/>
  <c r="AI51" i="81"/>
  <c r="AH51" i="81"/>
  <c r="AG51" i="81"/>
  <c r="AF51" i="81"/>
  <c r="AE51" i="81"/>
  <c r="AD51" i="81"/>
  <c r="AC51" i="81"/>
  <c r="AB51" i="81"/>
  <c r="AA51" i="81"/>
  <c r="Z51" i="81"/>
  <c r="Y51" i="81"/>
  <c r="X51" i="81"/>
  <c r="W51" i="81"/>
  <c r="V51" i="81"/>
  <c r="U51" i="81"/>
  <c r="T51" i="81"/>
  <c r="S51" i="81"/>
  <c r="R51" i="81"/>
  <c r="Q51" i="81"/>
  <c r="P51" i="81"/>
  <c r="O51" i="81"/>
  <c r="N51" i="81"/>
  <c r="M51" i="81"/>
  <c r="L51" i="81"/>
  <c r="K51" i="81"/>
  <c r="J51" i="81"/>
  <c r="I51" i="81"/>
  <c r="H51" i="81"/>
  <c r="G51" i="81"/>
  <c r="F51" i="81"/>
  <c r="AR50" i="81"/>
  <c r="AQ50" i="81"/>
  <c r="AP50" i="81"/>
  <c r="AO50" i="81"/>
  <c r="AN50" i="81"/>
  <c r="AM50" i="81"/>
  <c r="AL50" i="81"/>
  <c r="AK50" i="81"/>
  <c r="AJ50" i="81"/>
  <c r="AI50" i="81"/>
  <c r="AH50" i="81"/>
  <c r="AG50" i="81"/>
  <c r="AF50" i="81"/>
  <c r="AE50" i="81"/>
  <c r="AD50" i="81"/>
  <c r="AC50" i="81"/>
  <c r="AB50" i="81"/>
  <c r="AA50" i="81"/>
  <c r="Z50" i="81"/>
  <c r="Y50" i="81"/>
  <c r="X50" i="81"/>
  <c r="W50" i="81"/>
  <c r="V50" i="81"/>
  <c r="U50" i="81"/>
  <c r="T50" i="81"/>
  <c r="S50" i="81"/>
  <c r="R50" i="81"/>
  <c r="Q50" i="81"/>
  <c r="P50" i="81"/>
  <c r="O50" i="81"/>
  <c r="N50" i="81"/>
  <c r="M50" i="81"/>
  <c r="L50" i="81"/>
  <c r="K50" i="81"/>
  <c r="J50" i="81"/>
  <c r="I50" i="81"/>
  <c r="H50" i="81"/>
  <c r="G50" i="81"/>
  <c r="F50" i="81"/>
  <c r="AR49" i="81"/>
  <c r="AQ49" i="81"/>
  <c r="AP49" i="81"/>
  <c r="AO49" i="81"/>
  <c r="AN49" i="81"/>
  <c r="AM49" i="81"/>
  <c r="AL49" i="81"/>
  <c r="AK49" i="81"/>
  <c r="AJ49" i="81"/>
  <c r="AI49" i="81"/>
  <c r="AH49" i="81"/>
  <c r="AG49" i="81"/>
  <c r="AF49" i="81"/>
  <c r="AE49" i="81"/>
  <c r="AD49" i="81"/>
  <c r="AC49" i="81"/>
  <c r="AB49" i="81"/>
  <c r="AA49" i="81"/>
  <c r="Z49" i="81"/>
  <c r="Y49" i="81"/>
  <c r="X49" i="81"/>
  <c r="W49" i="81"/>
  <c r="V49" i="81"/>
  <c r="U49" i="81"/>
  <c r="T49" i="81"/>
  <c r="S49" i="81"/>
  <c r="R49" i="81"/>
  <c r="Q49" i="81"/>
  <c r="P49" i="81"/>
  <c r="O49" i="81"/>
  <c r="N49" i="81"/>
  <c r="M49" i="81"/>
  <c r="L49" i="81"/>
  <c r="K49" i="81"/>
  <c r="J49" i="81"/>
  <c r="I49" i="81"/>
  <c r="H49" i="81"/>
  <c r="G49" i="81"/>
  <c r="F49" i="81"/>
  <c r="AR48" i="81"/>
  <c r="AQ48" i="81"/>
  <c r="AP48" i="81"/>
  <c r="AO48" i="81"/>
  <c r="AN48" i="81"/>
  <c r="AM48" i="81"/>
  <c r="AL48" i="81"/>
  <c r="AK48" i="81"/>
  <c r="AJ48" i="81"/>
  <c r="AI48" i="81"/>
  <c r="AH48" i="81"/>
  <c r="AG48" i="81"/>
  <c r="AF48" i="81"/>
  <c r="AE48" i="81"/>
  <c r="AD48" i="81"/>
  <c r="AC48" i="81"/>
  <c r="AB48" i="81"/>
  <c r="AA48" i="81"/>
  <c r="Z48" i="81"/>
  <c r="Y48" i="81"/>
  <c r="X48" i="81"/>
  <c r="W48" i="81"/>
  <c r="V48" i="81"/>
  <c r="U48" i="81"/>
  <c r="T48" i="81"/>
  <c r="S48" i="81"/>
  <c r="R48" i="81"/>
  <c r="Q48" i="81"/>
  <c r="P48" i="81"/>
  <c r="O48" i="81"/>
  <c r="N48" i="81"/>
  <c r="M48" i="81"/>
  <c r="L48" i="81"/>
  <c r="K48" i="81"/>
  <c r="J48" i="81"/>
  <c r="I48" i="81"/>
  <c r="H48" i="81"/>
  <c r="G48" i="81"/>
  <c r="F48" i="81"/>
  <c r="AR47" i="81"/>
  <c r="AQ47" i="81"/>
  <c r="AP47" i="81"/>
  <c r="AO47" i="81"/>
  <c r="AN47" i="81"/>
  <c r="AM47" i="81"/>
  <c r="AL47" i="81"/>
  <c r="AK47" i="81"/>
  <c r="AJ47" i="81"/>
  <c r="AI47" i="81"/>
  <c r="AH47" i="81"/>
  <c r="AG47" i="81"/>
  <c r="AF47" i="81"/>
  <c r="AE47" i="81"/>
  <c r="AD47" i="81"/>
  <c r="AC47" i="81"/>
  <c r="AB47" i="81"/>
  <c r="AA47" i="81"/>
  <c r="Z47" i="81"/>
  <c r="Y47" i="81"/>
  <c r="X47" i="81"/>
  <c r="W47" i="81"/>
  <c r="V47" i="81"/>
  <c r="U47" i="81"/>
  <c r="T47" i="81"/>
  <c r="S47" i="81"/>
  <c r="R47" i="81"/>
  <c r="Q47" i="81"/>
  <c r="P47" i="81"/>
  <c r="O47" i="81"/>
  <c r="N47" i="81"/>
  <c r="M47" i="81"/>
  <c r="L47" i="81"/>
  <c r="K47" i="81"/>
  <c r="J47" i="81"/>
  <c r="I47" i="81"/>
  <c r="H47" i="81"/>
  <c r="G47" i="81"/>
  <c r="F47" i="81"/>
  <c r="AR46" i="81"/>
  <c r="AQ46" i="81"/>
  <c r="AP46" i="81"/>
  <c r="AO46" i="81"/>
  <c r="AN46" i="81"/>
  <c r="AM46" i="81"/>
  <c r="AL46" i="81"/>
  <c r="AK46" i="81"/>
  <c r="AJ46" i="81"/>
  <c r="AI46" i="81"/>
  <c r="AH46" i="81"/>
  <c r="AG46" i="81"/>
  <c r="AF46" i="81"/>
  <c r="AE46" i="81"/>
  <c r="AD46" i="81"/>
  <c r="AC46" i="81"/>
  <c r="AB46" i="81"/>
  <c r="AA46" i="81"/>
  <c r="Z46" i="81"/>
  <c r="Y46" i="81"/>
  <c r="X46" i="81"/>
  <c r="W46" i="81"/>
  <c r="V46" i="81"/>
  <c r="U46" i="81"/>
  <c r="T46" i="81"/>
  <c r="S46" i="81"/>
  <c r="R46" i="81"/>
  <c r="Q46" i="81"/>
  <c r="P46" i="81"/>
  <c r="O46" i="81"/>
  <c r="N46" i="81"/>
  <c r="M46" i="81"/>
  <c r="L46" i="81"/>
  <c r="K46" i="81"/>
  <c r="J46" i="81"/>
  <c r="I46" i="81"/>
  <c r="H46" i="81"/>
  <c r="G46" i="81"/>
  <c r="F46" i="81"/>
  <c r="AR45" i="81"/>
  <c r="AQ45" i="81"/>
  <c r="AP45" i="81"/>
  <c r="AO45" i="81"/>
  <c r="AN45" i="81"/>
  <c r="AM45" i="81"/>
  <c r="AL45" i="81"/>
  <c r="AK45" i="81"/>
  <c r="AJ45" i="81"/>
  <c r="AI45" i="81"/>
  <c r="AH45" i="81"/>
  <c r="AG45" i="81"/>
  <c r="AF45" i="81"/>
  <c r="AE45" i="81"/>
  <c r="AD45" i="81"/>
  <c r="AC45" i="81"/>
  <c r="AB45" i="81"/>
  <c r="AA45" i="81"/>
  <c r="Z45" i="81"/>
  <c r="Y45" i="81"/>
  <c r="X45" i="81"/>
  <c r="W45" i="81"/>
  <c r="V45" i="81"/>
  <c r="U45" i="81"/>
  <c r="T45" i="81"/>
  <c r="S45" i="81"/>
  <c r="R45" i="81"/>
  <c r="Q45" i="81"/>
  <c r="P45" i="81"/>
  <c r="O45" i="81"/>
  <c r="N45" i="81"/>
  <c r="M45" i="81"/>
  <c r="L45" i="81"/>
  <c r="K45" i="81"/>
  <c r="J45" i="81"/>
  <c r="I45" i="81"/>
  <c r="H45" i="81"/>
  <c r="G45" i="81"/>
  <c r="F45" i="81"/>
  <c r="AR44" i="81"/>
  <c r="AQ44" i="81"/>
  <c r="AP44" i="81"/>
  <c r="AO44" i="81"/>
  <c r="AN44" i="81"/>
  <c r="AM44" i="81"/>
  <c r="AL44" i="81"/>
  <c r="AK44" i="81"/>
  <c r="AJ44" i="81"/>
  <c r="AI44" i="81"/>
  <c r="AH44" i="81"/>
  <c r="AG44" i="81"/>
  <c r="AF44" i="81"/>
  <c r="AE44" i="81"/>
  <c r="AD44" i="81"/>
  <c r="AC44" i="81"/>
  <c r="AB44" i="81"/>
  <c r="AA44" i="81"/>
  <c r="Z44" i="81"/>
  <c r="Y44" i="81"/>
  <c r="X44" i="81"/>
  <c r="W44" i="81"/>
  <c r="V44" i="81"/>
  <c r="U44" i="81"/>
  <c r="T44" i="81"/>
  <c r="S44" i="81"/>
  <c r="R44" i="81"/>
  <c r="Q44" i="81"/>
  <c r="P44" i="81"/>
  <c r="O44" i="81"/>
  <c r="N44" i="81"/>
  <c r="M44" i="81"/>
  <c r="L44" i="81"/>
  <c r="K44" i="81"/>
  <c r="J44" i="81"/>
  <c r="I44" i="81"/>
  <c r="H44" i="81"/>
  <c r="G44" i="81"/>
  <c r="F44" i="81"/>
  <c r="AR42" i="81"/>
  <c r="AQ42" i="81"/>
  <c r="AP42" i="81"/>
  <c r="AO42" i="81"/>
  <c r="AN42" i="81"/>
  <c r="AM42" i="81"/>
  <c r="AL42" i="81"/>
  <c r="AK42" i="81"/>
  <c r="AJ42" i="81"/>
  <c r="AI42" i="81"/>
  <c r="AH42" i="81"/>
  <c r="AG42" i="81"/>
  <c r="AF42" i="81"/>
  <c r="AE42" i="81"/>
  <c r="AD42" i="81"/>
  <c r="AC42" i="81"/>
  <c r="AB42" i="81"/>
  <c r="AA42" i="81"/>
  <c r="Z42" i="81"/>
  <c r="Y42" i="81"/>
  <c r="X42" i="81"/>
  <c r="W42" i="81"/>
  <c r="V42" i="81"/>
  <c r="U42" i="81"/>
  <c r="T42" i="81"/>
  <c r="S42" i="81"/>
  <c r="R42" i="81"/>
  <c r="Q42" i="81"/>
  <c r="P42" i="81"/>
  <c r="O42" i="81"/>
  <c r="N42" i="81"/>
  <c r="M42" i="81"/>
  <c r="L42" i="81"/>
  <c r="K42" i="81"/>
  <c r="J42" i="81"/>
  <c r="I42" i="81"/>
  <c r="H42" i="81"/>
  <c r="G42" i="81"/>
  <c r="F42" i="81"/>
  <c r="A42" i="81"/>
  <c r="A65" i="81" s="1"/>
  <c r="AR37" i="81"/>
  <c r="AQ37" i="81"/>
  <c r="AP37" i="81"/>
  <c r="AO37" i="81"/>
  <c r="AN37" i="81"/>
  <c r="AM37" i="81"/>
  <c r="AL37" i="81"/>
  <c r="AK37" i="81"/>
  <c r="AJ37" i="81"/>
  <c r="AI37" i="81"/>
  <c r="AH37" i="81"/>
  <c r="AG37" i="81"/>
  <c r="AF37" i="81"/>
  <c r="AE37" i="81"/>
  <c r="AD37" i="81"/>
  <c r="AC37" i="81"/>
  <c r="AB37" i="81"/>
  <c r="AA37" i="81"/>
  <c r="Z37" i="81"/>
  <c r="Y37" i="81"/>
  <c r="X37" i="81"/>
  <c r="W37" i="81"/>
  <c r="V37" i="81"/>
  <c r="U37" i="81"/>
  <c r="T37" i="81"/>
  <c r="S37" i="81"/>
  <c r="R37" i="81"/>
  <c r="Q37" i="81"/>
  <c r="P37" i="81"/>
  <c r="O37" i="81"/>
  <c r="N37" i="81"/>
  <c r="M37" i="81"/>
  <c r="L37" i="81"/>
  <c r="K37" i="81"/>
  <c r="J37" i="81"/>
  <c r="I37" i="81"/>
  <c r="H37" i="81"/>
  <c r="G37" i="81"/>
  <c r="F37" i="81"/>
  <c r="AR35" i="81"/>
  <c r="AQ35" i="81"/>
  <c r="AP35" i="81"/>
  <c r="AO35" i="81"/>
  <c r="AN35" i="81"/>
  <c r="AM35" i="81"/>
  <c r="AL35" i="81"/>
  <c r="AK35" i="81"/>
  <c r="AJ35" i="81"/>
  <c r="AI35" i="81"/>
  <c r="AH35" i="81"/>
  <c r="AG35" i="81"/>
  <c r="AF35" i="81"/>
  <c r="AE35" i="81"/>
  <c r="AD35" i="81"/>
  <c r="AC35" i="81"/>
  <c r="AB35" i="81"/>
  <c r="AA35" i="81"/>
  <c r="Z35" i="81"/>
  <c r="Y35" i="81"/>
  <c r="X35" i="81"/>
  <c r="W35" i="81"/>
  <c r="V35" i="81"/>
  <c r="U35" i="81"/>
  <c r="T35" i="81"/>
  <c r="S35" i="81"/>
  <c r="R35" i="81"/>
  <c r="Q35" i="81"/>
  <c r="P35" i="81"/>
  <c r="O35" i="81"/>
  <c r="N35" i="81"/>
  <c r="M35" i="81"/>
  <c r="L35" i="81"/>
  <c r="K35" i="81"/>
  <c r="J35" i="81"/>
  <c r="I35" i="81"/>
  <c r="H35" i="81"/>
  <c r="G35" i="81"/>
  <c r="F35" i="81"/>
  <c r="AR34" i="81"/>
  <c r="AQ34" i="81"/>
  <c r="AP34" i="81"/>
  <c r="AO34" i="81"/>
  <c r="AN34" i="81"/>
  <c r="AM34" i="81"/>
  <c r="AL34" i="81"/>
  <c r="AK34" i="81"/>
  <c r="AJ34" i="81"/>
  <c r="AI34" i="81"/>
  <c r="AH34" i="81"/>
  <c r="AG34" i="81"/>
  <c r="AF34" i="81"/>
  <c r="AE34" i="81"/>
  <c r="AD34" i="81"/>
  <c r="AC34" i="81"/>
  <c r="AB34" i="81"/>
  <c r="AA34" i="81"/>
  <c r="Z34" i="81"/>
  <c r="Y34" i="81"/>
  <c r="X34" i="81"/>
  <c r="X34" i="30" s="1"/>
  <c r="W34" i="81"/>
  <c r="V34" i="81"/>
  <c r="V34" i="30" s="1"/>
  <c r="U34" i="81"/>
  <c r="T34" i="81"/>
  <c r="T34" i="30" s="1"/>
  <c r="S34" i="81"/>
  <c r="R34" i="81"/>
  <c r="Q34" i="81"/>
  <c r="P34" i="81"/>
  <c r="O34" i="81"/>
  <c r="N34" i="81"/>
  <c r="M34" i="81"/>
  <c r="L34" i="81"/>
  <c r="K34" i="81"/>
  <c r="K34" i="30" s="1"/>
  <c r="J34" i="81"/>
  <c r="I34" i="81"/>
  <c r="I34" i="30" s="1"/>
  <c r="H34" i="81"/>
  <c r="G34" i="81"/>
  <c r="G34" i="30" s="1"/>
  <c r="F34" i="81"/>
  <c r="AR33" i="81"/>
  <c r="AQ33" i="81"/>
  <c r="AP33" i="81"/>
  <c r="AO33" i="81"/>
  <c r="AN33" i="81"/>
  <c r="AM33" i="81"/>
  <c r="AL33" i="81"/>
  <c r="AK33" i="81"/>
  <c r="AJ33" i="81"/>
  <c r="AI33" i="81"/>
  <c r="AH33" i="81"/>
  <c r="AG33" i="81"/>
  <c r="AF33" i="81"/>
  <c r="AE33" i="81"/>
  <c r="AD33" i="81"/>
  <c r="AC33" i="81"/>
  <c r="AB33" i="81"/>
  <c r="AA33" i="81"/>
  <c r="Z33" i="81"/>
  <c r="Y33" i="81"/>
  <c r="X33" i="81"/>
  <c r="W33" i="81"/>
  <c r="V33" i="81"/>
  <c r="U33" i="81"/>
  <c r="T33" i="81"/>
  <c r="S33" i="81"/>
  <c r="R33" i="81"/>
  <c r="Q33" i="81"/>
  <c r="P33" i="81"/>
  <c r="O33" i="81"/>
  <c r="N33" i="81"/>
  <c r="M33" i="81"/>
  <c r="L33" i="81"/>
  <c r="K33" i="81"/>
  <c r="J33" i="81"/>
  <c r="I33" i="81"/>
  <c r="H33" i="81"/>
  <c r="G33" i="81"/>
  <c r="F33" i="81"/>
  <c r="AR32" i="81"/>
  <c r="AQ32" i="81"/>
  <c r="AP32" i="81"/>
  <c r="AO32" i="81"/>
  <c r="AN32" i="81"/>
  <c r="AM32" i="81"/>
  <c r="AL32" i="81"/>
  <c r="AK32" i="81"/>
  <c r="AJ32" i="81"/>
  <c r="AI32" i="81"/>
  <c r="AH32" i="81"/>
  <c r="AG32" i="81"/>
  <c r="AF32" i="81"/>
  <c r="AE32" i="81"/>
  <c r="AD32" i="81"/>
  <c r="AC32" i="81"/>
  <c r="AB32" i="81"/>
  <c r="AA32" i="81"/>
  <c r="Z32" i="81"/>
  <c r="Y32" i="81"/>
  <c r="X32" i="81"/>
  <c r="W32" i="81"/>
  <c r="V32" i="81"/>
  <c r="U32" i="81"/>
  <c r="T32" i="81"/>
  <c r="S32" i="81"/>
  <c r="R32" i="81"/>
  <c r="Q32" i="81"/>
  <c r="P32" i="81"/>
  <c r="O32" i="81"/>
  <c r="N32" i="81"/>
  <c r="M32" i="81"/>
  <c r="L32" i="81"/>
  <c r="K32" i="81"/>
  <c r="J32" i="81"/>
  <c r="I32" i="81"/>
  <c r="H32" i="81"/>
  <c r="G32" i="81"/>
  <c r="F32" i="81"/>
  <c r="AR31" i="81"/>
  <c r="AQ31" i="81"/>
  <c r="AP31" i="81"/>
  <c r="AO31" i="81"/>
  <c r="AN31" i="81"/>
  <c r="AM31" i="81"/>
  <c r="AL31" i="81"/>
  <c r="AK31" i="81"/>
  <c r="AJ31" i="81"/>
  <c r="AI31" i="81"/>
  <c r="AH31" i="81"/>
  <c r="AG31" i="81"/>
  <c r="AF31" i="81"/>
  <c r="AE31" i="81"/>
  <c r="AD31" i="81"/>
  <c r="AC31" i="81"/>
  <c r="AB31" i="81"/>
  <c r="AA31" i="81"/>
  <c r="Z31" i="81"/>
  <c r="Y31" i="81"/>
  <c r="X31" i="81"/>
  <c r="W31" i="81"/>
  <c r="V31" i="81"/>
  <c r="U31" i="81"/>
  <c r="T31" i="81"/>
  <c r="S31" i="81"/>
  <c r="R31" i="81"/>
  <c r="Q31" i="81"/>
  <c r="P31" i="81"/>
  <c r="O31" i="81"/>
  <c r="N31" i="81"/>
  <c r="M31" i="81"/>
  <c r="L31" i="81"/>
  <c r="K31" i="81"/>
  <c r="J31" i="81"/>
  <c r="I31" i="81"/>
  <c r="H31" i="81"/>
  <c r="G31" i="81"/>
  <c r="F31" i="81"/>
  <c r="AR30" i="81"/>
  <c r="AQ30" i="81"/>
  <c r="AP30" i="81"/>
  <c r="AO30" i="81"/>
  <c r="AN30" i="81"/>
  <c r="AM30" i="81"/>
  <c r="AL30" i="81"/>
  <c r="AK30" i="81"/>
  <c r="AJ30" i="81"/>
  <c r="AI30" i="81"/>
  <c r="AH30" i="81"/>
  <c r="AG30" i="81"/>
  <c r="AF30" i="81"/>
  <c r="AE30" i="81"/>
  <c r="AD30" i="81"/>
  <c r="AC30" i="81"/>
  <c r="AB30" i="81"/>
  <c r="AA30" i="81"/>
  <c r="Z30" i="81"/>
  <c r="Y30" i="81"/>
  <c r="X30" i="81"/>
  <c r="W30" i="81"/>
  <c r="V30" i="81"/>
  <c r="U30" i="81"/>
  <c r="T30" i="81"/>
  <c r="S30" i="81"/>
  <c r="R30" i="81"/>
  <c r="Q30" i="81"/>
  <c r="P30" i="81"/>
  <c r="O30" i="81"/>
  <c r="N30" i="81"/>
  <c r="M30" i="81"/>
  <c r="L30" i="81"/>
  <c r="K30" i="81"/>
  <c r="J30" i="81"/>
  <c r="I30" i="81"/>
  <c r="H30" i="81"/>
  <c r="G30" i="81"/>
  <c r="F30" i="81"/>
  <c r="AR29" i="81"/>
  <c r="AQ29" i="81"/>
  <c r="AP29" i="81"/>
  <c r="AO29" i="81"/>
  <c r="AN29" i="81"/>
  <c r="AM29" i="81"/>
  <c r="AL29" i="81"/>
  <c r="AK29" i="81"/>
  <c r="AJ29" i="81"/>
  <c r="AI29" i="81"/>
  <c r="AH29" i="81"/>
  <c r="AG29" i="81"/>
  <c r="AF29" i="81"/>
  <c r="AE29" i="81"/>
  <c r="AD29" i="81"/>
  <c r="AC29" i="81"/>
  <c r="AB29" i="81"/>
  <c r="AA29" i="81"/>
  <c r="Z29" i="81"/>
  <c r="Y29" i="81"/>
  <c r="X29" i="81"/>
  <c r="W29" i="81"/>
  <c r="V29" i="81"/>
  <c r="U29" i="81"/>
  <c r="T29" i="81"/>
  <c r="S29" i="81"/>
  <c r="R29" i="81"/>
  <c r="Q29" i="81"/>
  <c r="P29" i="81"/>
  <c r="O29" i="81"/>
  <c r="N29" i="81"/>
  <c r="M29" i="81"/>
  <c r="L29" i="81"/>
  <c r="K29" i="81"/>
  <c r="J29" i="81"/>
  <c r="I29" i="81"/>
  <c r="H29" i="81"/>
  <c r="G29" i="81"/>
  <c r="F29" i="81"/>
  <c r="AR28" i="81"/>
  <c r="AQ28" i="81"/>
  <c r="AP28" i="81"/>
  <c r="AO28" i="81"/>
  <c r="AN28" i="81"/>
  <c r="AM28" i="81"/>
  <c r="AL28" i="81"/>
  <c r="AK28" i="81"/>
  <c r="AJ28" i="81"/>
  <c r="AI28" i="81"/>
  <c r="AH28" i="81"/>
  <c r="AG28" i="81"/>
  <c r="AF28" i="81"/>
  <c r="AE28" i="81"/>
  <c r="AD28" i="81"/>
  <c r="AC28" i="81"/>
  <c r="AB28" i="81"/>
  <c r="AA28" i="81"/>
  <c r="Z28" i="81"/>
  <c r="Y28" i="81"/>
  <c r="X28" i="81"/>
  <c r="W28" i="81"/>
  <c r="V28" i="81"/>
  <c r="U28" i="81"/>
  <c r="T28" i="81"/>
  <c r="S28" i="81"/>
  <c r="R28" i="81"/>
  <c r="Q28" i="81"/>
  <c r="P28" i="81"/>
  <c r="O28" i="81"/>
  <c r="N28" i="81"/>
  <c r="M28" i="81"/>
  <c r="L28" i="81"/>
  <c r="K28" i="81"/>
  <c r="J28" i="81"/>
  <c r="I28" i="81"/>
  <c r="H28" i="81"/>
  <c r="G28" i="81"/>
  <c r="F28" i="81"/>
  <c r="AQ27" i="81"/>
  <c r="AM27" i="81"/>
  <c r="AE27" i="81"/>
  <c r="AA27" i="81"/>
  <c r="O27" i="81"/>
  <c r="K27" i="81"/>
  <c r="AR24" i="81"/>
  <c r="AQ24" i="81"/>
  <c r="AP24" i="81"/>
  <c r="AO24" i="81"/>
  <c r="AN24" i="81"/>
  <c r="AM24" i="81"/>
  <c r="AL24" i="81"/>
  <c r="AK24" i="81"/>
  <c r="AJ24" i="81"/>
  <c r="AI24" i="81"/>
  <c r="AH24" i="81"/>
  <c r="AG24" i="81"/>
  <c r="AF24" i="81"/>
  <c r="AE24" i="81"/>
  <c r="AD24" i="81"/>
  <c r="AC24" i="81"/>
  <c r="AB24" i="81"/>
  <c r="AA24" i="81"/>
  <c r="Z24" i="81"/>
  <c r="Y24" i="81"/>
  <c r="X24" i="81"/>
  <c r="W24" i="81"/>
  <c r="V24" i="81"/>
  <c r="U24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G24" i="81"/>
  <c r="F24" i="81"/>
  <c r="AR23" i="81"/>
  <c r="AQ23" i="81"/>
  <c r="AP23" i="81"/>
  <c r="AO23" i="81"/>
  <c r="AN23" i="81"/>
  <c r="AM23" i="81"/>
  <c r="AL23" i="81"/>
  <c r="AK23" i="81"/>
  <c r="AJ23" i="81"/>
  <c r="AI23" i="81"/>
  <c r="AH23" i="81"/>
  <c r="AG23" i="81"/>
  <c r="AF23" i="81"/>
  <c r="AE23" i="81"/>
  <c r="AD23" i="81"/>
  <c r="AC23" i="81"/>
  <c r="AB23" i="81"/>
  <c r="AA23" i="81"/>
  <c r="Z23" i="81"/>
  <c r="Y23" i="81"/>
  <c r="X23" i="81"/>
  <c r="W23" i="81"/>
  <c r="V23" i="81"/>
  <c r="U23" i="81"/>
  <c r="T23" i="81"/>
  <c r="S23" i="81"/>
  <c r="R23" i="81"/>
  <c r="Q23" i="81"/>
  <c r="P23" i="81"/>
  <c r="O23" i="81"/>
  <c r="N23" i="81"/>
  <c r="M23" i="81"/>
  <c r="L23" i="81"/>
  <c r="K23" i="81"/>
  <c r="J23" i="81"/>
  <c r="I23" i="81"/>
  <c r="H23" i="81"/>
  <c r="G23" i="81"/>
  <c r="F23" i="81"/>
  <c r="AR22" i="81"/>
  <c r="AQ22" i="81"/>
  <c r="AP22" i="81"/>
  <c r="AO22" i="81"/>
  <c r="AN22" i="81"/>
  <c r="AM22" i="81"/>
  <c r="AL22" i="81"/>
  <c r="AK22" i="81"/>
  <c r="AJ22" i="81"/>
  <c r="AI22" i="81"/>
  <c r="AH22" i="81"/>
  <c r="AG22" i="81"/>
  <c r="AF22" i="81"/>
  <c r="AE22" i="81"/>
  <c r="AD22" i="81"/>
  <c r="AC22" i="81"/>
  <c r="AB22" i="81"/>
  <c r="AA22" i="81"/>
  <c r="Z22" i="81"/>
  <c r="Y22" i="81"/>
  <c r="X22" i="81"/>
  <c r="W22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I22" i="81"/>
  <c r="H22" i="81"/>
  <c r="G22" i="81"/>
  <c r="F22" i="81"/>
  <c r="AR21" i="81"/>
  <c r="AQ21" i="81"/>
  <c r="AP21" i="81"/>
  <c r="AO21" i="81"/>
  <c r="AN21" i="81"/>
  <c r="AM21" i="81"/>
  <c r="AL21" i="81"/>
  <c r="AK21" i="81"/>
  <c r="AJ21" i="81"/>
  <c r="AI21" i="81"/>
  <c r="AH21" i="81"/>
  <c r="AG21" i="81"/>
  <c r="AF21" i="81"/>
  <c r="AE21" i="81"/>
  <c r="AD21" i="81"/>
  <c r="AC21" i="81"/>
  <c r="AB21" i="81"/>
  <c r="AA21" i="81"/>
  <c r="Z21" i="81"/>
  <c r="Y21" i="81"/>
  <c r="X21" i="81"/>
  <c r="W21" i="81"/>
  <c r="V21" i="81"/>
  <c r="U21" i="81"/>
  <c r="T21" i="81"/>
  <c r="S21" i="81"/>
  <c r="R21" i="81"/>
  <c r="Q21" i="81"/>
  <c r="P21" i="81"/>
  <c r="O21" i="81"/>
  <c r="N21" i="81"/>
  <c r="M21" i="81"/>
  <c r="L21" i="81"/>
  <c r="K21" i="81"/>
  <c r="J21" i="81"/>
  <c r="I21" i="81"/>
  <c r="H21" i="81"/>
  <c r="G21" i="81"/>
  <c r="F21" i="81"/>
  <c r="AR20" i="81"/>
  <c r="AQ20" i="81"/>
  <c r="AP20" i="81"/>
  <c r="AO20" i="81"/>
  <c r="AN20" i="81"/>
  <c r="AM20" i="81"/>
  <c r="AL20" i="81"/>
  <c r="AK20" i="81"/>
  <c r="AJ20" i="81"/>
  <c r="AI20" i="81"/>
  <c r="AH20" i="81"/>
  <c r="AG20" i="81"/>
  <c r="AF20" i="81"/>
  <c r="AE20" i="81"/>
  <c r="AD20" i="81"/>
  <c r="AC20" i="81"/>
  <c r="AB20" i="81"/>
  <c r="AA20" i="81"/>
  <c r="Z20" i="81"/>
  <c r="Y20" i="81"/>
  <c r="X20" i="81"/>
  <c r="W20" i="81"/>
  <c r="V20" i="81"/>
  <c r="U20" i="81"/>
  <c r="T20" i="81"/>
  <c r="S20" i="81"/>
  <c r="R20" i="81"/>
  <c r="Q20" i="81"/>
  <c r="P20" i="81"/>
  <c r="O20" i="81"/>
  <c r="N20" i="81"/>
  <c r="M20" i="81"/>
  <c r="L20" i="81"/>
  <c r="K20" i="81"/>
  <c r="J20" i="81"/>
  <c r="I20" i="81"/>
  <c r="H20" i="81"/>
  <c r="G20" i="81"/>
  <c r="F20" i="81"/>
  <c r="AR19" i="81"/>
  <c r="AQ19" i="81"/>
  <c r="AP19" i="81"/>
  <c r="AO19" i="81"/>
  <c r="AN19" i="81"/>
  <c r="AM19" i="81"/>
  <c r="AL19" i="81"/>
  <c r="AK19" i="81"/>
  <c r="AJ19" i="81"/>
  <c r="AI19" i="81"/>
  <c r="AH19" i="81"/>
  <c r="AG19" i="81"/>
  <c r="AF19" i="81"/>
  <c r="AE19" i="81"/>
  <c r="AD19" i="81"/>
  <c r="AC19" i="81"/>
  <c r="AB19" i="81"/>
  <c r="AA19" i="81"/>
  <c r="Z19" i="81"/>
  <c r="Y19" i="81"/>
  <c r="X19" i="81"/>
  <c r="W19" i="81"/>
  <c r="V19" i="81"/>
  <c r="U19" i="81"/>
  <c r="T19" i="81"/>
  <c r="S19" i="81"/>
  <c r="R19" i="81"/>
  <c r="Q19" i="81"/>
  <c r="P19" i="81"/>
  <c r="O19" i="81"/>
  <c r="N19" i="81"/>
  <c r="M19" i="81"/>
  <c r="L19" i="81"/>
  <c r="K19" i="81"/>
  <c r="J19" i="81"/>
  <c r="I19" i="81"/>
  <c r="H19" i="81"/>
  <c r="G19" i="81"/>
  <c r="F19" i="81"/>
  <c r="AR18" i="81"/>
  <c r="AQ18" i="81"/>
  <c r="AP18" i="81"/>
  <c r="AO18" i="81"/>
  <c r="AN18" i="81"/>
  <c r="AM18" i="81"/>
  <c r="AL18" i="81"/>
  <c r="AK18" i="81"/>
  <c r="AJ18" i="81"/>
  <c r="AI18" i="81"/>
  <c r="AH18" i="81"/>
  <c r="AG18" i="81"/>
  <c r="AF18" i="81"/>
  <c r="AE18" i="81"/>
  <c r="AD18" i="81"/>
  <c r="AC18" i="81"/>
  <c r="AB18" i="81"/>
  <c r="AA18" i="81"/>
  <c r="Z18" i="81"/>
  <c r="Y18" i="81"/>
  <c r="X18" i="81"/>
  <c r="W18" i="81"/>
  <c r="V18" i="81"/>
  <c r="U18" i="81"/>
  <c r="T18" i="81"/>
  <c r="S18" i="81"/>
  <c r="R18" i="81"/>
  <c r="Q18" i="81"/>
  <c r="P18" i="81"/>
  <c r="O18" i="81"/>
  <c r="N18" i="81"/>
  <c r="M18" i="81"/>
  <c r="L18" i="81"/>
  <c r="K18" i="81"/>
  <c r="J18" i="81"/>
  <c r="I18" i="81"/>
  <c r="H18" i="81"/>
  <c r="G18" i="81"/>
  <c r="F18" i="81"/>
  <c r="AR17" i="81"/>
  <c r="AQ17" i="81"/>
  <c r="AP17" i="81"/>
  <c r="AO17" i="81"/>
  <c r="AN17" i="81"/>
  <c r="AM17" i="81"/>
  <c r="AL17" i="81"/>
  <c r="AK17" i="81"/>
  <c r="AJ17" i="81"/>
  <c r="AI17" i="81"/>
  <c r="AH17" i="81"/>
  <c r="AG17" i="81"/>
  <c r="AF17" i="81"/>
  <c r="AE17" i="81"/>
  <c r="AD17" i="81"/>
  <c r="AC17" i="81"/>
  <c r="AB17" i="81"/>
  <c r="AA17" i="81"/>
  <c r="Z17" i="81"/>
  <c r="Y17" i="81"/>
  <c r="X17" i="81"/>
  <c r="W17" i="81"/>
  <c r="V17" i="81"/>
  <c r="U17" i="81"/>
  <c r="T17" i="81"/>
  <c r="S17" i="81"/>
  <c r="R17" i="81"/>
  <c r="Q17" i="81"/>
  <c r="P17" i="81"/>
  <c r="O17" i="81"/>
  <c r="N17" i="81"/>
  <c r="M17" i="81"/>
  <c r="L17" i="81"/>
  <c r="K17" i="81"/>
  <c r="J17" i="81"/>
  <c r="I17" i="81"/>
  <c r="H17" i="81"/>
  <c r="G17" i="81"/>
  <c r="F17" i="81"/>
  <c r="AR16" i="81"/>
  <c r="AQ16" i="81"/>
  <c r="AP16" i="81"/>
  <c r="AO16" i="81"/>
  <c r="AN16" i="81"/>
  <c r="AM16" i="81"/>
  <c r="AL16" i="81"/>
  <c r="AK16" i="81"/>
  <c r="AJ16" i="81"/>
  <c r="AI16" i="81"/>
  <c r="AH16" i="81"/>
  <c r="AG16" i="81"/>
  <c r="AF16" i="81"/>
  <c r="AE16" i="81"/>
  <c r="AD16" i="81"/>
  <c r="AC16" i="81"/>
  <c r="AB16" i="81"/>
  <c r="AA16" i="81"/>
  <c r="Z16" i="81"/>
  <c r="Y16" i="81"/>
  <c r="X16" i="81"/>
  <c r="W16" i="81"/>
  <c r="V16" i="81"/>
  <c r="U16" i="81"/>
  <c r="T16" i="81"/>
  <c r="S16" i="81"/>
  <c r="R16" i="81"/>
  <c r="Q16" i="81"/>
  <c r="P16" i="81"/>
  <c r="O16" i="81"/>
  <c r="N16" i="81"/>
  <c r="M16" i="81"/>
  <c r="L16" i="81"/>
  <c r="K16" i="81"/>
  <c r="J16" i="81"/>
  <c r="I16" i="81"/>
  <c r="H16" i="81"/>
  <c r="G16" i="81"/>
  <c r="F16" i="81"/>
  <c r="AR14" i="81"/>
  <c r="AQ14" i="81"/>
  <c r="AP14" i="81"/>
  <c r="AO14" i="81"/>
  <c r="AN14" i="81"/>
  <c r="AM14" i="81"/>
  <c r="AL14" i="81"/>
  <c r="AK14" i="81"/>
  <c r="AJ14" i="81"/>
  <c r="AI14" i="81"/>
  <c r="AH14" i="81"/>
  <c r="AG14" i="81"/>
  <c r="AF14" i="81"/>
  <c r="AE14" i="81"/>
  <c r="AD14" i="81"/>
  <c r="AC14" i="81"/>
  <c r="AB14" i="81"/>
  <c r="AA14" i="81"/>
  <c r="Z14" i="81"/>
  <c r="Y14" i="81"/>
  <c r="X14" i="81"/>
  <c r="W14" i="81"/>
  <c r="V14" i="81"/>
  <c r="U14" i="81"/>
  <c r="T14" i="81"/>
  <c r="S14" i="81"/>
  <c r="R14" i="81"/>
  <c r="Q14" i="81"/>
  <c r="P14" i="81"/>
  <c r="O14" i="81"/>
  <c r="N14" i="81"/>
  <c r="M14" i="81"/>
  <c r="L14" i="81"/>
  <c r="K14" i="81"/>
  <c r="J14" i="81"/>
  <c r="I14" i="81"/>
  <c r="H14" i="81"/>
  <c r="G14" i="81"/>
  <c r="F14" i="81"/>
  <c r="A14" i="81"/>
  <c r="A2" i="81"/>
  <c r="AR93" i="30"/>
  <c r="AP93" i="30"/>
  <c r="AN93" i="30"/>
  <c r="AL93" i="30"/>
  <c r="AJ93" i="30"/>
  <c r="AH93" i="30"/>
  <c r="AF93" i="30"/>
  <c r="AD93" i="30"/>
  <c r="AB93" i="30"/>
  <c r="Z93" i="30"/>
  <c r="X93" i="30"/>
  <c r="V93" i="30"/>
  <c r="T93" i="30"/>
  <c r="R93" i="30"/>
  <c r="P93" i="30"/>
  <c r="N93" i="30"/>
  <c r="L93" i="30"/>
  <c r="J93" i="30"/>
  <c r="H93" i="30"/>
  <c r="F93" i="30"/>
  <c r="AR91" i="30"/>
  <c r="AQ91" i="30"/>
  <c r="AP91" i="30"/>
  <c r="AO91" i="30"/>
  <c r="AN91" i="30"/>
  <c r="AM91" i="30"/>
  <c r="AL91" i="30"/>
  <c r="AK91" i="30"/>
  <c r="AJ91" i="30"/>
  <c r="AI91" i="30"/>
  <c r="AH91" i="30"/>
  <c r="AG91" i="30"/>
  <c r="AF91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M91" i="30"/>
  <c r="L91" i="30"/>
  <c r="K91" i="30"/>
  <c r="J91" i="30"/>
  <c r="I91" i="30"/>
  <c r="H91" i="30"/>
  <c r="G91" i="30"/>
  <c r="F91" i="30"/>
  <c r="AR90" i="30"/>
  <c r="AQ90" i="30"/>
  <c r="AP90" i="30"/>
  <c r="AO90" i="30"/>
  <c r="AN90" i="30"/>
  <c r="AM90" i="30"/>
  <c r="AL90" i="30"/>
  <c r="AK90" i="30"/>
  <c r="AJ90" i="30"/>
  <c r="AI90" i="30"/>
  <c r="AH90" i="30"/>
  <c r="AG90" i="30"/>
  <c r="AF90" i="30"/>
  <c r="AE90" i="30"/>
  <c r="AD90" i="30"/>
  <c r="AC90" i="30"/>
  <c r="AB90" i="30"/>
  <c r="AA90" i="30"/>
  <c r="Z90" i="30"/>
  <c r="X90" i="30"/>
  <c r="V90" i="30"/>
  <c r="T90" i="30"/>
  <c r="R90" i="30"/>
  <c r="Q90" i="30"/>
  <c r="P90" i="30"/>
  <c r="O90" i="30"/>
  <c r="N90" i="30"/>
  <c r="M90" i="30"/>
  <c r="L90" i="30"/>
  <c r="K90" i="30"/>
  <c r="J90" i="30"/>
  <c r="I90" i="30"/>
  <c r="H90" i="30"/>
  <c r="G90" i="30"/>
  <c r="F90" i="30"/>
  <c r="AR89" i="30"/>
  <c r="AQ89" i="30"/>
  <c r="AP89" i="30"/>
  <c r="AO89" i="30"/>
  <c r="AN89" i="30"/>
  <c r="AM89" i="30"/>
  <c r="AL89" i="30"/>
  <c r="AK89" i="30"/>
  <c r="AJ89" i="30"/>
  <c r="AI89" i="30"/>
  <c r="AH89" i="30"/>
  <c r="AG89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H89" i="30"/>
  <c r="G89" i="30"/>
  <c r="F89" i="30"/>
  <c r="AR88" i="30"/>
  <c r="AQ88" i="30"/>
  <c r="AP88" i="30"/>
  <c r="AO88" i="30"/>
  <c r="AN88" i="30"/>
  <c r="AM88" i="30"/>
  <c r="AL88" i="30"/>
  <c r="AK88" i="30"/>
  <c r="AJ88" i="30"/>
  <c r="AI88" i="30"/>
  <c r="AH88" i="30"/>
  <c r="AG88" i="30"/>
  <c r="AF88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H88" i="30"/>
  <c r="G88" i="30"/>
  <c r="F88" i="30"/>
  <c r="AR87" i="30"/>
  <c r="AQ87" i="30"/>
  <c r="AP87" i="30"/>
  <c r="AO87" i="30"/>
  <c r="AN87" i="30"/>
  <c r="AM87" i="30"/>
  <c r="AL87" i="30"/>
  <c r="AK87" i="30"/>
  <c r="AJ87" i="30"/>
  <c r="AI87" i="30"/>
  <c r="AH87" i="30"/>
  <c r="AG87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M87" i="30"/>
  <c r="L87" i="30"/>
  <c r="K87" i="30"/>
  <c r="J87" i="30"/>
  <c r="I87" i="30"/>
  <c r="H87" i="30"/>
  <c r="G87" i="30"/>
  <c r="F87" i="30"/>
  <c r="AR86" i="30"/>
  <c r="AQ86" i="30"/>
  <c r="AP86" i="30"/>
  <c r="AO86" i="30"/>
  <c r="AN86" i="30"/>
  <c r="AM86" i="30"/>
  <c r="AL86" i="30"/>
  <c r="AK86" i="30"/>
  <c r="AJ86" i="30"/>
  <c r="AI86" i="30"/>
  <c r="AH86" i="30"/>
  <c r="AG8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H86" i="30"/>
  <c r="G86" i="30"/>
  <c r="F86" i="30"/>
  <c r="AQ85" i="30"/>
  <c r="AO85" i="30"/>
  <c r="AM85" i="30"/>
  <c r="AK85" i="30"/>
  <c r="AJ85" i="30"/>
  <c r="AH85" i="30"/>
  <c r="AG85" i="30"/>
  <c r="AF85" i="30"/>
  <c r="AD85" i="30"/>
  <c r="AC85" i="30"/>
  <c r="AB85" i="30"/>
  <c r="AA85" i="30"/>
  <c r="Z85" i="30"/>
  <c r="Y85" i="30"/>
  <c r="U85" i="30"/>
  <c r="Q85" i="30"/>
  <c r="M85" i="30"/>
  <c r="K85" i="30"/>
  <c r="I85" i="30"/>
  <c r="AR84" i="30"/>
  <c r="AQ84" i="30"/>
  <c r="AP84" i="30"/>
  <c r="AO84" i="30"/>
  <c r="AN84" i="30"/>
  <c r="AM84" i="30"/>
  <c r="AL84" i="30"/>
  <c r="AK84" i="30"/>
  <c r="AJ84" i="30"/>
  <c r="AI84" i="30"/>
  <c r="AH84" i="30"/>
  <c r="AG84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M84" i="30"/>
  <c r="L84" i="30"/>
  <c r="K84" i="30"/>
  <c r="J84" i="30"/>
  <c r="I84" i="30"/>
  <c r="H84" i="30"/>
  <c r="G84" i="30"/>
  <c r="F84" i="30"/>
  <c r="AQ83" i="30"/>
  <c r="AJ83" i="30"/>
  <c r="AH83" i="30"/>
  <c r="AF83" i="30"/>
  <c r="AB83" i="30"/>
  <c r="Z83" i="30"/>
  <c r="P83" i="30"/>
  <c r="L83" i="30"/>
  <c r="K83" i="30"/>
  <c r="AR80" i="30"/>
  <c r="AQ80" i="30"/>
  <c r="AP80" i="30"/>
  <c r="AO80" i="30"/>
  <c r="AN80" i="30"/>
  <c r="AM80" i="30"/>
  <c r="AL80" i="30"/>
  <c r="AK80" i="30"/>
  <c r="AJ80" i="30"/>
  <c r="AI80" i="30"/>
  <c r="AH80" i="30"/>
  <c r="AG80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AR79" i="30"/>
  <c r="AQ79" i="30"/>
  <c r="AP79" i="30"/>
  <c r="AO79" i="30"/>
  <c r="AN79" i="30"/>
  <c r="AM79" i="30"/>
  <c r="AL79" i="30"/>
  <c r="AK79" i="30"/>
  <c r="AJ79" i="30"/>
  <c r="AI79" i="30"/>
  <c r="AH79" i="30"/>
  <c r="AG79" i="30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M79" i="30"/>
  <c r="L79" i="30"/>
  <c r="K79" i="30"/>
  <c r="J79" i="30"/>
  <c r="I79" i="30"/>
  <c r="H79" i="30"/>
  <c r="G79" i="30"/>
  <c r="F79" i="30"/>
  <c r="AR78" i="30"/>
  <c r="AQ78" i="30"/>
  <c r="AP78" i="30"/>
  <c r="AO78" i="30"/>
  <c r="AN78" i="30"/>
  <c r="AM78" i="30"/>
  <c r="AL78" i="30"/>
  <c r="AK78" i="30"/>
  <c r="AJ78" i="30"/>
  <c r="AI78" i="30"/>
  <c r="AH78" i="30"/>
  <c r="AG78" i="30"/>
  <c r="AF78" i="30"/>
  <c r="AE78" i="30"/>
  <c r="AD78" i="30"/>
  <c r="AC78" i="30"/>
  <c r="AB78" i="30"/>
  <c r="AA78" i="30"/>
  <c r="Z78" i="30"/>
  <c r="Y78" i="30"/>
  <c r="X78" i="30"/>
  <c r="W78" i="30"/>
  <c r="V78" i="30"/>
  <c r="U78" i="30"/>
  <c r="T78" i="30"/>
  <c r="S78" i="30"/>
  <c r="R78" i="30"/>
  <c r="Q78" i="30"/>
  <c r="P78" i="30"/>
  <c r="O78" i="30"/>
  <c r="N78" i="30"/>
  <c r="M78" i="30"/>
  <c r="L78" i="30"/>
  <c r="K78" i="30"/>
  <c r="J78" i="30"/>
  <c r="I78" i="30"/>
  <c r="H78" i="30"/>
  <c r="G78" i="30"/>
  <c r="F78" i="30"/>
  <c r="AR77" i="30"/>
  <c r="AP77" i="30"/>
  <c r="AN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V77" i="30"/>
  <c r="T77" i="30"/>
  <c r="R77" i="30"/>
  <c r="P77" i="30"/>
  <c r="N77" i="30"/>
  <c r="M77" i="30"/>
  <c r="L77" i="30"/>
  <c r="K77" i="30"/>
  <c r="J77" i="30"/>
  <c r="I77" i="30"/>
  <c r="H77" i="30"/>
  <c r="G77" i="30"/>
  <c r="F77" i="30"/>
  <c r="AR76" i="30"/>
  <c r="AQ76" i="30"/>
  <c r="AP76" i="30"/>
  <c r="AO76" i="30"/>
  <c r="AN76" i="30"/>
  <c r="AM76" i="30"/>
  <c r="AL76" i="30"/>
  <c r="AK76" i="30"/>
  <c r="AJ76" i="30"/>
  <c r="AI76" i="30"/>
  <c r="AH76" i="30"/>
  <c r="AG76" i="30"/>
  <c r="AF76" i="30"/>
  <c r="AE76" i="30"/>
  <c r="AD76" i="30"/>
  <c r="AC76" i="30"/>
  <c r="AB76" i="30"/>
  <c r="AA76" i="30"/>
  <c r="Z76" i="30"/>
  <c r="Y76" i="30"/>
  <c r="X76" i="30"/>
  <c r="W76" i="30"/>
  <c r="V76" i="30"/>
  <c r="U76" i="30"/>
  <c r="T76" i="30"/>
  <c r="S76" i="30"/>
  <c r="R76" i="30"/>
  <c r="Q76" i="30"/>
  <c r="P76" i="30"/>
  <c r="O76" i="30"/>
  <c r="N76" i="30"/>
  <c r="M76" i="30"/>
  <c r="L76" i="30"/>
  <c r="K76" i="30"/>
  <c r="J76" i="30"/>
  <c r="I76" i="30"/>
  <c r="H76" i="30"/>
  <c r="G76" i="30"/>
  <c r="F76" i="30"/>
  <c r="AR75" i="30"/>
  <c r="AQ75" i="30"/>
  <c r="AP75" i="30"/>
  <c r="AO75" i="30"/>
  <c r="AN75" i="30"/>
  <c r="AM75" i="30"/>
  <c r="AL75" i="30"/>
  <c r="AK75" i="30"/>
  <c r="AJ75" i="30"/>
  <c r="AI75" i="30"/>
  <c r="AH75" i="30"/>
  <c r="AG75" i="30"/>
  <c r="AF75" i="30"/>
  <c r="AE75" i="30"/>
  <c r="AD75" i="30"/>
  <c r="AC75" i="30"/>
  <c r="AB75" i="30"/>
  <c r="AA75" i="30"/>
  <c r="Z75" i="30"/>
  <c r="Y75" i="30"/>
  <c r="X75" i="30"/>
  <c r="W75" i="30"/>
  <c r="V75" i="30"/>
  <c r="U75" i="30"/>
  <c r="T75" i="30"/>
  <c r="S75" i="30"/>
  <c r="R75" i="30"/>
  <c r="Q75" i="30"/>
  <c r="P75" i="30"/>
  <c r="O75" i="30"/>
  <c r="N75" i="30"/>
  <c r="M75" i="30"/>
  <c r="L75" i="30"/>
  <c r="K75" i="30"/>
  <c r="J75" i="30"/>
  <c r="I75" i="30"/>
  <c r="H75" i="30"/>
  <c r="G75" i="30"/>
  <c r="F75" i="30"/>
  <c r="AR74" i="30"/>
  <c r="AQ74" i="30"/>
  <c r="AP74" i="30"/>
  <c r="AO74" i="30"/>
  <c r="AN74" i="30"/>
  <c r="AM74" i="30"/>
  <c r="AL74" i="30"/>
  <c r="AK74" i="30"/>
  <c r="AJ74" i="30"/>
  <c r="AI74" i="30"/>
  <c r="AH74" i="30"/>
  <c r="AG74" i="30"/>
  <c r="AF74" i="30"/>
  <c r="AE74" i="30"/>
  <c r="AD74" i="30"/>
  <c r="AC74" i="30"/>
  <c r="AB74" i="30"/>
  <c r="AA74" i="30"/>
  <c r="Z74" i="30"/>
  <c r="Y74" i="30"/>
  <c r="X74" i="30"/>
  <c r="W74" i="30"/>
  <c r="V74" i="30"/>
  <c r="U74" i="30"/>
  <c r="T74" i="30"/>
  <c r="S74" i="30"/>
  <c r="R74" i="30"/>
  <c r="Q74" i="30"/>
  <c r="P74" i="30"/>
  <c r="O74" i="30"/>
  <c r="N74" i="30"/>
  <c r="M74" i="30"/>
  <c r="L74" i="30"/>
  <c r="K74" i="30"/>
  <c r="J74" i="30"/>
  <c r="I74" i="30"/>
  <c r="H74" i="30"/>
  <c r="G74" i="30"/>
  <c r="F74" i="30"/>
  <c r="AR73" i="30"/>
  <c r="AQ73" i="30"/>
  <c r="AP73" i="30"/>
  <c r="AO73" i="30"/>
  <c r="AN73" i="30"/>
  <c r="AM73" i="30"/>
  <c r="AL73" i="30"/>
  <c r="AK73" i="30"/>
  <c r="AJ73" i="30"/>
  <c r="AI73" i="30"/>
  <c r="AH73" i="30"/>
  <c r="AG73" i="30"/>
  <c r="AF73" i="30"/>
  <c r="AE73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F73" i="30"/>
  <c r="AR72" i="30"/>
  <c r="AQ72" i="30"/>
  <c r="AP72" i="30"/>
  <c r="AO72" i="30"/>
  <c r="AN72" i="30"/>
  <c r="AM72" i="30"/>
  <c r="AL72" i="30"/>
  <c r="AK72" i="30"/>
  <c r="AJ72" i="30"/>
  <c r="AI72" i="30"/>
  <c r="AH72" i="30"/>
  <c r="AG72" i="30"/>
  <c r="AF72" i="30"/>
  <c r="AE72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F72" i="30"/>
  <c r="AR70" i="30"/>
  <c r="AQ70" i="30"/>
  <c r="AP70" i="30"/>
  <c r="AO70" i="30"/>
  <c r="AN70" i="30"/>
  <c r="AM70" i="30"/>
  <c r="AL70" i="30"/>
  <c r="AK70" i="30"/>
  <c r="AJ70" i="30"/>
  <c r="AI70" i="30"/>
  <c r="AH70" i="30"/>
  <c r="AG70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M70" i="30"/>
  <c r="L70" i="30"/>
  <c r="K70" i="30"/>
  <c r="J70" i="30"/>
  <c r="I70" i="30"/>
  <c r="H70" i="30"/>
  <c r="G70" i="30"/>
  <c r="F70" i="30"/>
  <c r="A70" i="30"/>
  <c r="A93" i="30" s="1"/>
  <c r="AR65" i="30"/>
  <c r="AQ65" i="30"/>
  <c r="AP65" i="30"/>
  <c r="AO65" i="30"/>
  <c r="AN65" i="30"/>
  <c r="AM65" i="30"/>
  <c r="AL65" i="30"/>
  <c r="AK65" i="30"/>
  <c r="AJ65" i="30"/>
  <c r="AI65" i="30"/>
  <c r="AH65" i="30"/>
  <c r="AG65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N65" i="30"/>
  <c r="M65" i="30"/>
  <c r="L65" i="30"/>
  <c r="K65" i="30"/>
  <c r="J65" i="30"/>
  <c r="I65" i="30"/>
  <c r="H65" i="30"/>
  <c r="G65" i="30"/>
  <c r="F65" i="30"/>
  <c r="AR63" i="30"/>
  <c r="AQ63" i="30"/>
  <c r="AP63" i="30"/>
  <c r="AO63" i="30"/>
  <c r="AN63" i="30"/>
  <c r="AM63" i="30"/>
  <c r="AL63" i="30"/>
  <c r="AK63" i="30"/>
  <c r="AJ63" i="30"/>
  <c r="AI63" i="30"/>
  <c r="AH63" i="30"/>
  <c r="AG63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P63" i="30"/>
  <c r="O63" i="30"/>
  <c r="N63" i="30"/>
  <c r="M63" i="30"/>
  <c r="L63" i="30"/>
  <c r="K63" i="30"/>
  <c r="J63" i="30"/>
  <c r="I63" i="30"/>
  <c r="H63" i="30"/>
  <c r="G63" i="30"/>
  <c r="F63" i="30"/>
  <c r="AR62" i="30"/>
  <c r="AQ62" i="30"/>
  <c r="AP62" i="30"/>
  <c r="AO62" i="30"/>
  <c r="AN62" i="30"/>
  <c r="AM62" i="30"/>
  <c r="AL62" i="30"/>
  <c r="AJ62" i="30"/>
  <c r="AH62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J62" i="30"/>
  <c r="H62" i="30"/>
  <c r="F62" i="30"/>
  <c r="AR61" i="30"/>
  <c r="AQ61" i="30"/>
  <c r="AP61" i="30"/>
  <c r="AO61" i="30"/>
  <c r="AN61" i="30"/>
  <c r="AM61" i="30"/>
  <c r="AL61" i="30"/>
  <c r="AK61" i="30"/>
  <c r="AJ61" i="30"/>
  <c r="AI61" i="30"/>
  <c r="AH61" i="30"/>
  <c r="AG61" i="30"/>
  <c r="AF61" i="30"/>
  <c r="AE61" i="30"/>
  <c r="AD61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P61" i="30"/>
  <c r="O61" i="30"/>
  <c r="N61" i="30"/>
  <c r="M61" i="30"/>
  <c r="L61" i="30"/>
  <c r="K61" i="30"/>
  <c r="J61" i="30"/>
  <c r="I61" i="30"/>
  <c r="H61" i="30"/>
  <c r="G61" i="30"/>
  <c r="F61" i="30"/>
  <c r="AR60" i="30"/>
  <c r="AQ60" i="30"/>
  <c r="AP60" i="30"/>
  <c r="AO60" i="30"/>
  <c r="AN60" i="30"/>
  <c r="AM60" i="30"/>
  <c r="AL60" i="30"/>
  <c r="AK60" i="30"/>
  <c r="AJ60" i="30"/>
  <c r="AI60" i="30"/>
  <c r="AH60" i="30"/>
  <c r="AG60" i="30"/>
  <c r="AF60" i="30"/>
  <c r="AE60" i="30"/>
  <c r="AD60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P60" i="30"/>
  <c r="O60" i="30"/>
  <c r="N60" i="30"/>
  <c r="M60" i="30"/>
  <c r="L60" i="30"/>
  <c r="K60" i="30"/>
  <c r="J60" i="30"/>
  <c r="I60" i="30"/>
  <c r="H60" i="30"/>
  <c r="G60" i="30"/>
  <c r="F60" i="30"/>
  <c r="AR59" i="30"/>
  <c r="AQ59" i="30"/>
  <c r="AP59" i="30"/>
  <c r="AO59" i="30"/>
  <c r="AN59" i="30"/>
  <c r="AM59" i="30"/>
  <c r="AL59" i="30"/>
  <c r="AK59" i="30"/>
  <c r="AJ59" i="30"/>
  <c r="AI59" i="30"/>
  <c r="AH59" i="30"/>
  <c r="AG59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M59" i="30"/>
  <c r="L59" i="30"/>
  <c r="K59" i="30"/>
  <c r="J59" i="30"/>
  <c r="I59" i="30"/>
  <c r="H59" i="30"/>
  <c r="G59" i="30"/>
  <c r="F59" i="30"/>
  <c r="AR58" i="30"/>
  <c r="AQ58" i="30"/>
  <c r="AP58" i="30"/>
  <c r="AO58" i="30"/>
  <c r="AN58" i="30"/>
  <c r="AM58" i="30"/>
  <c r="AL58" i="30"/>
  <c r="AK58" i="30"/>
  <c r="AJ58" i="30"/>
  <c r="AI58" i="30"/>
  <c r="AH58" i="30"/>
  <c r="AG58" i="30"/>
  <c r="AF58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AQ57" i="30"/>
  <c r="AO57" i="30"/>
  <c r="AM57" i="30"/>
  <c r="AK57" i="30"/>
  <c r="AI57" i="30"/>
  <c r="AG57" i="30"/>
  <c r="AE57" i="30"/>
  <c r="AC57" i="30"/>
  <c r="AA57" i="30"/>
  <c r="Y57" i="30"/>
  <c r="W57" i="30"/>
  <c r="U57" i="30"/>
  <c r="S57" i="30"/>
  <c r="Q57" i="30"/>
  <c r="O57" i="30"/>
  <c r="N57" i="30"/>
  <c r="M57" i="30"/>
  <c r="K57" i="30"/>
  <c r="I57" i="30"/>
  <c r="G57" i="30"/>
  <c r="AR56" i="30"/>
  <c r="AQ56" i="30"/>
  <c r="AP56" i="30"/>
  <c r="AO56" i="30"/>
  <c r="AN56" i="30"/>
  <c r="AM56" i="30"/>
  <c r="AL56" i="30"/>
  <c r="AK56" i="30"/>
  <c r="AJ56" i="30"/>
  <c r="AI56" i="30"/>
  <c r="AH56" i="30"/>
  <c r="AG56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Z55" i="30"/>
  <c r="N55" i="30"/>
  <c r="AR52" i="30"/>
  <c r="AQ52" i="30"/>
  <c r="AP52" i="30"/>
  <c r="AO52" i="30"/>
  <c r="AN52" i="30"/>
  <c r="AM52" i="30"/>
  <c r="AL52" i="30"/>
  <c r="AK52" i="30"/>
  <c r="AJ52" i="30"/>
  <c r="AI52" i="30"/>
  <c r="AH52" i="30"/>
  <c r="AG52" i="30"/>
  <c r="AF52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AR51" i="30"/>
  <c r="AQ51" i="30"/>
  <c r="AP51" i="30"/>
  <c r="AO51" i="30"/>
  <c r="AN51" i="30"/>
  <c r="AM51" i="30"/>
  <c r="AL51" i="30"/>
  <c r="AK51" i="30"/>
  <c r="AJ51" i="30"/>
  <c r="AI51" i="30"/>
  <c r="AH51" i="30"/>
  <c r="AG51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AR50" i="30"/>
  <c r="AQ50" i="30"/>
  <c r="AP50" i="30"/>
  <c r="AO50" i="30"/>
  <c r="AN50" i="30"/>
  <c r="AM50" i="30"/>
  <c r="AL50" i="30"/>
  <c r="AK50" i="30"/>
  <c r="AJ50" i="30"/>
  <c r="AI50" i="30"/>
  <c r="AH50" i="30"/>
  <c r="AG50" i="30"/>
  <c r="AF50" i="30"/>
  <c r="AE50" i="30"/>
  <c r="AD50" i="30"/>
  <c r="AC50" i="30"/>
  <c r="AB50" i="30"/>
  <c r="AA50" i="30"/>
  <c r="Z50" i="30"/>
  <c r="Y50" i="30"/>
  <c r="X50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AR49" i="30"/>
  <c r="AP49" i="30"/>
  <c r="AO49" i="30"/>
  <c r="AN49" i="30"/>
  <c r="AM49" i="30"/>
  <c r="AL49" i="30"/>
  <c r="AK49" i="30"/>
  <c r="AJ49" i="30"/>
  <c r="AH49" i="30"/>
  <c r="AF49" i="30"/>
  <c r="AD49" i="30"/>
  <c r="AC49" i="30"/>
  <c r="AB49" i="30"/>
  <c r="AA49" i="30"/>
  <c r="Z49" i="30"/>
  <c r="X49" i="30"/>
  <c r="V49" i="30"/>
  <c r="T49" i="30"/>
  <c r="R49" i="30"/>
  <c r="P49" i="30"/>
  <c r="O49" i="30"/>
  <c r="N49" i="30"/>
  <c r="M49" i="30"/>
  <c r="L49" i="30"/>
  <c r="K49" i="30"/>
  <c r="J49" i="30"/>
  <c r="H49" i="30"/>
  <c r="F49" i="30"/>
  <c r="AR48" i="30"/>
  <c r="AQ48" i="30"/>
  <c r="AP48" i="30"/>
  <c r="AO48" i="30"/>
  <c r="AN48" i="30"/>
  <c r="AM48" i="30"/>
  <c r="AL48" i="30"/>
  <c r="AK48" i="30"/>
  <c r="AJ48" i="30"/>
  <c r="AI48" i="30"/>
  <c r="AH48" i="30"/>
  <c r="AG48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AR47" i="30"/>
  <c r="AQ47" i="30"/>
  <c r="AP47" i="30"/>
  <c r="AO47" i="30"/>
  <c r="AN47" i="30"/>
  <c r="AM47" i="30"/>
  <c r="AL47" i="30"/>
  <c r="AK47" i="30"/>
  <c r="AJ47" i="30"/>
  <c r="AI47" i="30"/>
  <c r="AH47" i="30"/>
  <c r="AG47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AR46" i="30"/>
  <c r="AQ46" i="30"/>
  <c r="AP46" i="30"/>
  <c r="AO46" i="30"/>
  <c r="AN46" i="30"/>
  <c r="AM46" i="30"/>
  <c r="AL46" i="30"/>
  <c r="AK46" i="30"/>
  <c r="AJ46" i="30"/>
  <c r="AI46" i="30"/>
  <c r="AH46" i="30"/>
  <c r="AG46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AR45" i="30"/>
  <c r="AQ45" i="30"/>
  <c r="AP45" i="30"/>
  <c r="AO45" i="30"/>
  <c r="AN45" i="30"/>
  <c r="AM45" i="30"/>
  <c r="AL45" i="30"/>
  <c r="AK45" i="30"/>
  <c r="AJ45" i="30"/>
  <c r="AI45" i="30"/>
  <c r="AH45" i="30"/>
  <c r="AG45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AQ44" i="30"/>
  <c r="AP44" i="30"/>
  <c r="AO44" i="30"/>
  <c r="AN44" i="30"/>
  <c r="AM44" i="30"/>
  <c r="AK44" i="30"/>
  <c r="AI44" i="30"/>
  <c r="AG44" i="30"/>
  <c r="AE44" i="30"/>
  <c r="AC44" i="30"/>
  <c r="AB44" i="30"/>
  <c r="AA44" i="30"/>
  <c r="Z44" i="30"/>
  <c r="Y44" i="30"/>
  <c r="X44" i="30"/>
  <c r="W44" i="30"/>
  <c r="U44" i="30"/>
  <c r="S44" i="30"/>
  <c r="Q44" i="30"/>
  <c r="P44" i="30"/>
  <c r="O44" i="30"/>
  <c r="N44" i="30"/>
  <c r="M44" i="30"/>
  <c r="K44" i="30"/>
  <c r="I44" i="30"/>
  <c r="G44" i="30"/>
  <c r="AR42" i="30"/>
  <c r="AQ42" i="30"/>
  <c r="AP42" i="30"/>
  <c r="AO42" i="30"/>
  <c r="AN42" i="30"/>
  <c r="AM42" i="30"/>
  <c r="AL42" i="30"/>
  <c r="AK42" i="30"/>
  <c r="AJ42" i="30"/>
  <c r="AI42" i="30"/>
  <c r="AH42" i="30"/>
  <c r="AG42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A42" i="30"/>
  <c r="A65" i="30" s="1"/>
  <c r="AR37" i="30"/>
  <c r="AQ37" i="30"/>
  <c r="AP37" i="30"/>
  <c r="AO37" i="30"/>
  <c r="AN37" i="30"/>
  <c r="AM37" i="30"/>
  <c r="AL37" i="30"/>
  <c r="AK37" i="30"/>
  <c r="AJ37" i="30"/>
  <c r="AI37" i="30"/>
  <c r="AH37" i="30"/>
  <c r="AG37" i="30"/>
  <c r="AF37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AR35" i="30"/>
  <c r="AQ35" i="30"/>
  <c r="AP35" i="30"/>
  <c r="AO35" i="30"/>
  <c r="AN35" i="30"/>
  <c r="AM35" i="30"/>
  <c r="AL35" i="30"/>
  <c r="AK35" i="30"/>
  <c r="AJ35" i="30"/>
  <c r="AI35" i="30"/>
  <c r="AH35" i="30"/>
  <c r="AG35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AR34" i="30"/>
  <c r="AQ34" i="30"/>
  <c r="AP34" i="30"/>
  <c r="AO34" i="30"/>
  <c r="AN34" i="30"/>
  <c r="AM34" i="30"/>
  <c r="AL34" i="30"/>
  <c r="AK34" i="30"/>
  <c r="AJ34" i="30"/>
  <c r="AI34" i="30"/>
  <c r="AH34" i="30"/>
  <c r="AG34" i="30"/>
  <c r="AF34" i="30"/>
  <c r="AE34" i="30"/>
  <c r="AD34" i="30"/>
  <c r="AC34" i="30"/>
  <c r="AB34" i="30"/>
  <c r="AA34" i="30"/>
  <c r="Z34" i="30"/>
  <c r="Y34" i="30"/>
  <c r="W34" i="30"/>
  <c r="U34" i="30"/>
  <c r="S34" i="30"/>
  <c r="R34" i="30"/>
  <c r="Q34" i="30"/>
  <c r="P34" i="30"/>
  <c r="O34" i="30"/>
  <c r="N34" i="30"/>
  <c r="M34" i="30"/>
  <c r="L34" i="30"/>
  <c r="J34" i="30"/>
  <c r="H34" i="30"/>
  <c r="F34" i="30"/>
  <c r="AR33" i="30"/>
  <c r="AQ33" i="30"/>
  <c r="AP33" i="30"/>
  <c r="AO33" i="30"/>
  <c r="AN33" i="30"/>
  <c r="AM33" i="30"/>
  <c r="AL33" i="30"/>
  <c r="AK33" i="30"/>
  <c r="AJ33" i="30"/>
  <c r="AI33" i="30"/>
  <c r="AH33" i="30"/>
  <c r="AG33" i="30"/>
  <c r="AF33" i="30"/>
  <c r="AE33" i="30"/>
  <c r="AD33" i="30"/>
  <c r="AC33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AR32" i="30"/>
  <c r="AQ32" i="30"/>
  <c r="AP32" i="30"/>
  <c r="AO32" i="30"/>
  <c r="AN32" i="30"/>
  <c r="AM32" i="30"/>
  <c r="AL32" i="30"/>
  <c r="AK32" i="30"/>
  <c r="AJ32" i="30"/>
  <c r="AI32" i="30"/>
  <c r="AH32" i="30"/>
  <c r="AG32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AR31" i="30"/>
  <c r="AQ31" i="30"/>
  <c r="AP31" i="30"/>
  <c r="AO31" i="30"/>
  <c r="AN31" i="30"/>
  <c r="AM31" i="30"/>
  <c r="AL31" i="30"/>
  <c r="AK31" i="30"/>
  <c r="AJ31" i="30"/>
  <c r="AI31" i="30"/>
  <c r="AH31" i="30"/>
  <c r="AG31" i="30"/>
  <c r="AF31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AR30" i="30"/>
  <c r="AQ30" i="30"/>
  <c r="AP30" i="30"/>
  <c r="AO30" i="30"/>
  <c r="AN30" i="30"/>
  <c r="AM30" i="30"/>
  <c r="AL30" i="30"/>
  <c r="AK30" i="30"/>
  <c r="AJ30" i="30"/>
  <c r="AI30" i="30"/>
  <c r="AH30" i="30"/>
  <c r="AG30" i="30"/>
  <c r="AF30" i="30"/>
  <c r="AE30" i="30"/>
  <c r="AD30" i="30"/>
  <c r="AC30" i="30"/>
  <c r="AB30" i="30"/>
  <c r="AA30" i="30"/>
  <c r="Z30" i="30"/>
  <c r="Y30" i="30"/>
  <c r="X30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AQ29" i="30"/>
  <c r="AO29" i="30"/>
  <c r="AM29" i="30"/>
  <c r="AK29" i="30"/>
  <c r="AI29" i="30"/>
  <c r="AG29" i="30"/>
  <c r="AE29" i="30"/>
  <c r="AC29" i="30"/>
  <c r="AA29" i="30"/>
  <c r="Y29" i="30"/>
  <c r="W29" i="30"/>
  <c r="U29" i="30"/>
  <c r="S29" i="30"/>
  <c r="Q29" i="30"/>
  <c r="O29" i="30"/>
  <c r="M29" i="30"/>
  <c r="K29" i="30"/>
  <c r="I29" i="30"/>
  <c r="G29" i="30"/>
  <c r="AR28" i="30"/>
  <c r="AQ28" i="30"/>
  <c r="AP28" i="30"/>
  <c r="AO28" i="30"/>
  <c r="AN28" i="30"/>
  <c r="AM28" i="30"/>
  <c r="AL28" i="30"/>
  <c r="AK28" i="30"/>
  <c r="AJ28" i="30"/>
  <c r="AI28" i="30"/>
  <c r="AH28" i="30"/>
  <c r="AG28" i="30"/>
  <c r="AF28" i="30"/>
  <c r="AE28" i="30"/>
  <c r="AD28" i="30"/>
  <c r="AC28" i="30"/>
  <c r="AB28" i="30"/>
  <c r="AA28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AQ27" i="30"/>
  <c r="AA27" i="30"/>
  <c r="AR24" i="30"/>
  <c r="AQ24" i="30"/>
  <c r="AP24" i="30"/>
  <c r="AO24" i="30"/>
  <c r="AN24" i="30"/>
  <c r="AM24" i="30"/>
  <c r="AL24" i="30"/>
  <c r="AK24" i="30"/>
  <c r="AJ24" i="30"/>
  <c r="AI24" i="30"/>
  <c r="AH24" i="30"/>
  <c r="AG24" i="30"/>
  <c r="AF24" i="30"/>
  <c r="AE24" i="30"/>
  <c r="AD24" i="30"/>
  <c r="AC24" i="30"/>
  <c r="AB24" i="30"/>
  <c r="AA24" i="30"/>
  <c r="Z24" i="30"/>
  <c r="Y24" i="30"/>
  <c r="X24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AR23" i="30"/>
  <c r="AQ23" i="30"/>
  <c r="AP23" i="30"/>
  <c r="AO23" i="30"/>
  <c r="AN23" i="30"/>
  <c r="AM23" i="30"/>
  <c r="AL23" i="30"/>
  <c r="AK23" i="30"/>
  <c r="AJ23" i="30"/>
  <c r="AI23" i="30"/>
  <c r="AH23" i="30"/>
  <c r="AG23" i="30"/>
  <c r="AF23" i="30"/>
  <c r="AE23" i="30"/>
  <c r="AD23" i="30"/>
  <c r="AC23" i="30"/>
  <c r="AB23" i="30"/>
  <c r="AA23" i="30"/>
  <c r="Z23" i="30"/>
  <c r="Y23" i="30"/>
  <c r="X23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AR22" i="30"/>
  <c r="AQ22" i="30"/>
  <c r="AP22" i="30"/>
  <c r="AO22" i="30"/>
  <c r="AN22" i="30"/>
  <c r="AM22" i="30"/>
  <c r="AL22" i="30"/>
  <c r="AK22" i="30"/>
  <c r="AJ22" i="30"/>
  <c r="AI22" i="30"/>
  <c r="AH22" i="30"/>
  <c r="AG22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AR21" i="30"/>
  <c r="AQ21" i="30"/>
  <c r="AP21" i="30"/>
  <c r="AO21" i="30"/>
  <c r="AN21" i="30"/>
  <c r="AM21" i="30"/>
  <c r="AL21" i="30"/>
  <c r="AK21" i="30"/>
  <c r="AJ21" i="30"/>
  <c r="AI21" i="30"/>
  <c r="AH21" i="30"/>
  <c r="AG21" i="30"/>
  <c r="AF21" i="30"/>
  <c r="AE21" i="30"/>
  <c r="AD21" i="30"/>
  <c r="AC21" i="30"/>
  <c r="AB21" i="30"/>
  <c r="AA21" i="30"/>
  <c r="Z21" i="30"/>
  <c r="Y21" i="30"/>
  <c r="X21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AR20" i="30"/>
  <c r="AQ20" i="30"/>
  <c r="AP20" i="30"/>
  <c r="AO20" i="30"/>
  <c r="AN20" i="30"/>
  <c r="AM20" i="30"/>
  <c r="AL20" i="30"/>
  <c r="AK20" i="30"/>
  <c r="AJ20" i="30"/>
  <c r="AI20" i="30"/>
  <c r="AH20" i="30"/>
  <c r="AG20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AR19" i="30"/>
  <c r="AQ19" i="30"/>
  <c r="AP19" i="30"/>
  <c r="AO19" i="30"/>
  <c r="AN19" i="30"/>
  <c r="AM19" i="30"/>
  <c r="AL19" i="30"/>
  <c r="AK19" i="30"/>
  <c r="AJ19" i="30"/>
  <c r="AI19" i="30"/>
  <c r="AH19" i="30"/>
  <c r="AG1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AR18" i="30"/>
  <c r="AQ18" i="30"/>
  <c r="AP18" i="30"/>
  <c r="AO18" i="30"/>
  <c r="AN18" i="30"/>
  <c r="AM18" i="30"/>
  <c r="AL18" i="30"/>
  <c r="AK18" i="30"/>
  <c r="AJ18" i="30"/>
  <c r="AI18" i="30"/>
  <c r="AH18" i="30"/>
  <c r="AG18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AR14" i="30"/>
  <c r="AQ14" i="30"/>
  <c r="AP14" i="30"/>
  <c r="AO14" i="30"/>
  <c r="AN14" i="30"/>
  <c r="AM14" i="30"/>
  <c r="AL14" i="30"/>
  <c r="AK14" i="30"/>
  <c r="AJ14" i="30"/>
  <c r="AI14" i="30"/>
  <c r="AH14" i="30"/>
  <c r="AG14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A14" i="30"/>
  <c r="A2" i="30"/>
  <c r="R31" i="87"/>
  <c r="Q31" i="87"/>
  <c r="P31" i="87"/>
  <c r="O31" i="87"/>
  <c r="N31" i="87"/>
  <c r="M31" i="87"/>
  <c r="L31" i="87"/>
  <c r="K31" i="87"/>
  <c r="J31" i="87"/>
  <c r="I31" i="87"/>
  <c r="H31" i="87"/>
  <c r="G31" i="87"/>
  <c r="F31" i="87"/>
  <c r="B24" i="87"/>
  <c r="B25" i="87" s="1"/>
  <c r="B26" i="87" s="1"/>
  <c r="B27" i="87" s="1"/>
  <c r="B28" i="87" s="1"/>
  <c r="B29" i="87" s="1"/>
  <c r="B30" i="87" s="1"/>
  <c r="B31" i="87" s="1"/>
  <c r="A24" i="87"/>
  <c r="A31" i="87" s="1"/>
  <c r="R20" i="87"/>
  <c r="Q20" i="87"/>
  <c r="P20" i="87"/>
  <c r="O20" i="87"/>
  <c r="N20" i="87"/>
  <c r="M20" i="87"/>
  <c r="L20" i="87"/>
  <c r="K20" i="87"/>
  <c r="J20" i="87"/>
  <c r="I20" i="87"/>
  <c r="H20" i="87"/>
  <c r="G20" i="87"/>
  <c r="F20" i="87"/>
  <c r="B13" i="87"/>
  <c r="B14" i="87" s="1"/>
  <c r="B15" i="87" s="1"/>
  <c r="B16" i="87" s="1"/>
  <c r="B17" i="87" s="1"/>
  <c r="B18" i="87" s="1"/>
  <c r="B19" i="87" s="1"/>
  <c r="B20" i="87" s="1"/>
  <c r="A13" i="87"/>
  <c r="A14" i="87" s="1"/>
  <c r="A15" i="87" s="1"/>
  <c r="A16" i="87" s="1"/>
  <c r="A17" i="87" s="1"/>
  <c r="A18" i="87" s="1"/>
  <c r="A19" i="87" s="1"/>
  <c r="A20" i="87" s="1"/>
  <c r="R31" i="54"/>
  <c r="Q31" i="54"/>
  <c r="P31" i="54"/>
  <c r="O31" i="54"/>
  <c r="N31" i="54"/>
  <c r="M31" i="54"/>
  <c r="L31" i="54"/>
  <c r="K31" i="54"/>
  <c r="J31" i="54"/>
  <c r="I31" i="54"/>
  <c r="H31" i="54"/>
  <c r="G31" i="54"/>
  <c r="F31" i="54"/>
  <c r="B24" i="54"/>
  <c r="B25" i="54" s="1"/>
  <c r="B26" i="54" s="1"/>
  <c r="B27" i="54" s="1"/>
  <c r="B28" i="54" s="1"/>
  <c r="B29" i="54" s="1"/>
  <c r="B30" i="54" s="1"/>
  <c r="B31" i="54" s="1"/>
  <c r="A24" i="54"/>
  <c r="A31" i="54" s="1"/>
  <c r="R20" i="54"/>
  <c r="Q20" i="54"/>
  <c r="P20" i="54"/>
  <c r="O20" i="54"/>
  <c r="N20" i="54"/>
  <c r="M20" i="54"/>
  <c r="L20" i="54"/>
  <c r="K20" i="54"/>
  <c r="J20" i="54"/>
  <c r="I20" i="54"/>
  <c r="H20" i="54"/>
  <c r="G20" i="54"/>
  <c r="F20" i="54"/>
  <c r="B13" i="54"/>
  <c r="B14" i="54" s="1"/>
  <c r="B15" i="54" s="1"/>
  <c r="B16" i="54" s="1"/>
  <c r="B17" i="54" s="1"/>
  <c r="B18" i="54" s="1"/>
  <c r="B19" i="54" s="1"/>
  <c r="B20" i="54" s="1"/>
  <c r="A13" i="54"/>
  <c r="A14" i="54" s="1"/>
  <c r="A15" i="54" s="1"/>
  <c r="A16" i="54" s="1"/>
  <c r="A17" i="54" s="1"/>
  <c r="A18" i="54" s="1"/>
  <c r="A19" i="54" s="1"/>
  <c r="A20" i="54" s="1"/>
  <c r="R31" i="88"/>
  <c r="Q31" i="88"/>
  <c r="P31" i="88"/>
  <c r="O31" i="88"/>
  <c r="N31" i="88"/>
  <c r="M31" i="88"/>
  <c r="L31" i="88"/>
  <c r="K31" i="88"/>
  <c r="J31" i="88"/>
  <c r="I31" i="88"/>
  <c r="H31" i="88"/>
  <c r="G31" i="88"/>
  <c r="F31" i="88"/>
  <c r="R30" i="88"/>
  <c r="Q30" i="88"/>
  <c r="P30" i="88"/>
  <c r="O30" i="88"/>
  <c r="N30" i="88"/>
  <c r="M30" i="88"/>
  <c r="L30" i="88"/>
  <c r="K30" i="88"/>
  <c r="J30" i="88"/>
  <c r="I30" i="88"/>
  <c r="H30" i="88"/>
  <c r="G30" i="88"/>
  <c r="F30" i="88"/>
  <c r="R29" i="88"/>
  <c r="R50" i="88" s="1"/>
  <c r="Q29" i="88"/>
  <c r="Q50" i="88" s="1"/>
  <c r="P29" i="88"/>
  <c r="O29" i="88"/>
  <c r="N29" i="88"/>
  <c r="M29" i="88"/>
  <c r="L29" i="88"/>
  <c r="L50" i="88" s="1"/>
  <c r="K29" i="88"/>
  <c r="K50" i="88" s="1"/>
  <c r="J29" i="88"/>
  <c r="J50" i="88" s="1"/>
  <c r="I29" i="88"/>
  <c r="I50" i="88" s="1"/>
  <c r="H29" i="88"/>
  <c r="H50" i="88" s="1"/>
  <c r="G29" i="88"/>
  <c r="G50" i="88" s="1"/>
  <c r="F29" i="88"/>
  <c r="F50" i="88" s="1"/>
  <c r="R28" i="88"/>
  <c r="R49" i="88" s="1"/>
  <c r="Q28" i="88"/>
  <c r="P28" i="88"/>
  <c r="O28" i="88"/>
  <c r="N28" i="88"/>
  <c r="M28" i="88"/>
  <c r="L28" i="88"/>
  <c r="L49" i="88" s="1"/>
  <c r="K28" i="88"/>
  <c r="J28" i="88"/>
  <c r="J49" i="88" s="1"/>
  <c r="I28" i="88"/>
  <c r="H28" i="88"/>
  <c r="H49" i="88" s="1"/>
  <c r="G28" i="88"/>
  <c r="F28" i="88"/>
  <c r="F49" i="88" s="1"/>
  <c r="R27" i="88"/>
  <c r="R48" i="88" s="1"/>
  <c r="Q27" i="88"/>
  <c r="Q48" i="88" s="1"/>
  <c r="P27" i="88"/>
  <c r="O27" i="88"/>
  <c r="N27" i="88"/>
  <c r="M27" i="88"/>
  <c r="L27" i="88"/>
  <c r="L48" i="88" s="1"/>
  <c r="K27" i="88"/>
  <c r="K48" i="88" s="1"/>
  <c r="J27" i="88"/>
  <c r="J48" i="88" s="1"/>
  <c r="I27" i="88"/>
  <c r="I48" i="88" s="1"/>
  <c r="H27" i="88"/>
  <c r="H48" i="88" s="1"/>
  <c r="G27" i="88"/>
  <c r="G48" i="88" s="1"/>
  <c r="F27" i="88"/>
  <c r="F48" i="88" s="1"/>
  <c r="A27" i="88"/>
  <c r="R26" i="88"/>
  <c r="R47" i="88" s="1"/>
  <c r="Q26" i="88"/>
  <c r="P26" i="88"/>
  <c r="O26" i="88"/>
  <c r="N26" i="88"/>
  <c r="M26" i="88"/>
  <c r="L26" i="88"/>
  <c r="L47" i="88" s="1"/>
  <c r="K26" i="88"/>
  <c r="J26" i="88"/>
  <c r="J47" i="88" s="1"/>
  <c r="I26" i="88"/>
  <c r="H26" i="88"/>
  <c r="H47" i="88" s="1"/>
  <c r="G26" i="88"/>
  <c r="F26" i="88"/>
  <c r="F47" i="88" s="1"/>
  <c r="R25" i="88"/>
  <c r="R46" i="88" s="1"/>
  <c r="Q25" i="88"/>
  <c r="P25" i="88"/>
  <c r="O25" i="88"/>
  <c r="N25" i="88"/>
  <c r="M25" i="88"/>
  <c r="L25" i="88"/>
  <c r="L46" i="88" s="1"/>
  <c r="K25" i="88"/>
  <c r="J25" i="88"/>
  <c r="J46" i="88" s="1"/>
  <c r="I25" i="88"/>
  <c r="H25" i="88"/>
  <c r="H46" i="88" s="1"/>
  <c r="G25" i="88"/>
  <c r="F25" i="88"/>
  <c r="F46" i="88" s="1"/>
  <c r="A25" i="88"/>
  <c r="R24" i="88"/>
  <c r="R45" i="88" s="1"/>
  <c r="Q24" i="88"/>
  <c r="P24" i="88"/>
  <c r="O24" i="88"/>
  <c r="N24" i="88"/>
  <c r="M24" i="88"/>
  <c r="L24" i="88"/>
  <c r="L45" i="88" s="1"/>
  <c r="K24" i="88"/>
  <c r="J24" i="88"/>
  <c r="J45" i="88" s="1"/>
  <c r="I24" i="88"/>
  <c r="H24" i="88"/>
  <c r="H45" i="88" s="1"/>
  <c r="G24" i="88"/>
  <c r="F24" i="88"/>
  <c r="F45" i="88" s="1"/>
  <c r="B24" i="88"/>
  <c r="B25" i="88" s="1"/>
  <c r="B26" i="88" s="1"/>
  <c r="B27" i="88" s="1"/>
  <c r="B28" i="88" s="1"/>
  <c r="B29" i="88" s="1"/>
  <c r="B30" i="88" s="1"/>
  <c r="B31" i="88" s="1"/>
  <c r="A24" i="88"/>
  <c r="A31" i="88" s="1"/>
  <c r="R20" i="88"/>
  <c r="Q20" i="88"/>
  <c r="P20" i="88"/>
  <c r="O20" i="88"/>
  <c r="N20" i="88"/>
  <c r="M20" i="88"/>
  <c r="L20" i="88"/>
  <c r="K20" i="88"/>
  <c r="J20" i="88"/>
  <c r="I20" i="88"/>
  <c r="H20" i="88"/>
  <c r="G20" i="88"/>
  <c r="F20" i="88"/>
  <c r="R19" i="88"/>
  <c r="Q19" i="88"/>
  <c r="P19" i="88"/>
  <c r="O19" i="88"/>
  <c r="N19" i="88"/>
  <c r="M19" i="88"/>
  <c r="L19" i="88"/>
  <c r="K19" i="88"/>
  <c r="J19" i="88"/>
  <c r="I19" i="88"/>
  <c r="H19" i="88"/>
  <c r="G19" i="88"/>
  <c r="F19" i="88"/>
  <c r="R18" i="88"/>
  <c r="R41" i="88" s="1"/>
  <c r="Q18" i="88"/>
  <c r="Q41" i="88" s="1"/>
  <c r="P18" i="88"/>
  <c r="O18" i="88"/>
  <c r="N18" i="88"/>
  <c r="M18" i="88"/>
  <c r="L18" i="88"/>
  <c r="L41" i="88" s="1"/>
  <c r="K18" i="88"/>
  <c r="K41" i="88" s="1"/>
  <c r="J18" i="88"/>
  <c r="J41" i="88" s="1"/>
  <c r="I18" i="88"/>
  <c r="I41" i="88" s="1"/>
  <c r="H18" i="88"/>
  <c r="H41" i="88" s="1"/>
  <c r="G18" i="88"/>
  <c r="G41" i="88" s="1"/>
  <c r="F18" i="88"/>
  <c r="F41" i="88" s="1"/>
  <c r="R17" i="88"/>
  <c r="Q17" i="88"/>
  <c r="P17" i="88"/>
  <c r="O17" i="88"/>
  <c r="N17" i="88"/>
  <c r="M17" i="88"/>
  <c r="L17" i="88"/>
  <c r="K17" i="88"/>
  <c r="J17" i="88"/>
  <c r="I17" i="88"/>
  <c r="H17" i="88"/>
  <c r="G17" i="88"/>
  <c r="F17" i="88"/>
  <c r="R16" i="88"/>
  <c r="R39" i="88" s="1"/>
  <c r="Q16" i="88"/>
  <c r="Q39" i="88" s="1"/>
  <c r="P16" i="88"/>
  <c r="O16" i="88"/>
  <c r="N16" i="88"/>
  <c r="M16" i="88"/>
  <c r="L16" i="88"/>
  <c r="L39" i="88" s="1"/>
  <c r="K16" i="88"/>
  <c r="K39" i="88" s="1"/>
  <c r="J16" i="88"/>
  <c r="J39" i="88" s="1"/>
  <c r="I16" i="88"/>
  <c r="I39" i="88" s="1"/>
  <c r="H16" i="88"/>
  <c r="H39" i="88" s="1"/>
  <c r="G16" i="88"/>
  <c r="G39" i="88" s="1"/>
  <c r="F16" i="88"/>
  <c r="F39" i="88" s="1"/>
  <c r="R15" i="88"/>
  <c r="R38" i="88" s="1"/>
  <c r="Q15" i="88"/>
  <c r="P15" i="88"/>
  <c r="O15" i="88"/>
  <c r="N15" i="88"/>
  <c r="M15" i="88"/>
  <c r="L15" i="88"/>
  <c r="L38" i="88" s="1"/>
  <c r="K15" i="88"/>
  <c r="J15" i="88"/>
  <c r="J38" i="88" s="1"/>
  <c r="I15" i="88"/>
  <c r="H15" i="88"/>
  <c r="H38" i="88" s="1"/>
  <c r="G15" i="88"/>
  <c r="F15" i="88"/>
  <c r="F38" i="88" s="1"/>
  <c r="R14" i="88"/>
  <c r="R37" i="88" s="1"/>
  <c r="Q14" i="88"/>
  <c r="Q37" i="88" s="1"/>
  <c r="P14" i="88"/>
  <c r="O14" i="88"/>
  <c r="N14" i="88"/>
  <c r="M14" i="88"/>
  <c r="L14" i="88"/>
  <c r="L37" i="88" s="1"/>
  <c r="K14" i="88"/>
  <c r="K37" i="88" s="1"/>
  <c r="J14" i="88"/>
  <c r="J37" i="88" s="1"/>
  <c r="I14" i="88"/>
  <c r="I37" i="88" s="1"/>
  <c r="H14" i="88"/>
  <c r="H37" i="88" s="1"/>
  <c r="G14" i="88"/>
  <c r="G37" i="88" s="1"/>
  <c r="F14" i="88"/>
  <c r="F37" i="88" s="1"/>
  <c r="A14" i="88"/>
  <c r="A15" i="88" s="1"/>
  <c r="A16" i="88" s="1"/>
  <c r="A17" i="88" s="1"/>
  <c r="A18" i="88" s="1"/>
  <c r="A19" i="88" s="1"/>
  <c r="A20" i="88" s="1"/>
  <c r="R13" i="88"/>
  <c r="R36" i="88" s="1"/>
  <c r="Q13" i="88"/>
  <c r="P13" i="88"/>
  <c r="O13" i="88"/>
  <c r="N13" i="88"/>
  <c r="M13" i="88"/>
  <c r="L13" i="88"/>
  <c r="L36" i="88" s="1"/>
  <c r="K13" i="88"/>
  <c r="J13" i="88"/>
  <c r="J36" i="88" s="1"/>
  <c r="I13" i="88"/>
  <c r="H13" i="88"/>
  <c r="H36" i="88" s="1"/>
  <c r="G13" i="88"/>
  <c r="F13" i="88"/>
  <c r="F36" i="88" s="1"/>
  <c r="B13" i="88"/>
  <c r="B14" i="88" s="1"/>
  <c r="B15" i="88" s="1"/>
  <c r="B16" i="88" s="1"/>
  <c r="B17" i="88" s="1"/>
  <c r="B18" i="88" s="1"/>
  <c r="B19" i="88" s="1"/>
  <c r="B20" i="88" s="1"/>
  <c r="A13" i="88"/>
  <c r="A2" i="88"/>
  <c r="R31" i="73"/>
  <c r="Q31" i="73"/>
  <c r="P31" i="73"/>
  <c r="O31" i="73"/>
  <c r="N31" i="73"/>
  <c r="M31" i="73"/>
  <c r="L31" i="73"/>
  <c r="K31" i="73"/>
  <c r="J31" i="73"/>
  <c r="I31" i="73"/>
  <c r="H31" i="73"/>
  <c r="G31" i="73"/>
  <c r="F31" i="73"/>
  <c r="A31" i="73"/>
  <c r="A29" i="73"/>
  <c r="A28" i="73"/>
  <c r="B24" i="73"/>
  <c r="B25" i="73" s="1"/>
  <c r="B26" i="73" s="1"/>
  <c r="B27" i="73" s="1"/>
  <c r="B28" i="73" s="1"/>
  <c r="B29" i="73" s="1"/>
  <c r="B30" i="73" s="1"/>
  <c r="B31" i="73" s="1"/>
  <c r="A24" i="73"/>
  <c r="A30" i="73" s="1"/>
  <c r="R20" i="73"/>
  <c r="Q20" i="73"/>
  <c r="P20" i="73"/>
  <c r="O20" i="73"/>
  <c r="N20" i="73"/>
  <c r="M20" i="73"/>
  <c r="L20" i="73"/>
  <c r="K20" i="73"/>
  <c r="J20" i="73"/>
  <c r="I20" i="73"/>
  <c r="H20" i="73"/>
  <c r="G20" i="73"/>
  <c r="F20" i="73"/>
  <c r="B13" i="73"/>
  <c r="B14" i="73" s="1"/>
  <c r="B15" i="73" s="1"/>
  <c r="B16" i="73" s="1"/>
  <c r="B17" i="73" s="1"/>
  <c r="B18" i="73" s="1"/>
  <c r="B19" i="73" s="1"/>
  <c r="B20" i="73" s="1"/>
  <c r="A13" i="73"/>
  <c r="A14" i="73" s="1"/>
  <c r="A15" i="73" s="1"/>
  <c r="A16" i="73" s="1"/>
  <c r="A17" i="73" s="1"/>
  <c r="A18" i="73" s="1"/>
  <c r="A19" i="73" s="1"/>
  <c r="A20" i="73" s="1"/>
  <c r="R31" i="72"/>
  <c r="Q31" i="72"/>
  <c r="P31" i="72"/>
  <c r="O31" i="72"/>
  <c r="N31" i="72"/>
  <c r="M31" i="72"/>
  <c r="L31" i="72"/>
  <c r="K31" i="72"/>
  <c r="J31" i="72"/>
  <c r="I31" i="72"/>
  <c r="H31" i="72"/>
  <c r="G31" i="72"/>
  <c r="F31" i="72"/>
  <c r="A31" i="72"/>
  <c r="A29" i="72"/>
  <c r="A28" i="72"/>
  <c r="B24" i="72"/>
  <c r="B25" i="72" s="1"/>
  <c r="B26" i="72" s="1"/>
  <c r="B27" i="72" s="1"/>
  <c r="B28" i="72" s="1"/>
  <c r="B29" i="72" s="1"/>
  <c r="B30" i="72" s="1"/>
  <c r="B31" i="72" s="1"/>
  <c r="A24" i="72"/>
  <c r="A30" i="72" s="1"/>
  <c r="R20" i="72"/>
  <c r="Q20" i="72"/>
  <c r="P20" i="72"/>
  <c r="O20" i="72"/>
  <c r="N20" i="72"/>
  <c r="M20" i="72"/>
  <c r="L20" i="72"/>
  <c r="K20" i="72"/>
  <c r="J20" i="72"/>
  <c r="I20" i="72"/>
  <c r="H20" i="72"/>
  <c r="G20" i="72"/>
  <c r="F20" i="72"/>
  <c r="B13" i="72"/>
  <c r="B14" i="72" s="1"/>
  <c r="B15" i="72" s="1"/>
  <c r="B16" i="72" s="1"/>
  <c r="B17" i="72" s="1"/>
  <c r="B18" i="72" s="1"/>
  <c r="B19" i="72" s="1"/>
  <c r="B20" i="72" s="1"/>
  <c r="A13" i="72"/>
  <c r="A14" i="72" s="1"/>
  <c r="A15" i="72" s="1"/>
  <c r="A16" i="72" s="1"/>
  <c r="A17" i="72" s="1"/>
  <c r="A18" i="72" s="1"/>
  <c r="A19" i="72" s="1"/>
  <c r="A20" i="72" s="1"/>
  <c r="R31" i="45"/>
  <c r="Q31" i="45"/>
  <c r="P31" i="45"/>
  <c r="O31" i="45"/>
  <c r="N31" i="45"/>
  <c r="M31" i="45"/>
  <c r="L31" i="45"/>
  <c r="K31" i="45"/>
  <c r="J31" i="45"/>
  <c r="I31" i="45"/>
  <c r="H31" i="45"/>
  <c r="G31" i="45"/>
  <c r="F31" i="45"/>
  <c r="A31" i="45"/>
  <c r="A29" i="45"/>
  <c r="A28" i="45"/>
  <c r="B24" i="45"/>
  <c r="B25" i="45" s="1"/>
  <c r="B26" i="45" s="1"/>
  <c r="B27" i="45" s="1"/>
  <c r="B28" i="45" s="1"/>
  <c r="B29" i="45" s="1"/>
  <c r="B30" i="45" s="1"/>
  <c r="B31" i="45" s="1"/>
  <c r="A24" i="45"/>
  <c r="A30" i="45" s="1"/>
  <c r="R20" i="45"/>
  <c r="Q20" i="45"/>
  <c r="Q20" i="80" s="1"/>
  <c r="P20" i="45"/>
  <c r="O20" i="45"/>
  <c r="O20" i="80" s="1"/>
  <c r="O20" i="46" s="1"/>
  <c r="N20" i="45"/>
  <c r="M20" i="45"/>
  <c r="M20" i="80" s="1"/>
  <c r="L20" i="45"/>
  <c r="K20" i="45"/>
  <c r="K20" i="80" s="1"/>
  <c r="J20" i="45"/>
  <c r="I20" i="45"/>
  <c r="I20" i="80" s="1"/>
  <c r="H20" i="45"/>
  <c r="G20" i="45"/>
  <c r="G20" i="80" s="1"/>
  <c r="G20" i="46" s="1"/>
  <c r="F20" i="45"/>
  <c r="B13" i="45"/>
  <c r="B14" i="45" s="1"/>
  <c r="B15" i="45" s="1"/>
  <c r="B16" i="45" s="1"/>
  <c r="B17" i="45" s="1"/>
  <c r="B18" i="45" s="1"/>
  <c r="B19" i="45" s="1"/>
  <c r="B20" i="45" s="1"/>
  <c r="A13" i="45"/>
  <c r="A14" i="45" s="1"/>
  <c r="A15" i="45" s="1"/>
  <c r="A16" i="45" s="1"/>
  <c r="A17" i="45" s="1"/>
  <c r="A18" i="45" s="1"/>
  <c r="A19" i="45" s="1"/>
  <c r="A20" i="45" s="1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A31" i="43"/>
  <c r="A29" i="43"/>
  <c r="A28" i="43"/>
  <c r="B24" i="43"/>
  <c r="B25" i="43" s="1"/>
  <c r="B26" i="43" s="1"/>
  <c r="B27" i="43" s="1"/>
  <c r="B28" i="43" s="1"/>
  <c r="B29" i="43" s="1"/>
  <c r="B30" i="43" s="1"/>
  <c r="B31" i="43" s="1"/>
  <c r="A24" i="43"/>
  <c r="A30" i="43" s="1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B13" i="43"/>
  <c r="B14" i="43" s="1"/>
  <c r="B15" i="43" s="1"/>
  <c r="B16" i="43" s="1"/>
  <c r="B17" i="43" s="1"/>
  <c r="B18" i="43" s="1"/>
  <c r="B19" i="43" s="1"/>
  <c r="B20" i="43" s="1"/>
  <c r="A13" i="43"/>
  <c r="A14" i="43" s="1"/>
  <c r="A15" i="43" s="1"/>
  <c r="A16" i="43" s="1"/>
  <c r="A17" i="43" s="1"/>
  <c r="A18" i="43" s="1"/>
  <c r="A19" i="43" s="1"/>
  <c r="A20" i="43" s="1"/>
  <c r="R31" i="80"/>
  <c r="R31" i="46" s="1"/>
  <c r="Q31" i="80"/>
  <c r="P31" i="80"/>
  <c r="P31" i="46" s="1"/>
  <c r="O31" i="80"/>
  <c r="N31" i="80"/>
  <c r="N31" i="46" s="1"/>
  <c r="M31" i="80"/>
  <c r="M31" i="46" s="1"/>
  <c r="L31" i="80"/>
  <c r="L31" i="46" s="1"/>
  <c r="K31" i="80"/>
  <c r="K31" i="46" s="1"/>
  <c r="J31" i="80"/>
  <c r="I31" i="80"/>
  <c r="H31" i="80"/>
  <c r="H31" i="46" s="1"/>
  <c r="G31" i="80"/>
  <c r="G31" i="46" s="1"/>
  <c r="F31" i="80"/>
  <c r="R30" i="80"/>
  <c r="R30" i="46" s="1"/>
  <c r="Q30" i="80"/>
  <c r="P30" i="80"/>
  <c r="P30" i="46" s="1"/>
  <c r="O30" i="80"/>
  <c r="N30" i="80"/>
  <c r="N30" i="46" s="1"/>
  <c r="M30" i="80"/>
  <c r="L30" i="80"/>
  <c r="L30" i="46" s="1"/>
  <c r="K30" i="80"/>
  <c r="J30" i="80"/>
  <c r="I30" i="80"/>
  <c r="H30" i="80"/>
  <c r="H30" i="46" s="1"/>
  <c r="G30" i="80"/>
  <c r="F30" i="80"/>
  <c r="F30" i="46" s="1"/>
  <c r="R29" i="80"/>
  <c r="R50" i="80" s="1"/>
  <c r="Q29" i="80"/>
  <c r="Q29" i="46" s="1"/>
  <c r="P29" i="80"/>
  <c r="O29" i="80"/>
  <c r="O50" i="80" s="1"/>
  <c r="N29" i="80"/>
  <c r="N50" i="80" s="1"/>
  <c r="M29" i="80"/>
  <c r="L29" i="80"/>
  <c r="K29" i="80"/>
  <c r="K50" i="80" s="1"/>
  <c r="J29" i="80"/>
  <c r="J50" i="80" s="1"/>
  <c r="I29" i="80"/>
  <c r="H29" i="80"/>
  <c r="G29" i="80"/>
  <c r="G50" i="80" s="1"/>
  <c r="F29" i="80"/>
  <c r="F50" i="80" s="1"/>
  <c r="R28" i="80"/>
  <c r="R28" i="46" s="1"/>
  <c r="Q28" i="80"/>
  <c r="P28" i="80"/>
  <c r="P28" i="46" s="1"/>
  <c r="O28" i="80"/>
  <c r="N28" i="80"/>
  <c r="N28" i="46" s="1"/>
  <c r="M28" i="80"/>
  <c r="L28" i="80"/>
  <c r="L28" i="46" s="1"/>
  <c r="K28" i="80"/>
  <c r="J28" i="80"/>
  <c r="I28" i="80"/>
  <c r="H28" i="80"/>
  <c r="H28" i="46" s="1"/>
  <c r="G28" i="80"/>
  <c r="F28" i="80"/>
  <c r="F28" i="46" s="1"/>
  <c r="R27" i="80"/>
  <c r="R48" i="80" s="1"/>
  <c r="Q27" i="80"/>
  <c r="Q48" i="80" s="1"/>
  <c r="P27" i="80"/>
  <c r="P48" i="80" s="1"/>
  <c r="O27" i="80"/>
  <c r="O48" i="80" s="1"/>
  <c r="N27" i="80"/>
  <c r="N48" i="80" s="1"/>
  <c r="M27" i="80"/>
  <c r="M48" i="80" s="1"/>
  <c r="L27" i="80"/>
  <c r="L48" i="80" s="1"/>
  <c r="K27" i="80"/>
  <c r="K48" i="80" s="1"/>
  <c r="J27" i="80"/>
  <c r="J48" i="80" s="1"/>
  <c r="I27" i="80"/>
  <c r="I48" i="80" s="1"/>
  <c r="H27" i="80"/>
  <c r="H48" i="80" s="1"/>
  <c r="G27" i="80"/>
  <c r="G48" i="80" s="1"/>
  <c r="F27" i="80"/>
  <c r="F48" i="80" s="1"/>
  <c r="R26" i="80"/>
  <c r="R26" i="46" s="1"/>
  <c r="Q26" i="80"/>
  <c r="P26" i="80"/>
  <c r="P26" i="46" s="1"/>
  <c r="O26" i="80"/>
  <c r="N26" i="80"/>
  <c r="N26" i="46" s="1"/>
  <c r="M26" i="80"/>
  <c r="L26" i="80"/>
  <c r="L26" i="46" s="1"/>
  <c r="K26" i="80"/>
  <c r="J26" i="80"/>
  <c r="J26" i="46" s="1"/>
  <c r="I26" i="80"/>
  <c r="H26" i="80"/>
  <c r="H26" i="46" s="1"/>
  <c r="G26" i="80"/>
  <c r="F26" i="80"/>
  <c r="F26" i="46" s="1"/>
  <c r="R25" i="80"/>
  <c r="R46" i="80" s="1"/>
  <c r="Q25" i="80"/>
  <c r="Q46" i="80" s="1"/>
  <c r="P25" i="80"/>
  <c r="O25" i="80"/>
  <c r="O46" i="80" s="1"/>
  <c r="N25" i="80"/>
  <c r="N46" i="80" s="1"/>
  <c r="M25" i="80"/>
  <c r="M46" i="80" s="1"/>
  <c r="L25" i="80"/>
  <c r="K25" i="80"/>
  <c r="K46" i="80" s="1"/>
  <c r="J25" i="80"/>
  <c r="J46" i="80" s="1"/>
  <c r="I25" i="80"/>
  <c r="I46" i="80" s="1"/>
  <c r="H25" i="80"/>
  <c r="G25" i="80"/>
  <c r="G46" i="80" s="1"/>
  <c r="F25" i="80"/>
  <c r="F46" i="80" s="1"/>
  <c r="B25" i="80"/>
  <c r="B26" i="80" s="1"/>
  <c r="B27" i="80" s="1"/>
  <c r="B28" i="80" s="1"/>
  <c r="B29" i="80" s="1"/>
  <c r="B30" i="80" s="1"/>
  <c r="B31" i="80" s="1"/>
  <c r="R24" i="80"/>
  <c r="R24" i="46" s="1"/>
  <c r="Q24" i="80"/>
  <c r="P24" i="80"/>
  <c r="O24" i="80"/>
  <c r="N24" i="80"/>
  <c r="M24" i="80"/>
  <c r="L24" i="80"/>
  <c r="K24" i="80"/>
  <c r="J24" i="80"/>
  <c r="I24" i="80"/>
  <c r="H24" i="80"/>
  <c r="G24" i="80"/>
  <c r="F24" i="80"/>
  <c r="B24" i="80"/>
  <c r="A24" i="80"/>
  <c r="A30" i="80" s="1"/>
  <c r="R20" i="80"/>
  <c r="R20" i="46" s="1"/>
  <c r="P20" i="80"/>
  <c r="P20" i="46" s="1"/>
  <c r="N20" i="80"/>
  <c r="N20" i="46" s="1"/>
  <c r="L20" i="80"/>
  <c r="L20" i="46" s="1"/>
  <c r="J20" i="80"/>
  <c r="J20" i="46" s="1"/>
  <c r="H20" i="80"/>
  <c r="H20" i="46" s="1"/>
  <c r="F20" i="80"/>
  <c r="R19" i="80"/>
  <c r="Q19" i="80"/>
  <c r="P19" i="80"/>
  <c r="P19" i="46" s="1"/>
  <c r="O19" i="80"/>
  <c r="N19" i="80"/>
  <c r="M19" i="80"/>
  <c r="L19" i="80"/>
  <c r="K19" i="80"/>
  <c r="J19" i="80"/>
  <c r="I19" i="80"/>
  <c r="H19" i="80"/>
  <c r="G19" i="80"/>
  <c r="F19" i="80"/>
  <c r="R18" i="80"/>
  <c r="R41" i="80" s="1"/>
  <c r="Q18" i="80"/>
  <c r="P18" i="80"/>
  <c r="O18" i="80"/>
  <c r="N18" i="80"/>
  <c r="N41" i="80" s="1"/>
  <c r="M18" i="80"/>
  <c r="M18" i="46" s="1"/>
  <c r="L18" i="80"/>
  <c r="K18" i="80"/>
  <c r="J18" i="80"/>
  <c r="J41" i="80" s="1"/>
  <c r="I18" i="80"/>
  <c r="H18" i="80"/>
  <c r="G18" i="80"/>
  <c r="F18" i="80"/>
  <c r="F41" i="80" s="1"/>
  <c r="A18" i="80"/>
  <c r="R17" i="80"/>
  <c r="R17" i="46" s="1"/>
  <c r="Q17" i="80"/>
  <c r="P17" i="80"/>
  <c r="P17" i="46" s="1"/>
  <c r="O17" i="80"/>
  <c r="N17" i="80"/>
  <c r="M17" i="80"/>
  <c r="L17" i="80"/>
  <c r="L17" i="46" s="1"/>
  <c r="K17" i="80"/>
  <c r="J17" i="80"/>
  <c r="J17" i="46" s="1"/>
  <c r="I17" i="80"/>
  <c r="H17" i="80"/>
  <c r="H17" i="46" s="1"/>
  <c r="G17" i="80"/>
  <c r="F17" i="80"/>
  <c r="R16" i="80"/>
  <c r="Q16" i="80"/>
  <c r="Q16" i="46" s="1"/>
  <c r="P16" i="80"/>
  <c r="O16" i="80"/>
  <c r="O16" i="46" s="1"/>
  <c r="N16" i="80"/>
  <c r="M16" i="80"/>
  <c r="M16" i="46" s="1"/>
  <c r="L16" i="80"/>
  <c r="K16" i="80"/>
  <c r="K16" i="46" s="1"/>
  <c r="J16" i="80"/>
  <c r="I16" i="80"/>
  <c r="I16" i="46" s="1"/>
  <c r="H16" i="80"/>
  <c r="G16" i="80"/>
  <c r="F16" i="80"/>
  <c r="A16" i="80"/>
  <c r="R15" i="80"/>
  <c r="Q15" i="80"/>
  <c r="P15" i="80"/>
  <c r="O15" i="80"/>
  <c r="N15" i="80"/>
  <c r="M15" i="80"/>
  <c r="L15" i="80"/>
  <c r="K15" i="80"/>
  <c r="J15" i="80"/>
  <c r="I15" i="80"/>
  <c r="H15" i="80"/>
  <c r="G15" i="80"/>
  <c r="F15" i="80"/>
  <c r="R14" i="80"/>
  <c r="R37" i="80" s="1"/>
  <c r="Q14" i="80"/>
  <c r="P14" i="80"/>
  <c r="P37" i="80" s="1"/>
  <c r="O14" i="80"/>
  <c r="N14" i="80"/>
  <c r="N37" i="80" s="1"/>
  <c r="M14" i="80"/>
  <c r="L14" i="80"/>
  <c r="L37" i="80" s="1"/>
  <c r="K14" i="80"/>
  <c r="J14" i="80"/>
  <c r="J37" i="80" s="1"/>
  <c r="I14" i="80"/>
  <c r="H14" i="80"/>
  <c r="H37" i="80" s="1"/>
  <c r="G14" i="80"/>
  <c r="F14" i="80"/>
  <c r="F37" i="80" s="1"/>
  <c r="A14" i="80"/>
  <c r="R13" i="80"/>
  <c r="R13" i="46" s="1"/>
  <c r="Q13" i="80"/>
  <c r="P13" i="80"/>
  <c r="P13" i="46" s="1"/>
  <c r="O13" i="80"/>
  <c r="N13" i="80"/>
  <c r="N13" i="46" s="1"/>
  <c r="M13" i="80"/>
  <c r="L13" i="80"/>
  <c r="L13" i="46" s="1"/>
  <c r="K13" i="80"/>
  <c r="J13" i="80"/>
  <c r="J13" i="46" s="1"/>
  <c r="I13" i="80"/>
  <c r="H13" i="80"/>
  <c r="G13" i="80"/>
  <c r="F13" i="80"/>
  <c r="F13" i="46" s="1"/>
  <c r="B13" i="80"/>
  <c r="B14" i="80" s="1"/>
  <c r="B15" i="80" s="1"/>
  <c r="B16" i="80" s="1"/>
  <c r="B17" i="80" s="1"/>
  <c r="B18" i="80" s="1"/>
  <c r="B19" i="80" s="1"/>
  <c r="B20" i="80" s="1"/>
  <c r="A13" i="80"/>
  <c r="A20" i="80" s="1"/>
  <c r="A2" i="80"/>
  <c r="Q31" i="46"/>
  <c r="I31" i="46"/>
  <c r="J30" i="46"/>
  <c r="I29" i="46"/>
  <c r="I50" i="46" s="1"/>
  <c r="J28" i="46"/>
  <c r="I27" i="46"/>
  <c r="I48" i="46" s="1"/>
  <c r="O25" i="46"/>
  <c r="G25" i="46"/>
  <c r="B25" i="46"/>
  <c r="B26" i="46" s="1"/>
  <c r="B27" i="46" s="1"/>
  <c r="B28" i="46" s="1"/>
  <c r="B29" i="46" s="1"/>
  <c r="B30" i="46" s="1"/>
  <c r="B31" i="46" s="1"/>
  <c r="J24" i="46"/>
  <c r="B24" i="46"/>
  <c r="A24" i="46"/>
  <c r="A31" i="46" s="1"/>
  <c r="L19" i="46"/>
  <c r="Q18" i="46"/>
  <c r="I18" i="46"/>
  <c r="N17" i="46"/>
  <c r="F17" i="46"/>
  <c r="P15" i="46"/>
  <c r="M14" i="46"/>
  <c r="B14" i="46"/>
  <c r="B15" i="46" s="1"/>
  <c r="B16" i="46" s="1"/>
  <c r="B17" i="46" s="1"/>
  <c r="B18" i="46" s="1"/>
  <c r="B19" i="46" s="1"/>
  <c r="B20" i="46" s="1"/>
  <c r="H13" i="46"/>
  <c r="B13" i="46"/>
  <c r="A13" i="46"/>
  <c r="A20" i="46" s="1"/>
  <c r="BE95" i="26"/>
  <c r="BA95" i="26"/>
  <c r="AW95" i="26"/>
  <c r="AS95" i="26"/>
  <c r="AO95" i="26"/>
  <c r="AK95" i="26"/>
  <c r="AG95" i="26"/>
  <c r="AC95" i="26"/>
  <c r="Y95" i="26"/>
  <c r="U95" i="26"/>
  <c r="Q95" i="26"/>
  <c r="M95" i="26"/>
  <c r="I95" i="26"/>
  <c r="BE93" i="26"/>
  <c r="BA93" i="26"/>
  <c r="AW93" i="26"/>
  <c r="AS93" i="26"/>
  <c r="AO93" i="26"/>
  <c r="AK93" i="26"/>
  <c r="AG93" i="26"/>
  <c r="AC93" i="26"/>
  <c r="Y93" i="26"/>
  <c r="U93" i="26"/>
  <c r="Q93" i="26"/>
  <c r="M93" i="26"/>
  <c r="I93" i="26"/>
  <c r="BE92" i="26"/>
  <c r="BA92" i="26"/>
  <c r="AW92" i="26"/>
  <c r="AS92" i="26"/>
  <c r="AO92" i="26"/>
  <c r="AK92" i="26"/>
  <c r="AG92" i="26"/>
  <c r="AC92" i="26"/>
  <c r="Y92" i="26"/>
  <c r="U92" i="26"/>
  <c r="Q92" i="26"/>
  <c r="M92" i="26"/>
  <c r="I92" i="26"/>
  <c r="BE91" i="26"/>
  <c r="BA91" i="26"/>
  <c r="AW91" i="26"/>
  <c r="AS91" i="26"/>
  <c r="AO91" i="26"/>
  <c r="AK91" i="26"/>
  <c r="AG91" i="26"/>
  <c r="AC91" i="26"/>
  <c r="Y91" i="26"/>
  <c r="U91" i="26"/>
  <c r="Q91" i="26"/>
  <c r="M91" i="26"/>
  <c r="I91" i="26"/>
  <c r="BE90" i="26"/>
  <c r="BA90" i="26"/>
  <c r="AW90" i="26"/>
  <c r="AS90" i="26"/>
  <c r="AO90" i="26"/>
  <c r="AK90" i="26"/>
  <c r="AG90" i="26"/>
  <c r="AC90" i="26"/>
  <c r="Y90" i="26"/>
  <c r="U90" i="26"/>
  <c r="Q90" i="26"/>
  <c r="M90" i="26"/>
  <c r="I90" i="26"/>
  <c r="BE89" i="26"/>
  <c r="BA89" i="26"/>
  <c r="AW89" i="26"/>
  <c r="AS89" i="26"/>
  <c r="AO89" i="26"/>
  <c r="AK89" i="26"/>
  <c r="AG89" i="26"/>
  <c r="AC89" i="26"/>
  <c r="Y89" i="26"/>
  <c r="U89" i="26"/>
  <c r="Q89" i="26"/>
  <c r="M89" i="26"/>
  <c r="I89" i="26"/>
  <c r="BE88" i="26"/>
  <c r="BA88" i="26"/>
  <c r="AW88" i="26"/>
  <c r="AS88" i="26"/>
  <c r="AO88" i="26"/>
  <c r="AK88" i="26"/>
  <c r="AG88" i="26"/>
  <c r="AC88" i="26"/>
  <c r="Y88" i="26"/>
  <c r="U88" i="26"/>
  <c r="Q88" i="26"/>
  <c r="M88" i="26"/>
  <c r="I88" i="26"/>
  <c r="BE87" i="26"/>
  <c r="BA87" i="26"/>
  <c r="AW87" i="26"/>
  <c r="AS87" i="26"/>
  <c r="AO87" i="26"/>
  <c r="AK87" i="26"/>
  <c r="AG87" i="26"/>
  <c r="AC87" i="26"/>
  <c r="Y87" i="26"/>
  <c r="U87" i="26"/>
  <c r="Q87" i="26"/>
  <c r="M87" i="26"/>
  <c r="I87" i="26"/>
  <c r="BE86" i="26"/>
  <c r="BA86" i="26"/>
  <c r="AW86" i="26"/>
  <c r="AS86" i="26"/>
  <c r="AO86" i="26"/>
  <c r="AK86" i="26"/>
  <c r="AG86" i="26"/>
  <c r="AC86" i="26"/>
  <c r="Y86" i="26"/>
  <c r="U86" i="26"/>
  <c r="Q86" i="26"/>
  <c r="M86" i="26"/>
  <c r="I86" i="26"/>
  <c r="BE85" i="26"/>
  <c r="BA85" i="26"/>
  <c r="AW85" i="26"/>
  <c r="AS85" i="26"/>
  <c r="AO85" i="26"/>
  <c r="AK85" i="26"/>
  <c r="AG85" i="26"/>
  <c r="AC85" i="26"/>
  <c r="Y85" i="26"/>
  <c r="U85" i="26"/>
  <c r="Q85" i="26"/>
  <c r="M85" i="26"/>
  <c r="I85" i="26"/>
  <c r="BD84" i="26"/>
  <c r="BC84" i="26"/>
  <c r="BB84" i="26"/>
  <c r="AZ84" i="26"/>
  <c r="AY84" i="26"/>
  <c r="AX84" i="26"/>
  <c r="AV84" i="26"/>
  <c r="AU84" i="26"/>
  <c r="AT84" i="26"/>
  <c r="AR84" i="26"/>
  <c r="AQ84" i="26"/>
  <c r="AP84" i="26"/>
  <c r="AN84" i="26"/>
  <c r="AM84" i="26"/>
  <c r="AL84" i="26"/>
  <c r="AJ84" i="26"/>
  <c r="AI84" i="26"/>
  <c r="AH84" i="26"/>
  <c r="AF84" i="26"/>
  <c r="AE84" i="26"/>
  <c r="AD84" i="26"/>
  <c r="AB84" i="26"/>
  <c r="AA84" i="26"/>
  <c r="Z84" i="26"/>
  <c r="X84" i="26"/>
  <c r="W84" i="26"/>
  <c r="V84" i="26"/>
  <c r="T84" i="26"/>
  <c r="S84" i="26"/>
  <c r="R84" i="26"/>
  <c r="P84" i="26"/>
  <c r="O84" i="26"/>
  <c r="N84" i="26"/>
  <c r="L84" i="26"/>
  <c r="K84" i="26"/>
  <c r="J84" i="26"/>
  <c r="H84" i="26"/>
  <c r="G84" i="26"/>
  <c r="F84" i="26"/>
  <c r="BE82" i="26"/>
  <c r="BA82" i="26"/>
  <c r="AW82" i="26"/>
  <c r="AS82" i="26"/>
  <c r="AO82" i="26"/>
  <c r="AK82" i="26"/>
  <c r="AG82" i="26"/>
  <c r="AC82" i="26"/>
  <c r="Y82" i="26"/>
  <c r="U82" i="26"/>
  <c r="Q82" i="26"/>
  <c r="M82" i="26"/>
  <c r="I82" i="26"/>
  <c r="BE81" i="26"/>
  <c r="BA81" i="26"/>
  <c r="AW81" i="26"/>
  <c r="AS81" i="26"/>
  <c r="AO81" i="26"/>
  <c r="AK81" i="26"/>
  <c r="AG81" i="26"/>
  <c r="AC81" i="26"/>
  <c r="Y81" i="26"/>
  <c r="U81" i="26"/>
  <c r="Q81" i="26"/>
  <c r="M81" i="26"/>
  <c r="I81" i="26"/>
  <c r="BE80" i="26"/>
  <c r="BA80" i="26"/>
  <c r="AW80" i="26"/>
  <c r="AS80" i="26"/>
  <c r="AO80" i="26"/>
  <c r="AK80" i="26"/>
  <c r="AG80" i="26"/>
  <c r="AC80" i="26"/>
  <c r="Y80" i="26"/>
  <c r="U80" i="26"/>
  <c r="Q80" i="26"/>
  <c r="M80" i="26"/>
  <c r="I80" i="26"/>
  <c r="BE79" i="26"/>
  <c r="BA79" i="26"/>
  <c r="AW79" i="26"/>
  <c r="AS79" i="26"/>
  <c r="AO79" i="26"/>
  <c r="AK79" i="26"/>
  <c r="AG79" i="26"/>
  <c r="AC79" i="26"/>
  <c r="Y79" i="26"/>
  <c r="U79" i="26"/>
  <c r="Q79" i="26"/>
  <c r="M79" i="26"/>
  <c r="I79" i="26"/>
  <c r="BE78" i="26"/>
  <c r="BA78" i="26"/>
  <c r="AW78" i="26"/>
  <c r="AS78" i="26"/>
  <c r="AO78" i="26"/>
  <c r="AK78" i="26"/>
  <c r="AG78" i="26"/>
  <c r="AC78" i="26"/>
  <c r="Y78" i="26"/>
  <c r="U78" i="26"/>
  <c r="Q78" i="26"/>
  <c r="M78" i="26"/>
  <c r="I78" i="26"/>
  <c r="BE77" i="26"/>
  <c r="BA77" i="26"/>
  <c r="AW77" i="26"/>
  <c r="AS77" i="26"/>
  <c r="AO77" i="26"/>
  <c r="AK77" i="26"/>
  <c r="AG77" i="26"/>
  <c r="AC77" i="26"/>
  <c r="Y77" i="26"/>
  <c r="U77" i="26"/>
  <c r="Q77" i="26"/>
  <c r="M77" i="26"/>
  <c r="I77" i="26"/>
  <c r="BE76" i="26"/>
  <c r="BA76" i="26"/>
  <c r="AW76" i="26"/>
  <c r="AS76" i="26"/>
  <c r="AO76" i="26"/>
  <c r="AK76" i="26"/>
  <c r="AG76" i="26"/>
  <c r="AC76" i="26"/>
  <c r="Y76" i="26"/>
  <c r="U76" i="26"/>
  <c r="Q76" i="26"/>
  <c r="M76" i="26"/>
  <c r="I76" i="26"/>
  <c r="BE75" i="26"/>
  <c r="BA75" i="26"/>
  <c r="AW75" i="26"/>
  <c r="AS75" i="26"/>
  <c r="AO75" i="26"/>
  <c r="AK75" i="26"/>
  <c r="AG75" i="26"/>
  <c r="AC75" i="26"/>
  <c r="Y75" i="26"/>
  <c r="U75" i="26"/>
  <c r="Q75" i="26"/>
  <c r="M75" i="26"/>
  <c r="I75" i="26"/>
  <c r="BE73" i="26"/>
  <c r="BA73" i="26"/>
  <c r="AW73" i="26"/>
  <c r="AS73" i="26"/>
  <c r="AO73" i="26"/>
  <c r="AK73" i="26"/>
  <c r="AG73" i="26"/>
  <c r="AC73" i="26"/>
  <c r="Y73" i="26"/>
  <c r="U73" i="26"/>
  <c r="Q73" i="26"/>
  <c r="M73" i="26"/>
  <c r="I73" i="26"/>
  <c r="BE71" i="26"/>
  <c r="BA71" i="26"/>
  <c r="AW71" i="26"/>
  <c r="AS71" i="26"/>
  <c r="AO71" i="26"/>
  <c r="AK71" i="26"/>
  <c r="AG71" i="26"/>
  <c r="AC71" i="26"/>
  <c r="Y71" i="26"/>
  <c r="U71" i="26"/>
  <c r="Q71" i="26"/>
  <c r="M71" i="26"/>
  <c r="I71" i="26"/>
  <c r="A71" i="26"/>
  <c r="A84" i="26" s="1"/>
  <c r="BE66" i="26"/>
  <c r="BA66" i="26"/>
  <c r="AW66" i="26"/>
  <c r="AS66" i="26"/>
  <c r="AO66" i="26"/>
  <c r="AK66" i="26"/>
  <c r="AG66" i="26"/>
  <c r="AC66" i="26"/>
  <c r="Y66" i="26"/>
  <c r="U66" i="26"/>
  <c r="Q66" i="26"/>
  <c r="M66" i="26"/>
  <c r="I66" i="26"/>
  <c r="BE64" i="26"/>
  <c r="BA64" i="26"/>
  <c r="AW64" i="26"/>
  <c r="AS64" i="26"/>
  <c r="AO64" i="26"/>
  <c r="AK64" i="26"/>
  <c r="AG64" i="26"/>
  <c r="AC64" i="26"/>
  <c r="Y64" i="26"/>
  <c r="U64" i="26"/>
  <c r="Q64" i="26"/>
  <c r="M64" i="26"/>
  <c r="I64" i="26"/>
  <c r="BE63" i="26"/>
  <c r="BA63" i="26"/>
  <c r="AW63" i="26"/>
  <c r="AS63" i="26"/>
  <c r="AO63" i="26"/>
  <c r="AK63" i="26"/>
  <c r="AG63" i="26"/>
  <c r="AC63" i="26"/>
  <c r="Y63" i="26"/>
  <c r="U63" i="26"/>
  <c r="Q63" i="26"/>
  <c r="M63" i="26"/>
  <c r="I63" i="26"/>
  <c r="BE62" i="26"/>
  <c r="BA62" i="26"/>
  <c r="AW62" i="26"/>
  <c r="AS62" i="26"/>
  <c r="AO62" i="26"/>
  <c r="AK62" i="26"/>
  <c r="AG62" i="26"/>
  <c r="AC62" i="26"/>
  <c r="Y62" i="26"/>
  <c r="U62" i="26"/>
  <c r="Q62" i="26"/>
  <c r="M62" i="26"/>
  <c r="I62" i="26"/>
  <c r="BE61" i="26"/>
  <c r="BA61" i="26"/>
  <c r="AW61" i="26"/>
  <c r="AS61" i="26"/>
  <c r="AO61" i="26"/>
  <c r="AK61" i="26"/>
  <c r="AG61" i="26"/>
  <c r="AC61" i="26"/>
  <c r="Y61" i="26"/>
  <c r="U61" i="26"/>
  <c r="Q61" i="26"/>
  <c r="M61" i="26"/>
  <c r="I61" i="26"/>
  <c r="BE60" i="26"/>
  <c r="BA60" i="26"/>
  <c r="AW60" i="26"/>
  <c r="AS60" i="26"/>
  <c r="AO60" i="26"/>
  <c r="AK60" i="26"/>
  <c r="AG60" i="26"/>
  <c r="AC60" i="26"/>
  <c r="Y60" i="26"/>
  <c r="U60" i="26"/>
  <c r="Q60" i="26"/>
  <c r="M60" i="26"/>
  <c r="I60" i="26"/>
  <c r="BE59" i="26"/>
  <c r="BA59" i="26"/>
  <c r="AW59" i="26"/>
  <c r="AS59" i="26"/>
  <c r="AO59" i="26"/>
  <c r="AK59" i="26"/>
  <c r="AG59" i="26"/>
  <c r="AC59" i="26"/>
  <c r="Y59" i="26"/>
  <c r="U59" i="26"/>
  <c r="Q59" i="26"/>
  <c r="M59" i="26"/>
  <c r="I59" i="26"/>
  <c r="BE58" i="26"/>
  <c r="BA58" i="26"/>
  <c r="AW58" i="26"/>
  <c r="AS58" i="26"/>
  <c r="AO58" i="26"/>
  <c r="AK58" i="26"/>
  <c r="AG58" i="26"/>
  <c r="AC58" i="26"/>
  <c r="Y58" i="26"/>
  <c r="U58" i="26"/>
  <c r="Q58" i="26"/>
  <c r="M58" i="26"/>
  <c r="I58" i="26"/>
  <c r="BD57" i="26"/>
  <c r="BC57" i="26"/>
  <c r="BB57" i="26"/>
  <c r="BB55" i="26" s="1"/>
  <c r="AZ57" i="26"/>
  <c r="AY57" i="26"/>
  <c r="AX57" i="26"/>
  <c r="AV57" i="26"/>
  <c r="AV55" i="26" s="1"/>
  <c r="AU57" i="26"/>
  <c r="AT57" i="26"/>
  <c r="AT55" i="26" s="1"/>
  <c r="AR57" i="26"/>
  <c r="AQ57" i="26"/>
  <c r="AP57" i="26"/>
  <c r="AN57" i="26"/>
  <c r="AM57" i="26"/>
  <c r="AL57" i="26"/>
  <c r="AL55" i="26" s="1"/>
  <c r="AJ57" i="26"/>
  <c r="AI57" i="26"/>
  <c r="AH57" i="26"/>
  <c r="AF57" i="26"/>
  <c r="AE57" i="26"/>
  <c r="AD57" i="26"/>
  <c r="AB57" i="26"/>
  <c r="AA57" i="26"/>
  <c r="Z57" i="26"/>
  <c r="X57" i="26"/>
  <c r="W57" i="26"/>
  <c r="V57" i="26"/>
  <c r="T57" i="26"/>
  <c r="S57" i="26"/>
  <c r="R57" i="26"/>
  <c r="R55" i="26" s="1"/>
  <c r="P57" i="26"/>
  <c r="O57" i="26"/>
  <c r="N57" i="26"/>
  <c r="L57" i="26"/>
  <c r="K57" i="26"/>
  <c r="J57" i="26"/>
  <c r="J55" i="26" s="1"/>
  <c r="H57" i="26"/>
  <c r="G57" i="26"/>
  <c r="F57" i="26"/>
  <c r="BE56" i="26"/>
  <c r="BA56" i="26"/>
  <c r="AW56" i="26"/>
  <c r="AS56" i="26"/>
  <c r="AO56" i="26"/>
  <c r="AK56" i="26"/>
  <c r="AG56" i="26"/>
  <c r="AC56" i="26"/>
  <c r="Y56" i="26"/>
  <c r="U56" i="26"/>
  <c r="Q56" i="26"/>
  <c r="M56" i="26"/>
  <c r="I56" i="26"/>
  <c r="BD55" i="26"/>
  <c r="AZ55" i="26"/>
  <c r="AX55" i="26"/>
  <c r="AR55" i="26"/>
  <c r="AP55" i="26"/>
  <c r="AN55" i="26"/>
  <c r="AJ55" i="26"/>
  <c r="AH55" i="26"/>
  <c r="AB55" i="26"/>
  <c r="Z55" i="26"/>
  <c r="X55" i="26"/>
  <c r="T55" i="26"/>
  <c r="L55" i="26"/>
  <c r="H55" i="26"/>
  <c r="BE52" i="26"/>
  <c r="BA52" i="26"/>
  <c r="AW52" i="26"/>
  <c r="AS52" i="26"/>
  <c r="AO52" i="26"/>
  <c r="AK52" i="26"/>
  <c r="AG52" i="26"/>
  <c r="AC52" i="26"/>
  <c r="Y52" i="26"/>
  <c r="U52" i="26"/>
  <c r="Q52" i="26"/>
  <c r="M52" i="26"/>
  <c r="I52" i="26"/>
  <c r="BE51" i="26"/>
  <c r="BA51" i="26"/>
  <c r="AW51" i="26"/>
  <c r="AS51" i="26"/>
  <c r="AO51" i="26"/>
  <c r="AK51" i="26"/>
  <c r="AG51" i="26"/>
  <c r="AC51" i="26"/>
  <c r="Y51" i="26"/>
  <c r="U51" i="26"/>
  <c r="Q51" i="26"/>
  <c r="M51" i="26"/>
  <c r="I51" i="26"/>
  <c r="BE50" i="26"/>
  <c r="BA50" i="26"/>
  <c r="AW50" i="26"/>
  <c r="AS50" i="26"/>
  <c r="AO50" i="26"/>
  <c r="AK50" i="26"/>
  <c r="AG50" i="26"/>
  <c r="AC50" i="26"/>
  <c r="Y50" i="26"/>
  <c r="U50" i="26"/>
  <c r="Q50" i="26"/>
  <c r="M50" i="26"/>
  <c r="I50" i="26"/>
  <c r="BE49" i="26"/>
  <c r="BA49" i="26"/>
  <c r="AW49" i="26"/>
  <c r="AS49" i="26"/>
  <c r="AO49" i="26"/>
  <c r="AK49" i="26"/>
  <c r="AG49" i="26"/>
  <c r="AC49" i="26"/>
  <c r="Y49" i="26"/>
  <c r="U49" i="26"/>
  <c r="Q49" i="26"/>
  <c r="M49" i="26"/>
  <c r="I49" i="26"/>
  <c r="BD48" i="26"/>
  <c r="BD53" i="26" s="1"/>
  <c r="BD68" i="26" s="1"/>
  <c r="BC48" i="26"/>
  <c r="BC53" i="26" s="1"/>
  <c r="BB48" i="26"/>
  <c r="AZ48" i="26"/>
  <c r="AZ53" i="26" s="1"/>
  <c r="AY48" i="26"/>
  <c r="AY53" i="26" s="1"/>
  <c r="AX48" i="26"/>
  <c r="AV48" i="26"/>
  <c r="AV53" i="26" s="1"/>
  <c r="AU48" i="26"/>
  <c r="AU53" i="26" s="1"/>
  <c r="AT48" i="26"/>
  <c r="AR48" i="26"/>
  <c r="AR53" i="26" s="1"/>
  <c r="AQ48" i="26"/>
  <c r="AQ53" i="26" s="1"/>
  <c r="AP48" i="26"/>
  <c r="AN48" i="26"/>
  <c r="AN53" i="26" s="1"/>
  <c r="AN68" i="26" s="1"/>
  <c r="AM48" i="26"/>
  <c r="AM53" i="26" s="1"/>
  <c r="AL48" i="26"/>
  <c r="AJ48" i="26"/>
  <c r="AJ53" i="26" s="1"/>
  <c r="AI48" i="26"/>
  <c r="AI53" i="26" s="1"/>
  <c r="AH48" i="26"/>
  <c r="AF48" i="26"/>
  <c r="AF53" i="26" s="1"/>
  <c r="AE48" i="26"/>
  <c r="AE53" i="26" s="1"/>
  <c r="AD48" i="26"/>
  <c r="AB48" i="26"/>
  <c r="AB53" i="26" s="1"/>
  <c r="AA48" i="26"/>
  <c r="AA53" i="26" s="1"/>
  <c r="Z48" i="26"/>
  <c r="X48" i="26"/>
  <c r="X53" i="26" s="1"/>
  <c r="X68" i="26" s="1"/>
  <c r="W48" i="26"/>
  <c r="W53" i="26" s="1"/>
  <c r="V48" i="26"/>
  <c r="T48" i="26"/>
  <c r="T53" i="26" s="1"/>
  <c r="S48" i="26"/>
  <c r="S53" i="26" s="1"/>
  <c r="R48" i="26"/>
  <c r="P48" i="26"/>
  <c r="P53" i="26" s="1"/>
  <c r="O48" i="26"/>
  <c r="O53" i="26" s="1"/>
  <c r="N48" i="26"/>
  <c r="L48" i="26"/>
  <c r="L53" i="26" s="1"/>
  <c r="K48" i="26"/>
  <c r="K53" i="26" s="1"/>
  <c r="J48" i="26"/>
  <c r="H48" i="26"/>
  <c r="H53" i="26" s="1"/>
  <c r="H68" i="26" s="1"/>
  <c r="G48" i="26"/>
  <c r="G53" i="26" s="1"/>
  <c r="F48" i="26"/>
  <c r="BE47" i="26"/>
  <c r="BA47" i="26"/>
  <c r="AW47" i="26"/>
  <c r="AS47" i="26"/>
  <c r="AO47" i="26"/>
  <c r="AK47" i="26"/>
  <c r="AG47" i="26"/>
  <c r="AC47" i="26"/>
  <c r="Y47" i="26"/>
  <c r="U47" i="26"/>
  <c r="Q47" i="26"/>
  <c r="M47" i="26"/>
  <c r="I47" i="26"/>
  <c r="BE46" i="26"/>
  <c r="BA46" i="26"/>
  <c r="AW46" i="26"/>
  <c r="AS46" i="26"/>
  <c r="AO46" i="26"/>
  <c r="AK46" i="26"/>
  <c r="AG46" i="26"/>
  <c r="AC46" i="26"/>
  <c r="Y46" i="26"/>
  <c r="U46" i="26"/>
  <c r="Q46" i="26"/>
  <c r="M46" i="26"/>
  <c r="I46" i="26"/>
  <c r="BE44" i="26"/>
  <c r="BA44" i="26"/>
  <c r="AW44" i="26"/>
  <c r="AS44" i="26"/>
  <c r="AO44" i="26"/>
  <c r="AK44" i="26"/>
  <c r="AG44" i="26"/>
  <c r="AC44" i="26"/>
  <c r="Y44" i="26"/>
  <c r="U44" i="26"/>
  <c r="Q44" i="26"/>
  <c r="M44" i="26"/>
  <c r="I44" i="26"/>
  <c r="BE42" i="26"/>
  <c r="BA42" i="26"/>
  <c r="AW42" i="26"/>
  <c r="AS42" i="26"/>
  <c r="AO42" i="26"/>
  <c r="AK42" i="26"/>
  <c r="AG42" i="26"/>
  <c r="AC42" i="26"/>
  <c r="Y42" i="26"/>
  <c r="U42" i="26"/>
  <c r="Q42" i="26"/>
  <c r="M42" i="26"/>
  <c r="I42" i="26"/>
  <c r="A42" i="26"/>
  <c r="A57" i="26" s="1"/>
  <c r="BE37" i="26"/>
  <c r="BA37" i="26"/>
  <c r="AW37" i="26"/>
  <c r="AS37" i="26"/>
  <c r="AO37" i="26"/>
  <c r="AK37" i="26"/>
  <c r="AG37" i="26"/>
  <c r="AC37" i="26"/>
  <c r="Y37" i="26"/>
  <c r="U37" i="26"/>
  <c r="Q37" i="26"/>
  <c r="M37" i="26"/>
  <c r="I37" i="26"/>
  <c r="BE35" i="26"/>
  <c r="BA35" i="26"/>
  <c r="AW35" i="26"/>
  <c r="AS35" i="26"/>
  <c r="AO35" i="26"/>
  <c r="AK35" i="26"/>
  <c r="AG35" i="26"/>
  <c r="AC35" i="26"/>
  <c r="Y35" i="26"/>
  <c r="U35" i="26"/>
  <c r="Q35" i="26"/>
  <c r="M35" i="26"/>
  <c r="I35" i="26"/>
  <c r="BE34" i="26"/>
  <c r="BA34" i="26"/>
  <c r="AW34" i="26"/>
  <c r="AS34" i="26"/>
  <c r="AO34" i="26"/>
  <c r="AK34" i="26"/>
  <c r="AG34" i="26"/>
  <c r="AC34" i="26"/>
  <c r="Y34" i="26"/>
  <c r="U34" i="26"/>
  <c r="Q34" i="26"/>
  <c r="M34" i="26"/>
  <c r="I34" i="26"/>
  <c r="BE33" i="26"/>
  <c r="BA33" i="26"/>
  <c r="AW33" i="26"/>
  <c r="AS33" i="26"/>
  <c r="AO33" i="26"/>
  <c r="AK33" i="26"/>
  <c r="AG33" i="26"/>
  <c r="AC33" i="26"/>
  <c r="Y33" i="26"/>
  <c r="U33" i="26"/>
  <c r="Q33" i="26"/>
  <c r="M33" i="26"/>
  <c r="I33" i="26"/>
  <c r="BE32" i="26"/>
  <c r="BA32" i="26"/>
  <c r="AW32" i="26"/>
  <c r="AS32" i="26"/>
  <c r="AO32" i="26"/>
  <c r="AK32" i="26"/>
  <c r="AG32" i="26"/>
  <c r="AC32" i="26"/>
  <c r="Y32" i="26"/>
  <c r="U32" i="26"/>
  <c r="Q32" i="26"/>
  <c r="M32" i="26"/>
  <c r="I32" i="26"/>
  <c r="BE31" i="26"/>
  <c r="BA31" i="26"/>
  <c r="AW31" i="26"/>
  <c r="AS31" i="26"/>
  <c r="AO31" i="26"/>
  <c r="AK31" i="26"/>
  <c r="AG31" i="26"/>
  <c r="AC31" i="26"/>
  <c r="Y31" i="26"/>
  <c r="U31" i="26"/>
  <c r="Q31" i="26"/>
  <c r="M31" i="26"/>
  <c r="I31" i="26"/>
  <c r="BE30" i="26"/>
  <c r="BA30" i="26"/>
  <c r="AW30" i="26"/>
  <c r="AS30" i="26"/>
  <c r="AO30" i="26"/>
  <c r="AK30" i="26"/>
  <c r="AG30" i="26"/>
  <c r="AC30" i="26"/>
  <c r="Y30" i="26"/>
  <c r="U30" i="26"/>
  <c r="Q30" i="26"/>
  <c r="M30" i="26"/>
  <c r="I30" i="26"/>
  <c r="BE29" i="26"/>
  <c r="BA29" i="26"/>
  <c r="AW29" i="26"/>
  <c r="AS29" i="26"/>
  <c r="AO29" i="26"/>
  <c r="AK29" i="26"/>
  <c r="AG29" i="26"/>
  <c r="AC29" i="26"/>
  <c r="Y29" i="26"/>
  <c r="U29" i="26"/>
  <c r="Q29" i="26"/>
  <c r="M29" i="26"/>
  <c r="I29" i="26"/>
  <c r="BD28" i="26"/>
  <c r="BC28" i="26"/>
  <c r="BB28" i="26"/>
  <c r="BB26" i="26" s="1"/>
  <c r="AZ28" i="26"/>
  <c r="AY28" i="26"/>
  <c r="AX28" i="26"/>
  <c r="AV28" i="26"/>
  <c r="AV26" i="26" s="1"/>
  <c r="AU28" i="26"/>
  <c r="AT28" i="26"/>
  <c r="AT26" i="26" s="1"/>
  <c r="AR28" i="26"/>
  <c r="AQ28" i="26"/>
  <c r="AP28" i="26"/>
  <c r="AN28" i="26"/>
  <c r="AN26" i="26" s="1"/>
  <c r="AM28" i="26"/>
  <c r="AL28" i="26"/>
  <c r="AL26" i="26" s="1"/>
  <c r="AJ28" i="26"/>
  <c r="AI28" i="26"/>
  <c r="AH28" i="26"/>
  <c r="AF28" i="26"/>
  <c r="AE28" i="26"/>
  <c r="AD28" i="26"/>
  <c r="AB28" i="26"/>
  <c r="AA28" i="26"/>
  <c r="Z28" i="26"/>
  <c r="X28" i="26"/>
  <c r="W28" i="26"/>
  <c r="V28" i="26"/>
  <c r="T28" i="26"/>
  <c r="S28" i="26"/>
  <c r="R28" i="26"/>
  <c r="P28" i="26"/>
  <c r="O28" i="26"/>
  <c r="N28" i="26"/>
  <c r="L28" i="26"/>
  <c r="K28" i="26"/>
  <c r="J28" i="26"/>
  <c r="H28" i="26"/>
  <c r="H26" i="26" s="1"/>
  <c r="G28" i="26"/>
  <c r="F28" i="26"/>
  <c r="BE27" i="26"/>
  <c r="BA27" i="26"/>
  <c r="AW27" i="26"/>
  <c r="AS27" i="26"/>
  <c r="AO27" i="26"/>
  <c r="AK27" i="26"/>
  <c r="AG27" i="26"/>
  <c r="AC27" i="26"/>
  <c r="Y27" i="26"/>
  <c r="U27" i="26"/>
  <c r="Q27" i="26"/>
  <c r="M27" i="26"/>
  <c r="I27" i="26"/>
  <c r="BD26" i="26"/>
  <c r="AZ26" i="26"/>
  <c r="AX26" i="26"/>
  <c r="AR26" i="26"/>
  <c r="AP26" i="26"/>
  <c r="AJ26" i="26"/>
  <c r="AH26" i="26"/>
  <c r="AB26" i="26"/>
  <c r="Z26" i="26"/>
  <c r="X26" i="26"/>
  <c r="T26" i="26"/>
  <c r="R26" i="26"/>
  <c r="L26" i="26"/>
  <c r="J26" i="26"/>
  <c r="BE23" i="26"/>
  <c r="BA23" i="26"/>
  <c r="AW23" i="26"/>
  <c r="AS23" i="26"/>
  <c r="AO23" i="26"/>
  <c r="AK23" i="26"/>
  <c r="AG23" i="26"/>
  <c r="AC23" i="26"/>
  <c r="Y23" i="26"/>
  <c r="U23" i="26"/>
  <c r="Q23" i="26"/>
  <c r="M23" i="26"/>
  <c r="I23" i="26"/>
  <c r="BE22" i="26"/>
  <c r="BA22" i="26"/>
  <c r="AW22" i="26"/>
  <c r="AS22" i="26"/>
  <c r="AO22" i="26"/>
  <c r="AK22" i="26"/>
  <c r="AG22" i="26"/>
  <c r="AC22" i="26"/>
  <c r="Y22" i="26"/>
  <c r="U22" i="26"/>
  <c r="Q22" i="26"/>
  <c r="M22" i="26"/>
  <c r="I22" i="26"/>
  <c r="BE21" i="26"/>
  <c r="BA21" i="26"/>
  <c r="AW21" i="26"/>
  <c r="AS21" i="26"/>
  <c r="AO21" i="26"/>
  <c r="AK21" i="26"/>
  <c r="AG21" i="26"/>
  <c r="AC21" i="26"/>
  <c r="Y21" i="26"/>
  <c r="U21" i="26"/>
  <c r="Q21" i="26"/>
  <c r="M21" i="26"/>
  <c r="I21" i="26"/>
  <c r="BE20" i="26"/>
  <c r="BA20" i="26"/>
  <c r="AW20" i="26"/>
  <c r="AS20" i="26"/>
  <c r="AO20" i="26"/>
  <c r="AK20" i="26"/>
  <c r="AG20" i="26"/>
  <c r="AC20" i="26"/>
  <c r="Y20" i="26"/>
  <c r="U20" i="26"/>
  <c r="Q20" i="26"/>
  <c r="M20" i="26"/>
  <c r="I20" i="26"/>
  <c r="BD19" i="26"/>
  <c r="BD24" i="26" s="1"/>
  <c r="BC19" i="26"/>
  <c r="BC24" i="26" s="1"/>
  <c r="BB19" i="26"/>
  <c r="BB24" i="26" s="1"/>
  <c r="AZ19" i="26"/>
  <c r="AZ24" i="26" s="1"/>
  <c r="AY19" i="26"/>
  <c r="AY24" i="26" s="1"/>
  <c r="AX19" i="26"/>
  <c r="AX24" i="26" s="1"/>
  <c r="AX39" i="26" s="1"/>
  <c r="AV19" i="26"/>
  <c r="AV24" i="26" s="1"/>
  <c r="AU19" i="26"/>
  <c r="AU24" i="26" s="1"/>
  <c r="AW24" i="26" s="1"/>
  <c r="AT19" i="26"/>
  <c r="AT24" i="26" s="1"/>
  <c r="AR19" i="26"/>
  <c r="AR24" i="26" s="1"/>
  <c r="AQ19" i="26"/>
  <c r="AQ24" i="26" s="1"/>
  <c r="AP19" i="26"/>
  <c r="AP24" i="26" s="1"/>
  <c r="AP39" i="26" s="1"/>
  <c r="AN19" i="26"/>
  <c r="AN24" i="26" s="1"/>
  <c r="AM19" i="26"/>
  <c r="AM24" i="26" s="1"/>
  <c r="AL19" i="26"/>
  <c r="AL24" i="26" s="1"/>
  <c r="AJ19" i="26"/>
  <c r="AJ24" i="26" s="1"/>
  <c r="AI19" i="26"/>
  <c r="AI24" i="26" s="1"/>
  <c r="AH19" i="26"/>
  <c r="AH24" i="26" s="1"/>
  <c r="AH39" i="26" s="1"/>
  <c r="AF19" i="26"/>
  <c r="AE19" i="26"/>
  <c r="AD19" i="26"/>
  <c r="AB19" i="26"/>
  <c r="AB24" i="26" s="1"/>
  <c r="AA19" i="26"/>
  <c r="AA24" i="26" s="1"/>
  <c r="Z19" i="26"/>
  <c r="Z24" i="26" s="1"/>
  <c r="Z39" i="26" s="1"/>
  <c r="X19" i="26"/>
  <c r="W19" i="26"/>
  <c r="V19" i="26"/>
  <c r="T19" i="26"/>
  <c r="S19" i="26"/>
  <c r="R19" i="26"/>
  <c r="P19" i="26"/>
  <c r="O19" i="26"/>
  <c r="N19" i="26"/>
  <c r="L19" i="26"/>
  <c r="K19" i="26"/>
  <c r="J19" i="26"/>
  <c r="H19" i="26"/>
  <c r="G19" i="26"/>
  <c r="F19" i="26"/>
  <c r="BE18" i="26"/>
  <c r="BA18" i="26"/>
  <c r="AW18" i="26"/>
  <c r="AS18" i="26"/>
  <c r="AO18" i="26"/>
  <c r="AK18" i="26"/>
  <c r="AG18" i="26"/>
  <c r="AC18" i="26"/>
  <c r="Y18" i="26"/>
  <c r="U18" i="26"/>
  <c r="Q18" i="26"/>
  <c r="M18" i="26"/>
  <c r="I18" i="26"/>
  <c r="BE17" i="26"/>
  <c r="BA17" i="26"/>
  <c r="AW17" i="26"/>
  <c r="AS17" i="26"/>
  <c r="AO17" i="26"/>
  <c r="AK17" i="26"/>
  <c r="AG17" i="26"/>
  <c r="AC17" i="26"/>
  <c r="Y17" i="26"/>
  <c r="U17" i="26"/>
  <c r="Q17" i="26"/>
  <c r="M17" i="26"/>
  <c r="I17" i="26"/>
  <c r="BE15" i="26"/>
  <c r="BA15" i="26"/>
  <c r="AW15" i="26"/>
  <c r="AS15" i="26"/>
  <c r="AO15" i="26"/>
  <c r="AK15" i="26"/>
  <c r="AG15" i="26"/>
  <c r="AC15" i="26"/>
  <c r="Y15" i="26"/>
  <c r="U15" i="26"/>
  <c r="Q15" i="26"/>
  <c r="M15" i="26"/>
  <c r="I15" i="26"/>
  <c r="BE13" i="26"/>
  <c r="BA13" i="26"/>
  <c r="AW13" i="26"/>
  <c r="AS13" i="26"/>
  <c r="AO13" i="26"/>
  <c r="AK13" i="26"/>
  <c r="AG13" i="26"/>
  <c r="AC13" i="26"/>
  <c r="Y13" i="26"/>
  <c r="U13" i="26"/>
  <c r="Q13" i="26"/>
  <c r="M13" i="26"/>
  <c r="I13" i="26"/>
  <c r="A13" i="26"/>
  <c r="BE95" i="85"/>
  <c r="BE95" i="86" s="1"/>
  <c r="BA95" i="85"/>
  <c r="AW95" i="85"/>
  <c r="AW95" i="86" s="1"/>
  <c r="AS95" i="85"/>
  <c r="AO95" i="85"/>
  <c r="AO95" i="86" s="1"/>
  <c r="AK95" i="85"/>
  <c r="AG95" i="85"/>
  <c r="AG95" i="86" s="1"/>
  <c r="AC95" i="85"/>
  <c r="Y95" i="85"/>
  <c r="Y95" i="86" s="1"/>
  <c r="U95" i="85"/>
  <c r="Q95" i="85"/>
  <c r="Q95" i="86" s="1"/>
  <c r="M95" i="85"/>
  <c r="I95" i="85"/>
  <c r="I95" i="86" s="1"/>
  <c r="BE93" i="85"/>
  <c r="BA93" i="85"/>
  <c r="AW93" i="85"/>
  <c r="AS93" i="85"/>
  <c r="AO93" i="85"/>
  <c r="AK93" i="85"/>
  <c r="AG93" i="85"/>
  <c r="AC93" i="85"/>
  <c r="Y93" i="85"/>
  <c r="U93" i="85"/>
  <c r="Q93" i="85"/>
  <c r="M93" i="85"/>
  <c r="I93" i="85"/>
  <c r="BE92" i="85"/>
  <c r="BE92" i="86" s="1"/>
  <c r="BA92" i="85"/>
  <c r="AW92" i="85"/>
  <c r="AW92" i="86" s="1"/>
  <c r="AS92" i="85"/>
  <c r="AO92" i="85"/>
  <c r="AO92" i="86" s="1"/>
  <c r="AK92" i="85"/>
  <c r="AG92" i="85"/>
  <c r="AG92" i="86" s="1"/>
  <c r="AC92" i="85"/>
  <c r="Y92" i="85"/>
  <c r="Y92" i="86" s="1"/>
  <c r="U92" i="85"/>
  <c r="Q92" i="85"/>
  <c r="Q92" i="86" s="1"/>
  <c r="M92" i="85"/>
  <c r="I92" i="85"/>
  <c r="I92" i="86" s="1"/>
  <c r="BE91" i="85"/>
  <c r="BA91" i="85"/>
  <c r="AW91" i="85"/>
  <c r="AS91" i="85"/>
  <c r="AO91" i="85"/>
  <c r="AK91" i="85"/>
  <c r="AG91" i="85"/>
  <c r="AC91" i="85"/>
  <c r="Y91" i="85"/>
  <c r="U91" i="85"/>
  <c r="Q91" i="85"/>
  <c r="M91" i="85"/>
  <c r="I91" i="85"/>
  <c r="BE90" i="85"/>
  <c r="BE90" i="86" s="1"/>
  <c r="BA90" i="85"/>
  <c r="AW90" i="85"/>
  <c r="AW90" i="86" s="1"/>
  <c r="AS90" i="85"/>
  <c r="AO90" i="85"/>
  <c r="AO90" i="86" s="1"/>
  <c r="AK90" i="85"/>
  <c r="AG90" i="85"/>
  <c r="AG90" i="86" s="1"/>
  <c r="AC90" i="85"/>
  <c r="Y90" i="85"/>
  <c r="Y90" i="86" s="1"/>
  <c r="U90" i="85"/>
  <c r="Q90" i="85"/>
  <c r="Q90" i="86" s="1"/>
  <c r="M90" i="85"/>
  <c r="I90" i="85"/>
  <c r="I90" i="86" s="1"/>
  <c r="BE89" i="85"/>
  <c r="BA89" i="85"/>
  <c r="AW89" i="85"/>
  <c r="AS89" i="85"/>
  <c r="AO89" i="85"/>
  <c r="AK89" i="85"/>
  <c r="AG89" i="85"/>
  <c r="AC89" i="85"/>
  <c r="Y89" i="85"/>
  <c r="U89" i="85"/>
  <c r="Q89" i="85"/>
  <c r="M89" i="85"/>
  <c r="I89" i="85"/>
  <c r="BE88" i="85"/>
  <c r="BE88" i="86" s="1"/>
  <c r="BA88" i="85"/>
  <c r="AW88" i="85"/>
  <c r="AW88" i="86" s="1"/>
  <c r="AS88" i="85"/>
  <c r="AO88" i="85"/>
  <c r="AO88" i="86" s="1"/>
  <c r="AK88" i="85"/>
  <c r="AG88" i="85"/>
  <c r="AG88" i="86" s="1"/>
  <c r="AC88" i="85"/>
  <c r="Y88" i="85"/>
  <c r="Y88" i="86" s="1"/>
  <c r="U88" i="85"/>
  <c r="Q88" i="85"/>
  <c r="Q88" i="86" s="1"/>
  <c r="M88" i="85"/>
  <c r="I88" i="85"/>
  <c r="I88" i="86" s="1"/>
  <c r="BE87" i="85"/>
  <c r="BA87" i="85"/>
  <c r="AW87" i="85"/>
  <c r="AS87" i="85"/>
  <c r="AO87" i="85"/>
  <c r="AK87" i="85"/>
  <c r="AG87" i="85"/>
  <c r="AC87" i="85"/>
  <c r="Y87" i="85"/>
  <c r="U87" i="85"/>
  <c r="Q87" i="85"/>
  <c r="M87" i="85"/>
  <c r="I87" i="85"/>
  <c r="BE86" i="85"/>
  <c r="BE86" i="86" s="1"/>
  <c r="BA86" i="85"/>
  <c r="AW86" i="85"/>
  <c r="AW86" i="86" s="1"/>
  <c r="AS86" i="85"/>
  <c r="AO86" i="85"/>
  <c r="AO86" i="86" s="1"/>
  <c r="AK86" i="85"/>
  <c r="AG86" i="85"/>
  <c r="AG86" i="86" s="1"/>
  <c r="AC86" i="85"/>
  <c r="Y86" i="85"/>
  <c r="Y86" i="86" s="1"/>
  <c r="U86" i="85"/>
  <c r="Q86" i="85"/>
  <c r="Q86" i="86" s="1"/>
  <c r="M86" i="85"/>
  <c r="I86" i="85"/>
  <c r="I86" i="86" s="1"/>
  <c r="BE85" i="85"/>
  <c r="BA85" i="85"/>
  <c r="AW85" i="85"/>
  <c r="AS85" i="85"/>
  <c r="AO85" i="85"/>
  <c r="AK85" i="85"/>
  <c r="AG85" i="85"/>
  <c r="AC85" i="85"/>
  <c r="Y85" i="85"/>
  <c r="U85" i="85"/>
  <c r="Q85" i="85"/>
  <c r="M85" i="85"/>
  <c r="I85" i="85"/>
  <c r="BD84" i="85"/>
  <c r="BD84" i="86" s="1"/>
  <c r="BC84" i="85"/>
  <c r="BC84" i="86" s="1"/>
  <c r="BB84" i="85"/>
  <c r="BB84" i="86" s="1"/>
  <c r="AZ84" i="85"/>
  <c r="AY84" i="85"/>
  <c r="AY84" i="86" s="1"/>
  <c r="AX84" i="85"/>
  <c r="AV84" i="85"/>
  <c r="AV84" i="86" s="1"/>
  <c r="AU84" i="85"/>
  <c r="AU84" i="86" s="1"/>
  <c r="AT84" i="85"/>
  <c r="AR84" i="85"/>
  <c r="AQ84" i="85"/>
  <c r="AQ84" i="86" s="1"/>
  <c r="AP84" i="85"/>
  <c r="AN84" i="85"/>
  <c r="AN84" i="86" s="1"/>
  <c r="AM84" i="85"/>
  <c r="AM84" i="86" s="1"/>
  <c r="AL84" i="85"/>
  <c r="AL84" i="86" s="1"/>
  <c r="AJ84" i="85"/>
  <c r="AI84" i="85"/>
  <c r="AI84" i="86" s="1"/>
  <c r="AH84" i="85"/>
  <c r="AF84" i="85"/>
  <c r="AF84" i="86" s="1"/>
  <c r="AE84" i="85"/>
  <c r="AE84" i="86" s="1"/>
  <c r="AD84" i="85"/>
  <c r="AB84" i="85"/>
  <c r="AA84" i="85"/>
  <c r="AA84" i="86" s="1"/>
  <c r="Z84" i="85"/>
  <c r="X84" i="85"/>
  <c r="X84" i="86" s="1"/>
  <c r="W84" i="85"/>
  <c r="W84" i="86" s="1"/>
  <c r="V84" i="85"/>
  <c r="V84" i="86" s="1"/>
  <c r="T84" i="85"/>
  <c r="S84" i="85"/>
  <c r="S84" i="86" s="1"/>
  <c r="R84" i="85"/>
  <c r="P84" i="85"/>
  <c r="P84" i="86" s="1"/>
  <c r="O84" i="85"/>
  <c r="O84" i="86" s="1"/>
  <c r="N84" i="85"/>
  <c r="L84" i="85"/>
  <c r="K84" i="85"/>
  <c r="K84" i="86" s="1"/>
  <c r="J84" i="85"/>
  <c r="H84" i="85"/>
  <c r="H84" i="86" s="1"/>
  <c r="G84" i="85"/>
  <c r="G84" i="86" s="1"/>
  <c r="F84" i="85"/>
  <c r="F84" i="86" s="1"/>
  <c r="BE82" i="85"/>
  <c r="BA82" i="85"/>
  <c r="BA82" i="86" s="1"/>
  <c r="AW82" i="85"/>
  <c r="AS82" i="85"/>
  <c r="AS82" i="86" s="1"/>
  <c r="AO82" i="85"/>
  <c r="AK82" i="85"/>
  <c r="AK82" i="86" s="1"/>
  <c r="AG82" i="85"/>
  <c r="AC82" i="85"/>
  <c r="AC82" i="86" s="1"/>
  <c r="Y82" i="85"/>
  <c r="U82" i="85"/>
  <c r="U82" i="86" s="1"/>
  <c r="Q82" i="85"/>
  <c r="M82" i="85"/>
  <c r="M82" i="86" s="1"/>
  <c r="I82" i="85"/>
  <c r="BE81" i="85"/>
  <c r="BA81" i="85"/>
  <c r="BA81" i="86" s="1"/>
  <c r="AW81" i="85"/>
  <c r="AW81" i="86" s="1"/>
  <c r="AS81" i="85"/>
  <c r="AS81" i="86" s="1"/>
  <c r="AO81" i="85"/>
  <c r="AO81" i="86" s="1"/>
  <c r="AK81" i="85"/>
  <c r="AK81" i="86" s="1"/>
  <c r="AG81" i="85"/>
  <c r="AG81" i="86" s="1"/>
  <c r="AC81" i="85"/>
  <c r="AC81" i="86" s="1"/>
  <c r="Y81" i="85"/>
  <c r="U81" i="85"/>
  <c r="U81" i="86" s="1"/>
  <c r="Q81" i="85"/>
  <c r="Q81" i="86" s="1"/>
  <c r="M81" i="85"/>
  <c r="M81" i="86" s="1"/>
  <c r="I81" i="85"/>
  <c r="I81" i="86" s="1"/>
  <c r="BE80" i="85"/>
  <c r="BA80" i="85"/>
  <c r="BA80" i="86" s="1"/>
  <c r="AW80" i="85"/>
  <c r="AS80" i="85"/>
  <c r="AS80" i="86" s="1"/>
  <c r="AO80" i="85"/>
  <c r="AK80" i="85"/>
  <c r="AK80" i="86" s="1"/>
  <c r="AG80" i="85"/>
  <c r="AC80" i="85"/>
  <c r="AC80" i="86" s="1"/>
  <c r="Y80" i="85"/>
  <c r="U80" i="85"/>
  <c r="U80" i="86" s="1"/>
  <c r="Q80" i="85"/>
  <c r="M80" i="85"/>
  <c r="M80" i="86" s="1"/>
  <c r="I80" i="85"/>
  <c r="BE79" i="85"/>
  <c r="BE79" i="86" s="1"/>
  <c r="BA79" i="85"/>
  <c r="BA79" i="86" s="1"/>
  <c r="AW79" i="85"/>
  <c r="AS79" i="85"/>
  <c r="AS79" i="86" s="1"/>
  <c r="AO79" i="85"/>
  <c r="AO79" i="86" s="1"/>
  <c r="AK79" i="85"/>
  <c r="AK79" i="86" s="1"/>
  <c r="AG79" i="85"/>
  <c r="AG79" i="86" s="1"/>
  <c r="AC79" i="85"/>
  <c r="AC79" i="86" s="1"/>
  <c r="Y79" i="85"/>
  <c r="Y79" i="86" s="1"/>
  <c r="U79" i="85"/>
  <c r="U79" i="86" s="1"/>
  <c r="Q79" i="85"/>
  <c r="M79" i="85"/>
  <c r="M79" i="86" s="1"/>
  <c r="I79" i="85"/>
  <c r="I79" i="86" s="1"/>
  <c r="BE78" i="85"/>
  <c r="BA78" i="85"/>
  <c r="BA78" i="86" s="1"/>
  <c r="AW78" i="85"/>
  <c r="AS78" i="85"/>
  <c r="AS78" i="86" s="1"/>
  <c r="AO78" i="85"/>
  <c r="AK78" i="85"/>
  <c r="AK78" i="86" s="1"/>
  <c r="AG78" i="85"/>
  <c r="AC78" i="85"/>
  <c r="AC78" i="86" s="1"/>
  <c r="Y78" i="85"/>
  <c r="U78" i="85"/>
  <c r="U78" i="86" s="1"/>
  <c r="Q78" i="85"/>
  <c r="M78" i="85"/>
  <c r="M78" i="86" s="1"/>
  <c r="I78" i="85"/>
  <c r="BE77" i="85"/>
  <c r="BA77" i="85"/>
  <c r="BA77" i="86" s="1"/>
  <c r="AW77" i="85"/>
  <c r="AW77" i="86" s="1"/>
  <c r="AS77" i="85"/>
  <c r="AS77" i="86" s="1"/>
  <c r="AO77" i="85"/>
  <c r="AO77" i="86" s="1"/>
  <c r="AK77" i="85"/>
  <c r="AK77" i="86" s="1"/>
  <c r="AG77" i="85"/>
  <c r="AG77" i="86" s="1"/>
  <c r="AC77" i="85"/>
  <c r="AC77" i="86" s="1"/>
  <c r="Y77" i="85"/>
  <c r="U77" i="85"/>
  <c r="U77" i="86" s="1"/>
  <c r="Q77" i="85"/>
  <c r="Q77" i="86" s="1"/>
  <c r="M77" i="85"/>
  <c r="M77" i="86" s="1"/>
  <c r="I77" i="85"/>
  <c r="I77" i="86" s="1"/>
  <c r="BE76" i="85"/>
  <c r="BA76" i="85"/>
  <c r="BA76" i="86" s="1"/>
  <c r="AW76" i="85"/>
  <c r="AS76" i="85"/>
  <c r="AS76" i="86" s="1"/>
  <c r="AO76" i="85"/>
  <c r="AK76" i="85"/>
  <c r="AK76" i="86" s="1"/>
  <c r="AG76" i="85"/>
  <c r="AC76" i="85"/>
  <c r="AC76" i="86" s="1"/>
  <c r="Y76" i="85"/>
  <c r="U76" i="85"/>
  <c r="U76" i="86" s="1"/>
  <c r="Q76" i="85"/>
  <c r="M76" i="85"/>
  <c r="M76" i="86" s="1"/>
  <c r="I76" i="85"/>
  <c r="BE75" i="85"/>
  <c r="BE75" i="86" s="1"/>
  <c r="BA75" i="85"/>
  <c r="BA75" i="86" s="1"/>
  <c r="AW75" i="85"/>
  <c r="AS75" i="85"/>
  <c r="AS75" i="86" s="1"/>
  <c r="AO75" i="85"/>
  <c r="AO75" i="86" s="1"/>
  <c r="AK75" i="85"/>
  <c r="AK75" i="86" s="1"/>
  <c r="AG75" i="85"/>
  <c r="AG75" i="86" s="1"/>
  <c r="AC75" i="85"/>
  <c r="AC75" i="86" s="1"/>
  <c r="Y75" i="85"/>
  <c r="Y75" i="86" s="1"/>
  <c r="U75" i="85"/>
  <c r="U75" i="86" s="1"/>
  <c r="Q75" i="85"/>
  <c r="M75" i="85"/>
  <c r="M75" i="86" s="1"/>
  <c r="I75" i="85"/>
  <c r="I75" i="86" s="1"/>
  <c r="BE73" i="85"/>
  <c r="BA73" i="85"/>
  <c r="BA73" i="86" s="1"/>
  <c r="AW73" i="85"/>
  <c r="AS73" i="85"/>
  <c r="AS73" i="86" s="1"/>
  <c r="AO73" i="85"/>
  <c r="AK73" i="85"/>
  <c r="AK73" i="86" s="1"/>
  <c r="AG73" i="85"/>
  <c r="AC73" i="85"/>
  <c r="AC73" i="86" s="1"/>
  <c r="Y73" i="85"/>
  <c r="U73" i="85"/>
  <c r="U73" i="86" s="1"/>
  <c r="Q73" i="85"/>
  <c r="M73" i="85"/>
  <c r="M73" i="86" s="1"/>
  <c r="I73" i="85"/>
  <c r="BE71" i="85"/>
  <c r="BA71" i="85"/>
  <c r="BA71" i="86" s="1"/>
  <c r="AW71" i="85"/>
  <c r="AW71" i="86" s="1"/>
  <c r="AS71" i="85"/>
  <c r="AS71" i="86" s="1"/>
  <c r="AO71" i="85"/>
  <c r="AO71" i="86" s="1"/>
  <c r="AK71" i="85"/>
  <c r="AK71" i="86" s="1"/>
  <c r="AG71" i="85"/>
  <c r="AG71" i="86" s="1"/>
  <c r="AC71" i="85"/>
  <c r="AC71" i="86" s="1"/>
  <c r="Y71" i="85"/>
  <c r="U71" i="85"/>
  <c r="U71" i="86" s="1"/>
  <c r="Q71" i="85"/>
  <c r="Q71" i="86" s="1"/>
  <c r="M71" i="85"/>
  <c r="M71" i="86" s="1"/>
  <c r="I71" i="85"/>
  <c r="I71" i="86" s="1"/>
  <c r="A71" i="85"/>
  <c r="BE66" i="85"/>
  <c r="BE66" i="86" s="1"/>
  <c r="BA66" i="85"/>
  <c r="AW66" i="85"/>
  <c r="AW66" i="86" s="1"/>
  <c r="AS66" i="85"/>
  <c r="AO66" i="85"/>
  <c r="AO66" i="86" s="1"/>
  <c r="AK66" i="85"/>
  <c r="AG66" i="85"/>
  <c r="AG66" i="86" s="1"/>
  <c r="AC66" i="85"/>
  <c r="Y66" i="85"/>
  <c r="Y66" i="86" s="1"/>
  <c r="U66" i="85"/>
  <c r="Q66" i="85"/>
  <c r="Q66" i="86" s="1"/>
  <c r="M66" i="85"/>
  <c r="I66" i="85"/>
  <c r="I66" i="86" s="1"/>
  <c r="BE64" i="85"/>
  <c r="BE64" i="86" s="1"/>
  <c r="BA64" i="85"/>
  <c r="AW64" i="85"/>
  <c r="AS64" i="85"/>
  <c r="AO64" i="85"/>
  <c r="AO64" i="86" s="1"/>
  <c r="AK64" i="85"/>
  <c r="AG64" i="85"/>
  <c r="AC64" i="85"/>
  <c r="Y64" i="85"/>
  <c r="Y64" i="86" s="1"/>
  <c r="U64" i="85"/>
  <c r="Q64" i="85"/>
  <c r="M64" i="85"/>
  <c r="I64" i="85"/>
  <c r="I64" i="86" s="1"/>
  <c r="BE63" i="85"/>
  <c r="BE63" i="86" s="1"/>
  <c r="BA63" i="85"/>
  <c r="AW63" i="85"/>
  <c r="AW63" i="86" s="1"/>
  <c r="AS63" i="85"/>
  <c r="AO63" i="85"/>
  <c r="AO63" i="86" s="1"/>
  <c r="AK63" i="85"/>
  <c r="AG63" i="85"/>
  <c r="AG63" i="86" s="1"/>
  <c r="AC63" i="85"/>
  <c r="Y63" i="85"/>
  <c r="Y63" i="86" s="1"/>
  <c r="U63" i="85"/>
  <c r="Q63" i="85"/>
  <c r="Q63" i="86" s="1"/>
  <c r="M63" i="85"/>
  <c r="I63" i="85"/>
  <c r="I63" i="86" s="1"/>
  <c r="BE62" i="85"/>
  <c r="BE62" i="86" s="1"/>
  <c r="BA62" i="85"/>
  <c r="AW62" i="85"/>
  <c r="AW62" i="86" s="1"/>
  <c r="AS62" i="85"/>
  <c r="AO62" i="85"/>
  <c r="AO62" i="86" s="1"/>
  <c r="AK62" i="85"/>
  <c r="AG62" i="85"/>
  <c r="AG62" i="86" s="1"/>
  <c r="AC62" i="85"/>
  <c r="Y62" i="85"/>
  <c r="Y62" i="86" s="1"/>
  <c r="U62" i="85"/>
  <c r="Q62" i="85"/>
  <c r="Q62" i="86" s="1"/>
  <c r="M62" i="85"/>
  <c r="I62" i="85"/>
  <c r="I62" i="86" s="1"/>
  <c r="BE61" i="85"/>
  <c r="BE61" i="86" s="1"/>
  <c r="BA61" i="85"/>
  <c r="AW61" i="85"/>
  <c r="AW61" i="86" s="1"/>
  <c r="AS61" i="85"/>
  <c r="AO61" i="85"/>
  <c r="AO61" i="86" s="1"/>
  <c r="AK61" i="85"/>
  <c r="AG61" i="85"/>
  <c r="AG61" i="86" s="1"/>
  <c r="AC61" i="85"/>
  <c r="Y61" i="85"/>
  <c r="Y61" i="86" s="1"/>
  <c r="U61" i="85"/>
  <c r="Q61" i="85"/>
  <c r="Q61" i="86" s="1"/>
  <c r="M61" i="85"/>
  <c r="I61" i="85"/>
  <c r="I61" i="86" s="1"/>
  <c r="BE60" i="85"/>
  <c r="BE60" i="86" s="1"/>
  <c r="BA60" i="85"/>
  <c r="AW60" i="85"/>
  <c r="AW60" i="86" s="1"/>
  <c r="AS60" i="85"/>
  <c r="AO60" i="85"/>
  <c r="AO60" i="86" s="1"/>
  <c r="AK60" i="85"/>
  <c r="AG60" i="85"/>
  <c r="AG60" i="86" s="1"/>
  <c r="AC60" i="85"/>
  <c r="Y60" i="85"/>
  <c r="Y60" i="86" s="1"/>
  <c r="U60" i="85"/>
  <c r="Q60" i="85"/>
  <c r="Q60" i="86" s="1"/>
  <c r="M60" i="85"/>
  <c r="I60" i="85"/>
  <c r="I60" i="86" s="1"/>
  <c r="BE59" i="85"/>
  <c r="BE59" i="86" s="1"/>
  <c r="BA59" i="85"/>
  <c r="AW59" i="85"/>
  <c r="AW59" i="86" s="1"/>
  <c r="AS59" i="85"/>
  <c r="AO59" i="85"/>
  <c r="AO59" i="86" s="1"/>
  <c r="AK59" i="85"/>
  <c r="AG59" i="85"/>
  <c r="AG59" i="86" s="1"/>
  <c r="AC59" i="85"/>
  <c r="Y59" i="85"/>
  <c r="Y59" i="86" s="1"/>
  <c r="U59" i="85"/>
  <c r="Q59" i="85"/>
  <c r="Q59" i="86" s="1"/>
  <c r="M59" i="85"/>
  <c r="I59" i="85"/>
  <c r="I59" i="86" s="1"/>
  <c r="BE58" i="85"/>
  <c r="BE58" i="86" s="1"/>
  <c r="BA58" i="85"/>
  <c r="AW58" i="85"/>
  <c r="AW58" i="86" s="1"/>
  <c r="AS58" i="85"/>
  <c r="AO58" i="85"/>
  <c r="AO58" i="86" s="1"/>
  <c r="AK58" i="85"/>
  <c r="AG58" i="85"/>
  <c r="AG58" i="86" s="1"/>
  <c r="AC58" i="85"/>
  <c r="Y58" i="85"/>
  <c r="Y58" i="86" s="1"/>
  <c r="U58" i="85"/>
  <c r="Q58" i="85"/>
  <c r="Q58" i="86" s="1"/>
  <c r="M58" i="85"/>
  <c r="I58" i="85"/>
  <c r="I58" i="86" s="1"/>
  <c r="BD57" i="85"/>
  <c r="BC57" i="85"/>
  <c r="BB57" i="85"/>
  <c r="AZ57" i="85"/>
  <c r="AY57" i="85"/>
  <c r="AX57" i="85"/>
  <c r="AV57" i="85"/>
  <c r="AV57" i="86" s="1"/>
  <c r="AU57" i="85"/>
  <c r="AT57" i="85"/>
  <c r="AR57" i="85"/>
  <c r="AQ57" i="85"/>
  <c r="AQ57" i="86" s="1"/>
  <c r="AP57" i="85"/>
  <c r="AN57" i="85"/>
  <c r="AN57" i="86" s="1"/>
  <c r="AM57" i="85"/>
  <c r="AM55" i="85" s="1"/>
  <c r="AL57" i="85"/>
  <c r="AJ57" i="85"/>
  <c r="AI57" i="85"/>
  <c r="AH57" i="85"/>
  <c r="AF57" i="85"/>
  <c r="AE57" i="85"/>
  <c r="AD57" i="85"/>
  <c r="AB57" i="85"/>
  <c r="AA57" i="85"/>
  <c r="Z57" i="85"/>
  <c r="X57" i="85"/>
  <c r="X55" i="85" s="1"/>
  <c r="W57" i="85"/>
  <c r="V57" i="85"/>
  <c r="T57" i="85"/>
  <c r="S57" i="85"/>
  <c r="R57" i="85"/>
  <c r="P57" i="85"/>
  <c r="O57" i="85"/>
  <c r="N57" i="85"/>
  <c r="L57" i="85"/>
  <c r="K57" i="85"/>
  <c r="J57" i="85"/>
  <c r="H57" i="85"/>
  <c r="G57" i="85"/>
  <c r="F57" i="85"/>
  <c r="BE56" i="85"/>
  <c r="BA56" i="85"/>
  <c r="AW56" i="85"/>
  <c r="AS56" i="85"/>
  <c r="AO56" i="85"/>
  <c r="AK56" i="85"/>
  <c r="AG56" i="85"/>
  <c r="AC56" i="85"/>
  <c r="Y56" i="85"/>
  <c r="U56" i="85"/>
  <c r="Q56" i="85"/>
  <c r="M56" i="85"/>
  <c r="I56" i="85"/>
  <c r="BD55" i="85"/>
  <c r="BC55" i="85"/>
  <c r="BB55" i="85"/>
  <c r="AZ55" i="85"/>
  <c r="AY55" i="85"/>
  <c r="AX55" i="85"/>
  <c r="AV55" i="85"/>
  <c r="AV55" i="86" s="1"/>
  <c r="AU55" i="85"/>
  <c r="AT55" i="85"/>
  <c r="AR55" i="85"/>
  <c r="AQ55" i="85"/>
  <c r="AP55" i="85"/>
  <c r="AN55" i="85"/>
  <c r="AJ55" i="85"/>
  <c r="AH55" i="85"/>
  <c r="AB55" i="85"/>
  <c r="Z55" i="85"/>
  <c r="T55" i="85"/>
  <c r="R55" i="85"/>
  <c r="L55" i="85"/>
  <c r="J55" i="85"/>
  <c r="H55" i="85"/>
  <c r="AU53" i="85"/>
  <c r="BE52" i="85"/>
  <c r="BA52" i="85"/>
  <c r="AW52" i="85"/>
  <c r="AS52" i="85"/>
  <c r="AO52" i="85"/>
  <c r="AK52" i="85"/>
  <c r="AG52" i="85"/>
  <c r="AC52" i="85"/>
  <c r="Y52" i="85"/>
  <c r="U52" i="85"/>
  <c r="Q52" i="85"/>
  <c r="M52" i="85"/>
  <c r="I52" i="85"/>
  <c r="BE51" i="85"/>
  <c r="BA51" i="85"/>
  <c r="AW51" i="85"/>
  <c r="AS51" i="85"/>
  <c r="AO51" i="85"/>
  <c r="AK51" i="85"/>
  <c r="AG51" i="85"/>
  <c r="AC51" i="85"/>
  <c r="Y51" i="85"/>
  <c r="U51" i="85"/>
  <c r="Q51" i="85"/>
  <c r="M51" i="85"/>
  <c r="I51" i="85"/>
  <c r="BE50" i="85"/>
  <c r="BA50" i="85"/>
  <c r="AW50" i="85"/>
  <c r="AS50" i="85"/>
  <c r="AO50" i="85"/>
  <c r="AK50" i="85"/>
  <c r="AG50" i="85"/>
  <c r="AC50" i="85"/>
  <c r="Y50" i="85"/>
  <c r="U50" i="85"/>
  <c r="Q50" i="85"/>
  <c r="M50" i="85"/>
  <c r="I50" i="85"/>
  <c r="BE49" i="85"/>
  <c r="BA49" i="85"/>
  <c r="AW49" i="85"/>
  <c r="AS49" i="85"/>
  <c r="AO49" i="85"/>
  <c r="AK49" i="85"/>
  <c r="AG49" i="85"/>
  <c r="AC49" i="85"/>
  <c r="Y49" i="85"/>
  <c r="U49" i="85"/>
  <c r="Q49" i="85"/>
  <c r="M49" i="85"/>
  <c r="I49" i="85"/>
  <c r="BD48" i="85"/>
  <c r="BC48" i="85"/>
  <c r="BC53" i="85" s="1"/>
  <c r="BB48" i="85"/>
  <c r="BB48" i="86" s="1"/>
  <c r="AZ48" i="85"/>
  <c r="AZ53" i="85" s="1"/>
  <c r="AY48" i="85"/>
  <c r="AX48" i="85"/>
  <c r="AV48" i="85"/>
  <c r="AU48" i="85"/>
  <c r="AT48" i="85"/>
  <c r="AT48" i="86" s="1"/>
  <c r="AR48" i="85"/>
  <c r="AR53" i="85" s="1"/>
  <c r="AQ48" i="85"/>
  <c r="AP48" i="85"/>
  <c r="AN48" i="85"/>
  <c r="AM48" i="85"/>
  <c r="AM53" i="85" s="1"/>
  <c r="AL48" i="85"/>
  <c r="AL48" i="86" s="1"/>
  <c r="AJ48" i="85"/>
  <c r="AJ53" i="85" s="1"/>
  <c r="AI48" i="85"/>
  <c r="AH48" i="85"/>
  <c r="AF48" i="85"/>
  <c r="AE48" i="85"/>
  <c r="AE53" i="85" s="1"/>
  <c r="AD48" i="85"/>
  <c r="AD48" i="86" s="1"/>
  <c r="AB48" i="85"/>
  <c r="AB53" i="85" s="1"/>
  <c r="AA48" i="85"/>
  <c r="Z48" i="85"/>
  <c r="X48" i="85"/>
  <c r="W48" i="85"/>
  <c r="W53" i="85" s="1"/>
  <c r="V48" i="85"/>
  <c r="V48" i="86" s="1"/>
  <c r="T48" i="85"/>
  <c r="T53" i="85" s="1"/>
  <c r="S48" i="85"/>
  <c r="R48" i="85"/>
  <c r="P48" i="85"/>
  <c r="O48" i="85"/>
  <c r="O53" i="85" s="1"/>
  <c r="N48" i="85"/>
  <c r="N48" i="86" s="1"/>
  <c r="L48" i="85"/>
  <c r="L53" i="85" s="1"/>
  <c r="K48" i="85"/>
  <c r="J48" i="85"/>
  <c r="H48" i="85"/>
  <c r="H53" i="85" s="1"/>
  <c r="H68" i="85" s="1"/>
  <c r="H68" i="86" s="1"/>
  <c r="G48" i="85"/>
  <c r="G53" i="85" s="1"/>
  <c r="F48" i="85"/>
  <c r="F48" i="86" s="1"/>
  <c r="BE47" i="85"/>
  <c r="BA47" i="85"/>
  <c r="AW47" i="85"/>
  <c r="AS47" i="85"/>
  <c r="AO47" i="85"/>
  <c r="AK47" i="85"/>
  <c r="AG47" i="85"/>
  <c r="AC47" i="85"/>
  <c r="Y47" i="85"/>
  <c r="U47" i="85"/>
  <c r="Q47" i="85"/>
  <c r="M47" i="85"/>
  <c r="I47" i="85"/>
  <c r="BE46" i="85"/>
  <c r="BA46" i="85"/>
  <c r="AW46" i="85"/>
  <c r="AS46" i="85"/>
  <c r="AO46" i="85"/>
  <c r="AK46" i="85"/>
  <c r="AG46" i="85"/>
  <c r="AC46" i="85"/>
  <c r="Y46" i="85"/>
  <c r="U46" i="85"/>
  <c r="Q46" i="85"/>
  <c r="M46" i="85"/>
  <c r="I46" i="85"/>
  <c r="BE44" i="85"/>
  <c r="BA44" i="85"/>
  <c r="BA44" i="86" s="1"/>
  <c r="AW44" i="85"/>
  <c r="AS44" i="85"/>
  <c r="AS44" i="86" s="1"/>
  <c r="AO44" i="85"/>
  <c r="AK44" i="85"/>
  <c r="AK44" i="86" s="1"/>
  <c r="AG44" i="85"/>
  <c r="AC44" i="85"/>
  <c r="AC44" i="86" s="1"/>
  <c r="Y44" i="85"/>
  <c r="U44" i="85"/>
  <c r="U44" i="86" s="1"/>
  <c r="Q44" i="85"/>
  <c r="M44" i="85"/>
  <c r="M44" i="86" s="1"/>
  <c r="I44" i="85"/>
  <c r="BE42" i="85"/>
  <c r="BA42" i="85"/>
  <c r="AW42" i="85"/>
  <c r="AS42" i="85"/>
  <c r="AO42" i="85"/>
  <c r="AK42" i="85"/>
  <c r="AG42" i="85"/>
  <c r="AC42" i="85"/>
  <c r="Y42" i="85"/>
  <c r="U42" i="85"/>
  <c r="Q42" i="85"/>
  <c r="M42" i="85"/>
  <c r="I42" i="85"/>
  <c r="A42" i="85"/>
  <c r="A55" i="85" s="1"/>
  <c r="BE37" i="85"/>
  <c r="BE37" i="86" s="1"/>
  <c r="BA37" i="85"/>
  <c r="AW37" i="85"/>
  <c r="AW37" i="86" s="1"/>
  <c r="AS37" i="85"/>
  <c r="AO37" i="85"/>
  <c r="AO37" i="86" s="1"/>
  <c r="AK37" i="85"/>
  <c r="AG37" i="85"/>
  <c r="AG37" i="86" s="1"/>
  <c r="AC37" i="85"/>
  <c r="Y37" i="85"/>
  <c r="Y37" i="86" s="1"/>
  <c r="U37" i="85"/>
  <c r="Q37" i="85"/>
  <c r="Q37" i="86" s="1"/>
  <c r="M37" i="85"/>
  <c r="I37" i="85"/>
  <c r="I37" i="86" s="1"/>
  <c r="BE35" i="85"/>
  <c r="BA35" i="85"/>
  <c r="BA35" i="86" s="1"/>
  <c r="AW35" i="85"/>
  <c r="AS35" i="85"/>
  <c r="AS35" i="86" s="1"/>
  <c r="AO35" i="85"/>
  <c r="AK35" i="85"/>
  <c r="AK35" i="86" s="1"/>
  <c r="AG35" i="85"/>
  <c r="AC35" i="85"/>
  <c r="AC35" i="86" s="1"/>
  <c r="Y35" i="85"/>
  <c r="U35" i="85"/>
  <c r="U35" i="86" s="1"/>
  <c r="Q35" i="85"/>
  <c r="M35" i="85"/>
  <c r="M35" i="86" s="1"/>
  <c r="I35" i="85"/>
  <c r="BE34" i="85"/>
  <c r="BE34" i="86" s="1"/>
  <c r="BA34" i="85"/>
  <c r="AW34" i="85"/>
  <c r="AW34" i="86" s="1"/>
  <c r="AS34" i="85"/>
  <c r="AO34" i="85"/>
  <c r="AO34" i="86" s="1"/>
  <c r="AK34" i="85"/>
  <c r="AG34" i="85"/>
  <c r="AG34" i="86" s="1"/>
  <c r="AC34" i="85"/>
  <c r="Y34" i="85"/>
  <c r="Y34" i="86" s="1"/>
  <c r="U34" i="85"/>
  <c r="Q34" i="85"/>
  <c r="Q34" i="86" s="1"/>
  <c r="M34" i="85"/>
  <c r="I34" i="85"/>
  <c r="I34" i="86" s="1"/>
  <c r="BE33" i="85"/>
  <c r="BA33" i="85"/>
  <c r="BA33" i="86" s="1"/>
  <c r="AW33" i="85"/>
  <c r="AS33" i="85"/>
  <c r="AS33" i="86" s="1"/>
  <c r="AO33" i="85"/>
  <c r="AK33" i="85"/>
  <c r="AK33" i="86" s="1"/>
  <c r="AG33" i="85"/>
  <c r="AC33" i="85"/>
  <c r="AC33" i="86" s="1"/>
  <c r="Y33" i="85"/>
  <c r="U33" i="85"/>
  <c r="U33" i="86" s="1"/>
  <c r="Q33" i="85"/>
  <c r="M33" i="85"/>
  <c r="M33" i="86" s="1"/>
  <c r="I33" i="85"/>
  <c r="BE32" i="85"/>
  <c r="BE32" i="86" s="1"/>
  <c r="BA32" i="85"/>
  <c r="AW32" i="85"/>
  <c r="AW32" i="86" s="1"/>
  <c r="AS32" i="85"/>
  <c r="AO32" i="85"/>
  <c r="AO32" i="86" s="1"/>
  <c r="AK32" i="85"/>
  <c r="AG32" i="85"/>
  <c r="AG32" i="86" s="1"/>
  <c r="AC32" i="85"/>
  <c r="Y32" i="85"/>
  <c r="Y32" i="86" s="1"/>
  <c r="U32" i="85"/>
  <c r="Q32" i="85"/>
  <c r="Q32" i="86" s="1"/>
  <c r="M32" i="85"/>
  <c r="I32" i="85"/>
  <c r="I32" i="86" s="1"/>
  <c r="BE31" i="85"/>
  <c r="BA31" i="85"/>
  <c r="BA31" i="86" s="1"/>
  <c r="AW31" i="85"/>
  <c r="AS31" i="85"/>
  <c r="AS31" i="86" s="1"/>
  <c r="AO31" i="85"/>
  <c r="AK31" i="85"/>
  <c r="AK31" i="86" s="1"/>
  <c r="AG31" i="85"/>
  <c r="AC31" i="85"/>
  <c r="AC31" i="86" s="1"/>
  <c r="Y31" i="85"/>
  <c r="U31" i="85"/>
  <c r="U31" i="86" s="1"/>
  <c r="Q31" i="85"/>
  <c r="M31" i="85"/>
  <c r="M31" i="86" s="1"/>
  <c r="I31" i="85"/>
  <c r="BE30" i="85"/>
  <c r="BE30" i="86" s="1"/>
  <c r="BA30" i="85"/>
  <c r="AW30" i="85"/>
  <c r="AW30" i="86" s="1"/>
  <c r="AS30" i="85"/>
  <c r="AO30" i="85"/>
  <c r="AO30" i="86" s="1"/>
  <c r="AK30" i="85"/>
  <c r="AG30" i="85"/>
  <c r="AG30" i="86" s="1"/>
  <c r="AC30" i="85"/>
  <c r="Y30" i="85"/>
  <c r="Y30" i="86" s="1"/>
  <c r="U30" i="85"/>
  <c r="Q30" i="85"/>
  <c r="Q30" i="86" s="1"/>
  <c r="M30" i="85"/>
  <c r="I30" i="85"/>
  <c r="I30" i="86" s="1"/>
  <c r="BE29" i="85"/>
  <c r="BA29" i="85"/>
  <c r="BA29" i="86" s="1"/>
  <c r="AW29" i="85"/>
  <c r="AS29" i="85"/>
  <c r="AS29" i="86" s="1"/>
  <c r="AO29" i="85"/>
  <c r="AK29" i="85"/>
  <c r="AK29" i="86" s="1"/>
  <c r="AG29" i="85"/>
  <c r="AC29" i="85"/>
  <c r="AC29" i="86" s="1"/>
  <c r="Y29" i="85"/>
  <c r="U29" i="85"/>
  <c r="U29" i="86" s="1"/>
  <c r="Q29" i="85"/>
  <c r="M29" i="85"/>
  <c r="M29" i="86" s="1"/>
  <c r="I29" i="85"/>
  <c r="BD28" i="85"/>
  <c r="BC28" i="85"/>
  <c r="BB28" i="85"/>
  <c r="AZ28" i="85"/>
  <c r="AY28" i="85"/>
  <c r="AX28" i="85"/>
  <c r="AV28" i="85"/>
  <c r="AV26" i="85" s="1"/>
  <c r="AV26" i="86" s="1"/>
  <c r="AU28" i="85"/>
  <c r="AU26" i="85" s="1"/>
  <c r="AT28" i="85"/>
  <c r="AT26" i="85" s="1"/>
  <c r="AR28" i="85"/>
  <c r="AQ28" i="85"/>
  <c r="AQ26" i="85" s="1"/>
  <c r="AP28" i="85"/>
  <c r="AN28" i="85"/>
  <c r="AN28" i="86" s="1"/>
  <c r="AM28" i="85"/>
  <c r="AM26" i="85" s="1"/>
  <c r="AL28" i="85"/>
  <c r="AL26" i="85" s="1"/>
  <c r="AJ28" i="85"/>
  <c r="AI28" i="85"/>
  <c r="AI26" i="85" s="1"/>
  <c r="AH28" i="85"/>
  <c r="AF28" i="85"/>
  <c r="AE28" i="85"/>
  <c r="AD28" i="85"/>
  <c r="AB28" i="85"/>
  <c r="AA28" i="85"/>
  <c r="Z28" i="85"/>
  <c r="X28" i="85"/>
  <c r="X26" i="85" s="1"/>
  <c r="X26" i="86" s="1"/>
  <c r="W28" i="85"/>
  <c r="V28" i="85"/>
  <c r="T28" i="85"/>
  <c r="S28" i="85"/>
  <c r="R28" i="85"/>
  <c r="P28" i="85"/>
  <c r="O28" i="85"/>
  <c r="N28" i="85"/>
  <c r="L28" i="85"/>
  <c r="K28" i="85"/>
  <c r="J28" i="85"/>
  <c r="H28" i="85"/>
  <c r="H26" i="85" s="1"/>
  <c r="G28" i="85"/>
  <c r="F28" i="85"/>
  <c r="BE27" i="85"/>
  <c r="BA27" i="85"/>
  <c r="AW27" i="85"/>
  <c r="AS27" i="85"/>
  <c r="AO27" i="85"/>
  <c r="AK27" i="85"/>
  <c r="AG27" i="85"/>
  <c r="AC27" i="85"/>
  <c r="Y27" i="85"/>
  <c r="U27" i="85"/>
  <c r="Q27" i="85"/>
  <c r="M27" i="85"/>
  <c r="I27" i="85"/>
  <c r="BD26" i="85"/>
  <c r="AZ26" i="85"/>
  <c r="AX26" i="85"/>
  <c r="AR26" i="85"/>
  <c r="AP26" i="85"/>
  <c r="AJ26" i="85"/>
  <c r="AH26" i="85"/>
  <c r="AB26" i="85"/>
  <c r="Z26" i="85"/>
  <c r="T26" i="85"/>
  <c r="R26" i="85"/>
  <c r="L26" i="85"/>
  <c r="J26" i="85"/>
  <c r="BE23" i="85"/>
  <c r="BA23" i="85"/>
  <c r="AW23" i="85"/>
  <c r="AS23" i="85"/>
  <c r="AO23" i="85"/>
  <c r="AK23" i="85"/>
  <c r="AG23" i="85"/>
  <c r="AC23" i="85"/>
  <c r="Y23" i="85"/>
  <c r="U23" i="85"/>
  <c r="Q23" i="85"/>
  <c r="M23" i="85"/>
  <c r="I23" i="85"/>
  <c r="BE22" i="85"/>
  <c r="BA22" i="85"/>
  <c r="AW22" i="85"/>
  <c r="AS22" i="85"/>
  <c r="AO22" i="85"/>
  <c r="AK22" i="85"/>
  <c r="AG22" i="85"/>
  <c r="AC22" i="85"/>
  <c r="Y22" i="85"/>
  <c r="U22" i="85"/>
  <c r="Q22" i="85"/>
  <c r="M22" i="85"/>
  <c r="I22" i="85"/>
  <c r="BE21" i="85"/>
  <c r="BA21" i="85"/>
  <c r="AW21" i="85"/>
  <c r="AS21" i="85"/>
  <c r="AO21" i="85"/>
  <c r="AK21" i="85"/>
  <c r="AG21" i="85"/>
  <c r="AC21" i="85"/>
  <c r="Y21" i="85"/>
  <c r="U21" i="85"/>
  <c r="Q21" i="85"/>
  <c r="M21" i="85"/>
  <c r="I21" i="85"/>
  <c r="BE20" i="85"/>
  <c r="BA20" i="85"/>
  <c r="AW20" i="85"/>
  <c r="AS20" i="85"/>
  <c r="AO20" i="85"/>
  <c r="AK20" i="85"/>
  <c r="AG20" i="85"/>
  <c r="AC20" i="85"/>
  <c r="Y20" i="85"/>
  <c r="U20" i="85"/>
  <c r="Q20" i="85"/>
  <c r="M20" i="85"/>
  <c r="I20" i="85"/>
  <c r="BD19" i="85"/>
  <c r="BC19" i="85"/>
  <c r="BB19" i="85"/>
  <c r="BB109" i="85" s="1"/>
  <c r="AZ19" i="85"/>
  <c r="AY19" i="85"/>
  <c r="AX19" i="85"/>
  <c r="AX109" i="85" s="1"/>
  <c r="AV19" i="85"/>
  <c r="AV24" i="85" s="1"/>
  <c r="AU19" i="85"/>
  <c r="AU24" i="85" s="1"/>
  <c r="AU39" i="85" s="1"/>
  <c r="AT19" i="85"/>
  <c r="AR19" i="85"/>
  <c r="AR24" i="85" s="1"/>
  <c r="AQ19" i="85"/>
  <c r="AQ24" i="85" s="1"/>
  <c r="AP19" i="85"/>
  <c r="AN19" i="85"/>
  <c r="AN24" i="85" s="1"/>
  <c r="AM19" i="85"/>
  <c r="AM24" i="85" s="1"/>
  <c r="AM39" i="85" s="1"/>
  <c r="AL19" i="85"/>
  <c r="AJ19" i="85"/>
  <c r="AJ24" i="85" s="1"/>
  <c r="AI19" i="85"/>
  <c r="AI24" i="85" s="1"/>
  <c r="AH19" i="85"/>
  <c r="AF19" i="85"/>
  <c r="AE19" i="85"/>
  <c r="AD19" i="85"/>
  <c r="AD109" i="85" s="1"/>
  <c r="AB19" i="85"/>
  <c r="AA19" i="85"/>
  <c r="Z19" i="85"/>
  <c r="Z109" i="85" s="1"/>
  <c r="X19" i="85"/>
  <c r="W19" i="85"/>
  <c r="V19" i="85"/>
  <c r="V109" i="85" s="1"/>
  <c r="T19" i="85"/>
  <c r="S19" i="85"/>
  <c r="R19" i="85"/>
  <c r="R109" i="85" s="1"/>
  <c r="P19" i="85"/>
  <c r="O19" i="85"/>
  <c r="N19" i="85"/>
  <c r="N109" i="85" s="1"/>
  <c r="L19" i="85"/>
  <c r="K19" i="85"/>
  <c r="J19" i="85"/>
  <c r="J109" i="85" s="1"/>
  <c r="H19" i="85"/>
  <c r="G19" i="85"/>
  <c r="F19" i="85"/>
  <c r="F109" i="85" s="1"/>
  <c r="BE18" i="85"/>
  <c r="BA18" i="85"/>
  <c r="BA18" i="86" s="1"/>
  <c r="AW18" i="85"/>
  <c r="AS18" i="85"/>
  <c r="AS18" i="86" s="1"/>
  <c r="AO18" i="85"/>
  <c r="AK18" i="85"/>
  <c r="AK18" i="86" s="1"/>
  <c r="AG18" i="85"/>
  <c r="AC18" i="85"/>
  <c r="AC18" i="86" s="1"/>
  <c r="Y18" i="85"/>
  <c r="U18" i="85"/>
  <c r="U18" i="86" s="1"/>
  <c r="Q18" i="85"/>
  <c r="M18" i="85"/>
  <c r="M18" i="86" s="1"/>
  <c r="I18" i="85"/>
  <c r="BE17" i="85"/>
  <c r="BA17" i="85"/>
  <c r="AW17" i="85"/>
  <c r="AS17" i="85"/>
  <c r="AO17" i="85"/>
  <c r="AK17" i="85"/>
  <c r="AG17" i="85"/>
  <c r="AC17" i="85"/>
  <c r="Y17" i="85"/>
  <c r="U17" i="85"/>
  <c r="Q17" i="85"/>
  <c r="M17" i="85"/>
  <c r="I17" i="85"/>
  <c r="BE15" i="85"/>
  <c r="BA15" i="85"/>
  <c r="BA15" i="86" s="1"/>
  <c r="AW15" i="85"/>
  <c r="AS15" i="85"/>
  <c r="AS15" i="86" s="1"/>
  <c r="AO15" i="85"/>
  <c r="AK15" i="85"/>
  <c r="AK15" i="86" s="1"/>
  <c r="AG15" i="85"/>
  <c r="AC15" i="85"/>
  <c r="AC15" i="86" s="1"/>
  <c r="Y15" i="85"/>
  <c r="U15" i="85"/>
  <c r="U15" i="86" s="1"/>
  <c r="Q15" i="85"/>
  <c r="M15" i="85"/>
  <c r="M15" i="86" s="1"/>
  <c r="I15" i="85"/>
  <c r="BE13" i="85"/>
  <c r="BE13" i="86" s="1"/>
  <c r="BA13" i="85"/>
  <c r="AW13" i="85"/>
  <c r="AW13" i="86" s="1"/>
  <c r="AS13" i="85"/>
  <c r="AO13" i="85"/>
  <c r="AO13" i="86" s="1"/>
  <c r="AK13" i="85"/>
  <c r="AG13" i="85"/>
  <c r="AG13" i="86" s="1"/>
  <c r="AC13" i="85"/>
  <c r="Y13" i="85"/>
  <c r="Y13" i="86" s="1"/>
  <c r="U13" i="85"/>
  <c r="Q13" i="85"/>
  <c r="Q13" i="86" s="1"/>
  <c r="M13" i="85"/>
  <c r="I13" i="85"/>
  <c r="I13" i="86" s="1"/>
  <c r="A13" i="85"/>
  <c r="A37" i="85" s="1"/>
  <c r="BD95" i="86"/>
  <c r="BC95" i="86"/>
  <c r="BB95" i="86"/>
  <c r="BA95" i="86"/>
  <c r="AZ95" i="86"/>
  <c r="AY95" i="86"/>
  <c r="AX95" i="86"/>
  <c r="AV95" i="86"/>
  <c r="AU95" i="86"/>
  <c r="AT95" i="86"/>
  <c r="AS95" i="86"/>
  <c r="AR95" i="86"/>
  <c r="AQ95" i="86"/>
  <c r="AP95" i="86"/>
  <c r="AN95" i="86"/>
  <c r="AM95" i="86"/>
  <c r="AL95" i="86"/>
  <c r="AK95" i="86"/>
  <c r="AJ95" i="86"/>
  <c r="AI95" i="86"/>
  <c r="AH95" i="86"/>
  <c r="AF95" i="86"/>
  <c r="AE95" i="86"/>
  <c r="AD95" i="86"/>
  <c r="AC95" i="86"/>
  <c r="AB95" i="86"/>
  <c r="AA95" i="86"/>
  <c r="Z95" i="86"/>
  <c r="X95" i="86"/>
  <c r="W95" i="86"/>
  <c r="V95" i="86"/>
  <c r="U95" i="86"/>
  <c r="T95" i="86"/>
  <c r="S95" i="86"/>
  <c r="R95" i="86"/>
  <c r="P95" i="86"/>
  <c r="O95" i="86"/>
  <c r="N95" i="86"/>
  <c r="M95" i="86"/>
  <c r="L95" i="86"/>
  <c r="K95" i="86"/>
  <c r="J95" i="86"/>
  <c r="H95" i="86"/>
  <c r="G95" i="86"/>
  <c r="F95" i="86"/>
  <c r="BE93" i="86"/>
  <c r="BD93" i="86"/>
  <c r="BC93" i="86"/>
  <c r="BB93" i="86"/>
  <c r="BA93" i="86"/>
  <c r="AZ93" i="86"/>
  <c r="AY93" i="86"/>
  <c r="AX93" i="86"/>
  <c r="AW93" i="86"/>
  <c r="AV93" i="86"/>
  <c r="AU93" i="86"/>
  <c r="AT93" i="86"/>
  <c r="AS93" i="86"/>
  <c r="AR93" i="86"/>
  <c r="AQ93" i="86"/>
  <c r="AP93" i="86"/>
  <c r="AO93" i="86"/>
  <c r="AN93" i="86"/>
  <c r="AM93" i="86"/>
  <c r="AL93" i="86"/>
  <c r="AK93" i="86"/>
  <c r="AJ93" i="86"/>
  <c r="AI93" i="86"/>
  <c r="AH93" i="86"/>
  <c r="AG93" i="86"/>
  <c r="AF93" i="86"/>
  <c r="AE93" i="86"/>
  <c r="AD93" i="86"/>
  <c r="AC93" i="86"/>
  <c r="AB93" i="86"/>
  <c r="AA93" i="86"/>
  <c r="Z93" i="86"/>
  <c r="Y93" i="86"/>
  <c r="X93" i="86"/>
  <c r="W93" i="86"/>
  <c r="V93" i="86"/>
  <c r="U93" i="86"/>
  <c r="T93" i="86"/>
  <c r="S93" i="86"/>
  <c r="R93" i="86"/>
  <c r="Q93" i="86"/>
  <c r="P93" i="86"/>
  <c r="O93" i="86"/>
  <c r="N93" i="86"/>
  <c r="M93" i="86"/>
  <c r="L93" i="86"/>
  <c r="K93" i="86"/>
  <c r="J93" i="86"/>
  <c r="I93" i="86"/>
  <c r="H93" i="86"/>
  <c r="G93" i="86"/>
  <c r="F93" i="86"/>
  <c r="BD92" i="86"/>
  <c r="BC92" i="86"/>
  <c r="BB92" i="86"/>
  <c r="BA92" i="86"/>
  <c r="AZ92" i="86"/>
  <c r="AY92" i="86"/>
  <c r="AX92" i="86"/>
  <c r="AV92" i="86"/>
  <c r="AU92" i="86"/>
  <c r="AT92" i="86"/>
  <c r="AS92" i="86"/>
  <c r="AR92" i="86"/>
  <c r="AQ92" i="86"/>
  <c r="AP92" i="86"/>
  <c r="AN92" i="86"/>
  <c r="AM92" i="86"/>
  <c r="AL92" i="86"/>
  <c r="AK92" i="86"/>
  <c r="AJ92" i="86"/>
  <c r="AI92" i="86"/>
  <c r="AH92" i="86"/>
  <c r="AF92" i="86"/>
  <c r="AE92" i="86"/>
  <c r="AD92" i="86"/>
  <c r="AC92" i="86"/>
  <c r="AB92" i="86"/>
  <c r="AA92" i="86"/>
  <c r="Z92" i="86"/>
  <c r="X92" i="86"/>
  <c r="W92" i="86"/>
  <c r="V92" i="86"/>
  <c r="U92" i="86"/>
  <c r="T92" i="86"/>
  <c r="S92" i="86"/>
  <c r="R92" i="86"/>
  <c r="P92" i="86"/>
  <c r="O92" i="86"/>
  <c r="N92" i="86"/>
  <c r="M92" i="86"/>
  <c r="L92" i="86"/>
  <c r="K92" i="86"/>
  <c r="J92" i="86"/>
  <c r="H92" i="86"/>
  <c r="G92" i="86"/>
  <c r="F92" i="86"/>
  <c r="BE91" i="86"/>
  <c r="BD91" i="86"/>
  <c r="BC91" i="86"/>
  <c r="BB91" i="86"/>
  <c r="BA91" i="86"/>
  <c r="AZ91" i="86"/>
  <c r="AY91" i="86"/>
  <c r="AX91" i="86"/>
  <c r="AW91" i="86"/>
  <c r="AV91" i="86"/>
  <c r="AU91" i="86"/>
  <c r="AT91" i="86"/>
  <c r="AS91" i="86"/>
  <c r="AR91" i="86"/>
  <c r="AQ91" i="86"/>
  <c r="AP91" i="86"/>
  <c r="AO91" i="86"/>
  <c r="AN91" i="86"/>
  <c r="AM91" i="86"/>
  <c r="AL91" i="86"/>
  <c r="AK91" i="86"/>
  <c r="AJ91" i="86"/>
  <c r="AI91" i="86"/>
  <c r="AH91" i="86"/>
  <c r="AG91" i="86"/>
  <c r="AF91" i="86"/>
  <c r="AE91" i="86"/>
  <c r="AD91" i="86"/>
  <c r="AC91" i="86"/>
  <c r="AB91" i="86"/>
  <c r="AA91" i="86"/>
  <c r="Z91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BD90" i="86"/>
  <c r="BC90" i="86"/>
  <c r="BB90" i="86"/>
  <c r="BA90" i="86"/>
  <c r="AZ90" i="86"/>
  <c r="AY90" i="86"/>
  <c r="AX90" i="86"/>
  <c r="AV90" i="86"/>
  <c r="AU90" i="86"/>
  <c r="AT90" i="86"/>
  <c r="AS90" i="86"/>
  <c r="AR90" i="86"/>
  <c r="AQ90" i="86"/>
  <c r="AP90" i="86"/>
  <c r="AN90" i="86"/>
  <c r="AM90" i="86"/>
  <c r="AL90" i="86"/>
  <c r="AK90" i="86"/>
  <c r="AJ90" i="86"/>
  <c r="AI90" i="86"/>
  <c r="AH90" i="86"/>
  <c r="AF90" i="86"/>
  <c r="AE90" i="86"/>
  <c r="AD90" i="86"/>
  <c r="AC90" i="86"/>
  <c r="AB90" i="86"/>
  <c r="AA90" i="86"/>
  <c r="Z90" i="86"/>
  <c r="X90" i="86"/>
  <c r="W90" i="86"/>
  <c r="V90" i="86"/>
  <c r="U90" i="86"/>
  <c r="T90" i="86"/>
  <c r="S90" i="86"/>
  <c r="R90" i="86"/>
  <c r="P90" i="86"/>
  <c r="O90" i="86"/>
  <c r="N90" i="86"/>
  <c r="M90" i="86"/>
  <c r="L90" i="86"/>
  <c r="K90" i="86"/>
  <c r="J90" i="86"/>
  <c r="H90" i="86"/>
  <c r="G90" i="86"/>
  <c r="F90" i="86"/>
  <c r="BE89" i="86"/>
  <c r="BD89" i="86"/>
  <c r="BC89" i="86"/>
  <c r="BB89" i="86"/>
  <c r="BA89" i="86"/>
  <c r="AZ89" i="86"/>
  <c r="AY89" i="86"/>
  <c r="AX89" i="86"/>
  <c r="AW89" i="86"/>
  <c r="AV89" i="86"/>
  <c r="AU89" i="86"/>
  <c r="AT89" i="86"/>
  <c r="AS89" i="86"/>
  <c r="AR89" i="86"/>
  <c r="AQ89" i="86"/>
  <c r="AP89" i="86"/>
  <c r="AO89" i="86"/>
  <c r="AN89" i="86"/>
  <c r="AM89" i="86"/>
  <c r="AL89" i="86"/>
  <c r="AK89" i="86"/>
  <c r="AJ89" i="86"/>
  <c r="AI89" i="86"/>
  <c r="AH89" i="86"/>
  <c r="AG89" i="86"/>
  <c r="AF89" i="86"/>
  <c r="AE89" i="86"/>
  <c r="AD89" i="86"/>
  <c r="AC89" i="86"/>
  <c r="AB89" i="86"/>
  <c r="AA89" i="86"/>
  <c r="Z89" i="86"/>
  <c r="Y89" i="86"/>
  <c r="X89" i="86"/>
  <c r="W89" i="86"/>
  <c r="V89" i="86"/>
  <c r="U89" i="86"/>
  <c r="T89" i="86"/>
  <c r="S89" i="86"/>
  <c r="R89" i="86"/>
  <c r="Q89" i="86"/>
  <c r="P89" i="86"/>
  <c r="O89" i="86"/>
  <c r="N89" i="86"/>
  <c r="M89" i="86"/>
  <c r="L89" i="86"/>
  <c r="K89" i="86"/>
  <c r="J89" i="86"/>
  <c r="I89" i="86"/>
  <c r="H89" i="86"/>
  <c r="G89" i="86"/>
  <c r="F89" i="86"/>
  <c r="BD88" i="86"/>
  <c r="BC88" i="86"/>
  <c r="BB88" i="86"/>
  <c r="BA88" i="86"/>
  <c r="AZ88" i="86"/>
  <c r="AY88" i="86"/>
  <c r="AX88" i="86"/>
  <c r="AV88" i="86"/>
  <c r="AU88" i="86"/>
  <c r="AT88" i="86"/>
  <c r="AS88" i="86"/>
  <c r="AR88" i="86"/>
  <c r="AQ88" i="86"/>
  <c r="AP88" i="86"/>
  <c r="AN88" i="86"/>
  <c r="AM88" i="86"/>
  <c r="AL88" i="86"/>
  <c r="AK88" i="86"/>
  <c r="AJ88" i="86"/>
  <c r="AI88" i="86"/>
  <c r="AH88" i="86"/>
  <c r="AF88" i="86"/>
  <c r="AE88" i="86"/>
  <c r="AD88" i="86"/>
  <c r="AC88" i="86"/>
  <c r="AB88" i="86"/>
  <c r="AA88" i="86"/>
  <c r="Z88" i="86"/>
  <c r="X88" i="86"/>
  <c r="W88" i="86"/>
  <c r="V88" i="86"/>
  <c r="U88" i="86"/>
  <c r="T88" i="86"/>
  <c r="S88" i="86"/>
  <c r="R88" i="86"/>
  <c r="P88" i="86"/>
  <c r="O88" i="86"/>
  <c r="N88" i="86"/>
  <c r="M88" i="86"/>
  <c r="L88" i="86"/>
  <c r="K88" i="86"/>
  <c r="J88" i="86"/>
  <c r="H88" i="86"/>
  <c r="G88" i="86"/>
  <c r="F88" i="86"/>
  <c r="BE87" i="86"/>
  <c r="BD87" i="86"/>
  <c r="BC87" i="86"/>
  <c r="BB87" i="86"/>
  <c r="BA87" i="86"/>
  <c r="AZ87" i="86"/>
  <c r="AY87" i="86"/>
  <c r="AX87" i="86"/>
  <c r="AW87" i="86"/>
  <c r="AV87" i="86"/>
  <c r="AU87" i="86"/>
  <c r="AT87" i="86"/>
  <c r="AS87" i="86"/>
  <c r="AR87" i="86"/>
  <c r="AQ87" i="86"/>
  <c r="AP87" i="86"/>
  <c r="AO87" i="86"/>
  <c r="AN87" i="86"/>
  <c r="AM87" i="86"/>
  <c r="AL87" i="86"/>
  <c r="AK87" i="86"/>
  <c r="AJ87" i="86"/>
  <c r="AI87" i="86"/>
  <c r="AH87" i="86"/>
  <c r="AG87" i="86"/>
  <c r="AF87" i="86"/>
  <c r="AE87" i="86"/>
  <c r="AD87" i="86"/>
  <c r="AC87" i="86"/>
  <c r="AB87" i="86"/>
  <c r="AA87" i="86"/>
  <c r="Z87" i="86"/>
  <c r="Y87" i="86"/>
  <c r="X87" i="86"/>
  <c r="W87" i="86"/>
  <c r="V87" i="86"/>
  <c r="U87" i="86"/>
  <c r="T87" i="86"/>
  <c r="S87" i="86"/>
  <c r="R87" i="86"/>
  <c r="Q87" i="86"/>
  <c r="P87" i="86"/>
  <c r="O87" i="86"/>
  <c r="N87" i="86"/>
  <c r="M87" i="86"/>
  <c r="L87" i="86"/>
  <c r="K87" i="86"/>
  <c r="J87" i="86"/>
  <c r="I87" i="86"/>
  <c r="H87" i="86"/>
  <c r="G87" i="86"/>
  <c r="F87" i="86"/>
  <c r="BD86" i="86"/>
  <c r="BC86" i="86"/>
  <c r="BB86" i="86"/>
  <c r="BA86" i="86"/>
  <c r="AZ86" i="86"/>
  <c r="AY86" i="86"/>
  <c r="AX86" i="86"/>
  <c r="AV86" i="86"/>
  <c r="AU86" i="86"/>
  <c r="AT86" i="86"/>
  <c r="AS86" i="86"/>
  <c r="AR86" i="86"/>
  <c r="AQ86" i="86"/>
  <c r="AP86" i="86"/>
  <c r="AN86" i="86"/>
  <c r="AM86" i="86"/>
  <c r="AL86" i="86"/>
  <c r="AK86" i="86"/>
  <c r="AJ86" i="86"/>
  <c r="AI86" i="86"/>
  <c r="AH86" i="86"/>
  <c r="AF86" i="86"/>
  <c r="AE86" i="86"/>
  <c r="AD86" i="86"/>
  <c r="AC86" i="86"/>
  <c r="AB86" i="86"/>
  <c r="AA86" i="86"/>
  <c r="Z86" i="86"/>
  <c r="X86" i="86"/>
  <c r="W86" i="86"/>
  <c r="V86" i="86"/>
  <c r="U86" i="86"/>
  <c r="T86" i="86"/>
  <c r="S86" i="86"/>
  <c r="R86" i="86"/>
  <c r="P86" i="86"/>
  <c r="O86" i="86"/>
  <c r="N86" i="86"/>
  <c r="M86" i="86"/>
  <c r="L86" i="86"/>
  <c r="K86" i="86"/>
  <c r="J86" i="86"/>
  <c r="H86" i="86"/>
  <c r="G86" i="86"/>
  <c r="F86" i="86"/>
  <c r="BE85" i="86"/>
  <c r="BD85" i="86"/>
  <c r="BC85" i="86"/>
  <c r="BB85" i="86"/>
  <c r="BA85" i="86"/>
  <c r="AZ85" i="86"/>
  <c r="AY85" i="86"/>
  <c r="AX85" i="86"/>
  <c r="AW85" i="86"/>
  <c r="AV85" i="86"/>
  <c r="AU85" i="86"/>
  <c r="AT85" i="86"/>
  <c r="AS85" i="86"/>
  <c r="AR85" i="86"/>
  <c r="AQ85" i="86"/>
  <c r="AP85" i="86"/>
  <c r="AO85" i="86"/>
  <c r="AN85" i="86"/>
  <c r="AM85" i="86"/>
  <c r="AL85" i="86"/>
  <c r="AK85" i="86"/>
  <c r="AJ85" i="86"/>
  <c r="AI85" i="86"/>
  <c r="AH85" i="86"/>
  <c r="AG85" i="86"/>
  <c r="AF85" i="86"/>
  <c r="AE85" i="86"/>
  <c r="AD85" i="86"/>
  <c r="AC85" i="86"/>
  <c r="AB85" i="86"/>
  <c r="AA85" i="86"/>
  <c r="Z85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AZ84" i="86"/>
  <c r="AX84" i="86"/>
  <c r="AT84" i="86"/>
  <c r="AR84" i="86"/>
  <c r="AP84" i="86"/>
  <c r="AJ84" i="86"/>
  <c r="AH84" i="86"/>
  <c r="AD84" i="86"/>
  <c r="AB84" i="86"/>
  <c r="Z84" i="86"/>
  <c r="T84" i="86"/>
  <c r="R84" i="86"/>
  <c r="N84" i="86"/>
  <c r="L84" i="86"/>
  <c r="J84" i="86"/>
  <c r="BE82" i="86"/>
  <c r="BD82" i="86"/>
  <c r="BC82" i="86"/>
  <c r="BB82" i="86"/>
  <c r="AZ82" i="86"/>
  <c r="AY82" i="86"/>
  <c r="AX82" i="86"/>
  <c r="AW82" i="86"/>
  <c r="AV82" i="86"/>
  <c r="AU82" i="86"/>
  <c r="AT82" i="86"/>
  <c r="AR82" i="86"/>
  <c r="AQ82" i="86"/>
  <c r="AP82" i="86"/>
  <c r="AO82" i="86"/>
  <c r="AN82" i="86"/>
  <c r="AM82" i="86"/>
  <c r="AL82" i="86"/>
  <c r="AJ82" i="86"/>
  <c r="AI82" i="86"/>
  <c r="AH82" i="86"/>
  <c r="AG82" i="86"/>
  <c r="AF82" i="86"/>
  <c r="AE82" i="86"/>
  <c r="AD82" i="86"/>
  <c r="AB82" i="86"/>
  <c r="AA82" i="86"/>
  <c r="Z82" i="86"/>
  <c r="Y82" i="86"/>
  <c r="X82" i="86"/>
  <c r="W82" i="86"/>
  <c r="V82" i="86"/>
  <c r="T82" i="86"/>
  <c r="S82" i="86"/>
  <c r="R82" i="86"/>
  <c r="Q82" i="86"/>
  <c r="P82" i="86"/>
  <c r="O82" i="86"/>
  <c r="N82" i="86"/>
  <c r="L82" i="86"/>
  <c r="K82" i="86"/>
  <c r="J82" i="86"/>
  <c r="I82" i="86"/>
  <c r="H82" i="86"/>
  <c r="G82" i="86"/>
  <c r="F82" i="86"/>
  <c r="BE81" i="86"/>
  <c r="BD81" i="86"/>
  <c r="BC81" i="86"/>
  <c r="BB81" i="86"/>
  <c r="AZ81" i="86"/>
  <c r="AY81" i="86"/>
  <c r="AX81" i="86"/>
  <c r="AV81" i="86"/>
  <c r="AU81" i="86"/>
  <c r="AT81" i="86"/>
  <c r="AR81" i="86"/>
  <c r="AQ81" i="86"/>
  <c r="AP81" i="86"/>
  <c r="AN81" i="86"/>
  <c r="AM81" i="86"/>
  <c r="AL81" i="86"/>
  <c r="AJ81" i="86"/>
  <c r="AI81" i="86"/>
  <c r="AH81" i="86"/>
  <c r="AF81" i="86"/>
  <c r="AE81" i="86"/>
  <c r="AD81" i="86"/>
  <c r="AB81" i="86"/>
  <c r="AA81" i="86"/>
  <c r="Z81" i="86"/>
  <c r="Y81" i="86"/>
  <c r="X81" i="86"/>
  <c r="W81" i="86"/>
  <c r="V81" i="86"/>
  <c r="T81" i="86"/>
  <c r="S81" i="86"/>
  <c r="R81" i="86"/>
  <c r="P81" i="86"/>
  <c r="O81" i="86"/>
  <c r="N81" i="86"/>
  <c r="L81" i="86"/>
  <c r="K81" i="86"/>
  <c r="J81" i="86"/>
  <c r="H81" i="86"/>
  <c r="G81" i="86"/>
  <c r="F81" i="86"/>
  <c r="BE80" i="86"/>
  <c r="BD80" i="86"/>
  <c r="BC80" i="86"/>
  <c r="BB80" i="86"/>
  <c r="AZ80" i="86"/>
  <c r="AY80" i="86"/>
  <c r="AX80" i="86"/>
  <c r="AW80" i="86"/>
  <c r="AV80" i="86"/>
  <c r="AU80" i="86"/>
  <c r="AT80" i="86"/>
  <c r="AR80" i="86"/>
  <c r="AQ80" i="86"/>
  <c r="AP80" i="86"/>
  <c r="AO80" i="86"/>
  <c r="AN80" i="86"/>
  <c r="AM80" i="86"/>
  <c r="AL80" i="86"/>
  <c r="AJ80" i="86"/>
  <c r="AI80" i="86"/>
  <c r="AH80" i="86"/>
  <c r="AG80" i="86"/>
  <c r="AF80" i="86"/>
  <c r="AE80" i="86"/>
  <c r="AD80" i="86"/>
  <c r="AB80" i="86"/>
  <c r="AA80" i="86"/>
  <c r="Z80" i="86"/>
  <c r="Y80" i="86"/>
  <c r="X80" i="86"/>
  <c r="W80" i="86"/>
  <c r="V80" i="86"/>
  <c r="T80" i="86"/>
  <c r="S80" i="86"/>
  <c r="R80" i="86"/>
  <c r="Q80" i="86"/>
  <c r="P80" i="86"/>
  <c r="O80" i="86"/>
  <c r="N80" i="86"/>
  <c r="L80" i="86"/>
  <c r="K80" i="86"/>
  <c r="J80" i="86"/>
  <c r="I80" i="86"/>
  <c r="H80" i="86"/>
  <c r="G80" i="86"/>
  <c r="F80" i="86"/>
  <c r="BD79" i="86"/>
  <c r="BC79" i="86"/>
  <c r="BB79" i="86"/>
  <c r="AZ79" i="86"/>
  <c r="AY79" i="86"/>
  <c r="AX79" i="86"/>
  <c r="AW79" i="86"/>
  <c r="AV79" i="86"/>
  <c r="AU79" i="86"/>
  <c r="AT79" i="86"/>
  <c r="AR79" i="86"/>
  <c r="AQ79" i="86"/>
  <c r="AP79" i="86"/>
  <c r="AN79" i="86"/>
  <c r="AM79" i="86"/>
  <c r="AL79" i="86"/>
  <c r="AJ79" i="86"/>
  <c r="AI79" i="86"/>
  <c r="AH79" i="86"/>
  <c r="AF79" i="86"/>
  <c r="AE79" i="86"/>
  <c r="AD79" i="86"/>
  <c r="AB79" i="86"/>
  <c r="AA79" i="86"/>
  <c r="Z79" i="86"/>
  <c r="X79" i="86"/>
  <c r="W79" i="86"/>
  <c r="V79" i="86"/>
  <c r="T79" i="86"/>
  <c r="S79" i="86"/>
  <c r="R79" i="86"/>
  <c r="Q79" i="86"/>
  <c r="P79" i="86"/>
  <c r="O79" i="86"/>
  <c r="N79" i="86"/>
  <c r="L79" i="86"/>
  <c r="K79" i="86"/>
  <c r="J79" i="86"/>
  <c r="H79" i="86"/>
  <c r="G79" i="86"/>
  <c r="F79" i="86"/>
  <c r="BE78" i="86"/>
  <c r="BD78" i="86"/>
  <c r="BC78" i="86"/>
  <c r="BB78" i="86"/>
  <c r="AZ78" i="86"/>
  <c r="AY78" i="86"/>
  <c r="AX78" i="86"/>
  <c r="AW78" i="86"/>
  <c r="AV78" i="86"/>
  <c r="AU78" i="86"/>
  <c r="AT78" i="86"/>
  <c r="AR78" i="86"/>
  <c r="AQ78" i="86"/>
  <c r="AP78" i="86"/>
  <c r="AO78" i="86"/>
  <c r="AN78" i="86"/>
  <c r="AM78" i="86"/>
  <c r="AL78" i="86"/>
  <c r="AJ78" i="86"/>
  <c r="AI78" i="86"/>
  <c r="AH78" i="86"/>
  <c r="AG78" i="86"/>
  <c r="AF78" i="86"/>
  <c r="AE78" i="86"/>
  <c r="AD78" i="86"/>
  <c r="AB78" i="86"/>
  <c r="AA78" i="86"/>
  <c r="Z78" i="86"/>
  <c r="Y78" i="86"/>
  <c r="X78" i="86"/>
  <c r="W78" i="86"/>
  <c r="V78" i="86"/>
  <c r="T78" i="86"/>
  <c r="S78" i="86"/>
  <c r="R78" i="86"/>
  <c r="Q78" i="86"/>
  <c r="P78" i="86"/>
  <c r="O78" i="86"/>
  <c r="N78" i="86"/>
  <c r="L78" i="86"/>
  <c r="K78" i="86"/>
  <c r="J78" i="86"/>
  <c r="I78" i="86"/>
  <c r="H78" i="86"/>
  <c r="G78" i="86"/>
  <c r="F78" i="86"/>
  <c r="BE77" i="86"/>
  <c r="BD77" i="86"/>
  <c r="BC77" i="86"/>
  <c r="BB77" i="86"/>
  <c r="AZ77" i="86"/>
  <c r="AY77" i="86"/>
  <c r="AX77" i="86"/>
  <c r="AV77" i="86"/>
  <c r="AU77" i="86"/>
  <c r="AT77" i="86"/>
  <c r="AR77" i="86"/>
  <c r="AQ77" i="86"/>
  <c r="AP77" i="86"/>
  <c r="AN77" i="86"/>
  <c r="AM77" i="86"/>
  <c r="AL77" i="86"/>
  <c r="AJ77" i="86"/>
  <c r="AI77" i="86"/>
  <c r="AH77" i="86"/>
  <c r="AF77" i="86"/>
  <c r="AE77" i="86"/>
  <c r="AD77" i="86"/>
  <c r="AB77" i="86"/>
  <c r="AA77" i="86"/>
  <c r="Z77" i="86"/>
  <c r="Y77" i="86"/>
  <c r="X77" i="86"/>
  <c r="W77" i="86"/>
  <c r="V77" i="86"/>
  <c r="T77" i="86"/>
  <c r="S77" i="86"/>
  <c r="R77" i="86"/>
  <c r="P77" i="86"/>
  <c r="O77" i="86"/>
  <c r="N77" i="86"/>
  <c r="L77" i="86"/>
  <c r="K77" i="86"/>
  <c r="J77" i="86"/>
  <c r="H77" i="86"/>
  <c r="G77" i="86"/>
  <c r="F77" i="86"/>
  <c r="BE76" i="86"/>
  <c r="BD76" i="86"/>
  <c r="BC76" i="86"/>
  <c r="BB76" i="86"/>
  <c r="AZ76" i="86"/>
  <c r="AY76" i="86"/>
  <c r="AX76" i="86"/>
  <c r="AW76" i="86"/>
  <c r="AV76" i="86"/>
  <c r="AU76" i="86"/>
  <c r="AT76" i="86"/>
  <c r="AR76" i="86"/>
  <c r="AQ76" i="86"/>
  <c r="AP76" i="86"/>
  <c r="AO76" i="86"/>
  <c r="AN76" i="86"/>
  <c r="AM76" i="86"/>
  <c r="AL76" i="86"/>
  <c r="AJ76" i="86"/>
  <c r="AI76" i="86"/>
  <c r="AH76" i="86"/>
  <c r="AG76" i="86"/>
  <c r="AF76" i="86"/>
  <c r="AE76" i="86"/>
  <c r="AD76" i="86"/>
  <c r="AB76" i="86"/>
  <c r="AA76" i="86"/>
  <c r="Z76" i="86"/>
  <c r="Y76" i="86"/>
  <c r="X76" i="86"/>
  <c r="W76" i="86"/>
  <c r="V76" i="86"/>
  <c r="T76" i="86"/>
  <c r="S76" i="86"/>
  <c r="R76" i="86"/>
  <c r="Q76" i="86"/>
  <c r="P76" i="86"/>
  <c r="O76" i="86"/>
  <c r="N76" i="86"/>
  <c r="L76" i="86"/>
  <c r="K76" i="86"/>
  <c r="J76" i="86"/>
  <c r="I76" i="86"/>
  <c r="H76" i="86"/>
  <c r="G76" i="86"/>
  <c r="F76" i="86"/>
  <c r="BD75" i="86"/>
  <c r="BC75" i="86"/>
  <c r="BB75" i="86"/>
  <c r="AZ75" i="86"/>
  <c r="AY75" i="86"/>
  <c r="AX75" i="86"/>
  <c r="AW75" i="86"/>
  <c r="AV75" i="86"/>
  <c r="AU75" i="86"/>
  <c r="AT75" i="86"/>
  <c r="AR75" i="86"/>
  <c r="AQ75" i="86"/>
  <c r="AP75" i="86"/>
  <c r="AN75" i="86"/>
  <c r="AM75" i="86"/>
  <c r="AL75" i="86"/>
  <c r="AJ75" i="86"/>
  <c r="AI75" i="86"/>
  <c r="AH75" i="86"/>
  <c r="AF75" i="86"/>
  <c r="AE75" i="86"/>
  <c r="AD75" i="86"/>
  <c r="AB75" i="86"/>
  <c r="AA75" i="86"/>
  <c r="Z75" i="86"/>
  <c r="X75" i="86"/>
  <c r="W75" i="86"/>
  <c r="V75" i="86"/>
  <c r="T75" i="86"/>
  <c r="S75" i="86"/>
  <c r="R75" i="86"/>
  <c r="Q75" i="86"/>
  <c r="P75" i="86"/>
  <c r="O75" i="86"/>
  <c r="N75" i="86"/>
  <c r="L75" i="86"/>
  <c r="K75" i="86"/>
  <c r="J75" i="86"/>
  <c r="H75" i="86"/>
  <c r="G75" i="86"/>
  <c r="F75" i="86"/>
  <c r="BE73" i="86"/>
  <c r="BD73" i="86"/>
  <c r="BC73" i="86"/>
  <c r="BB73" i="86"/>
  <c r="AZ73" i="86"/>
  <c r="AY73" i="86"/>
  <c r="AX73" i="86"/>
  <c r="AW73" i="86"/>
  <c r="AV73" i="86"/>
  <c r="AU73" i="86"/>
  <c r="AT73" i="86"/>
  <c r="AR73" i="86"/>
  <c r="AQ73" i="86"/>
  <c r="AP73" i="86"/>
  <c r="AO73" i="86"/>
  <c r="AN73" i="86"/>
  <c r="AM73" i="86"/>
  <c r="AL73" i="86"/>
  <c r="AJ73" i="86"/>
  <c r="AI73" i="86"/>
  <c r="AH73" i="86"/>
  <c r="AG73" i="86"/>
  <c r="AF73" i="86"/>
  <c r="AE73" i="86"/>
  <c r="AD73" i="86"/>
  <c r="AB73" i="86"/>
  <c r="AA73" i="86"/>
  <c r="Z73" i="86"/>
  <c r="Y73" i="86"/>
  <c r="X73" i="86"/>
  <c r="W73" i="86"/>
  <c r="V73" i="86"/>
  <c r="T73" i="86"/>
  <c r="S73" i="86"/>
  <c r="R73" i="86"/>
  <c r="Q73" i="86"/>
  <c r="P73" i="86"/>
  <c r="O73" i="86"/>
  <c r="N73" i="86"/>
  <c r="L73" i="86"/>
  <c r="K73" i="86"/>
  <c r="J73" i="86"/>
  <c r="I73" i="86"/>
  <c r="H73" i="86"/>
  <c r="G73" i="86"/>
  <c r="F73" i="86"/>
  <c r="BE71" i="86"/>
  <c r="BD71" i="86"/>
  <c r="BC71" i="86"/>
  <c r="BB71" i="86"/>
  <c r="AZ71" i="86"/>
  <c r="AY71" i="86"/>
  <c r="AX71" i="86"/>
  <c r="AV71" i="86"/>
  <c r="AU71" i="86"/>
  <c r="AT71" i="86"/>
  <c r="AR71" i="86"/>
  <c r="AQ71" i="86"/>
  <c r="AP71" i="86"/>
  <c r="AN71" i="86"/>
  <c r="AM71" i="86"/>
  <c r="AL71" i="86"/>
  <c r="AJ71" i="86"/>
  <c r="AI71" i="86"/>
  <c r="AH71" i="86"/>
  <c r="AF71" i="86"/>
  <c r="AE71" i="86"/>
  <c r="AD71" i="86"/>
  <c r="AB71" i="86"/>
  <c r="AA71" i="86"/>
  <c r="Z71" i="86"/>
  <c r="Y71" i="86"/>
  <c r="X71" i="86"/>
  <c r="W71" i="86"/>
  <c r="V71" i="86"/>
  <c r="T71" i="86"/>
  <c r="S71" i="86"/>
  <c r="R71" i="86"/>
  <c r="P71" i="86"/>
  <c r="O71" i="86"/>
  <c r="N71" i="86"/>
  <c r="L71" i="86"/>
  <c r="K71" i="86"/>
  <c r="J71" i="86"/>
  <c r="H71" i="86"/>
  <c r="G71" i="86"/>
  <c r="F71" i="86"/>
  <c r="A71" i="86"/>
  <c r="A85" i="86" s="1"/>
  <c r="BD66" i="86"/>
  <c r="BC66" i="86"/>
  <c r="BB66" i="86"/>
  <c r="BA66" i="86"/>
  <c r="AZ66" i="86"/>
  <c r="AY66" i="86"/>
  <c r="AX66" i="86"/>
  <c r="AV66" i="86"/>
  <c r="AU66" i="86"/>
  <c r="AT66" i="86"/>
  <c r="AS66" i="86"/>
  <c r="AR66" i="86"/>
  <c r="AQ66" i="86"/>
  <c r="AP66" i="86"/>
  <c r="AN66" i="86"/>
  <c r="AM66" i="86"/>
  <c r="AL66" i="86"/>
  <c r="AK66" i="86"/>
  <c r="AJ66" i="86"/>
  <c r="AI66" i="86"/>
  <c r="AH66" i="86"/>
  <c r="AF66" i="86"/>
  <c r="AE66" i="86"/>
  <c r="AD66" i="86"/>
  <c r="AC66" i="86"/>
  <c r="AB66" i="86"/>
  <c r="AA66" i="86"/>
  <c r="Z66" i="86"/>
  <c r="X66" i="86"/>
  <c r="W66" i="86"/>
  <c r="V66" i="86"/>
  <c r="U66" i="86"/>
  <c r="T66" i="86"/>
  <c r="S66" i="86"/>
  <c r="R66" i="86"/>
  <c r="P66" i="86"/>
  <c r="O66" i="86"/>
  <c r="N66" i="86"/>
  <c r="M66" i="86"/>
  <c r="L66" i="86"/>
  <c r="K66" i="86"/>
  <c r="J66" i="86"/>
  <c r="H66" i="86"/>
  <c r="G66" i="86"/>
  <c r="F66" i="86"/>
  <c r="BD64" i="86"/>
  <c r="BC64" i="86"/>
  <c r="BB64" i="86"/>
  <c r="AZ64" i="86"/>
  <c r="AY64" i="86"/>
  <c r="AX64" i="86"/>
  <c r="AW64" i="86"/>
  <c r="AV64" i="86"/>
  <c r="AU64" i="86"/>
  <c r="AT64" i="86"/>
  <c r="AR64" i="86"/>
  <c r="AQ64" i="86"/>
  <c r="AP64" i="86"/>
  <c r="AN64" i="86"/>
  <c r="AM64" i="86"/>
  <c r="AL64" i="86"/>
  <c r="AJ64" i="86"/>
  <c r="AI64" i="86"/>
  <c r="AH64" i="86"/>
  <c r="AG64" i="86"/>
  <c r="AF64" i="86"/>
  <c r="AE64" i="86"/>
  <c r="AD64" i="86"/>
  <c r="AB64" i="86"/>
  <c r="AA64" i="86"/>
  <c r="Z64" i="86"/>
  <c r="X64" i="86"/>
  <c r="W64" i="86"/>
  <c r="V64" i="86"/>
  <c r="T64" i="86"/>
  <c r="S64" i="86"/>
  <c r="R64" i="86"/>
  <c r="Q64" i="86"/>
  <c r="P64" i="86"/>
  <c r="O64" i="86"/>
  <c r="N64" i="86"/>
  <c r="L64" i="86"/>
  <c r="K64" i="86"/>
  <c r="J64" i="86"/>
  <c r="H64" i="86"/>
  <c r="G64" i="86"/>
  <c r="F64" i="86"/>
  <c r="BD63" i="86"/>
  <c r="BC63" i="86"/>
  <c r="BB63" i="86"/>
  <c r="BA63" i="86"/>
  <c r="AZ63" i="86"/>
  <c r="AY63" i="86"/>
  <c r="AX63" i="86"/>
  <c r="AV63" i="86"/>
  <c r="AU63" i="86"/>
  <c r="AT63" i="86"/>
  <c r="AS63" i="86"/>
  <c r="AR63" i="86"/>
  <c r="AQ63" i="86"/>
  <c r="AP63" i="86"/>
  <c r="AN63" i="86"/>
  <c r="AM63" i="86"/>
  <c r="AL63" i="86"/>
  <c r="AK63" i="86"/>
  <c r="AJ63" i="86"/>
  <c r="AI63" i="86"/>
  <c r="AH63" i="86"/>
  <c r="AF63" i="86"/>
  <c r="AE63" i="86"/>
  <c r="AD63" i="86"/>
  <c r="AC63" i="86"/>
  <c r="AB63" i="86"/>
  <c r="AA63" i="86"/>
  <c r="Z63" i="86"/>
  <c r="X63" i="86"/>
  <c r="W63" i="86"/>
  <c r="V63" i="86"/>
  <c r="U63" i="86"/>
  <c r="T63" i="86"/>
  <c r="S63" i="86"/>
  <c r="R63" i="86"/>
  <c r="P63" i="86"/>
  <c r="O63" i="86"/>
  <c r="N63" i="86"/>
  <c r="M63" i="86"/>
  <c r="L63" i="86"/>
  <c r="K63" i="86"/>
  <c r="J63" i="86"/>
  <c r="H63" i="86"/>
  <c r="G63" i="86"/>
  <c r="F63" i="86"/>
  <c r="BD62" i="86"/>
  <c r="BC62" i="86"/>
  <c r="BB62" i="86"/>
  <c r="AZ62" i="86"/>
  <c r="AY62" i="86"/>
  <c r="AX62" i="86"/>
  <c r="AV62" i="86"/>
  <c r="AU62" i="86"/>
  <c r="AT62" i="86"/>
  <c r="AR62" i="86"/>
  <c r="AQ62" i="86"/>
  <c r="AP62" i="86"/>
  <c r="AN62" i="86"/>
  <c r="AM62" i="86"/>
  <c r="AL62" i="86"/>
  <c r="AJ62" i="86"/>
  <c r="AI62" i="86"/>
  <c r="AH62" i="86"/>
  <c r="AF62" i="86"/>
  <c r="AE62" i="86"/>
  <c r="AD62" i="86"/>
  <c r="AB62" i="86"/>
  <c r="AA62" i="86"/>
  <c r="Z62" i="86"/>
  <c r="X62" i="86"/>
  <c r="W62" i="86"/>
  <c r="V62" i="86"/>
  <c r="T62" i="86"/>
  <c r="S62" i="86"/>
  <c r="R62" i="86"/>
  <c r="P62" i="86"/>
  <c r="O62" i="86"/>
  <c r="N62" i="86"/>
  <c r="L62" i="86"/>
  <c r="K62" i="86"/>
  <c r="J62" i="86"/>
  <c r="H62" i="86"/>
  <c r="G62" i="86"/>
  <c r="F62" i="86"/>
  <c r="BD61" i="86"/>
  <c r="BC61" i="86"/>
  <c r="BB61" i="86"/>
  <c r="BA61" i="86"/>
  <c r="AZ61" i="86"/>
  <c r="AY61" i="86"/>
  <c r="AX61" i="86"/>
  <c r="AV61" i="86"/>
  <c r="AU61" i="86"/>
  <c r="AT61" i="86"/>
  <c r="AS61" i="86"/>
  <c r="AR61" i="86"/>
  <c r="AQ61" i="86"/>
  <c r="AP61" i="86"/>
  <c r="AN61" i="86"/>
  <c r="AM61" i="86"/>
  <c r="AL61" i="86"/>
  <c r="AK61" i="86"/>
  <c r="AJ61" i="86"/>
  <c r="AI61" i="86"/>
  <c r="AH61" i="86"/>
  <c r="AF61" i="86"/>
  <c r="AE61" i="86"/>
  <c r="AD61" i="86"/>
  <c r="AC61" i="86"/>
  <c r="AB61" i="86"/>
  <c r="AA61" i="86"/>
  <c r="Z61" i="86"/>
  <c r="X61" i="86"/>
  <c r="W61" i="86"/>
  <c r="V61" i="86"/>
  <c r="U61" i="86"/>
  <c r="T61" i="86"/>
  <c r="S61" i="86"/>
  <c r="R61" i="86"/>
  <c r="P61" i="86"/>
  <c r="O61" i="86"/>
  <c r="N61" i="86"/>
  <c r="M61" i="86"/>
  <c r="L61" i="86"/>
  <c r="K61" i="86"/>
  <c r="J61" i="86"/>
  <c r="H61" i="86"/>
  <c r="G61" i="86"/>
  <c r="F61" i="86"/>
  <c r="BD60" i="86"/>
  <c r="BC60" i="86"/>
  <c r="BB60" i="86"/>
  <c r="AZ60" i="86"/>
  <c r="AY60" i="86"/>
  <c r="AX60" i="86"/>
  <c r="AV60" i="86"/>
  <c r="AU60" i="86"/>
  <c r="AT60" i="86"/>
  <c r="AR60" i="86"/>
  <c r="AQ60" i="86"/>
  <c r="AP60" i="86"/>
  <c r="AN60" i="86"/>
  <c r="AM60" i="86"/>
  <c r="AL60" i="86"/>
  <c r="AJ60" i="86"/>
  <c r="AI60" i="86"/>
  <c r="AH60" i="86"/>
  <c r="AF60" i="86"/>
  <c r="AE60" i="86"/>
  <c r="AD60" i="86"/>
  <c r="AB60" i="86"/>
  <c r="AA60" i="86"/>
  <c r="Z60" i="86"/>
  <c r="X60" i="86"/>
  <c r="W60" i="86"/>
  <c r="V60" i="86"/>
  <c r="T60" i="86"/>
  <c r="S60" i="86"/>
  <c r="R60" i="86"/>
  <c r="P60" i="86"/>
  <c r="O60" i="86"/>
  <c r="N60" i="86"/>
  <c r="L60" i="86"/>
  <c r="K60" i="86"/>
  <c r="J60" i="86"/>
  <c r="H60" i="86"/>
  <c r="G60" i="86"/>
  <c r="F60" i="86"/>
  <c r="BD59" i="86"/>
  <c r="BC59" i="86"/>
  <c r="BB59" i="86"/>
  <c r="BA59" i="86"/>
  <c r="AZ59" i="86"/>
  <c r="AY59" i="86"/>
  <c r="AX59" i="86"/>
  <c r="AV59" i="86"/>
  <c r="AU59" i="86"/>
  <c r="AT59" i="86"/>
  <c r="AS59" i="86"/>
  <c r="AR59" i="86"/>
  <c r="AQ59" i="86"/>
  <c r="AP59" i="86"/>
  <c r="AN59" i="86"/>
  <c r="AM59" i="86"/>
  <c r="AL59" i="86"/>
  <c r="AK59" i="86"/>
  <c r="AJ59" i="86"/>
  <c r="AI59" i="86"/>
  <c r="AH59" i="86"/>
  <c r="AF59" i="86"/>
  <c r="AE59" i="86"/>
  <c r="AD59" i="86"/>
  <c r="AC59" i="86"/>
  <c r="AB59" i="86"/>
  <c r="AA59" i="86"/>
  <c r="Z59" i="86"/>
  <c r="X59" i="86"/>
  <c r="W59" i="86"/>
  <c r="V59" i="86"/>
  <c r="U59" i="86"/>
  <c r="T59" i="86"/>
  <c r="S59" i="86"/>
  <c r="R59" i="86"/>
  <c r="P59" i="86"/>
  <c r="O59" i="86"/>
  <c r="N59" i="86"/>
  <c r="M59" i="86"/>
  <c r="L59" i="86"/>
  <c r="K59" i="86"/>
  <c r="J59" i="86"/>
  <c r="H59" i="86"/>
  <c r="G59" i="86"/>
  <c r="F59" i="86"/>
  <c r="BD58" i="86"/>
  <c r="BC58" i="86"/>
  <c r="BB58" i="86"/>
  <c r="AZ58" i="86"/>
  <c r="AY58" i="86"/>
  <c r="AX58" i="86"/>
  <c r="AV58" i="86"/>
  <c r="AU58" i="86"/>
  <c r="AT58" i="86"/>
  <c r="AR58" i="86"/>
  <c r="AQ58" i="86"/>
  <c r="AP58" i="86"/>
  <c r="AN58" i="86"/>
  <c r="AM58" i="86"/>
  <c r="AL58" i="86"/>
  <c r="AJ58" i="86"/>
  <c r="AI58" i="86"/>
  <c r="AH58" i="86"/>
  <c r="AF58" i="86"/>
  <c r="AE58" i="86"/>
  <c r="AD58" i="86"/>
  <c r="AB58" i="86"/>
  <c r="AA58" i="86"/>
  <c r="Z58" i="86"/>
  <c r="X58" i="86"/>
  <c r="W58" i="86"/>
  <c r="V58" i="86"/>
  <c r="T58" i="86"/>
  <c r="S58" i="86"/>
  <c r="R58" i="86"/>
  <c r="P58" i="86"/>
  <c r="O58" i="86"/>
  <c r="N58" i="86"/>
  <c r="L58" i="86"/>
  <c r="K58" i="86"/>
  <c r="J58" i="86"/>
  <c r="H58" i="86"/>
  <c r="G58" i="86"/>
  <c r="F58" i="86"/>
  <c r="BC57" i="86"/>
  <c r="AZ57" i="86"/>
  <c r="AX57" i="86"/>
  <c r="AU57" i="86"/>
  <c r="AR57" i="86"/>
  <c r="AP57" i="86"/>
  <c r="AM57" i="86"/>
  <c r="AJ57" i="86"/>
  <c r="AH57" i="86"/>
  <c r="AE57" i="86"/>
  <c r="AB57" i="86"/>
  <c r="Z57" i="86"/>
  <c r="W57" i="86"/>
  <c r="T57" i="86"/>
  <c r="R57" i="86"/>
  <c r="O57" i="86"/>
  <c r="L57" i="86"/>
  <c r="J57" i="86"/>
  <c r="G57" i="86"/>
  <c r="BE56" i="86"/>
  <c r="BD56" i="86"/>
  <c r="BC56" i="86"/>
  <c r="BB56" i="86"/>
  <c r="BA56" i="86"/>
  <c r="AZ56" i="86"/>
  <c r="AY56" i="86"/>
  <c r="AX56" i="86"/>
  <c r="AW56" i="86"/>
  <c r="AV56" i="86"/>
  <c r="AU56" i="86"/>
  <c r="AT56" i="86"/>
  <c r="AS56" i="86"/>
  <c r="AR56" i="86"/>
  <c r="AQ56" i="86"/>
  <c r="AP56" i="86"/>
  <c r="AO56" i="86"/>
  <c r="AN56" i="86"/>
  <c r="AM56" i="86"/>
  <c r="AL56" i="86"/>
  <c r="AK56" i="86"/>
  <c r="AJ56" i="86"/>
  <c r="AI56" i="86"/>
  <c r="AH56" i="86"/>
  <c r="AG56" i="86"/>
  <c r="AF56" i="86"/>
  <c r="AE56" i="86"/>
  <c r="AD56" i="86"/>
  <c r="AC56" i="86"/>
  <c r="AB56" i="86"/>
  <c r="AA56" i="86"/>
  <c r="Z56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BD55" i="86"/>
  <c r="AZ55" i="86"/>
  <c r="AX55" i="86"/>
  <c r="AR55" i="86"/>
  <c r="AP55" i="86"/>
  <c r="AN55" i="86"/>
  <c r="AJ55" i="86"/>
  <c r="AH55" i="86"/>
  <c r="AB55" i="86"/>
  <c r="Z55" i="86"/>
  <c r="X55" i="86"/>
  <c r="T55" i="86"/>
  <c r="R55" i="86"/>
  <c r="L55" i="86"/>
  <c r="J55" i="86"/>
  <c r="H55" i="86"/>
  <c r="AZ53" i="86"/>
  <c r="AR53" i="86"/>
  <c r="AJ53" i="86"/>
  <c r="AB53" i="86"/>
  <c r="T53" i="86"/>
  <c r="L53" i="86"/>
  <c r="BE52" i="86"/>
  <c r="BD52" i="86"/>
  <c r="BC52" i="86"/>
  <c r="BB52" i="86"/>
  <c r="BA52" i="86"/>
  <c r="AZ52" i="86"/>
  <c r="AY52" i="86"/>
  <c r="AX52" i="86"/>
  <c r="AW52" i="86"/>
  <c r="AV52" i="86"/>
  <c r="AU52" i="86"/>
  <c r="AT52" i="86"/>
  <c r="AS52" i="86"/>
  <c r="AR52" i="86"/>
  <c r="AQ52" i="86"/>
  <c r="AP52" i="86"/>
  <c r="AO52" i="86"/>
  <c r="AN52" i="86"/>
  <c r="AM52" i="86"/>
  <c r="AL52" i="86"/>
  <c r="AK52" i="86"/>
  <c r="AJ52" i="86"/>
  <c r="AI52" i="86"/>
  <c r="AH52" i="86"/>
  <c r="AG52" i="86"/>
  <c r="AF52" i="86"/>
  <c r="AE52" i="86"/>
  <c r="AD52" i="86"/>
  <c r="AC52" i="86"/>
  <c r="AB52" i="86"/>
  <c r="AA52" i="86"/>
  <c r="Z52" i="86"/>
  <c r="Y52" i="86"/>
  <c r="X52" i="86"/>
  <c r="W52" i="86"/>
  <c r="V52" i="86"/>
  <c r="U52" i="86"/>
  <c r="T52" i="86"/>
  <c r="S52" i="86"/>
  <c r="R52" i="86"/>
  <c r="Q52" i="86"/>
  <c r="P52" i="86"/>
  <c r="O52" i="86"/>
  <c r="N52" i="86"/>
  <c r="M52" i="86"/>
  <c r="L52" i="86"/>
  <c r="K52" i="86"/>
  <c r="J52" i="86"/>
  <c r="I52" i="86"/>
  <c r="H52" i="86"/>
  <c r="G52" i="86"/>
  <c r="F52" i="86"/>
  <c r="BE51" i="86"/>
  <c r="BD51" i="86"/>
  <c r="BC51" i="86"/>
  <c r="BB51" i="86"/>
  <c r="BA51" i="86"/>
  <c r="AZ51" i="86"/>
  <c r="AY51" i="86"/>
  <c r="AX51" i="86"/>
  <c r="AW51" i="86"/>
  <c r="AV51" i="86"/>
  <c r="AU51" i="86"/>
  <c r="AT51" i="86"/>
  <c r="AS51" i="86"/>
  <c r="AR51" i="86"/>
  <c r="AQ51" i="86"/>
  <c r="AP51" i="86"/>
  <c r="AO51" i="86"/>
  <c r="AN51" i="86"/>
  <c r="AM51" i="86"/>
  <c r="AL51" i="86"/>
  <c r="AK51" i="86"/>
  <c r="AJ51" i="86"/>
  <c r="AI51" i="86"/>
  <c r="AH51" i="86"/>
  <c r="AG51" i="86"/>
  <c r="AF51" i="86"/>
  <c r="AE51" i="86"/>
  <c r="AD51" i="86"/>
  <c r="AC51" i="86"/>
  <c r="AB51" i="86"/>
  <c r="AA51" i="86"/>
  <c r="Z51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BE50" i="86"/>
  <c r="BD50" i="86"/>
  <c r="BC50" i="86"/>
  <c r="BB50" i="86"/>
  <c r="BA50" i="86"/>
  <c r="AZ50" i="86"/>
  <c r="AY50" i="86"/>
  <c r="AX50" i="86"/>
  <c r="AW50" i="86"/>
  <c r="AV50" i="86"/>
  <c r="AU50" i="86"/>
  <c r="AT50" i="86"/>
  <c r="AS50" i="86"/>
  <c r="AR50" i="86"/>
  <c r="AQ50" i="86"/>
  <c r="AP50" i="86"/>
  <c r="AO50" i="86"/>
  <c r="AN50" i="86"/>
  <c r="AM50" i="86"/>
  <c r="AL50" i="86"/>
  <c r="AK50" i="86"/>
  <c r="AJ50" i="86"/>
  <c r="AI50" i="86"/>
  <c r="AH50" i="86"/>
  <c r="AG50" i="86"/>
  <c r="AF50" i="86"/>
  <c r="AE50" i="86"/>
  <c r="AD50" i="86"/>
  <c r="AC50" i="86"/>
  <c r="AB50" i="86"/>
  <c r="AA50" i="86"/>
  <c r="Z50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BE49" i="86"/>
  <c r="BD49" i="86"/>
  <c r="BC49" i="86"/>
  <c r="BB49" i="86"/>
  <c r="BA49" i="86"/>
  <c r="AZ49" i="86"/>
  <c r="AY49" i="86"/>
  <c r="AX49" i="86"/>
  <c r="AW49" i="86"/>
  <c r="AV49" i="86"/>
  <c r="AU49" i="86"/>
  <c r="AT49" i="86"/>
  <c r="AS49" i="86"/>
  <c r="AR49" i="86"/>
  <c r="AQ49" i="86"/>
  <c r="AP49" i="86"/>
  <c r="AO49" i="86"/>
  <c r="AN49" i="86"/>
  <c r="AM49" i="86"/>
  <c r="AL49" i="86"/>
  <c r="AK49" i="86"/>
  <c r="AJ49" i="86"/>
  <c r="AI49" i="86"/>
  <c r="AH49" i="86"/>
  <c r="AG49" i="86"/>
  <c r="AF49" i="86"/>
  <c r="AE49" i="86"/>
  <c r="AD49" i="86"/>
  <c r="AC49" i="86"/>
  <c r="AB49" i="86"/>
  <c r="AA49" i="86"/>
  <c r="Z49" i="86"/>
  <c r="Y49" i="86"/>
  <c r="X49" i="86"/>
  <c r="W49" i="86"/>
  <c r="V49" i="86"/>
  <c r="U49" i="86"/>
  <c r="T49" i="86"/>
  <c r="S49" i="86"/>
  <c r="R49" i="86"/>
  <c r="Q49" i="86"/>
  <c r="P49" i="86"/>
  <c r="O49" i="86"/>
  <c r="N49" i="86"/>
  <c r="M49" i="86"/>
  <c r="L49" i="86"/>
  <c r="K49" i="86"/>
  <c r="J49" i="86"/>
  <c r="I49" i="86"/>
  <c r="H49" i="86"/>
  <c r="G49" i="86"/>
  <c r="F49" i="86"/>
  <c r="BC48" i="86"/>
  <c r="AZ48" i="86"/>
  <c r="AX48" i="86"/>
  <c r="AU48" i="86"/>
  <c r="AR48" i="86"/>
  <c r="AP48" i="86"/>
  <c r="AM48" i="86"/>
  <c r="AJ48" i="86"/>
  <c r="AH48" i="86"/>
  <c r="AE48" i="86"/>
  <c r="AB48" i="86"/>
  <c r="Z48" i="86"/>
  <c r="W48" i="86"/>
  <c r="T48" i="86"/>
  <c r="R48" i="86"/>
  <c r="O48" i="86"/>
  <c r="L48" i="86"/>
  <c r="J48" i="86"/>
  <c r="G48" i="86"/>
  <c r="BE47" i="86"/>
  <c r="BD47" i="86"/>
  <c r="BC47" i="86"/>
  <c r="BB47" i="86"/>
  <c r="BA47" i="86"/>
  <c r="AZ47" i="86"/>
  <c r="AY47" i="86"/>
  <c r="AX47" i="86"/>
  <c r="AW47" i="86"/>
  <c r="AV47" i="86"/>
  <c r="AU47" i="86"/>
  <c r="AT47" i="86"/>
  <c r="AS47" i="86"/>
  <c r="AR47" i="86"/>
  <c r="AQ47" i="86"/>
  <c r="AP47" i="86"/>
  <c r="AO47" i="86"/>
  <c r="AN47" i="86"/>
  <c r="AM47" i="86"/>
  <c r="AL47" i="86"/>
  <c r="AK47" i="86"/>
  <c r="AJ47" i="86"/>
  <c r="AI47" i="86"/>
  <c r="AH47" i="86"/>
  <c r="AG47" i="86"/>
  <c r="AF47" i="86"/>
  <c r="AE47" i="86"/>
  <c r="AD47" i="86"/>
  <c r="AC47" i="86"/>
  <c r="AB47" i="86"/>
  <c r="AA47" i="86"/>
  <c r="Z47" i="86"/>
  <c r="Y47" i="86"/>
  <c r="X47" i="86"/>
  <c r="W47" i="86"/>
  <c r="V47" i="86"/>
  <c r="U47" i="86"/>
  <c r="T47" i="86"/>
  <c r="S47" i="86"/>
  <c r="R47" i="86"/>
  <c r="Q47" i="86"/>
  <c r="P47" i="86"/>
  <c r="O47" i="86"/>
  <c r="N47" i="86"/>
  <c r="M47" i="86"/>
  <c r="L47" i="86"/>
  <c r="K47" i="86"/>
  <c r="J47" i="86"/>
  <c r="I47" i="86"/>
  <c r="H47" i="86"/>
  <c r="G47" i="86"/>
  <c r="F47" i="86"/>
  <c r="BD46" i="86"/>
  <c r="BC46" i="86"/>
  <c r="BB46" i="86"/>
  <c r="BA46" i="86"/>
  <c r="AZ46" i="86"/>
  <c r="AY46" i="86"/>
  <c r="AX46" i="86"/>
  <c r="AV46" i="86"/>
  <c r="AU46" i="86"/>
  <c r="AT46" i="86"/>
  <c r="AS46" i="86"/>
  <c r="AR46" i="86"/>
  <c r="AQ46" i="86"/>
  <c r="AP46" i="86"/>
  <c r="AN46" i="86"/>
  <c r="AM46" i="86"/>
  <c r="AL46" i="86"/>
  <c r="AK46" i="86"/>
  <c r="AJ46" i="86"/>
  <c r="AI46" i="86"/>
  <c r="AH46" i="86"/>
  <c r="AF46" i="86"/>
  <c r="AE46" i="86"/>
  <c r="AD46" i="86"/>
  <c r="AC46" i="86"/>
  <c r="AB46" i="86"/>
  <c r="AA46" i="86"/>
  <c r="Z46" i="86"/>
  <c r="X46" i="86"/>
  <c r="W46" i="86"/>
  <c r="V46" i="86"/>
  <c r="U46" i="86"/>
  <c r="T46" i="86"/>
  <c r="S46" i="86"/>
  <c r="R46" i="86"/>
  <c r="P46" i="86"/>
  <c r="O46" i="86"/>
  <c r="N46" i="86"/>
  <c r="M46" i="86"/>
  <c r="L46" i="86"/>
  <c r="K46" i="86"/>
  <c r="J46" i="86"/>
  <c r="H46" i="86"/>
  <c r="G46" i="86"/>
  <c r="F46" i="86"/>
  <c r="BE44" i="86"/>
  <c r="BD44" i="86"/>
  <c r="BC44" i="86"/>
  <c r="BB44" i="86"/>
  <c r="AZ44" i="86"/>
  <c r="AY44" i="86"/>
  <c r="AX44" i="86"/>
  <c r="AW44" i="86"/>
  <c r="AV44" i="86"/>
  <c r="AU44" i="86"/>
  <c r="AT44" i="86"/>
  <c r="AR44" i="86"/>
  <c r="AQ44" i="86"/>
  <c r="AP44" i="86"/>
  <c r="AO44" i="86"/>
  <c r="AN44" i="86"/>
  <c r="AM44" i="86"/>
  <c r="AL44" i="86"/>
  <c r="AJ44" i="86"/>
  <c r="AI44" i="86"/>
  <c r="AH44" i="86"/>
  <c r="AG44" i="86"/>
  <c r="AF44" i="86"/>
  <c r="AE44" i="86"/>
  <c r="AD44" i="86"/>
  <c r="AB44" i="86"/>
  <c r="AA44" i="86"/>
  <c r="Z44" i="86"/>
  <c r="Y44" i="86"/>
  <c r="X44" i="86"/>
  <c r="W44" i="86"/>
  <c r="V44" i="86"/>
  <c r="T44" i="86"/>
  <c r="S44" i="86"/>
  <c r="R44" i="86"/>
  <c r="Q44" i="86"/>
  <c r="P44" i="86"/>
  <c r="O44" i="86"/>
  <c r="N44" i="86"/>
  <c r="L44" i="86"/>
  <c r="K44" i="86"/>
  <c r="J44" i="86"/>
  <c r="I44" i="86"/>
  <c r="H44" i="86"/>
  <c r="G44" i="86"/>
  <c r="F44" i="86"/>
  <c r="BE42" i="86"/>
  <c r="BD42" i="86"/>
  <c r="BC42" i="86"/>
  <c r="BB42" i="86"/>
  <c r="BA42" i="86"/>
  <c r="AZ42" i="86"/>
  <c r="AY42" i="86"/>
  <c r="AX42" i="86"/>
  <c r="AW42" i="86"/>
  <c r="AV42" i="86"/>
  <c r="AU42" i="86"/>
  <c r="AT42" i="86"/>
  <c r="AS42" i="86"/>
  <c r="AR42" i="86"/>
  <c r="AQ42" i="86"/>
  <c r="AP42" i="86"/>
  <c r="AO42" i="86"/>
  <c r="AN42" i="86"/>
  <c r="AM42" i="86"/>
  <c r="AL42" i="86"/>
  <c r="AK42" i="86"/>
  <c r="AJ42" i="86"/>
  <c r="AI42" i="86"/>
  <c r="AH42" i="86"/>
  <c r="AG42" i="86"/>
  <c r="AF42" i="86"/>
  <c r="AE42" i="86"/>
  <c r="AD42" i="86"/>
  <c r="AC42" i="86"/>
  <c r="AB42" i="86"/>
  <c r="AA42" i="86"/>
  <c r="Z42" i="86"/>
  <c r="Y42" i="86"/>
  <c r="X42" i="86"/>
  <c r="W42" i="86"/>
  <c r="V42" i="86"/>
  <c r="U42" i="86"/>
  <c r="T42" i="86"/>
  <c r="S42" i="86"/>
  <c r="R42" i="86"/>
  <c r="Q42" i="86"/>
  <c r="P42" i="86"/>
  <c r="O42" i="86"/>
  <c r="N42" i="86"/>
  <c r="M42" i="86"/>
  <c r="L42" i="86"/>
  <c r="K42" i="86"/>
  <c r="J42" i="86"/>
  <c r="I42" i="86"/>
  <c r="H42" i="86"/>
  <c r="G42" i="86"/>
  <c r="F42" i="86"/>
  <c r="A42" i="86"/>
  <c r="A64" i="86" s="1"/>
  <c r="BD37" i="86"/>
  <c r="BC37" i="86"/>
  <c r="BB37" i="86"/>
  <c r="BA37" i="86"/>
  <c r="AZ37" i="86"/>
  <c r="AY37" i="86"/>
  <c r="AX37" i="86"/>
  <c r="AV37" i="86"/>
  <c r="AU37" i="86"/>
  <c r="AT37" i="86"/>
  <c r="AS37" i="86"/>
  <c r="AR37" i="86"/>
  <c r="AQ37" i="86"/>
  <c r="AP37" i="86"/>
  <c r="AN37" i="86"/>
  <c r="AM37" i="86"/>
  <c r="AL37" i="86"/>
  <c r="AK37" i="86"/>
  <c r="AJ37" i="86"/>
  <c r="AI37" i="86"/>
  <c r="AH37" i="86"/>
  <c r="AF37" i="86"/>
  <c r="AE37" i="86"/>
  <c r="AD37" i="86"/>
  <c r="AC37" i="86"/>
  <c r="AB37" i="86"/>
  <c r="AA37" i="86"/>
  <c r="Z37" i="86"/>
  <c r="X37" i="86"/>
  <c r="W37" i="86"/>
  <c r="V37" i="86"/>
  <c r="U37" i="86"/>
  <c r="T37" i="86"/>
  <c r="S37" i="86"/>
  <c r="R37" i="86"/>
  <c r="P37" i="86"/>
  <c r="O37" i="86"/>
  <c r="N37" i="86"/>
  <c r="M37" i="86"/>
  <c r="L37" i="86"/>
  <c r="K37" i="86"/>
  <c r="J37" i="86"/>
  <c r="H37" i="86"/>
  <c r="G37" i="86"/>
  <c r="F37" i="86"/>
  <c r="BE35" i="86"/>
  <c r="BD35" i="86"/>
  <c r="BC35" i="86"/>
  <c r="BB35" i="86"/>
  <c r="AZ35" i="86"/>
  <c r="AY35" i="86"/>
  <c r="AX35" i="86"/>
  <c r="AW35" i="86"/>
  <c r="AV35" i="86"/>
  <c r="AU35" i="86"/>
  <c r="AT35" i="86"/>
  <c r="AR35" i="86"/>
  <c r="AQ35" i="86"/>
  <c r="AP35" i="86"/>
  <c r="AO35" i="86"/>
  <c r="AN35" i="86"/>
  <c r="AM35" i="86"/>
  <c r="AL35" i="86"/>
  <c r="AJ35" i="86"/>
  <c r="AI35" i="86"/>
  <c r="AH35" i="86"/>
  <c r="AG35" i="86"/>
  <c r="AF35" i="86"/>
  <c r="AE35" i="86"/>
  <c r="AD35" i="86"/>
  <c r="AB35" i="86"/>
  <c r="AA35" i="86"/>
  <c r="Z35" i="86"/>
  <c r="Y35" i="86"/>
  <c r="X35" i="86"/>
  <c r="W35" i="86"/>
  <c r="V35" i="86"/>
  <c r="T35" i="86"/>
  <c r="S35" i="86"/>
  <c r="R35" i="86"/>
  <c r="Q35" i="86"/>
  <c r="P35" i="86"/>
  <c r="O35" i="86"/>
  <c r="N35" i="86"/>
  <c r="L35" i="86"/>
  <c r="K35" i="86"/>
  <c r="J35" i="86"/>
  <c r="I35" i="86"/>
  <c r="H35" i="86"/>
  <c r="G35" i="86"/>
  <c r="F35" i="86"/>
  <c r="BD34" i="86"/>
  <c r="BC34" i="86"/>
  <c r="BB34" i="86"/>
  <c r="BA34" i="86"/>
  <c r="AZ34" i="86"/>
  <c r="AY34" i="86"/>
  <c r="AX34" i="86"/>
  <c r="AV34" i="86"/>
  <c r="AU34" i="86"/>
  <c r="AT34" i="86"/>
  <c r="AS34" i="86"/>
  <c r="AR34" i="86"/>
  <c r="AQ34" i="86"/>
  <c r="AP34" i="86"/>
  <c r="AN34" i="86"/>
  <c r="AM34" i="86"/>
  <c r="AL34" i="86"/>
  <c r="AK34" i="86"/>
  <c r="AJ34" i="86"/>
  <c r="AI34" i="86"/>
  <c r="AH34" i="86"/>
  <c r="AF34" i="86"/>
  <c r="AE34" i="86"/>
  <c r="AD34" i="86"/>
  <c r="AC34" i="86"/>
  <c r="AB34" i="86"/>
  <c r="AA34" i="86"/>
  <c r="Z34" i="86"/>
  <c r="X34" i="86"/>
  <c r="W34" i="86"/>
  <c r="V34" i="86"/>
  <c r="U34" i="86"/>
  <c r="T34" i="86"/>
  <c r="S34" i="86"/>
  <c r="R34" i="86"/>
  <c r="P34" i="86"/>
  <c r="O34" i="86"/>
  <c r="N34" i="86"/>
  <c r="M34" i="86"/>
  <c r="L34" i="86"/>
  <c r="K34" i="86"/>
  <c r="J34" i="86"/>
  <c r="H34" i="86"/>
  <c r="G34" i="86"/>
  <c r="F34" i="86"/>
  <c r="BE33" i="86"/>
  <c r="BD33" i="86"/>
  <c r="BC33" i="86"/>
  <c r="BB33" i="86"/>
  <c r="AZ33" i="86"/>
  <c r="AY33" i="86"/>
  <c r="AX33" i="86"/>
  <c r="AW33" i="86"/>
  <c r="AV33" i="86"/>
  <c r="AU33" i="86"/>
  <c r="AT33" i="86"/>
  <c r="AR33" i="86"/>
  <c r="AQ33" i="86"/>
  <c r="AP33" i="86"/>
  <c r="AO33" i="86"/>
  <c r="AN33" i="86"/>
  <c r="AM33" i="86"/>
  <c r="AL33" i="86"/>
  <c r="AJ33" i="86"/>
  <c r="AI33" i="86"/>
  <c r="AH33" i="86"/>
  <c r="AG33" i="86"/>
  <c r="AF33" i="86"/>
  <c r="AE33" i="86"/>
  <c r="AD33" i="86"/>
  <c r="AB33" i="86"/>
  <c r="AA33" i="86"/>
  <c r="Z33" i="86"/>
  <c r="Y33" i="86"/>
  <c r="X33" i="86"/>
  <c r="W33" i="86"/>
  <c r="V33" i="86"/>
  <c r="T33" i="86"/>
  <c r="S33" i="86"/>
  <c r="R33" i="86"/>
  <c r="Q33" i="86"/>
  <c r="P33" i="86"/>
  <c r="O33" i="86"/>
  <c r="N33" i="86"/>
  <c r="L33" i="86"/>
  <c r="K33" i="86"/>
  <c r="J33" i="86"/>
  <c r="I33" i="86"/>
  <c r="H33" i="86"/>
  <c r="G33" i="86"/>
  <c r="F33" i="86"/>
  <c r="BD32" i="86"/>
  <c r="BC32" i="86"/>
  <c r="BB32" i="86"/>
  <c r="BA32" i="86"/>
  <c r="AZ32" i="86"/>
  <c r="AY32" i="86"/>
  <c r="AX32" i="86"/>
  <c r="AV32" i="86"/>
  <c r="AU32" i="86"/>
  <c r="AT32" i="86"/>
  <c r="AS32" i="86"/>
  <c r="AR32" i="86"/>
  <c r="AQ32" i="86"/>
  <c r="AP32" i="86"/>
  <c r="AN32" i="86"/>
  <c r="AM32" i="86"/>
  <c r="AL32" i="86"/>
  <c r="AK32" i="86"/>
  <c r="AJ32" i="86"/>
  <c r="AI32" i="86"/>
  <c r="AH32" i="86"/>
  <c r="AF32" i="86"/>
  <c r="AE32" i="86"/>
  <c r="AD32" i="86"/>
  <c r="AC32" i="86"/>
  <c r="AB32" i="86"/>
  <c r="AA32" i="86"/>
  <c r="Z32" i="86"/>
  <c r="X32" i="86"/>
  <c r="W32" i="86"/>
  <c r="V32" i="86"/>
  <c r="U32" i="86"/>
  <c r="T32" i="86"/>
  <c r="S32" i="86"/>
  <c r="R32" i="86"/>
  <c r="P32" i="86"/>
  <c r="O32" i="86"/>
  <c r="N32" i="86"/>
  <c r="M32" i="86"/>
  <c r="L32" i="86"/>
  <c r="K32" i="86"/>
  <c r="J32" i="86"/>
  <c r="H32" i="86"/>
  <c r="G32" i="86"/>
  <c r="F32" i="86"/>
  <c r="BE31" i="86"/>
  <c r="BD31" i="86"/>
  <c r="BC31" i="86"/>
  <c r="BB31" i="86"/>
  <c r="AZ31" i="86"/>
  <c r="AY31" i="86"/>
  <c r="AX31" i="86"/>
  <c r="AW31" i="86"/>
  <c r="AV31" i="86"/>
  <c r="AU31" i="86"/>
  <c r="AT31" i="86"/>
  <c r="AR31" i="86"/>
  <c r="AQ31" i="86"/>
  <c r="AP31" i="86"/>
  <c r="AO31" i="86"/>
  <c r="AN31" i="86"/>
  <c r="AM31" i="86"/>
  <c r="AL31" i="86"/>
  <c r="AJ31" i="86"/>
  <c r="AI31" i="86"/>
  <c r="AH31" i="86"/>
  <c r="AG31" i="86"/>
  <c r="AF31" i="86"/>
  <c r="AE31" i="86"/>
  <c r="AD31" i="86"/>
  <c r="AB31" i="86"/>
  <c r="AA31" i="86"/>
  <c r="Z31" i="86"/>
  <c r="Y31" i="86"/>
  <c r="X31" i="86"/>
  <c r="W31" i="86"/>
  <c r="V31" i="86"/>
  <c r="T31" i="86"/>
  <c r="S31" i="86"/>
  <c r="R31" i="86"/>
  <c r="Q31" i="86"/>
  <c r="P31" i="86"/>
  <c r="O31" i="86"/>
  <c r="N31" i="86"/>
  <c r="L31" i="86"/>
  <c r="K31" i="86"/>
  <c r="J31" i="86"/>
  <c r="I31" i="86"/>
  <c r="H31" i="86"/>
  <c r="G31" i="86"/>
  <c r="F31" i="86"/>
  <c r="BD30" i="86"/>
  <c r="BC30" i="86"/>
  <c r="BB30" i="86"/>
  <c r="BA30" i="86"/>
  <c r="AZ30" i="86"/>
  <c r="AY30" i="86"/>
  <c r="AX30" i="86"/>
  <c r="AV30" i="86"/>
  <c r="AU30" i="86"/>
  <c r="AT30" i="86"/>
  <c r="AS30" i="86"/>
  <c r="AR30" i="86"/>
  <c r="AQ30" i="86"/>
  <c r="AP30" i="86"/>
  <c r="AN30" i="86"/>
  <c r="AM30" i="86"/>
  <c r="AL30" i="86"/>
  <c r="AK30" i="86"/>
  <c r="AJ30" i="86"/>
  <c r="AI30" i="86"/>
  <c r="AH30" i="86"/>
  <c r="AF30" i="86"/>
  <c r="AE30" i="86"/>
  <c r="AD30" i="86"/>
  <c r="AC30" i="86"/>
  <c r="AB30" i="86"/>
  <c r="AA30" i="86"/>
  <c r="Z30" i="86"/>
  <c r="X30" i="86"/>
  <c r="W30" i="86"/>
  <c r="V30" i="86"/>
  <c r="U30" i="86"/>
  <c r="T30" i="86"/>
  <c r="S30" i="86"/>
  <c r="R30" i="86"/>
  <c r="P30" i="86"/>
  <c r="O30" i="86"/>
  <c r="N30" i="86"/>
  <c r="M30" i="86"/>
  <c r="L30" i="86"/>
  <c r="K30" i="86"/>
  <c r="J30" i="86"/>
  <c r="H30" i="86"/>
  <c r="G30" i="86"/>
  <c r="F30" i="86"/>
  <c r="BE29" i="86"/>
  <c r="BD29" i="86"/>
  <c r="BC29" i="86"/>
  <c r="BB29" i="86"/>
  <c r="AZ29" i="86"/>
  <c r="AY29" i="86"/>
  <c r="AX29" i="86"/>
  <c r="AW29" i="86"/>
  <c r="AV29" i="86"/>
  <c r="AU29" i="86"/>
  <c r="AT29" i="86"/>
  <c r="AR29" i="86"/>
  <c r="AQ29" i="86"/>
  <c r="AP29" i="86"/>
  <c r="AO29" i="86"/>
  <c r="AN29" i="86"/>
  <c r="AM29" i="86"/>
  <c r="AL29" i="86"/>
  <c r="AJ29" i="86"/>
  <c r="AI29" i="86"/>
  <c r="AH29" i="86"/>
  <c r="AG29" i="86"/>
  <c r="AF29" i="86"/>
  <c r="AE29" i="86"/>
  <c r="AD29" i="86"/>
  <c r="AB29" i="86"/>
  <c r="AA29" i="86"/>
  <c r="Z29" i="86"/>
  <c r="Y29" i="86"/>
  <c r="X29" i="86"/>
  <c r="W29" i="86"/>
  <c r="V29" i="86"/>
  <c r="T29" i="86"/>
  <c r="S29" i="86"/>
  <c r="R29" i="86"/>
  <c r="Q29" i="86"/>
  <c r="P29" i="86"/>
  <c r="O29" i="86"/>
  <c r="N29" i="86"/>
  <c r="L29" i="86"/>
  <c r="K29" i="86"/>
  <c r="J29" i="86"/>
  <c r="I29" i="86"/>
  <c r="H29" i="86"/>
  <c r="G29" i="86"/>
  <c r="F29" i="86"/>
  <c r="BC28" i="86"/>
  <c r="AZ28" i="86"/>
  <c r="AX28" i="86"/>
  <c r="AU28" i="86"/>
  <c r="AR28" i="86"/>
  <c r="AP28" i="86"/>
  <c r="AM28" i="86"/>
  <c r="AJ28" i="86"/>
  <c r="AH28" i="86"/>
  <c r="AE28" i="86"/>
  <c r="AB28" i="86"/>
  <c r="Z28" i="86"/>
  <c r="W28" i="86"/>
  <c r="T28" i="86"/>
  <c r="R28" i="86"/>
  <c r="O28" i="86"/>
  <c r="L28" i="86"/>
  <c r="J28" i="86"/>
  <c r="G28" i="86"/>
  <c r="BE27" i="86"/>
  <c r="BD27" i="86"/>
  <c r="BC27" i="86"/>
  <c r="BB27" i="86"/>
  <c r="BA27" i="86"/>
  <c r="AZ27" i="86"/>
  <c r="AY27" i="86"/>
  <c r="AX27" i="86"/>
  <c r="AW27" i="86"/>
  <c r="AV27" i="86"/>
  <c r="AU27" i="86"/>
  <c r="AT27" i="86"/>
  <c r="AS27" i="86"/>
  <c r="AR27" i="86"/>
  <c r="AQ27" i="86"/>
  <c r="AP27" i="86"/>
  <c r="AO27" i="86"/>
  <c r="AN27" i="86"/>
  <c r="AM27" i="86"/>
  <c r="AL27" i="86"/>
  <c r="AK27" i="86"/>
  <c r="AJ27" i="86"/>
  <c r="AI27" i="86"/>
  <c r="AH27" i="86"/>
  <c r="AG27" i="86"/>
  <c r="AF27" i="86"/>
  <c r="AE27" i="86"/>
  <c r="AD27" i="86"/>
  <c r="AC27" i="86"/>
  <c r="AB27" i="86"/>
  <c r="AA27" i="86"/>
  <c r="Z27" i="86"/>
  <c r="Y27" i="86"/>
  <c r="X27" i="86"/>
  <c r="W27" i="86"/>
  <c r="V27" i="86"/>
  <c r="U27" i="86"/>
  <c r="T27" i="86"/>
  <c r="S27" i="86"/>
  <c r="R27" i="86"/>
  <c r="Q27" i="86"/>
  <c r="P27" i="86"/>
  <c r="O27" i="86"/>
  <c r="N27" i="86"/>
  <c r="M27" i="86"/>
  <c r="L27" i="86"/>
  <c r="K27" i="86"/>
  <c r="J27" i="86"/>
  <c r="I27" i="86"/>
  <c r="H27" i="86"/>
  <c r="G27" i="86"/>
  <c r="F27" i="86"/>
  <c r="BD26" i="86"/>
  <c r="AZ26" i="86"/>
  <c r="AX26" i="86"/>
  <c r="AR26" i="86"/>
  <c r="AP26" i="86"/>
  <c r="AJ26" i="86"/>
  <c r="AH26" i="86"/>
  <c r="AB26" i="86"/>
  <c r="Z26" i="86"/>
  <c r="T26" i="86"/>
  <c r="R26" i="86"/>
  <c r="L26" i="86"/>
  <c r="J26" i="86"/>
  <c r="H26" i="86"/>
  <c r="AV24" i="86"/>
  <c r="AR24" i="86"/>
  <c r="AN24" i="86"/>
  <c r="AJ24" i="86"/>
  <c r="BE23" i="86"/>
  <c r="BD23" i="86"/>
  <c r="BC23" i="86"/>
  <c r="BB23" i="86"/>
  <c r="BA23" i="86"/>
  <c r="AZ23" i="86"/>
  <c r="AY23" i="86"/>
  <c r="AX23" i="86"/>
  <c r="AW23" i="86"/>
  <c r="AV23" i="86"/>
  <c r="AU23" i="86"/>
  <c r="AT23" i="86"/>
  <c r="AS23" i="86"/>
  <c r="AR23" i="86"/>
  <c r="AQ23" i="86"/>
  <c r="AP23" i="86"/>
  <c r="AO23" i="86"/>
  <c r="AN23" i="86"/>
  <c r="AM23" i="86"/>
  <c r="AL23" i="86"/>
  <c r="AK23" i="86"/>
  <c r="AJ23" i="86"/>
  <c r="AI23" i="86"/>
  <c r="AH23" i="86"/>
  <c r="AG23" i="86"/>
  <c r="AF23" i="86"/>
  <c r="AE23" i="86"/>
  <c r="AD23" i="86"/>
  <c r="AC23" i="86"/>
  <c r="AB23" i="86"/>
  <c r="AA23" i="86"/>
  <c r="Z23" i="86"/>
  <c r="Y23" i="86"/>
  <c r="X23" i="86"/>
  <c r="W23" i="86"/>
  <c r="V23" i="86"/>
  <c r="U23" i="86"/>
  <c r="T23" i="86"/>
  <c r="S23" i="86"/>
  <c r="R23" i="86"/>
  <c r="Q23" i="86"/>
  <c r="P23" i="86"/>
  <c r="O23" i="86"/>
  <c r="N23" i="86"/>
  <c r="M23" i="86"/>
  <c r="L23" i="86"/>
  <c r="K23" i="86"/>
  <c r="J23" i="86"/>
  <c r="I23" i="86"/>
  <c r="H23" i="86"/>
  <c r="G23" i="86"/>
  <c r="F23" i="86"/>
  <c r="BE22" i="86"/>
  <c r="BD22" i="86"/>
  <c r="BC22" i="86"/>
  <c r="BB22" i="86"/>
  <c r="BA22" i="86"/>
  <c r="AZ22" i="86"/>
  <c r="AY22" i="86"/>
  <c r="AX22" i="86"/>
  <c r="AW22" i="86"/>
  <c r="AV22" i="86"/>
  <c r="AU22" i="86"/>
  <c r="AT22" i="86"/>
  <c r="AS22" i="86"/>
  <c r="AR22" i="86"/>
  <c r="AQ22" i="86"/>
  <c r="AP22" i="86"/>
  <c r="AO22" i="86"/>
  <c r="AN22" i="86"/>
  <c r="AM22" i="86"/>
  <c r="AL22" i="86"/>
  <c r="AK22" i="86"/>
  <c r="AJ22" i="86"/>
  <c r="AI22" i="86"/>
  <c r="AH22" i="86"/>
  <c r="AG22" i="86"/>
  <c r="AF22" i="86"/>
  <c r="AE22" i="86"/>
  <c r="AD22" i="86"/>
  <c r="AC22" i="86"/>
  <c r="AB22" i="86"/>
  <c r="AA22" i="86"/>
  <c r="Z22" i="86"/>
  <c r="Y22" i="86"/>
  <c r="X22" i="86"/>
  <c r="W22" i="86"/>
  <c r="V22" i="86"/>
  <c r="U22" i="86"/>
  <c r="T22" i="86"/>
  <c r="S22" i="86"/>
  <c r="R22" i="86"/>
  <c r="Q22" i="86"/>
  <c r="P22" i="86"/>
  <c r="O22" i="86"/>
  <c r="N22" i="86"/>
  <c r="M22" i="86"/>
  <c r="L22" i="86"/>
  <c r="K22" i="86"/>
  <c r="J22" i="86"/>
  <c r="I22" i="86"/>
  <c r="H22" i="86"/>
  <c r="G22" i="86"/>
  <c r="F22" i="86"/>
  <c r="BE21" i="86"/>
  <c r="BD21" i="86"/>
  <c r="BC21" i="86"/>
  <c r="BB21" i="86"/>
  <c r="BA21" i="86"/>
  <c r="AZ21" i="86"/>
  <c r="AY21" i="86"/>
  <c r="AX21" i="86"/>
  <c r="AW21" i="86"/>
  <c r="AV21" i="86"/>
  <c r="AU21" i="86"/>
  <c r="AT21" i="86"/>
  <c r="AS21" i="86"/>
  <c r="AR21" i="86"/>
  <c r="AQ21" i="86"/>
  <c r="AP21" i="86"/>
  <c r="AO21" i="86"/>
  <c r="AN21" i="86"/>
  <c r="AM21" i="86"/>
  <c r="AL21" i="86"/>
  <c r="AK21" i="86"/>
  <c r="AJ21" i="86"/>
  <c r="AI21" i="86"/>
  <c r="AH21" i="86"/>
  <c r="AG21" i="86"/>
  <c r="AF21" i="86"/>
  <c r="AE21" i="86"/>
  <c r="AD21" i="86"/>
  <c r="AC21" i="86"/>
  <c r="AB21" i="86"/>
  <c r="AA21" i="86"/>
  <c r="Z21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BE20" i="86"/>
  <c r="BD20" i="86"/>
  <c r="BC20" i="86"/>
  <c r="BB20" i="86"/>
  <c r="BA20" i="86"/>
  <c r="AZ20" i="86"/>
  <c r="AY20" i="86"/>
  <c r="AX20" i="86"/>
  <c r="AW20" i="86"/>
  <c r="AV20" i="86"/>
  <c r="AU20" i="86"/>
  <c r="AT20" i="86"/>
  <c r="AS20" i="86"/>
  <c r="AR20" i="86"/>
  <c r="AQ20" i="86"/>
  <c r="AP20" i="86"/>
  <c r="AO20" i="86"/>
  <c r="AN20" i="86"/>
  <c r="AM20" i="86"/>
  <c r="AL20" i="86"/>
  <c r="AK20" i="86"/>
  <c r="AJ20" i="86"/>
  <c r="AI20" i="86"/>
  <c r="AH20" i="86"/>
  <c r="AG20" i="86"/>
  <c r="AF20" i="86"/>
  <c r="AE20" i="86"/>
  <c r="AD20" i="86"/>
  <c r="AC20" i="86"/>
  <c r="AB20" i="86"/>
  <c r="AA20" i="86"/>
  <c r="Z20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BD19" i="86"/>
  <c r="BB19" i="86"/>
  <c r="AY19" i="86"/>
  <c r="AV19" i="86"/>
  <c r="AT19" i="86"/>
  <c r="AQ19" i="86"/>
  <c r="AN19" i="86"/>
  <c r="AL19" i="86"/>
  <c r="AI19" i="86"/>
  <c r="AF19" i="86"/>
  <c r="AD19" i="86"/>
  <c r="AA19" i="86"/>
  <c r="X19" i="86"/>
  <c r="V19" i="86"/>
  <c r="S19" i="86"/>
  <c r="P19" i="86"/>
  <c r="N19" i="86"/>
  <c r="K19" i="86"/>
  <c r="H19" i="86"/>
  <c r="F19" i="86"/>
  <c r="BD18" i="86"/>
  <c r="BC18" i="86"/>
  <c r="BB18" i="86"/>
  <c r="AZ18" i="86"/>
  <c r="AY18" i="86"/>
  <c r="AX18" i="86"/>
  <c r="AV18" i="86"/>
  <c r="AU18" i="86"/>
  <c r="AT18" i="86"/>
  <c r="AR18" i="86"/>
  <c r="AQ18" i="86"/>
  <c r="AP18" i="86"/>
  <c r="AN18" i="86"/>
  <c r="AM18" i="86"/>
  <c r="AL18" i="86"/>
  <c r="AJ18" i="86"/>
  <c r="AI18" i="86"/>
  <c r="AH18" i="86"/>
  <c r="AF18" i="86"/>
  <c r="AE18" i="86"/>
  <c r="AD18" i="86"/>
  <c r="AB18" i="86"/>
  <c r="AA18" i="86"/>
  <c r="Z18" i="86"/>
  <c r="X18" i="86"/>
  <c r="W18" i="86"/>
  <c r="V18" i="86"/>
  <c r="T18" i="86"/>
  <c r="S18" i="86"/>
  <c r="R18" i="86"/>
  <c r="P18" i="86"/>
  <c r="O18" i="86"/>
  <c r="N18" i="86"/>
  <c r="L18" i="86"/>
  <c r="K18" i="86"/>
  <c r="J18" i="86"/>
  <c r="H18" i="86"/>
  <c r="G18" i="86"/>
  <c r="F18" i="86"/>
  <c r="BD17" i="86"/>
  <c r="BC17" i="86"/>
  <c r="BB17" i="86"/>
  <c r="AZ17" i="86"/>
  <c r="AY17" i="86"/>
  <c r="AX17" i="86"/>
  <c r="AV17" i="86"/>
  <c r="AU17" i="86"/>
  <c r="AT17" i="86"/>
  <c r="AR17" i="86"/>
  <c r="AQ17" i="86"/>
  <c r="AP17" i="86"/>
  <c r="AN17" i="86"/>
  <c r="AM17" i="86"/>
  <c r="AL17" i="86"/>
  <c r="AJ17" i="86"/>
  <c r="AI17" i="86"/>
  <c r="AH17" i="86"/>
  <c r="AF17" i="86"/>
  <c r="AE17" i="86"/>
  <c r="AD17" i="86"/>
  <c r="AB17" i="86"/>
  <c r="AA17" i="86"/>
  <c r="Z17" i="86"/>
  <c r="X17" i="86"/>
  <c r="W17" i="86"/>
  <c r="V17" i="86"/>
  <c r="T17" i="86"/>
  <c r="S17" i="86"/>
  <c r="R17" i="86"/>
  <c r="P17" i="86"/>
  <c r="O17" i="86"/>
  <c r="N17" i="86"/>
  <c r="L17" i="86"/>
  <c r="K17" i="86"/>
  <c r="J17" i="86"/>
  <c r="H17" i="86"/>
  <c r="G17" i="86"/>
  <c r="F17" i="86"/>
  <c r="BD15" i="86"/>
  <c r="BC15" i="86"/>
  <c r="BB15" i="86"/>
  <c r="AZ15" i="86"/>
  <c r="AY15" i="86"/>
  <c r="AX15" i="86"/>
  <c r="AV15" i="86"/>
  <c r="AU15" i="86"/>
  <c r="AT15" i="86"/>
  <c r="AR15" i="86"/>
  <c r="AQ15" i="86"/>
  <c r="AP15" i="86"/>
  <c r="AN15" i="86"/>
  <c r="AM15" i="86"/>
  <c r="AL15" i="86"/>
  <c r="AJ15" i="86"/>
  <c r="AI15" i="86"/>
  <c r="AH15" i="86"/>
  <c r="AF15" i="86"/>
  <c r="AE15" i="86"/>
  <c r="AD15" i="86"/>
  <c r="AB15" i="86"/>
  <c r="AA15" i="86"/>
  <c r="Z15" i="86"/>
  <c r="X15" i="86"/>
  <c r="W15" i="86"/>
  <c r="V15" i="86"/>
  <c r="T15" i="86"/>
  <c r="S15" i="86"/>
  <c r="R15" i="86"/>
  <c r="P15" i="86"/>
  <c r="O15" i="86"/>
  <c r="N15" i="86"/>
  <c r="L15" i="86"/>
  <c r="K15" i="86"/>
  <c r="J15" i="86"/>
  <c r="H15" i="86"/>
  <c r="G15" i="86"/>
  <c r="F15" i="86"/>
  <c r="BD13" i="86"/>
  <c r="BC13" i="86"/>
  <c r="BB13" i="86"/>
  <c r="AZ13" i="86"/>
  <c r="AY13" i="86"/>
  <c r="AX13" i="86"/>
  <c r="AV13" i="86"/>
  <c r="AU13" i="86"/>
  <c r="AT13" i="86"/>
  <c r="AR13" i="86"/>
  <c r="AQ13" i="86"/>
  <c r="AP13" i="86"/>
  <c r="AN13" i="86"/>
  <c r="AM13" i="86"/>
  <c r="AL13" i="86"/>
  <c r="AJ13" i="86"/>
  <c r="AI13" i="86"/>
  <c r="AH13" i="86"/>
  <c r="AF13" i="86"/>
  <c r="AE13" i="86"/>
  <c r="AD13" i="86"/>
  <c r="AB13" i="86"/>
  <c r="AA13" i="86"/>
  <c r="Z13" i="86"/>
  <c r="X13" i="86"/>
  <c r="W13" i="86"/>
  <c r="V13" i="86"/>
  <c r="T13" i="86"/>
  <c r="S13" i="86"/>
  <c r="R13" i="86"/>
  <c r="P13" i="86"/>
  <c r="O13" i="86"/>
  <c r="N13" i="86"/>
  <c r="L13" i="86"/>
  <c r="K13" i="86"/>
  <c r="J13" i="86"/>
  <c r="H13" i="86"/>
  <c r="G13" i="86"/>
  <c r="F13" i="86"/>
  <c r="A13" i="86"/>
  <c r="A35" i="86" s="1"/>
  <c r="A2" i="86"/>
  <c r="BE95" i="71"/>
  <c r="BA95" i="71"/>
  <c r="AW95" i="71"/>
  <c r="AS95" i="71"/>
  <c r="AO95" i="71"/>
  <c r="AK95" i="71"/>
  <c r="AG95" i="71"/>
  <c r="AC95" i="71"/>
  <c r="Y95" i="71"/>
  <c r="U95" i="71"/>
  <c r="Q95" i="71"/>
  <c r="M95" i="71"/>
  <c r="I95" i="71"/>
  <c r="BE93" i="71"/>
  <c r="BA93" i="71"/>
  <c r="AW93" i="71"/>
  <c r="AS93" i="71"/>
  <c r="AO93" i="71"/>
  <c r="AK93" i="71"/>
  <c r="AG93" i="71"/>
  <c r="AC93" i="71"/>
  <c r="Y93" i="71"/>
  <c r="U93" i="71"/>
  <c r="Q93" i="71"/>
  <c r="M93" i="71"/>
  <c r="I93" i="71"/>
  <c r="BE92" i="71"/>
  <c r="BA92" i="71"/>
  <c r="AW92" i="71"/>
  <c r="AS92" i="71"/>
  <c r="AO92" i="71"/>
  <c r="AK92" i="71"/>
  <c r="AG92" i="71"/>
  <c r="AC92" i="71"/>
  <c r="Y92" i="71"/>
  <c r="U92" i="71"/>
  <c r="Q92" i="71"/>
  <c r="M92" i="71"/>
  <c r="I92" i="71"/>
  <c r="BE91" i="71"/>
  <c r="BA91" i="71"/>
  <c r="AW91" i="71"/>
  <c r="AS91" i="71"/>
  <c r="AO91" i="71"/>
  <c r="AK91" i="71"/>
  <c r="AG91" i="71"/>
  <c r="AC91" i="71"/>
  <c r="Y91" i="71"/>
  <c r="U91" i="71"/>
  <c r="Q91" i="71"/>
  <c r="M91" i="71"/>
  <c r="I91" i="71"/>
  <c r="BE90" i="71"/>
  <c r="BA90" i="71"/>
  <c r="AW90" i="71"/>
  <c r="AS90" i="71"/>
  <c r="AO90" i="71"/>
  <c r="AK90" i="71"/>
  <c r="AG90" i="71"/>
  <c r="AC90" i="71"/>
  <c r="Y90" i="71"/>
  <c r="U90" i="71"/>
  <c r="Q90" i="71"/>
  <c r="M90" i="71"/>
  <c r="I90" i="71"/>
  <c r="BE89" i="71"/>
  <c r="BA89" i="71"/>
  <c r="AW89" i="71"/>
  <c r="AS89" i="71"/>
  <c r="AO89" i="71"/>
  <c r="AK89" i="71"/>
  <c r="AG89" i="71"/>
  <c r="AC89" i="71"/>
  <c r="Y89" i="71"/>
  <c r="U89" i="71"/>
  <c r="Q89" i="71"/>
  <c r="M89" i="71"/>
  <c r="I89" i="71"/>
  <c r="BE88" i="71"/>
  <c r="BA88" i="71"/>
  <c r="AW88" i="71"/>
  <c r="AS88" i="71"/>
  <c r="AO88" i="71"/>
  <c r="AK88" i="71"/>
  <c r="AG88" i="71"/>
  <c r="AC88" i="71"/>
  <c r="Y88" i="71"/>
  <c r="U88" i="71"/>
  <c r="Q88" i="71"/>
  <c r="M88" i="71"/>
  <c r="I88" i="71"/>
  <c r="BE87" i="71"/>
  <c r="BA87" i="71"/>
  <c r="AW87" i="71"/>
  <c r="AS87" i="71"/>
  <c r="AO87" i="71"/>
  <c r="AK87" i="71"/>
  <c r="AG87" i="71"/>
  <c r="AC87" i="71"/>
  <c r="Y87" i="71"/>
  <c r="U87" i="71"/>
  <c r="Q87" i="71"/>
  <c r="M87" i="71"/>
  <c r="I87" i="71"/>
  <c r="BE86" i="71"/>
  <c r="BA86" i="71"/>
  <c r="AW86" i="71"/>
  <c r="AS86" i="71"/>
  <c r="AO86" i="71"/>
  <c r="AK86" i="71"/>
  <c r="AG86" i="71"/>
  <c r="AC86" i="71"/>
  <c r="Y86" i="71"/>
  <c r="U86" i="71"/>
  <c r="Q86" i="71"/>
  <c r="M86" i="71"/>
  <c r="I86" i="71"/>
  <c r="BE85" i="71"/>
  <c r="BA85" i="71"/>
  <c r="AW85" i="71"/>
  <c r="AS85" i="71"/>
  <c r="AO85" i="71"/>
  <c r="AK85" i="71"/>
  <c r="AG85" i="71"/>
  <c r="AC85" i="71"/>
  <c r="Y85" i="71"/>
  <c r="U85" i="71"/>
  <c r="Q85" i="71"/>
  <c r="M85" i="71"/>
  <c r="I85" i="71"/>
  <c r="BD84" i="71"/>
  <c r="BC84" i="71"/>
  <c r="BB84" i="71"/>
  <c r="AZ84" i="71"/>
  <c r="AY84" i="71"/>
  <c r="AX84" i="71"/>
  <c r="AV84" i="71"/>
  <c r="AU84" i="71"/>
  <c r="AT84" i="71"/>
  <c r="AR84" i="71"/>
  <c r="AQ84" i="71"/>
  <c r="AP84" i="71"/>
  <c r="AN84" i="71"/>
  <c r="AM84" i="71"/>
  <c r="AL84" i="71"/>
  <c r="AJ84" i="71"/>
  <c r="AI84" i="71"/>
  <c r="AH84" i="71"/>
  <c r="AF84" i="71"/>
  <c r="AE84" i="71"/>
  <c r="AD84" i="71"/>
  <c r="AB84" i="71"/>
  <c r="AA84" i="71"/>
  <c r="Z84" i="71"/>
  <c r="X84" i="71"/>
  <c r="W84" i="71"/>
  <c r="V84" i="71"/>
  <c r="T84" i="71"/>
  <c r="S84" i="71"/>
  <c r="R84" i="71"/>
  <c r="P84" i="71"/>
  <c r="O84" i="71"/>
  <c r="N84" i="71"/>
  <c r="L84" i="71"/>
  <c r="K84" i="71"/>
  <c r="J84" i="71"/>
  <c r="H84" i="71"/>
  <c r="G84" i="71"/>
  <c r="F84" i="71"/>
  <c r="BE82" i="71"/>
  <c r="BA82" i="71"/>
  <c r="AW82" i="71"/>
  <c r="AS82" i="71"/>
  <c r="AO82" i="71"/>
  <c r="AK82" i="71"/>
  <c r="AG82" i="71"/>
  <c r="AC82" i="71"/>
  <c r="Y82" i="71"/>
  <c r="U82" i="71"/>
  <c r="Q82" i="71"/>
  <c r="M82" i="71"/>
  <c r="I82" i="71"/>
  <c r="BE81" i="71"/>
  <c r="BA81" i="71"/>
  <c r="AW81" i="71"/>
  <c r="AS81" i="71"/>
  <c r="AO81" i="71"/>
  <c r="AK81" i="71"/>
  <c r="AG81" i="71"/>
  <c r="AC81" i="71"/>
  <c r="Y81" i="71"/>
  <c r="U81" i="71"/>
  <c r="Q81" i="71"/>
  <c r="M81" i="71"/>
  <c r="I81" i="71"/>
  <c r="BE80" i="71"/>
  <c r="BA80" i="71"/>
  <c r="AW80" i="71"/>
  <c r="AS80" i="71"/>
  <c r="AO80" i="71"/>
  <c r="AK80" i="71"/>
  <c r="AG80" i="71"/>
  <c r="AC80" i="71"/>
  <c r="Y80" i="71"/>
  <c r="U80" i="71"/>
  <c r="Q80" i="71"/>
  <c r="M80" i="71"/>
  <c r="I80" i="71"/>
  <c r="BE79" i="71"/>
  <c r="BA79" i="71"/>
  <c r="AW79" i="71"/>
  <c r="AS79" i="71"/>
  <c r="AO79" i="71"/>
  <c r="AK79" i="71"/>
  <c r="AG79" i="71"/>
  <c r="AC79" i="71"/>
  <c r="Y79" i="71"/>
  <c r="U79" i="71"/>
  <c r="Q79" i="71"/>
  <c r="M79" i="71"/>
  <c r="I79" i="71"/>
  <c r="BE78" i="71"/>
  <c r="BA78" i="71"/>
  <c r="AW78" i="71"/>
  <c r="AS78" i="71"/>
  <c r="AO78" i="71"/>
  <c r="AK78" i="71"/>
  <c r="AG78" i="71"/>
  <c r="AC78" i="71"/>
  <c r="Y78" i="71"/>
  <c r="U78" i="71"/>
  <c r="Q78" i="71"/>
  <c r="M78" i="71"/>
  <c r="I78" i="71"/>
  <c r="BE77" i="71"/>
  <c r="BA77" i="71"/>
  <c r="AW77" i="71"/>
  <c r="AS77" i="71"/>
  <c r="AO77" i="71"/>
  <c r="AK77" i="71"/>
  <c r="AG77" i="71"/>
  <c r="AC77" i="71"/>
  <c r="Y77" i="71"/>
  <c r="U77" i="71"/>
  <c r="Q77" i="71"/>
  <c r="M77" i="71"/>
  <c r="I77" i="71"/>
  <c r="BE76" i="71"/>
  <c r="BA76" i="71"/>
  <c r="AW76" i="71"/>
  <c r="AS76" i="71"/>
  <c r="AO76" i="71"/>
  <c r="AK76" i="71"/>
  <c r="AG76" i="71"/>
  <c r="AC76" i="71"/>
  <c r="Y76" i="71"/>
  <c r="U76" i="71"/>
  <c r="Q76" i="71"/>
  <c r="M76" i="71"/>
  <c r="I76" i="71"/>
  <c r="BE75" i="71"/>
  <c r="BA75" i="71"/>
  <c r="AW75" i="71"/>
  <c r="AS75" i="71"/>
  <c r="AO75" i="71"/>
  <c r="AK75" i="71"/>
  <c r="AG75" i="71"/>
  <c r="AC75" i="71"/>
  <c r="Y75" i="71"/>
  <c r="U75" i="71"/>
  <c r="Q75" i="71"/>
  <c r="M75" i="71"/>
  <c r="I75" i="71"/>
  <c r="BE73" i="71"/>
  <c r="BA73" i="71"/>
  <c r="AW73" i="71"/>
  <c r="AS73" i="71"/>
  <c r="AO73" i="71"/>
  <c r="AK73" i="71"/>
  <c r="AG73" i="71"/>
  <c r="AC73" i="71"/>
  <c r="Y73" i="71"/>
  <c r="U73" i="71"/>
  <c r="Q73" i="71"/>
  <c r="M73" i="71"/>
  <c r="I73" i="71"/>
  <c r="BE71" i="71"/>
  <c r="BA71" i="71"/>
  <c r="AW71" i="71"/>
  <c r="AS71" i="71"/>
  <c r="AO71" i="71"/>
  <c r="AK71" i="71"/>
  <c r="AG71" i="71"/>
  <c r="AC71" i="71"/>
  <c r="Y71" i="71"/>
  <c r="U71" i="71"/>
  <c r="Q71" i="71"/>
  <c r="M71" i="71"/>
  <c r="I71" i="71"/>
  <c r="A71" i="71"/>
  <c r="A84" i="71" s="1"/>
  <c r="BE66" i="71"/>
  <c r="BA66" i="71"/>
  <c r="AW66" i="71"/>
  <c r="AS66" i="71"/>
  <c r="AO66" i="71"/>
  <c r="AK66" i="71"/>
  <c r="AG66" i="71"/>
  <c r="AC66" i="71"/>
  <c r="Y66" i="71"/>
  <c r="U66" i="71"/>
  <c r="Q66" i="71"/>
  <c r="M66" i="71"/>
  <c r="I66" i="71"/>
  <c r="BE64" i="71"/>
  <c r="BA64" i="71"/>
  <c r="AW64" i="71"/>
  <c r="AS64" i="71"/>
  <c r="AO64" i="71"/>
  <c r="AK64" i="71"/>
  <c r="AG64" i="71"/>
  <c r="AC64" i="71"/>
  <c r="Y64" i="71"/>
  <c r="U64" i="71"/>
  <c r="Q64" i="71"/>
  <c r="M64" i="71"/>
  <c r="I64" i="71"/>
  <c r="BE63" i="71"/>
  <c r="BA63" i="71"/>
  <c r="AW63" i="71"/>
  <c r="AS63" i="71"/>
  <c r="AO63" i="71"/>
  <c r="AK63" i="71"/>
  <c r="AG63" i="71"/>
  <c r="AC63" i="71"/>
  <c r="Y63" i="71"/>
  <c r="U63" i="71"/>
  <c r="Q63" i="71"/>
  <c r="M63" i="71"/>
  <c r="I63" i="71"/>
  <c r="BE62" i="71"/>
  <c r="BA62" i="71"/>
  <c r="AW62" i="71"/>
  <c r="AS62" i="71"/>
  <c r="AO62" i="71"/>
  <c r="AK62" i="71"/>
  <c r="AG62" i="71"/>
  <c r="AC62" i="71"/>
  <c r="Y62" i="71"/>
  <c r="U62" i="71"/>
  <c r="Q62" i="71"/>
  <c r="M62" i="71"/>
  <c r="I62" i="71"/>
  <c r="BE61" i="71"/>
  <c r="BA61" i="71"/>
  <c r="AW61" i="71"/>
  <c r="AS61" i="71"/>
  <c r="AO61" i="71"/>
  <c r="AK61" i="71"/>
  <c r="AG61" i="71"/>
  <c r="AC61" i="71"/>
  <c r="Y61" i="71"/>
  <c r="U61" i="71"/>
  <c r="Q61" i="71"/>
  <c r="M61" i="71"/>
  <c r="I61" i="71"/>
  <c r="BE60" i="71"/>
  <c r="BA60" i="71"/>
  <c r="AW60" i="71"/>
  <c r="AS60" i="71"/>
  <c r="AO60" i="71"/>
  <c r="AK60" i="71"/>
  <c r="AG60" i="71"/>
  <c r="AC60" i="71"/>
  <c r="Y60" i="71"/>
  <c r="U60" i="71"/>
  <c r="Q60" i="71"/>
  <c r="M60" i="71"/>
  <c r="I60" i="71"/>
  <c r="BE59" i="71"/>
  <c r="BA59" i="71"/>
  <c r="AW59" i="71"/>
  <c r="AS59" i="71"/>
  <c r="AO59" i="71"/>
  <c r="AK59" i="71"/>
  <c r="AG59" i="71"/>
  <c r="AC59" i="71"/>
  <c r="Y59" i="71"/>
  <c r="U59" i="71"/>
  <c r="Q59" i="71"/>
  <c r="M59" i="71"/>
  <c r="I59" i="71"/>
  <c r="BE58" i="71"/>
  <c r="BA58" i="71"/>
  <c r="AW58" i="71"/>
  <c r="AS58" i="71"/>
  <c r="AO58" i="71"/>
  <c r="AK58" i="71"/>
  <c r="AG58" i="71"/>
  <c r="AC58" i="71"/>
  <c r="Y58" i="71"/>
  <c r="U58" i="71"/>
  <c r="Q58" i="71"/>
  <c r="M58" i="71"/>
  <c r="I58" i="71"/>
  <c r="BD57" i="71"/>
  <c r="BC57" i="71"/>
  <c r="BC55" i="71" s="1"/>
  <c r="BB57" i="71"/>
  <c r="BB55" i="71" s="1"/>
  <c r="AZ57" i="71"/>
  <c r="AY57" i="71"/>
  <c r="AY55" i="71" s="1"/>
  <c r="AX57" i="71"/>
  <c r="AX55" i="71" s="1"/>
  <c r="AV57" i="71"/>
  <c r="AU57" i="71"/>
  <c r="AU55" i="71" s="1"/>
  <c r="AT57" i="71"/>
  <c r="AT55" i="71" s="1"/>
  <c r="AR57" i="71"/>
  <c r="AR55" i="71" s="1"/>
  <c r="AQ57" i="71"/>
  <c r="AQ55" i="71" s="1"/>
  <c r="AP57" i="71"/>
  <c r="AN57" i="71"/>
  <c r="AM57" i="71"/>
  <c r="AM55" i="71" s="1"/>
  <c r="AL57" i="71"/>
  <c r="AL55" i="71" s="1"/>
  <c r="AJ57" i="71"/>
  <c r="AI57" i="71"/>
  <c r="AI55" i="71" s="1"/>
  <c r="AH57" i="71"/>
  <c r="AH55" i="71" s="1"/>
  <c r="AF57" i="71"/>
  <c r="AE57" i="71"/>
  <c r="AD57" i="71"/>
  <c r="AB57" i="71"/>
  <c r="AB55" i="71" s="1"/>
  <c r="AA57" i="71"/>
  <c r="AA55" i="71" s="1"/>
  <c r="Z57" i="71"/>
  <c r="X57" i="71"/>
  <c r="W57" i="71"/>
  <c r="V57" i="71"/>
  <c r="T57" i="71"/>
  <c r="S57" i="71"/>
  <c r="R57" i="71"/>
  <c r="R55" i="71" s="1"/>
  <c r="P57" i="71"/>
  <c r="O57" i="71"/>
  <c r="N57" i="71"/>
  <c r="L57" i="71"/>
  <c r="L55" i="71" s="1"/>
  <c r="K57" i="71"/>
  <c r="J57" i="71"/>
  <c r="H57" i="71"/>
  <c r="G57" i="71"/>
  <c r="F57" i="71"/>
  <c r="BE56" i="71"/>
  <c r="BA56" i="71"/>
  <c r="AW56" i="71"/>
  <c r="AS56" i="71"/>
  <c r="AO56" i="71"/>
  <c r="AK56" i="71"/>
  <c r="AG56" i="71"/>
  <c r="AC56" i="71"/>
  <c r="Y56" i="71"/>
  <c r="U56" i="71"/>
  <c r="Q56" i="71"/>
  <c r="M56" i="71"/>
  <c r="I56" i="71"/>
  <c r="BD55" i="71"/>
  <c r="AZ55" i="71"/>
  <c r="AV55" i="71"/>
  <c r="AP55" i="71"/>
  <c r="AN55" i="71"/>
  <c r="AJ55" i="71"/>
  <c r="AF55" i="71"/>
  <c r="Z55" i="71"/>
  <c r="X55" i="71"/>
  <c r="T55" i="71"/>
  <c r="P55" i="71"/>
  <c r="J55" i="71"/>
  <c r="H55" i="71"/>
  <c r="BE52" i="71"/>
  <c r="BA52" i="71"/>
  <c r="AW52" i="71"/>
  <c r="AS52" i="71"/>
  <c r="AO52" i="71"/>
  <c r="AK52" i="71"/>
  <c r="AG52" i="71"/>
  <c r="AC52" i="71"/>
  <c r="Y52" i="71"/>
  <c r="U52" i="71"/>
  <c r="Q52" i="71"/>
  <c r="M52" i="71"/>
  <c r="I52" i="71"/>
  <c r="BE51" i="71"/>
  <c r="BA51" i="71"/>
  <c r="AW51" i="71"/>
  <c r="AS51" i="71"/>
  <c r="AO51" i="71"/>
  <c r="AK51" i="71"/>
  <c r="AG51" i="71"/>
  <c r="AC51" i="71"/>
  <c r="Y51" i="71"/>
  <c r="U51" i="71"/>
  <c r="Q51" i="71"/>
  <c r="M51" i="71"/>
  <c r="I51" i="71"/>
  <c r="BE50" i="71"/>
  <c r="BA50" i="71"/>
  <c r="AW50" i="71"/>
  <c r="AS50" i="71"/>
  <c r="AO50" i="71"/>
  <c r="AK50" i="71"/>
  <c r="AG50" i="71"/>
  <c r="AC50" i="71"/>
  <c r="Y50" i="71"/>
  <c r="U50" i="71"/>
  <c r="Q50" i="71"/>
  <c r="M50" i="71"/>
  <c r="I50" i="71"/>
  <c r="BE49" i="71"/>
  <c r="BA49" i="71"/>
  <c r="AW49" i="71"/>
  <c r="AS49" i="71"/>
  <c r="AO49" i="71"/>
  <c r="AK49" i="71"/>
  <c r="AG49" i="71"/>
  <c r="AC49" i="71"/>
  <c r="Y49" i="71"/>
  <c r="U49" i="71"/>
  <c r="Q49" i="71"/>
  <c r="M49" i="71"/>
  <c r="I49" i="71"/>
  <c r="BD48" i="71"/>
  <c r="BD53" i="71" s="1"/>
  <c r="BD68" i="71" s="1"/>
  <c r="BC48" i="71"/>
  <c r="BC53" i="71" s="1"/>
  <c r="BC68" i="71" s="1"/>
  <c r="BB48" i="71"/>
  <c r="BB53" i="71" s="1"/>
  <c r="AZ48" i="71"/>
  <c r="AZ53" i="71" s="1"/>
  <c r="AY48" i="71"/>
  <c r="AY53" i="71" s="1"/>
  <c r="AX48" i="71"/>
  <c r="AX53" i="71" s="1"/>
  <c r="AV48" i="71"/>
  <c r="AV53" i="71" s="1"/>
  <c r="AU48" i="71"/>
  <c r="AU53" i="71" s="1"/>
  <c r="AU68" i="71" s="1"/>
  <c r="AT48" i="71"/>
  <c r="AT53" i="71" s="1"/>
  <c r="AR48" i="71"/>
  <c r="AR53" i="71" s="1"/>
  <c r="AQ48" i="71"/>
  <c r="AQ53" i="71" s="1"/>
  <c r="AP48" i="71"/>
  <c r="AP53" i="71" s="1"/>
  <c r="AN48" i="71"/>
  <c r="AN53" i="71" s="1"/>
  <c r="AN68" i="71" s="1"/>
  <c r="AM48" i="71"/>
  <c r="AM53" i="71" s="1"/>
  <c r="AM68" i="71" s="1"/>
  <c r="AL48" i="71"/>
  <c r="AL53" i="71" s="1"/>
  <c r="AJ48" i="71"/>
  <c r="AJ53" i="71" s="1"/>
  <c r="AI48" i="71"/>
  <c r="AI53" i="71" s="1"/>
  <c r="AH48" i="71"/>
  <c r="AH53" i="71" s="1"/>
  <c r="AF48" i="71"/>
  <c r="AF53" i="71" s="1"/>
  <c r="AE48" i="71"/>
  <c r="AE53" i="71" s="1"/>
  <c r="AD48" i="71"/>
  <c r="AD53" i="71" s="1"/>
  <c r="AB48" i="71"/>
  <c r="AB53" i="71" s="1"/>
  <c r="AA48" i="71"/>
  <c r="AA53" i="71" s="1"/>
  <c r="Z48" i="71"/>
  <c r="Z53" i="71" s="1"/>
  <c r="X48" i="71"/>
  <c r="X53" i="71" s="1"/>
  <c r="X68" i="71" s="1"/>
  <c r="W48" i="71"/>
  <c r="W53" i="71" s="1"/>
  <c r="V48" i="71"/>
  <c r="V53" i="71" s="1"/>
  <c r="T48" i="71"/>
  <c r="T53" i="71" s="1"/>
  <c r="S48" i="71"/>
  <c r="S53" i="71" s="1"/>
  <c r="R48" i="71"/>
  <c r="R53" i="71" s="1"/>
  <c r="P48" i="71"/>
  <c r="P53" i="71" s="1"/>
  <c r="O48" i="71"/>
  <c r="O53" i="71" s="1"/>
  <c r="N48" i="71"/>
  <c r="N53" i="71" s="1"/>
  <c r="L48" i="71"/>
  <c r="L53" i="71" s="1"/>
  <c r="K48" i="71"/>
  <c r="K53" i="71" s="1"/>
  <c r="J48" i="71"/>
  <c r="J53" i="71" s="1"/>
  <c r="H48" i="71"/>
  <c r="H53" i="71" s="1"/>
  <c r="H68" i="71" s="1"/>
  <c r="G48" i="71"/>
  <c r="G53" i="71" s="1"/>
  <c r="F48" i="71"/>
  <c r="F53" i="71" s="1"/>
  <c r="BE47" i="71"/>
  <c r="BA47" i="71"/>
  <c r="AW47" i="71"/>
  <c r="AS47" i="71"/>
  <c r="AO47" i="71"/>
  <c r="AK47" i="71"/>
  <c r="AG47" i="71"/>
  <c r="AC47" i="71"/>
  <c r="Y47" i="71"/>
  <c r="U47" i="71"/>
  <c r="Q47" i="71"/>
  <c r="M47" i="71"/>
  <c r="I47" i="71"/>
  <c r="BE46" i="71"/>
  <c r="BA46" i="71"/>
  <c r="AW46" i="71"/>
  <c r="AS46" i="71"/>
  <c r="AO46" i="71"/>
  <c r="AK46" i="71"/>
  <c r="AG46" i="71"/>
  <c r="AC46" i="71"/>
  <c r="Y46" i="71"/>
  <c r="U46" i="71"/>
  <c r="Q46" i="71"/>
  <c r="M46" i="71"/>
  <c r="I46" i="71"/>
  <c r="BE44" i="71"/>
  <c r="BA44" i="71"/>
  <c r="AW44" i="71"/>
  <c r="AS44" i="71"/>
  <c r="AO44" i="71"/>
  <c r="AK44" i="71"/>
  <c r="AG44" i="71"/>
  <c r="AC44" i="71"/>
  <c r="Y44" i="71"/>
  <c r="U44" i="71"/>
  <c r="Q44" i="71"/>
  <c r="M44" i="71"/>
  <c r="I44" i="71"/>
  <c r="BE42" i="71"/>
  <c r="BA42" i="71"/>
  <c r="AW42" i="71"/>
  <c r="AS42" i="71"/>
  <c r="AO42" i="71"/>
  <c r="AK42" i="71"/>
  <c r="AG42" i="71"/>
  <c r="AC42" i="71"/>
  <c r="Y42" i="71"/>
  <c r="U42" i="71"/>
  <c r="Q42" i="71"/>
  <c r="M42" i="71"/>
  <c r="I42" i="71"/>
  <c r="A42" i="71"/>
  <c r="A66" i="71" s="1"/>
  <c r="BE37" i="71"/>
  <c r="BA37" i="71"/>
  <c r="AW37" i="71"/>
  <c r="AS37" i="71"/>
  <c r="AO37" i="71"/>
  <c r="AK37" i="71"/>
  <c r="AG37" i="71"/>
  <c r="AC37" i="71"/>
  <c r="Y37" i="71"/>
  <c r="U37" i="71"/>
  <c r="Q37" i="71"/>
  <c r="M37" i="71"/>
  <c r="I37" i="71"/>
  <c r="BE35" i="71"/>
  <c r="BA35" i="71"/>
  <c r="AW35" i="71"/>
  <c r="AS35" i="71"/>
  <c r="AO35" i="71"/>
  <c r="AK35" i="71"/>
  <c r="AG35" i="71"/>
  <c r="AC35" i="71"/>
  <c r="Y35" i="71"/>
  <c r="U35" i="71"/>
  <c r="Q35" i="71"/>
  <c r="M35" i="71"/>
  <c r="I35" i="71"/>
  <c r="BE34" i="71"/>
  <c r="BA34" i="71"/>
  <c r="AW34" i="71"/>
  <c r="AS34" i="71"/>
  <c r="AO34" i="71"/>
  <c r="AK34" i="71"/>
  <c r="AG34" i="71"/>
  <c r="AC34" i="71"/>
  <c r="Y34" i="71"/>
  <c r="U34" i="71"/>
  <c r="Q34" i="71"/>
  <c r="M34" i="71"/>
  <c r="I34" i="71"/>
  <c r="BE33" i="71"/>
  <c r="BA33" i="71"/>
  <c r="AW33" i="71"/>
  <c r="AS33" i="71"/>
  <c r="AO33" i="71"/>
  <c r="AK33" i="71"/>
  <c r="AG33" i="71"/>
  <c r="AC33" i="71"/>
  <c r="Y33" i="71"/>
  <c r="U33" i="71"/>
  <c r="Q33" i="71"/>
  <c r="M33" i="71"/>
  <c r="I33" i="71"/>
  <c r="BE32" i="71"/>
  <c r="BA32" i="71"/>
  <c r="AW32" i="71"/>
  <c r="AS32" i="71"/>
  <c r="AO32" i="71"/>
  <c r="AK32" i="71"/>
  <c r="AG32" i="71"/>
  <c r="AC32" i="71"/>
  <c r="Y32" i="71"/>
  <c r="U32" i="71"/>
  <c r="Q32" i="71"/>
  <c r="M32" i="71"/>
  <c r="I32" i="71"/>
  <c r="BE31" i="71"/>
  <c r="BA31" i="71"/>
  <c r="AW31" i="71"/>
  <c r="AS31" i="71"/>
  <c r="AO31" i="71"/>
  <c r="AK31" i="71"/>
  <c r="AG31" i="71"/>
  <c r="AC31" i="71"/>
  <c r="Y31" i="71"/>
  <c r="U31" i="71"/>
  <c r="Q31" i="71"/>
  <c r="M31" i="71"/>
  <c r="I31" i="71"/>
  <c r="BE30" i="71"/>
  <c r="BA30" i="71"/>
  <c r="AW30" i="71"/>
  <c r="AS30" i="71"/>
  <c r="AO30" i="71"/>
  <c r="AK30" i="71"/>
  <c r="AG30" i="71"/>
  <c r="AC30" i="71"/>
  <c r="Y30" i="71"/>
  <c r="U30" i="71"/>
  <c r="Q30" i="71"/>
  <c r="M30" i="71"/>
  <c r="I30" i="71"/>
  <c r="BE29" i="71"/>
  <c r="BA29" i="71"/>
  <c r="AW29" i="71"/>
  <c r="AS29" i="71"/>
  <c r="AO29" i="71"/>
  <c r="AK29" i="71"/>
  <c r="AG29" i="71"/>
  <c r="AC29" i="71"/>
  <c r="Y29" i="71"/>
  <c r="U29" i="71"/>
  <c r="Q29" i="71"/>
  <c r="M29" i="71"/>
  <c r="I29" i="71"/>
  <c r="BD28" i="71"/>
  <c r="BC28" i="71"/>
  <c r="BC26" i="71" s="1"/>
  <c r="BB28" i="71"/>
  <c r="BB26" i="71" s="1"/>
  <c r="AZ28" i="71"/>
  <c r="AY28" i="71"/>
  <c r="AY26" i="71" s="1"/>
  <c r="AX28" i="71"/>
  <c r="AX26" i="71" s="1"/>
  <c r="AV28" i="71"/>
  <c r="AU28" i="71"/>
  <c r="AU26" i="71" s="1"/>
  <c r="AT28" i="71"/>
  <c r="AT26" i="71" s="1"/>
  <c r="AR28" i="71"/>
  <c r="AR26" i="71" s="1"/>
  <c r="AQ28" i="71"/>
  <c r="AQ26" i="71" s="1"/>
  <c r="AP28" i="71"/>
  <c r="AN28" i="71"/>
  <c r="AM28" i="71"/>
  <c r="AM26" i="71" s="1"/>
  <c r="AL28" i="71"/>
  <c r="AL26" i="71" s="1"/>
  <c r="AJ28" i="71"/>
  <c r="AI28" i="71"/>
  <c r="AI26" i="71" s="1"/>
  <c r="AH28" i="71"/>
  <c r="AH26" i="71" s="1"/>
  <c r="AF28" i="71"/>
  <c r="AE28" i="71"/>
  <c r="AD28" i="71"/>
  <c r="AB28" i="71"/>
  <c r="AB26" i="71" s="1"/>
  <c r="AA28" i="71"/>
  <c r="AA26" i="71" s="1"/>
  <c r="Z28" i="71"/>
  <c r="X28" i="71"/>
  <c r="W28" i="71"/>
  <c r="V28" i="71"/>
  <c r="T28" i="71"/>
  <c r="S28" i="71"/>
  <c r="R28" i="71"/>
  <c r="R26" i="71" s="1"/>
  <c r="P28" i="71"/>
  <c r="O28" i="71"/>
  <c r="N28" i="71"/>
  <c r="L28" i="71"/>
  <c r="L26" i="71" s="1"/>
  <c r="K28" i="71"/>
  <c r="J28" i="71"/>
  <c r="H28" i="71"/>
  <c r="G28" i="71"/>
  <c r="F28" i="71"/>
  <c r="BE27" i="71"/>
  <c r="BA27" i="71"/>
  <c r="AW27" i="71"/>
  <c r="AS27" i="71"/>
  <c r="AO27" i="71"/>
  <c r="AK27" i="71"/>
  <c r="AG27" i="71"/>
  <c r="AC27" i="71"/>
  <c r="Y27" i="71"/>
  <c r="U27" i="71"/>
  <c r="Q27" i="71"/>
  <c r="M27" i="71"/>
  <c r="I27" i="71"/>
  <c r="BD26" i="71"/>
  <c r="AZ26" i="71"/>
  <c r="AV26" i="71"/>
  <c r="AP26" i="71"/>
  <c r="AN26" i="71"/>
  <c r="AJ26" i="71"/>
  <c r="AF26" i="71"/>
  <c r="Z26" i="71"/>
  <c r="X26" i="71"/>
  <c r="T26" i="71"/>
  <c r="P26" i="71"/>
  <c r="J26" i="71"/>
  <c r="H26" i="71"/>
  <c r="BE23" i="71"/>
  <c r="BA23" i="71"/>
  <c r="AW23" i="71"/>
  <c r="AS23" i="71"/>
  <c r="AO23" i="71"/>
  <c r="AK23" i="71"/>
  <c r="AG23" i="71"/>
  <c r="AC23" i="71"/>
  <c r="Y23" i="71"/>
  <c r="U23" i="71"/>
  <c r="Q23" i="71"/>
  <c r="M23" i="71"/>
  <c r="I23" i="71"/>
  <c r="BE22" i="71"/>
  <c r="BA22" i="71"/>
  <c r="AW22" i="71"/>
  <c r="AS22" i="71"/>
  <c r="AO22" i="71"/>
  <c r="AK22" i="71"/>
  <c r="AG22" i="71"/>
  <c r="AC22" i="71"/>
  <c r="Y22" i="71"/>
  <c r="U22" i="71"/>
  <c r="Q22" i="71"/>
  <c r="M22" i="71"/>
  <c r="I22" i="71"/>
  <c r="BE21" i="71"/>
  <c r="BA21" i="71"/>
  <c r="AW21" i="71"/>
  <c r="AS21" i="71"/>
  <c r="AO21" i="71"/>
  <c r="AK21" i="71"/>
  <c r="AG21" i="71"/>
  <c r="AC21" i="71"/>
  <c r="Y21" i="71"/>
  <c r="U21" i="71"/>
  <c r="Q21" i="71"/>
  <c r="M21" i="71"/>
  <c r="I21" i="71"/>
  <c r="BE20" i="71"/>
  <c r="BA20" i="71"/>
  <c r="AW20" i="71"/>
  <c r="AS20" i="71"/>
  <c r="AO20" i="71"/>
  <c r="AK20" i="71"/>
  <c r="AG20" i="71"/>
  <c r="AC20" i="71"/>
  <c r="Y20" i="71"/>
  <c r="U20" i="71"/>
  <c r="Q20" i="71"/>
  <c r="M20" i="71"/>
  <c r="I20" i="71"/>
  <c r="BD19" i="71"/>
  <c r="BD24" i="71" s="1"/>
  <c r="BD39" i="71" s="1"/>
  <c r="BC19" i="71"/>
  <c r="BC24" i="71" s="1"/>
  <c r="BC39" i="71" s="1"/>
  <c r="BB19" i="71"/>
  <c r="AZ19" i="71"/>
  <c r="AZ24" i="71" s="1"/>
  <c r="AY19" i="71"/>
  <c r="AY24" i="71" s="1"/>
  <c r="AY39" i="71" s="1"/>
  <c r="AX19" i="71"/>
  <c r="AV19" i="71"/>
  <c r="AV24" i="71" s="1"/>
  <c r="AU19" i="71"/>
  <c r="AU24" i="71" s="1"/>
  <c r="AU39" i="71" s="1"/>
  <c r="AT19" i="71"/>
  <c r="AR19" i="71"/>
  <c r="AR24" i="71" s="1"/>
  <c r="AQ19" i="71"/>
  <c r="AQ24" i="71" s="1"/>
  <c r="AQ39" i="71" s="1"/>
  <c r="AP19" i="71"/>
  <c r="AN19" i="71"/>
  <c r="AN24" i="71" s="1"/>
  <c r="AN39" i="71" s="1"/>
  <c r="AM19" i="71"/>
  <c r="AM24" i="71" s="1"/>
  <c r="AM39" i="71" s="1"/>
  <c r="AL19" i="71"/>
  <c r="AJ19" i="71"/>
  <c r="AJ24" i="71" s="1"/>
  <c r="AI19" i="71"/>
  <c r="AI24" i="71" s="1"/>
  <c r="AI39" i="71" s="1"/>
  <c r="AH19" i="71"/>
  <c r="AF19" i="71"/>
  <c r="AE19" i="71"/>
  <c r="AD19" i="71"/>
  <c r="AD109" i="71" s="1"/>
  <c r="AB19" i="71"/>
  <c r="AB24" i="71" s="1"/>
  <c r="AA19" i="71"/>
  <c r="AA24" i="71" s="1"/>
  <c r="AA39" i="71" s="1"/>
  <c r="Z19" i="71"/>
  <c r="X19" i="71"/>
  <c r="W19" i="71"/>
  <c r="V19" i="71"/>
  <c r="V109" i="71" s="1"/>
  <c r="T19" i="71"/>
  <c r="S19" i="71"/>
  <c r="R19" i="71"/>
  <c r="R109" i="71" s="1"/>
  <c r="P19" i="71"/>
  <c r="O19" i="71"/>
  <c r="N19" i="71"/>
  <c r="N109" i="71" s="1"/>
  <c r="L19" i="71"/>
  <c r="K19" i="71"/>
  <c r="J19" i="71"/>
  <c r="J109" i="71" s="1"/>
  <c r="H19" i="71"/>
  <c r="G19" i="71"/>
  <c r="F19" i="71"/>
  <c r="F109" i="71" s="1"/>
  <c r="BE18" i="71"/>
  <c r="BA18" i="71"/>
  <c r="AW18" i="71"/>
  <c r="AS18" i="71"/>
  <c r="AO18" i="71"/>
  <c r="AK18" i="71"/>
  <c r="AG18" i="71"/>
  <c r="AC18" i="71"/>
  <c r="Y18" i="71"/>
  <c r="U18" i="71"/>
  <c r="Q18" i="71"/>
  <c r="M18" i="71"/>
  <c r="I18" i="71"/>
  <c r="BE17" i="71"/>
  <c r="BA17" i="71"/>
  <c r="AW17" i="71"/>
  <c r="AS17" i="71"/>
  <c r="AO17" i="71"/>
  <c r="AK17" i="71"/>
  <c r="AG17" i="71"/>
  <c r="AC17" i="71"/>
  <c r="Y17" i="71"/>
  <c r="U17" i="71"/>
  <c r="U107" i="71" s="1"/>
  <c r="Q17" i="71"/>
  <c r="M17" i="71"/>
  <c r="M107" i="71" s="1"/>
  <c r="I17" i="71"/>
  <c r="BE15" i="71"/>
  <c r="BA15" i="71"/>
  <c r="AW15" i="71"/>
  <c r="AS15" i="71"/>
  <c r="AO15" i="71"/>
  <c r="AK15" i="71"/>
  <c r="AG15" i="71"/>
  <c r="AC15" i="71"/>
  <c r="Y15" i="71"/>
  <c r="U15" i="71"/>
  <c r="Q15" i="71"/>
  <c r="M15" i="71"/>
  <c r="I15" i="71"/>
  <c r="BE13" i="71"/>
  <c r="BA13" i="71"/>
  <c r="AW13" i="71"/>
  <c r="AS13" i="71"/>
  <c r="AO13" i="71"/>
  <c r="AK13" i="71"/>
  <c r="AG13" i="71"/>
  <c r="AC13" i="71"/>
  <c r="Y13" i="71"/>
  <c r="U13" i="71"/>
  <c r="Q13" i="71"/>
  <c r="M13" i="71"/>
  <c r="I13" i="71"/>
  <c r="A13" i="71"/>
  <c r="A37" i="71" s="1"/>
  <c r="BE95" i="100"/>
  <c r="BA95" i="100"/>
  <c r="AW95" i="100"/>
  <c r="AS95" i="100"/>
  <c r="AO95" i="100"/>
  <c r="AK95" i="100"/>
  <c r="AG95" i="100"/>
  <c r="AC95" i="100"/>
  <c r="Y95" i="100"/>
  <c r="U95" i="100"/>
  <c r="Q95" i="100"/>
  <c r="M95" i="100"/>
  <c r="I95" i="100"/>
  <c r="BE93" i="100"/>
  <c r="BA93" i="100"/>
  <c r="AW93" i="100"/>
  <c r="AS93" i="100"/>
  <c r="AO93" i="100"/>
  <c r="AK93" i="100"/>
  <c r="AG93" i="100"/>
  <c r="AC93" i="100"/>
  <c r="Y93" i="100"/>
  <c r="U93" i="100"/>
  <c r="Q93" i="100"/>
  <c r="M93" i="100"/>
  <c r="I93" i="100"/>
  <c r="BE92" i="100"/>
  <c r="BA92" i="100"/>
  <c r="AW92" i="100"/>
  <c r="AS92" i="100"/>
  <c r="AO92" i="100"/>
  <c r="AK92" i="100"/>
  <c r="AG92" i="100"/>
  <c r="AC92" i="100"/>
  <c r="Y92" i="100"/>
  <c r="U92" i="100"/>
  <c r="Q92" i="100"/>
  <c r="M92" i="100"/>
  <c r="I92" i="100"/>
  <c r="BE91" i="100"/>
  <c r="BA91" i="100"/>
  <c r="AW91" i="100"/>
  <c r="AS91" i="100"/>
  <c r="AO91" i="100"/>
  <c r="AK91" i="100"/>
  <c r="AG91" i="100"/>
  <c r="AC91" i="100"/>
  <c r="Y91" i="100"/>
  <c r="U91" i="100"/>
  <c r="Q91" i="100"/>
  <c r="M91" i="100"/>
  <c r="I91" i="100"/>
  <c r="BE90" i="100"/>
  <c r="BA90" i="100"/>
  <c r="AW90" i="100"/>
  <c r="AS90" i="100"/>
  <c r="AO90" i="100"/>
  <c r="AK90" i="100"/>
  <c r="AG90" i="100"/>
  <c r="AC90" i="100"/>
  <c r="Y90" i="100"/>
  <c r="U90" i="100"/>
  <c r="Q90" i="100"/>
  <c r="M90" i="100"/>
  <c r="I90" i="100"/>
  <c r="BE89" i="100"/>
  <c r="BA89" i="100"/>
  <c r="AW89" i="100"/>
  <c r="AS89" i="100"/>
  <c r="AO89" i="100"/>
  <c r="AK89" i="100"/>
  <c r="AG89" i="100"/>
  <c r="AC89" i="100"/>
  <c r="Y89" i="100"/>
  <c r="U89" i="100"/>
  <c r="Q89" i="100"/>
  <c r="M89" i="100"/>
  <c r="I89" i="100"/>
  <c r="BE88" i="100"/>
  <c r="BA88" i="100"/>
  <c r="AW88" i="100"/>
  <c r="AS88" i="100"/>
  <c r="AO88" i="100"/>
  <c r="AK88" i="100"/>
  <c r="AG88" i="100"/>
  <c r="AC88" i="100"/>
  <c r="Y88" i="100"/>
  <c r="U88" i="100"/>
  <c r="Q88" i="100"/>
  <c r="M88" i="100"/>
  <c r="I88" i="100"/>
  <c r="BE87" i="100"/>
  <c r="BA87" i="100"/>
  <c r="AW87" i="100"/>
  <c r="AS87" i="100"/>
  <c r="AO87" i="100"/>
  <c r="AK87" i="100"/>
  <c r="AG87" i="100"/>
  <c r="AC87" i="100"/>
  <c r="Y87" i="100"/>
  <c r="U87" i="100"/>
  <c r="Q87" i="100"/>
  <c r="M87" i="100"/>
  <c r="I87" i="100"/>
  <c r="BE86" i="100"/>
  <c r="BA86" i="100"/>
  <c r="AW86" i="100"/>
  <c r="AS86" i="100"/>
  <c r="AO86" i="100"/>
  <c r="AK86" i="100"/>
  <c r="AG86" i="100"/>
  <c r="AC86" i="100"/>
  <c r="Y86" i="100"/>
  <c r="U86" i="100"/>
  <c r="Q86" i="100"/>
  <c r="M86" i="100"/>
  <c r="I86" i="100"/>
  <c r="BE85" i="100"/>
  <c r="BA85" i="100"/>
  <c r="AW85" i="100"/>
  <c r="AS85" i="100"/>
  <c r="AO85" i="100"/>
  <c r="AK85" i="100"/>
  <c r="AG85" i="100"/>
  <c r="AC85" i="100"/>
  <c r="Y85" i="100"/>
  <c r="U85" i="100"/>
  <c r="Q85" i="100"/>
  <c r="M85" i="100"/>
  <c r="I85" i="100"/>
  <c r="BD84" i="100"/>
  <c r="BC84" i="100"/>
  <c r="BB84" i="100"/>
  <c r="AZ84" i="100"/>
  <c r="AY84" i="100"/>
  <c r="AX84" i="100"/>
  <c r="AV84" i="100"/>
  <c r="AU84" i="100"/>
  <c r="AT84" i="100"/>
  <c r="AR84" i="100"/>
  <c r="AQ84" i="100"/>
  <c r="AP84" i="100"/>
  <c r="AN84" i="100"/>
  <c r="AM84" i="100"/>
  <c r="AL84" i="100"/>
  <c r="AJ84" i="100"/>
  <c r="AI84" i="100"/>
  <c r="AH84" i="100"/>
  <c r="AF84" i="100"/>
  <c r="AE84" i="100"/>
  <c r="AD84" i="100"/>
  <c r="AB84" i="100"/>
  <c r="AA84" i="100"/>
  <c r="Z84" i="100"/>
  <c r="X84" i="100"/>
  <c r="W84" i="100"/>
  <c r="V84" i="100"/>
  <c r="T84" i="100"/>
  <c r="S84" i="100"/>
  <c r="R84" i="100"/>
  <c r="P84" i="100"/>
  <c r="O84" i="100"/>
  <c r="N84" i="100"/>
  <c r="L84" i="100"/>
  <c r="K84" i="100"/>
  <c r="J84" i="100"/>
  <c r="H84" i="100"/>
  <c r="G84" i="100"/>
  <c r="F84" i="100"/>
  <c r="BE82" i="100"/>
  <c r="BA82" i="100"/>
  <c r="AW82" i="100"/>
  <c r="AS82" i="100"/>
  <c r="AO82" i="100"/>
  <c r="AK82" i="100"/>
  <c r="AG82" i="100"/>
  <c r="AC82" i="100"/>
  <c r="Y82" i="100"/>
  <c r="U82" i="100"/>
  <c r="Q82" i="100"/>
  <c r="M82" i="100"/>
  <c r="I82" i="100"/>
  <c r="BE81" i="100"/>
  <c r="BA81" i="100"/>
  <c r="AW81" i="100"/>
  <c r="AS81" i="100"/>
  <c r="AO81" i="100"/>
  <c r="AK81" i="100"/>
  <c r="AG81" i="100"/>
  <c r="AC81" i="100"/>
  <c r="Y81" i="100"/>
  <c r="U81" i="100"/>
  <c r="Q81" i="100"/>
  <c r="M81" i="100"/>
  <c r="I81" i="100"/>
  <c r="BE80" i="100"/>
  <c r="BA80" i="100"/>
  <c r="AW80" i="100"/>
  <c r="AS80" i="100"/>
  <c r="AO80" i="100"/>
  <c r="AK80" i="100"/>
  <c r="AG80" i="100"/>
  <c r="AC80" i="100"/>
  <c r="Y80" i="100"/>
  <c r="U80" i="100"/>
  <c r="Q80" i="100"/>
  <c r="M80" i="100"/>
  <c r="I80" i="100"/>
  <c r="BE79" i="100"/>
  <c r="BA79" i="100"/>
  <c r="AW79" i="100"/>
  <c r="AS79" i="100"/>
  <c r="AO79" i="100"/>
  <c r="AK79" i="100"/>
  <c r="AG79" i="100"/>
  <c r="AC79" i="100"/>
  <c r="Y79" i="100"/>
  <c r="U79" i="100"/>
  <c r="Q79" i="100"/>
  <c r="M79" i="100"/>
  <c r="I79" i="100"/>
  <c r="BE78" i="100"/>
  <c r="BA78" i="100"/>
  <c r="AW78" i="100"/>
  <c r="AS78" i="100"/>
  <c r="AO78" i="100"/>
  <c r="AK78" i="100"/>
  <c r="AG78" i="100"/>
  <c r="AC78" i="100"/>
  <c r="Y78" i="100"/>
  <c r="U78" i="100"/>
  <c r="Q78" i="100"/>
  <c r="M78" i="100"/>
  <c r="I78" i="100"/>
  <c r="BE77" i="100"/>
  <c r="BA77" i="100"/>
  <c r="AW77" i="100"/>
  <c r="AS77" i="100"/>
  <c r="AO77" i="100"/>
  <c r="AK77" i="100"/>
  <c r="AG77" i="100"/>
  <c r="AC77" i="100"/>
  <c r="Y77" i="100"/>
  <c r="U77" i="100"/>
  <c r="Q77" i="100"/>
  <c r="M77" i="100"/>
  <c r="I77" i="100"/>
  <c r="BE76" i="100"/>
  <c r="BA76" i="100"/>
  <c r="AW76" i="100"/>
  <c r="AS76" i="100"/>
  <c r="AO76" i="100"/>
  <c r="AK76" i="100"/>
  <c r="AG76" i="100"/>
  <c r="AC76" i="100"/>
  <c r="Y76" i="100"/>
  <c r="U76" i="100"/>
  <c r="Q76" i="100"/>
  <c r="M76" i="100"/>
  <c r="I76" i="100"/>
  <c r="BE75" i="100"/>
  <c r="BA75" i="100"/>
  <c r="AW75" i="100"/>
  <c r="AS75" i="100"/>
  <c r="AO75" i="100"/>
  <c r="AK75" i="100"/>
  <c r="AG75" i="100"/>
  <c r="AC75" i="100"/>
  <c r="Y75" i="100"/>
  <c r="U75" i="100"/>
  <c r="Q75" i="100"/>
  <c r="M75" i="100"/>
  <c r="I75" i="100"/>
  <c r="BE73" i="100"/>
  <c r="BA73" i="100"/>
  <c r="AW73" i="100"/>
  <c r="AS73" i="100"/>
  <c r="AO73" i="100"/>
  <c r="AK73" i="100"/>
  <c r="AG73" i="100"/>
  <c r="AC73" i="100"/>
  <c r="Y73" i="100"/>
  <c r="U73" i="100"/>
  <c r="Q73" i="100"/>
  <c r="M73" i="100"/>
  <c r="I73" i="100"/>
  <c r="BE71" i="100"/>
  <c r="BA71" i="100"/>
  <c r="AW71" i="100"/>
  <c r="AS71" i="100"/>
  <c r="AO71" i="100"/>
  <c r="AK71" i="100"/>
  <c r="AG71" i="100"/>
  <c r="AC71" i="100"/>
  <c r="Y71" i="100"/>
  <c r="U71" i="100"/>
  <c r="Q71" i="100"/>
  <c r="M71" i="100"/>
  <c r="I71" i="100"/>
  <c r="A71" i="100"/>
  <c r="A84" i="100" s="1"/>
  <c r="BE66" i="100"/>
  <c r="BA66" i="100"/>
  <c r="AW66" i="100"/>
  <c r="AS66" i="100"/>
  <c r="AO66" i="100"/>
  <c r="AK66" i="100"/>
  <c r="AG66" i="100"/>
  <c r="AC66" i="100"/>
  <c r="Y66" i="100"/>
  <c r="U66" i="100"/>
  <c r="Q66" i="100"/>
  <c r="M66" i="100"/>
  <c r="I66" i="100"/>
  <c r="BE64" i="100"/>
  <c r="BA64" i="100"/>
  <c r="AW64" i="100"/>
  <c r="AS64" i="100"/>
  <c r="AO64" i="100"/>
  <c r="AK64" i="100"/>
  <c r="AG64" i="100"/>
  <c r="AC64" i="100"/>
  <c r="Y64" i="100"/>
  <c r="U64" i="100"/>
  <c r="Q64" i="100"/>
  <c r="M64" i="100"/>
  <c r="I64" i="100"/>
  <c r="BE63" i="100"/>
  <c r="BA63" i="100"/>
  <c r="AW63" i="100"/>
  <c r="AS63" i="100"/>
  <c r="AO63" i="100"/>
  <c r="AK63" i="100"/>
  <c r="AG63" i="100"/>
  <c r="AC63" i="100"/>
  <c r="Y63" i="100"/>
  <c r="U63" i="100"/>
  <c r="Q63" i="100"/>
  <c r="M63" i="100"/>
  <c r="I63" i="100"/>
  <c r="BE62" i="100"/>
  <c r="BA62" i="100"/>
  <c r="AW62" i="100"/>
  <c r="AS62" i="100"/>
  <c r="AO62" i="100"/>
  <c r="AK62" i="100"/>
  <c r="AG62" i="100"/>
  <c r="AC62" i="100"/>
  <c r="Y62" i="100"/>
  <c r="U62" i="100"/>
  <c r="Q62" i="100"/>
  <c r="M62" i="100"/>
  <c r="I62" i="100"/>
  <c r="BE61" i="100"/>
  <c r="BA61" i="100"/>
  <c r="AW61" i="100"/>
  <c r="AS61" i="100"/>
  <c r="AO61" i="100"/>
  <c r="AK61" i="100"/>
  <c r="AG61" i="100"/>
  <c r="AC61" i="100"/>
  <c r="Y61" i="100"/>
  <c r="U61" i="100"/>
  <c r="Q61" i="100"/>
  <c r="M61" i="100"/>
  <c r="I61" i="100"/>
  <c r="BE60" i="100"/>
  <c r="BA60" i="100"/>
  <c r="AW60" i="100"/>
  <c r="AS60" i="100"/>
  <c r="AO60" i="100"/>
  <c r="AK60" i="100"/>
  <c r="AG60" i="100"/>
  <c r="AC60" i="100"/>
  <c r="Y60" i="100"/>
  <c r="U60" i="100"/>
  <c r="Q60" i="100"/>
  <c r="M60" i="100"/>
  <c r="I60" i="100"/>
  <c r="BE59" i="100"/>
  <c r="BA59" i="100"/>
  <c r="AW59" i="100"/>
  <c r="AS59" i="100"/>
  <c r="AO59" i="100"/>
  <c r="AK59" i="100"/>
  <c r="AG59" i="100"/>
  <c r="AC59" i="100"/>
  <c r="Y59" i="100"/>
  <c r="U59" i="100"/>
  <c r="Q59" i="100"/>
  <c r="M59" i="100"/>
  <c r="I59" i="100"/>
  <c r="BE58" i="100"/>
  <c r="BA58" i="100"/>
  <c r="AW58" i="100"/>
  <c r="AS58" i="100"/>
  <c r="AO58" i="100"/>
  <c r="AK58" i="100"/>
  <c r="AG58" i="100"/>
  <c r="AC58" i="100"/>
  <c r="Y58" i="100"/>
  <c r="U58" i="100"/>
  <c r="Q58" i="100"/>
  <c r="M58" i="100"/>
  <c r="I58" i="100"/>
  <c r="BD57" i="100"/>
  <c r="BC57" i="100"/>
  <c r="BC55" i="100" s="1"/>
  <c r="BB57" i="100"/>
  <c r="BB55" i="100" s="1"/>
  <c r="AZ57" i="100"/>
  <c r="AY57" i="100"/>
  <c r="AY55" i="100" s="1"/>
  <c r="AX57" i="100"/>
  <c r="AV57" i="100"/>
  <c r="AV55" i="100" s="1"/>
  <c r="AU57" i="100"/>
  <c r="AU55" i="100" s="1"/>
  <c r="AT57" i="100"/>
  <c r="AT55" i="100" s="1"/>
  <c r="AR57" i="100"/>
  <c r="AQ57" i="100"/>
  <c r="AQ55" i="100" s="1"/>
  <c r="AP57" i="100"/>
  <c r="AN57" i="100"/>
  <c r="AM57" i="100"/>
  <c r="AM55" i="100" s="1"/>
  <c r="AL57" i="100"/>
  <c r="AL55" i="100" s="1"/>
  <c r="AJ57" i="100"/>
  <c r="AI57" i="100"/>
  <c r="AI55" i="100" s="1"/>
  <c r="AH57" i="100"/>
  <c r="AF57" i="100"/>
  <c r="AF55" i="100" s="1"/>
  <c r="AE57" i="100"/>
  <c r="AD57" i="100"/>
  <c r="AB57" i="100"/>
  <c r="AA57" i="100"/>
  <c r="AA55" i="100" s="1"/>
  <c r="Z57" i="100"/>
  <c r="X57" i="100"/>
  <c r="W57" i="100"/>
  <c r="V57" i="100"/>
  <c r="T57" i="100"/>
  <c r="S57" i="100"/>
  <c r="R57" i="100"/>
  <c r="P57" i="100"/>
  <c r="P55" i="100" s="1"/>
  <c r="O57" i="100"/>
  <c r="N57" i="100"/>
  <c r="L57" i="100"/>
  <c r="K57" i="100"/>
  <c r="J57" i="100"/>
  <c r="H57" i="100"/>
  <c r="G57" i="100"/>
  <c r="F57" i="100"/>
  <c r="BE56" i="100"/>
  <c r="BA56" i="100"/>
  <c r="AW56" i="100"/>
  <c r="AS56" i="100"/>
  <c r="AO56" i="100"/>
  <c r="AK56" i="100"/>
  <c r="AG56" i="100"/>
  <c r="AC56" i="100"/>
  <c r="Y56" i="100"/>
  <c r="U56" i="100"/>
  <c r="Q56" i="100"/>
  <c r="M56" i="100"/>
  <c r="I56" i="100"/>
  <c r="BD55" i="100"/>
  <c r="AZ55" i="100"/>
  <c r="AX55" i="100"/>
  <c r="AR55" i="100"/>
  <c r="AP55" i="100"/>
  <c r="AN55" i="100"/>
  <c r="AJ55" i="100"/>
  <c r="AH55" i="100"/>
  <c r="AB55" i="100"/>
  <c r="Z55" i="100"/>
  <c r="X55" i="100"/>
  <c r="T55" i="100"/>
  <c r="R55" i="100"/>
  <c r="L55" i="100"/>
  <c r="J55" i="100"/>
  <c r="H55" i="100"/>
  <c r="AU53" i="100"/>
  <c r="AU68" i="100" s="1"/>
  <c r="BE52" i="100"/>
  <c r="BA52" i="100"/>
  <c r="AW52" i="100"/>
  <c r="AS52" i="100"/>
  <c r="AO52" i="100"/>
  <c r="AK52" i="100"/>
  <c r="AG52" i="100"/>
  <c r="AC52" i="100"/>
  <c r="Y52" i="100"/>
  <c r="U52" i="100"/>
  <c r="Q52" i="100"/>
  <c r="M52" i="100"/>
  <c r="I52" i="100"/>
  <c r="BE51" i="100"/>
  <c r="BA51" i="100"/>
  <c r="AW51" i="100"/>
  <c r="AS51" i="100"/>
  <c r="AO51" i="100"/>
  <c r="AK51" i="100"/>
  <c r="AG51" i="100"/>
  <c r="AC51" i="100"/>
  <c r="Y51" i="100"/>
  <c r="U51" i="100"/>
  <c r="Q51" i="100"/>
  <c r="M51" i="100"/>
  <c r="I51" i="100"/>
  <c r="BE50" i="100"/>
  <c r="BA50" i="100"/>
  <c r="AW50" i="100"/>
  <c r="AS50" i="100"/>
  <c r="AO50" i="100"/>
  <c r="AK50" i="100"/>
  <c r="AG50" i="100"/>
  <c r="AC50" i="100"/>
  <c r="Y50" i="100"/>
  <c r="U50" i="100"/>
  <c r="Q50" i="100"/>
  <c r="M50" i="100"/>
  <c r="I50" i="100"/>
  <c r="BE49" i="100"/>
  <c r="BA49" i="100"/>
  <c r="AW49" i="100"/>
  <c r="AS49" i="100"/>
  <c r="AO49" i="100"/>
  <c r="AK49" i="100"/>
  <c r="AG49" i="100"/>
  <c r="AC49" i="100"/>
  <c r="Y49" i="100"/>
  <c r="U49" i="100"/>
  <c r="Q49" i="100"/>
  <c r="M49" i="100"/>
  <c r="I49" i="100"/>
  <c r="BD48" i="100"/>
  <c r="BD53" i="100" s="1"/>
  <c r="BC48" i="100"/>
  <c r="BC53" i="100" s="1"/>
  <c r="BC68" i="100" s="1"/>
  <c r="BB48" i="100"/>
  <c r="AZ48" i="100"/>
  <c r="AZ53" i="100" s="1"/>
  <c r="AY48" i="100"/>
  <c r="AY53" i="100" s="1"/>
  <c r="AY68" i="100" s="1"/>
  <c r="AX48" i="100"/>
  <c r="AV48" i="100"/>
  <c r="AV53" i="100" s="1"/>
  <c r="AU48" i="100"/>
  <c r="AT48" i="100"/>
  <c r="AR48" i="100"/>
  <c r="AR53" i="100" s="1"/>
  <c r="AQ48" i="100"/>
  <c r="AQ53" i="100" s="1"/>
  <c r="AQ68" i="100" s="1"/>
  <c r="AP48" i="100"/>
  <c r="AN48" i="100"/>
  <c r="AN53" i="100" s="1"/>
  <c r="AM48" i="100"/>
  <c r="AM53" i="100" s="1"/>
  <c r="AM68" i="100" s="1"/>
  <c r="AL48" i="100"/>
  <c r="AJ48" i="100"/>
  <c r="AJ53" i="100" s="1"/>
  <c r="AI48" i="100"/>
  <c r="AI53" i="100" s="1"/>
  <c r="AI68" i="100" s="1"/>
  <c r="AH48" i="100"/>
  <c r="AF48" i="100"/>
  <c r="AF53" i="100" s="1"/>
  <c r="AE48" i="100"/>
  <c r="AE53" i="100" s="1"/>
  <c r="AD48" i="100"/>
  <c r="AB48" i="100"/>
  <c r="AB53" i="100" s="1"/>
  <c r="AA48" i="100"/>
  <c r="AA53" i="100" s="1"/>
  <c r="AA68" i="100" s="1"/>
  <c r="Z48" i="100"/>
  <c r="X48" i="100"/>
  <c r="X53" i="100" s="1"/>
  <c r="W48" i="100"/>
  <c r="W53" i="100" s="1"/>
  <c r="V48" i="100"/>
  <c r="T48" i="100"/>
  <c r="T53" i="100" s="1"/>
  <c r="S48" i="100"/>
  <c r="S53" i="100" s="1"/>
  <c r="R48" i="100"/>
  <c r="P48" i="100"/>
  <c r="P53" i="100" s="1"/>
  <c r="O48" i="100"/>
  <c r="O53" i="100" s="1"/>
  <c r="N48" i="100"/>
  <c r="L48" i="100"/>
  <c r="L53" i="100" s="1"/>
  <c r="K48" i="100"/>
  <c r="K53" i="100" s="1"/>
  <c r="J48" i="100"/>
  <c r="H48" i="100"/>
  <c r="H53" i="100" s="1"/>
  <c r="G48" i="100"/>
  <c r="G53" i="100" s="1"/>
  <c r="F48" i="100"/>
  <c r="BE47" i="100"/>
  <c r="BA47" i="100"/>
  <c r="AW47" i="100"/>
  <c r="AS47" i="100"/>
  <c r="AO47" i="100"/>
  <c r="AK47" i="100"/>
  <c r="AG47" i="100"/>
  <c r="AC47" i="100"/>
  <c r="Y47" i="100"/>
  <c r="U47" i="100"/>
  <c r="Q47" i="100"/>
  <c r="M47" i="100"/>
  <c r="I47" i="100"/>
  <c r="BE46" i="100"/>
  <c r="BA46" i="100"/>
  <c r="AW46" i="100"/>
  <c r="AS46" i="100"/>
  <c r="AO46" i="100"/>
  <c r="AK46" i="100"/>
  <c r="AG46" i="100"/>
  <c r="AC46" i="100"/>
  <c r="Y46" i="100"/>
  <c r="U46" i="100"/>
  <c r="Q46" i="100"/>
  <c r="M46" i="100"/>
  <c r="I46" i="100"/>
  <c r="BE44" i="100"/>
  <c r="BA44" i="100"/>
  <c r="AW44" i="100"/>
  <c r="AS44" i="100"/>
  <c r="AO44" i="100"/>
  <c r="AK44" i="100"/>
  <c r="AG44" i="100"/>
  <c r="AC44" i="100"/>
  <c r="Y44" i="100"/>
  <c r="U44" i="100"/>
  <c r="Q44" i="100"/>
  <c r="M44" i="100"/>
  <c r="I44" i="100"/>
  <c r="BE42" i="100"/>
  <c r="BA42" i="100"/>
  <c r="AW42" i="100"/>
  <c r="AS42" i="100"/>
  <c r="AO42" i="100"/>
  <c r="AK42" i="100"/>
  <c r="AG42" i="100"/>
  <c r="AC42" i="100"/>
  <c r="Y42" i="100"/>
  <c r="U42" i="100"/>
  <c r="Q42" i="100"/>
  <c r="M42" i="100"/>
  <c r="I42" i="100"/>
  <c r="A42" i="100"/>
  <c r="A66" i="100" s="1"/>
  <c r="BE37" i="100"/>
  <c r="BA37" i="100"/>
  <c r="AW37" i="100"/>
  <c r="AS37" i="100"/>
  <c r="AO37" i="100"/>
  <c r="AK37" i="100"/>
  <c r="AG37" i="100"/>
  <c r="AC37" i="100"/>
  <c r="Y37" i="100"/>
  <c r="U37" i="100"/>
  <c r="Q37" i="100"/>
  <c r="M37" i="100"/>
  <c r="I37" i="100"/>
  <c r="BE35" i="100"/>
  <c r="BA35" i="100"/>
  <c r="AW35" i="100"/>
  <c r="AS35" i="100"/>
  <c r="AO35" i="100"/>
  <c r="AK35" i="100"/>
  <c r="AG35" i="100"/>
  <c r="AC35" i="100"/>
  <c r="Y35" i="100"/>
  <c r="U35" i="100"/>
  <c r="Q35" i="100"/>
  <c r="M35" i="100"/>
  <c r="I35" i="100"/>
  <c r="BE34" i="100"/>
  <c r="BA34" i="100"/>
  <c r="AW34" i="100"/>
  <c r="AS34" i="100"/>
  <c r="AO34" i="100"/>
  <c r="AK34" i="100"/>
  <c r="AG34" i="100"/>
  <c r="AC34" i="100"/>
  <c r="Y34" i="100"/>
  <c r="U34" i="100"/>
  <c r="Q34" i="100"/>
  <c r="M34" i="100"/>
  <c r="I34" i="100"/>
  <c r="BE33" i="100"/>
  <c r="BA33" i="100"/>
  <c r="AW33" i="100"/>
  <c r="AS33" i="100"/>
  <c r="AO33" i="100"/>
  <c r="AK33" i="100"/>
  <c r="AG33" i="100"/>
  <c r="AC33" i="100"/>
  <c r="Y33" i="100"/>
  <c r="U33" i="100"/>
  <c r="Q33" i="100"/>
  <c r="M33" i="100"/>
  <c r="I33" i="100"/>
  <c r="BE32" i="100"/>
  <c r="BA32" i="100"/>
  <c r="AW32" i="100"/>
  <c r="AS32" i="100"/>
  <c r="AO32" i="100"/>
  <c r="AK32" i="100"/>
  <c r="AG32" i="100"/>
  <c r="AC32" i="100"/>
  <c r="Y32" i="100"/>
  <c r="U32" i="100"/>
  <c r="Q32" i="100"/>
  <c r="M32" i="100"/>
  <c r="I32" i="100"/>
  <c r="BE31" i="100"/>
  <c r="BA31" i="100"/>
  <c r="AW31" i="100"/>
  <c r="AS31" i="100"/>
  <c r="AO31" i="100"/>
  <c r="AK31" i="100"/>
  <c r="AG31" i="100"/>
  <c r="AC31" i="100"/>
  <c r="Y31" i="100"/>
  <c r="U31" i="100"/>
  <c r="Q31" i="100"/>
  <c r="M31" i="100"/>
  <c r="I31" i="100"/>
  <c r="BE30" i="100"/>
  <c r="BA30" i="100"/>
  <c r="AW30" i="100"/>
  <c r="AS30" i="100"/>
  <c r="AO30" i="100"/>
  <c r="AK30" i="100"/>
  <c r="AG30" i="100"/>
  <c r="AC30" i="100"/>
  <c r="Y30" i="100"/>
  <c r="U30" i="100"/>
  <c r="Q30" i="100"/>
  <c r="M30" i="100"/>
  <c r="I30" i="100"/>
  <c r="BE29" i="100"/>
  <c r="BA29" i="100"/>
  <c r="AW29" i="100"/>
  <c r="AS29" i="100"/>
  <c r="AO29" i="100"/>
  <c r="AK29" i="100"/>
  <c r="AG29" i="100"/>
  <c r="AC29" i="100"/>
  <c r="Y29" i="100"/>
  <c r="U29" i="100"/>
  <c r="Q29" i="100"/>
  <c r="M29" i="100"/>
  <c r="I29" i="100"/>
  <c r="BD28" i="100"/>
  <c r="BC28" i="100"/>
  <c r="BC26" i="100" s="1"/>
  <c r="BB28" i="100"/>
  <c r="BB26" i="100" s="1"/>
  <c r="AZ28" i="100"/>
  <c r="AZ26" i="100" s="1"/>
  <c r="AY28" i="100"/>
  <c r="AY26" i="100" s="1"/>
  <c r="AX28" i="100"/>
  <c r="AV28" i="100"/>
  <c r="AV26" i="100" s="1"/>
  <c r="AU28" i="100"/>
  <c r="AU26" i="100" s="1"/>
  <c r="AT28" i="100"/>
  <c r="AR28" i="100"/>
  <c r="AR26" i="100" s="1"/>
  <c r="AQ28" i="100"/>
  <c r="AQ26" i="100" s="1"/>
  <c r="AP28" i="100"/>
  <c r="AN28" i="100"/>
  <c r="AM28" i="100"/>
  <c r="AM26" i="100" s="1"/>
  <c r="AL28" i="100"/>
  <c r="AL26" i="100" s="1"/>
  <c r="AJ28" i="100"/>
  <c r="AJ26" i="100" s="1"/>
  <c r="AI28" i="100"/>
  <c r="AI26" i="100" s="1"/>
  <c r="AH28" i="100"/>
  <c r="AF28" i="100"/>
  <c r="AF26" i="100" s="1"/>
  <c r="AE28" i="100"/>
  <c r="AD28" i="100"/>
  <c r="AB28" i="100"/>
  <c r="AB26" i="100" s="1"/>
  <c r="AA28" i="100"/>
  <c r="AA26" i="100" s="1"/>
  <c r="Z28" i="100"/>
  <c r="X28" i="100"/>
  <c r="W28" i="100"/>
  <c r="V28" i="100"/>
  <c r="V26" i="100" s="1"/>
  <c r="T28" i="100"/>
  <c r="S28" i="100"/>
  <c r="R28" i="100"/>
  <c r="P28" i="100"/>
  <c r="P26" i="100" s="1"/>
  <c r="O28" i="100"/>
  <c r="N28" i="100"/>
  <c r="L28" i="100"/>
  <c r="K28" i="100"/>
  <c r="J28" i="100"/>
  <c r="H28" i="100"/>
  <c r="G28" i="100"/>
  <c r="F28" i="100"/>
  <c r="F26" i="100" s="1"/>
  <c r="BE27" i="100"/>
  <c r="BA27" i="100"/>
  <c r="AW27" i="100"/>
  <c r="AS27" i="100"/>
  <c r="AO27" i="100"/>
  <c r="AK27" i="100"/>
  <c r="AG27" i="100"/>
  <c r="AC27" i="100"/>
  <c r="Y27" i="100"/>
  <c r="U27" i="100"/>
  <c r="Q27" i="100"/>
  <c r="M27" i="100"/>
  <c r="I27" i="100"/>
  <c r="BD26" i="100"/>
  <c r="AX26" i="100"/>
  <c r="AT26" i="100"/>
  <c r="AP26" i="100"/>
  <c r="AN26" i="100"/>
  <c r="AH26" i="100"/>
  <c r="AD26" i="100"/>
  <c r="Z26" i="100"/>
  <c r="X26" i="100"/>
  <c r="R26" i="100"/>
  <c r="N26" i="100"/>
  <c r="J26" i="100"/>
  <c r="H26" i="100"/>
  <c r="BE23" i="100"/>
  <c r="BA23" i="100"/>
  <c r="AW23" i="100"/>
  <c r="AS23" i="100"/>
  <c r="AO23" i="100"/>
  <c r="AK23" i="100"/>
  <c r="AG23" i="100"/>
  <c r="AC23" i="100"/>
  <c r="Y23" i="100"/>
  <c r="U23" i="100"/>
  <c r="Q23" i="100"/>
  <c r="M23" i="100"/>
  <c r="I23" i="100"/>
  <c r="BE22" i="100"/>
  <c r="BA22" i="100"/>
  <c r="AW22" i="100"/>
  <c r="AS22" i="100"/>
  <c r="AO22" i="100"/>
  <c r="AK22" i="100"/>
  <c r="AG22" i="100"/>
  <c r="AC22" i="100"/>
  <c r="Y22" i="100"/>
  <c r="U22" i="100"/>
  <c r="Q22" i="100"/>
  <c r="M22" i="100"/>
  <c r="I22" i="100"/>
  <c r="BE21" i="100"/>
  <c r="BA21" i="100"/>
  <c r="AW21" i="100"/>
  <c r="AS21" i="100"/>
  <c r="AO21" i="100"/>
  <c r="AK21" i="100"/>
  <c r="AG21" i="100"/>
  <c r="AC21" i="100"/>
  <c r="Y21" i="100"/>
  <c r="U21" i="100"/>
  <c r="Q21" i="100"/>
  <c r="M21" i="100"/>
  <c r="I21" i="100"/>
  <c r="BE20" i="100"/>
  <c r="BA20" i="100"/>
  <c r="AW20" i="100"/>
  <c r="AS20" i="100"/>
  <c r="AO20" i="100"/>
  <c r="AK20" i="100"/>
  <c r="AG20" i="100"/>
  <c r="AC20" i="100"/>
  <c r="Y20" i="100"/>
  <c r="U20" i="100"/>
  <c r="Q20" i="100"/>
  <c r="M20" i="100"/>
  <c r="I20" i="100"/>
  <c r="BD19" i="100"/>
  <c r="BD24" i="100" s="1"/>
  <c r="BC19" i="100"/>
  <c r="BC24" i="100" s="1"/>
  <c r="BC39" i="100" s="1"/>
  <c r="BB19" i="100"/>
  <c r="AZ19" i="100"/>
  <c r="AZ24" i="100" s="1"/>
  <c r="AY19" i="100"/>
  <c r="AY24" i="100" s="1"/>
  <c r="AY39" i="100" s="1"/>
  <c r="AX19" i="100"/>
  <c r="AV19" i="100"/>
  <c r="AV24" i="100" s="1"/>
  <c r="AU19" i="100"/>
  <c r="AU24" i="100" s="1"/>
  <c r="AU39" i="100" s="1"/>
  <c r="AT19" i="100"/>
  <c r="AR19" i="100"/>
  <c r="AR24" i="100" s="1"/>
  <c r="AQ19" i="100"/>
  <c r="AQ24" i="100" s="1"/>
  <c r="AQ39" i="100" s="1"/>
  <c r="AP19" i="100"/>
  <c r="AN19" i="100"/>
  <c r="AN24" i="100" s="1"/>
  <c r="AM19" i="100"/>
  <c r="AM24" i="100" s="1"/>
  <c r="AM39" i="100" s="1"/>
  <c r="AL19" i="100"/>
  <c r="AJ19" i="100"/>
  <c r="AJ24" i="100" s="1"/>
  <c r="AI19" i="100"/>
  <c r="AI24" i="100" s="1"/>
  <c r="AI39" i="100" s="1"/>
  <c r="AH19" i="100"/>
  <c r="AF19" i="100"/>
  <c r="AE19" i="100"/>
  <c r="AD19" i="100"/>
  <c r="AD109" i="100" s="1"/>
  <c r="AB19" i="100"/>
  <c r="AB24" i="100" s="1"/>
  <c r="AA19" i="100"/>
  <c r="AA24" i="100" s="1"/>
  <c r="AA39" i="100" s="1"/>
  <c r="Z19" i="100"/>
  <c r="X19" i="100"/>
  <c r="W19" i="100"/>
  <c r="V19" i="100"/>
  <c r="V109" i="100" s="1"/>
  <c r="T19" i="100"/>
  <c r="S19" i="100"/>
  <c r="R19" i="100"/>
  <c r="R109" i="100" s="1"/>
  <c r="P19" i="100"/>
  <c r="O19" i="100"/>
  <c r="N19" i="100"/>
  <c r="N109" i="100" s="1"/>
  <c r="L19" i="100"/>
  <c r="K19" i="100"/>
  <c r="J19" i="100"/>
  <c r="J109" i="100" s="1"/>
  <c r="H19" i="100"/>
  <c r="G19" i="100"/>
  <c r="F19" i="100"/>
  <c r="F109" i="100" s="1"/>
  <c r="BE18" i="100"/>
  <c r="BA18" i="100"/>
  <c r="AW18" i="100"/>
  <c r="AS18" i="100"/>
  <c r="AO18" i="100"/>
  <c r="AK18" i="100"/>
  <c r="AG18" i="100"/>
  <c r="AC18" i="100"/>
  <c r="Y18" i="100"/>
  <c r="U18" i="100"/>
  <c r="Q18" i="100"/>
  <c r="M18" i="100"/>
  <c r="I18" i="100"/>
  <c r="BE17" i="100"/>
  <c r="BA17" i="100"/>
  <c r="AW17" i="100"/>
  <c r="AS17" i="100"/>
  <c r="AO17" i="100"/>
  <c r="AK17" i="100"/>
  <c r="AG17" i="100"/>
  <c r="AC17" i="100"/>
  <c r="Y17" i="100"/>
  <c r="U17" i="100"/>
  <c r="Q17" i="100"/>
  <c r="M17" i="100"/>
  <c r="I17" i="100"/>
  <c r="BE15" i="100"/>
  <c r="BA15" i="100"/>
  <c r="AW15" i="100"/>
  <c r="AS15" i="100"/>
  <c r="AO15" i="100"/>
  <c r="AK15" i="100"/>
  <c r="AG15" i="100"/>
  <c r="AC15" i="100"/>
  <c r="Y15" i="100"/>
  <c r="U15" i="100"/>
  <c r="Q15" i="100"/>
  <c r="M15" i="100"/>
  <c r="I15" i="100"/>
  <c r="BE13" i="100"/>
  <c r="BA13" i="100"/>
  <c r="AW13" i="100"/>
  <c r="AS13" i="100"/>
  <c r="AO13" i="100"/>
  <c r="AK13" i="100"/>
  <c r="AG13" i="100"/>
  <c r="AC13" i="100"/>
  <c r="Y13" i="100"/>
  <c r="U13" i="100"/>
  <c r="Q13" i="100"/>
  <c r="M13" i="100"/>
  <c r="I13" i="100"/>
  <c r="A13" i="100"/>
  <c r="A37" i="100" s="1"/>
  <c r="BE95" i="99"/>
  <c r="BA95" i="99"/>
  <c r="AW95" i="99"/>
  <c r="AS95" i="99"/>
  <c r="AO95" i="99"/>
  <c r="AK95" i="99"/>
  <c r="AG95" i="99"/>
  <c r="AC95" i="99"/>
  <c r="Y95" i="99"/>
  <c r="U95" i="99"/>
  <c r="Q95" i="99"/>
  <c r="M95" i="99"/>
  <c r="I95" i="99"/>
  <c r="BE93" i="99"/>
  <c r="BA93" i="99"/>
  <c r="AW93" i="99"/>
  <c r="AS93" i="99"/>
  <c r="AO93" i="99"/>
  <c r="AK93" i="99"/>
  <c r="AG93" i="99"/>
  <c r="AC93" i="99"/>
  <c r="Y93" i="99"/>
  <c r="U93" i="99"/>
  <c r="Q93" i="99"/>
  <c r="M93" i="99"/>
  <c r="I93" i="99"/>
  <c r="BE92" i="99"/>
  <c r="BA92" i="99"/>
  <c r="AW92" i="99"/>
  <c r="AS92" i="99"/>
  <c r="AO92" i="99"/>
  <c r="AK92" i="99"/>
  <c r="AG92" i="99"/>
  <c r="AC92" i="99"/>
  <c r="Y92" i="99"/>
  <c r="U92" i="99"/>
  <c r="Q92" i="99"/>
  <c r="M92" i="99"/>
  <c r="I92" i="99"/>
  <c r="BE91" i="99"/>
  <c r="BA91" i="99"/>
  <c r="AW91" i="99"/>
  <c r="AS91" i="99"/>
  <c r="AO91" i="99"/>
  <c r="AK91" i="99"/>
  <c r="AG91" i="99"/>
  <c r="AC91" i="99"/>
  <c r="Y91" i="99"/>
  <c r="U91" i="99"/>
  <c r="Q91" i="99"/>
  <c r="M91" i="99"/>
  <c r="I91" i="99"/>
  <c r="BE90" i="99"/>
  <c r="BA90" i="99"/>
  <c r="AW90" i="99"/>
  <c r="AS90" i="99"/>
  <c r="AO90" i="99"/>
  <c r="AK90" i="99"/>
  <c r="AG90" i="99"/>
  <c r="AC90" i="99"/>
  <c r="Y90" i="99"/>
  <c r="U90" i="99"/>
  <c r="Q90" i="99"/>
  <c r="M90" i="99"/>
  <c r="I90" i="99"/>
  <c r="BE89" i="99"/>
  <c r="BA89" i="99"/>
  <c r="AW89" i="99"/>
  <c r="AS89" i="99"/>
  <c r="AO89" i="99"/>
  <c r="AK89" i="99"/>
  <c r="AG89" i="99"/>
  <c r="AC89" i="99"/>
  <c r="Y89" i="99"/>
  <c r="U89" i="99"/>
  <c r="Q89" i="99"/>
  <c r="M89" i="99"/>
  <c r="I89" i="99"/>
  <c r="BE88" i="99"/>
  <c r="BA88" i="99"/>
  <c r="AW88" i="99"/>
  <c r="AS88" i="99"/>
  <c r="AO88" i="99"/>
  <c r="AK88" i="99"/>
  <c r="AG88" i="99"/>
  <c r="AC88" i="99"/>
  <c r="Y88" i="99"/>
  <c r="U88" i="99"/>
  <c r="Q88" i="99"/>
  <c r="M88" i="99"/>
  <c r="I88" i="99"/>
  <c r="BE87" i="99"/>
  <c r="BA87" i="99"/>
  <c r="AW87" i="99"/>
  <c r="AS87" i="99"/>
  <c r="AO87" i="99"/>
  <c r="AK87" i="99"/>
  <c r="AG87" i="99"/>
  <c r="AC87" i="99"/>
  <c r="Y87" i="99"/>
  <c r="U87" i="99"/>
  <c r="Q87" i="99"/>
  <c r="M87" i="99"/>
  <c r="I87" i="99"/>
  <c r="BE86" i="99"/>
  <c r="BA86" i="99"/>
  <c r="AW86" i="99"/>
  <c r="AS86" i="99"/>
  <c r="AO86" i="99"/>
  <c r="AK86" i="99"/>
  <c r="AG86" i="99"/>
  <c r="AC86" i="99"/>
  <c r="Y86" i="99"/>
  <c r="U86" i="99"/>
  <c r="Q86" i="99"/>
  <c r="M86" i="99"/>
  <c r="I86" i="99"/>
  <c r="BE85" i="99"/>
  <c r="BA85" i="99"/>
  <c r="AW85" i="99"/>
  <c r="AS85" i="99"/>
  <c r="AO85" i="99"/>
  <c r="AK85" i="99"/>
  <c r="AG85" i="99"/>
  <c r="AC85" i="99"/>
  <c r="Y85" i="99"/>
  <c r="U85" i="99"/>
  <c r="Q85" i="99"/>
  <c r="M85" i="99"/>
  <c r="I85" i="99"/>
  <c r="BD84" i="99"/>
  <c r="BC84" i="99"/>
  <c r="BB84" i="99"/>
  <c r="AZ84" i="99"/>
  <c r="AY84" i="99"/>
  <c r="AX84" i="99"/>
  <c r="AV84" i="99"/>
  <c r="AU84" i="99"/>
  <c r="AT84" i="99"/>
  <c r="AR84" i="99"/>
  <c r="AQ84" i="99"/>
  <c r="AP84" i="99"/>
  <c r="AN84" i="99"/>
  <c r="AM84" i="99"/>
  <c r="AL84" i="99"/>
  <c r="AJ84" i="99"/>
  <c r="AI84" i="99"/>
  <c r="AH84" i="99"/>
  <c r="AF84" i="99"/>
  <c r="AE84" i="99"/>
  <c r="AD84" i="99"/>
  <c r="AB84" i="99"/>
  <c r="AA84" i="99"/>
  <c r="Z84" i="99"/>
  <c r="X84" i="99"/>
  <c r="W84" i="99"/>
  <c r="V84" i="99"/>
  <c r="T84" i="99"/>
  <c r="S84" i="99"/>
  <c r="S84" i="79" s="1"/>
  <c r="R84" i="99"/>
  <c r="P84" i="99"/>
  <c r="O84" i="99"/>
  <c r="N84" i="99"/>
  <c r="L84" i="99"/>
  <c r="K84" i="99"/>
  <c r="K84" i="79" s="1"/>
  <c r="K84" i="4" s="1"/>
  <c r="J84" i="99"/>
  <c r="H84" i="99"/>
  <c r="G84" i="99"/>
  <c r="F84" i="99"/>
  <c r="BE82" i="99"/>
  <c r="BA82" i="99"/>
  <c r="AW82" i="99"/>
  <c r="AS82" i="99"/>
  <c r="AO82" i="99"/>
  <c r="AK82" i="99"/>
  <c r="AG82" i="99"/>
  <c r="AC82" i="99"/>
  <c r="Y82" i="99"/>
  <c r="U82" i="99"/>
  <c r="Q82" i="99"/>
  <c r="M82" i="99"/>
  <c r="I82" i="99"/>
  <c r="BE81" i="99"/>
  <c r="BA81" i="99"/>
  <c r="AW81" i="99"/>
  <c r="AS81" i="99"/>
  <c r="AO81" i="99"/>
  <c r="AK81" i="99"/>
  <c r="AG81" i="99"/>
  <c r="AC81" i="99"/>
  <c r="Y81" i="99"/>
  <c r="U81" i="99"/>
  <c r="Q81" i="99"/>
  <c r="M81" i="99"/>
  <c r="I81" i="99"/>
  <c r="BE80" i="99"/>
  <c r="BA80" i="99"/>
  <c r="AW80" i="99"/>
  <c r="AS80" i="99"/>
  <c r="AO80" i="99"/>
  <c r="AK80" i="99"/>
  <c r="AG80" i="99"/>
  <c r="AC80" i="99"/>
  <c r="Y80" i="99"/>
  <c r="U80" i="99"/>
  <c r="Q80" i="99"/>
  <c r="M80" i="99"/>
  <c r="I80" i="99"/>
  <c r="BE79" i="99"/>
  <c r="BA79" i="99"/>
  <c r="AW79" i="99"/>
  <c r="AS79" i="99"/>
  <c r="AO79" i="99"/>
  <c r="AK79" i="99"/>
  <c r="AG79" i="99"/>
  <c r="AC79" i="99"/>
  <c r="Y79" i="99"/>
  <c r="U79" i="99"/>
  <c r="Q79" i="99"/>
  <c r="M79" i="99"/>
  <c r="I79" i="99"/>
  <c r="BE78" i="99"/>
  <c r="BA78" i="99"/>
  <c r="AW78" i="99"/>
  <c r="AS78" i="99"/>
  <c r="AO78" i="99"/>
  <c r="AK78" i="99"/>
  <c r="AG78" i="99"/>
  <c r="AC78" i="99"/>
  <c r="Y78" i="99"/>
  <c r="U78" i="99"/>
  <c r="Q78" i="99"/>
  <c r="M78" i="99"/>
  <c r="I78" i="99"/>
  <c r="BE77" i="99"/>
  <c r="BA77" i="99"/>
  <c r="AW77" i="99"/>
  <c r="AS77" i="99"/>
  <c r="AO77" i="99"/>
  <c r="AK77" i="99"/>
  <c r="AG77" i="99"/>
  <c r="AC77" i="99"/>
  <c r="Y77" i="99"/>
  <c r="U77" i="99"/>
  <c r="Q77" i="99"/>
  <c r="M77" i="99"/>
  <c r="I77" i="99"/>
  <c r="BE76" i="99"/>
  <c r="BA76" i="99"/>
  <c r="AW76" i="99"/>
  <c r="AS76" i="99"/>
  <c r="AO76" i="99"/>
  <c r="AK76" i="99"/>
  <c r="AG76" i="99"/>
  <c r="AC76" i="99"/>
  <c r="Y76" i="99"/>
  <c r="U76" i="99"/>
  <c r="Q76" i="99"/>
  <c r="M76" i="99"/>
  <c r="I76" i="99"/>
  <c r="BE75" i="99"/>
  <c r="BA75" i="99"/>
  <c r="AW75" i="99"/>
  <c r="AS75" i="99"/>
  <c r="AO75" i="99"/>
  <c r="AK75" i="99"/>
  <c r="AG75" i="99"/>
  <c r="AC75" i="99"/>
  <c r="Y75" i="99"/>
  <c r="U75" i="99"/>
  <c r="Q75" i="99"/>
  <c r="M75" i="99"/>
  <c r="I75" i="99"/>
  <c r="BE73" i="99"/>
  <c r="BA73" i="99"/>
  <c r="AW73" i="99"/>
  <c r="AS73" i="99"/>
  <c r="AO73" i="99"/>
  <c r="AK73" i="99"/>
  <c r="AG73" i="99"/>
  <c r="AC73" i="99"/>
  <c r="Y73" i="99"/>
  <c r="U73" i="99"/>
  <c r="Q73" i="99"/>
  <c r="M73" i="99"/>
  <c r="I73" i="99"/>
  <c r="BE71" i="99"/>
  <c r="BA71" i="99"/>
  <c r="AW71" i="99"/>
  <c r="AS71" i="99"/>
  <c r="AO71" i="99"/>
  <c r="AK71" i="99"/>
  <c r="AG71" i="99"/>
  <c r="AC71" i="99"/>
  <c r="Y71" i="99"/>
  <c r="U71" i="99"/>
  <c r="Q71" i="99"/>
  <c r="M71" i="99"/>
  <c r="I71" i="99"/>
  <c r="A71" i="99"/>
  <c r="BE66" i="99"/>
  <c r="BA66" i="99"/>
  <c r="AW66" i="99"/>
  <c r="AS66" i="99"/>
  <c r="AO66" i="99"/>
  <c r="AK66" i="99"/>
  <c r="AG66" i="99"/>
  <c r="AC66" i="99"/>
  <c r="Y66" i="99"/>
  <c r="U66" i="99"/>
  <c r="Q66" i="99"/>
  <c r="M66" i="99"/>
  <c r="I66" i="99"/>
  <c r="BE64" i="99"/>
  <c r="BA64" i="99"/>
  <c r="AW64" i="99"/>
  <c r="AS64" i="99"/>
  <c r="AO64" i="99"/>
  <c r="AK64" i="99"/>
  <c r="AG64" i="99"/>
  <c r="AC64" i="99"/>
  <c r="Y64" i="99"/>
  <c r="U64" i="99"/>
  <c r="U64" i="79" s="1"/>
  <c r="Q64" i="99"/>
  <c r="M64" i="99"/>
  <c r="I64" i="99"/>
  <c r="BE63" i="99"/>
  <c r="BA63" i="99"/>
  <c r="AW63" i="99"/>
  <c r="AS63" i="99"/>
  <c r="AO63" i="99"/>
  <c r="AK63" i="99"/>
  <c r="AG63" i="99"/>
  <c r="AC63" i="99"/>
  <c r="Y63" i="99"/>
  <c r="Y63" i="79" s="1"/>
  <c r="U63" i="99"/>
  <c r="Q63" i="99"/>
  <c r="M63" i="99"/>
  <c r="I63" i="99"/>
  <c r="I63" i="79" s="1"/>
  <c r="BE62" i="99"/>
  <c r="BA62" i="99"/>
  <c r="AW62" i="99"/>
  <c r="AS62" i="99"/>
  <c r="AO62" i="99"/>
  <c r="AK62" i="99"/>
  <c r="AG62" i="99"/>
  <c r="AC62" i="99"/>
  <c r="Y62" i="99"/>
  <c r="U62" i="99"/>
  <c r="Q62" i="99"/>
  <c r="M62" i="99"/>
  <c r="M62" i="79" s="1"/>
  <c r="I62" i="99"/>
  <c r="BE61" i="99"/>
  <c r="BA61" i="99"/>
  <c r="AW61" i="99"/>
  <c r="AS61" i="99"/>
  <c r="AO61" i="99"/>
  <c r="AK61" i="99"/>
  <c r="AG61" i="99"/>
  <c r="AG61" i="79" s="1"/>
  <c r="AC61" i="99"/>
  <c r="Y61" i="99"/>
  <c r="U61" i="99"/>
  <c r="Q61" i="99"/>
  <c r="Q61" i="79" s="1"/>
  <c r="M61" i="99"/>
  <c r="I61" i="99"/>
  <c r="BE60" i="99"/>
  <c r="BA60" i="99"/>
  <c r="AW60" i="99"/>
  <c r="AS60" i="99"/>
  <c r="AO60" i="99"/>
  <c r="AK60" i="99"/>
  <c r="AG60" i="99"/>
  <c r="AC60" i="99"/>
  <c r="Y60" i="99"/>
  <c r="U60" i="99"/>
  <c r="U60" i="79" s="1"/>
  <c r="Q60" i="99"/>
  <c r="M60" i="99"/>
  <c r="I60" i="99"/>
  <c r="BE59" i="99"/>
  <c r="BA59" i="99"/>
  <c r="AW59" i="99"/>
  <c r="AS59" i="99"/>
  <c r="AO59" i="99"/>
  <c r="AK59" i="99"/>
  <c r="AG59" i="99"/>
  <c r="AC59" i="99"/>
  <c r="Y59" i="99"/>
  <c r="Y59" i="79" s="1"/>
  <c r="U59" i="99"/>
  <c r="Q59" i="99"/>
  <c r="M59" i="99"/>
  <c r="I59" i="99"/>
  <c r="I59" i="79" s="1"/>
  <c r="BE58" i="99"/>
  <c r="BA58" i="99"/>
  <c r="AW58" i="99"/>
  <c r="AS58" i="99"/>
  <c r="AO58" i="99"/>
  <c r="AK58" i="99"/>
  <c r="AG58" i="99"/>
  <c r="AC58" i="99"/>
  <c r="Y58" i="99"/>
  <c r="U58" i="99"/>
  <c r="Q58" i="99"/>
  <c r="M58" i="99"/>
  <c r="M58" i="79" s="1"/>
  <c r="I58" i="99"/>
  <c r="BD57" i="99"/>
  <c r="BC57" i="99"/>
  <c r="BC55" i="99" s="1"/>
  <c r="BB57" i="99"/>
  <c r="BB55" i="99" s="1"/>
  <c r="AZ57" i="99"/>
  <c r="AY57" i="99"/>
  <c r="AY55" i="99" s="1"/>
  <c r="AX57" i="99"/>
  <c r="AX55" i="99" s="1"/>
  <c r="AV57" i="99"/>
  <c r="AV55" i="99" s="1"/>
  <c r="AU57" i="99"/>
  <c r="AU55" i="99" s="1"/>
  <c r="AT57" i="99"/>
  <c r="AT55" i="99" s="1"/>
  <c r="AR57" i="99"/>
  <c r="AQ57" i="99"/>
  <c r="AQ55" i="99" s="1"/>
  <c r="AP57" i="99"/>
  <c r="AP55" i="99" s="1"/>
  <c r="AN57" i="99"/>
  <c r="AM57" i="99"/>
  <c r="AM55" i="99" s="1"/>
  <c r="AL57" i="99"/>
  <c r="AL55" i="99" s="1"/>
  <c r="AJ57" i="99"/>
  <c r="AJ55" i="99" s="1"/>
  <c r="AI57" i="99"/>
  <c r="AI55" i="99" s="1"/>
  <c r="AH57" i="99"/>
  <c r="AF57" i="99"/>
  <c r="AE57" i="99"/>
  <c r="AD57" i="99"/>
  <c r="AB57" i="99"/>
  <c r="AB55" i="99" s="1"/>
  <c r="AA57" i="99"/>
  <c r="AA55" i="99" s="1"/>
  <c r="Z57" i="99"/>
  <c r="X57" i="99"/>
  <c r="W57" i="99"/>
  <c r="V57" i="99"/>
  <c r="T57" i="99"/>
  <c r="S57" i="99"/>
  <c r="R57" i="99"/>
  <c r="R55" i="99" s="1"/>
  <c r="P57" i="99"/>
  <c r="O57" i="99"/>
  <c r="N57" i="99"/>
  <c r="L57" i="99"/>
  <c r="K57" i="99"/>
  <c r="J57" i="99"/>
  <c r="J55" i="99" s="1"/>
  <c r="H57" i="99"/>
  <c r="H55" i="99" s="1"/>
  <c r="H55" i="79" s="1"/>
  <c r="H55" i="4" s="1"/>
  <c r="G57" i="99"/>
  <c r="F57" i="99"/>
  <c r="BE56" i="99"/>
  <c r="BA56" i="99"/>
  <c r="AW56" i="99"/>
  <c r="AS56" i="99"/>
  <c r="AO56" i="99"/>
  <c r="AK56" i="99"/>
  <c r="AG56" i="99"/>
  <c r="AC56" i="99"/>
  <c r="Y56" i="99"/>
  <c r="U56" i="99"/>
  <c r="U56" i="79" s="1"/>
  <c r="U56" i="4" s="1"/>
  <c r="Q56" i="99"/>
  <c r="M56" i="99"/>
  <c r="M56" i="79" s="1"/>
  <c r="M56" i="4" s="1"/>
  <c r="I56" i="99"/>
  <c r="BD55" i="99"/>
  <c r="AZ55" i="99"/>
  <c r="AR55" i="99"/>
  <c r="AN55" i="99"/>
  <c r="AH55" i="99"/>
  <c r="Z55" i="99"/>
  <c r="X55" i="99"/>
  <c r="T55" i="99"/>
  <c r="L55" i="99"/>
  <c r="AU53" i="99"/>
  <c r="AU68" i="99" s="1"/>
  <c r="BE52" i="99"/>
  <c r="BA52" i="99"/>
  <c r="AW52" i="99"/>
  <c r="AS52" i="99"/>
  <c r="AO52" i="99"/>
  <c r="AK52" i="99"/>
  <c r="AG52" i="99"/>
  <c r="AC52" i="99"/>
  <c r="Y52" i="99"/>
  <c r="U52" i="99"/>
  <c r="Q52" i="99"/>
  <c r="M52" i="99"/>
  <c r="I52" i="99"/>
  <c r="BE51" i="99"/>
  <c r="BA51" i="99"/>
  <c r="AW51" i="99"/>
  <c r="AS51" i="99"/>
  <c r="AO51" i="99"/>
  <c r="AK51" i="99"/>
  <c r="AG51" i="99"/>
  <c r="AC51" i="99"/>
  <c r="Y51" i="99"/>
  <c r="U51" i="99"/>
  <c r="Q51" i="99"/>
  <c r="M51" i="99"/>
  <c r="I51" i="99"/>
  <c r="BE50" i="99"/>
  <c r="BA50" i="99"/>
  <c r="AW50" i="99"/>
  <c r="AS50" i="99"/>
  <c r="AO50" i="99"/>
  <c r="AK50" i="99"/>
  <c r="AG50" i="99"/>
  <c r="AC50" i="99"/>
  <c r="Y50" i="99"/>
  <c r="U50" i="99"/>
  <c r="Q50" i="99"/>
  <c r="M50" i="99"/>
  <c r="I50" i="99"/>
  <c r="BE49" i="99"/>
  <c r="BA49" i="99"/>
  <c r="AW49" i="99"/>
  <c r="AS49" i="99"/>
  <c r="AO49" i="99"/>
  <c r="AK49" i="99"/>
  <c r="AG49" i="99"/>
  <c r="AC49" i="99"/>
  <c r="Y49" i="99"/>
  <c r="U49" i="99"/>
  <c r="Q49" i="99"/>
  <c r="M49" i="99"/>
  <c r="I49" i="99"/>
  <c r="BD48" i="99"/>
  <c r="BD53" i="99" s="1"/>
  <c r="BD68" i="99" s="1"/>
  <c r="BC48" i="99"/>
  <c r="BC53" i="99" s="1"/>
  <c r="BC68" i="99" s="1"/>
  <c r="BB48" i="99"/>
  <c r="BB53" i="99" s="1"/>
  <c r="AZ48" i="99"/>
  <c r="AZ53" i="99" s="1"/>
  <c r="AY48" i="99"/>
  <c r="AY53" i="99" s="1"/>
  <c r="AX48" i="99"/>
  <c r="AX53" i="99" s="1"/>
  <c r="AV48" i="99"/>
  <c r="AV53" i="99" s="1"/>
  <c r="AU48" i="99"/>
  <c r="AT48" i="99"/>
  <c r="AT53" i="99" s="1"/>
  <c r="AR48" i="99"/>
  <c r="AR53" i="99" s="1"/>
  <c r="AQ48" i="99"/>
  <c r="AQ53" i="99" s="1"/>
  <c r="AP48" i="99"/>
  <c r="AP53" i="99" s="1"/>
  <c r="AN48" i="99"/>
  <c r="AN53" i="99" s="1"/>
  <c r="AN68" i="99" s="1"/>
  <c r="AM48" i="99"/>
  <c r="AM53" i="99" s="1"/>
  <c r="AM68" i="99" s="1"/>
  <c r="AL48" i="99"/>
  <c r="AL53" i="99" s="1"/>
  <c r="AJ48" i="99"/>
  <c r="AJ53" i="99" s="1"/>
  <c r="AI48" i="99"/>
  <c r="AI53" i="99" s="1"/>
  <c r="AH48" i="99"/>
  <c r="AH53" i="99" s="1"/>
  <c r="AF48" i="99"/>
  <c r="AF53" i="99" s="1"/>
  <c r="AE48" i="99"/>
  <c r="AE53" i="99" s="1"/>
  <c r="AD48" i="99"/>
  <c r="AD53" i="99" s="1"/>
  <c r="AB48" i="99"/>
  <c r="AB53" i="99" s="1"/>
  <c r="AA48" i="99"/>
  <c r="AA53" i="99" s="1"/>
  <c r="Z48" i="99"/>
  <c r="Z53" i="99" s="1"/>
  <c r="X48" i="99"/>
  <c r="X53" i="99" s="1"/>
  <c r="W48" i="99"/>
  <c r="W53" i="99" s="1"/>
  <c r="V48" i="99"/>
  <c r="V53" i="99" s="1"/>
  <c r="T48" i="99"/>
  <c r="T53" i="99" s="1"/>
  <c r="S48" i="99"/>
  <c r="S53" i="99" s="1"/>
  <c r="R48" i="99"/>
  <c r="R53" i="99" s="1"/>
  <c r="P48" i="99"/>
  <c r="P53" i="99" s="1"/>
  <c r="O48" i="99"/>
  <c r="O53" i="99" s="1"/>
  <c r="N48" i="99"/>
  <c r="N53" i="99" s="1"/>
  <c r="L48" i="99"/>
  <c r="L53" i="99" s="1"/>
  <c r="K48" i="99"/>
  <c r="K53" i="99" s="1"/>
  <c r="J48" i="99"/>
  <c r="J53" i="99" s="1"/>
  <c r="H48" i="99"/>
  <c r="H53" i="99" s="1"/>
  <c r="G48" i="99"/>
  <c r="G53" i="99" s="1"/>
  <c r="F48" i="99"/>
  <c r="F53" i="99" s="1"/>
  <c r="BE47" i="99"/>
  <c r="BA47" i="99"/>
  <c r="AW47" i="99"/>
  <c r="AS47" i="99"/>
  <c r="AO47" i="99"/>
  <c r="AK47" i="99"/>
  <c r="AG47" i="99"/>
  <c r="AG47" i="79" s="1"/>
  <c r="AG47" i="4" s="1"/>
  <c r="AC47" i="99"/>
  <c r="Y47" i="99"/>
  <c r="Y47" i="79" s="1"/>
  <c r="Y47" i="4" s="1"/>
  <c r="U47" i="99"/>
  <c r="Q47" i="99"/>
  <c r="Q47" i="79" s="1"/>
  <c r="Q47" i="4" s="1"/>
  <c r="M47" i="99"/>
  <c r="I47" i="99"/>
  <c r="I47" i="79" s="1"/>
  <c r="I47" i="4" s="1"/>
  <c r="BE46" i="99"/>
  <c r="BA46" i="99"/>
  <c r="AW46" i="99"/>
  <c r="AS46" i="99"/>
  <c r="AO46" i="99"/>
  <c r="AK46" i="99"/>
  <c r="AG46" i="99"/>
  <c r="AC46" i="99"/>
  <c r="Y46" i="99"/>
  <c r="U46" i="99"/>
  <c r="U46" i="79" s="1"/>
  <c r="Q46" i="99"/>
  <c r="M46" i="99"/>
  <c r="M46" i="79" s="1"/>
  <c r="I46" i="99"/>
  <c r="BE44" i="99"/>
  <c r="BA44" i="99"/>
  <c r="AW44" i="99"/>
  <c r="AS44" i="99"/>
  <c r="AO44" i="99"/>
  <c r="AK44" i="99"/>
  <c r="AG44" i="99"/>
  <c r="AG44" i="79" s="1"/>
  <c r="AG44" i="4" s="1"/>
  <c r="AC44" i="99"/>
  <c r="Y44" i="99"/>
  <c r="Y44" i="79" s="1"/>
  <c r="Y44" i="4" s="1"/>
  <c r="U44" i="99"/>
  <c r="Q44" i="99"/>
  <c r="Q44" i="79" s="1"/>
  <c r="Q44" i="4" s="1"/>
  <c r="M44" i="99"/>
  <c r="I44" i="99"/>
  <c r="I44" i="79" s="1"/>
  <c r="I44" i="4" s="1"/>
  <c r="BE42" i="99"/>
  <c r="BA42" i="99"/>
  <c r="AW42" i="99"/>
  <c r="AS42" i="99"/>
  <c r="AO42" i="99"/>
  <c r="AK42" i="99"/>
  <c r="AG42" i="99"/>
  <c r="AC42" i="99"/>
  <c r="Y42" i="99"/>
  <c r="U42" i="99"/>
  <c r="Q42" i="99"/>
  <c r="M42" i="99"/>
  <c r="I42" i="99"/>
  <c r="A42" i="99"/>
  <c r="A66" i="99" s="1"/>
  <c r="BE37" i="99"/>
  <c r="BA37" i="99"/>
  <c r="AW37" i="99"/>
  <c r="AS37" i="99"/>
  <c r="AO37" i="99"/>
  <c r="AK37" i="99"/>
  <c r="AG37" i="99"/>
  <c r="AC37" i="99"/>
  <c r="Y37" i="99"/>
  <c r="U37" i="99"/>
  <c r="U37" i="79" s="1"/>
  <c r="U37" i="4" s="1"/>
  <c r="Q37" i="99"/>
  <c r="M37" i="99"/>
  <c r="M37" i="79" s="1"/>
  <c r="M37" i="4" s="1"/>
  <c r="I37" i="99"/>
  <c r="BE35" i="99"/>
  <c r="BA35" i="99"/>
  <c r="AW35" i="99"/>
  <c r="AS35" i="99"/>
  <c r="AO35" i="99"/>
  <c r="AK35" i="99"/>
  <c r="AG35" i="99"/>
  <c r="AG35" i="79" s="1"/>
  <c r="AC35" i="99"/>
  <c r="Y35" i="99"/>
  <c r="Y35" i="79" s="1"/>
  <c r="U35" i="99"/>
  <c r="Q35" i="99"/>
  <c r="Q35" i="79" s="1"/>
  <c r="M35" i="99"/>
  <c r="I35" i="99"/>
  <c r="I35" i="79" s="1"/>
  <c r="BE34" i="99"/>
  <c r="BA34" i="99"/>
  <c r="AW34" i="99"/>
  <c r="AS34" i="99"/>
  <c r="AO34" i="99"/>
  <c r="AK34" i="99"/>
  <c r="AG34" i="99"/>
  <c r="AC34" i="99"/>
  <c r="Y34" i="99"/>
  <c r="U34" i="99"/>
  <c r="U34" i="79" s="1"/>
  <c r="U34" i="4" s="1"/>
  <c r="Q34" i="99"/>
  <c r="M34" i="99"/>
  <c r="M34" i="79" s="1"/>
  <c r="M34" i="4" s="1"/>
  <c r="I34" i="99"/>
  <c r="BE33" i="99"/>
  <c r="BA33" i="99"/>
  <c r="AW33" i="99"/>
  <c r="AS33" i="99"/>
  <c r="AO33" i="99"/>
  <c r="AK33" i="99"/>
  <c r="AG33" i="99"/>
  <c r="AG33" i="79" s="1"/>
  <c r="AC33" i="99"/>
  <c r="Y33" i="99"/>
  <c r="Y33" i="79" s="1"/>
  <c r="U33" i="99"/>
  <c r="Q33" i="99"/>
  <c r="Q33" i="79" s="1"/>
  <c r="Q33" i="4" s="1"/>
  <c r="M33" i="99"/>
  <c r="I33" i="99"/>
  <c r="I33" i="79" s="1"/>
  <c r="BE32" i="99"/>
  <c r="BA32" i="99"/>
  <c r="AW32" i="99"/>
  <c r="AS32" i="99"/>
  <c r="AO32" i="99"/>
  <c r="AK32" i="99"/>
  <c r="AG32" i="99"/>
  <c r="AC32" i="99"/>
  <c r="Y32" i="99"/>
  <c r="U32" i="99"/>
  <c r="U32" i="79" s="1"/>
  <c r="U32" i="4" s="1"/>
  <c r="Q32" i="99"/>
  <c r="M32" i="99"/>
  <c r="M32" i="79" s="1"/>
  <c r="M32" i="4" s="1"/>
  <c r="I32" i="99"/>
  <c r="BE31" i="99"/>
  <c r="BA31" i="99"/>
  <c r="AW31" i="99"/>
  <c r="AS31" i="99"/>
  <c r="AO31" i="99"/>
  <c r="AK31" i="99"/>
  <c r="AG31" i="99"/>
  <c r="AG31" i="79" s="1"/>
  <c r="AG31" i="4" s="1"/>
  <c r="AC31" i="99"/>
  <c r="Y31" i="99"/>
  <c r="Y31" i="79" s="1"/>
  <c r="Y31" i="4" s="1"/>
  <c r="U31" i="99"/>
  <c r="Q31" i="99"/>
  <c r="Q31" i="79" s="1"/>
  <c r="Q31" i="4" s="1"/>
  <c r="M31" i="99"/>
  <c r="I31" i="99"/>
  <c r="I31" i="79" s="1"/>
  <c r="I31" i="4" s="1"/>
  <c r="BE30" i="99"/>
  <c r="BA30" i="99"/>
  <c r="AW30" i="99"/>
  <c r="AS30" i="99"/>
  <c r="AO30" i="99"/>
  <c r="AK30" i="99"/>
  <c r="AG30" i="99"/>
  <c r="AC30" i="99"/>
  <c r="Y30" i="99"/>
  <c r="U30" i="99"/>
  <c r="U30" i="79" s="1"/>
  <c r="U30" i="4" s="1"/>
  <c r="Q30" i="99"/>
  <c r="M30" i="99"/>
  <c r="M30" i="79" s="1"/>
  <c r="M30" i="4" s="1"/>
  <c r="I30" i="99"/>
  <c r="BE29" i="99"/>
  <c r="BA29" i="99"/>
  <c r="AW29" i="99"/>
  <c r="AS29" i="99"/>
  <c r="AO29" i="99"/>
  <c r="AK29" i="99"/>
  <c r="AG29" i="99"/>
  <c r="AG29" i="79" s="1"/>
  <c r="AC29" i="99"/>
  <c r="Y29" i="99"/>
  <c r="Y29" i="79" s="1"/>
  <c r="Y29" i="4" s="1"/>
  <c r="U29" i="99"/>
  <c r="Q29" i="99"/>
  <c r="Q29" i="79" s="1"/>
  <c r="M29" i="99"/>
  <c r="I29" i="99"/>
  <c r="I29" i="79" s="1"/>
  <c r="I29" i="4" s="1"/>
  <c r="BD28" i="99"/>
  <c r="BC28" i="99"/>
  <c r="BC26" i="99" s="1"/>
  <c r="BB28" i="99"/>
  <c r="BB26" i="99" s="1"/>
  <c r="AZ28" i="99"/>
  <c r="AY28" i="99"/>
  <c r="AY26" i="99" s="1"/>
  <c r="AX28" i="99"/>
  <c r="AV28" i="99"/>
  <c r="AV26" i="99" s="1"/>
  <c r="AU28" i="99"/>
  <c r="AU26" i="99" s="1"/>
  <c r="AT28" i="99"/>
  <c r="AT26" i="99" s="1"/>
  <c r="AR28" i="99"/>
  <c r="AQ28" i="99"/>
  <c r="AQ26" i="99" s="1"/>
  <c r="AP28" i="99"/>
  <c r="AN28" i="99"/>
  <c r="AN26" i="99" s="1"/>
  <c r="AM28" i="99"/>
  <c r="AM26" i="99" s="1"/>
  <c r="AL28" i="99"/>
  <c r="AL26" i="99" s="1"/>
  <c r="AJ28" i="99"/>
  <c r="AI28" i="99"/>
  <c r="AI26" i="99" s="1"/>
  <c r="AH28" i="99"/>
  <c r="AF28" i="99"/>
  <c r="AE28" i="99"/>
  <c r="AD28" i="99"/>
  <c r="AB28" i="99"/>
  <c r="AA28" i="99"/>
  <c r="AA26" i="99" s="1"/>
  <c r="Z28" i="99"/>
  <c r="X28" i="99"/>
  <c r="X26" i="99" s="1"/>
  <c r="W28" i="99"/>
  <c r="V28" i="99"/>
  <c r="T28" i="99"/>
  <c r="S28" i="99"/>
  <c r="R28" i="99"/>
  <c r="R26" i="99" s="1"/>
  <c r="P28" i="99"/>
  <c r="O28" i="99"/>
  <c r="N28" i="99"/>
  <c r="L28" i="99"/>
  <c r="K28" i="99"/>
  <c r="J28" i="99"/>
  <c r="J26" i="99" s="1"/>
  <c r="H28" i="99"/>
  <c r="G28" i="99"/>
  <c r="F28" i="99"/>
  <c r="BE27" i="99"/>
  <c r="BA27" i="99"/>
  <c r="AW27" i="99"/>
  <c r="AS27" i="99"/>
  <c r="AO27" i="99"/>
  <c r="AK27" i="99"/>
  <c r="AG27" i="99"/>
  <c r="AC27" i="99"/>
  <c r="Y27" i="99"/>
  <c r="U27" i="99"/>
  <c r="Q27" i="99"/>
  <c r="M27" i="99"/>
  <c r="I27" i="99"/>
  <c r="BD26" i="99"/>
  <c r="AZ26" i="99"/>
  <c r="AX26" i="99"/>
  <c r="AR26" i="99"/>
  <c r="AP26" i="99"/>
  <c r="AJ26" i="99"/>
  <c r="AH26" i="99"/>
  <c r="AB26" i="99"/>
  <c r="Z26" i="99"/>
  <c r="T26" i="99"/>
  <c r="L26" i="99"/>
  <c r="BC24" i="99"/>
  <c r="BC39" i="99" s="1"/>
  <c r="BE23" i="99"/>
  <c r="BA23" i="99"/>
  <c r="AW23" i="99"/>
  <c r="AS23" i="99"/>
  <c r="AO23" i="99"/>
  <c r="AK23" i="99"/>
  <c r="AG23" i="99"/>
  <c r="AC23" i="99"/>
  <c r="Y23" i="99"/>
  <c r="U23" i="99"/>
  <c r="Q23" i="99"/>
  <c r="M23" i="99"/>
  <c r="I23" i="99"/>
  <c r="BE22" i="99"/>
  <c r="BA22" i="99"/>
  <c r="AW22" i="99"/>
  <c r="AS22" i="99"/>
  <c r="AO22" i="99"/>
  <c r="AK22" i="99"/>
  <c r="AG22" i="99"/>
  <c r="AC22" i="99"/>
  <c r="Y22" i="99"/>
  <c r="U22" i="99"/>
  <c r="Q22" i="99"/>
  <c r="M22" i="99"/>
  <c r="I22" i="99"/>
  <c r="BE21" i="99"/>
  <c r="BA21" i="99"/>
  <c r="AW21" i="99"/>
  <c r="AS21" i="99"/>
  <c r="AO21" i="99"/>
  <c r="AK21" i="99"/>
  <c r="AG21" i="99"/>
  <c r="AC21" i="99"/>
  <c r="Y21" i="99"/>
  <c r="U21" i="99"/>
  <c r="Q21" i="99"/>
  <c r="M21" i="99"/>
  <c r="I21" i="99"/>
  <c r="BE20" i="99"/>
  <c r="BA20" i="99"/>
  <c r="AW20" i="99"/>
  <c r="AS20" i="99"/>
  <c r="AO20" i="99"/>
  <c r="AK20" i="99"/>
  <c r="AG20" i="99"/>
  <c r="AC20" i="99"/>
  <c r="Y20" i="99"/>
  <c r="U20" i="99"/>
  <c r="Q20" i="99"/>
  <c r="M20" i="99"/>
  <c r="I20" i="99"/>
  <c r="BD19" i="99"/>
  <c r="BD24" i="99" s="1"/>
  <c r="BC19" i="99"/>
  <c r="BB19" i="99"/>
  <c r="BB24" i="99" s="1"/>
  <c r="AZ19" i="99"/>
  <c r="AZ24" i="99" s="1"/>
  <c r="AY19" i="99"/>
  <c r="AY24" i="99" s="1"/>
  <c r="AX19" i="99"/>
  <c r="AX24" i="99" s="1"/>
  <c r="AV19" i="99"/>
  <c r="AV24" i="99" s="1"/>
  <c r="AU19" i="99"/>
  <c r="AU24" i="99" s="1"/>
  <c r="AU39" i="99" s="1"/>
  <c r="AT19" i="99"/>
  <c r="AT24" i="99" s="1"/>
  <c r="AR19" i="99"/>
  <c r="AR24" i="99" s="1"/>
  <c r="AQ19" i="99"/>
  <c r="AQ24" i="99" s="1"/>
  <c r="AP19" i="99"/>
  <c r="AP24" i="99" s="1"/>
  <c r="AN19" i="99"/>
  <c r="AN24" i="99" s="1"/>
  <c r="AM19" i="99"/>
  <c r="AM24" i="99" s="1"/>
  <c r="AM39" i="99" s="1"/>
  <c r="AL19" i="99"/>
  <c r="AL24" i="99" s="1"/>
  <c r="AJ19" i="99"/>
  <c r="AJ24" i="99" s="1"/>
  <c r="AI19" i="99"/>
  <c r="AI24" i="99" s="1"/>
  <c r="AH19" i="99"/>
  <c r="AH24" i="99" s="1"/>
  <c r="AF19" i="99"/>
  <c r="AE19" i="99"/>
  <c r="AD19" i="99"/>
  <c r="AB19" i="99"/>
  <c r="AB24" i="99" s="1"/>
  <c r="AA19" i="99"/>
  <c r="AA24" i="99" s="1"/>
  <c r="Z19" i="99"/>
  <c r="Z24" i="99" s="1"/>
  <c r="X19" i="99"/>
  <c r="W19" i="99"/>
  <c r="W109" i="99" s="1"/>
  <c r="V19" i="99"/>
  <c r="T19" i="99"/>
  <c r="S19" i="99"/>
  <c r="R19" i="99"/>
  <c r="P19" i="99"/>
  <c r="O19" i="99"/>
  <c r="N19" i="99"/>
  <c r="L19" i="99"/>
  <c r="K19" i="99"/>
  <c r="J19" i="99"/>
  <c r="H19" i="99"/>
  <c r="G19" i="99"/>
  <c r="F19" i="99"/>
  <c r="BE18" i="99"/>
  <c r="BA18" i="99"/>
  <c r="AW18" i="99"/>
  <c r="AS18" i="99"/>
  <c r="AO18" i="99"/>
  <c r="AK18" i="99"/>
  <c r="AG18" i="99"/>
  <c r="AC18" i="99"/>
  <c r="Y18" i="99"/>
  <c r="U18" i="99"/>
  <c r="U18" i="79" s="1"/>
  <c r="U18" i="4" s="1"/>
  <c r="Q18" i="99"/>
  <c r="M18" i="99"/>
  <c r="M18" i="79" s="1"/>
  <c r="I18" i="99"/>
  <c r="BE17" i="99"/>
  <c r="BA17" i="99"/>
  <c r="AW17" i="99"/>
  <c r="AS17" i="99"/>
  <c r="AO17" i="99"/>
  <c r="AK17" i="99"/>
  <c r="AG17" i="99"/>
  <c r="AG17" i="79" s="1"/>
  <c r="AC17" i="99"/>
  <c r="Y17" i="99"/>
  <c r="Y17" i="79" s="1"/>
  <c r="U17" i="99"/>
  <c r="Q17" i="99"/>
  <c r="Q17" i="79" s="1"/>
  <c r="M17" i="99"/>
  <c r="I17" i="99"/>
  <c r="BE15" i="99"/>
  <c r="BA15" i="99"/>
  <c r="AW15" i="99"/>
  <c r="AS15" i="99"/>
  <c r="AO15" i="99"/>
  <c r="AK15" i="99"/>
  <c r="AG15" i="99"/>
  <c r="AC15" i="99"/>
  <c r="Y15" i="99"/>
  <c r="U15" i="99"/>
  <c r="Q15" i="99"/>
  <c r="M15" i="99"/>
  <c r="I15" i="99"/>
  <c r="BE13" i="99"/>
  <c r="BA13" i="99"/>
  <c r="AW13" i="99"/>
  <c r="AS13" i="99"/>
  <c r="AO13" i="99"/>
  <c r="AK13" i="99"/>
  <c r="AG13" i="99"/>
  <c r="AC13" i="99"/>
  <c r="Y13" i="99"/>
  <c r="U13" i="99"/>
  <c r="Q13" i="99"/>
  <c r="M13" i="99"/>
  <c r="I13" i="99"/>
  <c r="A13" i="99"/>
  <c r="A37" i="99" s="1"/>
  <c r="BE95" i="68"/>
  <c r="BA95" i="68"/>
  <c r="AW95" i="68"/>
  <c r="AS95" i="68"/>
  <c r="AO95" i="68"/>
  <c r="AK95" i="68"/>
  <c r="AG95" i="68"/>
  <c r="AC95" i="68"/>
  <c r="Y95" i="68"/>
  <c r="U95" i="68"/>
  <c r="Q95" i="68"/>
  <c r="M95" i="68"/>
  <c r="I95" i="68"/>
  <c r="BE93" i="68"/>
  <c r="BA93" i="68"/>
  <c r="AW93" i="68"/>
  <c r="AS93" i="68"/>
  <c r="AO93" i="68"/>
  <c r="AK93" i="68"/>
  <c r="AG93" i="68"/>
  <c r="AC93" i="68"/>
  <c r="Y93" i="68"/>
  <c r="U93" i="68"/>
  <c r="Q93" i="68"/>
  <c r="M93" i="68"/>
  <c r="I93" i="68"/>
  <c r="BE92" i="68"/>
  <c r="BA92" i="68"/>
  <c r="AW92" i="68"/>
  <c r="AS92" i="68"/>
  <c r="AO92" i="68"/>
  <c r="AK92" i="68"/>
  <c r="AG92" i="68"/>
  <c r="AC92" i="68"/>
  <c r="Y92" i="68"/>
  <c r="U92" i="68"/>
  <c r="Q92" i="68"/>
  <c r="M92" i="68"/>
  <c r="I92" i="68"/>
  <c r="BE91" i="68"/>
  <c r="BA91" i="68"/>
  <c r="AW91" i="68"/>
  <c r="AS91" i="68"/>
  <c r="AO91" i="68"/>
  <c r="AK91" i="68"/>
  <c r="AG91" i="68"/>
  <c r="AC91" i="68"/>
  <c r="Y91" i="68"/>
  <c r="U91" i="68"/>
  <c r="Q91" i="68"/>
  <c r="M91" i="68"/>
  <c r="I91" i="68"/>
  <c r="BE90" i="68"/>
  <c r="BA90" i="68"/>
  <c r="AW90" i="68"/>
  <c r="AS90" i="68"/>
  <c r="AO90" i="68"/>
  <c r="AK90" i="68"/>
  <c r="AG90" i="68"/>
  <c r="AC90" i="68"/>
  <c r="Y90" i="68"/>
  <c r="U90" i="68"/>
  <c r="Q90" i="68"/>
  <c r="M90" i="68"/>
  <c r="I90" i="68"/>
  <c r="BE89" i="68"/>
  <c r="BA89" i="68"/>
  <c r="AW89" i="68"/>
  <c r="AS89" i="68"/>
  <c r="AO89" i="68"/>
  <c r="AK89" i="68"/>
  <c r="AG89" i="68"/>
  <c r="AC89" i="68"/>
  <c r="Y89" i="68"/>
  <c r="U89" i="68"/>
  <c r="Q89" i="68"/>
  <c r="M89" i="68"/>
  <c r="I89" i="68"/>
  <c r="BE88" i="68"/>
  <c r="BA88" i="68"/>
  <c r="AW88" i="68"/>
  <c r="AS88" i="68"/>
  <c r="AO88" i="68"/>
  <c r="AK88" i="68"/>
  <c r="AG88" i="68"/>
  <c r="AC88" i="68"/>
  <c r="Y88" i="68"/>
  <c r="U88" i="68"/>
  <c r="Q88" i="68"/>
  <c r="M88" i="68"/>
  <c r="I88" i="68"/>
  <c r="BE87" i="68"/>
  <c r="BA87" i="68"/>
  <c r="AW87" i="68"/>
  <c r="AS87" i="68"/>
  <c r="AO87" i="68"/>
  <c r="AK87" i="68"/>
  <c r="AG87" i="68"/>
  <c r="AC87" i="68"/>
  <c r="Y87" i="68"/>
  <c r="U87" i="68"/>
  <c r="Q87" i="68"/>
  <c r="M87" i="68"/>
  <c r="I87" i="68"/>
  <c r="BE86" i="68"/>
  <c r="BA86" i="68"/>
  <c r="AW86" i="68"/>
  <c r="AS86" i="68"/>
  <c r="AO86" i="68"/>
  <c r="AK86" i="68"/>
  <c r="AG86" i="68"/>
  <c r="AC86" i="68"/>
  <c r="Y86" i="68"/>
  <c r="U86" i="68"/>
  <c r="Q86" i="68"/>
  <c r="M86" i="68"/>
  <c r="I86" i="68"/>
  <c r="BE85" i="68"/>
  <c r="BA85" i="68"/>
  <c r="AW85" i="68"/>
  <c r="AS85" i="68"/>
  <c r="AO85" i="68"/>
  <c r="AK85" i="68"/>
  <c r="AG85" i="68"/>
  <c r="AC85" i="68"/>
  <c r="Y85" i="68"/>
  <c r="U85" i="68"/>
  <c r="Q85" i="68"/>
  <c r="M85" i="68"/>
  <c r="I85" i="68"/>
  <c r="BD84" i="68"/>
  <c r="BC84" i="68"/>
  <c r="BB84" i="68"/>
  <c r="AZ84" i="68"/>
  <c r="AY84" i="68"/>
  <c r="AX84" i="68"/>
  <c r="AV84" i="68"/>
  <c r="AU84" i="68"/>
  <c r="AT84" i="68"/>
  <c r="AR84" i="68"/>
  <c r="AQ84" i="68"/>
  <c r="AP84" i="68"/>
  <c r="AN84" i="68"/>
  <c r="AM84" i="68"/>
  <c r="AL84" i="68"/>
  <c r="AJ84" i="68"/>
  <c r="AI84" i="68"/>
  <c r="AH84" i="68"/>
  <c r="AF84" i="68"/>
  <c r="AE84" i="68"/>
  <c r="AD84" i="68"/>
  <c r="AB84" i="68"/>
  <c r="AA84" i="68"/>
  <c r="Z84" i="68"/>
  <c r="X84" i="68"/>
  <c r="W84" i="68"/>
  <c r="V84" i="68"/>
  <c r="T84" i="68"/>
  <c r="S84" i="68"/>
  <c r="R84" i="68"/>
  <c r="P84" i="68"/>
  <c r="O84" i="68"/>
  <c r="N84" i="68"/>
  <c r="L84" i="68"/>
  <c r="K84" i="68"/>
  <c r="J84" i="68"/>
  <c r="H84" i="68"/>
  <c r="G84" i="68"/>
  <c r="F84" i="68"/>
  <c r="BE82" i="68"/>
  <c r="BA82" i="68"/>
  <c r="AW82" i="68"/>
  <c r="AS82" i="68"/>
  <c r="AO82" i="68"/>
  <c r="AK82" i="68"/>
  <c r="AG82" i="68"/>
  <c r="AC82" i="68"/>
  <c r="Y82" i="68"/>
  <c r="U82" i="68"/>
  <c r="Q82" i="68"/>
  <c r="M82" i="68"/>
  <c r="I82" i="68"/>
  <c r="BE81" i="68"/>
  <c r="BA81" i="68"/>
  <c r="AW81" i="68"/>
  <c r="AS81" i="68"/>
  <c r="AO81" i="68"/>
  <c r="AK81" i="68"/>
  <c r="AG81" i="68"/>
  <c r="AC81" i="68"/>
  <c r="Y81" i="68"/>
  <c r="U81" i="68"/>
  <c r="Q81" i="68"/>
  <c r="M81" i="68"/>
  <c r="I81" i="68"/>
  <c r="BE80" i="68"/>
  <c r="BA80" i="68"/>
  <c r="AW80" i="68"/>
  <c r="AS80" i="68"/>
  <c r="AO80" i="68"/>
  <c r="AK80" i="68"/>
  <c r="AG80" i="68"/>
  <c r="AC80" i="68"/>
  <c r="Y80" i="68"/>
  <c r="U80" i="68"/>
  <c r="Q80" i="68"/>
  <c r="M80" i="68"/>
  <c r="I80" i="68"/>
  <c r="BE79" i="68"/>
  <c r="BA79" i="68"/>
  <c r="AW79" i="68"/>
  <c r="AS79" i="68"/>
  <c r="AO79" i="68"/>
  <c r="AK79" i="68"/>
  <c r="AG79" i="68"/>
  <c r="AC79" i="68"/>
  <c r="Y79" i="68"/>
  <c r="U79" i="68"/>
  <c r="Q79" i="68"/>
  <c r="M79" i="68"/>
  <c r="I79" i="68"/>
  <c r="BE78" i="68"/>
  <c r="BA78" i="68"/>
  <c r="AW78" i="68"/>
  <c r="AS78" i="68"/>
  <c r="AO78" i="68"/>
  <c r="AK78" i="68"/>
  <c r="AG78" i="68"/>
  <c r="AC78" i="68"/>
  <c r="Y78" i="68"/>
  <c r="U78" i="68"/>
  <c r="Q78" i="68"/>
  <c r="M78" i="68"/>
  <c r="I78" i="68"/>
  <c r="BE77" i="68"/>
  <c r="BA77" i="68"/>
  <c r="AW77" i="68"/>
  <c r="AS77" i="68"/>
  <c r="AO77" i="68"/>
  <c r="AK77" i="68"/>
  <c r="AG77" i="68"/>
  <c r="AC77" i="68"/>
  <c r="Y77" i="68"/>
  <c r="U77" i="68"/>
  <c r="Q77" i="68"/>
  <c r="M77" i="68"/>
  <c r="I77" i="68"/>
  <c r="BE76" i="68"/>
  <c r="BA76" i="68"/>
  <c r="AW76" i="68"/>
  <c r="AS76" i="68"/>
  <c r="AO76" i="68"/>
  <c r="AK76" i="68"/>
  <c r="AG76" i="68"/>
  <c r="AC76" i="68"/>
  <c r="Y76" i="68"/>
  <c r="U76" i="68"/>
  <c r="Q76" i="68"/>
  <c r="M76" i="68"/>
  <c r="I76" i="68"/>
  <c r="BE75" i="68"/>
  <c r="BA75" i="68"/>
  <c r="AW75" i="68"/>
  <c r="AS75" i="68"/>
  <c r="AO75" i="68"/>
  <c r="AK75" i="68"/>
  <c r="AG75" i="68"/>
  <c r="AC75" i="68"/>
  <c r="Y75" i="68"/>
  <c r="U75" i="68"/>
  <c r="Q75" i="68"/>
  <c r="M75" i="68"/>
  <c r="I75" i="68"/>
  <c r="BE73" i="68"/>
  <c r="BA73" i="68"/>
  <c r="AW73" i="68"/>
  <c r="AS73" i="68"/>
  <c r="AO73" i="68"/>
  <c r="AK73" i="68"/>
  <c r="AG73" i="68"/>
  <c r="AC73" i="68"/>
  <c r="Y73" i="68"/>
  <c r="U73" i="68"/>
  <c r="Q73" i="68"/>
  <c r="M73" i="68"/>
  <c r="I73" i="68"/>
  <c r="BE71" i="68"/>
  <c r="BA71" i="68"/>
  <c r="AW71" i="68"/>
  <c r="AS71" i="68"/>
  <c r="AO71" i="68"/>
  <c r="AK71" i="68"/>
  <c r="AG71" i="68"/>
  <c r="AC71" i="68"/>
  <c r="Y71" i="68"/>
  <c r="U71" i="68"/>
  <c r="Q71" i="68"/>
  <c r="M71" i="68"/>
  <c r="I71" i="68"/>
  <c r="A71" i="68"/>
  <c r="A84" i="68" s="1"/>
  <c r="BE66" i="68"/>
  <c r="BA66" i="68"/>
  <c r="AW66" i="68"/>
  <c r="AS66" i="68"/>
  <c r="AO66" i="68"/>
  <c r="AK66" i="68"/>
  <c r="AG66" i="68"/>
  <c r="AC66" i="68"/>
  <c r="Y66" i="68"/>
  <c r="U66" i="68"/>
  <c r="Q66" i="68"/>
  <c r="M66" i="68"/>
  <c r="I66" i="68"/>
  <c r="BE64" i="68"/>
  <c r="BA64" i="68"/>
  <c r="AW64" i="68"/>
  <c r="AS64" i="68"/>
  <c r="AO64" i="68"/>
  <c r="AK64" i="68"/>
  <c r="AG64" i="68"/>
  <c r="AC64" i="68"/>
  <c r="Y64" i="68"/>
  <c r="U64" i="68"/>
  <c r="Q64" i="68"/>
  <c r="M64" i="68"/>
  <c r="I64" i="68"/>
  <c r="BE63" i="68"/>
  <c r="BA63" i="68"/>
  <c r="AW63" i="68"/>
  <c r="AS63" i="68"/>
  <c r="AO63" i="68"/>
  <c r="AK63" i="68"/>
  <c r="AG63" i="68"/>
  <c r="AC63" i="68"/>
  <c r="Y63" i="68"/>
  <c r="U63" i="68"/>
  <c r="Q63" i="68"/>
  <c r="M63" i="68"/>
  <c r="I63" i="68"/>
  <c r="BE62" i="68"/>
  <c r="BA62" i="68"/>
  <c r="AW62" i="68"/>
  <c r="AS62" i="68"/>
  <c r="AO62" i="68"/>
  <c r="AK62" i="68"/>
  <c r="AG62" i="68"/>
  <c r="AC62" i="68"/>
  <c r="Y62" i="68"/>
  <c r="U62" i="68"/>
  <c r="Q62" i="68"/>
  <c r="M62" i="68"/>
  <c r="I62" i="68"/>
  <c r="BE61" i="68"/>
  <c r="BA61" i="68"/>
  <c r="AW61" i="68"/>
  <c r="AS61" i="68"/>
  <c r="AO61" i="68"/>
  <c r="AK61" i="68"/>
  <c r="AG61" i="68"/>
  <c r="AC61" i="68"/>
  <c r="Y61" i="68"/>
  <c r="U61" i="68"/>
  <c r="Q61" i="68"/>
  <c r="M61" i="68"/>
  <c r="I61" i="68"/>
  <c r="BE60" i="68"/>
  <c r="BA60" i="68"/>
  <c r="AW60" i="68"/>
  <c r="AS60" i="68"/>
  <c r="AO60" i="68"/>
  <c r="AK60" i="68"/>
  <c r="AG60" i="68"/>
  <c r="AC60" i="68"/>
  <c r="Y60" i="68"/>
  <c r="U60" i="68"/>
  <c r="Q60" i="68"/>
  <c r="M60" i="68"/>
  <c r="I60" i="68"/>
  <c r="BE59" i="68"/>
  <c r="BA59" i="68"/>
  <c r="AW59" i="68"/>
  <c r="AS59" i="68"/>
  <c r="AO59" i="68"/>
  <c r="AK59" i="68"/>
  <c r="AG59" i="68"/>
  <c r="AC59" i="68"/>
  <c r="Y59" i="68"/>
  <c r="U59" i="68"/>
  <c r="Q59" i="68"/>
  <c r="M59" i="68"/>
  <c r="I59" i="68"/>
  <c r="BE58" i="68"/>
  <c r="BA58" i="68"/>
  <c r="AW58" i="68"/>
  <c r="AS58" i="68"/>
  <c r="AO58" i="68"/>
  <c r="AK58" i="68"/>
  <c r="AG58" i="68"/>
  <c r="AC58" i="68"/>
  <c r="Y58" i="68"/>
  <c r="U58" i="68"/>
  <c r="Q58" i="68"/>
  <c r="M58" i="68"/>
  <c r="I58" i="68"/>
  <c r="BD57" i="68"/>
  <c r="BC57" i="68"/>
  <c r="BC55" i="68" s="1"/>
  <c r="BB57" i="68"/>
  <c r="AZ57" i="68"/>
  <c r="AZ55" i="68" s="1"/>
  <c r="AY57" i="68"/>
  <c r="AY55" i="68" s="1"/>
  <c r="AX57" i="68"/>
  <c r="AX55" i="68" s="1"/>
  <c r="AV57" i="68"/>
  <c r="AU57" i="68"/>
  <c r="AU55" i="68" s="1"/>
  <c r="AT57" i="68"/>
  <c r="AR57" i="68"/>
  <c r="AR55" i="68" s="1"/>
  <c r="AQ57" i="68"/>
  <c r="AQ55" i="68" s="1"/>
  <c r="AP57" i="68"/>
  <c r="AN57" i="68"/>
  <c r="AM57" i="68"/>
  <c r="AM55" i="68" s="1"/>
  <c r="AL57" i="68"/>
  <c r="AJ57" i="68"/>
  <c r="AJ55" i="68" s="1"/>
  <c r="AI57" i="68"/>
  <c r="AI55" i="68" s="1"/>
  <c r="AH57" i="68"/>
  <c r="AH55" i="68" s="1"/>
  <c r="AF57" i="68"/>
  <c r="AE57" i="68"/>
  <c r="AD57" i="68"/>
  <c r="AB57" i="68"/>
  <c r="AB55" i="68" s="1"/>
  <c r="AA57" i="68"/>
  <c r="AA55" i="68" s="1"/>
  <c r="Z57" i="68"/>
  <c r="X57" i="68"/>
  <c r="W57" i="68"/>
  <c r="V57" i="68"/>
  <c r="T57" i="68"/>
  <c r="S57" i="68"/>
  <c r="R57" i="68"/>
  <c r="P57" i="68"/>
  <c r="O57" i="68"/>
  <c r="N57" i="68"/>
  <c r="L57" i="68"/>
  <c r="K57" i="68"/>
  <c r="J57" i="68"/>
  <c r="H57" i="68"/>
  <c r="G57" i="68"/>
  <c r="F57" i="68"/>
  <c r="BE56" i="68"/>
  <c r="BA56" i="68"/>
  <c r="AW56" i="68"/>
  <c r="AS56" i="68"/>
  <c r="AO56" i="68"/>
  <c r="AK56" i="68"/>
  <c r="AG56" i="68"/>
  <c r="AC56" i="68"/>
  <c r="Y56" i="68"/>
  <c r="U56" i="68"/>
  <c r="Q56" i="68"/>
  <c r="M56" i="68"/>
  <c r="I56" i="68"/>
  <c r="BD55" i="68"/>
  <c r="BB55" i="68"/>
  <c r="AV55" i="68"/>
  <c r="AT55" i="68"/>
  <c r="AP55" i="68"/>
  <c r="AS55" i="68" s="1"/>
  <c r="AN55" i="68"/>
  <c r="AL55" i="68"/>
  <c r="AO55" i="68" s="1"/>
  <c r="AF55" i="68"/>
  <c r="AD55" i="68"/>
  <c r="Z55" i="68"/>
  <c r="AC55" i="68" s="1"/>
  <c r="X55" i="68"/>
  <c r="V55" i="68"/>
  <c r="P55" i="68"/>
  <c r="N55" i="68"/>
  <c r="J55" i="68"/>
  <c r="H55" i="68"/>
  <c r="F55" i="68"/>
  <c r="BE52" i="68"/>
  <c r="BA52" i="68"/>
  <c r="AW52" i="68"/>
  <c r="AS52" i="68"/>
  <c r="AO52" i="68"/>
  <c r="AK52" i="68"/>
  <c r="AG52" i="68"/>
  <c r="AC52" i="68"/>
  <c r="Y52" i="68"/>
  <c r="U52" i="68"/>
  <c r="Q52" i="68"/>
  <c r="M52" i="68"/>
  <c r="I52" i="68"/>
  <c r="BE51" i="68"/>
  <c r="BA51" i="68"/>
  <c r="AW51" i="68"/>
  <c r="AS51" i="68"/>
  <c r="AO51" i="68"/>
  <c r="AK51" i="68"/>
  <c r="AG51" i="68"/>
  <c r="AC51" i="68"/>
  <c r="Y51" i="68"/>
  <c r="U51" i="68"/>
  <c r="Q51" i="68"/>
  <c r="M51" i="68"/>
  <c r="I51" i="68"/>
  <c r="BE50" i="68"/>
  <c r="BA50" i="68"/>
  <c r="AW50" i="68"/>
  <c r="AS50" i="68"/>
  <c r="AO50" i="68"/>
  <c r="AK50" i="68"/>
  <c r="AG50" i="68"/>
  <c r="AC50" i="68"/>
  <c r="Y50" i="68"/>
  <c r="U50" i="68"/>
  <c r="Q50" i="68"/>
  <c r="M50" i="68"/>
  <c r="I50" i="68"/>
  <c r="BE49" i="68"/>
  <c r="BA49" i="68"/>
  <c r="AW49" i="68"/>
  <c r="AS49" i="68"/>
  <c r="AO49" i="68"/>
  <c r="AK49" i="68"/>
  <c r="AG49" i="68"/>
  <c r="AC49" i="68"/>
  <c r="Y49" i="68"/>
  <c r="U49" i="68"/>
  <c r="Q49" i="68"/>
  <c r="M49" i="68"/>
  <c r="I49" i="68"/>
  <c r="BD48" i="68"/>
  <c r="BD53" i="68" s="1"/>
  <c r="BD68" i="68" s="1"/>
  <c r="BC48" i="68"/>
  <c r="BC53" i="68" s="1"/>
  <c r="BB48" i="68"/>
  <c r="BB53" i="68" s="1"/>
  <c r="AZ48" i="68"/>
  <c r="AZ53" i="68" s="1"/>
  <c r="AY48" i="68"/>
  <c r="AY53" i="68" s="1"/>
  <c r="AY68" i="68" s="1"/>
  <c r="AX48" i="68"/>
  <c r="AX53" i="68" s="1"/>
  <c r="AV48" i="68"/>
  <c r="AV53" i="68" s="1"/>
  <c r="AV68" i="68" s="1"/>
  <c r="AU48" i="68"/>
  <c r="AU53" i="68" s="1"/>
  <c r="AT48" i="68"/>
  <c r="AT53" i="68" s="1"/>
  <c r="AR48" i="68"/>
  <c r="AR53" i="68" s="1"/>
  <c r="AQ48" i="68"/>
  <c r="AQ53" i="68" s="1"/>
  <c r="AQ68" i="68" s="1"/>
  <c r="AP48" i="68"/>
  <c r="AP53" i="68" s="1"/>
  <c r="AN48" i="68"/>
  <c r="AN53" i="68" s="1"/>
  <c r="AN68" i="68" s="1"/>
  <c r="AM48" i="68"/>
  <c r="AM53" i="68" s="1"/>
  <c r="AL48" i="68"/>
  <c r="AL53" i="68" s="1"/>
  <c r="AJ48" i="68"/>
  <c r="AJ53" i="68" s="1"/>
  <c r="AI48" i="68"/>
  <c r="AI53" i="68" s="1"/>
  <c r="AI68" i="68" s="1"/>
  <c r="AH48" i="68"/>
  <c r="AH53" i="68" s="1"/>
  <c r="AF48" i="68"/>
  <c r="AF53" i="68" s="1"/>
  <c r="AF68" i="68" s="1"/>
  <c r="AE48" i="68"/>
  <c r="AE53" i="68" s="1"/>
  <c r="AD48" i="68"/>
  <c r="AD53" i="68" s="1"/>
  <c r="AB48" i="68"/>
  <c r="AB53" i="68" s="1"/>
  <c r="AA48" i="68"/>
  <c r="AA53" i="68" s="1"/>
  <c r="AA68" i="68" s="1"/>
  <c r="Z48" i="68"/>
  <c r="Z53" i="68" s="1"/>
  <c r="X48" i="68"/>
  <c r="X53" i="68" s="1"/>
  <c r="X68" i="68" s="1"/>
  <c r="W48" i="68"/>
  <c r="W53" i="68" s="1"/>
  <c r="V48" i="68"/>
  <c r="V53" i="68" s="1"/>
  <c r="T48" i="68"/>
  <c r="T53" i="68" s="1"/>
  <c r="S48" i="68"/>
  <c r="S53" i="68" s="1"/>
  <c r="R48" i="68"/>
  <c r="R53" i="68" s="1"/>
  <c r="P48" i="68"/>
  <c r="P53" i="68" s="1"/>
  <c r="P68" i="68" s="1"/>
  <c r="O48" i="68"/>
  <c r="O53" i="68" s="1"/>
  <c r="N48" i="68"/>
  <c r="N53" i="68" s="1"/>
  <c r="L48" i="68"/>
  <c r="L53" i="68" s="1"/>
  <c r="K48" i="68"/>
  <c r="K53" i="68" s="1"/>
  <c r="J48" i="68"/>
  <c r="J53" i="68" s="1"/>
  <c r="H48" i="68"/>
  <c r="H53" i="68" s="1"/>
  <c r="H68" i="68" s="1"/>
  <c r="G48" i="68"/>
  <c r="G53" i="68" s="1"/>
  <c r="F48" i="68"/>
  <c r="F53" i="68" s="1"/>
  <c r="BE47" i="68"/>
  <c r="BA47" i="68"/>
  <c r="AW47" i="68"/>
  <c r="AS47" i="68"/>
  <c r="AO47" i="68"/>
  <c r="AK47" i="68"/>
  <c r="AG47" i="68"/>
  <c r="AC47" i="68"/>
  <c r="Y47" i="68"/>
  <c r="U47" i="68"/>
  <c r="Q47" i="68"/>
  <c r="M47" i="68"/>
  <c r="I47" i="68"/>
  <c r="BE46" i="68"/>
  <c r="BA46" i="68"/>
  <c r="AW46" i="68"/>
  <c r="AS46" i="68"/>
  <c r="AO46" i="68"/>
  <c r="AK46" i="68"/>
  <c r="AG46" i="68"/>
  <c r="AC46" i="68"/>
  <c r="Y46" i="68"/>
  <c r="U46" i="68"/>
  <c r="Q46" i="68"/>
  <c r="M46" i="68"/>
  <c r="I46" i="68"/>
  <c r="BE44" i="68"/>
  <c r="BA44" i="68"/>
  <c r="AW44" i="68"/>
  <c r="AS44" i="68"/>
  <c r="AO44" i="68"/>
  <c r="AK44" i="68"/>
  <c r="AG44" i="68"/>
  <c r="AC44" i="68"/>
  <c r="Y44" i="68"/>
  <c r="U44" i="68"/>
  <c r="Q44" i="68"/>
  <c r="M44" i="68"/>
  <c r="I44" i="68"/>
  <c r="BE42" i="68"/>
  <c r="BA42" i="68"/>
  <c r="AW42" i="68"/>
  <c r="AS42" i="68"/>
  <c r="AO42" i="68"/>
  <c r="AK42" i="68"/>
  <c r="AG42" i="68"/>
  <c r="AC42" i="68"/>
  <c r="Y42" i="68"/>
  <c r="U42" i="68"/>
  <c r="Q42" i="68"/>
  <c r="M42" i="68"/>
  <c r="I42" i="68"/>
  <c r="A42" i="68"/>
  <c r="A66" i="68" s="1"/>
  <c r="BE37" i="68"/>
  <c r="BA37" i="68"/>
  <c r="AW37" i="68"/>
  <c r="AS37" i="68"/>
  <c r="AO37" i="68"/>
  <c r="AK37" i="68"/>
  <c r="AG37" i="68"/>
  <c r="AC37" i="68"/>
  <c r="Y37" i="68"/>
  <c r="U37" i="68"/>
  <c r="Q37" i="68"/>
  <c r="M37" i="68"/>
  <c r="I37" i="68"/>
  <c r="BE35" i="68"/>
  <c r="BA35" i="68"/>
  <c r="AW35" i="68"/>
  <c r="AS35" i="68"/>
  <c r="AO35" i="68"/>
  <c r="AK35" i="68"/>
  <c r="AG35" i="68"/>
  <c r="AC35" i="68"/>
  <c r="Y35" i="68"/>
  <c r="U35" i="68"/>
  <c r="Q35" i="68"/>
  <c r="M35" i="68"/>
  <c r="I35" i="68"/>
  <c r="BE34" i="68"/>
  <c r="BA34" i="68"/>
  <c r="AW34" i="68"/>
  <c r="AS34" i="68"/>
  <c r="AO34" i="68"/>
  <c r="AK34" i="68"/>
  <c r="AG34" i="68"/>
  <c r="AC34" i="68"/>
  <c r="Y34" i="68"/>
  <c r="U34" i="68"/>
  <c r="Q34" i="68"/>
  <c r="M34" i="68"/>
  <c r="I34" i="68"/>
  <c r="BE33" i="68"/>
  <c r="BA33" i="68"/>
  <c r="AW33" i="68"/>
  <c r="AS33" i="68"/>
  <c r="AO33" i="68"/>
  <c r="AK33" i="68"/>
  <c r="AG33" i="68"/>
  <c r="AC33" i="68"/>
  <c r="Y33" i="68"/>
  <c r="U33" i="68"/>
  <c r="Q33" i="68"/>
  <c r="M33" i="68"/>
  <c r="I33" i="68"/>
  <c r="BE32" i="68"/>
  <c r="BA32" i="68"/>
  <c r="AW32" i="68"/>
  <c r="AS32" i="68"/>
  <c r="AO32" i="68"/>
  <c r="AK32" i="68"/>
  <c r="AG32" i="68"/>
  <c r="AC32" i="68"/>
  <c r="Y32" i="68"/>
  <c r="U32" i="68"/>
  <c r="Q32" i="68"/>
  <c r="M32" i="68"/>
  <c r="I32" i="68"/>
  <c r="BE31" i="68"/>
  <c r="BA31" i="68"/>
  <c r="AW31" i="68"/>
  <c r="AS31" i="68"/>
  <c r="AO31" i="68"/>
  <c r="AK31" i="68"/>
  <c r="AG31" i="68"/>
  <c r="AC31" i="68"/>
  <c r="Y31" i="68"/>
  <c r="U31" i="68"/>
  <c r="Q31" i="68"/>
  <c r="M31" i="68"/>
  <c r="I31" i="68"/>
  <c r="BE30" i="68"/>
  <c r="BA30" i="68"/>
  <c r="AW30" i="68"/>
  <c r="AS30" i="68"/>
  <c r="AO30" i="68"/>
  <c r="AK30" i="68"/>
  <c r="AG30" i="68"/>
  <c r="AC30" i="68"/>
  <c r="Y30" i="68"/>
  <c r="U30" i="68"/>
  <c r="Q30" i="68"/>
  <c r="M30" i="68"/>
  <c r="I30" i="68"/>
  <c r="BE29" i="68"/>
  <c r="BA29" i="68"/>
  <c r="AW29" i="68"/>
  <c r="AS29" i="68"/>
  <c r="AO29" i="68"/>
  <c r="AK29" i="68"/>
  <c r="AG29" i="68"/>
  <c r="AC29" i="68"/>
  <c r="Y29" i="68"/>
  <c r="U29" i="68"/>
  <c r="Q29" i="68"/>
  <c r="M29" i="68"/>
  <c r="I29" i="68"/>
  <c r="BD28" i="68"/>
  <c r="BC28" i="68"/>
  <c r="BC26" i="68" s="1"/>
  <c r="BB28" i="68"/>
  <c r="AZ28" i="68"/>
  <c r="AZ26" i="68" s="1"/>
  <c r="AY28" i="68"/>
  <c r="AY26" i="68" s="1"/>
  <c r="AX28" i="68"/>
  <c r="AV28" i="68"/>
  <c r="AU28" i="68"/>
  <c r="AU26" i="68" s="1"/>
  <c r="AT28" i="68"/>
  <c r="AR28" i="68"/>
  <c r="AR26" i="68" s="1"/>
  <c r="AQ28" i="68"/>
  <c r="AQ26" i="68" s="1"/>
  <c r="AP28" i="68"/>
  <c r="AN28" i="68"/>
  <c r="AM28" i="68"/>
  <c r="AM26" i="68" s="1"/>
  <c r="AL28" i="68"/>
  <c r="AJ28" i="68"/>
  <c r="AJ26" i="68" s="1"/>
  <c r="AI28" i="68"/>
  <c r="AI26" i="68" s="1"/>
  <c r="AH28" i="68"/>
  <c r="AF28" i="68"/>
  <c r="AE28" i="68"/>
  <c r="AD28" i="68"/>
  <c r="AB28" i="68"/>
  <c r="AB26" i="68" s="1"/>
  <c r="AA28" i="68"/>
  <c r="AA26" i="68" s="1"/>
  <c r="Z28" i="68"/>
  <c r="X28" i="68"/>
  <c r="W28" i="68"/>
  <c r="V28" i="68"/>
  <c r="T28" i="68"/>
  <c r="S28" i="68"/>
  <c r="R28" i="68"/>
  <c r="P28" i="68"/>
  <c r="O28" i="68"/>
  <c r="N28" i="68"/>
  <c r="L28" i="68"/>
  <c r="K28" i="68"/>
  <c r="J28" i="68"/>
  <c r="H28" i="68"/>
  <c r="G28" i="68"/>
  <c r="F28" i="68"/>
  <c r="BE27" i="68"/>
  <c r="BA27" i="68"/>
  <c r="AW27" i="68"/>
  <c r="AS27" i="68"/>
  <c r="AO27" i="68"/>
  <c r="AK27" i="68"/>
  <c r="AG27" i="68"/>
  <c r="AC27" i="68"/>
  <c r="Y27" i="68"/>
  <c r="U27" i="68"/>
  <c r="Q27" i="68"/>
  <c r="M27" i="68"/>
  <c r="I27" i="68"/>
  <c r="BD26" i="68"/>
  <c r="BB26" i="68"/>
  <c r="AX26" i="68"/>
  <c r="BA26" i="68" s="1"/>
  <c r="AV26" i="68"/>
  <c r="AT26" i="68"/>
  <c r="AW26" i="68" s="1"/>
  <c r="AP26" i="68"/>
  <c r="AS26" i="68" s="1"/>
  <c r="AN26" i="68"/>
  <c r="AL26" i="68"/>
  <c r="AH26" i="68"/>
  <c r="AK26" i="68" s="1"/>
  <c r="AF26" i="68"/>
  <c r="AD26" i="68"/>
  <c r="Z26" i="68"/>
  <c r="AC26" i="68" s="1"/>
  <c r="X26" i="68"/>
  <c r="V26" i="68"/>
  <c r="R26" i="68"/>
  <c r="P26" i="68"/>
  <c r="N26" i="68"/>
  <c r="J26" i="68"/>
  <c r="H26" i="68"/>
  <c r="F26" i="68"/>
  <c r="BE23" i="68"/>
  <c r="BA23" i="68"/>
  <c r="AW23" i="68"/>
  <c r="AS23" i="68"/>
  <c r="AO23" i="68"/>
  <c r="AK23" i="68"/>
  <c r="AG23" i="68"/>
  <c r="AC23" i="68"/>
  <c r="Y23" i="68"/>
  <c r="U23" i="68"/>
  <c r="Q23" i="68"/>
  <c r="M23" i="68"/>
  <c r="I23" i="68"/>
  <c r="BE22" i="68"/>
  <c r="BA22" i="68"/>
  <c r="AW22" i="68"/>
  <c r="AS22" i="68"/>
  <c r="AO22" i="68"/>
  <c r="AK22" i="68"/>
  <c r="AG22" i="68"/>
  <c r="AC22" i="68"/>
  <c r="Y22" i="68"/>
  <c r="U22" i="68"/>
  <c r="Q22" i="68"/>
  <c r="M22" i="68"/>
  <c r="I22" i="68"/>
  <c r="BE21" i="68"/>
  <c r="BA21" i="68"/>
  <c r="AW21" i="68"/>
  <c r="AS21" i="68"/>
  <c r="AO21" i="68"/>
  <c r="AK21" i="68"/>
  <c r="AG21" i="68"/>
  <c r="AC21" i="68"/>
  <c r="Y21" i="68"/>
  <c r="U21" i="68"/>
  <c r="Q21" i="68"/>
  <c r="M21" i="68"/>
  <c r="I21" i="68"/>
  <c r="BE20" i="68"/>
  <c r="BA20" i="68"/>
  <c r="AW20" i="68"/>
  <c r="AS20" i="68"/>
  <c r="AO20" i="68"/>
  <c r="AK20" i="68"/>
  <c r="AG20" i="68"/>
  <c r="AC20" i="68"/>
  <c r="Y20" i="68"/>
  <c r="U20" i="68"/>
  <c r="Q20" i="68"/>
  <c r="M20" i="68"/>
  <c r="I20" i="68"/>
  <c r="BD19" i="68"/>
  <c r="BD24" i="68" s="1"/>
  <c r="BD39" i="68" s="1"/>
  <c r="BC19" i="68"/>
  <c r="BC24" i="68" s="1"/>
  <c r="BB19" i="68"/>
  <c r="BB24" i="68" s="1"/>
  <c r="AZ19" i="68"/>
  <c r="AZ24" i="68" s="1"/>
  <c r="AZ39" i="68" s="1"/>
  <c r="AY19" i="68"/>
  <c r="AY24" i="68" s="1"/>
  <c r="AY39" i="68" s="1"/>
  <c r="AX19" i="68"/>
  <c r="AX24" i="68" s="1"/>
  <c r="AV19" i="68"/>
  <c r="AV24" i="68" s="1"/>
  <c r="AV39" i="68" s="1"/>
  <c r="AU19" i="68"/>
  <c r="AU24" i="68" s="1"/>
  <c r="AT19" i="68"/>
  <c r="AT24" i="68" s="1"/>
  <c r="AR19" i="68"/>
  <c r="AR24" i="68" s="1"/>
  <c r="AR39" i="68" s="1"/>
  <c r="AQ19" i="68"/>
  <c r="AQ24" i="68" s="1"/>
  <c r="AQ39" i="68" s="1"/>
  <c r="AP19" i="68"/>
  <c r="AP24" i="68" s="1"/>
  <c r="AN19" i="68"/>
  <c r="AN24" i="68" s="1"/>
  <c r="AN39" i="68" s="1"/>
  <c r="AM19" i="68"/>
  <c r="AM24" i="68" s="1"/>
  <c r="AL19" i="68"/>
  <c r="AL24" i="68" s="1"/>
  <c r="AJ19" i="68"/>
  <c r="AJ24" i="68" s="1"/>
  <c r="AJ39" i="68" s="1"/>
  <c r="AI19" i="68"/>
  <c r="AI24" i="68" s="1"/>
  <c r="AI39" i="68" s="1"/>
  <c r="AH19" i="68"/>
  <c r="AH24" i="68" s="1"/>
  <c r="AF19" i="68"/>
  <c r="AE19" i="68"/>
  <c r="AD19" i="68"/>
  <c r="AB19" i="68"/>
  <c r="AB24" i="68" s="1"/>
  <c r="AB39" i="68" s="1"/>
  <c r="AA19" i="68"/>
  <c r="AA24" i="68" s="1"/>
  <c r="AA39" i="68" s="1"/>
  <c r="Z19" i="68"/>
  <c r="Z24" i="68" s="1"/>
  <c r="X19" i="68"/>
  <c r="W19" i="68"/>
  <c r="V19" i="68"/>
  <c r="T19" i="68"/>
  <c r="S19" i="68"/>
  <c r="R19" i="68"/>
  <c r="P19" i="68"/>
  <c r="O19" i="68"/>
  <c r="N19" i="68"/>
  <c r="L19" i="68"/>
  <c r="K19" i="68"/>
  <c r="J19" i="68"/>
  <c r="H19" i="68"/>
  <c r="G19" i="68"/>
  <c r="F19" i="68"/>
  <c r="BE18" i="68"/>
  <c r="BA18" i="68"/>
  <c r="AW18" i="68"/>
  <c r="AS18" i="68"/>
  <c r="AO18" i="68"/>
  <c r="AK18" i="68"/>
  <c r="AG18" i="68"/>
  <c r="AC18" i="68"/>
  <c r="Y18" i="68"/>
  <c r="U18" i="68"/>
  <c r="Q18" i="68"/>
  <c r="M18" i="68"/>
  <c r="I18" i="68"/>
  <c r="BE17" i="68"/>
  <c r="BA17" i="68"/>
  <c r="AW17" i="68"/>
  <c r="AS17" i="68"/>
  <c r="AO17" i="68"/>
  <c r="AK17" i="68"/>
  <c r="AG17" i="68"/>
  <c r="AC17" i="68"/>
  <c r="Y17" i="68"/>
  <c r="U17" i="68"/>
  <c r="Q17" i="68"/>
  <c r="M17" i="68"/>
  <c r="I17" i="68"/>
  <c r="BE15" i="68"/>
  <c r="BA15" i="68"/>
  <c r="AW15" i="68"/>
  <c r="AS15" i="68"/>
  <c r="AO15" i="68"/>
  <c r="AK15" i="68"/>
  <c r="AG15" i="68"/>
  <c r="AC15" i="68"/>
  <c r="Y15" i="68"/>
  <c r="U15" i="68"/>
  <c r="Q15" i="68"/>
  <c r="M15" i="68"/>
  <c r="I15" i="68"/>
  <c r="BE13" i="68"/>
  <c r="BA13" i="68"/>
  <c r="AW13" i="68"/>
  <c r="AS13" i="68"/>
  <c r="AO13" i="68"/>
  <c r="AK13" i="68"/>
  <c r="AG13" i="68"/>
  <c r="AC13" i="68"/>
  <c r="Y13" i="68"/>
  <c r="U13" i="68"/>
  <c r="Q13" i="68"/>
  <c r="M13" i="68"/>
  <c r="I13" i="68"/>
  <c r="A13" i="68"/>
  <c r="A37" i="68" s="1"/>
  <c r="BE95" i="98"/>
  <c r="BA95" i="98"/>
  <c r="AW95" i="98"/>
  <c r="AS95" i="98"/>
  <c r="AO95" i="98"/>
  <c r="AK95" i="98"/>
  <c r="AG95" i="98"/>
  <c r="AC95" i="98"/>
  <c r="Y95" i="98"/>
  <c r="U95" i="98"/>
  <c r="Q95" i="98"/>
  <c r="M95" i="98"/>
  <c r="I95" i="98"/>
  <c r="BE93" i="98"/>
  <c r="BA93" i="98"/>
  <c r="AW93" i="98"/>
  <c r="AS93" i="98"/>
  <c r="AO93" i="98"/>
  <c r="AK93" i="98"/>
  <c r="AG93" i="98"/>
  <c r="AC93" i="98"/>
  <c r="Y93" i="98"/>
  <c r="U93" i="98"/>
  <c r="Q93" i="98"/>
  <c r="M93" i="98"/>
  <c r="I93" i="98"/>
  <c r="BE92" i="98"/>
  <c r="BA92" i="98"/>
  <c r="AW92" i="98"/>
  <c r="AS92" i="98"/>
  <c r="AO92" i="98"/>
  <c r="AK92" i="98"/>
  <c r="AG92" i="98"/>
  <c r="AC92" i="98"/>
  <c r="Y92" i="98"/>
  <c r="U92" i="98"/>
  <c r="Q92" i="98"/>
  <c r="M92" i="98"/>
  <c r="I92" i="98"/>
  <c r="BE91" i="98"/>
  <c r="BA91" i="98"/>
  <c r="AW91" i="98"/>
  <c r="AS91" i="98"/>
  <c r="AO91" i="98"/>
  <c r="AK91" i="98"/>
  <c r="AG91" i="98"/>
  <c r="AC91" i="98"/>
  <c r="Y91" i="98"/>
  <c r="U91" i="98"/>
  <c r="Q91" i="98"/>
  <c r="M91" i="98"/>
  <c r="I91" i="98"/>
  <c r="BE90" i="98"/>
  <c r="BA90" i="98"/>
  <c r="AW90" i="98"/>
  <c r="AS90" i="98"/>
  <c r="AO90" i="98"/>
  <c r="AK90" i="98"/>
  <c r="AG90" i="98"/>
  <c r="AC90" i="98"/>
  <c r="Y90" i="98"/>
  <c r="U90" i="98"/>
  <c r="Q90" i="98"/>
  <c r="M90" i="98"/>
  <c r="I90" i="98"/>
  <c r="BE89" i="98"/>
  <c r="BA89" i="98"/>
  <c r="AW89" i="98"/>
  <c r="AS89" i="98"/>
  <c r="AO89" i="98"/>
  <c r="AK89" i="98"/>
  <c r="AG89" i="98"/>
  <c r="AC89" i="98"/>
  <c r="Y89" i="98"/>
  <c r="U89" i="98"/>
  <c r="Q89" i="98"/>
  <c r="M89" i="98"/>
  <c r="I89" i="98"/>
  <c r="BE88" i="98"/>
  <c r="BA88" i="98"/>
  <c r="AW88" i="98"/>
  <c r="AS88" i="98"/>
  <c r="AO88" i="98"/>
  <c r="AK88" i="98"/>
  <c r="AG88" i="98"/>
  <c r="AC88" i="98"/>
  <c r="Y88" i="98"/>
  <c r="U88" i="98"/>
  <c r="Q88" i="98"/>
  <c r="M88" i="98"/>
  <c r="I88" i="98"/>
  <c r="BE87" i="98"/>
  <c r="BA87" i="98"/>
  <c r="AW87" i="98"/>
  <c r="AS87" i="98"/>
  <c r="AO87" i="98"/>
  <c r="AK87" i="98"/>
  <c r="AG87" i="98"/>
  <c r="AC87" i="98"/>
  <c r="Y87" i="98"/>
  <c r="U87" i="98"/>
  <c r="Q87" i="98"/>
  <c r="M87" i="98"/>
  <c r="I87" i="98"/>
  <c r="BE86" i="98"/>
  <c r="BA86" i="98"/>
  <c r="AW86" i="98"/>
  <c r="AS86" i="98"/>
  <c r="AO86" i="98"/>
  <c r="AK86" i="98"/>
  <c r="AG86" i="98"/>
  <c r="AC86" i="98"/>
  <c r="Y86" i="98"/>
  <c r="U86" i="98"/>
  <c r="Q86" i="98"/>
  <c r="M86" i="98"/>
  <c r="I86" i="98"/>
  <c r="BE85" i="98"/>
  <c r="BA85" i="98"/>
  <c r="AW85" i="98"/>
  <c r="AS85" i="98"/>
  <c r="AO85" i="98"/>
  <c r="AK85" i="98"/>
  <c r="AG85" i="98"/>
  <c r="AC85" i="98"/>
  <c r="Y85" i="98"/>
  <c r="U85" i="98"/>
  <c r="Q85" i="98"/>
  <c r="M85" i="98"/>
  <c r="I85" i="98"/>
  <c r="BD84" i="98"/>
  <c r="BC84" i="98"/>
  <c r="BB84" i="98"/>
  <c r="AZ84" i="98"/>
  <c r="AY84" i="98"/>
  <c r="AX84" i="98"/>
  <c r="AV84" i="98"/>
  <c r="AU84" i="98"/>
  <c r="AT84" i="98"/>
  <c r="AR84" i="98"/>
  <c r="AQ84" i="98"/>
  <c r="AP84" i="98"/>
  <c r="AN84" i="98"/>
  <c r="AM84" i="98"/>
  <c r="AL84" i="98"/>
  <c r="AJ84" i="98"/>
  <c r="AI84" i="98"/>
  <c r="AH84" i="98"/>
  <c r="AF84" i="98"/>
  <c r="AE84" i="98"/>
  <c r="AD84" i="98"/>
  <c r="AB84" i="98"/>
  <c r="AA84" i="98"/>
  <c r="Z84" i="98"/>
  <c r="X84" i="98"/>
  <c r="W84" i="98"/>
  <c r="V84" i="98"/>
  <c r="T84" i="98"/>
  <c r="S84" i="98"/>
  <c r="R84" i="98"/>
  <c r="P84" i="98"/>
  <c r="O84" i="98"/>
  <c r="N84" i="98"/>
  <c r="L84" i="98"/>
  <c r="K84" i="98"/>
  <c r="J84" i="98"/>
  <c r="H84" i="98"/>
  <c r="G84" i="98"/>
  <c r="F84" i="98"/>
  <c r="BE82" i="98"/>
  <c r="BA82" i="98"/>
  <c r="AW82" i="98"/>
  <c r="AS82" i="98"/>
  <c r="AO82" i="98"/>
  <c r="AK82" i="98"/>
  <c r="AG82" i="98"/>
  <c r="AC82" i="98"/>
  <c r="Y82" i="98"/>
  <c r="U82" i="98"/>
  <c r="Q82" i="98"/>
  <c r="M82" i="98"/>
  <c r="I82" i="98"/>
  <c r="BE81" i="98"/>
  <c r="BA81" i="98"/>
  <c r="AW81" i="98"/>
  <c r="AS81" i="98"/>
  <c r="AO81" i="98"/>
  <c r="AK81" i="98"/>
  <c r="AG81" i="98"/>
  <c r="AC81" i="98"/>
  <c r="Y81" i="98"/>
  <c r="U81" i="98"/>
  <c r="Q81" i="98"/>
  <c r="M81" i="98"/>
  <c r="I81" i="98"/>
  <c r="BE80" i="98"/>
  <c r="BA80" i="98"/>
  <c r="AW80" i="98"/>
  <c r="AS80" i="98"/>
  <c r="AO80" i="98"/>
  <c r="AK80" i="98"/>
  <c r="AG80" i="98"/>
  <c r="AC80" i="98"/>
  <c r="Y80" i="98"/>
  <c r="U80" i="98"/>
  <c r="Q80" i="98"/>
  <c r="M80" i="98"/>
  <c r="I80" i="98"/>
  <c r="BE79" i="98"/>
  <c r="BA79" i="98"/>
  <c r="AW79" i="98"/>
  <c r="AS79" i="98"/>
  <c r="AO79" i="98"/>
  <c r="AK79" i="98"/>
  <c r="AG79" i="98"/>
  <c r="AC79" i="98"/>
  <c r="Y79" i="98"/>
  <c r="U79" i="98"/>
  <c r="Q79" i="98"/>
  <c r="M79" i="98"/>
  <c r="I79" i="98"/>
  <c r="BE78" i="98"/>
  <c r="BA78" i="98"/>
  <c r="AW78" i="98"/>
  <c r="AS78" i="98"/>
  <c r="AO78" i="98"/>
  <c r="AK78" i="98"/>
  <c r="AG78" i="98"/>
  <c r="AC78" i="98"/>
  <c r="Y78" i="98"/>
  <c r="U78" i="98"/>
  <c r="Q78" i="98"/>
  <c r="M78" i="98"/>
  <c r="I78" i="98"/>
  <c r="BE77" i="98"/>
  <c r="BA77" i="98"/>
  <c r="AW77" i="98"/>
  <c r="AS77" i="98"/>
  <c r="AO77" i="98"/>
  <c r="AK77" i="98"/>
  <c r="AG77" i="98"/>
  <c r="AC77" i="98"/>
  <c r="Y77" i="98"/>
  <c r="U77" i="98"/>
  <c r="Q77" i="98"/>
  <c r="M77" i="98"/>
  <c r="I77" i="98"/>
  <c r="BE76" i="98"/>
  <c r="BA76" i="98"/>
  <c r="AW76" i="98"/>
  <c r="AS76" i="98"/>
  <c r="AO76" i="98"/>
  <c r="AK76" i="98"/>
  <c r="AG76" i="98"/>
  <c r="AC76" i="98"/>
  <c r="Y76" i="98"/>
  <c r="U76" i="98"/>
  <c r="Q76" i="98"/>
  <c r="M76" i="98"/>
  <c r="I76" i="98"/>
  <c r="BE75" i="98"/>
  <c r="BA75" i="98"/>
  <c r="AW75" i="98"/>
  <c r="AS75" i="98"/>
  <c r="AO75" i="98"/>
  <c r="AK75" i="98"/>
  <c r="AG75" i="98"/>
  <c r="AC75" i="98"/>
  <c r="Y75" i="98"/>
  <c r="U75" i="98"/>
  <c r="Q75" i="98"/>
  <c r="M75" i="98"/>
  <c r="I75" i="98"/>
  <c r="BE73" i="98"/>
  <c r="BA73" i="98"/>
  <c r="AW73" i="98"/>
  <c r="AS73" i="98"/>
  <c r="AO73" i="98"/>
  <c r="AK73" i="98"/>
  <c r="AG73" i="98"/>
  <c r="AC73" i="98"/>
  <c r="Y73" i="98"/>
  <c r="U73" i="98"/>
  <c r="Q73" i="98"/>
  <c r="M73" i="98"/>
  <c r="I73" i="98"/>
  <c r="BE71" i="98"/>
  <c r="BA71" i="98"/>
  <c r="AW71" i="98"/>
  <c r="AS71" i="98"/>
  <c r="AO71" i="98"/>
  <c r="AK71" i="98"/>
  <c r="AG71" i="98"/>
  <c r="AC71" i="98"/>
  <c r="Y71" i="98"/>
  <c r="U71" i="98"/>
  <c r="Q71" i="98"/>
  <c r="M71" i="98"/>
  <c r="I71" i="98"/>
  <c r="A71" i="98"/>
  <c r="A84" i="98" s="1"/>
  <c r="BE66" i="98"/>
  <c r="BA66" i="98"/>
  <c r="AW66" i="98"/>
  <c r="AS66" i="98"/>
  <c r="AO66" i="98"/>
  <c r="AK66" i="98"/>
  <c r="AG66" i="98"/>
  <c r="AC66" i="98"/>
  <c r="Y66" i="98"/>
  <c r="U66" i="98"/>
  <c r="Q66" i="98"/>
  <c r="M66" i="98"/>
  <c r="I66" i="98"/>
  <c r="BE64" i="98"/>
  <c r="BA64" i="98"/>
  <c r="AW64" i="98"/>
  <c r="AS64" i="98"/>
  <c r="AO64" i="98"/>
  <c r="AK64" i="98"/>
  <c r="AG64" i="98"/>
  <c r="AC64" i="98"/>
  <c r="Y64" i="98"/>
  <c r="U64" i="98"/>
  <c r="Q64" i="98"/>
  <c r="M64" i="98"/>
  <c r="I64" i="98"/>
  <c r="BE63" i="98"/>
  <c r="BA63" i="98"/>
  <c r="AW63" i="98"/>
  <c r="AS63" i="98"/>
  <c r="AO63" i="98"/>
  <c r="AK63" i="98"/>
  <c r="AG63" i="98"/>
  <c r="AC63" i="98"/>
  <c r="Y63" i="98"/>
  <c r="U63" i="98"/>
  <c r="Q63" i="98"/>
  <c r="M63" i="98"/>
  <c r="I63" i="98"/>
  <c r="BE62" i="98"/>
  <c r="BA62" i="98"/>
  <c r="AW62" i="98"/>
  <c r="AS62" i="98"/>
  <c r="AO62" i="98"/>
  <c r="AK62" i="98"/>
  <c r="AG62" i="98"/>
  <c r="AC62" i="98"/>
  <c r="Y62" i="98"/>
  <c r="U62" i="98"/>
  <c r="Q62" i="98"/>
  <c r="M62" i="98"/>
  <c r="I62" i="98"/>
  <c r="BE61" i="98"/>
  <c r="BA61" i="98"/>
  <c r="AW61" i="98"/>
  <c r="AS61" i="98"/>
  <c r="AO61" i="98"/>
  <c r="AK61" i="98"/>
  <c r="AG61" i="98"/>
  <c r="AC61" i="98"/>
  <c r="Y61" i="98"/>
  <c r="U61" i="98"/>
  <c r="Q61" i="98"/>
  <c r="M61" i="98"/>
  <c r="I61" i="98"/>
  <c r="BE60" i="98"/>
  <c r="BA60" i="98"/>
  <c r="AW60" i="98"/>
  <c r="AS60" i="98"/>
  <c r="AO60" i="98"/>
  <c r="AK60" i="98"/>
  <c r="AG60" i="98"/>
  <c r="AC60" i="98"/>
  <c r="Y60" i="98"/>
  <c r="U60" i="98"/>
  <c r="Q60" i="98"/>
  <c r="M60" i="98"/>
  <c r="I60" i="98"/>
  <c r="BE59" i="98"/>
  <c r="BA59" i="98"/>
  <c r="AW59" i="98"/>
  <c r="AS59" i="98"/>
  <c r="AO59" i="98"/>
  <c r="AK59" i="98"/>
  <c r="AG59" i="98"/>
  <c r="AC59" i="98"/>
  <c r="Y59" i="98"/>
  <c r="U59" i="98"/>
  <c r="Q59" i="98"/>
  <c r="M59" i="98"/>
  <c r="I59" i="98"/>
  <c r="BE58" i="98"/>
  <c r="BA58" i="98"/>
  <c r="AW58" i="98"/>
  <c r="AS58" i="98"/>
  <c r="AO58" i="98"/>
  <c r="AK58" i="98"/>
  <c r="AG58" i="98"/>
  <c r="AC58" i="98"/>
  <c r="Y58" i="98"/>
  <c r="U58" i="98"/>
  <c r="Q58" i="98"/>
  <c r="M58" i="98"/>
  <c r="I58" i="98"/>
  <c r="BD57" i="98"/>
  <c r="BC57" i="98"/>
  <c r="BB57" i="98"/>
  <c r="AZ57" i="98"/>
  <c r="AY57" i="98"/>
  <c r="AX57" i="98"/>
  <c r="AV57" i="98"/>
  <c r="AU57" i="98"/>
  <c r="AT57" i="98"/>
  <c r="AR57" i="98"/>
  <c r="AQ57" i="98"/>
  <c r="AP57" i="98"/>
  <c r="AP55" i="98" s="1"/>
  <c r="AP55" i="79" s="1"/>
  <c r="AP55" i="4" s="1"/>
  <c r="AN57" i="98"/>
  <c r="AM57" i="98"/>
  <c r="AL57" i="98"/>
  <c r="AJ57" i="98"/>
  <c r="AJ55" i="98" s="1"/>
  <c r="AI57" i="98"/>
  <c r="AH57" i="98"/>
  <c r="AF57" i="98"/>
  <c r="AE57" i="98"/>
  <c r="AD57" i="98"/>
  <c r="AB57" i="98"/>
  <c r="AB55" i="98" s="1"/>
  <c r="AA57" i="98"/>
  <c r="Z57" i="98"/>
  <c r="X57" i="98"/>
  <c r="W57" i="98"/>
  <c r="V57" i="98"/>
  <c r="T57" i="98"/>
  <c r="S57" i="98"/>
  <c r="R57" i="98"/>
  <c r="R55" i="98" s="1"/>
  <c r="P57" i="98"/>
  <c r="O57" i="98"/>
  <c r="N57" i="98"/>
  <c r="L57" i="98"/>
  <c r="K57" i="98"/>
  <c r="J57" i="98"/>
  <c r="J55" i="98" s="1"/>
  <c r="H57" i="98"/>
  <c r="G57" i="98"/>
  <c r="F57" i="98"/>
  <c r="BE56" i="98"/>
  <c r="BA56" i="98"/>
  <c r="AW56" i="98"/>
  <c r="AS56" i="98"/>
  <c r="AO56" i="98"/>
  <c r="AK56" i="98"/>
  <c r="AG56" i="98"/>
  <c r="AC56" i="98"/>
  <c r="Y56" i="98"/>
  <c r="U56" i="98"/>
  <c r="Q56" i="98"/>
  <c r="M56" i="98"/>
  <c r="I56" i="98"/>
  <c r="BD55" i="98"/>
  <c r="AZ55" i="98"/>
  <c r="AX55" i="98"/>
  <c r="AR55" i="98"/>
  <c r="AN55" i="98"/>
  <c r="AH55" i="98"/>
  <c r="Z55" i="98"/>
  <c r="X55" i="98"/>
  <c r="T55" i="98"/>
  <c r="L55" i="98"/>
  <c r="H55" i="98"/>
  <c r="BE52" i="98"/>
  <c r="BA52" i="98"/>
  <c r="AW52" i="98"/>
  <c r="AS52" i="98"/>
  <c r="AO52" i="98"/>
  <c r="AK52" i="98"/>
  <c r="AG52" i="98"/>
  <c r="AC52" i="98"/>
  <c r="Y52" i="98"/>
  <c r="U52" i="98"/>
  <c r="Q52" i="98"/>
  <c r="M52" i="98"/>
  <c r="I52" i="98"/>
  <c r="BE51" i="98"/>
  <c r="BA51" i="98"/>
  <c r="AW51" i="98"/>
  <c r="AS51" i="98"/>
  <c r="AO51" i="98"/>
  <c r="AK51" i="98"/>
  <c r="AG51" i="98"/>
  <c r="AC51" i="98"/>
  <c r="Y51" i="98"/>
  <c r="U51" i="98"/>
  <c r="Q51" i="98"/>
  <c r="M51" i="98"/>
  <c r="I51" i="98"/>
  <c r="BE50" i="98"/>
  <c r="BA50" i="98"/>
  <c r="AW50" i="98"/>
  <c r="AS50" i="98"/>
  <c r="AO50" i="98"/>
  <c r="AK50" i="98"/>
  <c r="AG50" i="98"/>
  <c r="AC50" i="98"/>
  <c r="Y50" i="98"/>
  <c r="U50" i="98"/>
  <c r="Q50" i="98"/>
  <c r="M50" i="98"/>
  <c r="I50" i="98"/>
  <c r="BE49" i="98"/>
  <c r="BA49" i="98"/>
  <c r="AW49" i="98"/>
  <c r="AS49" i="98"/>
  <c r="AO49" i="98"/>
  <c r="AK49" i="98"/>
  <c r="AG49" i="98"/>
  <c r="AC49" i="98"/>
  <c r="Y49" i="98"/>
  <c r="U49" i="98"/>
  <c r="Q49" i="98"/>
  <c r="M49" i="98"/>
  <c r="I49" i="98"/>
  <c r="BD48" i="98"/>
  <c r="BD53" i="98" s="1"/>
  <c r="BD68" i="98" s="1"/>
  <c r="BC48" i="98"/>
  <c r="BC53" i="98" s="1"/>
  <c r="BB48" i="98"/>
  <c r="AZ48" i="98"/>
  <c r="AZ53" i="98" s="1"/>
  <c r="AY48" i="98"/>
  <c r="AY53" i="98" s="1"/>
  <c r="AX48" i="98"/>
  <c r="AV48" i="98"/>
  <c r="AV53" i="98" s="1"/>
  <c r="AU48" i="98"/>
  <c r="AU53" i="98" s="1"/>
  <c r="AT48" i="98"/>
  <c r="AR48" i="98"/>
  <c r="AR53" i="98" s="1"/>
  <c r="AQ48" i="98"/>
  <c r="AQ53" i="98" s="1"/>
  <c r="AP48" i="98"/>
  <c r="AN48" i="98"/>
  <c r="AN53" i="98" s="1"/>
  <c r="AN68" i="98" s="1"/>
  <c r="AM48" i="98"/>
  <c r="AM53" i="98" s="1"/>
  <c r="AL48" i="98"/>
  <c r="AJ48" i="98"/>
  <c r="AJ53" i="98" s="1"/>
  <c r="AI48" i="98"/>
  <c r="AI53" i="98" s="1"/>
  <c r="AH48" i="98"/>
  <c r="AF48" i="98"/>
  <c r="AF53" i="98" s="1"/>
  <c r="AE48" i="98"/>
  <c r="AE53" i="98" s="1"/>
  <c r="AD48" i="98"/>
  <c r="AB48" i="98"/>
  <c r="AB53" i="98" s="1"/>
  <c r="AA48" i="98"/>
  <c r="AA53" i="98" s="1"/>
  <c r="Z48" i="98"/>
  <c r="X48" i="98"/>
  <c r="X53" i="98" s="1"/>
  <c r="X68" i="98" s="1"/>
  <c r="W48" i="98"/>
  <c r="W53" i="98" s="1"/>
  <c r="V48" i="98"/>
  <c r="T48" i="98"/>
  <c r="T53" i="98" s="1"/>
  <c r="S48" i="98"/>
  <c r="S53" i="98" s="1"/>
  <c r="R48" i="98"/>
  <c r="P48" i="98"/>
  <c r="P53" i="98" s="1"/>
  <c r="O48" i="98"/>
  <c r="O53" i="98" s="1"/>
  <c r="N48" i="98"/>
  <c r="L48" i="98"/>
  <c r="L53" i="98" s="1"/>
  <c r="K48" i="98"/>
  <c r="K53" i="98" s="1"/>
  <c r="J48" i="98"/>
  <c r="H48" i="98"/>
  <c r="H53" i="98" s="1"/>
  <c r="H68" i="98" s="1"/>
  <c r="G48" i="98"/>
  <c r="G53" i="98" s="1"/>
  <c r="F48" i="98"/>
  <c r="BE47" i="98"/>
  <c r="BA47" i="98"/>
  <c r="AW47" i="98"/>
  <c r="AS47" i="98"/>
  <c r="AO47" i="98"/>
  <c r="AK47" i="98"/>
  <c r="AG47" i="98"/>
  <c r="AC47" i="98"/>
  <c r="Y47" i="98"/>
  <c r="U47" i="98"/>
  <c r="Q47" i="98"/>
  <c r="M47" i="98"/>
  <c r="I47" i="98"/>
  <c r="BE46" i="98"/>
  <c r="BA46" i="98"/>
  <c r="AW46" i="98"/>
  <c r="AS46" i="98"/>
  <c r="AO46" i="98"/>
  <c r="AK46" i="98"/>
  <c r="AG46" i="98"/>
  <c r="AC46" i="98"/>
  <c r="Y46" i="98"/>
  <c r="U46" i="98"/>
  <c r="Q46" i="98"/>
  <c r="M46" i="98"/>
  <c r="I46" i="98"/>
  <c r="BE44" i="98"/>
  <c r="BA44" i="98"/>
  <c r="AW44" i="98"/>
  <c r="AS44" i="98"/>
  <c r="AO44" i="98"/>
  <c r="AK44" i="98"/>
  <c r="AG44" i="98"/>
  <c r="AC44" i="98"/>
  <c r="Y44" i="98"/>
  <c r="U44" i="98"/>
  <c r="Q44" i="98"/>
  <c r="M44" i="98"/>
  <c r="I44" i="98"/>
  <c r="BE42" i="98"/>
  <c r="BA42" i="98"/>
  <c r="AW42" i="98"/>
  <c r="AS42" i="98"/>
  <c r="AO42" i="98"/>
  <c r="AK42" i="98"/>
  <c r="AG42" i="98"/>
  <c r="AC42" i="98"/>
  <c r="Y42" i="98"/>
  <c r="U42" i="98"/>
  <c r="Q42" i="98"/>
  <c r="M42" i="98"/>
  <c r="I42" i="98"/>
  <c r="A42" i="98"/>
  <c r="A66" i="98" s="1"/>
  <c r="BE37" i="98"/>
  <c r="BA37" i="98"/>
  <c r="AW37" i="98"/>
  <c r="AS37" i="98"/>
  <c r="AO37" i="98"/>
  <c r="AK37" i="98"/>
  <c r="AG37" i="98"/>
  <c r="AC37" i="98"/>
  <c r="Y37" i="98"/>
  <c r="U37" i="98"/>
  <c r="Q37" i="98"/>
  <c r="M37" i="98"/>
  <c r="I37" i="98"/>
  <c r="BE35" i="98"/>
  <c r="BA35" i="98"/>
  <c r="AW35" i="98"/>
  <c r="AS35" i="98"/>
  <c r="AO35" i="98"/>
  <c r="AK35" i="98"/>
  <c r="AG35" i="98"/>
  <c r="AC35" i="98"/>
  <c r="Y35" i="98"/>
  <c r="U35" i="98"/>
  <c r="Q35" i="98"/>
  <c r="M35" i="98"/>
  <c r="I35" i="98"/>
  <c r="BE34" i="98"/>
  <c r="BA34" i="98"/>
  <c r="AW34" i="98"/>
  <c r="AS34" i="98"/>
  <c r="AO34" i="98"/>
  <c r="AK34" i="98"/>
  <c r="AG34" i="98"/>
  <c r="AC34" i="98"/>
  <c r="Y34" i="98"/>
  <c r="U34" i="98"/>
  <c r="Q34" i="98"/>
  <c r="M34" i="98"/>
  <c r="I34" i="98"/>
  <c r="BE33" i="98"/>
  <c r="BA33" i="98"/>
  <c r="AW33" i="98"/>
  <c r="AS33" i="98"/>
  <c r="AO33" i="98"/>
  <c r="AK33" i="98"/>
  <c r="AG33" i="98"/>
  <c r="AC33" i="98"/>
  <c r="Y33" i="98"/>
  <c r="U33" i="98"/>
  <c r="Q33" i="98"/>
  <c r="M33" i="98"/>
  <c r="I33" i="98"/>
  <c r="BE32" i="98"/>
  <c r="BA32" i="98"/>
  <c r="AW32" i="98"/>
  <c r="AS32" i="98"/>
  <c r="AO32" i="98"/>
  <c r="AK32" i="98"/>
  <c r="AG32" i="98"/>
  <c r="AC32" i="98"/>
  <c r="Y32" i="98"/>
  <c r="U32" i="98"/>
  <c r="Q32" i="98"/>
  <c r="M32" i="98"/>
  <c r="I32" i="98"/>
  <c r="BE31" i="98"/>
  <c r="BA31" i="98"/>
  <c r="AW31" i="98"/>
  <c r="AS31" i="98"/>
  <c r="AO31" i="98"/>
  <c r="AK31" i="98"/>
  <c r="AG31" i="98"/>
  <c r="AC31" i="98"/>
  <c r="Y31" i="98"/>
  <c r="U31" i="98"/>
  <c r="Q31" i="98"/>
  <c r="M31" i="98"/>
  <c r="I31" i="98"/>
  <c r="BE30" i="98"/>
  <c r="BA30" i="98"/>
  <c r="AW30" i="98"/>
  <c r="AS30" i="98"/>
  <c r="AO30" i="98"/>
  <c r="AK30" i="98"/>
  <c r="AG30" i="98"/>
  <c r="AC30" i="98"/>
  <c r="Y30" i="98"/>
  <c r="U30" i="98"/>
  <c r="Q30" i="98"/>
  <c r="M30" i="98"/>
  <c r="I30" i="98"/>
  <c r="BE29" i="98"/>
  <c r="BA29" i="98"/>
  <c r="AW29" i="98"/>
  <c r="AS29" i="98"/>
  <c r="AO29" i="98"/>
  <c r="AK29" i="98"/>
  <c r="AG29" i="98"/>
  <c r="AC29" i="98"/>
  <c r="Y29" i="98"/>
  <c r="U29" i="98"/>
  <c r="Q29" i="98"/>
  <c r="M29" i="98"/>
  <c r="I29" i="98"/>
  <c r="BD28" i="98"/>
  <c r="BC28" i="98"/>
  <c r="BB28" i="98"/>
  <c r="AZ28" i="98"/>
  <c r="AY28" i="98"/>
  <c r="AX28" i="98"/>
  <c r="AX26" i="98" s="1"/>
  <c r="AV28" i="98"/>
  <c r="AU28" i="98"/>
  <c r="AT28" i="98"/>
  <c r="AR28" i="98"/>
  <c r="AQ28" i="98"/>
  <c r="AP28" i="98"/>
  <c r="AP26" i="98" s="1"/>
  <c r="AN28" i="98"/>
  <c r="AN26" i="98" s="1"/>
  <c r="AM28" i="98"/>
  <c r="AL28" i="98"/>
  <c r="AJ28" i="98"/>
  <c r="AI28" i="98"/>
  <c r="AH28" i="98"/>
  <c r="AH26" i="98" s="1"/>
  <c r="AF28" i="98"/>
  <c r="AE28" i="98"/>
  <c r="AD28" i="98"/>
  <c r="AB28" i="98"/>
  <c r="AA28" i="98"/>
  <c r="Z28" i="98"/>
  <c r="Z26" i="98" s="1"/>
  <c r="X28" i="98"/>
  <c r="W28" i="98"/>
  <c r="V28" i="98"/>
  <c r="T28" i="98"/>
  <c r="T26" i="98" s="1"/>
  <c r="S28" i="98"/>
  <c r="R28" i="98"/>
  <c r="P28" i="98"/>
  <c r="O28" i="98"/>
  <c r="N28" i="98"/>
  <c r="L28" i="98"/>
  <c r="L26" i="98" s="1"/>
  <c r="K28" i="98"/>
  <c r="J28" i="98"/>
  <c r="H28" i="98"/>
  <c r="H26" i="98" s="1"/>
  <c r="G28" i="98"/>
  <c r="F28" i="98"/>
  <c r="BE27" i="98"/>
  <c r="BA27" i="98"/>
  <c r="AW27" i="98"/>
  <c r="AS27" i="98"/>
  <c r="AO27" i="98"/>
  <c r="AK27" i="98"/>
  <c r="AG27" i="98"/>
  <c r="AC27" i="98"/>
  <c r="Y27" i="98"/>
  <c r="U27" i="98"/>
  <c r="Q27" i="98"/>
  <c r="M27" i="98"/>
  <c r="I27" i="98"/>
  <c r="BD26" i="98"/>
  <c r="AZ26" i="98"/>
  <c r="AR26" i="98"/>
  <c r="AJ26" i="98"/>
  <c r="AB26" i="98"/>
  <c r="X26" i="98"/>
  <c r="R26" i="98"/>
  <c r="J26" i="98"/>
  <c r="BE23" i="98"/>
  <c r="BA23" i="98"/>
  <c r="AW23" i="98"/>
  <c r="AS23" i="98"/>
  <c r="AO23" i="98"/>
  <c r="AK23" i="98"/>
  <c r="AG23" i="98"/>
  <c r="AC23" i="98"/>
  <c r="Y23" i="98"/>
  <c r="U23" i="98"/>
  <c r="Q23" i="98"/>
  <c r="M23" i="98"/>
  <c r="I23" i="98"/>
  <c r="BE22" i="98"/>
  <c r="BA22" i="98"/>
  <c r="AW22" i="98"/>
  <c r="AS22" i="98"/>
  <c r="AO22" i="98"/>
  <c r="AK22" i="98"/>
  <c r="AG22" i="98"/>
  <c r="AC22" i="98"/>
  <c r="Y22" i="98"/>
  <c r="U22" i="98"/>
  <c r="Q22" i="98"/>
  <c r="M22" i="98"/>
  <c r="I22" i="98"/>
  <c r="BE21" i="98"/>
  <c r="BA21" i="98"/>
  <c r="AW21" i="98"/>
  <c r="AS21" i="98"/>
  <c r="AO21" i="98"/>
  <c r="AK21" i="98"/>
  <c r="AG21" i="98"/>
  <c r="AC21" i="98"/>
  <c r="Y21" i="98"/>
  <c r="U21" i="98"/>
  <c r="Q21" i="98"/>
  <c r="M21" i="98"/>
  <c r="I21" i="98"/>
  <c r="BE20" i="98"/>
  <c r="BA20" i="98"/>
  <c r="AW20" i="98"/>
  <c r="AS20" i="98"/>
  <c r="AO20" i="98"/>
  <c r="AK20" i="98"/>
  <c r="AG20" i="98"/>
  <c r="AC20" i="98"/>
  <c r="Y20" i="98"/>
  <c r="U20" i="98"/>
  <c r="Q20" i="98"/>
  <c r="M20" i="98"/>
  <c r="I20" i="98"/>
  <c r="BD19" i="98"/>
  <c r="BC19" i="98"/>
  <c r="BB19" i="98"/>
  <c r="BB109" i="98" s="1"/>
  <c r="AZ19" i="98"/>
  <c r="AY19" i="98"/>
  <c r="AX19" i="98"/>
  <c r="AX109" i="98" s="1"/>
  <c r="AV19" i="98"/>
  <c r="AU19" i="98"/>
  <c r="AT19" i="98"/>
  <c r="AT109" i="98" s="1"/>
  <c r="AR19" i="98"/>
  <c r="AQ19" i="98"/>
  <c r="AP19" i="98"/>
  <c r="AP109" i="98" s="1"/>
  <c r="AN19" i="98"/>
  <c r="AM19" i="98"/>
  <c r="AL19" i="98"/>
  <c r="AL109" i="98" s="1"/>
  <c r="AJ19" i="98"/>
  <c r="AI19" i="98"/>
  <c r="AH19" i="98"/>
  <c r="AH109" i="98" s="1"/>
  <c r="AF19" i="98"/>
  <c r="AE19" i="98"/>
  <c r="AD19" i="98"/>
  <c r="AD109" i="98" s="1"/>
  <c r="AB19" i="98"/>
  <c r="AA19" i="98"/>
  <c r="Z19" i="98"/>
  <c r="Z109" i="98" s="1"/>
  <c r="X19" i="98"/>
  <c r="W19" i="98"/>
  <c r="V19" i="98"/>
  <c r="V109" i="98" s="1"/>
  <c r="T19" i="98"/>
  <c r="S19" i="98"/>
  <c r="R19" i="98"/>
  <c r="R109" i="98" s="1"/>
  <c r="P19" i="98"/>
  <c r="O19" i="98"/>
  <c r="N19" i="98"/>
  <c r="N109" i="98" s="1"/>
  <c r="L19" i="98"/>
  <c r="K19" i="98"/>
  <c r="J19" i="98"/>
  <c r="J109" i="98" s="1"/>
  <c r="H19" i="98"/>
  <c r="G19" i="98"/>
  <c r="F19" i="98"/>
  <c r="F109" i="98" s="1"/>
  <c r="BE18" i="98"/>
  <c r="BA18" i="98"/>
  <c r="AW18" i="98"/>
  <c r="AS18" i="98"/>
  <c r="AO18" i="98"/>
  <c r="AK18" i="98"/>
  <c r="AG18" i="98"/>
  <c r="AC18" i="98"/>
  <c r="Y18" i="98"/>
  <c r="U18" i="98"/>
  <c r="Q18" i="98"/>
  <c r="M18" i="98"/>
  <c r="I18" i="98"/>
  <c r="BE17" i="98"/>
  <c r="BA17" i="98"/>
  <c r="BA107" i="98" s="1"/>
  <c r="AW17" i="98"/>
  <c r="AS17" i="98"/>
  <c r="AS107" i="98" s="1"/>
  <c r="AO17" i="98"/>
  <c r="AK17" i="98"/>
  <c r="AK107" i="98" s="1"/>
  <c r="AG17" i="98"/>
  <c r="AC17" i="98"/>
  <c r="AC107" i="98" s="1"/>
  <c r="Y17" i="98"/>
  <c r="U17" i="98"/>
  <c r="U107" i="98" s="1"/>
  <c r="Q17" i="98"/>
  <c r="M17" i="98"/>
  <c r="M107" i="98" s="1"/>
  <c r="I17" i="98"/>
  <c r="BE15" i="98"/>
  <c r="BA15" i="98"/>
  <c r="AW15" i="98"/>
  <c r="AS15" i="98"/>
  <c r="AO15" i="98"/>
  <c r="AK15" i="98"/>
  <c r="AG15" i="98"/>
  <c r="AC15" i="98"/>
  <c r="Y15" i="98"/>
  <c r="U15" i="98"/>
  <c r="Q15" i="98"/>
  <c r="M15" i="98"/>
  <c r="I15" i="98"/>
  <c r="BE13" i="98"/>
  <c r="BA13" i="98"/>
  <c r="AW13" i="98"/>
  <c r="AS13" i="98"/>
  <c r="AO13" i="98"/>
  <c r="AK13" i="98"/>
  <c r="AG13" i="98"/>
  <c r="AC13" i="98"/>
  <c r="Y13" i="98"/>
  <c r="U13" i="98"/>
  <c r="Q13" i="98"/>
  <c r="M13" i="98"/>
  <c r="I13" i="98"/>
  <c r="A13" i="98"/>
  <c r="A37" i="98" s="1"/>
  <c r="BE95" i="24"/>
  <c r="BA95" i="24"/>
  <c r="AW95" i="24"/>
  <c r="AS95" i="24"/>
  <c r="AO95" i="24"/>
  <c r="AK95" i="24"/>
  <c r="AG95" i="24"/>
  <c r="AC95" i="24"/>
  <c r="Y95" i="24"/>
  <c r="U95" i="24"/>
  <c r="Q95" i="24"/>
  <c r="M95" i="24"/>
  <c r="I95" i="24"/>
  <c r="BE93" i="24"/>
  <c r="BA93" i="24"/>
  <c r="AW93" i="24"/>
  <c r="AS93" i="24"/>
  <c r="AO93" i="24"/>
  <c r="AK93" i="24"/>
  <c r="AG93" i="24"/>
  <c r="AC93" i="24"/>
  <c r="Y93" i="24"/>
  <c r="U93" i="24"/>
  <c r="Q93" i="24"/>
  <c r="M93" i="24"/>
  <c r="I93" i="24"/>
  <c r="BE92" i="24"/>
  <c r="BA92" i="24"/>
  <c r="AW92" i="24"/>
  <c r="AS92" i="24"/>
  <c r="AO92" i="24"/>
  <c r="AK92" i="24"/>
  <c r="AG92" i="24"/>
  <c r="AC92" i="24"/>
  <c r="Y92" i="24"/>
  <c r="U92" i="24"/>
  <c r="Q92" i="24"/>
  <c r="M92" i="24"/>
  <c r="I92" i="24"/>
  <c r="BE91" i="24"/>
  <c r="BA91" i="24"/>
  <c r="AW91" i="24"/>
  <c r="AS91" i="24"/>
  <c r="AO91" i="24"/>
  <c r="AK91" i="24"/>
  <c r="AG91" i="24"/>
  <c r="AC91" i="24"/>
  <c r="Y91" i="24"/>
  <c r="U91" i="24"/>
  <c r="Q91" i="24"/>
  <c r="M91" i="24"/>
  <c r="I91" i="24"/>
  <c r="BE90" i="24"/>
  <c r="BA90" i="24"/>
  <c r="AW90" i="24"/>
  <c r="AS90" i="24"/>
  <c r="AO90" i="24"/>
  <c r="AK90" i="24"/>
  <c r="AG90" i="24"/>
  <c r="AC90" i="24"/>
  <c r="Y90" i="24"/>
  <c r="U90" i="24"/>
  <c r="Q90" i="24"/>
  <c r="M90" i="24"/>
  <c r="I90" i="24"/>
  <c r="BE89" i="24"/>
  <c r="BA89" i="24"/>
  <c r="AW89" i="24"/>
  <c r="AS89" i="24"/>
  <c r="AO89" i="24"/>
  <c r="AK89" i="24"/>
  <c r="AG89" i="24"/>
  <c r="AC89" i="24"/>
  <c r="Y89" i="24"/>
  <c r="U89" i="24"/>
  <c r="Q89" i="24"/>
  <c r="M89" i="24"/>
  <c r="I89" i="24"/>
  <c r="BE88" i="24"/>
  <c r="BA88" i="24"/>
  <c r="AW88" i="24"/>
  <c r="AS88" i="24"/>
  <c r="AO88" i="24"/>
  <c r="AK88" i="24"/>
  <c r="AG88" i="24"/>
  <c r="AC88" i="24"/>
  <c r="Y88" i="24"/>
  <c r="U88" i="24"/>
  <c r="Q88" i="24"/>
  <c r="M88" i="24"/>
  <c r="I88" i="24"/>
  <c r="BE87" i="24"/>
  <c r="BA87" i="24"/>
  <c r="AW87" i="24"/>
  <c r="AS87" i="24"/>
  <c r="AO87" i="24"/>
  <c r="AK87" i="24"/>
  <c r="AG87" i="24"/>
  <c r="AC87" i="24"/>
  <c r="Y87" i="24"/>
  <c r="U87" i="24"/>
  <c r="Q87" i="24"/>
  <c r="M87" i="24"/>
  <c r="I87" i="24"/>
  <c r="BE86" i="24"/>
  <c r="BA86" i="24"/>
  <c r="AW86" i="24"/>
  <c r="AS86" i="24"/>
  <c r="AO86" i="24"/>
  <c r="AK86" i="24"/>
  <c r="AG86" i="24"/>
  <c r="AC86" i="24"/>
  <c r="Y86" i="24"/>
  <c r="U86" i="24"/>
  <c r="Q86" i="24"/>
  <c r="M86" i="24"/>
  <c r="I86" i="24"/>
  <c r="BE85" i="24"/>
  <c r="BA85" i="24"/>
  <c r="AW85" i="24"/>
  <c r="AS85" i="24"/>
  <c r="AO85" i="24"/>
  <c r="AK85" i="24"/>
  <c r="AG85" i="24"/>
  <c r="AC85" i="24"/>
  <c r="Y85" i="24"/>
  <c r="U85" i="24"/>
  <c r="Q85" i="24"/>
  <c r="M85" i="24"/>
  <c r="I85" i="24"/>
  <c r="BD84" i="24"/>
  <c r="BC84" i="24"/>
  <c r="BB84" i="24"/>
  <c r="AZ84" i="24"/>
  <c r="AY84" i="24"/>
  <c r="AX84" i="24"/>
  <c r="BA84" i="24" s="1"/>
  <c r="AV84" i="24"/>
  <c r="AU84" i="24"/>
  <c r="AT84" i="24"/>
  <c r="AR84" i="24"/>
  <c r="AQ84" i="24"/>
  <c r="AP84" i="24"/>
  <c r="AS84" i="24" s="1"/>
  <c r="AN84" i="24"/>
  <c r="AM84" i="24"/>
  <c r="AL84" i="24"/>
  <c r="AJ84" i="24"/>
  <c r="AI84" i="24"/>
  <c r="AH84" i="24"/>
  <c r="AK84" i="24" s="1"/>
  <c r="AF84" i="24"/>
  <c r="AE84" i="24"/>
  <c r="AD84" i="24"/>
  <c r="AB84" i="24"/>
  <c r="AA84" i="24"/>
  <c r="Z84" i="24"/>
  <c r="AC84" i="24" s="1"/>
  <c r="X84" i="24"/>
  <c r="W84" i="24"/>
  <c r="V84" i="24"/>
  <c r="T84" i="24"/>
  <c r="S84" i="24"/>
  <c r="R84" i="24"/>
  <c r="U84" i="24" s="1"/>
  <c r="P84" i="24"/>
  <c r="O84" i="24"/>
  <c r="N84" i="24"/>
  <c r="L84" i="24"/>
  <c r="K84" i="24"/>
  <c r="J84" i="24"/>
  <c r="M84" i="24" s="1"/>
  <c r="H84" i="24"/>
  <c r="G84" i="24"/>
  <c r="F84" i="24"/>
  <c r="BE82" i="24"/>
  <c r="BA82" i="24"/>
  <c r="AW82" i="24"/>
  <c r="AS82" i="24"/>
  <c r="AO82" i="24"/>
  <c r="AK82" i="24"/>
  <c r="AG82" i="24"/>
  <c r="AC82" i="24"/>
  <c r="Y82" i="24"/>
  <c r="U82" i="24"/>
  <c r="Q82" i="24"/>
  <c r="M82" i="24"/>
  <c r="I82" i="24"/>
  <c r="BE81" i="24"/>
  <c r="BA81" i="24"/>
  <c r="AW81" i="24"/>
  <c r="AS81" i="24"/>
  <c r="AO81" i="24"/>
  <c r="AK81" i="24"/>
  <c r="AG81" i="24"/>
  <c r="AC81" i="24"/>
  <c r="Y81" i="24"/>
  <c r="U81" i="24"/>
  <c r="Q81" i="24"/>
  <c r="M81" i="24"/>
  <c r="I81" i="24"/>
  <c r="BE80" i="24"/>
  <c r="BA80" i="24"/>
  <c r="AW80" i="24"/>
  <c r="AS80" i="24"/>
  <c r="AO80" i="24"/>
  <c r="AK80" i="24"/>
  <c r="AG80" i="24"/>
  <c r="AC80" i="24"/>
  <c r="Y80" i="24"/>
  <c r="U80" i="24"/>
  <c r="Q80" i="24"/>
  <c r="M80" i="24"/>
  <c r="I80" i="24"/>
  <c r="BE79" i="24"/>
  <c r="BA79" i="24"/>
  <c r="AW79" i="24"/>
  <c r="AS79" i="24"/>
  <c r="AO79" i="24"/>
  <c r="AK79" i="24"/>
  <c r="AG79" i="24"/>
  <c r="AC79" i="24"/>
  <c r="Y79" i="24"/>
  <c r="U79" i="24"/>
  <c r="Q79" i="24"/>
  <c r="M79" i="24"/>
  <c r="I79" i="24"/>
  <c r="BE78" i="24"/>
  <c r="BA78" i="24"/>
  <c r="AW78" i="24"/>
  <c r="AS78" i="24"/>
  <c r="AO78" i="24"/>
  <c r="AK78" i="24"/>
  <c r="AG78" i="24"/>
  <c r="AC78" i="24"/>
  <c r="Y78" i="24"/>
  <c r="U78" i="24"/>
  <c r="Q78" i="24"/>
  <c r="M78" i="24"/>
  <c r="I78" i="24"/>
  <c r="BE77" i="24"/>
  <c r="BA77" i="24"/>
  <c r="AW77" i="24"/>
  <c r="AS77" i="24"/>
  <c r="AO77" i="24"/>
  <c r="AK77" i="24"/>
  <c r="AG77" i="24"/>
  <c r="AC77" i="24"/>
  <c r="Y77" i="24"/>
  <c r="U77" i="24"/>
  <c r="Q77" i="24"/>
  <c r="M77" i="24"/>
  <c r="I77" i="24"/>
  <c r="BE76" i="24"/>
  <c r="BA76" i="24"/>
  <c r="AW76" i="24"/>
  <c r="AS76" i="24"/>
  <c r="AO76" i="24"/>
  <c r="AK76" i="24"/>
  <c r="AG76" i="24"/>
  <c r="AC76" i="24"/>
  <c r="Y76" i="24"/>
  <c r="U76" i="24"/>
  <c r="Q76" i="24"/>
  <c r="M76" i="24"/>
  <c r="I76" i="24"/>
  <c r="BE75" i="24"/>
  <c r="BA75" i="24"/>
  <c r="AW75" i="24"/>
  <c r="AS75" i="24"/>
  <c r="AO75" i="24"/>
  <c r="AK75" i="24"/>
  <c r="AG75" i="24"/>
  <c r="AC75" i="24"/>
  <c r="Y75" i="24"/>
  <c r="U75" i="24"/>
  <c r="Q75" i="24"/>
  <c r="M75" i="24"/>
  <c r="I75" i="24"/>
  <c r="BE73" i="24"/>
  <c r="BA73" i="24"/>
  <c r="AW73" i="24"/>
  <c r="AS73" i="24"/>
  <c r="AO73" i="24"/>
  <c r="AK73" i="24"/>
  <c r="AG73" i="24"/>
  <c r="AC73" i="24"/>
  <c r="Y73" i="24"/>
  <c r="U73" i="24"/>
  <c r="Q73" i="24"/>
  <c r="M73" i="24"/>
  <c r="I73" i="24"/>
  <c r="BE71" i="24"/>
  <c r="BA71" i="24"/>
  <c r="AW71" i="24"/>
  <c r="AS71" i="24"/>
  <c r="AO71" i="24"/>
  <c r="AK71" i="24"/>
  <c r="AG71" i="24"/>
  <c r="AC71" i="24"/>
  <c r="Y71" i="24"/>
  <c r="U71" i="24"/>
  <c r="Q71" i="24"/>
  <c r="M71" i="24"/>
  <c r="I71" i="24"/>
  <c r="A71" i="24"/>
  <c r="A84" i="24" s="1"/>
  <c r="BE66" i="24"/>
  <c r="BA66" i="24"/>
  <c r="AW66" i="24"/>
  <c r="AS66" i="24"/>
  <c r="AO66" i="24"/>
  <c r="AK66" i="24"/>
  <c r="AG66" i="24"/>
  <c r="AC66" i="24"/>
  <c r="Y66" i="24"/>
  <c r="U66" i="24"/>
  <c r="Q66" i="24"/>
  <c r="M66" i="24"/>
  <c r="I66" i="24"/>
  <c r="BE64" i="24"/>
  <c r="BA64" i="24"/>
  <c r="AW64" i="24"/>
  <c r="AS64" i="24"/>
  <c r="AO64" i="24"/>
  <c r="AK64" i="24"/>
  <c r="AG64" i="24"/>
  <c r="AC64" i="24"/>
  <c r="Y64" i="24"/>
  <c r="U64" i="24"/>
  <c r="Q64" i="24"/>
  <c r="M64" i="24"/>
  <c r="I64" i="24"/>
  <c r="BE63" i="24"/>
  <c r="BA63" i="24"/>
  <c r="AW63" i="24"/>
  <c r="AS63" i="24"/>
  <c r="AO63" i="24"/>
  <c r="AK63" i="24"/>
  <c r="AG63" i="24"/>
  <c r="AC63" i="24"/>
  <c r="Y63" i="24"/>
  <c r="U63" i="24"/>
  <c r="Q63" i="24"/>
  <c r="M63" i="24"/>
  <c r="I63" i="24"/>
  <c r="BE62" i="24"/>
  <c r="BA62" i="24"/>
  <c r="AW62" i="24"/>
  <c r="AS62" i="24"/>
  <c r="AO62" i="24"/>
  <c r="AK62" i="24"/>
  <c r="AG62" i="24"/>
  <c r="AC62" i="24"/>
  <c r="Y62" i="24"/>
  <c r="U62" i="24"/>
  <c r="Q62" i="24"/>
  <c r="M62" i="24"/>
  <c r="I62" i="24"/>
  <c r="BE61" i="24"/>
  <c r="BA61" i="24"/>
  <c r="AW61" i="24"/>
  <c r="AS61" i="24"/>
  <c r="AO61" i="24"/>
  <c r="AK61" i="24"/>
  <c r="AG61" i="24"/>
  <c r="AC61" i="24"/>
  <c r="Y61" i="24"/>
  <c r="U61" i="24"/>
  <c r="Q61" i="24"/>
  <c r="M61" i="24"/>
  <c r="I61" i="24"/>
  <c r="BE60" i="24"/>
  <c r="BA60" i="24"/>
  <c r="AW60" i="24"/>
  <c r="AS60" i="24"/>
  <c r="AO60" i="24"/>
  <c r="AK60" i="24"/>
  <c r="AG60" i="24"/>
  <c r="AC60" i="24"/>
  <c r="Y60" i="24"/>
  <c r="U60" i="24"/>
  <c r="Q60" i="24"/>
  <c r="M60" i="24"/>
  <c r="I60" i="24"/>
  <c r="BE59" i="24"/>
  <c r="BA59" i="24"/>
  <c r="AW59" i="24"/>
  <c r="AS59" i="24"/>
  <c r="AO59" i="24"/>
  <c r="AK59" i="24"/>
  <c r="AG59" i="24"/>
  <c r="AC59" i="24"/>
  <c r="Y59" i="24"/>
  <c r="U59" i="24"/>
  <c r="Q59" i="24"/>
  <c r="M59" i="24"/>
  <c r="I59" i="24"/>
  <c r="BE58" i="24"/>
  <c r="BA58" i="24"/>
  <c r="AW58" i="24"/>
  <c r="AS58" i="24"/>
  <c r="AO58" i="24"/>
  <c r="AK58" i="24"/>
  <c r="AG58" i="24"/>
  <c r="AC58" i="24"/>
  <c r="Y58" i="24"/>
  <c r="U58" i="24"/>
  <c r="Q58" i="24"/>
  <c r="M58" i="24"/>
  <c r="I58" i="24"/>
  <c r="BD57" i="24"/>
  <c r="BC57" i="24"/>
  <c r="BB57" i="24"/>
  <c r="AZ57" i="24"/>
  <c r="AY57" i="24"/>
  <c r="AX57" i="24"/>
  <c r="AV57" i="24"/>
  <c r="AU57" i="24"/>
  <c r="AT57" i="24"/>
  <c r="AR57" i="24"/>
  <c r="AQ57" i="24"/>
  <c r="AP57" i="24"/>
  <c r="AN57" i="24"/>
  <c r="AM57" i="24"/>
  <c r="AL57" i="24"/>
  <c r="AJ57" i="24"/>
  <c r="AI57" i="24"/>
  <c r="AH57" i="24"/>
  <c r="AF57" i="24"/>
  <c r="AE57" i="24"/>
  <c r="AD57" i="24"/>
  <c r="AB57" i="24"/>
  <c r="AA57" i="24"/>
  <c r="Z57" i="24"/>
  <c r="X57" i="24"/>
  <c r="W57" i="24"/>
  <c r="V57" i="24"/>
  <c r="T57" i="24"/>
  <c r="S57" i="24"/>
  <c r="R57" i="24"/>
  <c r="P57" i="24"/>
  <c r="O57" i="24"/>
  <c r="N57" i="24"/>
  <c r="L57" i="24"/>
  <c r="L55" i="24" s="1"/>
  <c r="K57" i="24"/>
  <c r="J57" i="24"/>
  <c r="H57" i="24"/>
  <c r="G57" i="24"/>
  <c r="F57" i="24"/>
  <c r="BE56" i="24"/>
  <c r="BA56" i="24"/>
  <c r="AW56" i="24"/>
  <c r="AS56" i="24"/>
  <c r="AO56" i="24"/>
  <c r="AK56" i="24"/>
  <c r="AG56" i="24"/>
  <c r="AC56" i="24"/>
  <c r="Y56" i="24"/>
  <c r="U56" i="24"/>
  <c r="Q56" i="24"/>
  <c r="M56" i="24"/>
  <c r="I56" i="24"/>
  <c r="BD55" i="24"/>
  <c r="AZ55" i="24"/>
  <c r="AX55" i="24"/>
  <c r="AV55" i="24"/>
  <c r="AR55" i="24"/>
  <c r="AP55" i="24"/>
  <c r="AN55" i="24"/>
  <c r="AJ55" i="24"/>
  <c r="AH55" i="24"/>
  <c r="AF55" i="24"/>
  <c r="AB55" i="24"/>
  <c r="Z55" i="24"/>
  <c r="X55" i="24"/>
  <c r="T55" i="24"/>
  <c r="R55" i="24"/>
  <c r="P55" i="24"/>
  <c r="J55" i="24"/>
  <c r="H55" i="24"/>
  <c r="BE52" i="24"/>
  <c r="BA52" i="24"/>
  <c r="AW52" i="24"/>
  <c r="AS52" i="24"/>
  <c r="AO52" i="24"/>
  <c r="AK52" i="24"/>
  <c r="AG52" i="24"/>
  <c r="AC52" i="24"/>
  <c r="Y52" i="24"/>
  <c r="U52" i="24"/>
  <c r="Q52" i="24"/>
  <c r="M52" i="24"/>
  <c r="I52" i="24"/>
  <c r="BE51" i="24"/>
  <c r="BA51" i="24"/>
  <c r="AW51" i="24"/>
  <c r="AS51" i="24"/>
  <c r="AO51" i="24"/>
  <c r="AK51" i="24"/>
  <c r="AG51" i="24"/>
  <c r="AC51" i="24"/>
  <c r="Y51" i="24"/>
  <c r="U51" i="24"/>
  <c r="Q51" i="24"/>
  <c r="M51" i="24"/>
  <c r="I51" i="24"/>
  <c r="BE50" i="24"/>
  <c r="BA50" i="24"/>
  <c r="AW50" i="24"/>
  <c r="AS50" i="24"/>
  <c r="AO50" i="24"/>
  <c r="AK50" i="24"/>
  <c r="AG50" i="24"/>
  <c r="AC50" i="24"/>
  <c r="Y50" i="24"/>
  <c r="U50" i="24"/>
  <c r="Q50" i="24"/>
  <c r="M50" i="24"/>
  <c r="I50" i="24"/>
  <c r="BE49" i="24"/>
  <c r="BA49" i="24"/>
  <c r="AW49" i="24"/>
  <c r="AS49" i="24"/>
  <c r="AO49" i="24"/>
  <c r="AK49" i="24"/>
  <c r="AG49" i="24"/>
  <c r="AC49" i="24"/>
  <c r="Y49" i="24"/>
  <c r="U49" i="24"/>
  <c r="Q49" i="24"/>
  <c r="M49" i="24"/>
  <c r="I49" i="24"/>
  <c r="BD48" i="24"/>
  <c r="BD53" i="24" s="1"/>
  <c r="BC48" i="24"/>
  <c r="BC53" i="24" s="1"/>
  <c r="BB48" i="24"/>
  <c r="AZ48" i="24"/>
  <c r="AZ53" i="24" s="1"/>
  <c r="AY48" i="24"/>
  <c r="AY53" i="24" s="1"/>
  <c r="AX48" i="24"/>
  <c r="AV48" i="24"/>
  <c r="AV53" i="24" s="1"/>
  <c r="AU48" i="24"/>
  <c r="AU53" i="24" s="1"/>
  <c r="AT48" i="24"/>
  <c r="AR48" i="24"/>
  <c r="AR53" i="24" s="1"/>
  <c r="AQ48" i="24"/>
  <c r="AQ53" i="24" s="1"/>
  <c r="AP48" i="24"/>
  <c r="AN48" i="24"/>
  <c r="AN53" i="24" s="1"/>
  <c r="AM48" i="24"/>
  <c r="AM53" i="24" s="1"/>
  <c r="AL48" i="24"/>
  <c r="AJ48" i="24"/>
  <c r="AJ53" i="24" s="1"/>
  <c r="AI48" i="24"/>
  <c r="AI53" i="24" s="1"/>
  <c r="AH48" i="24"/>
  <c r="AF48" i="24"/>
  <c r="AF53" i="24" s="1"/>
  <c r="AE48" i="24"/>
  <c r="AE53" i="24" s="1"/>
  <c r="AD48" i="24"/>
  <c r="AB48" i="24"/>
  <c r="AB53" i="24" s="1"/>
  <c r="AA48" i="24"/>
  <c r="AA53" i="24" s="1"/>
  <c r="Z48" i="24"/>
  <c r="X48" i="24"/>
  <c r="X53" i="24" s="1"/>
  <c r="W48" i="24"/>
  <c r="W53" i="24" s="1"/>
  <c r="V48" i="24"/>
  <c r="T48" i="24"/>
  <c r="T53" i="24" s="1"/>
  <c r="S48" i="24"/>
  <c r="S53" i="24" s="1"/>
  <c r="R48" i="24"/>
  <c r="P48" i="24"/>
  <c r="P53" i="24" s="1"/>
  <c r="O48" i="24"/>
  <c r="O53" i="24" s="1"/>
  <c r="N48" i="24"/>
  <c r="L48" i="24"/>
  <c r="L53" i="24" s="1"/>
  <c r="K48" i="24"/>
  <c r="K53" i="24" s="1"/>
  <c r="J48" i="24"/>
  <c r="H48" i="24"/>
  <c r="H53" i="24" s="1"/>
  <c r="G48" i="24"/>
  <c r="G53" i="24" s="1"/>
  <c r="F48" i="24"/>
  <c r="BE47" i="24"/>
  <c r="BA47" i="24"/>
  <c r="AW47" i="24"/>
  <c r="AS47" i="24"/>
  <c r="AO47" i="24"/>
  <c r="AK47" i="24"/>
  <c r="AG47" i="24"/>
  <c r="AC47" i="24"/>
  <c r="Y47" i="24"/>
  <c r="U47" i="24"/>
  <c r="Q47" i="24"/>
  <c r="M47" i="24"/>
  <c r="I47" i="24"/>
  <c r="BE46" i="24"/>
  <c r="BA46" i="24"/>
  <c r="AW46" i="24"/>
  <c r="AS46" i="24"/>
  <c r="AO46" i="24"/>
  <c r="AK46" i="24"/>
  <c r="AG46" i="24"/>
  <c r="AC46" i="24"/>
  <c r="Y46" i="24"/>
  <c r="U46" i="24"/>
  <c r="Q46" i="24"/>
  <c r="M46" i="24"/>
  <c r="I46" i="24"/>
  <c r="BE44" i="24"/>
  <c r="BA44" i="24"/>
  <c r="AW44" i="24"/>
  <c r="AS44" i="24"/>
  <c r="AO44" i="24"/>
  <c r="AK44" i="24"/>
  <c r="AG44" i="24"/>
  <c r="AC44" i="24"/>
  <c r="Y44" i="24"/>
  <c r="U44" i="24"/>
  <c r="Q44" i="24"/>
  <c r="M44" i="24"/>
  <c r="I44" i="24"/>
  <c r="BE42" i="24"/>
  <c r="BA42" i="24"/>
  <c r="AW42" i="24"/>
  <c r="AS42" i="24"/>
  <c r="AO42" i="24"/>
  <c r="AK42" i="24"/>
  <c r="AG42" i="24"/>
  <c r="AC42" i="24"/>
  <c r="Y42" i="24"/>
  <c r="U42" i="24"/>
  <c r="Q42" i="24"/>
  <c r="M42" i="24"/>
  <c r="I42" i="24"/>
  <c r="A42" i="24"/>
  <c r="BE37" i="24"/>
  <c r="BA37" i="24"/>
  <c r="AW37" i="24"/>
  <c r="AS37" i="24"/>
  <c r="AO37" i="24"/>
  <c r="AK37" i="24"/>
  <c r="AG37" i="24"/>
  <c r="AC37" i="24"/>
  <c r="Y37" i="24"/>
  <c r="U37" i="24"/>
  <c r="Q37" i="24"/>
  <c r="M37" i="24"/>
  <c r="I37" i="24"/>
  <c r="BE35" i="24"/>
  <c r="BA35" i="24"/>
  <c r="AW35" i="24"/>
  <c r="AS35" i="24"/>
  <c r="AO35" i="24"/>
  <c r="AK35" i="24"/>
  <c r="AG35" i="24"/>
  <c r="AC35" i="24"/>
  <c r="Y35" i="24"/>
  <c r="U35" i="24"/>
  <c r="Q35" i="24"/>
  <c r="M35" i="24"/>
  <c r="I35" i="24"/>
  <c r="BE34" i="24"/>
  <c r="BA34" i="24"/>
  <c r="AW34" i="24"/>
  <c r="AS34" i="24"/>
  <c r="AO34" i="24"/>
  <c r="AK34" i="24"/>
  <c r="AG34" i="24"/>
  <c r="AC34" i="24"/>
  <c r="Y34" i="24"/>
  <c r="U34" i="24"/>
  <c r="Q34" i="24"/>
  <c r="M34" i="24"/>
  <c r="I34" i="24"/>
  <c r="BE33" i="24"/>
  <c r="BA33" i="24"/>
  <c r="AW33" i="24"/>
  <c r="AS33" i="24"/>
  <c r="AO33" i="24"/>
  <c r="AK33" i="24"/>
  <c r="AG33" i="24"/>
  <c r="AC33" i="24"/>
  <c r="Y33" i="24"/>
  <c r="U33" i="24"/>
  <c r="Q33" i="24"/>
  <c r="M33" i="24"/>
  <c r="I33" i="24"/>
  <c r="BE32" i="24"/>
  <c r="BA32" i="24"/>
  <c r="AW32" i="24"/>
  <c r="AS32" i="24"/>
  <c r="AO32" i="24"/>
  <c r="AK32" i="24"/>
  <c r="AG32" i="24"/>
  <c r="AC32" i="24"/>
  <c r="Y32" i="24"/>
  <c r="U32" i="24"/>
  <c r="Q32" i="24"/>
  <c r="M32" i="24"/>
  <c r="I32" i="24"/>
  <c r="BE31" i="24"/>
  <c r="BA31" i="24"/>
  <c r="AW31" i="24"/>
  <c r="AS31" i="24"/>
  <c r="AO31" i="24"/>
  <c r="AK31" i="24"/>
  <c r="AG31" i="24"/>
  <c r="AC31" i="24"/>
  <c r="Y31" i="24"/>
  <c r="U31" i="24"/>
  <c r="Q31" i="24"/>
  <c r="M31" i="24"/>
  <c r="I31" i="24"/>
  <c r="BE30" i="24"/>
  <c r="BA30" i="24"/>
  <c r="AW30" i="24"/>
  <c r="AS30" i="24"/>
  <c r="AO30" i="24"/>
  <c r="AK30" i="24"/>
  <c r="AG30" i="24"/>
  <c r="AC30" i="24"/>
  <c r="Y30" i="24"/>
  <c r="U30" i="24"/>
  <c r="Q30" i="24"/>
  <c r="M30" i="24"/>
  <c r="I30" i="24"/>
  <c r="BE29" i="24"/>
  <c r="BA29" i="24"/>
  <c r="AW29" i="24"/>
  <c r="AS29" i="24"/>
  <c r="AO29" i="24"/>
  <c r="AK29" i="24"/>
  <c r="AG29" i="24"/>
  <c r="AC29" i="24"/>
  <c r="Y29" i="24"/>
  <c r="U29" i="24"/>
  <c r="Q29" i="24"/>
  <c r="M29" i="24"/>
  <c r="I29" i="24"/>
  <c r="BD28" i="24"/>
  <c r="BC28" i="24"/>
  <c r="BB28" i="24"/>
  <c r="AZ28" i="24"/>
  <c r="AY28" i="24"/>
  <c r="AX28" i="24"/>
  <c r="AV28" i="24"/>
  <c r="AU28" i="24"/>
  <c r="AT28" i="24"/>
  <c r="AR28" i="24"/>
  <c r="AQ28" i="24"/>
  <c r="AP28" i="24"/>
  <c r="AN28" i="24"/>
  <c r="AM28" i="24"/>
  <c r="AL28" i="24"/>
  <c r="AJ28" i="24"/>
  <c r="AI28" i="24"/>
  <c r="AH28" i="24"/>
  <c r="AF28" i="24"/>
  <c r="AE28" i="24"/>
  <c r="AD28" i="24"/>
  <c r="AB28" i="24"/>
  <c r="AB26" i="24" s="1"/>
  <c r="AA28" i="24"/>
  <c r="Z28" i="24"/>
  <c r="X28" i="24"/>
  <c r="W28" i="24"/>
  <c r="V28" i="24"/>
  <c r="T28" i="24"/>
  <c r="S28" i="24"/>
  <c r="R28" i="24"/>
  <c r="R26" i="24" s="1"/>
  <c r="P28" i="24"/>
  <c r="O28" i="24"/>
  <c r="N28" i="24"/>
  <c r="L28" i="24"/>
  <c r="L26" i="24" s="1"/>
  <c r="K28" i="24"/>
  <c r="J28" i="24"/>
  <c r="J26" i="24" s="1"/>
  <c r="H28" i="24"/>
  <c r="G28" i="24"/>
  <c r="F28" i="24"/>
  <c r="BE27" i="24"/>
  <c r="BA27" i="24"/>
  <c r="AW27" i="24"/>
  <c r="AS27" i="24"/>
  <c r="AO27" i="24"/>
  <c r="AK27" i="24"/>
  <c r="AG27" i="24"/>
  <c r="AC27" i="24"/>
  <c r="Y27" i="24"/>
  <c r="U27" i="24"/>
  <c r="Q27" i="24"/>
  <c r="M27" i="24"/>
  <c r="I27" i="24"/>
  <c r="BD26" i="24"/>
  <c r="AZ26" i="24"/>
  <c r="AX26" i="24"/>
  <c r="AR26" i="24"/>
  <c r="AP26" i="24"/>
  <c r="AN26" i="24"/>
  <c r="AJ26" i="24"/>
  <c r="AH26" i="24"/>
  <c r="Z26" i="24"/>
  <c r="X26" i="24"/>
  <c r="T26" i="24"/>
  <c r="H26" i="24"/>
  <c r="BE23" i="24"/>
  <c r="BA23" i="24"/>
  <c r="AW23" i="24"/>
  <c r="AS23" i="24"/>
  <c r="AO23" i="24"/>
  <c r="AK23" i="24"/>
  <c r="AG23" i="24"/>
  <c r="AC23" i="24"/>
  <c r="Y23" i="24"/>
  <c r="U23" i="24"/>
  <c r="Q23" i="24"/>
  <c r="M23" i="24"/>
  <c r="I23" i="24"/>
  <c r="BE22" i="24"/>
  <c r="BA22" i="24"/>
  <c r="AW22" i="24"/>
  <c r="AS22" i="24"/>
  <c r="AO22" i="24"/>
  <c r="AK22" i="24"/>
  <c r="AG22" i="24"/>
  <c r="AC22" i="24"/>
  <c r="Y22" i="24"/>
  <c r="U22" i="24"/>
  <c r="Q22" i="24"/>
  <c r="M22" i="24"/>
  <c r="I22" i="24"/>
  <c r="BE21" i="24"/>
  <c r="BA21" i="24"/>
  <c r="AW21" i="24"/>
  <c r="AS21" i="24"/>
  <c r="AO21" i="24"/>
  <c r="AK21" i="24"/>
  <c r="AG21" i="24"/>
  <c r="AC21" i="24"/>
  <c r="Y21" i="24"/>
  <c r="U21" i="24"/>
  <c r="Q21" i="24"/>
  <c r="M21" i="24"/>
  <c r="I21" i="24"/>
  <c r="BE20" i="24"/>
  <c r="BA20" i="24"/>
  <c r="AW20" i="24"/>
  <c r="AS20" i="24"/>
  <c r="AO20" i="24"/>
  <c r="AK20" i="24"/>
  <c r="AG20" i="24"/>
  <c r="AC20" i="24"/>
  <c r="Y20" i="24"/>
  <c r="U20" i="24"/>
  <c r="Q20" i="24"/>
  <c r="M20" i="24"/>
  <c r="I20" i="24"/>
  <c r="BD19" i="24"/>
  <c r="BC19" i="24"/>
  <c r="BB19" i="24"/>
  <c r="BB109" i="24" s="1"/>
  <c r="AZ19" i="24"/>
  <c r="AY19" i="24"/>
  <c r="AX19" i="24"/>
  <c r="AX109" i="24" s="1"/>
  <c r="AV19" i="24"/>
  <c r="AU19" i="24"/>
  <c r="AT19" i="24"/>
  <c r="AT109" i="24" s="1"/>
  <c r="AR19" i="24"/>
  <c r="AQ19" i="24"/>
  <c r="AP19" i="24"/>
  <c r="AP109" i="24" s="1"/>
  <c r="AN19" i="24"/>
  <c r="AM19" i="24"/>
  <c r="AL19" i="24"/>
  <c r="AL109" i="24" s="1"/>
  <c r="AJ19" i="24"/>
  <c r="AI19" i="24"/>
  <c r="AH19" i="24"/>
  <c r="AH109" i="24" s="1"/>
  <c r="AF19" i="24"/>
  <c r="AE19" i="24"/>
  <c r="AD19" i="24"/>
  <c r="AD109" i="24" s="1"/>
  <c r="AB19" i="24"/>
  <c r="AA19" i="24"/>
  <c r="Z19" i="24"/>
  <c r="Z109" i="24" s="1"/>
  <c r="X19" i="24"/>
  <c r="W19" i="24"/>
  <c r="V19" i="24"/>
  <c r="V109" i="24" s="1"/>
  <c r="T19" i="24"/>
  <c r="S19" i="24"/>
  <c r="R19" i="24"/>
  <c r="R109" i="24" s="1"/>
  <c r="P19" i="24"/>
  <c r="O19" i="24"/>
  <c r="N19" i="24"/>
  <c r="N109" i="24" s="1"/>
  <c r="L19" i="24"/>
  <c r="K19" i="24"/>
  <c r="J19" i="24"/>
  <c r="J109" i="24" s="1"/>
  <c r="H19" i="24"/>
  <c r="G19" i="24"/>
  <c r="F19" i="24"/>
  <c r="F109" i="24" s="1"/>
  <c r="BE18" i="24"/>
  <c r="BA18" i="24"/>
  <c r="AW18" i="24"/>
  <c r="AS18" i="24"/>
  <c r="AO18" i="24"/>
  <c r="AK18" i="24"/>
  <c r="AG18" i="24"/>
  <c r="AC18" i="24"/>
  <c r="Y18" i="24"/>
  <c r="U18" i="24"/>
  <c r="Q18" i="24"/>
  <c r="M18" i="24"/>
  <c r="I18" i="24"/>
  <c r="BE17" i="24"/>
  <c r="BA17" i="24"/>
  <c r="AW17" i="24"/>
  <c r="AS17" i="24"/>
  <c r="AO17" i="24"/>
  <c r="AK17" i="24"/>
  <c r="AG17" i="24"/>
  <c r="AC17" i="24"/>
  <c r="Y17" i="24"/>
  <c r="U17" i="24"/>
  <c r="Q17" i="24"/>
  <c r="M17" i="24"/>
  <c r="I17" i="24"/>
  <c r="BE15" i="24"/>
  <c r="BA15" i="24"/>
  <c r="AW15" i="24"/>
  <c r="AS15" i="24"/>
  <c r="AO15" i="24"/>
  <c r="AK15" i="24"/>
  <c r="AG15" i="24"/>
  <c r="AC15" i="24"/>
  <c r="Y15" i="24"/>
  <c r="U15" i="24"/>
  <c r="Q15" i="24"/>
  <c r="M15" i="24"/>
  <c r="I15" i="24"/>
  <c r="BE13" i="24"/>
  <c r="BA13" i="24"/>
  <c r="AW13" i="24"/>
  <c r="AS13" i="24"/>
  <c r="AO13" i="24"/>
  <c r="AK13" i="24"/>
  <c r="AG13" i="24"/>
  <c r="AC13" i="24"/>
  <c r="Y13" i="24"/>
  <c r="U13" i="24"/>
  <c r="Q13" i="24"/>
  <c r="M13" i="24"/>
  <c r="I13" i="24"/>
  <c r="A13" i="24"/>
  <c r="A37" i="24" s="1"/>
  <c r="BE95" i="97"/>
  <c r="BA95" i="97"/>
  <c r="AW95" i="97"/>
  <c r="AS95" i="97"/>
  <c r="AO95" i="97"/>
  <c r="AK95" i="97"/>
  <c r="AG95" i="97"/>
  <c r="AC95" i="97"/>
  <c r="Y95" i="97"/>
  <c r="U95" i="97"/>
  <c r="Q95" i="97"/>
  <c r="M95" i="97"/>
  <c r="I95" i="97"/>
  <c r="BE93" i="97"/>
  <c r="BA93" i="97"/>
  <c r="AW93" i="97"/>
  <c r="AS93" i="97"/>
  <c r="AO93" i="97"/>
  <c r="AK93" i="97"/>
  <c r="AG93" i="97"/>
  <c r="AC93" i="97"/>
  <c r="Y93" i="97"/>
  <c r="U93" i="97"/>
  <c r="Q93" i="97"/>
  <c r="M93" i="97"/>
  <c r="I93" i="97"/>
  <c r="BE92" i="97"/>
  <c r="BA92" i="97"/>
  <c r="AW92" i="97"/>
  <c r="AS92" i="97"/>
  <c r="AO92" i="97"/>
  <c r="AK92" i="97"/>
  <c r="AG92" i="97"/>
  <c r="AC92" i="97"/>
  <c r="Y92" i="97"/>
  <c r="U92" i="97"/>
  <c r="Q92" i="97"/>
  <c r="M92" i="97"/>
  <c r="I92" i="97"/>
  <c r="BE91" i="97"/>
  <c r="BA91" i="97"/>
  <c r="AW91" i="97"/>
  <c r="AS91" i="97"/>
  <c r="AO91" i="97"/>
  <c r="AK91" i="97"/>
  <c r="AG91" i="97"/>
  <c r="AC91" i="97"/>
  <c r="Y91" i="97"/>
  <c r="U91" i="97"/>
  <c r="Q91" i="97"/>
  <c r="M91" i="97"/>
  <c r="I91" i="97"/>
  <c r="BE90" i="97"/>
  <c r="BA90" i="97"/>
  <c r="AW90" i="97"/>
  <c r="AS90" i="97"/>
  <c r="AO90" i="97"/>
  <c r="AK90" i="97"/>
  <c r="AG90" i="97"/>
  <c r="AC90" i="97"/>
  <c r="Y90" i="97"/>
  <c r="U90" i="97"/>
  <c r="Q90" i="97"/>
  <c r="M90" i="97"/>
  <c r="I90" i="97"/>
  <c r="BE89" i="97"/>
  <c r="BA89" i="97"/>
  <c r="AW89" i="97"/>
  <c r="AS89" i="97"/>
  <c r="AO89" i="97"/>
  <c r="AK89" i="97"/>
  <c r="AG89" i="97"/>
  <c r="AC89" i="97"/>
  <c r="Y89" i="97"/>
  <c r="U89" i="97"/>
  <c r="Q89" i="97"/>
  <c r="M89" i="97"/>
  <c r="I89" i="97"/>
  <c r="BE88" i="97"/>
  <c r="BA88" i="97"/>
  <c r="AW88" i="97"/>
  <c r="AS88" i="97"/>
  <c r="AO88" i="97"/>
  <c r="AK88" i="97"/>
  <c r="AG88" i="97"/>
  <c r="AC88" i="97"/>
  <c r="Y88" i="97"/>
  <c r="U88" i="97"/>
  <c r="Q88" i="97"/>
  <c r="M88" i="97"/>
  <c r="I88" i="97"/>
  <c r="BE87" i="97"/>
  <c r="BA87" i="97"/>
  <c r="AW87" i="97"/>
  <c r="AS87" i="97"/>
  <c r="AO87" i="97"/>
  <c r="AK87" i="97"/>
  <c r="AG87" i="97"/>
  <c r="AC87" i="97"/>
  <c r="Y87" i="97"/>
  <c r="U87" i="97"/>
  <c r="Q87" i="97"/>
  <c r="M87" i="97"/>
  <c r="I87" i="97"/>
  <c r="BE86" i="97"/>
  <c r="BA86" i="97"/>
  <c r="AW86" i="97"/>
  <c r="AS86" i="97"/>
  <c r="AO86" i="97"/>
  <c r="AK86" i="97"/>
  <c r="AG86" i="97"/>
  <c r="AC86" i="97"/>
  <c r="Y86" i="97"/>
  <c r="U86" i="97"/>
  <c r="Q86" i="97"/>
  <c r="M86" i="97"/>
  <c r="I86" i="97"/>
  <c r="BE85" i="97"/>
  <c r="BA85" i="97"/>
  <c r="AW85" i="97"/>
  <c r="AS85" i="97"/>
  <c r="AO85" i="97"/>
  <c r="AK85" i="97"/>
  <c r="AG85" i="97"/>
  <c r="AC85" i="97"/>
  <c r="Y85" i="97"/>
  <c r="U85" i="97"/>
  <c r="Q85" i="97"/>
  <c r="M85" i="97"/>
  <c r="I85" i="97"/>
  <c r="BD84" i="97"/>
  <c r="BC84" i="97"/>
  <c r="BB84" i="97"/>
  <c r="AZ84" i="97"/>
  <c r="AY84" i="97"/>
  <c r="AX84" i="97"/>
  <c r="BA84" i="97" s="1"/>
  <c r="AV84" i="97"/>
  <c r="AU84" i="97"/>
  <c r="AT84" i="97"/>
  <c r="AR84" i="97"/>
  <c r="AQ84" i="97"/>
  <c r="AP84" i="97"/>
  <c r="AS84" i="97" s="1"/>
  <c r="AN84" i="97"/>
  <c r="AM84" i="97"/>
  <c r="AL84" i="97"/>
  <c r="AJ84" i="97"/>
  <c r="AI84" i="97"/>
  <c r="AH84" i="97"/>
  <c r="AK84" i="97" s="1"/>
  <c r="AF84" i="97"/>
  <c r="AE84" i="97"/>
  <c r="AD84" i="97"/>
  <c r="AB84" i="97"/>
  <c r="AA84" i="97"/>
  <c r="Z84" i="97"/>
  <c r="X84" i="97"/>
  <c r="W84" i="97"/>
  <c r="V84" i="97"/>
  <c r="T84" i="97"/>
  <c r="S84" i="97"/>
  <c r="R84" i="97"/>
  <c r="P84" i="97"/>
  <c r="O84" i="97"/>
  <c r="N84" i="97"/>
  <c r="L84" i="97"/>
  <c r="K84" i="97"/>
  <c r="J84" i="97"/>
  <c r="H84" i="97"/>
  <c r="G84" i="97"/>
  <c r="F84" i="97"/>
  <c r="BE82" i="97"/>
  <c r="BA82" i="97"/>
  <c r="AW82" i="97"/>
  <c r="AS82" i="97"/>
  <c r="AO82" i="97"/>
  <c r="AK82" i="97"/>
  <c r="AG82" i="97"/>
  <c r="AC82" i="97"/>
  <c r="Y82" i="97"/>
  <c r="U82" i="97"/>
  <c r="Q82" i="97"/>
  <c r="M82" i="97"/>
  <c r="I82" i="97"/>
  <c r="BE81" i="97"/>
  <c r="BA81" i="97"/>
  <c r="AW81" i="97"/>
  <c r="AS81" i="97"/>
  <c r="AO81" i="97"/>
  <c r="AK81" i="97"/>
  <c r="AG81" i="97"/>
  <c r="AC81" i="97"/>
  <c r="Y81" i="97"/>
  <c r="U81" i="97"/>
  <c r="Q81" i="97"/>
  <c r="M81" i="97"/>
  <c r="I81" i="97"/>
  <c r="BE80" i="97"/>
  <c r="BA80" i="97"/>
  <c r="AW80" i="97"/>
  <c r="AS80" i="97"/>
  <c r="AO80" i="97"/>
  <c r="AK80" i="97"/>
  <c r="AG80" i="97"/>
  <c r="AC80" i="97"/>
  <c r="Y80" i="97"/>
  <c r="U80" i="97"/>
  <c r="Q80" i="97"/>
  <c r="M80" i="97"/>
  <c r="I80" i="97"/>
  <c r="BE79" i="97"/>
  <c r="BA79" i="97"/>
  <c r="AW79" i="97"/>
  <c r="AS79" i="97"/>
  <c r="AO79" i="97"/>
  <c r="AK79" i="97"/>
  <c r="AG79" i="97"/>
  <c r="AC79" i="97"/>
  <c r="Y79" i="97"/>
  <c r="U79" i="97"/>
  <c r="Q79" i="97"/>
  <c r="M79" i="97"/>
  <c r="I79" i="97"/>
  <c r="BE78" i="97"/>
  <c r="BA78" i="97"/>
  <c r="AW78" i="97"/>
  <c r="AS78" i="97"/>
  <c r="AO78" i="97"/>
  <c r="AK78" i="97"/>
  <c r="AG78" i="97"/>
  <c r="AC78" i="97"/>
  <c r="Y78" i="97"/>
  <c r="U78" i="97"/>
  <c r="Q78" i="97"/>
  <c r="M78" i="97"/>
  <c r="I78" i="97"/>
  <c r="BE77" i="97"/>
  <c r="BA77" i="97"/>
  <c r="AW77" i="97"/>
  <c r="AS77" i="97"/>
  <c r="AO77" i="97"/>
  <c r="AK77" i="97"/>
  <c r="AG77" i="97"/>
  <c r="AC77" i="97"/>
  <c r="Y77" i="97"/>
  <c r="U77" i="97"/>
  <c r="Q77" i="97"/>
  <c r="M77" i="97"/>
  <c r="I77" i="97"/>
  <c r="BE76" i="97"/>
  <c r="BA76" i="97"/>
  <c r="AW76" i="97"/>
  <c r="AS76" i="97"/>
  <c r="AO76" i="97"/>
  <c r="AK76" i="97"/>
  <c r="AG76" i="97"/>
  <c r="AC76" i="97"/>
  <c r="Y76" i="97"/>
  <c r="U76" i="97"/>
  <c r="Q76" i="97"/>
  <c r="M76" i="97"/>
  <c r="I76" i="97"/>
  <c r="BE75" i="97"/>
  <c r="BA75" i="97"/>
  <c r="AW75" i="97"/>
  <c r="AS75" i="97"/>
  <c r="AO75" i="97"/>
  <c r="AK75" i="97"/>
  <c r="AG75" i="97"/>
  <c r="AC75" i="97"/>
  <c r="Y75" i="97"/>
  <c r="U75" i="97"/>
  <c r="Q75" i="97"/>
  <c r="M75" i="97"/>
  <c r="I75" i="97"/>
  <c r="BE73" i="97"/>
  <c r="BA73" i="97"/>
  <c r="AW73" i="97"/>
  <c r="AS73" i="97"/>
  <c r="AO73" i="97"/>
  <c r="AK73" i="97"/>
  <c r="AG73" i="97"/>
  <c r="AC73" i="97"/>
  <c r="Y73" i="97"/>
  <c r="U73" i="97"/>
  <c r="Q73" i="97"/>
  <c r="M73" i="97"/>
  <c r="I73" i="97"/>
  <c r="BE71" i="97"/>
  <c r="BA71" i="97"/>
  <c r="AW71" i="97"/>
  <c r="AS71" i="97"/>
  <c r="AO71" i="97"/>
  <c r="AK71" i="97"/>
  <c r="AG71" i="97"/>
  <c r="AC71" i="97"/>
  <c r="Y71" i="97"/>
  <c r="U71" i="97"/>
  <c r="Q71" i="97"/>
  <c r="M71" i="97"/>
  <c r="I71" i="97"/>
  <c r="A71" i="97"/>
  <c r="A84" i="97" s="1"/>
  <c r="BE66" i="97"/>
  <c r="BA66" i="97"/>
  <c r="AW66" i="97"/>
  <c r="AS66" i="97"/>
  <c r="AO66" i="97"/>
  <c r="AK66" i="97"/>
  <c r="AG66" i="97"/>
  <c r="AC66" i="97"/>
  <c r="Y66" i="97"/>
  <c r="U66" i="97"/>
  <c r="Q66" i="97"/>
  <c r="M66" i="97"/>
  <c r="I66" i="97"/>
  <c r="BE64" i="97"/>
  <c r="BA64" i="97"/>
  <c r="AW64" i="97"/>
  <c r="AS64" i="97"/>
  <c r="AO64" i="97"/>
  <c r="AK64" i="97"/>
  <c r="AG64" i="97"/>
  <c r="AC64" i="97"/>
  <c r="Y64" i="97"/>
  <c r="U64" i="97"/>
  <c r="Q64" i="97"/>
  <c r="M64" i="97"/>
  <c r="I64" i="97"/>
  <c r="BE63" i="97"/>
  <c r="BA63" i="97"/>
  <c r="AW63" i="97"/>
  <c r="AS63" i="97"/>
  <c r="AO63" i="97"/>
  <c r="AK63" i="97"/>
  <c r="AG63" i="97"/>
  <c r="AC63" i="97"/>
  <c r="Y63" i="97"/>
  <c r="U63" i="97"/>
  <c r="Q63" i="97"/>
  <c r="M63" i="97"/>
  <c r="I63" i="97"/>
  <c r="BE62" i="97"/>
  <c r="BA62" i="97"/>
  <c r="AW62" i="97"/>
  <c r="AS62" i="97"/>
  <c r="AO62" i="97"/>
  <c r="AK62" i="97"/>
  <c r="AG62" i="97"/>
  <c r="AC62" i="97"/>
  <c r="Y62" i="97"/>
  <c r="U62" i="97"/>
  <c r="Q62" i="97"/>
  <c r="M62" i="97"/>
  <c r="I62" i="97"/>
  <c r="BE61" i="97"/>
  <c r="BA61" i="97"/>
  <c r="AW61" i="97"/>
  <c r="AS61" i="97"/>
  <c r="AO61" i="97"/>
  <c r="AK61" i="97"/>
  <c r="AG61" i="97"/>
  <c r="AC61" i="97"/>
  <c r="Y61" i="97"/>
  <c r="U61" i="97"/>
  <c r="Q61" i="97"/>
  <c r="M61" i="97"/>
  <c r="I61" i="97"/>
  <c r="BE60" i="97"/>
  <c r="BA60" i="97"/>
  <c r="AW60" i="97"/>
  <c r="AS60" i="97"/>
  <c r="AO60" i="97"/>
  <c r="AK60" i="97"/>
  <c r="AG60" i="97"/>
  <c r="AC60" i="97"/>
  <c r="Y60" i="97"/>
  <c r="U60" i="97"/>
  <c r="Q60" i="97"/>
  <c r="M60" i="97"/>
  <c r="I60" i="97"/>
  <c r="BE59" i="97"/>
  <c r="BA59" i="97"/>
  <c r="AW59" i="97"/>
  <c r="AS59" i="97"/>
  <c r="AO59" i="97"/>
  <c r="AK59" i="97"/>
  <c r="AG59" i="97"/>
  <c r="AC59" i="97"/>
  <c r="Y59" i="97"/>
  <c r="U59" i="97"/>
  <c r="Q59" i="97"/>
  <c r="M59" i="97"/>
  <c r="I59" i="97"/>
  <c r="BE58" i="97"/>
  <c r="BA58" i="97"/>
  <c r="AW58" i="97"/>
  <c r="AS58" i="97"/>
  <c r="AO58" i="97"/>
  <c r="AK58" i="97"/>
  <c r="AG58" i="97"/>
  <c r="AC58" i="97"/>
  <c r="Y58" i="97"/>
  <c r="U58" i="97"/>
  <c r="Q58" i="97"/>
  <c r="M58" i="97"/>
  <c r="I58" i="97"/>
  <c r="BD57" i="97"/>
  <c r="BC57" i="97"/>
  <c r="BC55" i="97" s="1"/>
  <c r="BB57" i="97"/>
  <c r="AZ57" i="97"/>
  <c r="AZ55" i="97" s="1"/>
  <c r="AY57" i="97"/>
  <c r="AY55" i="97" s="1"/>
  <c r="AX57" i="97"/>
  <c r="AX55" i="97" s="1"/>
  <c r="AV57" i="97"/>
  <c r="AU57" i="97"/>
  <c r="AU55" i="97" s="1"/>
  <c r="AT57" i="97"/>
  <c r="AR57" i="97"/>
  <c r="AR55" i="97" s="1"/>
  <c r="AQ57" i="97"/>
  <c r="AQ55" i="97" s="1"/>
  <c r="AP57" i="97"/>
  <c r="AN57" i="97"/>
  <c r="AM57" i="97"/>
  <c r="AM55" i="97" s="1"/>
  <c r="AL57" i="97"/>
  <c r="AJ57" i="97"/>
  <c r="AJ55" i="97" s="1"/>
  <c r="AI57" i="97"/>
  <c r="AI55" i="97" s="1"/>
  <c r="AH57" i="97"/>
  <c r="AH55" i="97" s="1"/>
  <c r="AF57" i="97"/>
  <c r="AF55" i="97" s="1"/>
  <c r="AE57" i="97"/>
  <c r="AD57" i="97"/>
  <c r="AB57" i="97"/>
  <c r="AA57" i="97"/>
  <c r="Z57" i="97"/>
  <c r="X57" i="97"/>
  <c r="W57" i="97"/>
  <c r="V57" i="97"/>
  <c r="V55" i="97" s="1"/>
  <c r="T57" i="97"/>
  <c r="S57" i="97"/>
  <c r="R57" i="97"/>
  <c r="P57" i="97"/>
  <c r="O57" i="97"/>
  <c r="N57" i="97"/>
  <c r="N55" i="97" s="1"/>
  <c r="L57" i="97"/>
  <c r="K57" i="97"/>
  <c r="J57" i="97"/>
  <c r="J55" i="97" s="1"/>
  <c r="H57" i="97"/>
  <c r="G57" i="97"/>
  <c r="F57" i="97"/>
  <c r="F55" i="97" s="1"/>
  <c r="BE56" i="97"/>
  <c r="BA56" i="97"/>
  <c r="AW56" i="97"/>
  <c r="AS56" i="97"/>
  <c r="AO56" i="97"/>
  <c r="AK56" i="97"/>
  <c r="AG56" i="97"/>
  <c r="AC56" i="97"/>
  <c r="Y56" i="97"/>
  <c r="U56" i="97"/>
  <c r="Q56" i="97"/>
  <c r="M56" i="97"/>
  <c r="I56" i="97"/>
  <c r="BD55" i="97"/>
  <c r="BB55" i="97"/>
  <c r="BE55" i="97" s="1"/>
  <c r="AV55" i="97"/>
  <c r="AT55" i="97"/>
  <c r="AP55" i="97"/>
  <c r="AS55" i="97" s="1"/>
  <c r="AN55" i="97"/>
  <c r="AL55" i="97"/>
  <c r="AD55" i="97"/>
  <c r="Z55" i="97"/>
  <c r="X55" i="97"/>
  <c r="P55" i="97"/>
  <c r="H55" i="97"/>
  <c r="BE52" i="97"/>
  <c r="BA52" i="97"/>
  <c r="AW52" i="97"/>
  <c r="AS52" i="97"/>
  <c r="AO52" i="97"/>
  <c r="AK52" i="97"/>
  <c r="AG52" i="97"/>
  <c r="AC52" i="97"/>
  <c r="Y52" i="97"/>
  <c r="U52" i="97"/>
  <c r="Q52" i="97"/>
  <c r="M52" i="97"/>
  <c r="I52" i="97"/>
  <c r="BE51" i="97"/>
  <c r="BA51" i="97"/>
  <c r="AW51" i="97"/>
  <c r="AS51" i="97"/>
  <c r="AO51" i="97"/>
  <c r="AK51" i="97"/>
  <c r="AG51" i="97"/>
  <c r="AC51" i="97"/>
  <c r="Y51" i="97"/>
  <c r="U51" i="97"/>
  <c r="Q51" i="97"/>
  <c r="M51" i="97"/>
  <c r="I51" i="97"/>
  <c r="BE50" i="97"/>
  <c r="BA50" i="97"/>
  <c r="AW50" i="97"/>
  <c r="AS50" i="97"/>
  <c r="AO50" i="97"/>
  <c r="AK50" i="97"/>
  <c r="AG50" i="97"/>
  <c r="AC50" i="97"/>
  <c r="Y50" i="97"/>
  <c r="U50" i="97"/>
  <c r="Q50" i="97"/>
  <c r="M50" i="97"/>
  <c r="I50" i="97"/>
  <c r="BE49" i="97"/>
  <c r="BA49" i="97"/>
  <c r="AW49" i="97"/>
  <c r="AS49" i="97"/>
  <c r="AO49" i="97"/>
  <c r="AK49" i="97"/>
  <c r="AG49" i="97"/>
  <c r="AC49" i="97"/>
  <c r="Y49" i="97"/>
  <c r="U49" i="97"/>
  <c r="Q49" i="97"/>
  <c r="M49" i="97"/>
  <c r="I49" i="97"/>
  <c r="BD48" i="97"/>
  <c r="BD53" i="97" s="1"/>
  <c r="BD68" i="97" s="1"/>
  <c r="BC48" i="97"/>
  <c r="BC53" i="97" s="1"/>
  <c r="BB48" i="97"/>
  <c r="AZ48" i="97"/>
  <c r="AZ53" i="97" s="1"/>
  <c r="AY48" i="97"/>
  <c r="AY53" i="97" s="1"/>
  <c r="AY68" i="97" s="1"/>
  <c r="AX48" i="97"/>
  <c r="AV48" i="97"/>
  <c r="AV53" i="97" s="1"/>
  <c r="AV68" i="97" s="1"/>
  <c r="AU48" i="97"/>
  <c r="AU53" i="97" s="1"/>
  <c r="AT48" i="97"/>
  <c r="AR48" i="97"/>
  <c r="AR53" i="97" s="1"/>
  <c r="AQ48" i="97"/>
  <c r="AQ53" i="97" s="1"/>
  <c r="AQ68" i="97" s="1"/>
  <c r="AP48" i="97"/>
  <c r="AN48" i="97"/>
  <c r="AN53" i="97" s="1"/>
  <c r="AN68" i="97" s="1"/>
  <c r="AM48" i="97"/>
  <c r="AM53" i="97" s="1"/>
  <c r="AL48" i="97"/>
  <c r="AJ48" i="97"/>
  <c r="AJ53" i="97" s="1"/>
  <c r="AI48" i="97"/>
  <c r="AI53" i="97" s="1"/>
  <c r="AI68" i="97" s="1"/>
  <c r="AH48" i="97"/>
  <c r="AF48" i="97"/>
  <c r="AF53" i="97" s="1"/>
  <c r="AE48" i="97"/>
  <c r="AE53" i="97" s="1"/>
  <c r="AD48" i="97"/>
  <c r="AB48" i="97"/>
  <c r="AB53" i="97" s="1"/>
  <c r="AA48" i="97"/>
  <c r="AA53" i="97" s="1"/>
  <c r="Z48" i="97"/>
  <c r="X48" i="97"/>
  <c r="X53" i="97" s="1"/>
  <c r="X68" i="97" s="1"/>
  <c r="W48" i="97"/>
  <c r="W53" i="97" s="1"/>
  <c r="V48" i="97"/>
  <c r="T48" i="97"/>
  <c r="T53" i="97" s="1"/>
  <c r="S48" i="97"/>
  <c r="S53" i="97" s="1"/>
  <c r="R48" i="97"/>
  <c r="P48" i="97"/>
  <c r="P53" i="97" s="1"/>
  <c r="P68" i="97" s="1"/>
  <c r="O48" i="97"/>
  <c r="O53" i="97" s="1"/>
  <c r="N48" i="97"/>
  <c r="L48" i="97"/>
  <c r="L53" i="97" s="1"/>
  <c r="K48" i="97"/>
  <c r="K53" i="97" s="1"/>
  <c r="J48" i="97"/>
  <c r="H48" i="97"/>
  <c r="H53" i="97" s="1"/>
  <c r="H68" i="97" s="1"/>
  <c r="G48" i="97"/>
  <c r="G53" i="97" s="1"/>
  <c r="F48" i="97"/>
  <c r="BE47" i="97"/>
  <c r="BA47" i="97"/>
  <c r="AW47" i="97"/>
  <c r="AS47" i="97"/>
  <c r="AO47" i="97"/>
  <c r="AK47" i="97"/>
  <c r="AG47" i="97"/>
  <c r="AC47" i="97"/>
  <c r="Y47" i="97"/>
  <c r="U47" i="97"/>
  <c r="Q47" i="97"/>
  <c r="M47" i="97"/>
  <c r="I47" i="97"/>
  <c r="BE46" i="97"/>
  <c r="BA46" i="97"/>
  <c r="AW46" i="97"/>
  <c r="AS46" i="97"/>
  <c r="AO46" i="97"/>
  <c r="AK46" i="97"/>
  <c r="AG46" i="97"/>
  <c r="AC46" i="97"/>
  <c r="Y46" i="97"/>
  <c r="U46" i="97"/>
  <c r="Q46" i="97"/>
  <c r="M46" i="97"/>
  <c r="I46" i="97"/>
  <c r="BE44" i="97"/>
  <c r="BA44" i="97"/>
  <c r="AW44" i="97"/>
  <c r="AS44" i="97"/>
  <c r="AO44" i="97"/>
  <c r="AK44" i="97"/>
  <c r="AG44" i="97"/>
  <c r="AC44" i="97"/>
  <c r="Y44" i="97"/>
  <c r="U44" i="97"/>
  <c r="Q44" i="97"/>
  <c r="M44" i="97"/>
  <c r="I44" i="97"/>
  <c r="BE42" i="97"/>
  <c r="BA42" i="97"/>
  <c r="AW42" i="97"/>
  <c r="AS42" i="97"/>
  <c r="AO42" i="97"/>
  <c r="AK42" i="97"/>
  <c r="AG42" i="97"/>
  <c r="AC42" i="97"/>
  <c r="Y42" i="97"/>
  <c r="U42" i="97"/>
  <c r="Q42" i="97"/>
  <c r="M42" i="97"/>
  <c r="I42" i="97"/>
  <c r="A42" i="97"/>
  <c r="A66" i="97" s="1"/>
  <c r="BE37" i="97"/>
  <c r="BA37" i="97"/>
  <c r="AW37" i="97"/>
  <c r="AS37" i="97"/>
  <c r="AO37" i="97"/>
  <c r="AK37" i="97"/>
  <c r="AG37" i="97"/>
  <c r="AC37" i="97"/>
  <c r="Y37" i="97"/>
  <c r="U37" i="97"/>
  <c r="Q37" i="97"/>
  <c r="M37" i="97"/>
  <c r="I37" i="97"/>
  <c r="BE35" i="97"/>
  <c r="BA35" i="97"/>
  <c r="AW35" i="97"/>
  <c r="AS35" i="97"/>
  <c r="AO35" i="97"/>
  <c r="AK35" i="97"/>
  <c r="AG35" i="97"/>
  <c r="AC35" i="97"/>
  <c r="Y35" i="97"/>
  <c r="U35" i="97"/>
  <c r="Q35" i="97"/>
  <c r="M35" i="97"/>
  <c r="I35" i="97"/>
  <c r="BE34" i="97"/>
  <c r="BA34" i="97"/>
  <c r="AW34" i="97"/>
  <c r="AS34" i="97"/>
  <c r="AO34" i="97"/>
  <c r="AK34" i="97"/>
  <c r="AG34" i="97"/>
  <c r="AC34" i="97"/>
  <c r="Y34" i="97"/>
  <c r="U34" i="97"/>
  <c r="Q34" i="97"/>
  <c r="M34" i="97"/>
  <c r="I34" i="97"/>
  <c r="BE33" i="97"/>
  <c r="BA33" i="97"/>
  <c r="AW33" i="97"/>
  <c r="AS33" i="97"/>
  <c r="AO33" i="97"/>
  <c r="AK33" i="97"/>
  <c r="AG33" i="97"/>
  <c r="AC33" i="97"/>
  <c r="Y33" i="97"/>
  <c r="U33" i="97"/>
  <c r="Q33" i="97"/>
  <c r="M33" i="97"/>
  <c r="I33" i="97"/>
  <c r="BE32" i="97"/>
  <c r="BA32" i="97"/>
  <c r="AW32" i="97"/>
  <c r="AS32" i="97"/>
  <c r="AO32" i="97"/>
  <c r="AK32" i="97"/>
  <c r="AG32" i="97"/>
  <c r="AC32" i="97"/>
  <c r="Y32" i="97"/>
  <c r="U32" i="97"/>
  <c r="Q32" i="97"/>
  <c r="M32" i="97"/>
  <c r="I32" i="97"/>
  <c r="BE31" i="97"/>
  <c r="BA31" i="97"/>
  <c r="AW31" i="97"/>
  <c r="AS31" i="97"/>
  <c r="AO31" i="97"/>
  <c r="AK31" i="97"/>
  <c r="AG31" i="97"/>
  <c r="AC31" i="97"/>
  <c r="Y31" i="97"/>
  <c r="U31" i="97"/>
  <c r="Q31" i="97"/>
  <c r="M31" i="97"/>
  <c r="I31" i="97"/>
  <c r="BE30" i="97"/>
  <c r="BA30" i="97"/>
  <c r="AW30" i="97"/>
  <c r="AS30" i="97"/>
  <c r="AO30" i="97"/>
  <c r="AK30" i="97"/>
  <c r="AG30" i="97"/>
  <c r="AC30" i="97"/>
  <c r="Y30" i="97"/>
  <c r="U30" i="97"/>
  <c r="Q30" i="97"/>
  <c r="M30" i="97"/>
  <c r="I30" i="97"/>
  <c r="BE29" i="97"/>
  <c r="BA29" i="97"/>
  <c r="AW29" i="97"/>
  <c r="AS29" i="97"/>
  <c r="AO29" i="97"/>
  <c r="AK29" i="97"/>
  <c r="AG29" i="97"/>
  <c r="AC29" i="97"/>
  <c r="Y29" i="97"/>
  <c r="U29" i="97"/>
  <c r="Q29" i="97"/>
  <c r="M29" i="97"/>
  <c r="I29" i="97"/>
  <c r="BD28" i="97"/>
  <c r="BC28" i="97"/>
  <c r="BC26" i="97" s="1"/>
  <c r="BB28" i="97"/>
  <c r="AZ28" i="97"/>
  <c r="AZ26" i="97" s="1"/>
  <c r="AY28" i="97"/>
  <c r="AY26" i="97" s="1"/>
  <c r="AX28" i="97"/>
  <c r="AV28" i="97"/>
  <c r="AV26" i="97" s="1"/>
  <c r="AU28" i="97"/>
  <c r="AU26" i="97" s="1"/>
  <c r="AT28" i="97"/>
  <c r="AR28" i="97"/>
  <c r="AR26" i="97" s="1"/>
  <c r="AQ28" i="97"/>
  <c r="AQ26" i="97" s="1"/>
  <c r="AP28" i="97"/>
  <c r="AN28" i="97"/>
  <c r="AM28" i="97"/>
  <c r="AM26" i="97" s="1"/>
  <c r="AL28" i="97"/>
  <c r="AL26" i="97" s="1"/>
  <c r="AO26" i="97" s="1"/>
  <c r="AJ28" i="97"/>
  <c r="AJ26" i="97" s="1"/>
  <c r="AI28" i="97"/>
  <c r="AI26" i="97" s="1"/>
  <c r="AH28" i="97"/>
  <c r="AF28" i="97"/>
  <c r="AF26" i="97" s="1"/>
  <c r="AE28" i="97"/>
  <c r="AD28" i="97"/>
  <c r="AD26" i="97" s="1"/>
  <c r="AB28" i="97"/>
  <c r="AA28" i="97"/>
  <c r="Z28" i="97"/>
  <c r="X28" i="97"/>
  <c r="X26" i="97" s="1"/>
  <c r="W28" i="97"/>
  <c r="V28" i="97"/>
  <c r="V26" i="97" s="1"/>
  <c r="T28" i="97"/>
  <c r="S28" i="97"/>
  <c r="R28" i="97"/>
  <c r="P28" i="97"/>
  <c r="P26" i="97" s="1"/>
  <c r="O28" i="97"/>
  <c r="N28" i="97"/>
  <c r="N26" i="97" s="1"/>
  <c r="L28" i="97"/>
  <c r="K28" i="97"/>
  <c r="J28" i="97"/>
  <c r="H28" i="97"/>
  <c r="H26" i="97" s="1"/>
  <c r="G28" i="97"/>
  <c r="F28" i="97"/>
  <c r="F26" i="97" s="1"/>
  <c r="BE27" i="97"/>
  <c r="BA27" i="97"/>
  <c r="AW27" i="97"/>
  <c r="AS27" i="97"/>
  <c r="AO27" i="97"/>
  <c r="AK27" i="97"/>
  <c r="AG27" i="97"/>
  <c r="AC27" i="97"/>
  <c r="Y27" i="97"/>
  <c r="U27" i="97"/>
  <c r="Q27" i="97"/>
  <c r="M27" i="97"/>
  <c r="I27" i="97"/>
  <c r="BD26" i="97"/>
  <c r="BB26" i="97"/>
  <c r="AX26" i="97"/>
  <c r="BA26" i="97" s="1"/>
  <c r="AT26" i="97"/>
  <c r="AP26" i="97"/>
  <c r="AN26" i="97"/>
  <c r="AH26" i="97"/>
  <c r="AK26" i="97" s="1"/>
  <c r="Z26" i="97"/>
  <c r="R26" i="97"/>
  <c r="J26" i="97"/>
  <c r="BE23" i="97"/>
  <c r="BA23" i="97"/>
  <c r="AW23" i="97"/>
  <c r="AS23" i="97"/>
  <c r="AO23" i="97"/>
  <c r="AK23" i="97"/>
  <c r="AG23" i="97"/>
  <c r="AC23" i="97"/>
  <c r="Y23" i="97"/>
  <c r="U23" i="97"/>
  <c r="Q23" i="97"/>
  <c r="M23" i="97"/>
  <c r="I23" i="97"/>
  <c r="BE22" i="97"/>
  <c r="BA22" i="97"/>
  <c r="AW22" i="97"/>
  <c r="AS22" i="97"/>
  <c r="AO22" i="97"/>
  <c r="AK22" i="97"/>
  <c r="AG22" i="97"/>
  <c r="AC22" i="97"/>
  <c r="Y22" i="97"/>
  <c r="U22" i="97"/>
  <c r="Q22" i="97"/>
  <c r="M22" i="97"/>
  <c r="I22" i="97"/>
  <c r="BE21" i="97"/>
  <c r="BA21" i="97"/>
  <c r="AW21" i="97"/>
  <c r="AS21" i="97"/>
  <c r="AO21" i="97"/>
  <c r="AK21" i="97"/>
  <c r="AG21" i="97"/>
  <c r="AC21" i="97"/>
  <c r="Y21" i="97"/>
  <c r="U21" i="97"/>
  <c r="Q21" i="97"/>
  <c r="M21" i="97"/>
  <c r="I21" i="97"/>
  <c r="BE20" i="97"/>
  <c r="BA20" i="97"/>
  <c r="AW20" i="97"/>
  <c r="AS20" i="97"/>
  <c r="AO20" i="97"/>
  <c r="AK20" i="97"/>
  <c r="AG20" i="97"/>
  <c r="AC20" i="97"/>
  <c r="Y20" i="97"/>
  <c r="U20" i="97"/>
  <c r="Q20" i="97"/>
  <c r="M20" i="97"/>
  <c r="I20" i="97"/>
  <c r="BD19" i="97"/>
  <c r="BD24" i="97" s="1"/>
  <c r="BD39" i="97" s="1"/>
  <c r="BC19" i="97"/>
  <c r="BC24" i="97" s="1"/>
  <c r="BC39" i="97" s="1"/>
  <c r="BB19" i="97"/>
  <c r="AZ19" i="97"/>
  <c r="AZ24" i="97" s="1"/>
  <c r="AZ39" i="97" s="1"/>
  <c r="AY19" i="97"/>
  <c r="AY24" i="97" s="1"/>
  <c r="AY39" i="97" s="1"/>
  <c r="AX19" i="97"/>
  <c r="AV19" i="97"/>
  <c r="AV24" i="97" s="1"/>
  <c r="AU19" i="97"/>
  <c r="AU24" i="97" s="1"/>
  <c r="AU39" i="97" s="1"/>
  <c r="AT19" i="97"/>
  <c r="AR19" i="97"/>
  <c r="AR24" i="97" s="1"/>
  <c r="AR39" i="97" s="1"/>
  <c r="AQ19" i="97"/>
  <c r="AQ24" i="97" s="1"/>
  <c r="AQ39" i="97" s="1"/>
  <c r="AP19" i="97"/>
  <c r="AN19" i="97"/>
  <c r="AN24" i="97" s="1"/>
  <c r="AN39" i="97" s="1"/>
  <c r="AM19" i="97"/>
  <c r="AM24" i="97" s="1"/>
  <c r="AM39" i="97" s="1"/>
  <c r="AL19" i="97"/>
  <c r="AJ19" i="97"/>
  <c r="AJ24" i="97" s="1"/>
  <c r="AJ39" i="97" s="1"/>
  <c r="AI19" i="97"/>
  <c r="AI24" i="97" s="1"/>
  <c r="AI39" i="97" s="1"/>
  <c r="AH19" i="97"/>
  <c r="AF19" i="97"/>
  <c r="AE19" i="97"/>
  <c r="AD19" i="97"/>
  <c r="AD109" i="97" s="1"/>
  <c r="AB19" i="97"/>
  <c r="AA19" i="97"/>
  <c r="Z19" i="97"/>
  <c r="Z109" i="97" s="1"/>
  <c r="X19" i="97"/>
  <c r="W19" i="97"/>
  <c r="V19" i="97"/>
  <c r="V109" i="97" s="1"/>
  <c r="T19" i="97"/>
  <c r="S19" i="97"/>
  <c r="R19" i="97"/>
  <c r="R109" i="97" s="1"/>
  <c r="P19" i="97"/>
  <c r="O19" i="97"/>
  <c r="N19" i="97"/>
  <c r="N109" i="97" s="1"/>
  <c r="L19" i="97"/>
  <c r="K19" i="97"/>
  <c r="J19" i="97"/>
  <c r="J109" i="97" s="1"/>
  <c r="H19" i="97"/>
  <c r="G19" i="97"/>
  <c r="F19" i="97"/>
  <c r="F109" i="97" s="1"/>
  <c r="BE18" i="97"/>
  <c r="BA18" i="97"/>
  <c r="AW18" i="97"/>
  <c r="AS18" i="97"/>
  <c r="AO18" i="97"/>
  <c r="AK18" i="97"/>
  <c r="AG18" i="97"/>
  <c r="AC18" i="97"/>
  <c r="Y18" i="97"/>
  <c r="U18" i="97"/>
  <c r="Q18" i="97"/>
  <c r="M18" i="97"/>
  <c r="I18" i="97"/>
  <c r="BE17" i="97"/>
  <c r="BA17" i="97"/>
  <c r="AW17" i="97"/>
  <c r="AS17" i="97"/>
  <c r="AO17" i="97"/>
  <c r="AK17" i="97"/>
  <c r="AG17" i="97"/>
  <c r="AG107" i="97" s="1"/>
  <c r="AC17" i="97"/>
  <c r="Y17" i="97"/>
  <c r="Y107" i="97" s="1"/>
  <c r="U17" i="97"/>
  <c r="Q17" i="97"/>
  <c r="Q107" i="97" s="1"/>
  <c r="M17" i="97"/>
  <c r="I17" i="97"/>
  <c r="I107" i="97" s="1"/>
  <c r="BE15" i="97"/>
  <c r="BA15" i="97"/>
  <c r="AW15" i="97"/>
  <c r="AS15" i="97"/>
  <c r="AO15" i="97"/>
  <c r="AK15" i="97"/>
  <c r="AG15" i="97"/>
  <c r="AC15" i="97"/>
  <c r="Y15" i="97"/>
  <c r="U15" i="97"/>
  <c r="Q15" i="97"/>
  <c r="M15" i="97"/>
  <c r="I15" i="97"/>
  <c r="BE13" i="97"/>
  <c r="BA13" i="97"/>
  <c r="AW13" i="97"/>
  <c r="AS13" i="97"/>
  <c r="AO13" i="97"/>
  <c r="AK13" i="97"/>
  <c r="AG13" i="97"/>
  <c r="AC13" i="97"/>
  <c r="Y13" i="97"/>
  <c r="U13" i="97"/>
  <c r="Q13" i="97"/>
  <c r="M13" i="97"/>
  <c r="I13" i="97"/>
  <c r="A13" i="97"/>
  <c r="A37" i="97" s="1"/>
  <c r="BE95" i="22"/>
  <c r="BA95" i="22"/>
  <c r="AW95" i="22"/>
  <c r="AS95" i="22"/>
  <c r="AO95" i="22"/>
  <c r="AK95" i="22"/>
  <c r="AG95" i="22"/>
  <c r="AC95" i="22"/>
  <c r="Y95" i="22"/>
  <c r="U95" i="22"/>
  <c r="Q95" i="22"/>
  <c r="M95" i="22"/>
  <c r="I95" i="22"/>
  <c r="BE93" i="22"/>
  <c r="BA93" i="22"/>
  <c r="AW93" i="22"/>
  <c r="AW93" i="79" s="1"/>
  <c r="AW93" i="4" s="1"/>
  <c r="AS93" i="22"/>
  <c r="AO93" i="22"/>
  <c r="AK93" i="22"/>
  <c r="AG93" i="22"/>
  <c r="AG93" i="79" s="1"/>
  <c r="AG93" i="4" s="1"/>
  <c r="AC93" i="22"/>
  <c r="Y93" i="22"/>
  <c r="U93" i="22"/>
  <c r="Q93" i="22"/>
  <c r="Q93" i="79" s="1"/>
  <c r="Q93" i="4" s="1"/>
  <c r="M93" i="22"/>
  <c r="I93" i="22"/>
  <c r="BE92" i="22"/>
  <c r="BA92" i="22"/>
  <c r="AW92" i="22"/>
  <c r="AS92" i="22"/>
  <c r="AO92" i="22"/>
  <c r="AK92" i="22"/>
  <c r="AG92" i="22"/>
  <c r="AC92" i="22"/>
  <c r="Y92" i="22"/>
  <c r="U92" i="22"/>
  <c r="Q92" i="22"/>
  <c r="M92" i="22"/>
  <c r="I92" i="22"/>
  <c r="BE91" i="22"/>
  <c r="BA91" i="22"/>
  <c r="AW91" i="22"/>
  <c r="AW91" i="79" s="1"/>
  <c r="AW91" i="4" s="1"/>
  <c r="AS91" i="22"/>
  <c r="AO91" i="22"/>
  <c r="AK91" i="22"/>
  <c r="AG91" i="22"/>
  <c r="AG91" i="79" s="1"/>
  <c r="AG91" i="4" s="1"/>
  <c r="AC91" i="22"/>
  <c r="Y91" i="22"/>
  <c r="U91" i="22"/>
  <c r="Q91" i="22"/>
  <c r="Q91" i="79" s="1"/>
  <c r="Q91" i="4" s="1"/>
  <c r="M91" i="22"/>
  <c r="I91" i="22"/>
  <c r="BE90" i="22"/>
  <c r="BA90" i="22"/>
  <c r="AW90" i="22"/>
  <c r="AS90" i="22"/>
  <c r="AO90" i="22"/>
  <c r="AK90" i="22"/>
  <c r="AG90" i="22"/>
  <c r="AC90" i="22"/>
  <c r="Y90" i="22"/>
  <c r="U90" i="22"/>
  <c r="Q90" i="22"/>
  <c r="M90" i="22"/>
  <c r="I90" i="22"/>
  <c r="BE89" i="22"/>
  <c r="BA89" i="22"/>
  <c r="AW89" i="22"/>
  <c r="AW89" i="79" s="1"/>
  <c r="AW89" i="4" s="1"/>
  <c r="AS89" i="22"/>
  <c r="AO89" i="22"/>
  <c r="AK89" i="22"/>
  <c r="AG89" i="22"/>
  <c r="AG89" i="79" s="1"/>
  <c r="AG89" i="4" s="1"/>
  <c r="AC89" i="22"/>
  <c r="Y89" i="22"/>
  <c r="U89" i="22"/>
  <c r="Q89" i="22"/>
  <c r="Q89" i="79" s="1"/>
  <c r="Q89" i="4" s="1"/>
  <c r="M89" i="22"/>
  <c r="I89" i="22"/>
  <c r="BE88" i="22"/>
  <c r="BA88" i="22"/>
  <c r="AW88" i="22"/>
  <c r="AS88" i="22"/>
  <c r="AO88" i="22"/>
  <c r="AK88" i="22"/>
  <c r="AG88" i="22"/>
  <c r="AC88" i="22"/>
  <c r="Y88" i="22"/>
  <c r="U88" i="22"/>
  <c r="Q88" i="22"/>
  <c r="M88" i="22"/>
  <c r="I88" i="22"/>
  <c r="BE87" i="22"/>
  <c r="BA87" i="22"/>
  <c r="AW87" i="22"/>
  <c r="AW87" i="79" s="1"/>
  <c r="AW87" i="4" s="1"/>
  <c r="AS87" i="22"/>
  <c r="AO87" i="22"/>
  <c r="AK87" i="22"/>
  <c r="AG87" i="22"/>
  <c r="AG87" i="79" s="1"/>
  <c r="AG87" i="4" s="1"/>
  <c r="AC87" i="22"/>
  <c r="Y87" i="22"/>
  <c r="U87" i="22"/>
  <c r="Q87" i="22"/>
  <c r="Q87" i="79" s="1"/>
  <c r="Q87" i="4" s="1"/>
  <c r="M87" i="22"/>
  <c r="I87" i="22"/>
  <c r="BE86" i="22"/>
  <c r="BA86" i="22"/>
  <c r="AW86" i="22"/>
  <c r="AS86" i="22"/>
  <c r="AO86" i="22"/>
  <c r="AK86" i="22"/>
  <c r="AG86" i="22"/>
  <c r="AC86" i="22"/>
  <c r="Y86" i="22"/>
  <c r="U86" i="22"/>
  <c r="Q86" i="22"/>
  <c r="M86" i="22"/>
  <c r="I86" i="22"/>
  <c r="BE85" i="22"/>
  <c r="BA85" i="22"/>
  <c r="AW85" i="22"/>
  <c r="AW85" i="79" s="1"/>
  <c r="AW85" i="4" s="1"/>
  <c r="AS85" i="22"/>
  <c r="AO85" i="22"/>
  <c r="AK85" i="22"/>
  <c r="AG85" i="22"/>
  <c r="AG85" i="79" s="1"/>
  <c r="AG85" i="4" s="1"/>
  <c r="AC85" i="22"/>
  <c r="Y85" i="22"/>
  <c r="U85" i="22"/>
  <c r="Q85" i="22"/>
  <c r="Q85" i="79" s="1"/>
  <c r="Q85" i="4" s="1"/>
  <c r="M85" i="22"/>
  <c r="I85" i="22"/>
  <c r="BD84" i="22"/>
  <c r="BC84" i="22"/>
  <c r="BB84" i="22"/>
  <c r="AZ84" i="22"/>
  <c r="AZ84" i="79" s="1"/>
  <c r="AY84" i="22"/>
  <c r="AX84" i="22"/>
  <c r="BA84" i="22" s="1"/>
  <c r="AV84" i="22"/>
  <c r="AU84" i="22"/>
  <c r="AT84" i="22"/>
  <c r="AR84" i="22"/>
  <c r="AR84" i="79" s="1"/>
  <c r="AQ84" i="22"/>
  <c r="AP84" i="22"/>
  <c r="AS84" i="22" s="1"/>
  <c r="AN84" i="22"/>
  <c r="AM84" i="22"/>
  <c r="AL84" i="22"/>
  <c r="AJ84" i="22"/>
  <c r="AJ84" i="79" s="1"/>
  <c r="AI84" i="22"/>
  <c r="AH84" i="22"/>
  <c r="AK84" i="22" s="1"/>
  <c r="AF84" i="22"/>
  <c r="AE84" i="22"/>
  <c r="AD84" i="22"/>
  <c r="AB84" i="22"/>
  <c r="AB84" i="79" s="1"/>
  <c r="AA84" i="22"/>
  <c r="Z84" i="22"/>
  <c r="AC84" i="22" s="1"/>
  <c r="X84" i="22"/>
  <c r="W84" i="22"/>
  <c r="V84" i="22"/>
  <c r="T84" i="22"/>
  <c r="T84" i="79" s="1"/>
  <c r="S84" i="22"/>
  <c r="R84" i="22"/>
  <c r="U84" i="22" s="1"/>
  <c r="P84" i="22"/>
  <c r="O84" i="22"/>
  <c r="N84" i="22"/>
  <c r="L84" i="22"/>
  <c r="L84" i="79" s="1"/>
  <c r="K84" i="22"/>
  <c r="J84" i="22"/>
  <c r="M84" i="22" s="1"/>
  <c r="H84" i="22"/>
  <c r="G84" i="22"/>
  <c r="F84" i="22"/>
  <c r="BE82" i="22"/>
  <c r="BE82" i="79" s="1"/>
  <c r="BA82" i="22"/>
  <c r="AW82" i="22"/>
  <c r="AW82" i="79" s="1"/>
  <c r="AS82" i="22"/>
  <c r="AO82" i="22"/>
  <c r="AO82" i="79" s="1"/>
  <c r="AK82" i="22"/>
  <c r="AG82" i="22"/>
  <c r="AG82" i="79" s="1"/>
  <c r="AC82" i="22"/>
  <c r="Y82" i="22"/>
  <c r="Y82" i="79" s="1"/>
  <c r="U82" i="22"/>
  <c r="Q82" i="22"/>
  <c r="Q82" i="79" s="1"/>
  <c r="M82" i="22"/>
  <c r="I82" i="22"/>
  <c r="I82" i="79" s="1"/>
  <c r="BE81" i="22"/>
  <c r="BA81" i="22"/>
  <c r="AW81" i="22"/>
  <c r="AS81" i="22"/>
  <c r="AO81" i="22"/>
  <c r="AK81" i="22"/>
  <c r="AG81" i="22"/>
  <c r="AC81" i="22"/>
  <c r="Y81" i="22"/>
  <c r="U81" i="22"/>
  <c r="Q81" i="22"/>
  <c r="M81" i="22"/>
  <c r="I81" i="22"/>
  <c r="BE80" i="22"/>
  <c r="BE80" i="79" s="1"/>
  <c r="BA80" i="22"/>
  <c r="AW80" i="22"/>
  <c r="AW80" i="79" s="1"/>
  <c r="AS80" i="22"/>
  <c r="AO80" i="22"/>
  <c r="AO80" i="79" s="1"/>
  <c r="AK80" i="22"/>
  <c r="AG80" i="22"/>
  <c r="AG80" i="79" s="1"/>
  <c r="AC80" i="22"/>
  <c r="Y80" i="22"/>
  <c r="Y80" i="79" s="1"/>
  <c r="U80" i="22"/>
  <c r="Q80" i="22"/>
  <c r="Q80" i="79" s="1"/>
  <c r="M80" i="22"/>
  <c r="I80" i="22"/>
  <c r="I80" i="79" s="1"/>
  <c r="BE79" i="22"/>
  <c r="BA79" i="22"/>
  <c r="BA79" i="79" s="1"/>
  <c r="BA79" i="4" s="1"/>
  <c r="AW79" i="22"/>
  <c r="AS79" i="22"/>
  <c r="AS79" i="79" s="1"/>
  <c r="AS79" i="4" s="1"/>
  <c r="AO79" i="22"/>
  <c r="AK79" i="22"/>
  <c r="AK79" i="79" s="1"/>
  <c r="AK79" i="4" s="1"/>
  <c r="AG79" i="22"/>
  <c r="AC79" i="22"/>
  <c r="AC79" i="79" s="1"/>
  <c r="AC79" i="4" s="1"/>
  <c r="Y79" i="22"/>
  <c r="U79" i="22"/>
  <c r="U79" i="79" s="1"/>
  <c r="U79" i="4" s="1"/>
  <c r="Q79" i="22"/>
  <c r="M79" i="22"/>
  <c r="M79" i="79" s="1"/>
  <c r="M79" i="4" s="1"/>
  <c r="I79" i="22"/>
  <c r="BE78" i="22"/>
  <c r="BE78" i="79" s="1"/>
  <c r="BA78" i="22"/>
  <c r="AW78" i="22"/>
  <c r="AW78" i="79" s="1"/>
  <c r="AS78" i="22"/>
  <c r="AO78" i="22"/>
  <c r="AO78" i="79" s="1"/>
  <c r="AK78" i="22"/>
  <c r="AG78" i="22"/>
  <c r="AG78" i="79" s="1"/>
  <c r="AC78" i="22"/>
  <c r="Y78" i="22"/>
  <c r="Y78" i="79" s="1"/>
  <c r="U78" i="22"/>
  <c r="Q78" i="22"/>
  <c r="Q78" i="79" s="1"/>
  <c r="M78" i="22"/>
  <c r="I78" i="22"/>
  <c r="I78" i="79" s="1"/>
  <c r="BE77" i="22"/>
  <c r="BA77" i="22"/>
  <c r="AW77" i="22"/>
  <c r="AS77" i="22"/>
  <c r="AO77" i="22"/>
  <c r="AK77" i="22"/>
  <c r="AG77" i="22"/>
  <c r="AC77" i="22"/>
  <c r="Y77" i="22"/>
  <c r="U77" i="22"/>
  <c r="Q77" i="22"/>
  <c r="M77" i="22"/>
  <c r="I77" i="22"/>
  <c r="BE76" i="22"/>
  <c r="BE76" i="79" s="1"/>
  <c r="BA76" i="22"/>
  <c r="AW76" i="22"/>
  <c r="AW76" i="79" s="1"/>
  <c r="AS76" i="22"/>
  <c r="AO76" i="22"/>
  <c r="AO76" i="79" s="1"/>
  <c r="AK76" i="22"/>
  <c r="AG76" i="22"/>
  <c r="AG76" i="79" s="1"/>
  <c r="AC76" i="22"/>
  <c r="Y76" i="22"/>
  <c r="Y76" i="79" s="1"/>
  <c r="U76" i="22"/>
  <c r="Q76" i="22"/>
  <c r="Q76" i="79" s="1"/>
  <c r="M76" i="22"/>
  <c r="I76" i="22"/>
  <c r="I76" i="79" s="1"/>
  <c r="BE75" i="22"/>
  <c r="BA75" i="22"/>
  <c r="BA75" i="79" s="1"/>
  <c r="BA75" i="4" s="1"/>
  <c r="AW75" i="22"/>
  <c r="AS75" i="22"/>
  <c r="AS75" i="79" s="1"/>
  <c r="AS75" i="4" s="1"/>
  <c r="AO75" i="22"/>
  <c r="AK75" i="22"/>
  <c r="AK75" i="79" s="1"/>
  <c r="AK75" i="4" s="1"/>
  <c r="AG75" i="22"/>
  <c r="AC75" i="22"/>
  <c r="AC75" i="79" s="1"/>
  <c r="AC75" i="4" s="1"/>
  <c r="Y75" i="22"/>
  <c r="U75" i="22"/>
  <c r="U75" i="79" s="1"/>
  <c r="U75" i="4" s="1"/>
  <c r="Q75" i="22"/>
  <c r="M75" i="22"/>
  <c r="M75" i="79" s="1"/>
  <c r="M75" i="4" s="1"/>
  <c r="I75" i="22"/>
  <c r="BE73" i="22"/>
  <c r="BE73" i="79" s="1"/>
  <c r="BA73" i="22"/>
  <c r="AW73" i="22"/>
  <c r="AW73" i="79" s="1"/>
  <c r="AS73" i="22"/>
  <c r="AO73" i="22"/>
  <c r="AO73" i="79" s="1"/>
  <c r="AK73" i="22"/>
  <c r="AG73" i="22"/>
  <c r="AG73" i="79" s="1"/>
  <c r="AC73" i="22"/>
  <c r="Y73" i="22"/>
  <c r="Y73" i="79" s="1"/>
  <c r="U73" i="22"/>
  <c r="Q73" i="22"/>
  <c r="Q73" i="79" s="1"/>
  <c r="M73" i="22"/>
  <c r="I73" i="22"/>
  <c r="I73" i="79" s="1"/>
  <c r="BE71" i="22"/>
  <c r="BA71" i="22"/>
  <c r="AW71" i="22"/>
  <c r="AS71" i="22"/>
  <c r="AO71" i="22"/>
  <c r="AK71" i="22"/>
  <c r="AG71" i="22"/>
  <c r="AC71" i="22"/>
  <c r="Y71" i="22"/>
  <c r="U71" i="22"/>
  <c r="Q71" i="22"/>
  <c r="M71" i="22"/>
  <c r="I71" i="22"/>
  <c r="A71" i="22"/>
  <c r="BE66" i="22"/>
  <c r="BA66" i="22"/>
  <c r="AW66" i="22"/>
  <c r="AS66" i="22"/>
  <c r="AO66" i="22"/>
  <c r="AK66" i="22"/>
  <c r="AG66" i="22"/>
  <c r="AC66" i="22"/>
  <c r="Y66" i="22"/>
  <c r="U66" i="22"/>
  <c r="Q66" i="22"/>
  <c r="M66" i="22"/>
  <c r="I66" i="22"/>
  <c r="BE64" i="22"/>
  <c r="BE64" i="79" s="1"/>
  <c r="BE64" i="4" s="1"/>
  <c r="BA64" i="22"/>
  <c r="AW64" i="22"/>
  <c r="AW64" i="79" s="1"/>
  <c r="AW64" i="4" s="1"/>
  <c r="AS64" i="22"/>
  <c r="AO64" i="22"/>
  <c r="AO64" i="79" s="1"/>
  <c r="AO64" i="4" s="1"/>
  <c r="AK64" i="22"/>
  <c r="AG64" i="22"/>
  <c r="AG64" i="79" s="1"/>
  <c r="AG64" i="4" s="1"/>
  <c r="AC64" i="22"/>
  <c r="Y64" i="22"/>
  <c r="Y64" i="79" s="1"/>
  <c r="Y64" i="4" s="1"/>
  <c r="U64" i="22"/>
  <c r="Q64" i="22"/>
  <c r="Q64" i="79" s="1"/>
  <c r="Q64" i="4" s="1"/>
  <c r="M64" i="22"/>
  <c r="I64" i="22"/>
  <c r="I64" i="79" s="1"/>
  <c r="I64" i="4" s="1"/>
  <c r="BE63" i="22"/>
  <c r="BA63" i="22"/>
  <c r="BA63" i="79" s="1"/>
  <c r="BA63" i="4" s="1"/>
  <c r="AW63" i="22"/>
  <c r="AS63" i="22"/>
  <c r="AS63" i="79" s="1"/>
  <c r="AS63" i="4" s="1"/>
  <c r="AO63" i="22"/>
  <c r="AK63" i="22"/>
  <c r="AK63" i="79" s="1"/>
  <c r="AK63" i="4" s="1"/>
  <c r="AG63" i="22"/>
  <c r="AC63" i="22"/>
  <c r="AC63" i="79" s="1"/>
  <c r="AC63" i="4" s="1"/>
  <c r="Y63" i="22"/>
  <c r="U63" i="22"/>
  <c r="U63" i="79" s="1"/>
  <c r="U63" i="4" s="1"/>
  <c r="Q63" i="22"/>
  <c r="M63" i="22"/>
  <c r="M63" i="79" s="1"/>
  <c r="M63" i="4" s="1"/>
  <c r="I63" i="22"/>
  <c r="BE62" i="22"/>
  <c r="BE62" i="79" s="1"/>
  <c r="BE62" i="4" s="1"/>
  <c r="BA62" i="22"/>
  <c r="AW62" i="22"/>
  <c r="AW62" i="79" s="1"/>
  <c r="AW62" i="4" s="1"/>
  <c r="AS62" i="22"/>
  <c r="AO62" i="22"/>
  <c r="AO62" i="79" s="1"/>
  <c r="AO62" i="4" s="1"/>
  <c r="AK62" i="22"/>
  <c r="AG62" i="22"/>
  <c r="AG62" i="79" s="1"/>
  <c r="AG62" i="4" s="1"/>
  <c r="AC62" i="22"/>
  <c r="Y62" i="22"/>
  <c r="Y62" i="79" s="1"/>
  <c r="Y62" i="4" s="1"/>
  <c r="U62" i="22"/>
  <c r="Q62" i="22"/>
  <c r="Q62" i="79" s="1"/>
  <c r="Q62" i="4" s="1"/>
  <c r="M62" i="22"/>
  <c r="I62" i="22"/>
  <c r="I62" i="79" s="1"/>
  <c r="I62" i="4" s="1"/>
  <c r="BE61" i="22"/>
  <c r="BA61" i="22"/>
  <c r="BA61" i="79" s="1"/>
  <c r="BA61" i="4" s="1"/>
  <c r="AW61" i="22"/>
  <c r="AS61" i="22"/>
  <c r="AS61" i="79" s="1"/>
  <c r="AS61" i="4" s="1"/>
  <c r="AO61" i="22"/>
  <c r="AK61" i="22"/>
  <c r="AK61" i="79" s="1"/>
  <c r="AK61" i="4" s="1"/>
  <c r="AG61" i="22"/>
  <c r="AC61" i="22"/>
  <c r="AC61" i="79" s="1"/>
  <c r="AC61" i="4" s="1"/>
  <c r="Y61" i="22"/>
  <c r="U61" i="22"/>
  <c r="U61" i="79" s="1"/>
  <c r="U61" i="4" s="1"/>
  <c r="Q61" i="22"/>
  <c r="M61" i="22"/>
  <c r="M61" i="79" s="1"/>
  <c r="M61" i="4" s="1"/>
  <c r="I61" i="22"/>
  <c r="BE60" i="22"/>
  <c r="BE60" i="79" s="1"/>
  <c r="BE60" i="4" s="1"/>
  <c r="BA60" i="22"/>
  <c r="AW60" i="22"/>
  <c r="AW60" i="79" s="1"/>
  <c r="AW60" i="4" s="1"/>
  <c r="AS60" i="22"/>
  <c r="AO60" i="22"/>
  <c r="AO60" i="79" s="1"/>
  <c r="AO60" i="4" s="1"/>
  <c r="AK60" i="22"/>
  <c r="AG60" i="22"/>
  <c r="AG60" i="79" s="1"/>
  <c r="AG60" i="4" s="1"/>
  <c r="AC60" i="22"/>
  <c r="Y60" i="22"/>
  <c r="Y60" i="79" s="1"/>
  <c r="Y60" i="4" s="1"/>
  <c r="U60" i="22"/>
  <c r="Q60" i="22"/>
  <c r="Q60" i="79" s="1"/>
  <c r="Q60" i="4" s="1"/>
  <c r="M60" i="22"/>
  <c r="I60" i="22"/>
  <c r="I60" i="79" s="1"/>
  <c r="I60" i="4" s="1"/>
  <c r="BE59" i="22"/>
  <c r="BA59" i="22"/>
  <c r="BA59" i="79" s="1"/>
  <c r="BA59" i="4" s="1"/>
  <c r="AW59" i="22"/>
  <c r="AS59" i="22"/>
  <c r="AS59" i="79" s="1"/>
  <c r="AS59" i="4" s="1"/>
  <c r="AO59" i="22"/>
  <c r="AK59" i="22"/>
  <c r="AK59" i="79" s="1"/>
  <c r="AK59" i="4" s="1"/>
  <c r="AG59" i="22"/>
  <c r="AC59" i="22"/>
  <c r="AC59" i="79" s="1"/>
  <c r="AC59" i="4" s="1"/>
  <c r="Y59" i="22"/>
  <c r="U59" i="22"/>
  <c r="U59" i="79" s="1"/>
  <c r="U59" i="4" s="1"/>
  <c r="Q59" i="22"/>
  <c r="M59" i="22"/>
  <c r="M59" i="79" s="1"/>
  <c r="M59" i="4" s="1"/>
  <c r="I59" i="22"/>
  <c r="BE58" i="22"/>
  <c r="BE58" i="79" s="1"/>
  <c r="BE58" i="4" s="1"/>
  <c r="BA58" i="22"/>
  <c r="AW58" i="22"/>
  <c r="AW58" i="79" s="1"/>
  <c r="AW58" i="4" s="1"/>
  <c r="AS58" i="22"/>
  <c r="AO58" i="22"/>
  <c r="AO58" i="79" s="1"/>
  <c r="AO58" i="4" s="1"/>
  <c r="AK58" i="22"/>
  <c r="AG58" i="22"/>
  <c r="AG58" i="79" s="1"/>
  <c r="AG58" i="4" s="1"/>
  <c r="AC58" i="22"/>
  <c r="Y58" i="22"/>
  <c r="Y58" i="79" s="1"/>
  <c r="Y58" i="4" s="1"/>
  <c r="U58" i="22"/>
  <c r="Q58" i="22"/>
  <c r="Q58" i="79" s="1"/>
  <c r="Q58" i="4" s="1"/>
  <c r="M58" i="22"/>
  <c r="I58" i="22"/>
  <c r="I58" i="79" s="1"/>
  <c r="I58" i="4" s="1"/>
  <c r="BD57" i="22"/>
  <c r="BC57" i="22"/>
  <c r="BC55" i="22" s="1"/>
  <c r="BB57" i="22"/>
  <c r="AZ57" i="22"/>
  <c r="AZ55" i="22" s="1"/>
  <c r="AZ55" i="79" s="1"/>
  <c r="AZ55" i="4" s="1"/>
  <c r="AY57" i="22"/>
  <c r="AY55" i="22" s="1"/>
  <c r="AX57" i="22"/>
  <c r="AX55" i="22" s="1"/>
  <c r="AV57" i="22"/>
  <c r="AU57" i="22"/>
  <c r="AU55" i="22" s="1"/>
  <c r="AT57" i="22"/>
  <c r="AR57" i="22"/>
  <c r="AR55" i="22" s="1"/>
  <c r="AR55" i="79" s="1"/>
  <c r="AR55" i="4" s="1"/>
  <c r="AQ57" i="22"/>
  <c r="AQ55" i="22" s="1"/>
  <c r="AP57" i="22"/>
  <c r="AN57" i="22"/>
  <c r="AM57" i="22"/>
  <c r="AM55" i="22" s="1"/>
  <c r="AL57" i="22"/>
  <c r="AJ57" i="22"/>
  <c r="AJ55" i="22" s="1"/>
  <c r="AI57" i="22"/>
  <c r="AI55" i="22" s="1"/>
  <c r="AH57" i="22"/>
  <c r="AH55" i="22" s="1"/>
  <c r="AF57" i="22"/>
  <c r="AE57" i="22"/>
  <c r="AD57" i="22"/>
  <c r="AB57" i="22"/>
  <c r="AA57" i="22"/>
  <c r="Z57" i="22"/>
  <c r="X57" i="22"/>
  <c r="W57" i="22"/>
  <c r="V57" i="22"/>
  <c r="T57" i="22"/>
  <c r="S57" i="22"/>
  <c r="R57" i="22"/>
  <c r="R55" i="22" s="1"/>
  <c r="P57" i="22"/>
  <c r="O57" i="22"/>
  <c r="O55" i="22" s="1"/>
  <c r="N57" i="22"/>
  <c r="L57" i="22"/>
  <c r="L55" i="22" s="1"/>
  <c r="K57" i="22"/>
  <c r="J57" i="22"/>
  <c r="J55" i="22" s="1"/>
  <c r="H57" i="22"/>
  <c r="G57" i="22"/>
  <c r="G55" i="22" s="1"/>
  <c r="F57" i="22"/>
  <c r="BE56" i="22"/>
  <c r="BA56" i="22"/>
  <c r="AW56" i="22"/>
  <c r="AS56" i="22"/>
  <c r="AO56" i="22"/>
  <c r="AK56" i="22"/>
  <c r="AG56" i="22"/>
  <c r="AC56" i="22"/>
  <c r="Y56" i="22"/>
  <c r="U56" i="22"/>
  <c r="Q56" i="22"/>
  <c r="M56" i="22"/>
  <c r="I56" i="22"/>
  <c r="BD55" i="22"/>
  <c r="BB55" i="22"/>
  <c r="AV55" i="22"/>
  <c r="AT55" i="22"/>
  <c r="AP55" i="22"/>
  <c r="AN55" i="22"/>
  <c r="AL55" i="22"/>
  <c r="AF55" i="22"/>
  <c r="AD55" i="22"/>
  <c r="Z55" i="22"/>
  <c r="X55" i="22"/>
  <c r="V55" i="22"/>
  <c r="P55" i="22"/>
  <c r="N55" i="22"/>
  <c r="K55" i="22"/>
  <c r="H55" i="22"/>
  <c r="F55" i="22"/>
  <c r="BE52" i="22"/>
  <c r="BA52" i="22"/>
  <c r="BA52" i="79" s="1"/>
  <c r="AW52" i="22"/>
  <c r="AS52" i="22"/>
  <c r="AS52" i="79" s="1"/>
  <c r="AS52" i="4" s="1"/>
  <c r="AO52" i="22"/>
  <c r="AK52" i="22"/>
  <c r="AK52" i="79" s="1"/>
  <c r="AG52" i="22"/>
  <c r="AC52" i="22"/>
  <c r="AC52" i="79" s="1"/>
  <c r="AC52" i="4" s="1"/>
  <c r="Y52" i="22"/>
  <c r="U52" i="22"/>
  <c r="U52" i="79" s="1"/>
  <c r="Q52" i="22"/>
  <c r="M52" i="22"/>
  <c r="M52" i="79" s="1"/>
  <c r="M52" i="4" s="1"/>
  <c r="I52" i="22"/>
  <c r="BE51" i="22"/>
  <c r="BE51" i="79" s="1"/>
  <c r="BA51" i="22"/>
  <c r="AW51" i="22"/>
  <c r="AW51" i="79" s="1"/>
  <c r="AW51" i="4" s="1"/>
  <c r="AS51" i="22"/>
  <c r="AO51" i="22"/>
  <c r="AO51" i="79" s="1"/>
  <c r="AK51" i="22"/>
  <c r="AG51" i="22"/>
  <c r="AG51" i="79" s="1"/>
  <c r="AG51" i="4" s="1"/>
  <c r="AC51" i="22"/>
  <c r="Y51" i="22"/>
  <c r="Y51" i="79" s="1"/>
  <c r="U51" i="22"/>
  <c r="Q51" i="22"/>
  <c r="Q51" i="79" s="1"/>
  <c r="Q51" i="4" s="1"/>
  <c r="M51" i="22"/>
  <c r="I51" i="22"/>
  <c r="I51" i="79" s="1"/>
  <c r="BE50" i="22"/>
  <c r="BA50" i="22"/>
  <c r="AW50" i="22"/>
  <c r="AS50" i="22"/>
  <c r="AO50" i="22"/>
  <c r="AK50" i="22"/>
  <c r="AG50" i="22"/>
  <c r="AC50" i="22"/>
  <c r="Y50" i="22"/>
  <c r="U50" i="22"/>
  <c r="Q50" i="22"/>
  <c r="M50" i="22"/>
  <c r="I50" i="22"/>
  <c r="BE49" i="22"/>
  <c r="BA49" i="22"/>
  <c r="AW49" i="22"/>
  <c r="AS49" i="22"/>
  <c r="AO49" i="22"/>
  <c r="AK49" i="22"/>
  <c r="AG49" i="22"/>
  <c r="AC49" i="22"/>
  <c r="Y49" i="22"/>
  <c r="U49" i="22"/>
  <c r="Q49" i="22"/>
  <c r="M49" i="22"/>
  <c r="I49" i="22"/>
  <c r="BD48" i="22"/>
  <c r="BD53" i="22" s="1"/>
  <c r="BC48" i="22"/>
  <c r="BC53" i="22" s="1"/>
  <c r="BB48" i="22"/>
  <c r="BB53" i="22" s="1"/>
  <c r="AZ48" i="22"/>
  <c r="AZ53" i="22" s="1"/>
  <c r="AZ53" i="79" s="1"/>
  <c r="AZ53" i="4" s="1"/>
  <c r="AY48" i="22"/>
  <c r="AY53" i="22" s="1"/>
  <c r="AX48" i="22"/>
  <c r="AX53" i="22" s="1"/>
  <c r="AV48" i="22"/>
  <c r="AV53" i="22" s="1"/>
  <c r="AU48" i="22"/>
  <c r="AU53" i="22" s="1"/>
  <c r="AT48" i="22"/>
  <c r="AT53" i="22" s="1"/>
  <c r="AT68" i="22" s="1"/>
  <c r="AR48" i="22"/>
  <c r="AR53" i="22" s="1"/>
  <c r="AR53" i="79" s="1"/>
  <c r="AQ48" i="22"/>
  <c r="AQ53" i="22" s="1"/>
  <c r="AP48" i="22"/>
  <c r="AP53" i="22" s="1"/>
  <c r="AP68" i="22" s="1"/>
  <c r="AN48" i="22"/>
  <c r="AN53" i="22" s="1"/>
  <c r="AM48" i="22"/>
  <c r="AM53" i="22" s="1"/>
  <c r="AL48" i="22"/>
  <c r="AL53" i="22" s="1"/>
  <c r="AJ48" i="22"/>
  <c r="AJ53" i="22" s="1"/>
  <c r="AJ53" i="79" s="1"/>
  <c r="AJ53" i="4" s="1"/>
  <c r="AI48" i="22"/>
  <c r="AI53" i="22" s="1"/>
  <c r="AH48" i="22"/>
  <c r="AH53" i="22" s="1"/>
  <c r="AF48" i="22"/>
  <c r="AF53" i="22" s="1"/>
  <c r="AE48" i="22"/>
  <c r="AE53" i="22" s="1"/>
  <c r="AD48" i="22"/>
  <c r="AD53" i="22" s="1"/>
  <c r="AD68" i="22" s="1"/>
  <c r="AB48" i="22"/>
  <c r="AB53" i="22" s="1"/>
  <c r="AB53" i="79" s="1"/>
  <c r="AB53" i="4" s="1"/>
  <c r="AA48" i="22"/>
  <c r="AA53" i="22" s="1"/>
  <c r="Z48" i="22"/>
  <c r="Z53" i="22" s="1"/>
  <c r="X48" i="22"/>
  <c r="X53" i="22" s="1"/>
  <c r="W48" i="22"/>
  <c r="W53" i="22" s="1"/>
  <c r="V48" i="22"/>
  <c r="V53" i="22" s="1"/>
  <c r="T48" i="22"/>
  <c r="T53" i="22" s="1"/>
  <c r="T53" i="79" s="1"/>
  <c r="T53" i="4" s="1"/>
  <c r="S48" i="22"/>
  <c r="S53" i="22" s="1"/>
  <c r="R48" i="22"/>
  <c r="R53" i="22" s="1"/>
  <c r="P48" i="22"/>
  <c r="P53" i="22" s="1"/>
  <c r="O48" i="22"/>
  <c r="O53" i="22" s="1"/>
  <c r="N48" i="22"/>
  <c r="N53" i="22" s="1"/>
  <c r="L48" i="22"/>
  <c r="L53" i="22" s="1"/>
  <c r="K48" i="22"/>
  <c r="K53" i="22" s="1"/>
  <c r="J48" i="22"/>
  <c r="J53" i="22" s="1"/>
  <c r="H48" i="22"/>
  <c r="H53" i="22" s="1"/>
  <c r="G48" i="22"/>
  <c r="G53" i="22" s="1"/>
  <c r="F48" i="22"/>
  <c r="F53" i="22" s="1"/>
  <c r="BE47" i="22"/>
  <c r="BA47" i="22"/>
  <c r="AW47" i="22"/>
  <c r="AS47" i="22"/>
  <c r="AO47" i="22"/>
  <c r="AK47" i="22"/>
  <c r="AG47" i="22"/>
  <c r="AC47" i="22"/>
  <c r="Y47" i="22"/>
  <c r="U47" i="22"/>
  <c r="Q47" i="22"/>
  <c r="M47" i="22"/>
  <c r="I47" i="22"/>
  <c r="BE46" i="22"/>
  <c r="BA46" i="22"/>
  <c r="AW46" i="22"/>
  <c r="AS46" i="22"/>
  <c r="AO46" i="22"/>
  <c r="AK46" i="22"/>
  <c r="AG46" i="22"/>
  <c r="AC46" i="22"/>
  <c r="Y46" i="22"/>
  <c r="U46" i="22"/>
  <c r="Q46" i="22"/>
  <c r="M46" i="22"/>
  <c r="I46" i="22"/>
  <c r="BE44" i="22"/>
  <c r="BA44" i="22"/>
  <c r="AW44" i="22"/>
  <c r="AS44" i="22"/>
  <c r="AO44" i="22"/>
  <c r="AK44" i="22"/>
  <c r="AG44" i="22"/>
  <c r="AC44" i="22"/>
  <c r="Y44" i="22"/>
  <c r="U44" i="22"/>
  <c r="Q44" i="22"/>
  <c r="M44" i="22"/>
  <c r="I44" i="22"/>
  <c r="BE42" i="22"/>
  <c r="BA42" i="22"/>
  <c r="AW42" i="22"/>
  <c r="AS42" i="22"/>
  <c r="AO42" i="22"/>
  <c r="AK42" i="22"/>
  <c r="AG42" i="22"/>
  <c r="AC42" i="22"/>
  <c r="Y42" i="22"/>
  <c r="U42" i="22"/>
  <c r="Q42" i="22"/>
  <c r="M42" i="22"/>
  <c r="I42" i="22"/>
  <c r="A42" i="22"/>
  <c r="BE37" i="22"/>
  <c r="BA37" i="22"/>
  <c r="AW37" i="22"/>
  <c r="AS37" i="22"/>
  <c r="AO37" i="22"/>
  <c r="AK37" i="22"/>
  <c r="AG37" i="22"/>
  <c r="AC37" i="22"/>
  <c r="Y37" i="22"/>
  <c r="U37" i="22"/>
  <c r="Q37" i="22"/>
  <c r="M37" i="22"/>
  <c r="I37" i="22"/>
  <c r="BE35" i="22"/>
  <c r="BA35" i="22"/>
  <c r="AW35" i="22"/>
  <c r="AS35" i="22"/>
  <c r="AO35" i="22"/>
  <c r="AK35" i="22"/>
  <c r="AG35" i="22"/>
  <c r="AC35" i="22"/>
  <c r="Y35" i="22"/>
  <c r="U35" i="22"/>
  <c r="Q35" i="22"/>
  <c r="M35" i="22"/>
  <c r="I35" i="22"/>
  <c r="BE34" i="22"/>
  <c r="BA34" i="22"/>
  <c r="AW34" i="22"/>
  <c r="AS34" i="22"/>
  <c r="AO34" i="22"/>
  <c r="AK34" i="22"/>
  <c r="AG34" i="22"/>
  <c r="AC34" i="22"/>
  <c r="Y34" i="22"/>
  <c r="U34" i="22"/>
  <c r="Q34" i="22"/>
  <c r="M34" i="22"/>
  <c r="I34" i="22"/>
  <c r="BE33" i="22"/>
  <c r="BA33" i="22"/>
  <c r="AW33" i="22"/>
  <c r="AS33" i="22"/>
  <c r="AO33" i="22"/>
  <c r="AK33" i="22"/>
  <c r="AG33" i="22"/>
  <c r="AC33" i="22"/>
  <c r="Y33" i="22"/>
  <c r="U33" i="22"/>
  <c r="Q33" i="22"/>
  <c r="M33" i="22"/>
  <c r="I33" i="22"/>
  <c r="BE32" i="22"/>
  <c r="BA32" i="22"/>
  <c r="AW32" i="22"/>
  <c r="AS32" i="22"/>
  <c r="AO32" i="22"/>
  <c r="AK32" i="22"/>
  <c r="AG32" i="22"/>
  <c r="AC32" i="22"/>
  <c r="Y32" i="22"/>
  <c r="U32" i="22"/>
  <c r="Q32" i="22"/>
  <c r="M32" i="22"/>
  <c r="I32" i="22"/>
  <c r="BE31" i="22"/>
  <c r="BA31" i="22"/>
  <c r="AW31" i="22"/>
  <c r="AS31" i="22"/>
  <c r="AO31" i="22"/>
  <c r="AK31" i="22"/>
  <c r="AG31" i="22"/>
  <c r="AC31" i="22"/>
  <c r="Y31" i="22"/>
  <c r="U31" i="22"/>
  <c r="Q31" i="22"/>
  <c r="M31" i="22"/>
  <c r="I31" i="22"/>
  <c r="BE30" i="22"/>
  <c r="BA30" i="22"/>
  <c r="AW30" i="22"/>
  <c r="AS30" i="22"/>
  <c r="AO30" i="22"/>
  <c r="AK30" i="22"/>
  <c r="AG30" i="22"/>
  <c r="AC30" i="22"/>
  <c r="Y30" i="22"/>
  <c r="U30" i="22"/>
  <c r="Q30" i="22"/>
  <c r="M30" i="22"/>
  <c r="I30" i="22"/>
  <c r="BE29" i="22"/>
  <c r="BA29" i="22"/>
  <c r="AW29" i="22"/>
  <c r="AS29" i="22"/>
  <c r="AO29" i="22"/>
  <c r="AK29" i="22"/>
  <c r="AG29" i="22"/>
  <c r="AC29" i="22"/>
  <c r="Y29" i="22"/>
  <c r="U29" i="22"/>
  <c r="Q29" i="22"/>
  <c r="M29" i="22"/>
  <c r="I29" i="22"/>
  <c r="BD28" i="22"/>
  <c r="BD26" i="22" s="1"/>
  <c r="BD26" i="79" s="1"/>
  <c r="BC28" i="22"/>
  <c r="BC26" i="22" s="1"/>
  <c r="BB28" i="22"/>
  <c r="AZ28" i="22"/>
  <c r="AZ26" i="22" s="1"/>
  <c r="AZ26" i="79" s="1"/>
  <c r="AY28" i="22"/>
  <c r="AY26" i="22" s="1"/>
  <c r="AX28" i="22"/>
  <c r="AV28" i="22"/>
  <c r="AV26" i="22" s="1"/>
  <c r="AU28" i="22"/>
  <c r="AT28" i="22"/>
  <c r="AR28" i="22"/>
  <c r="AR26" i="22" s="1"/>
  <c r="AR26" i="79" s="1"/>
  <c r="AQ28" i="22"/>
  <c r="AQ26" i="22" s="1"/>
  <c r="AP28" i="22"/>
  <c r="AN28" i="22"/>
  <c r="AN26" i="22" s="1"/>
  <c r="AM28" i="22"/>
  <c r="AM26" i="22" s="1"/>
  <c r="AL28" i="22"/>
  <c r="AJ28" i="22"/>
  <c r="AJ26" i="22" s="1"/>
  <c r="AJ26" i="79" s="1"/>
  <c r="AI28" i="22"/>
  <c r="AI26" i="22" s="1"/>
  <c r="AH28" i="22"/>
  <c r="AF28" i="22"/>
  <c r="AE28" i="22"/>
  <c r="AD28" i="22"/>
  <c r="AB28" i="22"/>
  <c r="AA28" i="22"/>
  <c r="Z28" i="22"/>
  <c r="X28" i="22"/>
  <c r="W28" i="22"/>
  <c r="W26" i="22" s="1"/>
  <c r="V28" i="22"/>
  <c r="T28" i="22"/>
  <c r="S28" i="22"/>
  <c r="R28" i="22"/>
  <c r="P28" i="22"/>
  <c r="O28" i="22"/>
  <c r="N28" i="22"/>
  <c r="L28" i="22"/>
  <c r="K28" i="22"/>
  <c r="J28" i="22"/>
  <c r="H28" i="22"/>
  <c r="G28" i="22"/>
  <c r="G26" i="22" s="1"/>
  <c r="F28" i="22"/>
  <c r="BE27" i="22"/>
  <c r="BA27" i="22"/>
  <c r="AW27" i="22"/>
  <c r="AS27" i="22"/>
  <c r="AO27" i="22"/>
  <c r="AK27" i="22"/>
  <c r="AG27" i="22"/>
  <c r="AC27" i="22"/>
  <c r="Y27" i="22"/>
  <c r="U27" i="22"/>
  <c r="Q27" i="22"/>
  <c r="M27" i="22"/>
  <c r="I27" i="22"/>
  <c r="AU26" i="22"/>
  <c r="AE26" i="22"/>
  <c r="O26" i="22"/>
  <c r="BB24" i="22"/>
  <c r="AL24" i="22"/>
  <c r="F24" i="22"/>
  <c r="BE23" i="22"/>
  <c r="BA23" i="22"/>
  <c r="AW23" i="22"/>
  <c r="AS23" i="22"/>
  <c r="AO23" i="22"/>
  <c r="AK23" i="22"/>
  <c r="AG23" i="22"/>
  <c r="AC23" i="22"/>
  <c r="Y23" i="22"/>
  <c r="U23" i="22"/>
  <c r="Q23" i="22"/>
  <c r="M23" i="22"/>
  <c r="I23" i="22"/>
  <c r="BE22" i="22"/>
  <c r="BA22" i="22"/>
  <c r="AW22" i="22"/>
  <c r="AS22" i="22"/>
  <c r="AO22" i="22"/>
  <c r="AK22" i="22"/>
  <c r="AG22" i="22"/>
  <c r="AC22" i="22"/>
  <c r="Y22" i="22"/>
  <c r="U22" i="22"/>
  <c r="Q22" i="22"/>
  <c r="M22" i="22"/>
  <c r="I22" i="22"/>
  <c r="BE21" i="22"/>
  <c r="BA21" i="22"/>
  <c r="AW21" i="22"/>
  <c r="AS21" i="22"/>
  <c r="AO21" i="22"/>
  <c r="AK21" i="22"/>
  <c r="AG21" i="22"/>
  <c r="AC21" i="22"/>
  <c r="Y21" i="22"/>
  <c r="U21" i="22"/>
  <c r="Q21" i="22"/>
  <c r="M21" i="22"/>
  <c r="I21" i="22"/>
  <c r="BE20" i="22"/>
  <c r="BA20" i="22"/>
  <c r="AW20" i="22"/>
  <c r="AS20" i="22"/>
  <c r="AO20" i="22"/>
  <c r="AK20" i="22"/>
  <c r="AG20" i="22"/>
  <c r="AC20" i="22"/>
  <c r="Y20" i="22"/>
  <c r="U20" i="22"/>
  <c r="Q20" i="22"/>
  <c r="M20" i="22"/>
  <c r="I20" i="22"/>
  <c r="BD19" i="22"/>
  <c r="BD24" i="22" s="1"/>
  <c r="BC19" i="22"/>
  <c r="BC24" i="22" s="1"/>
  <c r="BB19" i="22"/>
  <c r="AZ19" i="22"/>
  <c r="AZ24" i="22" s="1"/>
  <c r="AY19" i="22"/>
  <c r="AY24" i="22" s="1"/>
  <c r="AX19" i="22"/>
  <c r="AX24" i="22" s="1"/>
  <c r="BA24" i="22" s="1"/>
  <c r="AV19" i="22"/>
  <c r="AV24" i="22" s="1"/>
  <c r="AU19" i="22"/>
  <c r="AU24" i="22" s="1"/>
  <c r="AT19" i="22"/>
  <c r="AT24" i="22" s="1"/>
  <c r="AR19" i="22"/>
  <c r="AR24" i="22" s="1"/>
  <c r="AQ19" i="22"/>
  <c r="AQ24" i="22" s="1"/>
  <c r="AP19" i="22"/>
  <c r="AP24" i="22" s="1"/>
  <c r="AS24" i="22" s="1"/>
  <c r="AN19" i="22"/>
  <c r="AN24" i="22" s="1"/>
  <c r="AM19" i="22"/>
  <c r="AM24" i="22" s="1"/>
  <c r="AL19" i="22"/>
  <c r="AJ19" i="22"/>
  <c r="AJ24" i="22" s="1"/>
  <c r="AI19" i="22"/>
  <c r="AI24" i="22" s="1"/>
  <c r="AH19" i="22"/>
  <c r="AH24" i="22" s="1"/>
  <c r="AK24" i="22" s="1"/>
  <c r="AF19" i="22"/>
  <c r="AE19" i="22"/>
  <c r="AD19" i="22"/>
  <c r="AB19" i="22"/>
  <c r="AA19" i="22"/>
  <c r="Z19" i="22"/>
  <c r="X19" i="22"/>
  <c r="W19" i="22"/>
  <c r="V19" i="22"/>
  <c r="V109" i="22" s="1"/>
  <c r="T19" i="22"/>
  <c r="S19" i="22"/>
  <c r="R19" i="22"/>
  <c r="P19" i="22"/>
  <c r="O19" i="22"/>
  <c r="N19" i="22"/>
  <c r="L19" i="22"/>
  <c r="K19" i="22"/>
  <c r="J19" i="22"/>
  <c r="H19" i="22"/>
  <c r="G19" i="22"/>
  <c r="F19" i="22"/>
  <c r="F109" i="22" s="1"/>
  <c r="BE18" i="22"/>
  <c r="BA18" i="22"/>
  <c r="AW18" i="22"/>
  <c r="AS18" i="22"/>
  <c r="AO18" i="22"/>
  <c r="AK18" i="22"/>
  <c r="AG18" i="22"/>
  <c r="AC18" i="22"/>
  <c r="Y18" i="22"/>
  <c r="U18" i="22"/>
  <c r="Q18" i="22"/>
  <c r="M18" i="22"/>
  <c r="I18" i="22"/>
  <c r="BE17" i="22"/>
  <c r="BA17" i="22"/>
  <c r="AW17" i="22"/>
  <c r="AS17" i="22"/>
  <c r="AO17" i="22"/>
  <c r="AK17" i="22"/>
  <c r="AG17" i="22"/>
  <c r="AC17" i="22"/>
  <c r="AC107" i="22" s="1"/>
  <c r="Y17" i="22"/>
  <c r="U17" i="22"/>
  <c r="U107" i="22" s="1"/>
  <c r="Q17" i="22"/>
  <c r="M17" i="22"/>
  <c r="M107" i="22" s="1"/>
  <c r="I17" i="22"/>
  <c r="BE15" i="22"/>
  <c r="BA15" i="22"/>
  <c r="AW15" i="22"/>
  <c r="AS15" i="22"/>
  <c r="AO15" i="22"/>
  <c r="AK15" i="22"/>
  <c r="AG15" i="22"/>
  <c r="AC15" i="22"/>
  <c r="Y15" i="22"/>
  <c r="U15" i="22"/>
  <c r="Q15" i="22"/>
  <c r="M15" i="22"/>
  <c r="I15" i="22"/>
  <c r="BE13" i="22"/>
  <c r="BA13" i="22"/>
  <c r="AW13" i="22"/>
  <c r="AS13" i="22"/>
  <c r="AO13" i="22"/>
  <c r="AK13" i="22"/>
  <c r="AG13" i="22"/>
  <c r="AC13" i="22"/>
  <c r="Y13" i="22"/>
  <c r="U13" i="22"/>
  <c r="Q13" i="22"/>
  <c r="M13" i="22"/>
  <c r="I13" i="22"/>
  <c r="A13" i="22"/>
  <c r="A28" i="22" s="1"/>
  <c r="BE95" i="79"/>
  <c r="BD95" i="79"/>
  <c r="BC95" i="79"/>
  <c r="BB95" i="79"/>
  <c r="BA95" i="79"/>
  <c r="AZ95" i="79"/>
  <c r="AY95" i="79"/>
  <c r="AX95" i="79"/>
  <c r="AW95" i="79"/>
  <c r="AV95" i="79"/>
  <c r="AU95" i="79"/>
  <c r="AT95" i="79"/>
  <c r="AS95" i="79"/>
  <c r="AR95" i="79"/>
  <c r="AQ95" i="79"/>
  <c r="AP95" i="79"/>
  <c r="AO95" i="79"/>
  <c r="AN95" i="79"/>
  <c r="AM95" i="79"/>
  <c r="AL95" i="79"/>
  <c r="AK95" i="79"/>
  <c r="AJ95" i="79"/>
  <c r="AI95" i="79"/>
  <c r="AH95" i="79"/>
  <c r="AG95" i="79"/>
  <c r="AF95" i="79"/>
  <c r="AE95" i="79"/>
  <c r="AD95" i="79"/>
  <c r="AC95" i="79"/>
  <c r="AB95" i="79"/>
  <c r="AA95" i="79"/>
  <c r="Z95" i="79"/>
  <c r="Y95" i="79"/>
  <c r="X95" i="79"/>
  <c r="W95" i="79"/>
  <c r="V95" i="79"/>
  <c r="U95" i="79"/>
  <c r="T95" i="79"/>
  <c r="S95" i="79"/>
  <c r="R95" i="79"/>
  <c r="Q95" i="79"/>
  <c r="P95" i="79"/>
  <c r="O95" i="79"/>
  <c r="N95" i="79"/>
  <c r="M95" i="79"/>
  <c r="L95" i="79"/>
  <c r="K95" i="79"/>
  <c r="J95" i="79"/>
  <c r="I95" i="79"/>
  <c r="H95" i="79"/>
  <c r="G95" i="79"/>
  <c r="F95" i="79"/>
  <c r="BE93" i="79"/>
  <c r="BD93" i="79"/>
  <c r="BC93" i="79"/>
  <c r="BB93" i="79"/>
  <c r="AZ93" i="79"/>
  <c r="AY93" i="79"/>
  <c r="AX93" i="79"/>
  <c r="AV93" i="79"/>
  <c r="AU93" i="79"/>
  <c r="AT93" i="79"/>
  <c r="AR93" i="79"/>
  <c r="AQ93" i="79"/>
  <c r="AP93" i="79"/>
  <c r="AO93" i="79"/>
  <c r="AN93" i="79"/>
  <c r="AM93" i="79"/>
  <c r="AL93" i="79"/>
  <c r="AJ93" i="79"/>
  <c r="AI93" i="79"/>
  <c r="AH93" i="79"/>
  <c r="AF93" i="79"/>
  <c r="AE93" i="79"/>
  <c r="AD93" i="79"/>
  <c r="AB93" i="79"/>
  <c r="AA93" i="79"/>
  <c r="Z93" i="79"/>
  <c r="Y93" i="79"/>
  <c r="X93" i="79"/>
  <c r="W93" i="79"/>
  <c r="V93" i="79"/>
  <c r="T93" i="79"/>
  <c r="S93" i="79"/>
  <c r="R93" i="79"/>
  <c r="P93" i="79"/>
  <c r="O93" i="79"/>
  <c r="N93" i="79"/>
  <c r="L93" i="79"/>
  <c r="K93" i="79"/>
  <c r="J93" i="79"/>
  <c r="I93" i="79"/>
  <c r="H93" i="79"/>
  <c r="G93" i="79"/>
  <c r="F93" i="79"/>
  <c r="BE92" i="79"/>
  <c r="BD92" i="79"/>
  <c r="BC92" i="79"/>
  <c r="BB92" i="79"/>
  <c r="BA92" i="79"/>
  <c r="AZ92" i="79"/>
  <c r="AY92" i="79"/>
  <c r="AX92" i="79"/>
  <c r="AW92" i="79"/>
  <c r="AV92" i="79"/>
  <c r="AU92" i="79"/>
  <c r="AT92" i="79"/>
  <c r="AS92" i="79"/>
  <c r="AR92" i="79"/>
  <c r="AQ92" i="79"/>
  <c r="AP92" i="79"/>
  <c r="AO92" i="79"/>
  <c r="AN92" i="79"/>
  <c r="AM92" i="79"/>
  <c r="AL92" i="79"/>
  <c r="AK92" i="79"/>
  <c r="AJ92" i="79"/>
  <c r="AI92" i="79"/>
  <c r="AH92" i="79"/>
  <c r="AG92" i="79"/>
  <c r="AF92" i="79"/>
  <c r="AE92" i="79"/>
  <c r="AD92" i="79"/>
  <c r="AC92" i="79"/>
  <c r="AB92" i="79"/>
  <c r="AA92" i="79"/>
  <c r="Z92" i="79"/>
  <c r="Y92" i="79"/>
  <c r="X92" i="79"/>
  <c r="W92" i="79"/>
  <c r="V92" i="79"/>
  <c r="U92" i="79"/>
  <c r="T92" i="79"/>
  <c r="S92" i="79"/>
  <c r="R92" i="79"/>
  <c r="Q92" i="79"/>
  <c r="P92" i="79"/>
  <c r="O92" i="79"/>
  <c r="N92" i="79"/>
  <c r="M92" i="79"/>
  <c r="L92" i="79"/>
  <c r="K92" i="79"/>
  <c r="J92" i="79"/>
  <c r="I92" i="79"/>
  <c r="H92" i="79"/>
  <c r="G92" i="79"/>
  <c r="F92" i="79"/>
  <c r="BE91" i="79"/>
  <c r="BD91" i="79"/>
  <c r="BC91" i="79"/>
  <c r="BB91" i="79"/>
  <c r="AZ91" i="79"/>
  <c r="AY91" i="79"/>
  <c r="AX91" i="79"/>
  <c r="AV91" i="79"/>
  <c r="AU91" i="79"/>
  <c r="AT91" i="79"/>
  <c r="AR91" i="79"/>
  <c r="AQ91" i="79"/>
  <c r="AP91" i="79"/>
  <c r="AO91" i="79"/>
  <c r="AN91" i="79"/>
  <c r="AM91" i="79"/>
  <c r="AL91" i="79"/>
  <c r="AJ91" i="79"/>
  <c r="AI91" i="79"/>
  <c r="AH91" i="79"/>
  <c r="AF91" i="79"/>
  <c r="AE91" i="79"/>
  <c r="AD91" i="79"/>
  <c r="AB91" i="79"/>
  <c r="AA91" i="79"/>
  <c r="Z91" i="79"/>
  <c r="Y91" i="79"/>
  <c r="X91" i="79"/>
  <c r="W91" i="79"/>
  <c r="V91" i="79"/>
  <c r="T91" i="79"/>
  <c r="S91" i="79"/>
  <c r="R91" i="79"/>
  <c r="P91" i="79"/>
  <c r="O91" i="79"/>
  <c r="N91" i="79"/>
  <c r="L91" i="79"/>
  <c r="K91" i="79"/>
  <c r="J91" i="79"/>
  <c r="I91" i="79"/>
  <c r="H91" i="79"/>
  <c r="G91" i="79"/>
  <c r="F91" i="79"/>
  <c r="BE90" i="79"/>
  <c r="BD90" i="79"/>
  <c r="BC90" i="79"/>
  <c r="BB90" i="79"/>
  <c r="BA90" i="79"/>
  <c r="AZ90" i="79"/>
  <c r="AY90" i="79"/>
  <c r="AX90" i="79"/>
  <c r="AW90" i="79"/>
  <c r="AV90" i="79"/>
  <c r="AU90" i="79"/>
  <c r="AT90" i="79"/>
  <c r="AS90" i="79"/>
  <c r="AR90" i="79"/>
  <c r="AQ90" i="79"/>
  <c r="AP90" i="79"/>
  <c r="AO90" i="79"/>
  <c r="AN90" i="79"/>
  <c r="AM90" i="79"/>
  <c r="AL90" i="79"/>
  <c r="AK90" i="79"/>
  <c r="AJ90" i="79"/>
  <c r="AI90" i="79"/>
  <c r="AH90" i="79"/>
  <c r="AG90" i="79"/>
  <c r="AF90" i="79"/>
  <c r="AE90" i="79"/>
  <c r="AD90" i="79"/>
  <c r="AC90" i="79"/>
  <c r="AB90" i="79"/>
  <c r="AA90" i="79"/>
  <c r="Z90" i="79"/>
  <c r="Y90" i="79"/>
  <c r="X90" i="79"/>
  <c r="W90" i="79"/>
  <c r="V90" i="79"/>
  <c r="U90" i="79"/>
  <c r="T90" i="79"/>
  <c r="S90" i="79"/>
  <c r="R90" i="79"/>
  <c r="Q90" i="79"/>
  <c r="P90" i="79"/>
  <c r="O90" i="79"/>
  <c r="N90" i="79"/>
  <c r="M90" i="79"/>
  <c r="L90" i="79"/>
  <c r="K90" i="79"/>
  <c r="J90" i="79"/>
  <c r="I90" i="79"/>
  <c r="H90" i="79"/>
  <c r="G90" i="79"/>
  <c r="F90" i="79"/>
  <c r="BE89" i="79"/>
  <c r="BD89" i="79"/>
  <c r="BC89" i="79"/>
  <c r="BB89" i="79"/>
  <c r="AZ89" i="79"/>
  <c r="AY89" i="79"/>
  <c r="AX89" i="79"/>
  <c r="AV89" i="79"/>
  <c r="AU89" i="79"/>
  <c r="AT89" i="79"/>
  <c r="AR89" i="79"/>
  <c r="AQ89" i="79"/>
  <c r="AP89" i="79"/>
  <c r="AO89" i="79"/>
  <c r="AN89" i="79"/>
  <c r="AM89" i="79"/>
  <c r="AL89" i="79"/>
  <c r="AJ89" i="79"/>
  <c r="AI89" i="79"/>
  <c r="AH89" i="79"/>
  <c r="AF89" i="79"/>
  <c r="AE89" i="79"/>
  <c r="AD89" i="79"/>
  <c r="AB89" i="79"/>
  <c r="AA89" i="79"/>
  <c r="Z89" i="79"/>
  <c r="Y89" i="79"/>
  <c r="X89" i="79"/>
  <c r="W89" i="79"/>
  <c r="V89" i="79"/>
  <c r="T89" i="79"/>
  <c r="S89" i="79"/>
  <c r="R89" i="79"/>
  <c r="P89" i="79"/>
  <c r="O89" i="79"/>
  <c r="N89" i="79"/>
  <c r="L89" i="79"/>
  <c r="K89" i="79"/>
  <c r="J89" i="79"/>
  <c r="I89" i="79"/>
  <c r="H89" i="79"/>
  <c r="G89" i="79"/>
  <c r="F89" i="79"/>
  <c r="BE88" i="79"/>
  <c r="BD88" i="79"/>
  <c r="BC88" i="79"/>
  <c r="BB88" i="79"/>
  <c r="BA88" i="79"/>
  <c r="AZ88" i="79"/>
  <c r="AY88" i="79"/>
  <c r="AX88" i="79"/>
  <c r="AW88" i="79"/>
  <c r="AV88" i="79"/>
  <c r="AU88" i="79"/>
  <c r="AT88" i="79"/>
  <c r="AS88" i="79"/>
  <c r="AR88" i="79"/>
  <c r="AQ88" i="79"/>
  <c r="AP88" i="79"/>
  <c r="AO88" i="79"/>
  <c r="AN88" i="79"/>
  <c r="AM88" i="79"/>
  <c r="AL88" i="79"/>
  <c r="AK88" i="79"/>
  <c r="AJ88" i="79"/>
  <c r="AI88" i="79"/>
  <c r="AH88" i="79"/>
  <c r="AG88" i="79"/>
  <c r="AF88" i="79"/>
  <c r="AE88" i="79"/>
  <c r="AD88" i="79"/>
  <c r="AC88" i="79"/>
  <c r="AB88" i="79"/>
  <c r="AA88" i="79"/>
  <c r="Z88" i="79"/>
  <c r="Y88" i="79"/>
  <c r="X88" i="79"/>
  <c r="W88" i="79"/>
  <c r="V88" i="79"/>
  <c r="U88" i="79"/>
  <c r="T88" i="79"/>
  <c r="S88" i="79"/>
  <c r="R88" i="79"/>
  <c r="Q88" i="79"/>
  <c r="P88" i="79"/>
  <c r="O88" i="79"/>
  <c r="N88" i="79"/>
  <c r="M88" i="79"/>
  <c r="L88" i="79"/>
  <c r="K88" i="79"/>
  <c r="J88" i="79"/>
  <c r="I88" i="79"/>
  <c r="H88" i="79"/>
  <c r="G88" i="79"/>
  <c r="F88" i="79"/>
  <c r="BE87" i="79"/>
  <c r="BD87" i="79"/>
  <c r="BC87" i="79"/>
  <c r="BB87" i="79"/>
  <c r="AZ87" i="79"/>
  <c r="AY87" i="79"/>
  <c r="AX87" i="79"/>
  <c r="AV87" i="79"/>
  <c r="AU87" i="79"/>
  <c r="AT87" i="79"/>
  <c r="AR87" i="79"/>
  <c r="AQ87" i="79"/>
  <c r="AP87" i="79"/>
  <c r="AO87" i="79"/>
  <c r="AN87" i="79"/>
  <c r="AM87" i="79"/>
  <c r="AL87" i="79"/>
  <c r="AJ87" i="79"/>
  <c r="AI87" i="79"/>
  <c r="AH87" i="79"/>
  <c r="AF87" i="79"/>
  <c r="AE87" i="79"/>
  <c r="AD87" i="79"/>
  <c r="AB87" i="79"/>
  <c r="AA87" i="79"/>
  <c r="Z87" i="79"/>
  <c r="Y87" i="79"/>
  <c r="X87" i="79"/>
  <c r="W87" i="79"/>
  <c r="V87" i="79"/>
  <c r="T87" i="79"/>
  <c r="S87" i="79"/>
  <c r="R87" i="79"/>
  <c r="P87" i="79"/>
  <c r="O87" i="79"/>
  <c r="N87" i="79"/>
  <c r="L87" i="79"/>
  <c r="K87" i="79"/>
  <c r="J87" i="79"/>
  <c r="I87" i="79"/>
  <c r="H87" i="79"/>
  <c r="G87" i="79"/>
  <c r="F87" i="79"/>
  <c r="BE86" i="79"/>
  <c r="BD86" i="79"/>
  <c r="BC86" i="79"/>
  <c r="BB86" i="79"/>
  <c r="BA86" i="79"/>
  <c r="AZ86" i="79"/>
  <c r="AY86" i="79"/>
  <c r="AX86" i="79"/>
  <c r="AW86" i="79"/>
  <c r="AV86" i="79"/>
  <c r="AU86" i="79"/>
  <c r="AT86" i="79"/>
  <c r="AS86" i="79"/>
  <c r="AR86" i="79"/>
  <c r="AQ86" i="79"/>
  <c r="AP86" i="79"/>
  <c r="AO86" i="79"/>
  <c r="AN86" i="79"/>
  <c r="AM86" i="79"/>
  <c r="AL86" i="79"/>
  <c r="AK86" i="79"/>
  <c r="AJ86" i="79"/>
  <c r="AI86" i="79"/>
  <c r="AH86" i="79"/>
  <c r="AG86" i="79"/>
  <c r="AF86" i="79"/>
  <c r="AE86" i="79"/>
  <c r="AD86" i="79"/>
  <c r="AC86" i="79"/>
  <c r="AB86" i="79"/>
  <c r="AA86" i="79"/>
  <c r="Z86" i="79"/>
  <c r="Y86" i="79"/>
  <c r="X86" i="79"/>
  <c r="W86" i="79"/>
  <c r="V86" i="79"/>
  <c r="U86" i="79"/>
  <c r="T86" i="79"/>
  <c r="S86" i="79"/>
  <c r="R86" i="79"/>
  <c r="Q86" i="79"/>
  <c r="P86" i="79"/>
  <c r="O86" i="79"/>
  <c r="N86" i="79"/>
  <c r="M86" i="79"/>
  <c r="L86" i="79"/>
  <c r="K86" i="79"/>
  <c r="J86" i="79"/>
  <c r="I86" i="79"/>
  <c r="H86" i="79"/>
  <c r="G86" i="79"/>
  <c r="F86" i="79"/>
  <c r="BE85" i="79"/>
  <c r="BD85" i="79"/>
  <c r="BC85" i="79"/>
  <c r="BB85" i="79"/>
  <c r="AZ85" i="79"/>
  <c r="AY85" i="79"/>
  <c r="AX85" i="79"/>
  <c r="AV85" i="79"/>
  <c r="AU85" i="79"/>
  <c r="AT85" i="79"/>
  <c r="AR85" i="79"/>
  <c r="AQ85" i="79"/>
  <c r="AP85" i="79"/>
  <c r="AO85" i="79"/>
  <c r="AN85" i="79"/>
  <c r="AM85" i="79"/>
  <c r="AL85" i="79"/>
  <c r="AJ85" i="79"/>
  <c r="AI85" i="79"/>
  <c r="AH85" i="79"/>
  <c r="AF85" i="79"/>
  <c r="AE85" i="79"/>
  <c r="AD85" i="79"/>
  <c r="AB85" i="79"/>
  <c r="AA85" i="79"/>
  <c r="Z85" i="79"/>
  <c r="Y85" i="79"/>
  <c r="X85" i="79"/>
  <c r="W85" i="79"/>
  <c r="V85" i="79"/>
  <c r="T85" i="79"/>
  <c r="S85" i="79"/>
  <c r="R85" i="79"/>
  <c r="P85" i="79"/>
  <c r="O85" i="79"/>
  <c r="N85" i="79"/>
  <c r="L85" i="79"/>
  <c r="K85" i="79"/>
  <c r="J85" i="79"/>
  <c r="I85" i="79"/>
  <c r="H85" i="79"/>
  <c r="G85" i="79"/>
  <c r="F85" i="79"/>
  <c r="BC84" i="79"/>
  <c r="AY84" i="79"/>
  <c r="AU84" i="79"/>
  <c r="AQ84" i="79"/>
  <c r="AM84" i="79"/>
  <c r="AI84" i="79"/>
  <c r="AE84" i="79"/>
  <c r="AE84" i="4" s="1"/>
  <c r="AA84" i="79"/>
  <c r="W84" i="79"/>
  <c r="W84" i="4" s="1"/>
  <c r="O84" i="79"/>
  <c r="O84" i="4" s="1"/>
  <c r="G84" i="79"/>
  <c r="G84" i="4" s="1"/>
  <c r="BD82" i="79"/>
  <c r="BC82" i="79"/>
  <c r="BB82" i="79"/>
  <c r="BA82" i="79"/>
  <c r="AZ82" i="79"/>
  <c r="AY82" i="79"/>
  <c r="AX82" i="79"/>
  <c r="AV82" i="79"/>
  <c r="AU82" i="79"/>
  <c r="AT82" i="79"/>
  <c r="AR82" i="79"/>
  <c r="AQ82" i="79"/>
  <c r="AP82" i="79"/>
  <c r="AN82" i="79"/>
  <c r="AM82" i="79"/>
  <c r="AL82" i="79"/>
  <c r="AK82" i="79"/>
  <c r="AJ82" i="79"/>
  <c r="AI82" i="79"/>
  <c r="AH82" i="79"/>
  <c r="AF82" i="79"/>
  <c r="AE82" i="79"/>
  <c r="AD82" i="79"/>
  <c r="AB82" i="79"/>
  <c r="AA82" i="79"/>
  <c r="Z82" i="79"/>
  <c r="X82" i="79"/>
  <c r="W82" i="79"/>
  <c r="V82" i="79"/>
  <c r="U82" i="79"/>
  <c r="T82" i="79"/>
  <c r="S82" i="79"/>
  <c r="R82" i="79"/>
  <c r="P82" i="79"/>
  <c r="O82" i="79"/>
  <c r="N82" i="79"/>
  <c r="L82" i="79"/>
  <c r="K82" i="79"/>
  <c r="J82" i="79"/>
  <c r="H82" i="79"/>
  <c r="G82" i="79"/>
  <c r="F82" i="79"/>
  <c r="BE81" i="79"/>
  <c r="BD81" i="79"/>
  <c r="BC81" i="79"/>
  <c r="BB81" i="79"/>
  <c r="BA81" i="79"/>
  <c r="AZ81" i="79"/>
  <c r="AY81" i="79"/>
  <c r="AX81" i="79"/>
  <c r="AW81" i="79"/>
  <c r="AV81" i="79"/>
  <c r="AU81" i="79"/>
  <c r="AT81" i="79"/>
  <c r="AS81" i="79"/>
  <c r="AR81" i="79"/>
  <c r="AQ81" i="79"/>
  <c r="AP81" i="79"/>
  <c r="AO81" i="79"/>
  <c r="AN81" i="79"/>
  <c r="AM81" i="79"/>
  <c r="AL81" i="79"/>
  <c r="AK81" i="79"/>
  <c r="AJ81" i="79"/>
  <c r="AI81" i="79"/>
  <c r="AH81" i="79"/>
  <c r="AG81" i="79"/>
  <c r="AF81" i="79"/>
  <c r="AE81" i="79"/>
  <c r="AD81" i="79"/>
  <c r="AC81" i="79"/>
  <c r="AB81" i="79"/>
  <c r="AA81" i="79"/>
  <c r="Z81" i="79"/>
  <c r="Y81" i="79"/>
  <c r="X81" i="79"/>
  <c r="W81" i="79"/>
  <c r="V81" i="79"/>
  <c r="U81" i="79"/>
  <c r="T81" i="79"/>
  <c r="S81" i="79"/>
  <c r="R81" i="79"/>
  <c r="Q81" i="79"/>
  <c r="P81" i="79"/>
  <c r="O81" i="79"/>
  <c r="N81" i="79"/>
  <c r="M81" i="79"/>
  <c r="L81" i="79"/>
  <c r="K81" i="79"/>
  <c r="J81" i="79"/>
  <c r="I81" i="79"/>
  <c r="H81" i="79"/>
  <c r="G81" i="79"/>
  <c r="F81" i="79"/>
  <c r="BD80" i="79"/>
  <c r="BC80" i="79"/>
  <c r="BB80" i="79"/>
  <c r="AZ80" i="79"/>
  <c r="AY80" i="79"/>
  <c r="AX80" i="79"/>
  <c r="AV80" i="79"/>
  <c r="AU80" i="79"/>
  <c r="AT80" i="79"/>
  <c r="AS80" i="79"/>
  <c r="AR80" i="79"/>
  <c r="AQ80" i="79"/>
  <c r="AP80" i="79"/>
  <c r="AN80" i="79"/>
  <c r="AM80" i="79"/>
  <c r="AL80" i="79"/>
  <c r="AJ80" i="79"/>
  <c r="AI80" i="79"/>
  <c r="AH80" i="79"/>
  <c r="AF80" i="79"/>
  <c r="AE80" i="79"/>
  <c r="AD80" i="79"/>
  <c r="AC80" i="79"/>
  <c r="AB80" i="79"/>
  <c r="AA80" i="79"/>
  <c r="Z80" i="79"/>
  <c r="X80" i="79"/>
  <c r="W80" i="79"/>
  <c r="V80" i="79"/>
  <c r="T80" i="79"/>
  <c r="S80" i="79"/>
  <c r="R80" i="79"/>
  <c r="P80" i="79"/>
  <c r="O80" i="79"/>
  <c r="N80" i="79"/>
  <c r="M80" i="79"/>
  <c r="L80" i="79"/>
  <c r="K80" i="79"/>
  <c r="J80" i="79"/>
  <c r="H80" i="79"/>
  <c r="G80" i="79"/>
  <c r="F80" i="79"/>
  <c r="BD79" i="79"/>
  <c r="BC79" i="79"/>
  <c r="BB79" i="79"/>
  <c r="AZ79" i="79"/>
  <c r="AY79" i="79"/>
  <c r="AX79" i="79"/>
  <c r="AV79" i="79"/>
  <c r="AU79" i="79"/>
  <c r="AT79" i="79"/>
  <c r="AR79" i="79"/>
  <c r="AQ79" i="79"/>
  <c r="AP79" i="79"/>
  <c r="AN79" i="79"/>
  <c r="AM79" i="79"/>
  <c r="AL79" i="79"/>
  <c r="AJ79" i="79"/>
  <c r="AI79" i="79"/>
  <c r="AH79" i="79"/>
  <c r="AF79" i="79"/>
  <c r="AE79" i="79"/>
  <c r="AD79" i="79"/>
  <c r="AB79" i="79"/>
  <c r="AA79" i="79"/>
  <c r="Z79" i="79"/>
  <c r="X79" i="79"/>
  <c r="W79" i="79"/>
  <c r="V79" i="79"/>
  <c r="T79" i="79"/>
  <c r="S79" i="79"/>
  <c r="R79" i="79"/>
  <c r="P79" i="79"/>
  <c r="O79" i="79"/>
  <c r="N79" i="79"/>
  <c r="L79" i="79"/>
  <c r="K79" i="79"/>
  <c r="J79" i="79"/>
  <c r="H79" i="79"/>
  <c r="G79" i="79"/>
  <c r="F79" i="79"/>
  <c r="BD78" i="79"/>
  <c r="BC78" i="79"/>
  <c r="BB78" i="79"/>
  <c r="BA78" i="79"/>
  <c r="AZ78" i="79"/>
  <c r="AY78" i="79"/>
  <c r="AX78" i="79"/>
  <c r="AV78" i="79"/>
  <c r="AU78" i="79"/>
  <c r="AT78" i="79"/>
  <c r="AR78" i="79"/>
  <c r="AQ78" i="79"/>
  <c r="AP78" i="79"/>
  <c r="AN78" i="79"/>
  <c r="AM78" i="79"/>
  <c r="AL78" i="79"/>
  <c r="AK78" i="79"/>
  <c r="AJ78" i="79"/>
  <c r="AI78" i="79"/>
  <c r="AH78" i="79"/>
  <c r="AF78" i="79"/>
  <c r="AE78" i="79"/>
  <c r="AD78" i="79"/>
  <c r="AB78" i="79"/>
  <c r="AA78" i="79"/>
  <c r="Z78" i="79"/>
  <c r="X78" i="79"/>
  <c r="W78" i="79"/>
  <c r="V78" i="79"/>
  <c r="U78" i="79"/>
  <c r="T78" i="79"/>
  <c r="S78" i="79"/>
  <c r="R78" i="79"/>
  <c r="P78" i="79"/>
  <c r="O78" i="79"/>
  <c r="N78" i="79"/>
  <c r="L78" i="79"/>
  <c r="K78" i="79"/>
  <c r="J78" i="79"/>
  <c r="H78" i="79"/>
  <c r="G78" i="79"/>
  <c r="F78" i="79"/>
  <c r="BE77" i="79"/>
  <c r="BD77" i="79"/>
  <c r="BC77" i="79"/>
  <c r="BB77" i="79"/>
  <c r="BA77" i="79"/>
  <c r="AZ77" i="79"/>
  <c r="AY77" i="79"/>
  <c r="AX77" i="79"/>
  <c r="AW77" i="79"/>
  <c r="AV77" i="79"/>
  <c r="AU77" i="79"/>
  <c r="AT77" i="79"/>
  <c r="AS77" i="79"/>
  <c r="AR77" i="79"/>
  <c r="AQ77" i="79"/>
  <c r="AP77" i="79"/>
  <c r="AO77" i="79"/>
  <c r="AN77" i="79"/>
  <c r="AM77" i="79"/>
  <c r="AL77" i="79"/>
  <c r="AK77" i="79"/>
  <c r="AJ77" i="79"/>
  <c r="AI77" i="79"/>
  <c r="AH77" i="79"/>
  <c r="AG77" i="79"/>
  <c r="AF77" i="79"/>
  <c r="AE77" i="79"/>
  <c r="AD77" i="79"/>
  <c r="AC77" i="79"/>
  <c r="AB77" i="79"/>
  <c r="AA77" i="79"/>
  <c r="Z77" i="79"/>
  <c r="Y77" i="79"/>
  <c r="X77" i="79"/>
  <c r="W77" i="79"/>
  <c r="V77" i="79"/>
  <c r="U77" i="79"/>
  <c r="T77" i="79"/>
  <c r="S77" i="79"/>
  <c r="R77" i="79"/>
  <c r="Q77" i="79"/>
  <c r="P77" i="79"/>
  <c r="O77" i="79"/>
  <c r="N77" i="79"/>
  <c r="M77" i="79"/>
  <c r="L77" i="79"/>
  <c r="K77" i="79"/>
  <c r="J77" i="79"/>
  <c r="I77" i="79"/>
  <c r="H77" i="79"/>
  <c r="G77" i="79"/>
  <c r="F77" i="79"/>
  <c r="BD76" i="79"/>
  <c r="BC76" i="79"/>
  <c r="BB76" i="79"/>
  <c r="AZ76" i="79"/>
  <c r="AY76" i="79"/>
  <c r="AX76" i="79"/>
  <c r="AV76" i="79"/>
  <c r="AU76" i="79"/>
  <c r="AT76" i="79"/>
  <c r="AS76" i="79"/>
  <c r="AR76" i="79"/>
  <c r="AQ76" i="79"/>
  <c r="AP76" i="79"/>
  <c r="AN76" i="79"/>
  <c r="AM76" i="79"/>
  <c r="AL76" i="79"/>
  <c r="AJ76" i="79"/>
  <c r="AI76" i="79"/>
  <c r="AH76" i="79"/>
  <c r="AF76" i="79"/>
  <c r="AE76" i="79"/>
  <c r="AD76" i="79"/>
  <c r="AC76" i="79"/>
  <c r="AB76" i="79"/>
  <c r="AA76" i="79"/>
  <c r="Z76" i="79"/>
  <c r="X76" i="79"/>
  <c r="W76" i="79"/>
  <c r="V76" i="79"/>
  <c r="T76" i="79"/>
  <c r="S76" i="79"/>
  <c r="R76" i="79"/>
  <c r="P76" i="79"/>
  <c r="O76" i="79"/>
  <c r="N76" i="79"/>
  <c r="M76" i="79"/>
  <c r="L76" i="79"/>
  <c r="K76" i="79"/>
  <c r="J76" i="79"/>
  <c r="H76" i="79"/>
  <c r="G76" i="79"/>
  <c r="F76" i="79"/>
  <c r="BD75" i="79"/>
  <c r="BC75" i="79"/>
  <c r="BB75" i="79"/>
  <c r="AZ75" i="79"/>
  <c r="AY75" i="79"/>
  <c r="AX75" i="79"/>
  <c r="AV75" i="79"/>
  <c r="AU75" i="79"/>
  <c r="AT75" i="79"/>
  <c r="AR75" i="79"/>
  <c r="AQ75" i="79"/>
  <c r="AP75" i="79"/>
  <c r="AN75" i="79"/>
  <c r="AM75" i="79"/>
  <c r="AL75" i="79"/>
  <c r="AJ75" i="79"/>
  <c r="AI75" i="79"/>
  <c r="AH75" i="79"/>
  <c r="AF75" i="79"/>
  <c r="AE75" i="79"/>
  <c r="AD75" i="79"/>
  <c r="AB75" i="79"/>
  <c r="AA75" i="79"/>
  <c r="Z75" i="79"/>
  <c r="Y75" i="79"/>
  <c r="X75" i="79"/>
  <c r="W75" i="79"/>
  <c r="V75" i="79"/>
  <c r="T75" i="79"/>
  <c r="S75" i="79"/>
  <c r="R75" i="79"/>
  <c r="Q75" i="79"/>
  <c r="P75" i="79"/>
  <c r="O75" i="79"/>
  <c r="N75" i="79"/>
  <c r="L75" i="79"/>
  <c r="K75" i="79"/>
  <c r="J75" i="79"/>
  <c r="I75" i="79"/>
  <c r="H75" i="79"/>
  <c r="G75" i="79"/>
  <c r="F75" i="79"/>
  <c r="BD73" i="79"/>
  <c r="BC73" i="79"/>
  <c r="BB73" i="79"/>
  <c r="BA73" i="79"/>
  <c r="AZ73" i="79"/>
  <c r="AY73" i="79"/>
  <c r="AX73" i="79"/>
  <c r="AV73" i="79"/>
  <c r="AU73" i="79"/>
  <c r="AT73" i="79"/>
  <c r="AS73" i="79"/>
  <c r="AR73" i="79"/>
  <c r="AQ73" i="79"/>
  <c r="AP73" i="79"/>
  <c r="AN73" i="79"/>
  <c r="AM73" i="79"/>
  <c r="AL73" i="79"/>
  <c r="AK73" i="79"/>
  <c r="AJ73" i="79"/>
  <c r="AI73" i="79"/>
  <c r="AH73" i="79"/>
  <c r="AF73" i="79"/>
  <c r="AE73" i="79"/>
  <c r="AD73" i="79"/>
  <c r="AC73" i="79"/>
  <c r="AB73" i="79"/>
  <c r="AA73" i="79"/>
  <c r="Z73" i="79"/>
  <c r="X73" i="79"/>
  <c r="W73" i="79"/>
  <c r="V73" i="79"/>
  <c r="U73" i="79"/>
  <c r="T73" i="79"/>
  <c r="S73" i="79"/>
  <c r="R73" i="79"/>
  <c r="P73" i="79"/>
  <c r="O73" i="79"/>
  <c r="N73" i="79"/>
  <c r="M73" i="79"/>
  <c r="L73" i="79"/>
  <c r="K73" i="79"/>
  <c r="J73" i="79"/>
  <c r="H73" i="79"/>
  <c r="G73" i="79"/>
  <c r="F73" i="79"/>
  <c r="BE71" i="79"/>
  <c r="BD71" i="79"/>
  <c r="BC71" i="79"/>
  <c r="BB71" i="79"/>
  <c r="BA71" i="79"/>
  <c r="AZ71" i="79"/>
  <c r="AY71" i="79"/>
  <c r="AX71" i="79"/>
  <c r="AW71" i="79"/>
  <c r="AV71" i="79"/>
  <c r="AU71" i="79"/>
  <c r="AT71" i="79"/>
  <c r="AS71" i="79"/>
  <c r="AR71" i="79"/>
  <c r="AQ71" i="79"/>
  <c r="AP71" i="79"/>
  <c r="AO71" i="79"/>
  <c r="AN71" i="79"/>
  <c r="AM71" i="79"/>
  <c r="AL71" i="79"/>
  <c r="AK71" i="79"/>
  <c r="AJ71" i="79"/>
  <c r="AI71" i="79"/>
  <c r="AH71" i="79"/>
  <c r="AG71" i="79"/>
  <c r="AF71" i="79"/>
  <c r="AE71" i="79"/>
  <c r="AD71" i="79"/>
  <c r="AC71" i="79"/>
  <c r="AB71" i="79"/>
  <c r="AA71" i="79"/>
  <c r="Z71" i="79"/>
  <c r="Y71" i="79"/>
  <c r="X71" i="79"/>
  <c r="W71" i="79"/>
  <c r="V71" i="79"/>
  <c r="U71" i="79"/>
  <c r="T71" i="79"/>
  <c r="S71" i="79"/>
  <c r="R71" i="79"/>
  <c r="Q71" i="79"/>
  <c r="P71" i="79"/>
  <c r="O71" i="79"/>
  <c r="N71" i="79"/>
  <c r="M71" i="79"/>
  <c r="L71" i="79"/>
  <c r="K71" i="79"/>
  <c r="J71" i="79"/>
  <c r="I71" i="79"/>
  <c r="H71" i="79"/>
  <c r="G71" i="79"/>
  <c r="F71" i="79"/>
  <c r="A71" i="79"/>
  <c r="A93" i="79" s="1"/>
  <c r="BE66" i="79"/>
  <c r="BD66" i="79"/>
  <c r="BD66" i="4" s="1"/>
  <c r="BC66" i="79"/>
  <c r="BB66" i="79"/>
  <c r="BB66" i="4" s="1"/>
  <c r="BA66" i="79"/>
  <c r="AZ66" i="79"/>
  <c r="AZ66" i="4" s="1"/>
  <c r="AY66" i="79"/>
  <c r="AX66" i="79"/>
  <c r="AX66" i="4" s="1"/>
  <c r="AW66" i="79"/>
  <c r="AV66" i="79"/>
  <c r="AV66" i="4" s="1"/>
  <c r="AU66" i="79"/>
  <c r="AT66" i="79"/>
  <c r="AT66" i="4" s="1"/>
  <c r="AS66" i="79"/>
  <c r="AR66" i="79"/>
  <c r="AR66" i="4" s="1"/>
  <c r="AQ66" i="79"/>
  <c r="AP66" i="79"/>
  <c r="AP66" i="4" s="1"/>
  <c r="AO66" i="79"/>
  <c r="AN66" i="79"/>
  <c r="AN66" i="4" s="1"/>
  <c r="AM66" i="79"/>
  <c r="AL66" i="79"/>
  <c r="AL66" i="4" s="1"/>
  <c r="AK66" i="79"/>
  <c r="AJ66" i="79"/>
  <c r="AJ66" i="4" s="1"/>
  <c r="AI66" i="79"/>
  <c r="AH66" i="79"/>
  <c r="AH66" i="4" s="1"/>
  <c r="AG66" i="79"/>
  <c r="AG66" i="4" s="1"/>
  <c r="AF66" i="79"/>
  <c r="AF66" i="4" s="1"/>
  <c r="AE66" i="79"/>
  <c r="AD66" i="79"/>
  <c r="AD66" i="4" s="1"/>
  <c r="AC66" i="79"/>
  <c r="AB66" i="79"/>
  <c r="AB66" i="4" s="1"/>
  <c r="AA66" i="79"/>
  <c r="Z66" i="79"/>
  <c r="Z66" i="4" s="1"/>
  <c r="Y66" i="79"/>
  <c r="Y66" i="4" s="1"/>
  <c r="X66" i="79"/>
  <c r="X66" i="4" s="1"/>
  <c r="W66" i="79"/>
  <c r="W66" i="4" s="1"/>
  <c r="V66" i="79"/>
  <c r="V66" i="4" s="1"/>
  <c r="U66" i="79"/>
  <c r="U66" i="4" s="1"/>
  <c r="T66" i="79"/>
  <c r="T66" i="4" s="1"/>
  <c r="S66" i="79"/>
  <c r="R66" i="79"/>
  <c r="R66" i="4" s="1"/>
  <c r="Q66" i="79"/>
  <c r="Q66" i="4" s="1"/>
  <c r="P66" i="79"/>
  <c r="P66" i="4" s="1"/>
  <c r="O66" i="79"/>
  <c r="O66" i="4" s="1"/>
  <c r="N66" i="79"/>
  <c r="N66" i="4" s="1"/>
  <c r="M66" i="79"/>
  <c r="M66" i="4" s="1"/>
  <c r="L66" i="79"/>
  <c r="L66" i="4" s="1"/>
  <c r="K66" i="79"/>
  <c r="J66" i="79"/>
  <c r="J66" i="4" s="1"/>
  <c r="I66" i="79"/>
  <c r="I66" i="4" s="1"/>
  <c r="H66" i="79"/>
  <c r="H66" i="4" s="1"/>
  <c r="G66" i="79"/>
  <c r="G66" i="4" s="1"/>
  <c r="F66" i="79"/>
  <c r="F66" i="4" s="1"/>
  <c r="BD64" i="79"/>
  <c r="BC64" i="79"/>
  <c r="BC64" i="4" s="1"/>
  <c r="BB64" i="79"/>
  <c r="BA64" i="79"/>
  <c r="AZ64" i="79"/>
  <c r="AY64" i="79"/>
  <c r="AY64" i="4" s="1"/>
  <c r="AX64" i="79"/>
  <c r="AV64" i="79"/>
  <c r="AU64" i="79"/>
  <c r="AU64" i="4" s="1"/>
  <c r="AT64" i="79"/>
  <c r="AS64" i="79"/>
  <c r="AR64" i="79"/>
  <c r="AQ64" i="79"/>
  <c r="AQ64" i="4" s="1"/>
  <c r="AP64" i="79"/>
  <c r="AN64" i="79"/>
  <c r="AM64" i="79"/>
  <c r="AM64" i="4" s="1"/>
  <c r="AL64" i="79"/>
  <c r="AK64" i="79"/>
  <c r="AJ64" i="79"/>
  <c r="AI64" i="79"/>
  <c r="AI64" i="4" s="1"/>
  <c r="AH64" i="79"/>
  <c r="AF64" i="79"/>
  <c r="AE64" i="79"/>
  <c r="AE64" i="4" s="1"/>
  <c r="AD64" i="79"/>
  <c r="AC64" i="79"/>
  <c r="AB64" i="79"/>
  <c r="AA64" i="79"/>
  <c r="AA64" i="4" s="1"/>
  <c r="Z64" i="79"/>
  <c r="X64" i="79"/>
  <c r="X64" i="4" s="1"/>
  <c r="W64" i="79"/>
  <c r="W64" i="4" s="1"/>
  <c r="V64" i="79"/>
  <c r="T64" i="79"/>
  <c r="T64" i="4" s="1"/>
  <c r="S64" i="79"/>
  <c r="S64" i="4" s="1"/>
  <c r="R64" i="79"/>
  <c r="P64" i="79"/>
  <c r="O64" i="79"/>
  <c r="O64" i="4" s="1"/>
  <c r="N64" i="79"/>
  <c r="M64" i="79"/>
  <c r="L64" i="79"/>
  <c r="K64" i="79"/>
  <c r="K64" i="4" s="1"/>
  <c r="J64" i="79"/>
  <c r="H64" i="79"/>
  <c r="H64" i="4" s="1"/>
  <c r="G64" i="79"/>
  <c r="G64" i="4" s="1"/>
  <c r="F64" i="79"/>
  <c r="BE63" i="79"/>
  <c r="BD63" i="79"/>
  <c r="BD63" i="4" s="1"/>
  <c r="BC63" i="79"/>
  <c r="BB63" i="79"/>
  <c r="BB63" i="4" s="1"/>
  <c r="AZ63" i="79"/>
  <c r="AZ63" i="4" s="1"/>
  <c r="AY63" i="79"/>
  <c r="AX63" i="79"/>
  <c r="AX63" i="4" s="1"/>
  <c r="AW63" i="79"/>
  <c r="AV63" i="79"/>
  <c r="AV63" i="4" s="1"/>
  <c r="AU63" i="79"/>
  <c r="AT63" i="79"/>
  <c r="AT63" i="4" s="1"/>
  <c r="AR63" i="79"/>
  <c r="AR63" i="4" s="1"/>
  <c r="AQ63" i="79"/>
  <c r="AP63" i="79"/>
  <c r="AP63" i="4" s="1"/>
  <c r="AO63" i="79"/>
  <c r="AN63" i="79"/>
  <c r="AN63" i="4" s="1"/>
  <c r="AM63" i="79"/>
  <c r="AL63" i="79"/>
  <c r="AL63" i="4" s="1"/>
  <c r="AJ63" i="79"/>
  <c r="AJ63" i="4" s="1"/>
  <c r="AI63" i="79"/>
  <c r="AH63" i="79"/>
  <c r="AH63" i="4" s="1"/>
  <c r="AG63" i="79"/>
  <c r="AF63" i="79"/>
  <c r="AF63" i="4" s="1"/>
  <c r="AE63" i="79"/>
  <c r="AD63" i="79"/>
  <c r="AD63" i="4" s="1"/>
  <c r="AB63" i="79"/>
  <c r="AB63" i="4" s="1"/>
  <c r="AA63" i="79"/>
  <c r="Z63" i="79"/>
  <c r="Z63" i="4" s="1"/>
  <c r="X63" i="79"/>
  <c r="X63" i="4" s="1"/>
  <c r="W63" i="79"/>
  <c r="V63" i="79"/>
  <c r="V63" i="4" s="1"/>
  <c r="T63" i="79"/>
  <c r="T63" i="4" s="1"/>
  <c r="S63" i="79"/>
  <c r="S63" i="4" s="1"/>
  <c r="R63" i="79"/>
  <c r="R63" i="4" s="1"/>
  <c r="Q63" i="79"/>
  <c r="P63" i="79"/>
  <c r="P63" i="4" s="1"/>
  <c r="O63" i="79"/>
  <c r="O63" i="4" s="1"/>
  <c r="N63" i="79"/>
  <c r="N63" i="4" s="1"/>
  <c r="L63" i="79"/>
  <c r="L63" i="4" s="1"/>
  <c r="K63" i="79"/>
  <c r="J63" i="79"/>
  <c r="J63" i="4" s="1"/>
  <c r="H63" i="79"/>
  <c r="H63" i="4" s="1"/>
  <c r="G63" i="79"/>
  <c r="F63" i="79"/>
  <c r="F63" i="4" s="1"/>
  <c r="BD62" i="79"/>
  <c r="BC62" i="79"/>
  <c r="BC62" i="4" s="1"/>
  <c r="BB62" i="79"/>
  <c r="BA62" i="79"/>
  <c r="AZ62" i="79"/>
  <c r="AY62" i="79"/>
  <c r="AY62" i="4" s="1"/>
  <c r="AX62" i="79"/>
  <c r="AV62" i="79"/>
  <c r="AU62" i="79"/>
  <c r="AU62" i="4" s="1"/>
  <c r="AT62" i="79"/>
  <c r="AS62" i="79"/>
  <c r="AR62" i="79"/>
  <c r="AQ62" i="79"/>
  <c r="AQ62" i="4" s="1"/>
  <c r="AP62" i="79"/>
  <c r="AN62" i="79"/>
  <c r="AM62" i="79"/>
  <c r="AM62" i="4" s="1"/>
  <c r="AL62" i="79"/>
  <c r="AK62" i="79"/>
  <c r="AJ62" i="79"/>
  <c r="AI62" i="79"/>
  <c r="AI62" i="4" s="1"/>
  <c r="AH62" i="79"/>
  <c r="AF62" i="79"/>
  <c r="AE62" i="79"/>
  <c r="AE62" i="4" s="1"/>
  <c r="AD62" i="79"/>
  <c r="AC62" i="79"/>
  <c r="AB62" i="79"/>
  <c r="AA62" i="79"/>
  <c r="AA62" i="4" s="1"/>
  <c r="Z62" i="79"/>
  <c r="X62" i="79"/>
  <c r="W62" i="79"/>
  <c r="W62" i="4" s="1"/>
  <c r="V62" i="79"/>
  <c r="U62" i="79"/>
  <c r="T62" i="79"/>
  <c r="S62" i="79"/>
  <c r="S62" i="4" s="1"/>
  <c r="R62" i="79"/>
  <c r="P62" i="79"/>
  <c r="O62" i="79"/>
  <c r="O62" i="4" s="1"/>
  <c r="N62" i="79"/>
  <c r="L62" i="79"/>
  <c r="L62" i="4" s="1"/>
  <c r="K62" i="79"/>
  <c r="K62" i="4" s="1"/>
  <c r="J62" i="79"/>
  <c r="H62" i="79"/>
  <c r="G62" i="79"/>
  <c r="G62" i="4" s="1"/>
  <c r="F62" i="79"/>
  <c r="BE61" i="79"/>
  <c r="BD61" i="79"/>
  <c r="BD61" i="4" s="1"/>
  <c r="BC61" i="79"/>
  <c r="BB61" i="79"/>
  <c r="BB61" i="4" s="1"/>
  <c r="AZ61" i="79"/>
  <c r="AZ61" i="4" s="1"/>
  <c r="AY61" i="79"/>
  <c r="AX61" i="79"/>
  <c r="AX61" i="4" s="1"/>
  <c r="AW61" i="79"/>
  <c r="AV61" i="79"/>
  <c r="AV61" i="4" s="1"/>
  <c r="AU61" i="79"/>
  <c r="AT61" i="79"/>
  <c r="AT61" i="4" s="1"/>
  <c r="AR61" i="79"/>
  <c r="AR61" i="4" s="1"/>
  <c r="AQ61" i="79"/>
  <c r="AP61" i="79"/>
  <c r="AP61" i="4" s="1"/>
  <c r="AO61" i="79"/>
  <c r="AN61" i="79"/>
  <c r="AN61" i="4" s="1"/>
  <c r="AM61" i="79"/>
  <c r="AL61" i="79"/>
  <c r="AL61" i="4" s="1"/>
  <c r="AJ61" i="79"/>
  <c r="AJ61" i="4" s="1"/>
  <c r="AI61" i="79"/>
  <c r="AH61" i="79"/>
  <c r="AH61" i="4" s="1"/>
  <c r="AF61" i="79"/>
  <c r="AF61" i="4" s="1"/>
  <c r="AE61" i="79"/>
  <c r="AD61" i="79"/>
  <c r="AD61" i="4" s="1"/>
  <c r="AB61" i="79"/>
  <c r="AB61" i="4" s="1"/>
  <c r="AA61" i="79"/>
  <c r="Z61" i="79"/>
  <c r="Z61" i="4" s="1"/>
  <c r="Y61" i="79"/>
  <c r="X61" i="79"/>
  <c r="X61" i="4" s="1"/>
  <c r="W61" i="79"/>
  <c r="V61" i="79"/>
  <c r="V61" i="4" s="1"/>
  <c r="T61" i="79"/>
  <c r="T61" i="4" s="1"/>
  <c r="S61" i="79"/>
  <c r="R61" i="79"/>
  <c r="R61" i="4" s="1"/>
  <c r="P61" i="79"/>
  <c r="P61" i="4" s="1"/>
  <c r="O61" i="79"/>
  <c r="N61" i="79"/>
  <c r="N61" i="4" s="1"/>
  <c r="L61" i="79"/>
  <c r="L61" i="4" s="1"/>
  <c r="K61" i="79"/>
  <c r="J61" i="79"/>
  <c r="J61" i="4" s="1"/>
  <c r="I61" i="79"/>
  <c r="I61" i="4" s="1"/>
  <c r="H61" i="79"/>
  <c r="H61" i="4" s="1"/>
  <c r="G61" i="79"/>
  <c r="F61" i="79"/>
  <c r="F61" i="4" s="1"/>
  <c r="BD60" i="79"/>
  <c r="BC60" i="79"/>
  <c r="BC60" i="4" s="1"/>
  <c r="BB60" i="79"/>
  <c r="BA60" i="79"/>
  <c r="AZ60" i="79"/>
  <c r="AY60" i="79"/>
  <c r="AY60" i="4" s="1"/>
  <c r="AX60" i="79"/>
  <c r="AV60" i="79"/>
  <c r="AU60" i="79"/>
  <c r="AU60" i="4" s="1"/>
  <c r="AT60" i="79"/>
  <c r="AS60" i="79"/>
  <c r="AR60" i="79"/>
  <c r="AQ60" i="79"/>
  <c r="AQ60" i="4" s="1"/>
  <c r="AP60" i="79"/>
  <c r="AN60" i="79"/>
  <c r="AM60" i="79"/>
  <c r="AM60" i="4" s="1"/>
  <c r="AL60" i="79"/>
  <c r="AK60" i="79"/>
  <c r="AJ60" i="79"/>
  <c r="AI60" i="79"/>
  <c r="AI60" i="4" s="1"/>
  <c r="AH60" i="79"/>
  <c r="AF60" i="79"/>
  <c r="AE60" i="79"/>
  <c r="AE60" i="4" s="1"/>
  <c r="AD60" i="79"/>
  <c r="AC60" i="79"/>
  <c r="AB60" i="79"/>
  <c r="AA60" i="79"/>
  <c r="AA60" i="4" s="1"/>
  <c r="Z60" i="79"/>
  <c r="X60" i="79"/>
  <c r="X60" i="4" s="1"/>
  <c r="W60" i="79"/>
  <c r="W60" i="4" s="1"/>
  <c r="V60" i="79"/>
  <c r="T60" i="79"/>
  <c r="S60" i="79"/>
  <c r="S60" i="4" s="1"/>
  <c r="R60" i="79"/>
  <c r="P60" i="79"/>
  <c r="O60" i="79"/>
  <c r="O60" i="4" s="1"/>
  <c r="N60" i="79"/>
  <c r="M60" i="79"/>
  <c r="L60" i="79"/>
  <c r="K60" i="79"/>
  <c r="K60" i="4" s="1"/>
  <c r="J60" i="79"/>
  <c r="H60" i="79"/>
  <c r="G60" i="79"/>
  <c r="G60" i="4" s="1"/>
  <c r="F60" i="79"/>
  <c r="BE59" i="79"/>
  <c r="BD59" i="79"/>
  <c r="BD59" i="4" s="1"/>
  <c r="BC59" i="79"/>
  <c r="BB59" i="79"/>
  <c r="BB59" i="4" s="1"/>
  <c r="AZ59" i="79"/>
  <c r="AZ59" i="4" s="1"/>
  <c r="AY59" i="79"/>
  <c r="AX59" i="79"/>
  <c r="AX59" i="4" s="1"/>
  <c r="AW59" i="79"/>
  <c r="AV59" i="79"/>
  <c r="AV59" i="4" s="1"/>
  <c r="AU59" i="79"/>
  <c r="AT59" i="79"/>
  <c r="AT59" i="4" s="1"/>
  <c r="AR59" i="79"/>
  <c r="AR59" i="4" s="1"/>
  <c r="AQ59" i="79"/>
  <c r="AP59" i="79"/>
  <c r="AP59" i="4" s="1"/>
  <c r="AO59" i="79"/>
  <c r="AN59" i="79"/>
  <c r="AN59" i="4" s="1"/>
  <c r="AM59" i="79"/>
  <c r="AL59" i="79"/>
  <c r="AL59" i="4" s="1"/>
  <c r="AJ59" i="79"/>
  <c r="AJ59" i="4" s="1"/>
  <c r="AI59" i="79"/>
  <c r="AH59" i="79"/>
  <c r="AH59" i="4" s="1"/>
  <c r="AG59" i="79"/>
  <c r="AF59" i="79"/>
  <c r="AF59" i="4" s="1"/>
  <c r="AE59" i="79"/>
  <c r="AD59" i="79"/>
  <c r="AD59" i="4" s="1"/>
  <c r="AB59" i="79"/>
  <c r="AB59" i="4" s="1"/>
  <c r="AA59" i="79"/>
  <c r="Z59" i="79"/>
  <c r="Z59" i="4" s="1"/>
  <c r="X59" i="79"/>
  <c r="X59" i="4" s="1"/>
  <c r="W59" i="79"/>
  <c r="V59" i="79"/>
  <c r="V59" i="4" s="1"/>
  <c r="T59" i="79"/>
  <c r="T59" i="4" s="1"/>
  <c r="S59" i="79"/>
  <c r="S59" i="4" s="1"/>
  <c r="R59" i="79"/>
  <c r="R59" i="4" s="1"/>
  <c r="Q59" i="79"/>
  <c r="P59" i="79"/>
  <c r="P59" i="4" s="1"/>
  <c r="O59" i="79"/>
  <c r="O59" i="4" s="1"/>
  <c r="N59" i="79"/>
  <c r="N59" i="4" s="1"/>
  <c r="L59" i="79"/>
  <c r="L59" i="4" s="1"/>
  <c r="K59" i="79"/>
  <c r="J59" i="79"/>
  <c r="J59" i="4" s="1"/>
  <c r="H59" i="79"/>
  <c r="H59" i="4" s="1"/>
  <c r="G59" i="79"/>
  <c r="F59" i="79"/>
  <c r="F59" i="4" s="1"/>
  <c r="BD58" i="79"/>
  <c r="BC58" i="79"/>
  <c r="BC58" i="4" s="1"/>
  <c r="BB58" i="79"/>
  <c r="BA58" i="79"/>
  <c r="AZ58" i="79"/>
  <c r="AY58" i="79"/>
  <c r="AY58" i="4" s="1"/>
  <c r="AX58" i="79"/>
  <c r="AV58" i="79"/>
  <c r="AU58" i="79"/>
  <c r="AU58" i="4" s="1"/>
  <c r="AT58" i="79"/>
  <c r="AS58" i="79"/>
  <c r="AR58" i="79"/>
  <c r="AQ58" i="79"/>
  <c r="AQ58" i="4" s="1"/>
  <c r="AP58" i="79"/>
  <c r="AN58" i="79"/>
  <c r="AM58" i="79"/>
  <c r="AM58" i="4" s="1"/>
  <c r="AL58" i="79"/>
  <c r="AK58" i="79"/>
  <c r="AJ58" i="79"/>
  <c r="AI58" i="79"/>
  <c r="AI58" i="4" s="1"/>
  <c r="AH58" i="79"/>
  <c r="AF58" i="79"/>
  <c r="AE58" i="79"/>
  <c r="AE58" i="4" s="1"/>
  <c r="AD58" i="79"/>
  <c r="AC58" i="79"/>
  <c r="AB58" i="79"/>
  <c r="AA58" i="79"/>
  <c r="AA58" i="4" s="1"/>
  <c r="Z58" i="79"/>
  <c r="X58" i="79"/>
  <c r="W58" i="79"/>
  <c r="W58" i="4" s="1"/>
  <c r="V58" i="79"/>
  <c r="U58" i="79"/>
  <c r="T58" i="79"/>
  <c r="S58" i="79"/>
  <c r="S58" i="4" s="1"/>
  <c r="R58" i="79"/>
  <c r="P58" i="79"/>
  <c r="O58" i="79"/>
  <c r="O58" i="4" s="1"/>
  <c r="N58" i="79"/>
  <c r="L58" i="79"/>
  <c r="L58" i="4" s="1"/>
  <c r="K58" i="79"/>
  <c r="K58" i="4" s="1"/>
  <c r="J58" i="79"/>
  <c r="H58" i="79"/>
  <c r="G58" i="79"/>
  <c r="G58" i="4" s="1"/>
  <c r="F58" i="79"/>
  <c r="BD57" i="79"/>
  <c r="BC57" i="79"/>
  <c r="BB57" i="79"/>
  <c r="AZ57" i="79"/>
  <c r="AZ100" i="79" s="1"/>
  <c r="AY57" i="79"/>
  <c r="AX57" i="79"/>
  <c r="AV57" i="79"/>
  <c r="AU57" i="79"/>
  <c r="AT57" i="79"/>
  <c r="AR57" i="79"/>
  <c r="AQ57" i="79"/>
  <c r="AP57" i="79"/>
  <c r="AN57" i="79"/>
  <c r="AM57" i="79"/>
  <c r="AL57" i="79"/>
  <c r="AJ57" i="79"/>
  <c r="AI57" i="79"/>
  <c r="AH57" i="79"/>
  <c r="AF57" i="79"/>
  <c r="AE57" i="79"/>
  <c r="AD57" i="79"/>
  <c r="AB57" i="79"/>
  <c r="AA57" i="79"/>
  <c r="Z57" i="79"/>
  <c r="X57" i="79"/>
  <c r="W57" i="79"/>
  <c r="V57" i="79"/>
  <c r="T57" i="79"/>
  <c r="S57" i="79"/>
  <c r="R57" i="79"/>
  <c r="P57" i="79"/>
  <c r="O57" i="79"/>
  <c r="N57" i="79"/>
  <c r="L57" i="79"/>
  <c r="K57" i="79"/>
  <c r="J57" i="79"/>
  <c r="H57" i="79"/>
  <c r="G57" i="79"/>
  <c r="F57" i="79"/>
  <c r="BE56" i="79"/>
  <c r="BE56" i="4" s="1"/>
  <c r="BD56" i="79"/>
  <c r="BC56" i="79"/>
  <c r="BC56" i="4" s="1"/>
  <c r="BB56" i="79"/>
  <c r="BA56" i="79"/>
  <c r="BA56" i="4" s="1"/>
  <c r="AZ56" i="79"/>
  <c r="AY56" i="79"/>
  <c r="AY56" i="4" s="1"/>
  <c r="AX56" i="79"/>
  <c r="AW56" i="79"/>
  <c r="AW56" i="4" s="1"/>
  <c r="AV56" i="79"/>
  <c r="AU56" i="79"/>
  <c r="AU56" i="4" s="1"/>
  <c r="AT56" i="79"/>
  <c r="AS56" i="79"/>
  <c r="AS56" i="4" s="1"/>
  <c r="AR56" i="79"/>
  <c r="AQ56" i="79"/>
  <c r="AQ56" i="4" s="1"/>
  <c r="AP56" i="79"/>
  <c r="AO56" i="79"/>
  <c r="AO56" i="4" s="1"/>
  <c r="AN56" i="79"/>
  <c r="AM56" i="79"/>
  <c r="AM56" i="4" s="1"/>
  <c r="AL56" i="79"/>
  <c r="AK56" i="79"/>
  <c r="AK56" i="4" s="1"/>
  <c r="AJ56" i="79"/>
  <c r="AI56" i="79"/>
  <c r="AI56" i="4" s="1"/>
  <c r="AH56" i="79"/>
  <c r="AG56" i="79"/>
  <c r="AG56" i="4" s="1"/>
  <c r="AF56" i="79"/>
  <c r="AF56" i="4" s="1"/>
  <c r="AE56" i="79"/>
  <c r="AE56" i="4" s="1"/>
  <c r="AD56" i="79"/>
  <c r="AC56" i="79"/>
  <c r="AC56" i="4" s="1"/>
  <c r="AB56" i="79"/>
  <c r="AA56" i="79"/>
  <c r="AA56" i="4" s="1"/>
  <c r="Z56" i="79"/>
  <c r="Y56" i="79"/>
  <c r="Y56" i="4" s="1"/>
  <c r="X56" i="79"/>
  <c r="X56" i="4" s="1"/>
  <c r="W56" i="79"/>
  <c r="W56" i="4" s="1"/>
  <c r="V56" i="79"/>
  <c r="T56" i="79"/>
  <c r="S56" i="79"/>
  <c r="S56" i="4" s="1"/>
  <c r="R56" i="79"/>
  <c r="Q56" i="79"/>
  <c r="Q56" i="4" s="1"/>
  <c r="P56" i="79"/>
  <c r="O56" i="79"/>
  <c r="O56" i="4" s="1"/>
  <c r="N56" i="79"/>
  <c r="L56" i="79"/>
  <c r="L56" i="4" s="1"/>
  <c r="K56" i="79"/>
  <c r="K56" i="4" s="1"/>
  <c r="J56" i="79"/>
  <c r="I56" i="79"/>
  <c r="I56" i="4" s="1"/>
  <c r="H56" i="79"/>
  <c r="H56" i="4" s="1"/>
  <c r="G56" i="79"/>
  <c r="G56" i="4" s="1"/>
  <c r="F56" i="79"/>
  <c r="BD55" i="79"/>
  <c r="BD55" i="4" s="1"/>
  <c r="AN55" i="79"/>
  <c r="AN55" i="4" s="1"/>
  <c r="Z55" i="79"/>
  <c r="Z55" i="4" s="1"/>
  <c r="X55" i="79"/>
  <c r="X55" i="4" s="1"/>
  <c r="BE52" i="79"/>
  <c r="BD52" i="79"/>
  <c r="BD52" i="4" s="1"/>
  <c r="BC52" i="79"/>
  <c r="BB52" i="79"/>
  <c r="BB52" i="4" s="1"/>
  <c r="AZ52" i="79"/>
  <c r="AZ52" i="4" s="1"/>
  <c r="AY52" i="79"/>
  <c r="AX52" i="79"/>
  <c r="AX52" i="4" s="1"/>
  <c r="AW52" i="79"/>
  <c r="AV52" i="79"/>
  <c r="AV52" i="4" s="1"/>
  <c r="AU52" i="79"/>
  <c r="AT52" i="79"/>
  <c r="AT52" i="4" s="1"/>
  <c r="AR52" i="79"/>
  <c r="AR52" i="4" s="1"/>
  <c r="AQ52" i="79"/>
  <c r="AP52" i="79"/>
  <c r="AP52" i="4" s="1"/>
  <c r="AO52" i="79"/>
  <c r="AN52" i="79"/>
  <c r="AN52" i="4" s="1"/>
  <c r="AM52" i="79"/>
  <c r="AL52" i="79"/>
  <c r="AL52" i="4" s="1"/>
  <c r="AJ52" i="79"/>
  <c r="AJ52" i="4" s="1"/>
  <c r="AI52" i="79"/>
  <c r="AH52" i="79"/>
  <c r="AH52" i="4" s="1"/>
  <c r="AG52" i="79"/>
  <c r="AF52" i="79"/>
  <c r="AF52" i="4" s="1"/>
  <c r="AE52" i="79"/>
  <c r="AD52" i="79"/>
  <c r="AD52" i="4" s="1"/>
  <c r="AB52" i="79"/>
  <c r="AB52" i="4" s="1"/>
  <c r="AA52" i="79"/>
  <c r="Z52" i="79"/>
  <c r="Z52" i="4" s="1"/>
  <c r="Y52" i="79"/>
  <c r="X52" i="79"/>
  <c r="X52" i="4" s="1"/>
  <c r="W52" i="79"/>
  <c r="V52" i="79"/>
  <c r="V52" i="4" s="1"/>
  <c r="T52" i="79"/>
  <c r="T52" i="4" s="1"/>
  <c r="S52" i="79"/>
  <c r="R52" i="79"/>
  <c r="R52" i="4" s="1"/>
  <c r="Q52" i="79"/>
  <c r="P52" i="79"/>
  <c r="P52" i="4" s="1"/>
  <c r="O52" i="79"/>
  <c r="N52" i="79"/>
  <c r="N52" i="4" s="1"/>
  <c r="L52" i="79"/>
  <c r="L52" i="4" s="1"/>
  <c r="K52" i="79"/>
  <c r="J52" i="79"/>
  <c r="J52" i="4" s="1"/>
  <c r="I52" i="79"/>
  <c r="H52" i="79"/>
  <c r="H52" i="4" s="1"/>
  <c r="G52" i="79"/>
  <c r="F52" i="79"/>
  <c r="F52" i="4" s="1"/>
  <c r="BD51" i="79"/>
  <c r="BC51" i="79"/>
  <c r="BC51" i="4" s="1"/>
  <c r="BB51" i="79"/>
  <c r="BA51" i="79"/>
  <c r="BA51" i="4" s="1"/>
  <c r="AZ51" i="79"/>
  <c r="AY51" i="79"/>
  <c r="AY51" i="4" s="1"/>
  <c r="AX51" i="79"/>
  <c r="AV51" i="79"/>
  <c r="AU51" i="79"/>
  <c r="AU51" i="4" s="1"/>
  <c r="AT51" i="79"/>
  <c r="AS51" i="79"/>
  <c r="AS51" i="4" s="1"/>
  <c r="AR51" i="79"/>
  <c r="AQ51" i="79"/>
  <c r="AQ51" i="4" s="1"/>
  <c r="AP51" i="79"/>
  <c r="AN51" i="79"/>
  <c r="AM51" i="79"/>
  <c r="AM51" i="4" s="1"/>
  <c r="AL51" i="79"/>
  <c r="AK51" i="79"/>
  <c r="AK51" i="4" s="1"/>
  <c r="AJ51" i="79"/>
  <c r="AI51" i="79"/>
  <c r="AI51" i="4" s="1"/>
  <c r="AH51" i="79"/>
  <c r="AF51" i="79"/>
  <c r="AE51" i="79"/>
  <c r="AE51" i="4" s="1"/>
  <c r="AD51" i="79"/>
  <c r="AC51" i="79"/>
  <c r="AC51" i="4" s="1"/>
  <c r="AB51" i="79"/>
  <c r="AA51" i="79"/>
  <c r="AA51" i="4" s="1"/>
  <c r="Z51" i="79"/>
  <c r="X51" i="79"/>
  <c r="W51" i="79"/>
  <c r="W51" i="4" s="1"/>
  <c r="V51" i="79"/>
  <c r="U51" i="79"/>
  <c r="U51" i="4" s="1"/>
  <c r="T51" i="79"/>
  <c r="S51" i="79"/>
  <c r="S51" i="4" s="1"/>
  <c r="R51" i="79"/>
  <c r="P51" i="79"/>
  <c r="O51" i="79"/>
  <c r="O51" i="4" s="1"/>
  <c r="N51" i="79"/>
  <c r="M51" i="79"/>
  <c r="M51" i="4" s="1"/>
  <c r="L51" i="79"/>
  <c r="K51" i="79"/>
  <c r="K51" i="4" s="1"/>
  <c r="J51" i="79"/>
  <c r="H51" i="79"/>
  <c r="G51" i="79"/>
  <c r="G51" i="4" s="1"/>
  <c r="F51" i="79"/>
  <c r="A51" i="79"/>
  <c r="BE50" i="79"/>
  <c r="BD50" i="79"/>
  <c r="BD50" i="4" s="1"/>
  <c r="BC50" i="79"/>
  <c r="BB50" i="79"/>
  <c r="BB50" i="4" s="1"/>
  <c r="BA50" i="79"/>
  <c r="AZ50" i="79"/>
  <c r="AZ50" i="4" s="1"/>
  <c r="AY50" i="79"/>
  <c r="AX50" i="79"/>
  <c r="AX50" i="4" s="1"/>
  <c r="AW50" i="79"/>
  <c r="AV50" i="79"/>
  <c r="AV50" i="4" s="1"/>
  <c r="AU50" i="79"/>
  <c r="AT50" i="79"/>
  <c r="AT50" i="4" s="1"/>
  <c r="AS50" i="79"/>
  <c r="AR50" i="79"/>
  <c r="AR50" i="4" s="1"/>
  <c r="AQ50" i="79"/>
  <c r="AP50" i="79"/>
  <c r="AP50" i="4" s="1"/>
  <c r="AO50" i="79"/>
  <c r="AN50" i="79"/>
  <c r="AN50" i="4" s="1"/>
  <c r="AM50" i="79"/>
  <c r="AL50" i="79"/>
  <c r="AL50" i="4" s="1"/>
  <c r="AK50" i="79"/>
  <c r="AJ50" i="79"/>
  <c r="AJ50" i="4" s="1"/>
  <c r="AI50" i="79"/>
  <c r="AH50" i="79"/>
  <c r="AH50" i="4" s="1"/>
  <c r="AG50" i="79"/>
  <c r="AF50" i="79"/>
  <c r="AF50" i="4" s="1"/>
  <c r="AE50" i="79"/>
  <c r="AD50" i="79"/>
  <c r="AD50" i="4" s="1"/>
  <c r="AC50" i="79"/>
  <c r="AB50" i="79"/>
  <c r="AB50" i="4" s="1"/>
  <c r="AA50" i="79"/>
  <c r="Z50" i="79"/>
  <c r="Z50" i="4" s="1"/>
  <c r="Y50" i="79"/>
  <c r="X50" i="79"/>
  <c r="X50" i="4" s="1"/>
  <c r="W50" i="79"/>
  <c r="V50" i="79"/>
  <c r="V50" i="4" s="1"/>
  <c r="U50" i="79"/>
  <c r="T50" i="79"/>
  <c r="T50" i="4" s="1"/>
  <c r="S50" i="79"/>
  <c r="R50" i="79"/>
  <c r="R50" i="4" s="1"/>
  <c r="Q50" i="79"/>
  <c r="P50" i="79"/>
  <c r="P50" i="4" s="1"/>
  <c r="O50" i="79"/>
  <c r="N50" i="79"/>
  <c r="N50" i="4" s="1"/>
  <c r="M50" i="79"/>
  <c r="L50" i="79"/>
  <c r="L50" i="4" s="1"/>
  <c r="K50" i="79"/>
  <c r="J50" i="79"/>
  <c r="J50" i="4" s="1"/>
  <c r="I50" i="79"/>
  <c r="H50" i="79"/>
  <c r="H50" i="4" s="1"/>
  <c r="G50" i="79"/>
  <c r="F50" i="79"/>
  <c r="F50" i="4" s="1"/>
  <c r="BE49" i="79"/>
  <c r="BE49" i="4" s="1"/>
  <c r="BD49" i="79"/>
  <c r="BC49" i="79"/>
  <c r="BC49" i="4" s="1"/>
  <c r="BB49" i="79"/>
  <c r="BA49" i="79"/>
  <c r="BA49" i="4" s="1"/>
  <c r="AZ49" i="79"/>
  <c r="AY49" i="79"/>
  <c r="AY49" i="4" s="1"/>
  <c r="AX49" i="79"/>
  <c r="AW49" i="79"/>
  <c r="AW49" i="4" s="1"/>
  <c r="AV49" i="79"/>
  <c r="AU49" i="79"/>
  <c r="AU49" i="4" s="1"/>
  <c r="AT49" i="79"/>
  <c r="AS49" i="79"/>
  <c r="AS49" i="4" s="1"/>
  <c r="AR49" i="79"/>
  <c r="AQ49" i="79"/>
  <c r="AQ49" i="4" s="1"/>
  <c r="AP49" i="79"/>
  <c r="AO49" i="79"/>
  <c r="AO49" i="4" s="1"/>
  <c r="AN49" i="79"/>
  <c r="AM49" i="79"/>
  <c r="AM49" i="4" s="1"/>
  <c r="AL49" i="79"/>
  <c r="AK49" i="79"/>
  <c r="AK49" i="4" s="1"/>
  <c r="AJ49" i="79"/>
  <c r="AI49" i="79"/>
  <c r="AI49" i="4" s="1"/>
  <c r="AH49" i="79"/>
  <c r="AG49" i="79"/>
  <c r="AG49" i="4" s="1"/>
  <c r="AF49" i="79"/>
  <c r="AE49" i="79"/>
  <c r="AE49" i="4" s="1"/>
  <c r="AD49" i="79"/>
  <c r="AC49" i="79"/>
  <c r="AC49" i="4" s="1"/>
  <c r="AB49" i="79"/>
  <c r="AA49" i="79"/>
  <c r="AA49" i="4" s="1"/>
  <c r="Z49" i="79"/>
  <c r="Y49" i="79"/>
  <c r="Y49" i="4" s="1"/>
  <c r="X49" i="79"/>
  <c r="W49" i="79"/>
  <c r="W49" i="4" s="1"/>
  <c r="V49" i="79"/>
  <c r="U49" i="79"/>
  <c r="U49" i="4" s="1"/>
  <c r="T49" i="79"/>
  <c r="S49" i="79"/>
  <c r="S49" i="4" s="1"/>
  <c r="R49" i="79"/>
  <c r="Q49" i="79"/>
  <c r="Q49" i="4" s="1"/>
  <c r="P49" i="79"/>
  <c r="O49" i="79"/>
  <c r="O49" i="4" s="1"/>
  <c r="N49" i="79"/>
  <c r="M49" i="79"/>
  <c r="M49" i="4" s="1"/>
  <c r="L49" i="79"/>
  <c r="K49" i="79"/>
  <c r="K49" i="4" s="1"/>
  <c r="J49" i="79"/>
  <c r="I49" i="79"/>
  <c r="I49" i="4" s="1"/>
  <c r="H49" i="79"/>
  <c r="G49" i="79"/>
  <c r="G49" i="4" s="1"/>
  <c r="F49" i="79"/>
  <c r="BD48" i="79"/>
  <c r="BC48" i="79"/>
  <c r="BB48" i="79"/>
  <c r="BB48" i="4" s="1"/>
  <c r="AZ48" i="79"/>
  <c r="AZ48" i="4" s="1"/>
  <c r="AY48" i="79"/>
  <c r="AX48" i="79"/>
  <c r="AX48" i="4" s="1"/>
  <c r="AV48" i="79"/>
  <c r="AU48" i="79"/>
  <c r="AT48" i="79"/>
  <c r="AT48" i="4" s="1"/>
  <c r="AR48" i="79"/>
  <c r="AR48" i="4" s="1"/>
  <c r="AQ48" i="79"/>
  <c r="AP48" i="79"/>
  <c r="AP48" i="4" s="1"/>
  <c r="AN48" i="79"/>
  <c r="AM48" i="79"/>
  <c r="AL48" i="79"/>
  <c r="AL48" i="4" s="1"/>
  <c r="AJ48" i="79"/>
  <c r="AJ48" i="4" s="1"/>
  <c r="AI48" i="79"/>
  <c r="AH48" i="79"/>
  <c r="AH48" i="4" s="1"/>
  <c r="AF48" i="79"/>
  <c r="AD48" i="79"/>
  <c r="AD48" i="4" s="1"/>
  <c r="AB48" i="79"/>
  <c r="AB48" i="4" s="1"/>
  <c r="AA48" i="79"/>
  <c r="Z48" i="79"/>
  <c r="Z48" i="4" s="1"/>
  <c r="X48" i="79"/>
  <c r="V48" i="79"/>
  <c r="V48" i="4" s="1"/>
  <c r="S48" i="79"/>
  <c r="P48" i="79"/>
  <c r="N48" i="79"/>
  <c r="N48" i="4" s="1"/>
  <c r="K48" i="79"/>
  <c r="H48" i="79"/>
  <c r="F48" i="79"/>
  <c r="F48" i="4" s="1"/>
  <c r="BE47" i="79"/>
  <c r="BE47" i="4" s="1"/>
  <c r="BD47" i="79"/>
  <c r="BC47" i="79"/>
  <c r="BC47" i="4" s="1"/>
  <c r="BB47" i="79"/>
  <c r="BA47" i="79"/>
  <c r="BA47" i="4" s="1"/>
  <c r="AZ47" i="79"/>
  <c r="AY47" i="79"/>
  <c r="AY47" i="4" s="1"/>
  <c r="AX47" i="79"/>
  <c r="AW47" i="79"/>
  <c r="AW47" i="4" s="1"/>
  <c r="AV47" i="79"/>
  <c r="AU47" i="79"/>
  <c r="AU47" i="4" s="1"/>
  <c r="AT47" i="79"/>
  <c r="AS47" i="79"/>
  <c r="AS47" i="4" s="1"/>
  <c r="AR47" i="79"/>
  <c r="AQ47" i="79"/>
  <c r="AQ47" i="4" s="1"/>
  <c r="AP47" i="79"/>
  <c r="AO47" i="79"/>
  <c r="AO47" i="4" s="1"/>
  <c r="AN47" i="79"/>
  <c r="AM47" i="79"/>
  <c r="AM47" i="4" s="1"/>
  <c r="AL47" i="79"/>
  <c r="AK47" i="79"/>
  <c r="AK47" i="4" s="1"/>
  <c r="AJ47" i="79"/>
  <c r="AI47" i="79"/>
  <c r="AI47" i="4" s="1"/>
  <c r="AH47" i="79"/>
  <c r="AF47" i="79"/>
  <c r="AE47" i="79"/>
  <c r="AE47" i="4" s="1"/>
  <c r="AD47" i="79"/>
  <c r="AD47" i="4" s="1"/>
  <c r="AC47" i="79"/>
  <c r="AC47" i="4" s="1"/>
  <c r="AB47" i="79"/>
  <c r="AA47" i="79"/>
  <c r="AA47" i="4" s="1"/>
  <c r="Z47" i="79"/>
  <c r="X47" i="79"/>
  <c r="W47" i="79"/>
  <c r="W47" i="4" s="1"/>
  <c r="V47" i="79"/>
  <c r="U47" i="79"/>
  <c r="U47" i="4" s="1"/>
  <c r="T47" i="79"/>
  <c r="S47" i="79"/>
  <c r="S47" i="4" s="1"/>
  <c r="R47" i="79"/>
  <c r="P47" i="79"/>
  <c r="O47" i="79"/>
  <c r="O47" i="4" s="1"/>
  <c r="N47" i="79"/>
  <c r="N47" i="4" s="1"/>
  <c r="M47" i="79"/>
  <c r="M47" i="4" s="1"/>
  <c r="L47" i="79"/>
  <c r="K47" i="79"/>
  <c r="K47" i="4" s="1"/>
  <c r="J47" i="79"/>
  <c r="J47" i="4" s="1"/>
  <c r="H47" i="79"/>
  <c r="G47" i="79"/>
  <c r="G47" i="4" s="1"/>
  <c r="F47" i="79"/>
  <c r="BE46" i="79"/>
  <c r="BD46" i="79"/>
  <c r="BC46" i="79"/>
  <c r="BB46" i="79"/>
  <c r="BA46" i="79"/>
  <c r="AZ46" i="79"/>
  <c r="AY46" i="79"/>
  <c r="AX46" i="79"/>
  <c r="AW46" i="79"/>
  <c r="AV46" i="79"/>
  <c r="AU46" i="79"/>
  <c r="AT46" i="79"/>
  <c r="AS46" i="79"/>
  <c r="AR46" i="79"/>
  <c r="AQ46" i="79"/>
  <c r="AP46" i="79"/>
  <c r="AO46" i="79"/>
  <c r="AN46" i="79"/>
  <c r="AM46" i="79"/>
  <c r="AL46" i="79"/>
  <c r="AK46" i="79"/>
  <c r="AJ46" i="79"/>
  <c r="AI46" i="79"/>
  <c r="AH46" i="79"/>
  <c r="AG46" i="79"/>
  <c r="AF46" i="79"/>
  <c r="AE46" i="79"/>
  <c r="AD46" i="79"/>
  <c r="AC46" i="79"/>
  <c r="AB46" i="79"/>
  <c r="AA46" i="79"/>
  <c r="Z46" i="79"/>
  <c r="Y46" i="79"/>
  <c r="X46" i="79"/>
  <c r="W46" i="79"/>
  <c r="V46" i="79"/>
  <c r="T46" i="79"/>
  <c r="S46" i="79"/>
  <c r="R46" i="79"/>
  <c r="Q46" i="79"/>
  <c r="P46" i="79"/>
  <c r="O46" i="79"/>
  <c r="N46" i="79"/>
  <c r="L46" i="79"/>
  <c r="K46" i="79"/>
  <c r="J46" i="79"/>
  <c r="I46" i="79"/>
  <c r="H46" i="79"/>
  <c r="G46" i="79"/>
  <c r="F46" i="79"/>
  <c r="BE44" i="79"/>
  <c r="BE44" i="4" s="1"/>
  <c r="BD44" i="79"/>
  <c r="BC44" i="79"/>
  <c r="BC44" i="4" s="1"/>
  <c r="BB44" i="79"/>
  <c r="BA44" i="79"/>
  <c r="BA44" i="4" s="1"/>
  <c r="AZ44" i="79"/>
  <c r="AY44" i="79"/>
  <c r="AY44" i="4" s="1"/>
  <c r="AX44" i="79"/>
  <c r="AW44" i="79"/>
  <c r="AW44" i="4" s="1"/>
  <c r="AV44" i="79"/>
  <c r="AU44" i="79"/>
  <c r="AU44" i="4" s="1"/>
  <c r="AT44" i="79"/>
  <c r="AS44" i="79"/>
  <c r="AS44" i="4" s="1"/>
  <c r="AR44" i="79"/>
  <c r="AQ44" i="79"/>
  <c r="AQ44" i="4" s="1"/>
  <c r="AP44" i="79"/>
  <c r="AO44" i="79"/>
  <c r="AO44" i="4" s="1"/>
  <c r="AN44" i="79"/>
  <c r="AM44" i="79"/>
  <c r="AM44" i="4" s="1"/>
  <c r="AL44" i="79"/>
  <c r="AK44" i="79"/>
  <c r="AK44" i="4" s="1"/>
  <c r="AJ44" i="79"/>
  <c r="AI44" i="79"/>
  <c r="AI44" i="4" s="1"/>
  <c r="AH44" i="79"/>
  <c r="AF44" i="79"/>
  <c r="AF44" i="4" s="1"/>
  <c r="AE44" i="79"/>
  <c r="AE44" i="4" s="1"/>
  <c r="AD44" i="79"/>
  <c r="AC44" i="79"/>
  <c r="AC44" i="4" s="1"/>
  <c r="AB44" i="79"/>
  <c r="AA44" i="79"/>
  <c r="AA44" i="4" s="1"/>
  <c r="Z44" i="79"/>
  <c r="X44" i="79"/>
  <c r="W44" i="79"/>
  <c r="W44" i="4" s="1"/>
  <c r="V44" i="79"/>
  <c r="U44" i="79"/>
  <c r="U44" i="4" s="1"/>
  <c r="T44" i="79"/>
  <c r="S44" i="79"/>
  <c r="S44" i="4" s="1"/>
  <c r="R44" i="79"/>
  <c r="P44" i="79"/>
  <c r="P44" i="4" s="1"/>
  <c r="O44" i="79"/>
  <c r="O44" i="4" s="1"/>
  <c r="N44" i="79"/>
  <c r="M44" i="79"/>
  <c r="M44" i="4" s="1"/>
  <c r="L44" i="79"/>
  <c r="L44" i="4" s="1"/>
  <c r="K44" i="79"/>
  <c r="K44" i="4" s="1"/>
  <c r="J44" i="79"/>
  <c r="H44" i="79"/>
  <c r="G44" i="79"/>
  <c r="G44" i="4" s="1"/>
  <c r="F44" i="79"/>
  <c r="A44" i="79"/>
  <c r="BE42" i="79"/>
  <c r="BD42" i="79"/>
  <c r="BD42" i="4" s="1"/>
  <c r="BC42" i="79"/>
  <c r="BB42" i="79"/>
  <c r="BB42" i="4" s="1"/>
  <c r="BA42" i="79"/>
  <c r="AZ42" i="79"/>
  <c r="AZ42" i="4" s="1"/>
  <c r="AY42" i="79"/>
  <c r="AX42" i="79"/>
  <c r="AX42" i="4" s="1"/>
  <c r="AW42" i="79"/>
  <c r="AV42" i="79"/>
  <c r="AV42" i="4" s="1"/>
  <c r="AU42" i="79"/>
  <c r="AT42" i="79"/>
  <c r="AT42" i="4" s="1"/>
  <c r="AS42" i="79"/>
  <c r="AR42" i="79"/>
  <c r="AR42" i="4" s="1"/>
  <c r="AQ42" i="79"/>
  <c r="AP42" i="79"/>
  <c r="AP42" i="4" s="1"/>
  <c r="AO42" i="79"/>
  <c r="AN42" i="79"/>
  <c r="AN42" i="4" s="1"/>
  <c r="AM42" i="79"/>
  <c r="AL42" i="79"/>
  <c r="AL42" i="4" s="1"/>
  <c r="AK42" i="79"/>
  <c r="AJ42" i="79"/>
  <c r="AJ42" i="4" s="1"/>
  <c r="AI42" i="79"/>
  <c r="AH42" i="79"/>
  <c r="AH42" i="4" s="1"/>
  <c r="AG42" i="79"/>
  <c r="AF42" i="79"/>
  <c r="AF42" i="4" s="1"/>
  <c r="AE42" i="79"/>
  <c r="AD42" i="79"/>
  <c r="AD42" i="4" s="1"/>
  <c r="AC42" i="79"/>
  <c r="AB42" i="79"/>
  <c r="AB42" i="4" s="1"/>
  <c r="AA42" i="79"/>
  <c r="Z42" i="79"/>
  <c r="Z42" i="4" s="1"/>
  <c r="Y42" i="79"/>
  <c r="X42" i="79"/>
  <c r="X42" i="4" s="1"/>
  <c r="W42" i="79"/>
  <c r="V42" i="79"/>
  <c r="V42" i="4" s="1"/>
  <c r="U42" i="79"/>
  <c r="T42" i="79"/>
  <c r="T42" i="4" s="1"/>
  <c r="S42" i="79"/>
  <c r="R42" i="79"/>
  <c r="R42" i="4" s="1"/>
  <c r="Q42" i="79"/>
  <c r="P42" i="79"/>
  <c r="P42" i="4" s="1"/>
  <c r="O42" i="79"/>
  <c r="N42" i="79"/>
  <c r="N42" i="4" s="1"/>
  <c r="M42" i="79"/>
  <c r="L42" i="79"/>
  <c r="L42" i="4" s="1"/>
  <c r="K42" i="79"/>
  <c r="J42" i="79"/>
  <c r="J42" i="4" s="1"/>
  <c r="I42" i="79"/>
  <c r="H42" i="79"/>
  <c r="H42" i="4" s="1"/>
  <c r="G42" i="79"/>
  <c r="F42" i="79"/>
  <c r="F42" i="4" s="1"/>
  <c r="A42" i="79"/>
  <c r="A66" i="79" s="1"/>
  <c r="BE37" i="79"/>
  <c r="BE37" i="4" s="1"/>
  <c r="BD37" i="79"/>
  <c r="BC37" i="79"/>
  <c r="BC37" i="4" s="1"/>
  <c r="BB37" i="79"/>
  <c r="BA37" i="79"/>
  <c r="BA37" i="4" s="1"/>
  <c r="AZ37" i="79"/>
  <c r="AY37" i="79"/>
  <c r="AY37" i="4" s="1"/>
  <c r="AX37" i="79"/>
  <c r="AW37" i="79"/>
  <c r="AW37" i="4" s="1"/>
  <c r="AV37" i="79"/>
  <c r="AU37" i="79"/>
  <c r="AU37" i="4" s="1"/>
  <c r="AT37" i="79"/>
  <c r="AS37" i="79"/>
  <c r="AS37" i="4" s="1"/>
  <c r="AR37" i="79"/>
  <c r="AQ37" i="79"/>
  <c r="AQ37" i="4" s="1"/>
  <c r="AP37" i="79"/>
  <c r="AO37" i="79"/>
  <c r="AO37" i="4" s="1"/>
  <c r="AN37" i="79"/>
  <c r="AM37" i="79"/>
  <c r="AM37" i="4" s="1"/>
  <c r="AL37" i="79"/>
  <c r="AK37" i="79"/>
  <c r="AK37" i="4" s="1"/>
  <c r="AJ37" i="79"/>
  <c r="AI37" i="79"/>
  <c r="AI37" i="4" s="1"/>
  <c r="AH37" i="79"/>
  <c r="AG37" i="79"/>
  <c r="AG37" i="4" s="1"/>
  <c r="AF37" i="79"/>
  <c r="AE37" i="79"/>
  <c r="AE37" i="4" s="1"/>
  <c r="AD37" i="79"/>
  <c r="AC37" i="79"/>
  <c r="AC37" i="4" s="1"/>
  <c r="AB37" i="79"/>
  <c r="AA37" i="79"/>
  <c r="AA37" i="4" s="1"/>
  <c r="Z37" i="79"/>
  <c r="Y37" i="79"/>
  <c r="Y37" i="4" s="1"/>
  <c r="X37" i="79"/>
  <c r="W37" i="79"/>
  <c r="W37" i="4" s="1"/>
  <c r="V37" i="79"/>
  <c r="T37" i="79"/>
  <c r="S37" i="79"/>
  <c r="S37" i="4" s="1"/>
  <c r="R37" i="79"/>
  <c r="R37" i="4" s="1"/>
  <c r="Q37" i="79"/>
  <c r="Q37" i="4" s="1"/>
  <c r="P37" i="79"/>
  <c r="O37" i="79"/>
  <c r="O37" i="4" s="1"/>
  <c r="N37" i="79"/>
  <c r="N37" i="4" s="1"/>
  <c r="L37" i="79"/>
  <c r="K37" i="79"/>
  <c r="K37" i="4" s="1"/>
  <c r="J37" i="79"/>
  <c r="I37" i="79"/>
  <c r="I37" i="4" s="1"/>
  <c r="H37" i="79"/>
  <c r="G37" i="79"/>
  <c r="G37" i="4" s="1"/>
  <c r="F37" i="79"/>
  <c r="BE35" i="79"/>
  <c r="BD35" i="79"/>
  <c r="BD35" i="4" s="1"/>
  <c r="BC35" i="79"/>
  <c r="BB35" i="79"/>
  <c r="BB35" i="4" s="1"/>
  <c r="BA35" i="79"/>
  <c r="AZ35" i="79"/>
  <c r="AZ35" i="4" s="1"/>
  <c r="AY35" i="79"/>
  <c r="AX35" i="79"/>
  <c r="AX35" i="4" s="1"/>
  <c r="AW35" i="79"/>
  <c r="AV35" i="79"/>
  <c r="AV35" i="4" s="1"/>
  <c r="AU35" i="79"/>
  <c r="AT35" i="79"/>
  <c r="AT35" i="4" s="1"/>
  <c r="AS35" i="79"/>
  <c r="AR35" i="79"/>
  <c r="AR35" i="4" s="1"/>
  <c r="AQ35" i="79"/>
  <c r="AP35" i="79"/>
  <c r="AP35" i="4" s="1"/>
  <c r="AO35" i="79"/>
  <c r="AN35" i="79"/>
  <c r="AN35" i="4" s="1"/>
  <c r="AM35" i="79"/>
  <c r="AL35" i="79"/>
  <c r="AL35" i="4" s="1"/>
  <c r="AK35" i="79"/>
  <c r="AJ35" i="79"/>
  <c r="AJ35" i="4" s="1"/>
  <c r="AI35" i="79"/>
  <c r="AH35" i="79"/>
  <c r="AH35" i="4" s="1"/>
  <c r="AF35" i="79"/>
  <c r="AF35" i="4" s="1"/>
  <c r="AE35" i="79"/>
  <c r="AD35" i="79"/>
  <c r="AD35" i="4" s="1"/>
  <c r="AC35" i="79"/>
  <c r="AB35" i="79"/>
  <c r="AB35" i="4" s="1"/>
  <c r="AA35" i="79"/>
  <c r="Z35" i="79"/>
  <c r="Z35" i="4" s="1"/>
  <c r="X35" i="79"/>
  <c r="X35" i="4" s="1"/>
  <c r="W35" i="79"/>
  <c r="V35" i="79"/>
  <c r="V35" i="4" s="1"/>
  <c r="U35" i="79"/>
  <c r="T35" i="79"/>
  <c r="T35" i="4" s="1"/>
  <c r="S35" i="79"/>
  <c r="R35" i="79"/>
  <c r="R35" i="4" s="1"/>
  <c r="P35" i="79"/>
  <c r="P35" i="4" s="1"/>
  <c r="O35" i="79"/>
  <c r="N35" i="79"/>
  <c r="N35" i="4" s="1"/>
  <c r="M35" i="79"/>
  <c r="L35" i="79"/>
  <c r="L35" i="4" s="1"/>
  <c r="K35" i="79"/>
  <c r="J35" i="79"/>
  <c r="J35" i="4" s="1"/>
  <c r="H35" i="79"/>
  <c r="H35" i="4" s="1"/>
  <c r="G35" i="79"/>
  <c r="F35" i="79"/>
  <c r="F35" i="4" s="1"/>
  <c r="BE34" i="79"/>
  <c r="BE34" i="4" s="1"/>
  <c r="BD34" i="79"/>
  <c r="BC34" i="79"/>
  <c r="BC34" i="4" s="1"/>
  <c r="BB34" i="79"/>
  <c r="BB34" i="4" s="1"/>
  <c r="BA34" i="79"/>
  <c r="BA34" i="4" s="1"/>
  <c r="AZ34" i="79"/>
  <c r="AY34" i="79"/>
  <c r="AY34" i="4" s="1"/>
  <c r="AX34" i="79"/>
  <c r="AX34" i="4" s="1"/>
  <c r="AW34" i="79"/>
  <c r="AW34" i="4" s="1"/>
  <c r="AV34" i="79"/>
  <c r="AU34" i="79"/>
  <c r="AU34" i="4" s="1"/>
  <c r="AT34" i="79"/>
  <c r="AT34" i="4" s="1"/>
  <c r="AS34" i="79"/>
  <c r="AS34" i="4" s="1"/>
  <c r="AR34" i="79"/>
  <c r="AQ34" i="79"/>
  <c r="AQ34" i="4" s="1"/>
  <c r="AP34" i="79"/>
  <c r="AP34" i="4" s="1"/>
  <c r="AO34" i="79"/>
  <c r="AO34" i="4" s="1"/>
  <c r="AN34" i="79"/>
  <c r="AM34" i="79"/>
  <c r="AM34" i="4" s="1"/>
  <c r="AL34" i="79"/>
  <c r="AL34" i="4" s="1"/>
  <c r="AK34" i="79"/>
  <c r="AK34" i="4" s="1"/>
  <c r="AJ34" i="79"/>
  <c r="AI34" i="79"/>
  <c r="AI34" i="4" s="1"/>
  <c r="AH34" i="79"/>
  <c r="AH34" i="4" s="1"/>
  <c r="AG34" i="79"/>
  <c r="AG34" i="4" s="1"/>
  <c r="AF34" i="79"/>
  <c r="AE34" i="79"/>
  <c r="AE34" i="4" s="1"/>
  <c r="AD34" i="79"/>
  <c r="AD34" i="4" s="1"/>
  <c r="AC34" i="79"/>
  <c r="AC34" i="4" s="1"/>
  <c r="AB34" i="79"/>
  <c r="AA34" i="79"/>
  <c r="AA34" i="4" s="1"/>
  <c r="Z34" i="79"/>
  <c r="Z34" i="4" s="1"/>
  <c r="Y34" i="79"/>
  <c r="Y34" i="4" s="1"/>
  <c r="X34" i="79"/>
  <c r="W34" i="79"/>
  <c r="W34" i="4" s="1"/>
  <c r="V34" i="79"/>
  <c r="V34" i="4" s="1"/>
  <c r="T34" i="79"/>
  <c r="T34" i="4" s="1"/>
  <c r="S34" i="79"/>
  <c r="S34" i="4" s="1"/>
  <c r="R34" i="79"/>
  <c r="R34" i="4" s="1"/>
  <c r="Q34" i="79"/>
  <c r="Q34" i="4" s="1"/>
  <c r="P34" i="79"/>
  <c r="O34" i="79"/>
  <c r="O34" i="4" s="1"/>
  <c r="N34" i="79"/>
  <c r="N34" i="4" s="1"/>
  <c r="L34" i="79"/>
  <c r="K34" i="79"/>
  <c r="K34" i="4" s="1"/>
  <c r="J34" i="79"/>
  <c r="J34" i="4" s="1"/>
  <c r="I34" i="79"/>
  <c r="I34" i="4" s="1"/>
  <c r="H34" i="79"/>
  <c r="G34" i="79"/>
  <c r="G34" i="4" s="1"/>
  <c r="F34" i="79"/>
  <c r="F34" i="4" s="1"/>
  <c r="BE33" i="79"/>
  <c r="BD33" i="79"/>
  <c r="BD33" i="4" s="1"/>
  <c r="BC33" i="79"/>
  <c r="BB33" i="79"/>
  <c r="BB33" i="4" s="1"/>
  <c r="BA33" i="79"/>
  <c r="AZ33" i="79"/>
  <c r="AZ33" i="4" s="1"/>
  <c r="AY33" i="79"/>
  <c r="AY33" i="4" s="1"/>
  <c r="AX33" i="79"/>
  <c r="AX33" i="4" s="1"/>
  <c r="AW33" i="79"/>
  <c r="AV33" i="79"/>
  <c r="AV33" i="4" s="1"/>
  <c r="AU33" i="79"/>
  <c r="AT33" i="79"/>
  <c r="AT33" i="4" s="1"/>
  <c r="AS33" i="79"/>
  <c r="AR33" i="79"/>
  <c r="AR33" i="4" s="1"/>
  <c r="AQ33" i="79"/>
  <c r="AQ33" i="4" s="1"/>
  <c r="AP33" i="79"/>
  <c r="AP33" i="4" s="1"/>
  <c r="AO33" i="79"/>
  <c r="AN33" i="79"/>
  <c r="AN33" i="4" s="1"/>
  <c r="AM33" i="79"/>
  <c r="AL33" i="79"/>
  <c r="AL33" i="4" s="1"/>
  <c r="AK33" i="79"/>
  <c r="AJ33" i="79"/>
  <c r="AJ33" i="4" s="1"/>
  <c r="AI33" i="79"/>
  <c r="AI33" i="4" s="1"/>
  <c r="AH33" i="79"/>
  <c r="AH33" i="4" s="1"/>
  <c r="AF33" i="79"/>
  <c r="AF33" i="4" s="1"/>
  <c r="AE33" i="79"/>
  <c r="AD33" i="79"/>
  <c r="AD33" i="4" s="1"/>
  <c r="AC33" i="79"/>
  <c r="AB33" i="79"/>
  <c r="AB33" i="4" s="1"/>
  <c r="AA33" i="79"/>
  <c r="AA33" i="4" s="1"/>
  <c r="Z33" i="79"/>
  <c r="Z33" i="4" s="1"/>
  <c r="X33" i="79"/>
  <c r="X33" i="4" s="1"/>
  <c r="W33" i="79"/>
  <c r="V33" i="79"/>
  <c r="V33" i="4" s="1"/>
  <c r="U33" i="79"/>
  <c r="T33" i="79"/>
  <c r="T33" i="4" s="1"/>
  <c r="S33" i="79"/>
  <c r="S33" i="4" s="1"/>
  <c r="R33" i="79"/>
  <c r="R33" i="4" s="1"/>
  <c r="P33" i="79"/>
  <c r="P33" i="4" s="1"/>
  <c r="O33" i="79"/>
  <c r="N33" i="79"/>
  <c r="N33" i="4" s="1"/>
  <c r="M33" i="79"/>
  <c r="M33" i="4" s="1"/>
  <c r="L33" i="79"/>
  <c r="L33" i="4" s="1"/>
  <c r="K33" i="79"/>
  <c r="K33" i="4" s="1"/>
  <c r="J33" i="79"/>
  <c r="J33" i="4" s="1"/>
  <c r="H33" i="79"/>
  <c r="H33" i="4" s="1"/>
  <c r="G33" i="79"/>
  <c r="G33" i="4" s="1"/>
  <c r="F33" i="79"/>
  <c r="F33" i="4" s="1"/>
  <c r="BE32" i="79"/>
  <c r="BE32" i="4" s="1"/>
  <c r="BD32" i="79"/>
  <c r="BC32" i="79"/>
  <c r="BC32" i="4" s="1"/>
  <c r="BB32" i="79"/>
  <c r="BB32" i="4" s="1"/>
  <c r="BA32" i="79"/>
  <c r="BA32" i="4" s="1"/>
  <c r="AZ32" i="79"/>
  <c r="AY32" i="79"/>
  <c r="AY32" i="4" s="1"/>
  <c r="AX32" i="79"/>
  <c r="AX32" i="4" s="1"/>
  <c r="AW32" i="79"/>
  <c r="AW32" i="4" s="1"/>
  <c r="AV32" i="79"/>
  <c r="AU32" i="79"/>
  <c r="AU32" i="4" s="1"/>
  <c r="AT32" i="79"/>
  <c r="AT32" i="4" s="1"/>
  <c r="AS32" i="79"/>
  <c r="AS32" i="4" s="1"/>
  <c r="AR32" i="79"/>
  <c r="AQ32" i="79"/>
  <c r="AQ32" i="4" s="1"/>
  <c r="AP32" i="79"/>
  <c r="AP32" i="4" s="1"/>
  <c r="AO32" i="79"/>
  <c r="AO32" i="4" s="1"/>
  <c r="AN32" i="79"/>
  <c r="AM32" i="79"/>
  <c r="AM32" i="4" s="1"/>
  <c r="AL32" i="79"/>
  <c r="AL32" i="4" s="1"/>
  <c r="AK32" i="79"/>
  <c r="AK32" i="4" s="1"/>
  <c r="AJ32" i="79"/>
  <c r="AI32" i="79"/>
  <c r="AI32" i="4" s="1"/>
  <c r="AH32" i="79"/>
  <c r="AH32" i="4" s="1"/>
  <c r="AG32" i="79"/>
  <c r="AG32" i="4" s="1"/>
  <c r="AF32" i="79"/>
  <c r="AE32" i="79"/>
  <c r="AE32" i="4" s="1"/>
  <c r="AD32" i="79"/>
  <c r="AD32" i="4" s="1"/>
  <c r="AC32" i="79"/>
  <c r="AC32" i="4" s="1"/>
  <c r="AB32" i="79"/>
  <c r="AA32" i="79"/>
  <c r="AA32" i="4" s="1"/>
  <c r="Z32" i="79"/>
  <c r="Z32" i="4" s="1"/>
  <c r="Y32" i="79"/>
  <c r="Y32" i="4" s="1"/>
  <c r="X32" i="79"/>
  <c r="W32" i="79"/>
  <c r="W32" i="4" s="1"/>
  <c r="V32" i="79"/>
  <c r="V32" i="4" s="1"/>
  <c r="T32" i="79"/>
  <c r="T32" i="4" s="1"/>
  <c r="S32" i="79"/>
  <c r="S32" i="4" s="1"/>
  <c r="R32" i="79"/>
  <c r="R32" i="4" s="1"/>
  <c r="Q32" i="79"/>
  <c r="Q32" i="4" s="1"/>
  <c r="P32" i="79"/>
  <c r="O32" i="79"/>
  <c r="O32" i="4" s="1"/>
  <c r="N32" i="79"/>
  <c r="N32" i="4" s="1"/>
  <c r="L32" i="79"/>
  <c r="K32" i="79"/>
  <c r="K32" i="4" s="1"/>
  <c r="J32" i="79"/>
  <c r="J32" i="4" s="1"/>
  <c r="I32" i="79"/>
  <c r="I32" i="4" s="1"/>
  <c r="H32" i="79"/>
  <c r="G32" i="79"/>
  <c r="G32" i="4" s="1"/>
  <c r="F32" i="79"/>
  <c r="F32" i="4" s="1"/>
  <c r="BE31" i="79"/>
  <c r="BE31" i="4" s="1"/>
  <c r="BD31" i="79"/>
  <c r="BD31" i="4" s="1"/>
  <c r="BC31" i="79"/>
  <c r="BB31" i="79"/>
  <c r="BB31" i="4" s="1"/>
  <c r="BA31" i="79"/>
  <c r="AZ31" i="79"/>
  <c r="AZ31" i="4" s="1"/>
  <c r="AY31" i="79"/>
  <c r="AX31" i="79"/>
  <c r="AX31" i="4" s="1"/>
  <c r="AW31" i="79"/>
  <c r="AW31" i="4" s="1"/>
  <c r="AV31" i="79"/>
  <c r="AV31" i="4" s="1"/>
  <c r="AU31" i="79"/>
  <c r="AT31" i="79"/>
  <c r="AT31" i="4" s="1"/>
  <c r="AS31" i="79"/>
  <c r="AR31" i="79"/>
  <c r="AR31" i="4" s="1"/>
  <c r="AQ31" i="79"/>
  <c r="AP31" i="79"/>
  <c r="AP31" i="4" s="1"/>
  <c r="AO31" i="79"/>
  <c r="AO31" i="4" s="1"/>
  <c r="AN31" i="79"/>
  <c r="AN31" i="4" s="1"/>
  <c r="AM31" i="79"/>
  <c r="AL31" i="79"/>
  <c r="AL31" i="4" s="1"/>
  <c r="AK31" i="79"/>
  <c r="AJ31" i="79"/>
  <c r="AJ31" i="4" s="1"/>
  <c r="AI31" i="79"/>
  <c r="AH31" i="79"/>
  <c r="AH31" i="4" s="1"/>
  <c r="AF31" i="79"/>
  <c r="AF31" i="4" s="1"/>
  <c r="AE31" i="79"/>
  <c r="AD31" i="79"/>
  <c r="AD31" i="4" s="1"/>
  <c r="AC31" i="79"/>
  <c r="AC31" i="4" s="1"/>
  <c r="AB31" i="79"/>
  <c r="AB31" i="4" s="1"/>
  <c r="AA31" i="79"/>
  <c r="Z31" i="79"/>
  <c r="Z31" i="4" s="1"/>
  <c r="X31" i="79"/>
  <c r="X31" i="4" s="1"/>
  <c r="W31" i="79"/>
  <c r="W31" i="4" s="1"/>
  <c r="V31" i="79"/>
  <c r="V31" i="4" s="1"/>
  <c r="U31" i="79"/>
  <c r="T31" i="79"/>
  <c r="T31" i="4" s="1"/>
  <c r="S31" i="79"/>
  <c r="S31" i="4" s="1"/>
  <c r="R31" i="79"/>
  <c r="R31" i="4" s="1"/>
  <c r="P31" i="79"/>
  <c r="P31" i="4" s="1"/>
  <c r="O31" i="79"/>
  <c r="N31" i="79"/>
  <c r="N31" i="4" s="1"/>
  <c r="M31" i="79"/>
  <c r="M31" i="4" s="1"/>
  <c r="L31" i="79"/>
  <c r="L31" i="4" s="1"/>
  <c r="K31" i="79"/>
  <c r="J31" i="79"/>
  <c r="J31" i="4" s="1"/>
  <c r="H31" i="79"/>
  <c r="H31" i="4" s="1"/>
  <c r="G31" i="79"/>
  <c r="G31" i="4" s="1"/>
  <c r="F31" i="79"/>
  <c r="F31" i="4" s="1"/>
  <c r="BE30" i="79"/>
  <c r="BE30" i="4" s="1"/>
  <c r="BD30" i="79"/>
  <c r="BD30" i="4" s="1"/>
  <c r="BC30" i="79"/>
  <c r="BC30" i="4" s="1"/>
  <c r="BB30" i="79"/>
  <c r="BA30" i="79"/>
  <c r="BA30" i="4" s="1"/>
  <c r="AZ30" i="79"/>
  <c r="AZ30" i="4" s="1"/>
  <c r="AY30" i="79"/>
  <c r="AY30" i="4" s="1"/>
  <c r="AX30" i="79"/>
  <c r="AW30" i="79"/>
  <c r="AW30" i="4" s="1"/>
  <c r="AV30" i="79"/>
  <c r="AV30" i="4" s="1"/>
  <c r="AU30" i="79"/>
  <c r="AU30" i="4" s="1"/>
  <c r="AT30" i="79"/>
  <c r="AS30" i="79"/>
  <c r="AS30" i="4" s="1"/>
  <c r="AR30" i="79"/>
  <c r="AR30" i="4" s="1"/>
  <c r="AQ30" i="79"/>
  <c r="AQ30" i="4" s="1"/>
  <c r="AP30" i="79"/>
  <c r="AO30" i="79"/>
  <c r="AO30" i="4" s="1"/>
  <c r="AN30" i="79"/>
  <c r="AN30" i="4" s="1"/>
  <c r="AM30" i="79"/>
  <c r="AM30" i="4" s="1"/>
  <c r="AL30" i="79"/>
  <c r="AK30" i="79"/>
  <c r="AK30" i="4" s="1"/>
  <c r="AJ30" i="79"/>
  <c r="AJ30" i="4" s="1"/>
  <c r="AI30" i="79"/>
  <c r="AI30" i="4" s="1"/>
  <c r="AH30" i="79"/>
  <c r="AG30" i="79"/>
  <c r="AG30" i="4" s="1"/>
  <c r="AF30" i="79"/>
  <c r="AF30" i="4" s="1"/>
  <c r="AE30" i="79"/>
  <c r="AE30" i="4" s="1"/>
  <c r="AD30" i="79"/>
  <c r="AC30" i="79"/>
  <c r="AC30" i="4" s="1"/>
  <c r="AB30" i="79"/>
  <c r="AB30" i="4" s="1"/>
  <c r="AA30" i="79"/>
  <c r="AA30" i="4" s="1"/>
  <c r="Z30" i="79"/>
  <c r="Y30" i="79"/>
  <c r="Y30" i="4" s="1"/>
  <c r="X30" i="79"/>
  <c r="X30" i="4" s="1"/>
  <c r="W30" i="79"/>
  <c r="W30" i="4" s="1"/>
  <c r="V30" i="79"/>
  <c r="T30" i="79"/>
  <c r="T30" i="4" s="1"/>
  <c r="S30" i="79"/>
  <c r="S30" i="4" s="1"/>
  <c r="R30" i="79"/>
  <c r="Q30" i="79"/>
  <c r="Q30" i="4" s="1"/>
  <c r="P30" i="79"/>
  <c r="P30" i="4" s="1"/>
  <c r="O30" i="79"/>
  <c r="O30" i="4" s="1"/>
  <c r="N30" i="79"/>
  <c r="N30" i="4" s="1"/>
  <c r="L30" i="79"/>
  <c r="L30" i="4" s="1"/>
  <c r="K30" i="79"/>
  <c r="K30" i="4" s="1"/>
  <c r="J30" i="79"/>
  <c r="I30" i="79"/>
  <c r="I30" i="4" s="1"/>
  <c r="H30" i="79"/>
  <c r="H30" i="4" s="1"/>
  <c r="G30" i="79"/>
  <c r="G30" i="4" s="1"/>
  <c r="F30" i="79"/>
  <c r="BE29" i="79"/>
  <c r="BD29" i="79"/>
  <c r="BD29" i="4" s="1"/>
  <c r="BC29" i="79"/>
  <c r="BC29" i="4" s="1"/>
  <c r="BB29" i="79"/>
  <c r="BB29" i="4" s="1"/>
  <c r="BA29" i="79"/>
  <c r="AZ29" i="79"/>
  <c r="AZ29" i="4" s="1"/>
  <c r="AY29" i="79"/>
  <c r="AX29" i="79"/>
  <c r="AX29" i="4" s="1"/>
  <c r="AW29" i="79"/>
  <c r="AV29" i="79"/>
  <c r="AV29" i="4" s="1"/>
  <c r="AU29" i="79"/>
  <c r="AU29" i="4" s="1"/>
  <c r="AT29" i="79"/>
  <c r="AT29" i="4" s="1"/>
  <c r="AS29" i="79"/>
  <c r="AR29" i="79"/>
  <c r="AR29" i="4" s="1"/>
  <c r="AQ29" i="79"/>
  <c r="AP29" i="79"/>
  <c r="AP29" i="4" s="1"/>
  <c r="AO29" i="79"/>
  <c r="AN29" i="79"/>
  <c r="AN29" i="4" s="1"/>
  <c r="AM29" i="79"/>
  <c r="AM29" i="4" s="1"/>
  <c r="AL29" i="79"/>
  <c r="AL29" i="4" s="1"/>
  <c r="AK29" i="79"/>
  <c r="AJ29" i="79"/>
  <c r="AJ29" i="4" s="1"/>
  <c r="AI29" i="79"/>
  <c r="AH29" i="79"/>
  <c r="AH29" i="4" s="1"/>
  <c r="AF29" i="79"/>
  <c r="AF29" i="4" s="1"/>
  <c r="AE29" i="79"/>
  <c r="AE29" i="4" s="1"/>
  <c r="AD29" i="79"/>
  <c r="AD29" i="4" s="1"/>
  <c r="AC29" i="79"/>
  <c r="AC29" i="4" s="1"/>
  <c r="AB29" i="79"/>
  <c r="AB29" i="4" s="1"/>
  <c r="AA29" i="79"/>
  <c r="Z29" i="79"/>
  <c r="Z29" i="4" s="1"/>
  <c r="X29" i="79"/>
  <c r="X29" i="4" s="1"/>
  <c r="W29" i="79"/>
  <c r="W29" i="4" s="1"/>
  <c r="V29" i="79"/>
  <c r="V29" i="4" s="1"/>
  <c r="U29" i="79"/>
  <c r="T29" i="79"/>
  <c r="T29" i="4" s="1"/>
  <c r="S29" i="79"/>
  <c r="S29" i="4" s="1"/>
  <c r="R29" i="79"/>
  <c r="R29" i="4" s="1"/>
  <c r="P29" i="79"/>
  <c r="P29" i="4" s="1"/>
  <c r="O29" i="79"/>
  <c r="O29" i="4" s="1"/>
  <c r="N29" i="79"/>
  <c r="N29" i="4" s="1"/>
  <c r="M29" i="79"/>
  <c r="M29" i="4" s="1"/>
  <c r="L29" i="79"/>
  <c r="L29" i="4" s="1"/>
  <c r="K29" i="79"/>
  <c r="J29" i="79"/>
  <c r="J29" i="4" s="1"/>
  <c r="H29" i="79"/>
  <c r="H29" i="4" s="1"/>
  <c r="G29" i="79"/>
  <c r="G29" i="4" s="1"/>
  <c r="F29" i="79"/>
  <c r="F29" i="4" s="1"/>
  <c r="BD28" i="79"/>
  <c r="BD99" i="79" s="1"/>
  <c r="BC28" i="79"/>
  <c r="BB28" i="79"/>
  <c r="AZ28" i="79"/>
  <c r="AZ99" i="79" s="1"/>
  <c r="AY28" i="79"/>
  <c r="AX28" i="79"/>
  <c r="AX28" i="4" s="1"/>
  <c r="AV28" i="79"/>
  <c r="AU28" i="79"/>
  <c r="AT28" i="79"/>
  <c r="AR28" i="79"/>
  <c r="AR99" i="79" s="1"/>
  <c r="AQ28" i="79"/>
  <c r="AP28" i="79"/>
  <c r="AP28" i="4" s="1"/>
  <c r="AN28" i="79"/>
  <c r="AM28" i="79"/>
  <c r="AL28" i="79"/>
  <c r="AJ28" i="79"/>
  <c r="AJ99" i="79" s="1"/>
  <c r="AI28" i="79"/>
  <c r="AH28" i="79"/>
  <c r="AH28" i="4" s="1"/>
  <c r="AF28" i="79"/>
  <c r="AE28" i="79"/>
  <c r="AD28" i="79"/>
  <c r="AB28" i="79"/>
  <c r="AA28" i="79"/>
  <c r="Z28" i="79"/>
  <c r="X28" i="79"/>
  <c r="W28" i="79"/>
  <c r="V28" i="79"/>
  <c r="T28" i="79"/>
  <c r="S28" i="79"/>
  <c r="R28" i="79"/>
  <c r="R28" i="4" s="1"/>
  <c r="P28" i="79"/>
  <c r="O28" i="79"/>
  <c r="N28" i="79"/>
  <c r="L28" i="79"/>
  <c r="K28" i="79"/>
  <c r="J28" i="79"/>
  <c r="J28" i="4" s="1"/>
  <c r="H28" i="79"/>
  <c r="G28" i="79"/>
  <c r="F28" i="79"/>
  <c r="BE27" i="79"/>
  <c r="BE27" i="4" s="1"/>
  <c r="BD27" i="79"/>
  <c r="BD27" i="4" s="1"/>
  <c r="BC27" i="79"/>
  <c r="BC27" i="4" s="1"/>
  <c r="BB27" i="79"/>
  <c r="BB27" i="4" s="1"/>
  <c r="BA27" i="79"/>
  <c r="BA27" i="4" s="1"/>
  <c r="AZ27" i="79"/>
  <c r="AZ27" i="4" s="1"/>
  <c r="AY27" i="79"/>
  <c r="AX27" i="79"/>
  <c r="AX27" i="4" s="1"/>
  <c r="AW27" i="79"/>
  <c r="AW27" i="4" s="1"/>
  <c r="AV27" i="79"/>
  <c r="AV27" i="4" s="1"/>
  <c r="AU27" i="79"/>
  <c r="AT27" i="79"/>
  <c r="AT27" i="4" s="1"/>
  <c r="AS27" i="79"/>
  <c r="AS27" i="4" s="1"/>
  <c r="AR27" i="79"/>
  <c r="AR27" i="4" s="1"/>
  <c r="AQ27" i="79"/>
  <c r="AP27" i="79"/>
  <c r="AP27" i="4" s="1"/>
  <c r="AO27" i="79"/>
  <c r="AO27" i="4" s="1"/>
  <c r="AN27" i="79"/>
  <c r="AN27" i="4" s="1"/>
  <c r="AM27" i="79"/>
  <c r="AM27" i="4" s="1"/>
  <c r="AL27" i="79"/>
  <c r="AL27" i="4" s="1"/>
  <c r="AK27" i="79"/>
  <c r="AK27" i="4" s="1"/>
  <c r="AJ27" i="79"/>
  <c r="AJ27" i="4" s="1"/>
  <c r="AI27" i="79"/>
  <c r="AH27" i="79"/>
  <c r="AH27" i="4" s="1"/>
  <c r="AG27" i="79"/>
  <c r="AG27" i="4" s="1"/>
  <c r="AF27" i="79"/>
  <c r="AF27" i="4" s="1"/>
  <c r="AE27" i="79"/>
  <c r="AD27" i="79"/>
  <c r="AD27" i="4" s="1"/>
  <c r="AC27" i="79"/>
  <c r="AC27" i="4" s="1"/>
  <c r="AB27" i="79"/>
  <c r="AB27" i="4" s="1"/>
  <c r="AA27" i="79"/>
  <c r="Z27" i="79"/>
  <c r="Z27" i="4" s="1"/>
  <c r="Y27" i="79"/>
  <c r="Y27" i="4" s="1"/>
  <c r="X27" i="79"/>
  <c r="X27" i="4" s="1"/>
  <c r="W27" i="79"/>
  <c r="W27" i="4" s="1"/>
  <c r="V27" i="79"/>
  <c r="V27" i="4" s="1"/>
  <c r="U27" i="79"/>
  <c r="U27" i="4" s="1"/>
  <c r="T27" i="79"/>
  <c r="T27" i="4" s="1"/>
  <c r="S27" i="79"/>
  <c r="R27" i="79"/>
  <c r="R27" i="4" s="1"/>
  <c r="Q27" i="79"/>
  <c r="Q27" i="4" s="1"/>
  <c r="P27" i="79"/>
  <c r="P27" i="4" s="1"/>
  <c r="O27" i="79"/>
  <c r="N27" i="79"/>
  <c r="N27" i="4" s="1"/>
  <c r="M27" i="79"/>
  <c r="M27" i="4" s="1"/>
  <c r="L27" i="79"/>
  <c r="L27" i="4" s="1"/>
  <c r="K27" i="79"/>
  <c r="J27" i="79"/>
  <c r="J27" i="4" s="1"/>
  <c r="I27" i="79"/>
  <c r="I27" i="4" s="1"/>
  <c r="H27" i="79"/>
  <c r="H27" i="4" s="1"/>
  <c r="G27" i="79"/>
  <c r="G27" i="4" s="1"/>
  <c r="F27" i="79"/>
  <c r="F27" i="4" s="1"/>
  <c r="BE23" i="79"/>
  <c r="BE23" i="4" s="1"/>
  <c r="BD23" i="79"/>
  <c r="BD23" i="4" s="1"/>
  <c r="BC23" i="79"/>
  <c r="BC23" i="4" s="1"/>
  <c r="BB23" i="79"/>
  <c r="BA23" i="79"/>
  <c r="BA23" i="4" s="1"/>
  <c r="AZ23" i="79"/>
  <c r="AZ23" i="4" s="1"/>
  <c r="AY23" i="79"/>
  <c r="AY23" i="4" s="1"/>
  <c r="AX23" i="79"/>
  <c r="AW23" i="79"/>
  <c r="AW23" i="4" s="1"/>
  <c r="AV23" i="79"/>
  <c r="AV23" i="4" s="1"/>
  <c r="AU23" i="79"/>
  <c r="AU23" i="4" s="1"/>
  <c r="AT23" i="79"/>
  <c r="AS23" i="79"/>
  <c r="AS23" i="4" s="1"/>
  <c r="AR23" i="79"/>
  <c r="AR23" i="4" s="1"/>
  <c r="AQ23" i="79"/>
  <c r="AQ23" i="4" s="1"/>
  <c r="AP23" i="79"/>
  <c r="AP23" i="4" s="1"/>
  <c r="AO23" i="79"/>
  <c r="AO23" i="4" s="1"/>
  <c r="AN23" i="79"/>
  <c r="AN23" i="4" s="1"/>
  <c r="AM23" i="79"/>
  <c r="AM23" i="4" s="1"/>
  <c r="AL23" i="79"/>
  <c r="AK23" i="79"/>
  <c r="AK23" i="4" s="1"/>
  <c r="AJ23" i="79"/>
  <c r="AJ23" i="4" s="1"/>
  <c r="AI23" i="79"/>
  <c r="AI23" i="4" s="1"/>
  <c r="AH23" i="79"/>
  <c r="AG23" i="79"/>
  <c r="AG23" i="4" s="1"/>
  <c r="AF23" i="79"/>
  <c r="AF23" i="4" s="1"/>
  <c r="AE23" i="79"/>
  <c r="AE23" i="4" s="1"/>
  <c r="AD23" i="79"/>
  <c r="AC23" i="79"/>
  <c r="AC23" i="4" s="1"/>
  <c r="AB23" i="79"/>
  <c r="AB23" i="4" s="1"/>
  <c r="AA23" i="79"/>
  <c r="AA23" i="4" s="1"/>
  <c r="Z23" i="79"/>
  <c r="Z23" i="4" s="1"/>
  <c r="Y23" i="79"/>
  <c r="Y23" i="4" s="1"/>
  <c r="X23" i="79"/>
  <c r="X23" i="4" s="1"/>
  <c r="W23" i="79"/>
  <c r="W23" i="4" s="1"/>
  <c r="V23" i="79"/>
  <c r="V23" i="4" s="1"/>
  <c r="U23" i="79"/>
  <c r="U23" i="4" s="1"/>
  <c r="T23" i="79"/>
  <c r="T23" i="4" s="1"/>
  <c r="S23" i="79"/>
  <c r="S23" i="4" s="1"/>
  <c r="R23" i="79"/>
  <c r="Q23" i="79"/>
  <c r="Q23" i="4" s="1"/>
  <c r="P23" i="79"/>
  <c r="P23" i="4" s="1"/>
  <c r="O23" i="79"/>
  <c r="O23" i="4" s="1"/>
  <c r="N23" i="79"/>
  <c r="N23" i="4" s="1"/>
  <c r="M23" i="79"/>
  <c r="M23" i="4" s="1"/>
  <c r="L23" i="79"/>
  <c r="L23" i="4" s="1"/>
  <c r="K23" i="79"/>
  <c r="K23" i="4" s="1"/>
  <c r="J23" i="79"/>
  <c r="J23" i="4" s="1"/>
  <c r="I23" i="79"/>
  <c r="I23" i="4" s="1"/>
  <c r="H23" i="79"/>
  <c r="H23" i="4" s="1"/>
  <c r="G23" i="79"/>
  <c r="G23" i="4" s="1"/>
  <c r="F23" i="79"/>
  <c r="BE22" i="79"/>
  <c r="BD22" i="79"/>
  <c r="BD22" i="4" s="1"/>
  <c r="BC22" i="79"/>
  <c r="BB22" i="79"/>
  <c r="BB22" i="4" s="1"/>
  <c r="BA22" i="79"/>
  <c r="AZ22" i="79"/>
  <c r="AZ22" i="4" s="1"/>
  <c r="AY22" i="79"/>
  <c r="AX22" i="79"/>
  <c r="AX22" i="4" s="1"/>
  <c r="AW22" i="79"/>
  <c r="AV22" i="79"/>
  <c r="AV22" i="4" s="1"/>
  <c r="AU22" i="79"/>
  <c r="AT22" i="79"/>
  <c r="AT22" i="4" s="1"/>
  <c r="AS22" i="79"/>
  <c r="AR22" i="79"/>
  <c r="AR22" i="4" s="1"/>
  <c r="AQ22" i="79"/>
  <c r="AP22" i="79"/>
  <c r="AP22" i="4" s="1"/>
  <c r="AO22" i="79"/>
  <c r="AN22" i="79"/>
  <c r="AN22" i="4" s="1"/>
  <c r="AM22" i="79"/>
  <c r="AL22" i="79"/>
  <c r="AL22" i="4" s="1"/>
  <c r="AK22" i="79"/>
  <c r="AJ22" i="79"/>
  <c r="AJ22" i="4" s="1"/>
  <c r="AI22" i="79"/>
  <c r="AH22" i="79"/>
  <c r="AH22" i="4" s="1"/>
  <c r="AG22" i="79"/>
  <c r="AF22" i="79"/>
  <c r="AF22" i="4" s="1"/>
  <c r="AE22" i="79"/>
  <c r="AD22" i="79"/>
  <c r="AD22" i="4" s="1"/>
  <c r="AC22" i="79"/>
  <c r="AB22" i="79"/>
  <c r="AB22" i="4" s="1"/>
  <c r="AA22" i="79"/>
  <c r="Z22" i="79"/>
  <c r="Z22" i="4" s="1"/>
  <c r="Y22" i="79"/>
  <c r="X22" i="79"/>
  <c r="X22" i="4" s="1"/>
  <c r="W22" i="79"/>
  <c r="V22" i="79"/>
  <c r="V22" i="4" s="1"/>
  <c r="U22" i="79"/>
  <c r="T22" i="79"/>
  <c r="T22" i="4" s="1"/>
  <c r="S22" i="79"/>
  <c r="R22" i="79"/>
  <c r="R22" i="4" s="1"/>
  <c r="Q22" i="79"/>
  <c r="P22" i="79"/>
  <c r="P22" i="4" s="1"/>
  <c r="O22" i="79"/>
  <c r="N22" i="79"/>
  <c r="N22" i="4" s="1"/>
  <c r="M22" i="79"/>
  <c r="L22" i="79"/>
  <c r="L22" i="4" s="1"/>
  <c r="K22" i="79"/>
  <c r="J22" i="79"/>
  <c r="J22" i="4" s="1"/>
  <c r="I22" i="79"/>
  <c r="H22" i="79"/>
  <c r="H22" i="4" s="1"/>
  <c r="G22" i="79"/>
  <c r="F22" i="79"/>
  <c r="F22" i="4" s="1"/>
  <c r="BE21" i="79"/>
  <c r="BE21" i="4" s="1"/>
  <c r="BD21" i="79"/>
  <c r="BD21" i="4" s="1"/>
  <c r="BC21" i="79"/>
  <c r="BC21" i="4" s="1"/>
  <c r="BB21" i="79"/>
  <c r="BB21" i="4" s="1"/>
  <c r="BA21" i="79"/>
  <c r="BA21" i="4" s="1"/>
  <c r="AZ21" i="79"/>
  <c r="AZ21" i="4" s="1"/>
  <c r="AY21" i="79"/>
  <c r="AY21" i="4" s="1"/>
  <c r="AX21" i="79"/>
  <c r="AW21" i="79"/>
  <c r="AW21" i="4" s="1"/>
  <c r="AV21" i="79"/>
  <c r="AV21" i="4" s="1"/>
  <c r="AU21" i="79"/>
  <c r="AU21" i="4" s="1"/>
  <c r="AT21" i="79"/>
  <c r="AS21" i="79"/>
  <c r="AS21" i="4" s="1"/>
  <c r="AR21" i="79"/>
  <c r="AR21" i="4" s="1"/>
  <c r="AQ21" i="79"/>
  <c r="AQ21" i="4" s="1"/>
  <c r="AP21" i="79"/>
  <c r="AO21" i="79"/>
  <c r="AO21" i="4" s="1"/>
  <c r="AN21" i="79"/>
  <c r="AN21" i="4" s="1"/>
  <c r="AM21" i="79"/>
  <c r="AM21" i="4" s="1"/>
  <c r="AL21" i="79"/>
  <c r="AL21" i="4" s="1"/>
  <c r="AK21" i="79"/>
  <c r="AK21" i="4" s="1"/>
  <c r="AJ21" i="79"/>
  <c r="AJ21" i="4" s="1"/>
  <c r="AI21" i="79"/>
  <c r="AI21" i="4" s="1"/>
  <c r="AH21" i="79"/>
  <c r="AG21" i="79"/>
  <c r="AG21" i="4" s="1"/>
  <c r="AF21" i="79"/>
  <c r="AF21" i="4" s="1"/>
  <c r="AE21" i="79"/>
  <c r="AE21" i="4" s="1"/>
  <c r="AD21" i="79"/>
  <c r="AD21" i="4" s="1"/>
  <c r="AC21" i="79"/>
  <c r="AC21" i="4" s="1"/>
  <c r="AB21" i="79"/>
  <c r="AB21" i="4" s="1"/>
  <c r="AA21" i="79"/>
  <c r="AA21" i="4" s="1"/>
  <c r="Z21" i="79"/>
  <c r="Y21" i="79"/>
  <c r="Y21" i="4" s="1"/>
  <c r="X21" i="79"/>
  <c r="X21" i="4" s="1"/>
  <c r="W21" i="79"/>
  <c r="W21" i="4" s="1"/>
  <c r="V21" i="79"/>
  <c r="V21" i="4" s="1"/>
  <c r="U21" i="79"/>
  <c r="U21" i="4" s="1"/>
  <c r="T21" i="79"/>
  <c r="T21" i="4" s="1"/>
  <c r="S21" i="79"/>
  <c r="S21" i="4" s="1"/>
  <c r="R21" i="79"/>
  <c r="R21" i="4" s="1"/>
  <c r="Q21" i="79"/>
  <c r="Q21" i="4" s="1"/>
  <c r="P21" i="79"/>
  <c r="P21" i="4" s="1"/>
  <c r="O21" i="79"/>
  <c r="O21" i="4" s="1"/>
  <c r="N21" i="79"/>
  <c r="M21" i="79"/>
  <c r="M21" i="4" s="1"/>
  <c r="L21" i="79"/>
  <c r="L21" i="4" s="1"/>
  <c r="K21" i="79"/>
  <c r="K21" i="4" s="1"/>
  <c r="J21" i="79"/>
  <c r="J21" i="4" s="1"/>
  <c r="I21" i="79"/>
  <c r="I21" i="4" s="1"/>
  <c r="H21" i="79"/>
  <c r="H21" i="4" s="1"/>
  <c r="G21" i="79"/>
  <c r="G21" i="4" s="1"/>
  <c r="F21" i="79"/>
  <c r="F21" i="4" s="1"/>
  <c r="BE20" i="79"/>
  <c r="BD20" i="79"/>
  <c r="BD20" i="4" s="1"/>
  <c r="BC20" i="79"/>
  <c r="BB20" i="79"/>
  <c r="BB20" i="4" s="1"/>
  <c r="BA20" i="79"/>
  <c r="BA20" i="4" s="1"/>
  <c r="AZ20" i="79"/>
  <c r="AZ20" i="4" s="1"/>
  <c r="AY20" i="79"/>
  <c r="AY20" i="4" s="1"/>
  <c r="AX20" i="79"/>
  <c r="AX20" i="4" s="1"/>
  <c r="AW20" i="79"/>
  <c r="AV20" i="79"/>
  <c r="AV20" i="4" s="1"/>
  <c r="AU20" i="79"/>
  <c r="AU20" i="4" s="1"/>
  <c r="AT20" i="79"/>
  <c r="AT20" i="4" s="1"/>
  <c r="AS20" i="79"/>
  <c r="AR20" i="79"/>
  <c r="AR20" i="4" s="1"/>
  <c r="AQ20" i="79"/>
  <c r="AQ20" i="4" s="1"/>
  <c r="AP20" i="79"/>
  <c r="AP20" i="4" s="1"/>
  <c r="AO20" i="79"/>
  <c r="AO20" i="4" s="1"/>
  <c r="AN20" i="79"/>
  <c r="AN20" i="4" s="1"/>
  <c r="AM20" i="79"/>
  <c r="AL20" i="79"/>
  <c r="AL20" i="4" s="1"/>
  <c r="AK20" i="79"/>
  <c r="AK20" i="4" s="1"/>
  <c r="AJ20" i="79"/>
  <c r="AJ20" i="4" s="1"/>
  <c r="AI20" i="79"/>
  <c r="AI20" i="4" s="1"/>
  <c r="AH20" i="79"/>
  <c r="AH20" i="4" s="1"/>
  <c r="AG20" i="79"/>
  <c r="AF20" i="79"/>
  <c r="AF20" i="4" s="1"/>
  <c r="AE20" i="79"/>
  <c r="AE20" i="4" s="1"/>
  <c r="AD20" i="79"/>
  <c r="AD20" i="4" s="1"/>
  <c r="AC20" i="79"/>
  <c r="AB20" i="79"/>
  <c r="AB20" i="4" s="1"/>
  <c r="AA20" i="79"/>
  <c r="AA20" i="4" s="1"/>
  <c r="Z20" i="79"/>
  <c r="Z20" i="4" s="1"/>
  <c r="Y20" i="79"/>
  <c r="Y20" i="4" s="1"/>
  <c r="X20" i="79"/>
  <c r="X20" i="4" s="1"/>
  <c r="W20" i="79"/>
  <c r="V20" i="79"/>
  <c r="V20" i="4" s="1"/>
  <c r="U20" i="79"/>
  <c r="U20" i="4" s="1"/>
  <c r="T20" i="79"/>
  <c r="T20" i="4" s="1"/>
  <c r="S20" i="79"/>
  <c r="S20" i="4" s="1"/>
  <c r="R20" i="79"/>
  <c r="R20" i="4" s="1"/>
  <c r="Q20" i="79"/>
  <c r="P20" i="79"/>
  <c r="P20" i="4" s="1"/>
  <c r="O20" i="79"/>
  <c r="O20" i="4" s="1"/>
  <c r="N20" i="79"/>
  <c r="N20" i="4" s="1"/>
  <c r="M20" i="79"/>
  <c r="L20" i="79"/>
  <c r="L20" i="4" s="1"/>
  <c r="K20" i="79"/>
  <c r="K20" i="4" s="1"/>
  <c r="J20" i="79"/>
  <c r="J20" i="4" s="1"/>
  <c r="I20" i="79"/>
  <c r="I20" i="4" s="1"/>
  <c r="H20" i="79"/>
  <c r="H20" i="4" s="1"/>
  <c r="G20" i="79"/>
  <c r="F20" i="79"/>
  <c r="F20" i="4" s="1"/>
  <c r="BD19" i="79"/>
  <c r="BD19" i="4" s="1"/>
  <c r="BC19" i="79"/>
  <c r="BB19" i="79"/>
  <c r="BB19" i="4" s="1"/>
  <c r="AZ19" i="79"/>
  <c r="AY19" i="79"/>
  <c r="AX19" i="79"/>
  <c r="AV19" i="79"/>
  <c r="AU19" i="79"/>
  <c r="AT19" i="79"/>
  <c r="AT19" i="4" s="1"/>
  <c r="AR19" i="79"/>
  <c r="AQ19" i="79"/>
  <c r="AP19" i="79"/>
  <c r="AN19" i="79"/>
  <c r="AM19" i="79"/>
  <c r="AL19" i="79"/>
  <c r="AL19" i="4" s="1"/>
  <c r="AJ19" i="79"/>
  <c r="AI19" i="79"/>
  <c r="AH19" i="79"/>
  <c r="AF19" i="79"/>
  <c r="AF19" i="4" s="1"/>
  <c r="AE19" i="79"/>
  <c r="AD19" i="79"/>
  <c r="AB19" i="79"/>
  <c r="AA19" i="79"/>
  <c r="Z19" i="79"/>
  <c r="X19" i="79"/>
  <c r="X19" i="4" s="1"/>
  <c r="W19" i="79"/>
  <c r="V19" i="79"/>
  <c r="V19" i="4" s="1"/>
  <c r="T19" i="79"/>
  <c r="S19" i="79"/>
  <c r="R19" i="79"/>
  <c r="P19" i="79"/>
  <c r="O19" i="79"/>
  <c r="N19" i="79"/>
  <c r="N19" i="4" s="1"/>
  <c r="L19" i="79"/>
  <c r="K19" i="79"/>
  <c r="J19" i="79"/>
  <c r="H19" i="79"/>
  <c r="G19" i="79"/>
  <c r="F19" i="79"/>
  <c r="F19" i="4" s="1"/>
  <c r="BE18" i="79"/>
  <c r="BD18" i="79"/>
  <c r="BD18" i="4" s="1"/>
  <c r="BC18" i="79"/>
  <c r="BC18" i="4" s="1"/>
  <c r="BB18" i="79"/>
  <c r="BB18" i="4" s="1"/>
  <c r="BA18" i="79"/>
  <c r="AZ18" i="79"/>
  <c r="AZ18" i="4" s="1"/>
  <c r="AY18" i="79"/>
  <c r="AY18" i="4" s="1"/>
  <c r="AX18" i="79"/>
  <c r="AX18" i="4" s="1"/>
  <c r="AW18" i="79"/>
  <c r="AV18" i="79"/>
  <c r="AV18" i="4" s="1"/>
  <c r="AU18" i="79"/>
  <c r="AU18" i="4" s="1"/>
  <c r="AT18" i="79"/>
  <c r="AT18" i="4" s="1"/>
  <c r="AS18" i="79"/>
  <c r="AR18" i="79"/>
  <c r="AR18" i="4" s="1"/>
  <c r="AQ18" i="79"/>
  <c r="AQ18" i="4" s="1"/>
  <c r="AP18" i="79"/>
  <c r="AP18" i="4" s="1"/>
  <c r="AO18" i="79"/>
  <c r="AN18" i="79"/>
  <c r="AN18" i="4" s="1"/>
  <c r="AM18" i="79"/>
  <c r="AM18" i="4" s="1"/>
  <c r="AL18" i="79"/>
  <c r="AL18" i="4" s="1"/>
  <c r="AK18" i="79"/>
  <c r="AJ18" i="79"/>
  <c r="AJ18" i="4" s="1"/>
  <c r="AI18" i="79"/>
  <c r="AI18" i="4" s="1"/>
  <c r="AH18" i="79"/>
  <c r="AH18" i="4" s="1"/>
  <c r="AG18" i="79"/>
  <c r="AF18" i="79"/>
  <c r="AF18" i="4" s="1"/>
  <c r="AE18" i="79"/>
  <c r="AE18" i="4" s="1"/>
  <c r="AD18" i="79"/>
  <c r="AD18" i="4" s="1"/>
  <c r="AC18" i="79"/>
  <c r="AC18" i="4" s="1"/>
  <c r="AB18" i="79"/>
  <c r="AB18" i="4" s="1"/>
  <c r="AA18" i="79"/>
  <c r="AA18" i="4" s="1"/>
  <c r="Z18" i="79"/>
  <c r="Z18" i="4" s="1"/>
  <c r="Y18" i="79"/>
  <c r="X18" i="79"/>
  <c r="X18" i="4" s="1"/>
  <c r="W18" i="79"/>
  <c r="W18" i="4" s="1"/>
  <c r="V18" i="79"/>
  <c r="V18" i="4" s="1"/>
  <c r="T18" i="79"/>
  <c r="T18" i="4" s="1"/>
  <c r="S18" i="79"/>
  <c r="S18" i="4" s="1"/>
  <c r="R18" i="79"/>
  <c r="R18" i="4" s="1"/>
  <c r="Q18" i="79"/>
  <c r="P18" i="79"/>
  <c r="P18" i="4" s="1"/>
  <c r="O18" i="79"/>
  <c r="O18" i="4" s="1"/>
  <c r="N18" i="79"/>
  <c r="N18" i="4" s="1"/>
  <c r="L18" i="79"/>
  <c r="L18" i="4" s="1"/>
  <c r="K18" i="79"/>
  <c r="K18" i="4" s="1"/>
  <c r="J18" i="79"/>
  <c r="J18" i="4" s="1"/>
  <c r="I18" i="79"/>
  <c r="H18" i="79"/>
  <c r="H18" i="4" s="1"/>
  <c r="G18" i="79"/>
  <c r="G18" i="4" s="1"/>
  <c r="F18" i="79"/>
  <c r="F18" i="4" s="1"/>
  <c r="BE17" i="79"/>
  <c r="BD17" i="79"/>
  <c r="BD17" i="4" s="1"/>
  <c r="BD107" i="4" s="1"/>
  <c r="BC17" i="79"/>
  <c r="BB17" i="79"/>
  <c r="BB17" i="4" s="1"/>
  <c r="BA17" i="79"/>
  <c r="AZ17" i="79"/>
  <c r="AY17" i="79"/>
  <c r="AX17" i="79"/>
  <c r="AX17" i="4" s="1"/>
  <c r="AX107" i="4" s="1"/>
  <c r="AW17" i="79"/>
  <c r="AV17" i="79"/>
  <c r="AU17" i="79"/>
  <c r="AT17" i="79"/>
  <c r="AT17" i="4" s="1"/>
  <c r="AS17" i="79"/>
  <c r="AR17" i="79"/>
  <c r="AR17" i="4" s="1"/>
  <c r="AR107" i="4" s="1"/>
  <c r="AQ17" i="79"/>
  <c r="AP17" i="79"/>
  <c r="AO17" i="79"/>
  <c r="AN17" i="79"/>
  <c r="AN17" i="4" s="1"/>
  <c r="AN107" i="4" s="1"/>
  <c r="AM17" i="79"/>
  <c r="AL17" i="79"/>
  <c r="AL17" i="4" s="1"/>
  <c r="AK17" i="79"/>
  <c r="AJ17" i="79"/>
  <c r="AI17" i="79"/>
  <c r="AH17" i="79"/>
  <c r="AH17" i="4" s="1"/>
  <c r="AH107" i="4" s="1"/>
  <c r="AF17" i="79"/>
  <c r="AF17" i="4" s="1"/>
  <c r="AE17" i="79"/>
  <c r="AD17" i="79"/>
  <c r="AD17" i="4" s="1"/>
  <c r="AC17" i="79"/>
  <c r="AB17" i="79"/>
  <c r="AB17" i="4" s="1"/>
  <c r="AA17" i="79"/>
  <c r="Z17" i="79"/>
  <c r="X17" i="79"/>
  <c r="X17" i="4" s="1"/>
  <c r="W17" i="79"/>
  <c r="V17" i="79"/>
  <c r="V17" i="4" s="1"/>
  <c r="U17" i="79"/>
  <c r="T17" i="79"/>
  <c r="S17" i="79"/>
  <c r="R17" i="79"/>
  <c r="R17" i="4" s="1"/>
  <c r="P17" i="79"/>
  <c r="O17" i="79"/>
  <c r="N17" i="79"/>
  <c r="N17" i="4" s="1"/>
  <c r="M17" i="79"/>
  <c r="L17" i="79"/>
  <c r="L17" i="4" s="1"/>
  <c r="K17" i="79"/>
  <c r="J17" i="79"/>
  <c r="J17" i="4" s="1"/>
  <c r="I17" i="79"/>
  <c r="H17" i="79"/>
  <c r="H17" i="4" s="1"/>
  <c r="G17" i="79"/>
  <c r="F17" i="79"/>
  <c r="F17" i="4" s="1"/>
  <c r="BE15" i="79"/>
  <c r="BD15" i="79"/>
  <c r="BD15" i="4" s="1"/>
  <c r="BC15" i="79"/>
  <c r="BC15" i="4" s="1"/>
  <c r="BB15" i="79"/>
  <c r="BB15" i="4" s="1"/>
  <c r="BA15" i="79"/>
  <c r="AZ15" i="79"/>
  <c r="AZ15" i="4" s="1"/>
  <c r="AY15" i="79"/>
  <c r="AY15" i="4" s="1"/>
  <c r="AX15" i="79"/>
  <c r="AX15" i="4" s="1"/>
  <c r="AW15" i="79"/>
  <c r="AV15" i="79"/>
  <c r="AV15" i="4" s="1"/>
  <c r="AU15" i="79"/>
  <c r="AU15" i="4" s="1"/>
  <c r="AT15" i="79"/>
  <c r="AT15" i="4" s="1"/>
  <c r="AS15" i="79"/>
  <c r="AR15" i="79"/>
  <c r="AR15" i="4" s="1"/>
  <c r="AQ15" i="79"/>
  <c r="AQ15" i="4" s="1"/>
  <c r="AP15" i="79"/>
  <c r="AP15" i="4" s="1"/>
  <c r="AO15" i="79"/>
  <c r="AN15" i="79"/>
  <c r="AN15" i="4" s="1"/>
  <c r="AM15" i="79"/>
  <c r="AM15" i="4" s="1"/>
  <c r="AL15" i="79"/>
  <c r="AL15" i="4" s="1"/>
  <c r="AK15" i="79"/>
  <c r="AJ15" i="79"/>
  <c r="AJ15" i="4" s="1"/>
  <c r="AI15" i="79"/>
  <c r="AI15" i="4" s="1"/>
  <c r="AH15" i="79"/>
  <c r="AH15" i="4" s="1"/>
  <c r="AG15" i="79"/>
  <c r="AF15" i="79"/>
  <c r="AF15" i="4" s="1"/>
  <c r="AE15" i="79"/>
  <c r="AE15" i="4" s="1"/>
  <c r="AD15" i="79"/>
  <c r="AD15" i="4" s="1"/>
  <c r="AC15" i="79"/>
  <c r="AC15" i="4" s="1"/>
  <c r="AB15" i="79"/>
  <c r="AB15" i="4" s="1"/>
  <c r="AA15" i="79"/>
  <c r="AA15" i="4" s="1"/>
  <c r="Z15" i="79"/>
  <c r="Z15" i="4" s="1"/>
  <c r="Y15" i="79"/>
  <c r="X15" i="79"/>
  <c r="X15" i="4" s="1"/>
  <c r="W15" i="79"/>
  <c r="W15" i="4" s="1"/>
  <c r="V15" i="79"/>
  <c r="V15" i="4" s="1"/>
  <c r="U15" i="79"/>
  <c r="U15" i="4" s="1"/>
  <c r="T15" i="79"/>
  <c r="T15" i="4" s="1"/>
  <c r="S15" i="79"/>
  <c r="S15" i="4" s="1"/>
  <c r="R15" i="79"/>
  <c r="R15" i="4" s="1"/>
  <c r="Q15" i="79"/>
  <c r="P15" i="79"/>
  <c r="P15" i="4" s="1"/>
  <c r="O15" i="79"/>
  <c r="O15" i="4" s="1"/>
  <c r="N15" i="79"/>
  <c r="N15" i="4" s="1"/>
  <c r="M15" i="79"/>
  <c r="L15" i="79"/>
  <c r="L15" i="4" s="1"/>
  <c r="K15" i="79"/>
  <c r="K15" i="4" s="1"/>
  <c r="J15" i="79"/>
  <c r="J15" i="4" s="1"/>
  <c r="I15" i="79"/>
  <c r="H15" i="79"/>
  <c r="H15" i="4" s="1"/>
  <c r="G15" i="79"/>
  <c r="G15" i="4" s="1"/>
  <c r="F15" i="79"/>
  <c r="F15" i="4" s="1"/>
  <c r="BE13" i="79"/>
  <c r="BE13" i="4" s="1"/>
  <c r="BD13" i="79"/>
  <c r="BC13" i="79"/>
  <c r="BC13" i="4" s="1"/>
  <c r="BB13" i="79"/>
  <c r="BB13" i="4" s="1"/>
  <c r="BA13" i="79"/>
  <c r="AZ13" i="79"/>
  <c r="AY13" i="79"/>
  <c r="AY13" i="4" s="1"/>
  <c r="AX13" i="79"/>
  <c r="AW13" i="79"/>
  <c r="AW13" i="4" s="1"/>
  <c r="AV13" i="79"/>
  <c r="AU13" i="79"/>
  <c r="AU13" i="4" s="1"/>
  <c r="AT13" i="79"/>
  <c r="AT13" i="4" s="1"/>
  <c r="AS13" i="79"/>
  <c r="AR13" i="79"/>
  <c r="AQ13" i="79"/>
  <c r="AQ13" i="4" s="1"/>
  <c r="AP13" i="79"/>
  <c r="AP13" i="4" s="1"/>
  <c r="AO13" i="79"/>
  <c r="AO13" i="4" s="1"/>
  <c r="AN13" i="79"/>
  <c r="AM13" i="79"/>
  <c r="AM13" i="4" s="1"/>
  <c r="AL13" i="79"/>
  <c r="AL13" i="4" s="1"/>
  <c r="AK13" i="79"/>
  <c r="AJ13" i="79"/>
  <c r="AI13" i="79"/>
  <c r="AI13" i="4" s="1"/>
  <c r="AH13" i="79"/>
  <c r="AG13" i="79"/>
  <c r="AG13" i="4" s="1"/>
  <c r="AF13" i="79"/>
  <c r="AE13" i="79"/>
  <c r="AE13" i="4" s="1"/>
  <c r="AD13" i="79"/>
  <c r="AD13" i="4" s="1"/>
  <c r="AC13" i="79"/>
  <c r="AB13" i="79"/>
  <c r="AA13" i="79"/>
  <c r="AA13" i="4" s="1"/>
  <c r="Z13" i="79"/>
  <c r="Z13" i="4" s="1"/>
  <c r="Y13" i="79"/>
  <c r="Y13" i="4" s="1"/>
  <c r="X13" i="79"/>
  <c r="W13" i="79"/>
  <c r="W13" i="4" s="1"/>
  <c r="V13" i="79"/>
  <c r="V13" i="4" s="1"/>
  <c r="U13" i="79"/>
  <c r="T13" i="79"/>
  <c r="S13" i="79"/>
  <c r="S13" i="4" s="1"/>
  <c r="R13" i="79"/>
  <c r="Q13" i="79"/>
  <c r="Q13" i="4" s="1"/>
  <c r="P13" i="79"/>
  <c r="O13" i="79"/>
  <c r="O13" i="4" s="1"/>
  <c r="N13" i="79"/>
  <c r="N13" i="4" s="1"/>
  <c r="M13" i="79"/>
  <c r="L13" i="79"/>
  <c r="K13" i="79"/>
  <c r="K13" i="4" s="1"/>
  <c r="J13" i="79"/>
  <c r="J13" i="4" s="1"/>
  <c r="I13" i="79"/>
  <c r="I13" i="4" s="1"/>
  <c r="H13" i="79"/>
  <c r="G13" i="79"/>
  <c r="G13" i="4" s="1"/>
  <c r="F13" i="79"/>
  <c r="F13" i="4" s="1"/>
  <c r="A13" i="79"/>
  <c r="A21" i="79" s="1"/>
  <c r="A2" i="79"/>
  <c r="A2" i="4" s="1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BE93" i="4"/>
  <c r="BD93" i="4"/>
  <c r="BC93" i="4"/>
  <c r="BB93" i="4"/>
  <c r="AZ93" i="4"/>
  <c r="AY93" i="4"/>
  <c r="AX93" i="4"/>
  <c r="AV93" i="4"/>
  <c r="AU93" i="4"/>
  <c r="AT93" i="4"/>
  <c r="AR93" i="4"/>
  <c r="AQ93" i="4"/>
  <c r="AP93" i="4"/>
  <c r="AO93" i="4"/>
  <c r="AN93" i="4"/>
  <c r="AM93" i="4"/>
  <c r="AL93" i="4"/>
  <c r="AJ93" i="4"/>
  <c r="AI93" i="4"/>
  <c r="AH93" i="4"/>
  <c r="AF93" i="4"/>
  <c r="AE93" i="4"/>
  <c r="AD93" i="4"/>
  <c r="AB93" i="4"/>
  <c r="AA93" i="4"/>
  <c r="Z93" i="4"/>
  <c r="Y93" i="4"/>
  <c r="X93" i="4"/>
  <c r="W93" i="4"/>
  <c r="V93" i="4"/>
  <c r="T93" i="4"/>
  <c r="S93" i="4"/>
  <c r="R93" i="4"/>
  <c r="P93" i="4"/>
  <c r="O93" i="4"/>
  <c r="N93" i="4"/>
  <c r="L93" i="4"/>
  <c r="K93" i="4"/>
  <c r="J93" i="4"/>
  <c r="I93" i="4"/>
  <c r="H93" i="4"/>
  <c r="G93" i="4"/>
  <c r="F93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BE91" i="4"/>
  <c r="BD91" i="4"/>
  <c r="BC91" i="4"/>
  <c r="BB91" i="4"/>
  <c r="AZ91" i="4"/>
  <c r="AY91" i="4"/>
  <c r="AX91" i="4"/>
  <c r="AV91" i="4"/>
  <c r="AU91" i="4"/>
  <c r="AT91" i="4"/>
  <c r="AR91" i="4"/>
  <c r="AQ91" i="4"/>
  <c r="AP91" i="4"/>
  <c r="AO91" i="4"/>
  <c r="AN91" i="4"/>
  <c r="AM91" i="4"/>
  <c r="AL91" i="4"/>
  <c r="AJ91" i="4"/>
  <c r="AI91" i="4"/>
  <c r="AH91" i="4"/>
  <c r="AF91" i="4"/>
  <c r="AE91" i="4"/>
  <c r="AD91" i="4"/>
  <c r="AB91" i="4"/>
  <c r="AA91" i="4"/>
  <c r="Z91" i="4"/>
  <c r="Y91" i="4"/>
  <c r="X91" i="4"/>
  <c r="W91" i="4"/>
  <c r="V91" i="4"/>
  <c r="T91" i="4"/>
  <c r="S91" i="4"/>
  <c r="R91" i="4"/>
  <c r="P91" i="4"/>
  <c r="O91" i="4"/>
  <c r="N91" i="4"/>
  <c r="L91" i="4"/>
  <c r="K91" i="4"/>
  <c r="J91" i="4"/>
  <c r="I91" i="4"/>
  <c r="H91" i="4"/>
  <c r="G91" i="4"/>
  <c r="F91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BE89" i="4"/>
  <c r="BD89" i="4"/>
  <c r="BC89" i="4"/>
  <c r="BB89" i="4"/>
  <c r="AZ89" i="4"/>
  <c r="AY89" i="4"/>
  <c r="AX89" i="4"/>
  <c r="AV89" i="4"/>
  <c r="AU89" i="4"/>
  <c r="AT89" i="4"/>
  <c r="AR89" i="4"/>
  <c r="AQ89" i="4"/>
  <c r="AP89" i="4"/>
  <c r="AO89" i="4"/>
  <c r="AN89" i="4"/>
  <c r="AM89" i="4"/>
  <c r="AL89" i="4"/>
  <c r="AJ89" i="4"/>
  <c r="AI89" i="4"/>
  <c r="AH89" i="4"/>
  <c r="AF89" i="4"/>
  <c r="AE89" i="4"/>
  <c r="AD89" i="4"/>
  <c r="AB89" i="4"/>
  <c r="AA89" i="4"/>
  <c r="Z89" i="4"/>
  <c r="Y89" i="4"/>
  <c r="X89" i="4"/>
  <c r="W89" i="4"/>
  <c r="V89" i="4"/>
  <c r="T89" i="4"/>
  <c r="S89" i="4"/>
  <c r="R89" i="4"/>
  <c r="P89" i="4"/>
  <c r="O89" i="4"/>
  <c r="N89" i="4"/>
  <c r="L89" i="4"/>
  <c r="K89" i="4"/>
  <c r="J89" i="4"/>
  <c r="I89" i="4"/>
  <c r="H89" i="4"/>
  <c r="G89" i="4"/>
  <c r="F89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BE87" i="4"/>
  <c r="BD87" i="4"/>
  <c r="BC87" i="4"/>
  <c r="BB87" i="4"/>
  <c r="AZ87" i="4"/>
  <c r="AY87" i="4"/>
  <c r="AX87" i="4"/>
  <c r="AV87" i="4"/>
  <c r="AU87" i="4"/>
  <c r="AT87" i="4"/>
  <c r="AR87" i="4"/>
  <c r="AQ87" i="4"/>
  <c r="AP87" i="4"/>
  <c r="AO87" i="4"/>
  <c r="AN87" i="4"/>
  <c r="AM87" i="4"/>
  <c r="AL87" i="4"/>
  <c r="AJ87" i="4"/>
  <c r="AI87" i="4"/>
  <c r="AH87" i="4"/>
  <c r="AF87" i="4"/>
  <c r="AE87" i="4"/>
  <c r="AD87" i="4"/>
  <c r="AB87" i="4"/>
  <c r="AA87" i="4"/>
  <c r="Z87" i="4"/>
  <c r="Y87" i="4"/>
  <c r="X87" i="4"/>
  <c r="W87" i="4"/>
  <c r="V87" i="4"/>
  <c r="T87" i="4"/>
  <c r="S87" i="4"/>
  <c r="R87" i="4"/>
  <c r="P87" i="4"/>
  <c r="O87" i="4"/>
  <c r="N87" i="4"/>
  <c r="L87" i="4"/>
  <c r="K87" i="4"/>
  <c r="J87" i="4"/>
  <c r="I87" i="4"/>
  <c r="H87" i="4"/>
  <c r="G87" i="4"/>
  <c r="F87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BE85" i="4"/>
  <c r="BD85" i="4"/>
  <c r="BC85" i="4"/>
  <c r="BB85" i="4"/>
  <c r="AZ85" i="4"/>
  <c r="AY85" i="4"/>
  <c r="AX85" i="4"/>
  <c r="AV85" i="4"/>
  <c r="AU85" i="4"/>
  <c r="AT85" i="4"/>
  <c r="AR85" i="4"/>
  <c r="AQ85" i="4"/>
  <c r="AP85" i="4"/>
  <c r="AO85" i="4"/>
  <c r="AN85" i="4"/>
  <c r="AM85" i="4"/>
  <c r="AL85" i="4"/>
  <c r="AJ85" i="4"/>
  <c r="AI85" i="4"/>
  <c r="AH85" i="4"/>
  <c r="AF85" i="4"/>
  <c r="AE85" i="4"/>
  <c r="AD85" i="4"/>
  <c r="AB85" i="4"/>
  <c r="AA85" i="4"/>
  <c r="Z85" i="4"/>
  <c r="Y85" i="4"/>
  <c r="X85" i="4"/>
  <c r="W85" i="4"/>
  <c r="V85" i="4"/>
  <c r="T85" i="4"/>
  <c r="S85" i="4"/>
  <c r="R85" i="4"/>
  <c r="P85" i="4"/>
  <c r="O85" i="4"/>
  <c r="N85" i="4"/>
  <c r="L85" i="4"/>
  <c r="K85" i="4"/>
  <c r="J85" i="4"/>
  <c r="I85" i="4"/>
  <c r="H85" i="4"/>
  <c r="G85" i="4"/>
  <c r="F85" i="4"/>
  <c r="BC84" i="4"/>
  <c r="AZ84" i="4"/>
  <c r="AY84" i="4"/>
  <c r="AU84" i="4"/>
  <c r="AR84" i="4"/>
  <c r="AQ84" i="4"/>
  <c r="AM84" i="4"/>
  <c r="AJ84" i="4"/>
  <c r="AI84" i="4"/>
  <c r="AB84" i="4"/>
  <c r="AA84" i="4"/>
  <c r="T84" i="4"/>
  <c r="S84" i="4"/>
  <c r="L84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L82" i="4"/>
  <c r="K82" i="4"/>
  <c r="J82" i="4"/>
  <c r="I82" i="4"/>
  <c r="H82" i="4"/>
  <c r="G82" i="4"/>
  <c r="F82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BE80" i="4"/>
  <c r="BD80" i="4"/>
  <c r="BC80" i="4"/>
  <c r="BB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BD79" i="4"/>
  <c r="BC79" i="4"/>
  <c r="BB79" i="4"/>
  <c r="AZ79" i="4"/>
  <c r="AY79" i="4"/>
  <c r="AX79" i="4"/>
  <c r="AV79" i="4"/>
  <c r="AU79" i="4"/>
  <c r="AT79" i="4"/>
  <c r="AR79" i="4"/>
  <c r="AQ79" i="4"/>
  <c r="AP79" i="4"/>
  <c r="AN79" i="4"/>
  <c r="AM79" i="4"/>
  <c r="AL79" i="4"/>
  <c r="AJ79" i="4"/>
  <c r="AI79" i="4"/>
  <c r="AH79" i="4"/>
  <c r="AF79" i="4"/>
  <c r="AE79" i="4"/>
  <c r="AD79" i="4"/>
  <c r="AB79" i="4"/>
  <c r="AA79" i="4"/>
  <c r="Z79" i="4"/>
  <c r="X79" i="4"/>
  <c r="W79" i="4"/>
  <c r="V79" i="4"/>
  <c r="T79" i="4"/>
  <c r="S79" i="4"/>
  <c r="R79" i="4"/>
  <c r="P79" i="4"/>
  <c r="O79" i="4"/>
  <c r="N79" i="4"/>
  <c r="L79" i="4"/>
  <c r="K79" i="4"/>
  <c r="J79" i="4"/>
  <c r="H79" i="4"/>
  <c r="G79" i="4"/>
  <c r="F79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L78" i="4"/>
  <c r="K78" i="4"/>
  <c r="J78" i="4"/>
  <c r="I78" i="4"/>
  <c r="H78" i="4"/>
  <c r="G78" i="4"/>
  <c r="F78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BE76" i="4"/>
  <c r="BD76" i="4"/>
  <c r="BC76" i="4"/>
  <c r="BB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BD75" i="4"/>
  <c r="BC75" i="4"/>
  <c r="BB75" i="4"/>
  <c r="AZ75" i="4"/>
  <c r="AY75" i="4"/>
  <c r="AX75" i="4"/>
  <c r="AV75" i="4"/>
  <c r="AU75" i="4"/>
  <c r="AT75" i="4"/>
  <c r="AR75" i="4"/>
  <c r="AQ75" i="4"/>
  <c r="AP75" i="4"/>
  <c r="AN75" i="4"/>
  <c r="AM75" i="4"/>
  <c r="AL75" i="4"/>
  <c r="AJ75" i="4"/>
  <c r="AI75" i="4"/>
  <c r="AH75" i="4"/>
  <c r="AF75" i="4"/>
  <c r="AE75" i="4"/>
  <c r="AD75" i="4"/>
  <c r="AB75" i="4"/>
  <c r="AA75" i="4"/>
  <c r="Z75" i="4"/>
  <c r="Y75" i="4"/>
  <c r="X75" i="4"/>
  <c r="W75" i="4"/>
  <c r="V75" i="4"/>
  <c r="T75" i="4"/>
  <c r="S75" i="4"/>
  <c r="R75" i="4"/>
  <c r="Q75" i="4"/>
  <c r="P75" i="4"/>
  <c r="O75" i="4"/>
  <c r="N75" i="4"/>
  <c r="L75" i="4"/>
  <c r="K75" i="4"/>
  <c r="J75" i="4"/>
  <c r="I75" i="4"/>
  <c r="H75" i="4"/>
  <c r="G75" i="4"/>
  <c r="F75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A71" i="4"/>
  <c r="A95" i="4" s="1"/>
  <c r="BE66" i="4"/>
  <c r="BC66" i="4"/>
  <c r="BA66" i="4"/>
  <c r="AY66" i="4"/>
  <c r="AW66" i="4"/>
  <c r="AU66" i="4"/>
  <c r="AS66" i="4"/>
  <c r="AQ66" i="4"/>
  <c r="AO66" i="4"/>
  <c r="AM66" i="4"/>
  <c r="AK66" i="4"/>
  <c r="AI66" i="4"/>
  <c r="AE66" i="4"/>
  <c r="AC66" i="4"/>
  <c r="AA66" i="4"/>
  <c r="S66" i="4"/>
  <c r="K66" i="4"/>
  <c r="BD64" i="4"/>
  <c r="BB64" i="4"/>
  <c r="AZ64" i="4"/>
  <c r="AX64" i="4"/>
  <c r="AV64" i="4"/>
  <c r="AT64" i="4"/>
  <c r="AR64" i="4"/>
  <c r="AP64" i="4"/>
  <c r="AN64" i="4"/>
  <c r="AL64" i="4"/>
  <c r="AJ64" i="4"/>
  <c r="AH64" i="4"/>
  <c r="AF64" i="4"/>
  <c r="AD64" i="4"/>
  <c r="AB64" i="4"/>
  <c r="Z64" i="4"/>
  <c r="V64" i="4"/>
  <c r="R64" i="4"/>
  <c r="P64" i="4"/>
  <c r="N64" i="4"/>
  <c r="L64" i="4"/>
  <c r="J64" i="4"/>
  <c r="F64" i="4"/>
  <c r="BE63" i="4"/>
  <c r="BC63" i="4"/>
  <c r="AY63" i="4"/>
  <c r="AW63" i="4"/>
  <c r="AU63" i="4"/>
  <c r="AQ63" i="4"/>
  <c r="AO63" i="4"/>
  <c r="AM63" i="4"/>
  <c r="AI63" i="4"/>
  <c r="AG63" i="4"/>
  <c r="AE63" i="4"/>
  <c r="AA63" i="4"/>
  <c r="Y63" i="4"/>
  <c r="W63" i="4"/>
  <c r="Q63" i="4"/>
  <c r="K63" i="4"/>
  <c r="I63" i="4"/>
  <c r="G63" i="4"/>
  <c r="BD62" i="4"/>
  <c r="BB62" i="4"/>
  <c r="AZ62" i="4"/>
  <c r="AX62" i="4"/>
  <c r="AV62" i="4"/>
  <c r="AT62" i="4"/>
  <c r="AR62" i="4"/>
  <c r="AP62" i="4"/>
  <c r="AN62" i="4"/>
  <c r="AL62" i="4"/>
  <c r="AJ62" i="4"/>
  <c r="AH62" i="4"/>
  <c r="AF62" i="4"/>
  <c r="AD62" i="4"/>
  <c r="AB62" i="4"/>
  <c r="Z62" i="4"/>
  <c r="X62" i="4"/>
  <c r="V62" i="4"/>
  <c r="T62" i="4"/>
  <c r="R62" i="4"/>
  <c r="P62" i="4"/>
  <c r="N62" i="4"/>
  <c r="J62" i="4"/>
  <c r="H62" i="4"/>
  <c r="F62" i="4"/>
  <c r="BE61" i="4"/>
  <c r="BC61" i="4"/>
  <c r="AY61" i="4"/>
  <c r="AW61" i="4"/>
  <c r="AU61" i="4"/>
  <c r="AQ61" i="4"/>
  <c r="AO61" i="4"/>
  <c r="AM61" i="4"/>
  <c r="AI61" i="4"/>
  <c r="AG61" i="4"/>
  <c r="AE61" i="4"/>
  <c r="AA61" i="4"/>
  <c r="Y61" i="4"/>
  <c r="W61" i="4"/>
  <c r="S61" i="4"/>
  <c r="Q61" i="4"/>
  <c r="O61" i="4"/>
  <c r="K61" i="4"/>
  <c r="G61" i="4"/>
  <c r="BD60" i="4"/>
  <c r="BB60" i="4"/>
  <c r="AZ60" i="4"/>
  <c r="AX60" i="4"/>
  <c r="AV60" i="4"/>
  <c r="AT60" i="4"/>
  <c r="AR60" i="4"/>
  <c r="AP60" i="4"/>
  <c r="AN60" i="4"/>
  <c r="AL60" i="4"/>
  <c r="AJ60" i="4"/>
  <c r="AH60" i="4"/>
  <c r="AF60" i="4"/>
  <c r="AD60" i="4"/>
  <c r="AB60" i="4"/>
  <c r="Z60" i="4"/>
  <c r="V60" i="4"/>
  <c r="T60" i="4"/>
  <c r="R60" i="4"/>
  <c r="P60" i="4"/>
  <c r="N60" i="4"/>
  <c r="L60" i="4"/>
  <c r="J60" i="4"/>
  <c r="H60" i="4"/>
  <c r="F60" i="4"/>
  <c r="BE59" i="4"/>
  <c r="BC59" i="4"/>
  <c r="AY59" i="4"/>
  <c r="AW59" i="4"/>
  <c r="AU59" i="4"/>
  <c r="AQ59" i="4"/>
  <c r="AO59" i="4"/>
  <c r="AM59" i="4"/>
  <c r="AI59" i="4"/>
  <c r="AG59" i="4"/>
  <c r="AE59" i="4"/>
  <c r="AA59" i="4"/>
  <c r="Y59" i="4"/>
  <c r="W59" i="4"/>
  <c r="Q59" i="4"/>
  <c r="K59" i="4"/>
  <c r="I59" i="4"/>
  <c r="G59" i="4"/>
  <c r="BD58" i="4"/>
  <c r="BB58" i="4"/>
  <c r="AZ58" i="4"/>
  <c r="AX58" i="4"/>
  <c r="AV58" i="4"/>
  <c r="AT58" i="4"/>
  <c r="AR58" i="4"/>
  <c r="AP58" i="4"/>
  <c r="AN58" i="4"/>
  <c r="AL58" i="4"/>
  <c r="AJ58" i="4"/>
  <c r="AH58" i="4"/>
  <c r="AF58" i="4"/>
  <c r="AD58" i="4"/>
  <c r="AB58" i="4"/>
  <c r="Z58" i="4"/>
  <c r="X58" i="4"/>
  <c r="V58" i="4"/>
  <c r="T58" i="4"/>
  <c r="R58" i="4"/>
  <c r="P58" i="4"/>
  <c r="N58" i="4"/>
  <c r="J58" i="4"/>
  <c r="H58" i="4"/>
  <c r="F58" i="4"/>
  <c r="BC57" i="4"/>
  <c r="AU57" i="4"/>
  <c r="AQ57" i="4"/>
  <c r="AM57" i="4"/>
  <c r="AE57" i="4"/>
  <c r="W57" i="4"/>
  <c r="O57" i="4"/>
  <c r="G57" i="4"/>
  <c r="BD56" i="4"/>
  <c r="BB56" i="4"/>
  <c r="AZ56" i="4"/>
  <c r="AX56" i="4"/>
  <c r="AV56" i="4"/>
  <c r="AT56" i="4"/>
  <c r="AR56" i="4"/>
  <c r="AP56" i="4"/>
  <c r="AN56" i="4"/>
  <c r="AL56" i="4"/>
  <c r="AJ56" i="4"/>
  <c r="AH56" i="4"/>
  <c r="AD56" i="4"/>
  <c r="AB56" i="4"/>
  <c r="Z56" i="4"/>
  <c r="V56" i="4"/>
  <c r="T56" i="4"/>
  <c r="R56" i="4"/>
  <c r="P56" i="4"/>
  <c r="N56" i="4"/>
  <c r="J56" i="4"/>
  <c r="F56" i="4"/>
  <c r="BE52" i="4"/>
  <c r="BC52" i="4"/>
  <c r="AY52" i="4"/>
  <c r="AW52" i="4"/>
  <c r="AU52" i="4"/>
  <c r="AQ52" i="4"/>
  <c r="AO52" i="4"/>
  <c r="AM52" i="4"/>
  <c r="AI52" i="4"/>
  <c r="AG52" i="4"/>
  <c r="AE52" i="4"/>
  <c r="AA52" i="4"/>
  <c r="Y52" i="4"/>
  <c r="W52" i="4"/>
  <c r="S52" i="4"/>
  <c r="Q52" i="4"/>
  <c r="O52" i="4"/>
  <c r="K52" i="4"/>
  <c r="I52" i="4"/>
  <c r="G52" i="4"/>
  <c r="BD51" i="4"/>
  <c r="BB51" i="4"/>
  <c r="AZ51" i="4"/>
  <c r="AX51" i="4"/>
  <c r="AV51" i="4"/>
  <c r="AT51" i="4"/>
  <c r="AR51" i="4"/>
  <c r="AP51" i="4"/>
  <c r="AN51" i="4"/>
  <c r="AL51" i="4"/>
  <c r="AJ51" i="4"/>
  <c r="AH51" i="4"/>
  <c r="AF51" i="4"/>
  <c r="AD51" i="4"/>
  <c r="AB51" i="4"/>
  <c r="Z51" i="4"/>
  <c r="X51" i="4"/>
  <c r="V51" i="4"/>
  <c r="T51" i="4"/>
  <c r="R51" i="4"/>
  <c r="P51" i="4"/>
  <c r="N51" i="4"/>
  <c r="L51" i="4"/>
  <c r="J51" i="4"/>
  <c r="H51" i="4"/>
  <c r="F51" i="4"/>
  <c r="BE50" i="4"/>
  <c r="BC50" i="4"/>
  <c r="BA50" i="4"/>
  <c r="AY50" i="4"/>
  <c r="AW50" i="4"/>
  <c r="AU50" i="4"/>
  <c r="AS50" i="4"/>
  <c r="AQ50" i="4"/>
  <c r="AO50" i="4"/>
  <c r="AM50" i="4"/>
  <c r="AK50" i="4"/>
  <c r="AI50" i="4"/>
  <c r="AG50" i="4"/>
  <c r="AE50" i="4"/>
  <c r="AC50" i="4"/>
  <c r="AA50" i="4"/>
  <c r="Y50" i="4"/>
  <c r="W50" i="4"/>
  <c r="U50" i="4"/>
  <c r="S50" i="4"/>
  <c r="Q50" i="4"/>
  <c r="O50" i="4"/>
  <c r="M50" i="4"/>
  <c r="K50" i="4"/>
  <c r="I50" i="4"/>
  <c r="G50" i="4"/>
  <c r="BD49" i="4"/>
  <c r="BB49" i="4"/>
  <c r="AZ49" i="4"/>
  <c r="AX49" i="4"/>
  <c r="AV49" i="4"/>
  <c r="AT49" i="4"/>
  <c r="AR49" i="4"/>
  <c r="AP49" i="4"/>
  <c r="AN49" i="4"/>
  <c r="AL49" i="4"/>
  <c r="AJ49" i="4"/>
  <c r="AH49" i="4"/>
  <c r="AF49" i="4"/>
  <c r="AD49" i="4"/>
  <c r="AB49" i="4"/>
  <c r="Z49" i="4"/>
  <c r="X49" i="4"/>
  <c r="V49" i="4"/>
  <c r="T49" i="4"/>
  <c r="R49" i="4"/>
  <c r="P49" i="4"/>
  <c r="N49" i="4"/>
  <c r="L49" i="4"/>
  <c r="J49" i="4"/>
  <c r="H49" i="4"/>
  <c r="F49" i="4"/>
  <c r="BC48" i="4"/>
  <c r="AU48" i="4"/>
  <c r="AM48" i="4"/>
  <c r="BD47" i="4"/>
  <c r="BB47" i="4"/>
  <c r="AZ47" i="4"/>
  <c r="AX47" i="4"/>
  <c r="AV47" i="4"/>
  <c r="AT47" i="4"/>
  <c r="AR47" i="4"/>
  <c r="AP47" i="4"/>
  <c r="AN47" i="4"/>
  <c r="AL47" i="4"/>
  <c r="AJ47" i="4"/>
  <c r="AH47" i="4"/>
  <c r="AF47" i="4"/>
  <c r="AB47" i="4"/>
  <c r="Z47" i="4"/>
  <c r="X47" i="4"/>
  <c r="V47" i="4"/>
  <c r="T47" i="4"/>
  <c r="R47" i="4"/>
  <c r="P47" i="4"/>
  <c r="L47" i="4"/>
  <c r="H47" i="4"/>
  <c r="F47" i="4"/>
  <c r="BC46" i="4"/>
  <c r="BA46" i="4"/>
  <c r="AY46" i="4"/>
  <c r="AU46" i="4"/>
  <c r="AS46" i="4"/>
  <c r="AQ46" i="4"/>
  <c r="AM46" i="4"/>
  <c r="AK46" i="4"/>
  <c r="AI46" i="4"/>
  <c r="AE46" i="4"/>
  <c r="AC46" i="4"/>
  <c r="AA46" i="4"/>
  <c r="W46" i="4"/>
  <c r="U46" i="4"/>
  <c r="S46" i="4"/>
  <c r="O46" i="4"/>
  <c r="M46" i="4"/>
  <c r="K46" i="4"/>
  <c r="G46" i="4"/>
  <c r="BD44" i="4"/>
  <c r="BB44" i="4"/>
  <c r="AZ44" i="4"/>
  <c r="AX44" i="4"/>
  <c r="AV44" i="4"/>
  <c r="AT44" i="4"/>
  <c r="AR44" i="4"/>
  <c r="AP44" i="4"/>
  <c r="AN44" i="4"/>
  <c r="AL44" i="4"/>
  <c r="AJ44" i="4"/>
  <c r="AH44" i="4"/>
  <c r="AD44" i="4"/>
  <c r="AB44" i="4"/>
  <c r="Z44" i="4"/>
  <c r="X44" i="4"/>
  <c r="V44" i="4"/>
  <c r="T44" i="4"/>
  <c r="R44" i="4"/>
  <c r="N44" i="4"/>
  <c r="J44" i="4"/>
  <c r="H44" i="4"/>
  <c r="F44" i="4"/>
  <c r="BE42" i="4"/>
  <c r="BC42" i="4"/>
  <c r="BA42" i="4"/>
  <c r="AY42" i="4"/>
  <c r="AW42" i="4"/>
  <c r="AU42" i="4"/>
  <c r="AS42" i="4"/>
  <c r="AQ42" i="4"/>
  <c r="AO42" i="4"/>
  <c r="AM42" i="4"/>
  <c r="AK42" i="4"/>
  <c r="AI42" i="4"/>
  <c r="AG42" i="4"/>
  <c r="AE42" i="4"/>
  <c r="AC42" i="4"/>
  <c r="AA42" i="4"/>
  <c r="Y42" i="4"/>
  <c r="W42" i="4"/>
  <c r="U42" i="4"/>
  <c r="S42" i="4"/>
  <c r="Q42" i="4"/>
  <c r="O42" i="4"/>
  <c r="M42" i="4"/>
  <c r="K42" i="4"/>
  <c r="I42" i="4"/>
  <c r="G42" i="4"/>
  <c r="A42" i="4"/>
  <c r="BD37" i="4"/>
  <c r="BB37" i="4"/>
  <c r="AZ37" i="4"/>
  <c r="AX37" i="4"/>
  <c r="AV37" i="4"/>
  <c r="AT37" i="4"/>
  <c r="AR37" i="4"/>
  <c r="AP37" i="4"/>
  <c r="AN37" i="4"/>
  <c r="AL37" i="4"/>
  <c r="AJ37" i="4"/>
  <c r="AH37" i="4"/>
  <c r="AF37" i="4"/>
  <c r="AD37" i="4"/>
  <c r="AB37" i="4"/>
  <c r="Z37" i="4"/>
  <c r="X37" i="4"/>
  <c r="V37" i="4"/>
  <c r="T37" i="4"/>
  <c r="P37" i="4"/>
  <c r="L37" i="4"/>
  <c r="J37" i="4"/>
  <c r="H37" i="4"/>
  <c r="F37" i="4"/>
  <c r="BE35" i="4"/>
  <c r="BC35" i="4"/>
  <c r="BA35" i="4"/>
  <c r="AY35" i="4"/>
  <c r="AW35" i="4"/>
  <c r="AU35" i="4"/>
  <c r="AS35" i="4"/>
  <c r="AQ35" i="4"/>
  <c r="AO35" i="4"/>
  <c r="AM35" i="4"/>
  <c r="AK35" i="4"/>
  <c r="AI35" i="4"/>
  <c r="AG35" i="4"/>
  <c r="AE35" i="4"/>
  <c r="AC35" i="4"/>
  <c r="AA35" i="4"/>
  <c r="Y35" i="4"/>
  <c r="W35" i="4"/>
  <c r="U35" i="4"/>
  <c r="S35" i="4"/>
  <c r="Q35" i="4"/>
  <c r="O35" i="4"/>
  <c r="M35" i="4"/>
  <c r="K35" i="4"/>
  <c r="I35" i="4"/>
  <c r="G35" i="4"/>
  <c r="BD34" i="4"/>
  <c r="AZ34" i="4"/>
  <c r="AV34" i="4"/>
  <c r="AR34" i="4"/>
  <c r="AN34" i="4"/>
  <c r="AJ34" i="4"/>
  <c r="AF34" i="4"/>
  <c r="AB34" i="4"/>
  <c r="X34" i="4"/>
  <c r="P34" i="4"/>
  <c r="L34" i="4"/>
  <c r="H34" i="4"/>
  <c r="BE33" i="4"/>
  <c r="BC33" i="4"/>
  <c r="BA33" i="4"/>
  <c r="AW33" i="4"/>
  <c r="AU33" i="4"/>
  <c r="AS33" i="4"/>
  <c r="AO33" i="4"/>
  <c r="AM33" i="4"/>
  <c r="AK33" i="4"/>
  <c r="AG33" i="4"/>
  <c r="AE33" i="4"/>
  <c r="AC33" i="4"/>
  <c r="Y33" i="4"/>
  <c r="W33" i="4"/>
  <c r="U33" i="4"/>
  <c r="O33" i="4"/>
  <c r="I33" i="4"/>
  <c r="BD32" i="4"/>
  <c r="AZ32" i="4"/>
  <c r="AV32" i="4"/>
  <c r="AR32" i="4"/>
  <c r="AN32" i="4"/>
  <c r="AJ32" i="4"/>
  <c r="AF32" i="4"/>
  <c r="AB32" i="4"/>
  <c r="X32" i="4"/>
  <c r="P32" i="4"/>
  <c r="L32" i="4"/>
  <c r="H32" i="4"/>
  <c r="BC31" i="4"/>
  <c r="BA31" i="4"/>
  <c r="AY31" i="4"/>
  <c r="AU31" i="4"/>
  <c r="AS31" i="4"/>
  <c r="AQ31" i="4"/>
  <c r="AM31" i="4"/>
  <c r="AK31" i="4"/>
  <c r="AI31" i="4"/>
  <c r="AE31" i="4"/>
  <c r="AA31" i="4"/>
  <c r="U31" i="4"/>
  <c r="O31" i="4"/>
  <c r="K31" i="4"/>
  <c r="BB30" i="4"/>
  <c r="AX30" i="4"/>
  <c r="AT30" i="4"/>
  <c r="AP30" i="4"/>
  <c r="AL30" i="4"/>
  <c r="AH30" i="4"/>
  <c r="AD30" i="4"/>
  <c r="Z30" i="4"/>
  <c r="V30" i="4"/>
  <c r="R30" i="4"/>
  <c r="J30" i="4"/>
  <c r="F30" i="4"/>
  <c r="BE29" i="4"/>
  <c r="BA29" i="4"/>
  <c r="AY29" i="4"/>
  <c r="AW29" i="4"/>
  <c r="AS29" i="4"/>
  <c r="AQ29" i="4"/>
  <c r="AO29" i="4"/>
  <c r="AK29" i="4"/>
  <c r="AI29" i="4"/>
  <c r="AG29" i="4"/>
  <c r="AA29" i="4"/>
  <c r="U29" i="4"/>
  <c r="Q29" i="4"/>
  <c r="K29" i="4"/>
  <c r="AZ28" i="4"/>
  <c r="AR28" i="4"/>
  <c r="AN28" i="4"/>
  <c r="Z28" i="4"/>
  <c r="T28" i="4"/>
  <c r="L28" i="4"/>
  <c r="AY27" i="4"/>
  <c r="AU27" i="4"/>
  <c r="AQ27" i="4"/>
  <c r="AI27" i="4"/>
  <c r="AE27" i="4"/>
  <c r="AA27" i="4"/>
  <c r="S27" i="4"/>
  <c r="O27" i="4"/>
  <c r="K27" i="4"/>
  <c r="BD26" i="4"/>
  <c r="AZ26" i="4"/>
  <c r="AR26" i="4"/>
  <c r="AR99" i="4" s="1"/>
  <c r="AJ26" i="4"/>
  <c r="BB23" i="4"/>
  <c r="AX23" i="4"/>
  <c r="AT23" i="4"/>
  <c r="AL23" i="4"/>
  <c r="AH23" i="4"/>
  <c r="AD23" i="4"/>
  <c r="R23" i="4"/>
  <c r="F23" i="4"/>
  <c r="BE22" i="4"/>
  <c r="BC22" i="4"/>
  <c r="BA22" i="4"/>
  <c r="AY22" i="4"/>
  <c r="AW22" i="4"/>
  <c r="AU22" i="4"/>
  <c r="AS22" i="4"/>
  <c r="AQ22" i="4"/>
  <c r="AO22" i="4"/>
  <c r="AM22" i="4"/>
  <c r="AK22" i="4"/>
  <c r="AI22" i="4"/>
  <c r="AG22" i="4"/>
  <c r="AE22" i="4"/>
  <c r="AC22" i="4"/>
  <c r="AA22" i="4"/>
  <c r="Y22" i="4"/>
  <c r="W22" i="4"/>
  <c r="U22" i="4"/>
  <c r="S22" i="4"/>
  <c r="Q22" i="4"/>
  <c r="O22" i="4"/>
  <c r="M22" i="4"/>
  <c r="K22" i="4"/>
  <c r="I22" i="4"/>
  <c r="G22" i="4"/>
  <c r="AX21" i="4"/>
  <c r="AT21" i="4"/>
  <c r="AP21" i="4"/>
  <c r="AH21" i="4"/>
  <c r="Z21" i="4"/>
  <c r="N21" i="4"/>
  <c r="BE20" i="4"/>
  <c r="BC20" i="4"/>
  <c r="AW20" i="4"/>
  <c r="AS20" i="4"/>
  <c r="AM20" i="4"/>
  <c r="AG20" i="4"/>
  <c r="AC20" i="4"/>
  <c r="W20" i="4"/>
  <c r="Q20" i="4"/>
  <c r="M20" i="4"/>
  <c r="G20" i="4"/>
  <c r="AV19" i="4"/>
  <c r="AN19" i="4"/>
  <c r="AD19" i="4"/>
  <c r="P19" i="4"/>
  <c r="H19" i="4"/>
  <c r="BA18" i="4"/>
  <c r="AS18" i="4"/>
  <c r="AK18" i="4"/>
  <c r="M18" i="4"/>
  <c r="AZ17" i="4"/>
  <c r="AZ107" i="4" s="1"/>
  <c r="AV17" i="4"/>
  <c r="AV107" i="4" s="1"/>
  <c r="AP17" i="4"/>
  <c r="AP107" i="4" s="1"/>
  <c r="AJ17" i="4"/>
  <c r="AJ107" i="4" s="1"/>
  <c r="Z17" i="4"/>
  <c r="Z107" i="4" s="1"/>
  <c r="T17" i="4"/>
  <c r="P17" i="4"/>
  <c r="P107" i="4" s="1"/>
  <c r="BA15" i="4"/>
  <c r="AS15" i="4"/>
  <c r="AK15" i="4"/>
  <c r="M15" i="4"/>
  <c r="BD13" i="4"/>
  <c r="AZ13" i="4"/>
  <c r="AX13" i="4"/>
  <c r="AV13" i="4"/>
  <c r="AR13" i="4"/>
  <c r="AN13" i="4"/>
  <c r="AJ13" i="4"/>
  <c r="AH13" i="4"/>
  <c r="AF13" i="4"/>
  <c r="AB13" i="4"/>
  <c r="X13" i="4"/>
  <c r="T13" i="4"/>
  <c r="R13" i="4"/>
  <c r="P13" i="4"/>
  <c r="L13" i="4"/>
  <c r="H13" i="4"/>
  <c r="A13" i="4"/>
  <c r="A37" i="4" s="1"/>
  <c r="I43" i="19"/>
  <c r="G43" i="19"/>
  <c r="F43" i="19"/>
  <c r="I42" i="19"/>
  <c r="G42" i="19"/>
  <c r="F42" i="19"/>
  <c r="M41" i="19"/>
  <c r="M47" i="19" s="1"/>
  <c r="I41" i="19"/>
  <c r="G41" i="19"/>
  <c r="F41" i="19"/>
  <c r="M40" i="19"/>
  <c r="I40" i="19"/>
  <c r="G40" i="19"/>
  <c r="F40" i="19"/>
  <c r="I35" i="19"/>
  <c r="I55" i="19" s="1"/>
  <c r="G35" i="19"/>
  <c r="G55" i="19" s="1"/>
  <c r="F35" i="19"/>
  <c r="F55" i="19" s="1"/>
  <c r="A32" i="19"/>
  <c r="A33" i="19" s="1"/>
  <c r="A34" i="19" s="1"/>
  <c r="A35" i="19" s="1"/>
  <c r="A36" i="19" s="1"/>
  <c r="I28" i="19"/>
  <c r="I54" i="19" s="1"/>
  <c r="G28" i="19"/>
  <c r="G54" i="19" s="1"/>
  <c r="F28" i="19"/>
  <c r="F54" i="19" s="1"/>
  <c r="A25" i="19"/>
  <c r="A26" i="19" s="1"/>
  <c r="A27" i="19" s="1"/>
  <c r="A28" i="19" s="1"/>
  <c r="A29" i="19" s="1"/>
  <c r="M21" i="19"/>
  <c r="M53" i="19" s="1"/>
  <c r="I21" i="19"/>
  <c r="I53" i="19" s="1"/>
  <c r="G21" i="19"/>
  <c r="G53" i="19" s="1"/>
  <c r="F21" i="19"/>
  <c r="F53" i="19" s="1"/>
  <c r="A19" i="19"/>
  <c r="A20" i="19" s="1"/>
  <c r="A21" i="19" s="1"/>
  <c r="A22" i="19" s="1"/>
  <c r="A18" i="19"/>
  <c r="A11" i="19"/>
  <c r="A12" i="19" s="1"/>
  <c r="A13" i="19" s="1"/>
  <c r="A14" i="19" s="1"/>
  <c r="A15" i="19" s="1"/>
  <c r="L43" i="83"/>
  <c r="I43" i="83"/>
  <c r="H43" i="83"/>
  <c r="G43" i="83"/>
  <c r="F43" i="83"/>
  <c r="L42" i="83"/>
  <c r="I42" i="83"/>
  <c r="H42" i="83"/>
  <c r="G42" i="83"/>
  <c r="F42" i="83"/>
  <c r="M41" i="83"/>
  <c r="M47" i="83" s="1"/>
  <c r="L41" i="83"/>
  <c r="I41" i="83"/>
  <c r="H41" i="83"/>
  <c r="G41" i="83"/>
  <c r="F41" i="83"/>
  <c r="M40" i="83"/>
  <c r="L40" i="83"/>
  <c r="I40" i="83"/>
  <c r="H40" i="83"/>
  <c r="G40" i="83"/>
  <c r="F40" i="83"/>
  <c r="L35" i="83"/>
  <c r="L55" i="83" s="1"/>
  <c r="I35" i="83"/>
  <c r="I55" i="83" s="1"/>
  <c r="H35" i="83"/>
  <c r="H55" i="83" s="1"/>
  <c r="G35" i="83"/>
  <c r="G55" i="83" s="1"/>
  <c r="F35" i="83"/>
  <c r="F55" i="83" s="1"/>
  <c r="A33" i="83"/>
  <c r="A34" i="83" s="1"/>
  <c r="A35" i="83" s="1"/>
  <c r="A36" i="83" s="1"/>
  <c r="A32" i="83"/>
  <c r="L28" i="83"/>
  <c r="L54" i="83" s="1"/>
  <c r="I28" i="83"/>
  <c r="I54" i="83" s="1"/>
  <c r="H28" i="83"/>
  <c r="H54" i="83" s="1"/>
  <c r="G28" i="83"/>
  <c r="G54" i="83" s="1"/>
  <c r="F28" i="83"/>
  <c r="F54" i="83" s="1"/>
  <c r="A26" i="83"/>
  <c r="A27" i="83" s="1"/>
  <c r="A28" i="83" s="1"/>
  <c r="A29" i="83" s="1"/>
  <c r="A25" i="83"/>
  <c r="M21" i="83"/>
  <c r="M53" i="83" s="1"/>
  <c r="L21" i="83"/>
  <c r="L53" i="83" s="1"/>
  <c r="I21" i="83"/>
  <c r="I53" i="83" s="1"/>
  <c r="H21" i="83"/>
  <c r="H53" i="83" s="1"/>
  <c r="G21" i="83"/>
  <c r="G53" i="83" s="1"/>
  <c r="F21" i="83"/>
  <c r="F53" i="83" s="1"/>
  <c r="A18" i="83"/>
  <c r="A19" i="83" s="1"/>
  <c r="A20" i="83" s="1"/>
  <c r="A21" i="83" s="1"/>
  <c r="A22" i="83" s="1"/>
  <c r="A12" i="83"/>
  <c r="A13" i="83" s="1"/>
  <c r="A14" i="83" s="1"/>
  <c r="A15" i="83" s="1"/>
  <c r="A11" i="83"/>
  <c r="M40" i="84"/>
  <c r="L40" i="84"/>
  <c r="I40" i="84"/>
  <c r="H40" i="84"/>
  <c r="G40" i="84"/>
  <c r="F40" i="84"/>
  <c r="L36" i="84"/>
  <c r="K36" i="84"/>
  <c r="J36" i="84"/>
  <c r="I36" i="84"/>
  <c r="H36" i="84"/>
  <c r="G36" i="84"/>
  <c r="F36" i="84"/>
  <c r="L35" i="84"/>
  <c r="K35" i="84"/>
  <c r="J35" i="84"/>
  <c r="I35" i="84"/>
  <c r="H35" i="84"/>
  <c r="G35" i="84"/>
  <c r="F35" i="84"/>
  <c r="L34" i="84"/>
  <c r="K34" i="84"/>
  <c r="J34" i="84"/>
  <c r="I34" i="84"/>
  <c r="H34" i="84"/>
  <c r="G34" i="84"/>
  <c r="F34" i="84"/>
  <c r="L33" i="84"/>
  <c r="K33" i="84"/>
  <c r="J33" i="84"/>
  <c r="I33" i="84"/>
  <c r="H33" i="84"/>
  <c r="G33" i="84"/>
  <c r="F33" i="84"/>
  <c r="L32" i="84"/>
  <c r="L43" i="84" s="1"/>
  <c r="K32" i="84"/>
  <c r="J32" i="84"/>
  <c r="I32" i="84"/>
  <c r="I43" i="84" s="1"/>
  <c r="H32" i="84"/>
  <c r="H43" i="84" s="1"/>
  <c r="G32" i="84"/>
  <c r="F32" i="84"/>
  <c r="F43" i="84" s="1"/>
  <c r="A32" i="84"/>
  <c r="A33" i="84" s="1"/>
  <c r="A34" i="84" s="1"/>
  <c r="A35" i="84" s="1"/>
  <c r="A36" i="84" s="1"/>
  <c r="L29" i="84"/>
  <c r="K29" i="84"/>
  <c r="J29" i="84"/>
  <c r="I29" i="84"/>
  <c r="H29" i="84"/>
  <c r="G29" i="84"/>
  <c r="F29" i="84"/>
  <c r="L28" i="84"/>
  <c r="K28" i="84"/>
  <c r="J28" i="84"/>
  <c r="I28" i="84"/>
  <c r="H28" i="84"/>
  <c r="G28" i="84"/>
  <c r="F28" i="84"/>
  <c r="L27" i="84"/>
  <c r="K27" i="84"/>
  <c r="J27" i="84"/>
  <c r="I27" i="84"/>
  <c r="H27" i="84"/>
  <c r="G27" i="84"/>
  <c r="F27" i="84"/>
  <c r="L26" i="84"/>
  <c r="K26" i="84"/>
  <c r="J26" i="84"/>
  <c r="I26" i="84"/>
  <c r="H26" i="84"/>
  <c r="G26" i="84"/>
  <c r="F26" i="84"/>
  <c r="L25" i="84"/>
  <c r="L42" i="84" s="1"/>
  <c r="K25" i="84"/>
  <c r="J25" i="84"/>
  <c r="I25" i="84"/>
  <c r="I42" i="84" s="1"/>
  <c r="H25" i="84"/>
  <c r="H42" i="84" s="1"/>
  <c r="G25" i="84"/>
  <c r="G42" i="84" s="1"/>
  <c r="F25" i="84"/>
  <c r="F42" i="84" s="1"/>
  <c r="A25" i="84"/>
  <c r="A26" i="84" s="1"/>
  <c r="A27" i="84" s="1"/>
  <c r="A28" i="84" s="1"/>
  <c r="A29" i="84" s="1"/>
  <c r="M22" i="84"/>
  <c r="L22" i="84"/>
  <c r="K22" i="84"/>
  <c r="J22" i="84"/>
  <c r="I22" i="84"/>
  <c r="H22" i="84"/>
  <c r="G22" i="84"/>
  <c r="F22" i="84"/>
  <c r="M21" i="84"/>
  <c r="L21" i="84"/>
  <c r="K21" i="84"/>
  <c r="J21" i="84"/>
  <c r="I21" i="84"/>
  <c r="H21" i="84"/>
  <c r="G21" i="84"/>
  <c r="F21" i="84"/>
  <c r="M20" i="84"/>
  <c r="L20" i="84"/>
  <c r="K20" i="84"/>
  <c r="J20" i="84"/>
  <c r="I20" i="84"/>
  <c r="H20" i="84"/>
  <c r="G20" i="84"/>
  <c r="F20" i="84"/>
  <c r="M19" i="84"/>
  <c r="L19" i="84"/>
  <c r="K19" i="84"/>
  <c r="J19" i="84"/>
  <c r="I19" i="84"/>
  <c r="H19" i="84"/>
  <c r="G19" i="84"/>
  <c r="F19" i="84"/>
  <c r="A19" i="84"/>
  <c r="A20" i="84" s="1"/>
  <c r="A21" i="84" s="1"/>
  <c r="A22" i="84" s="1"/>
  <c r="M18" i="84"/>
  <c r="M41" i="84" s="1"/>
  <c r="L18" i="84"/>
  <c r="L41" i="84" s="1"/>
  <c r="L58" i="84" s="1"/>
  <c r="K18" i="84"/>
  <c r="J18" i="84"/>
  <c r="I18" i="84"/>
  <c r="I41" i="84" s="1"/>
  <c r="I58" i="84" s="1"/>
  <c r="H18" i="84"/>
  <c r="H41" i="84" s="1"/>
  <c r="H58" i="84" s="1"/>
  <c r="G18" i="84"/>
  <c r="G41" i="84" s="1"/>
  <c r="G58" i="84" s="1"/>
  <c r="F18" i="84"/>
  <c r="A18" i="84"/>
  <c r="A11" i="84"/>
  <c r="A12" i="84" s="1"/>
  <c r="A13" i="84" s="1"/>
  <c r="A14" i="84" s="1"/>
  <c r="A15" i="84" s="1"/>
  <c r="A2" i="84"/>
  <c r="I43" i="67"/>
  <c r="I49" i="67" s="1"/>
  <c r="G43" i="67"/>
  <c r="F43" i="67"/>
  <c r="I42" i="67"/>
  <c r="I48" i="67" s="1"/>
  <c r="G42" i="67"/>
  <c r="F42" i="67"/>
  <c r="M41" i="67"/>
  <c r="I41" i="67"/>
  <c r="G41" i="67"/>
  <c r="F41" i="67"/>
  <c r="M40" i="67"/>
  <c r="M46" i="67" s="1"/>
  <c r="I40" i="67"/>
  <c r="I46" i="67" s="1"/>
  <c r="G40" i="67"/>
  <c r="G46" i="67" s="1"/>
  <c r="F40" i="67"/>
  <c r="F46" i="67" s="1"/>
  <c r="I35" i="67"/>
  <c r="I55" i="67" s="1"/>
  <c r="G35" i="67"/>
  <c r="G55" i="67" s="1"/>
  <c r="F35" i="67"/>
  <c r="A33" i="67"/>
  <c r="A34" i="67" s="1"/>
  <c r="A35" i="67" s="1"/>
  <c r="A36" i="67" s="1"/>
  <c r="A32" i="67"/>
  <c r="I28" i="67"/>
  <c r="I54" i="67" s="1"/>
  <c r="G28" i="67"/>
  <c r="G54" i="67" s="1"/>
  <c r="F28" i="67"/>
  <c r="F54" i="67" s="1"/>
  <c r="A26" i="67"/>
  <c r="A27" i="67" s="1"/>
  <c r="A28" i="67" s="1"/>
  <c r="A29" i="67" s="1"/>
  <c r="A25" i="67"/>
  <c r="M21" i="67"/>
  <c r="I21" i="67"/>
  <c r="I53" i="67" s="1"/>
  <c r="G21" i="67"/>
  <c r="F21" i="67"/>
  <c r="F53" i="67" s="1"/>
  <c r="A18" i="67"/>
  <c r="A19" i="67" s="1"/>
  <c r="A20" i="67" s="1"/>
  <c r="A21" i="67" s="1"/>
  <c r="A22" i="67" s="1"/>
  <c r="M14" i="67"/>
  <c r="M52" i="67" s="1"/>
  <c r="I14" i="67"/>
  <c r="I52" i="67" s="1"/>
  <c r="G14" i="67"/>
  <c r="G52" i="67" s="1"/>
  <c r="F14" i="67"/>
  <c r="F52" i="67" s="1"/>
  <c r="A12" i="67"/>
  <c r="A13" i="67" s="1"/>
  <c r="A14" i="67" s="1"/>
  <c r="A15" i="67" s="1"/>
  <c r="A11" i="67"/>
  <c r="I43" i="96"/>
  <c r="G43" i="96"/>
  <c r="F43" i="96"/>
  <c r="I42" i="96"/>
  <c r="I48" i="96" s="1"/>
  <c r="G42" i="96"/>
  <c r="F42" i="96"/>
  <c r="M41" i="96"/>
  <c r="I41" i="96"/>
  <c r="G41" i="96"/>
  <c r="F41" i="96"/>
  <c r="M40" i="96"/>
  <c r="M46" i="96" s="1"/>
  <c r="I40" i="96"/>
  <c r="G40" i="96"/>
  <c r="G46" i="96" s="1"/>
  <c r="F40" i="96"/>
  <c r="F46" i="96" s="1"/>
  <c r="I35" i="96"/>
  <c r="I55" i="96" s="1"/>
  <c r="G35" i="96"/>
  <c r="G55" i="96" s="1"/>
  <c r="F35" i="96"/>
  <c r="F55" i="96" s="1"/>
  <c r="A33" i="96"/>
  <c r="A34" i="96" s="1"/>
  <c r="A35" i="96" s="1"/>
  <c r="A36" i="96" s="1"/>
  <c r="A32" i="96"/>
  <c r="I28" i="96"/>
  <c r="G28" i="96"/>
  <c r="G54" i="96" s="1"/>
  <c r="F28" i="96"/>
  <c r="F54" i="96" s="1"/>
  <c r="A26" i="96"/>
  <c r="A27" i="96" s="1"/>
  <c r="A28" i="96" s="1"/>
  <c r="A29" i="96" s="1"/>
  <c r="A25" i="96"/>
  <c r="M21" i="96"/>
  <c r="M53" i="96" s="1"/>
  <c r="I21" i="96"/>
  <c r="I53" i="96" s="1"/>
  <c r="G21" i="96"/>
  <c r="G53" i="96" s="1"/>
  <c r="F21" i="96"/>
  <c r="F53" i="96" s="1"/>
  <c r="A18" i="96"/>
  <c r="A19" i="96" s="1"/>
  <c r="A20" i="96" s="1"/>
  <c r="A21" i="96" s="1"/>
  <c r="A22" i="96" s="1"/>
  <c r="M14" i="96"/>
  <c r="M52" i="96" s="1"/>
  <c r="I14" i="96"/>
  <c r="G14" i="96"/>
  <c r="G52" i="96" s="1"/>
  <c r="F14" i="96"/>
  <c r="F52" i="96" s="1"/>
  <c r="A12" i="96"/>
  <c r="A13" i="96" s="1"/>
  <c r="A14" i="96" s="1"/>
  <c r="A15" i="96" s="1"/>
  <c r="A11" i="96"/>
  <c r="I49" i="95"/>
  <c r="I43" i="95"/>
  <c r="G43" i="95"/>
  <c r="F43" i="95"/>
  <c r="I42" i="95"/>
  <c r="I48" i="95" s="1"/>
  <c r="G42" i="95"/>
  <c r="F42" i="95"/>
  <c r="M41" i="95"/>
  <c r="I41" i="95"/>
  <c r="G41" i="95"/>
  <c r="F41" i="95"/>
  <c r="M40" i="95"/>
  <c r="M46" i="95" s="1"/>
  <c r="I40" i="95"/>
  <c r="I46" i="95" s="1"/>
  <c r="G40" i="95"/>
  <c r="G46" i="95" s="1"/>
  <c r="F40" i="95"/>
  <c r="F46" i="95" s="1"/>
  <c r="I35" i="95"/>
  <c r="I55" i="95" s="1"/>
  <c r="G35" i="95"/>
  <c r="G55" i="95" s="1"/>
  <c r="F35" i="95"/>
  <c r="A33" i="95"/>
  <c r="A34" i="95" s="1"/>
  <c r="A35" i="95" s="1"/>
  <c r="A36" i="95" s="1"/>
  <c r="A32" i="95"/>
  <c r="I28" i="95"/>
  <c r="I54" i="95" s="1"/>
  <c r="G28" i="95"/>
  <c r="G54" i="95" s="1"/>
  <c r="F28" i="95"/>
  <c r="F54" i="95" s="1"/>
  <c r="A26" i="95"/>
  <c r="A27" i="95" s="1"/>
  <c r="A28" i="95" s="1"/>
  <c r="A29" i="95" s="1"/>
  <c r="A25" i="95"/>
  <c r="M21" i="95"/>
  <c r="I21" i="95"/>
  <c r="I53" i="95" s="1"/>
  <c r="G21" i="95"/>
  <c r="F21" i="95"/>
  <c r="F53" i="95" s="1"/>
  <c r="A18" i="95"/>
  <c r="A19" i="95" s="1"/>
  <c r="A20" i="95" s="1"/>
  <c r="A21" i="95" s="1"/>
  <c r="A22" i="95" s="1"/>
  <c r="M14" i="95"/>
  <c r="M52" i="95" s="1"/>
  <c r="I14" i="95"/>
  <c r="G14" i="95"/>
  <c r="G52" i="95" s="1"/>
  <c r="F14" i="95"/>
  <c r="A12" i="95"/>
  <c r="A13" i="95" s="1"/>
  <c r="A14" i="95" s="1"/>
  <c r="A15" i="95" s="1"/>
  <c r="A11" i="95"/>
  <c r="I43" i="64"/>
  <c r="G43" i="64"/>
  <c r="F43" i="64"/>
  <c r="I42" i="64"/>
  <c r="G42" i="64"/>
  <c r="F42" i="64"/>
  <c r="M41" i="64"/>
  <c r="I41" i="64"/>
  <c r="G41" i="64"/>
  <c r="G47" i="64" s="1"/>
  <c r="F41" i="64"/>
  <c r="M40" i="64"/>
  <c r="M46" i="64" s="1"/>
  <c r="I40" i="64"/>
  <c r="I46" i="64" s="1"/>
  <c r="G40" i="64"/>
  <c r="G46" i="64" s="1"/>
  <c r="F40" i="64"/>
  <c r="F46" i="64" s="1"/>
  <c r="I35" i="64"/>
  <c r="I55" i="64" s="1"/>
  <c r="G35" i="64"/>
  <c r="G55" i="64" s="1"/>
  <c r="F35" i="64"/>
  <c r="A35" i="64"/>
  <c r="A36" i="64" s="1"/>
  <c r="A33" i="64"/>
  <c r="A34" i="64" s="1"/>
  <c r="A32" i="64"/>
  <c r="I28" i="64"/>
  <c r="G28" i="64"/>
  <c r="F28" i="64"/>
  <c r="F54" i="64" s="1"/>
  <c r="A26" i="64"/>
  <c r="A27" i="64" s="1"/>
  <c r="A28" i="64" s="1"/>
  <c r="A29" i="64" s="1"/>
  <c r="A25" i="64"/>
  <c r="M21" i="64"/>
  <c r="I21" i="64"/>
  <c r="I53" i="64" s="1"/>
  <c r="G21" i="64"/>
  <c r="F21" i="64"/>
  <c r="F53" i="64" s="1"/>
  <c r="A18" i="64"/>
  <c r="A19" i="64" s="1"/>
  <c r="A20" i="64" s="1"/>
  <c r="A21" i="64" s="1"/>
  <c r="A22" i="64" s="1"/>
  <c r="M14" i="64"/>
  <c r="I14" i="64"/>
  <c r="G14" i="64"/>
  <c r="F14" i="64"/>
  <c r="F52" i="64" s="1"/>
  <c r="A12" i="64"/>
  <c r="A13" i="64" s="1"/>
  <c r="A14" i="64" s="1"/>
  <c r="A15" i="64" s="1"/>
  <c r="A11" i="64"/>
  <c r="L43" i="94"/>
  <c r="K43" i="94"/>
  <c r="J43" i="94"/>
  <c r="I43" i="94"/>
  <c r="H43" i="94"/>
  <c r="G43" i="94"/>
  <c r="F43" i="94"/>
  <c r="L42" i="94"/>
  <c r="K42" i="94"/>
  <c r="J42" i="94"/>
  <c r="I42" i="94"/>
  <c r="H42" i="94"/>
  <c r="G42" i="94"/>
  <c r="F42" i="94"/>
  <c r="M41" i="94"/>
  <c r="L41" i="94"/>
  <c r="K41" i="94"/>
  <c r="K47" i="94" s="1"/>
  <c r="J41" i="94"/>
  <c r="I41" i="94"/>
  <c r="H41" i="94"/>
  <c r="G41" i="94"/>
  <c r="G47" i="94" s="1"/>
  <c r="F41" i="94"/>
  <c r="M40" i="94"/>
  <c r="M46" i="94" s="1"/>
  <c r="L40" i="94"/>
  <c r="L46" i="94" s="1"/>
  <c r="K40" i="94"/>
  <c r="K46" i="94" s="1"/>
  <c r="J40" i="94"/>
  <c r="J46" i="94" s="1"/>
  <c r="I40" i="94"/>
  <c r="I46" i="94" s="1"/>
  <c r="H40" i="94"/>
  <c r="H46" i="94" s="1"/>
  <c r="G40" i="94"/>
  <c r="G46" i="94" s="1"/>
  <c r="F40" i="94"/>
  <c r="F46" i="94" s="1"/>
  <c r="L35" i="94"/>
  <c r="L55" i="94" s="1"/>
  <c r="K35" i="94"/>
  <c r="J35" i="94"/>
  <c r="J55" i="94" s="1"/>
  <c r="I35" i="94"/>
  <c r="H35" i="94"/>
  <c r="H55" i="94" s="1"/>
  <c r="G35" i="94"/>
  <c r="G55" i="94" s="1"/>
  <c r="F35" i="94"/>
  <c r="F55" i="94" s="1"/>
  <c r="A32" i="94"/>
  <c r="A33" i="94" s="1"/>
  <c r="A34" i="94" s="1"/>
  <c r="A35" i="94" s="1"/>
  <c r="A36" i="94" s="1"/>
  <c r="L28" i="94"/>
  <c r="L54" i="94" s="1"/>
  <c r="K28" i="94"/>
  <c r="J28" i="94"/>
  <c r="J54" i="94" s="1"/>
  <c r="I28" i="94"/>
  <c r="H28" i="94"/>
  <c r="H54" i="94" s="1"/>
  <c r="G28" i="94"/>
  <c r="F28" i="94"/>
  <c r="F54" i="94" s="1"/>
  <c r="A25" i="94"/>
  <c r="A26" i="94" s="1"/>
  <c r="A27" i="94" s="1"/>
  <c r="A28" i="94" s="1"/>
  <c r="A29" i="94" s="1"/>
  <c r="M21" i="94"/>
  <c r="M53" i="94" s="1"/>
  <c r="L21" i="94"/>
  <c r="L53" i="94" s="1"/>
  <c r="K21" i="94"/>
  <c r="K53" i="94" s="1"/>
  <c r="J21" i="94"/>
  <c r="J53" i="94" s="1"/>
  <c r="I21" i="94"/>
  <c r="I53" i="94" s="1"/>
  <c r="H21" i="94"/>
  <c r="H53" i="94" s="1"/>
  <c r="G21" i="94"/>
  <c r="G53" i="94" s="1"/>
  <c r="F21" i="94"/>
  <c r="F53" i="94" s="1"/>
  <c r="A19" i="94"/>
  <c r="A20" i="94" s="1"/>
  <c r="A21" i="94" s="1"/>
  <c r="A22" i="94" s="1"/>
  <c r="A18" i="94"/>
  <c r="M14" i="94"/>
  <c r="M52" i="94" s="1"/>
  <c r="L14" i="94"/>
  <c r="L52" i="94" s="1"/>
  <c r="K14" i="94"/>
  <c r="K52" i="94" s="1"/>
  <c r="J14" i="94"/>
  <c r="J52" i="94" s="1"/>
  <c r="I14" i="94"/>
  <c r="I52" i="94" s="1"/>
  <c r="H14" i="94"/>
  <c r="H52" i="94" s="1"/>
  <c r="G14" i="94"/>
  <c r="G52" i="94" s="1"/>
  <c r="F14" i="94"/>
  <c r="F52" i="94" s="1"/>
  <c r="A11" i="94"/>
  <c r="A12" i="94" s="1"/>
  <c r="A13" i="94" s="1"/>
  <c r="A14" i="94" s="1"/>
  <c r="A15" i="94" s="1"/>
  <c r="L43" i="21"/>
  <c r="K43" i="21"/>
  <c r="J43" i="21"/>
  <c r="I43" i="21"/>
  <c r="H43" i="21"/>
  <c r="G43" i="21"/>
  <c r="F43" i="21"/>
  <c r="L42" i="21"/>
  <c r="K42" i="21"/>
  <c r="J42" i="21"/>
  <c r="I42" i="21"/>
  <c r="H42" i="21"/>
  <c r="G42" i="21"/>
  <c r="F42" i="21"/>
  <c r="M41" i="21"/>
  <c r="L41" i="21"/>
  <c r="K41" i="21"/>
  <c r="J41" i="21"/>
  <c r="I41" i="21"/>
  <c r="H41" i="21"/>
  <c r="G41" i="21"/>
  <c r="F41" i="21"/>
  <c r="M40" i="21"/>
  <c r="M46" i="21" s="1"/>
  <c r="L40" i="21"/>
  <c r="L46" i="21" s="1"/>
  <c r="K40" i="21"/>
  <c r="K46" i="21" s="1"/>
  <c r="J40" i="21"/>
  <c r="J46" i="21" s="1"/>
  <c r="I40" i="21"/>
  <c r="I46" i="21" s="1"/>
  <c r="H40" i="21"/>
  <c r="H46" i="21" s="1"/>
  <c r="G40" i="21"/>
  <c r="G46" i="21" s="1"/>
  <c r="F40" i="21"/>
  <c r="F46" i="21" s="1"/>
  <c r="L35" i="21"/>
  <c r="L55" i="21" s="1"/>
  <c r="K35" i="21"/>
  <c r="J35" i="21"/>
  <c r="J55" i="21" s="1"/>
  <c r="I35" i="21"/>
  <c r="H35" i="21"/>
  <c r="H55" i="21" s="1"/>
  <c r="G35" i="21"/>
  <c r="G55" i="21" s="1"/>
  <c r="F35" i="21"/>
  <c r="F55" i="21" s="1"/>
  <c r="A32" i="21"/>
  <c r="A33" i="21" s="1"/>
  <c r="A34" i="21" s="1"/>
  <c r="A35" i="21" s="1"/>
  <c r="A36" i="21" s="1"/>
  <c r="L28" i="21"/>
  <c r="L54" i="21" s="1"/>
  <c r="K28" i="21"/>
  <c r="K54" i="21" s="1"/>
  <c r="J28" i="21"/>
  <c r="J54" i="21" s="1"/>
  <c r="I28" i="21"/>
  <c r="I54" i="21" s="1"/>
  <c r="H28" i="21"/>
  <c r="H54" i="21" s="1"/>
  <c r="G28" i="21"/>
  <c r="G54" i="21" s="1"/>
  <c r="F28" i="21"/>
  <c r="F54" i="21" s="1"/>
  <c r="A25" i="21"/>
  <c r="A26" i="21" s="1"/>
  <c r="A27" i="21" s="1"/>
  <c r="A28" i="21" s="1"/>
  <c r="A29" i="21" s="1"/>
  <c r="M21" i="21"/>
  <c r="M53" i="21" s="1"/>
  <c r="L21" i="21"/>
  <c r="L53" i="21" s="1"/>
  <c r="K21" i="21"/>
  <c r="K53" i="21" s="1"/>
  <c r="J21" i="21"/>
  <c r="J53" i="21" s="1"/>
  <c r="I21" i="21"/>
  <c r="I53" i="21" s="1"/>
  <c r="H21" i="21"/>
  <c r="H53" i="21" s="1"/>
  <c r="G21" i="21"/>
  <c r="G53" i="21" s="1"/>
  <c r="F21" i="21"/>
  <c r="F53" i="21" s="1"/>
  <c r="A19" i="21"/>
  <c r="A20" i="21" s="1"/>
  <c r="A21" i="21" s="1"/>
  <c r="A22" i="21" s="1"/>
  <c r="A18" i="21"/>
  <c r="M14" i="21"/>
  <c r="M52" i="21" s="1"/>
  <c r="L14" i="21"/>
  <c r="L52" i="21" s="1"/>
  <c r="K14" i="21"/>
  <c r="K52" i="21" s="1"/>
  <c r="J14" i="21"/>
  <c r="J52" i="21" s="1"/>
  <c r="I14" i="21"/>
  <c r="I52" i="21" s="1"/>
  <c r="H14" i="21"/>
  <c r="H52" i="21" s="1"/>
  <c r="G14" i="21"/>
  <c r="G52" i="21" s="1"/>
  <c r="F14" i="21"/>
  <c r="F52" i="21" s="1"/>
  <c r="A11" i="21"/>
  <c r="A12" i="21" s="1"/>
  <c r="A13" i="21" s="1"/>
  <c r="A14" i="21" s="1"/>
  <c r="A15" i="21" s="1"/>
  <c r="I43" i="93"/>
  <c r="H43" i="93"/>
  <c r="G43" i="93"/>
  <c r="F43" i="93"/>
  <c r="I42" i="93"/>
  <c r="H42" i="93"/>
  <c r="G42" i="93"/>
  <c r="F42" i="93"/>
  <c r="M41" i="93"/>
  <c r="M47" i="93" s="1"/>
  <c r="I41" i="93"/>
  <c r="H41" i="93"/>
  <c r="H47" i="93" s="1"/>
  <c r="G41" i="93"/>
  <c r="F41" i="93"/>
  <c r="F47" i="93" s="1"/>
  <c r="M40" i="93"/>
  <c r="M46" i="93" s="1"/>
  <c r="I40" i="93"/>
  <c r="I46" i="93" s="1"/>
  <c r="H40" i="93"/>
  <c r="H46" i="93" s="1"/>
  <c r="G40" i="93"/>
  <c r="G46" i="93" s="1"/>
  <c r="F40" i="93"/>
  <c r="F46" i="93" s="1"/>
  <c r="I35" i="93"/>
  <c r="I55" i="93" s="1"/>
  <c r="H35" i="93"/>
  <c r="H55" i="93" s="1"/>
  <c r="G35" i="93"/>
  <c r="G55" i="93" s="1"/>
  <c r="F35" i="93"/>
  <c r="F55" i="93" s="1"/>
  <c r="A33" i="93"/>
  <c r="A34" i="93" s="1"/>
  <c r="A35" i="93" s="1"/>
  <c r="A36" i="93" s="1"/>
  <c r="A32" i="93"/>
  <c r="I28" i="93"/>
  <c r="I54" i="93" s="1"/>
  <c r="H28" i="93"/>
  <c r="H54" i="93" s="1"/>
  <c r="G28" i="93"/>
  <c r="G54" i="93" s="1"/>
  <c r="F28" i="93"/>
  <c r="F54" i="93" s="1"/>
  <c r="A25" i="93"/>
  <c r="A26" i="93" s="1"/>
  <c r="A27" i="93" s="1"/>
  <c r="A28" i="93" s="1"/>
  <c r="A29" i="93" s="1"/>
  <c r="M21" i="93"/>
  <c r="M53" i="93" s="1"/>
  <c r="I21" i="93"/>
  <c r="I53" i="93" s="1"/>
  <c r="H21" i="93"/>
  <c r="H53" i="93" s="1"/>
  <c r="G21" i="93"/>
  <c r="G53" i="93" s="1"/>
  <c r="F21" i="93"/>
  <c r="F53" i="93" s="1"/>
  <c r="A18" i="93"/>
  <c r="A19" i="93" s="1"/>
  <c r="A20" i="93" s="1"/>
  <c r="A21" i="93" s="1"/>
  <c r="A22" i="93" s="1"/>
  <c r="M14" i="93"/>
  <c r="M52" i="93" s="1"/>
  <c r="I14" i="93"/>
  <c r="I52" i="93" s="1"/>
  <c r="H14" i="93"/>
  <c r="H52" i="93" s="1"/>
  <c r="G14" i="93"/>
  <c r="G52" i="93" s="1"/>
  <c r="F14" i="93"/>
  <c r="F52" i="93" s="1"/>
  <c r="A11" i="93"/>
  <c r="A12" i="93" s="1"/>
  <c r="A13" i="93" s="1"/>
  <c r="A14" i="93" s="1"/>
  <c r="A15" i="93" s="1"/>
  <c r="I43" i="16"/>
  <c r="H43" i="16"/>
  <c r="G43" i="16"/>
  <c r="F43" i="16"/>
  <c r="F49" i="16" s="1"/>
  <c r="I42" i="16"/>
  <c r="H42" i="16"/>
  <c r="G42" i="16"/>
  <c r="F42" i="16"/>
  <c r="M41" i="16"/>
  <c r="I41" i="16"/>
  <c r="H41" i="16"/>
  <c r="G41" i="16"/>
  <c r="F41" i="16"/>
  <c r="M40" i="16"/>
  <c r="M46" i="16" s="1"/>
  <c r="I40" i="16"/>
  <c r="H40" i="16"/>
  <c r="G40" i="16"/>
  <c r="F40" i="16"/>
  <c r="I35" i="16"/>
  <c r="I55" i="16" s="1"/>
  <c r="H35" i="16"/>
  <c r="H55" i="16" s="1"/>
  <c r="G35" i="16"/>
  <c r="G55" i="16" s="1"/>
  <c r="F55" i="16"/>
  <c r="A33" i="16"/>
  <c r="A34" i="16" s="1"/>
  <c r="A35" i="16" s="1"/>
  <c r="A36" i="16" s="1"/>
  <c r="A32" i="16"/>
  <c r="I28" i="16"/>
  <c r="I54" i="16" s="1"/>
  <c r="H28" i="16"/>
  <c r="H54" i="16" s="1"/>
  <c r="G28" i="16"/>
  <c r="G54" i="16" s="1"/>
  <c r="F28" i="16"/>
  <c r="F54" i="16" s="1"/>
  <c r="A25" i="16"/>
  <c r="A26" i="16" s="1"/>
  <c r="A27" i="16" s="1"/>
  <c r="A28" i="16" s="1"/>
  <c r="A29" i="16" s="1"/>
  <c r="M21" i="16"/>
  <c r="M53" i="16" s="1"/>
  <c r="I21" i="16"/>
  <c r="I53" i="16" s="1"/>
  <c r="H21" i="16"/>
  <c r="H53" i="16" s="1"/>
  <c r="G21" i="16"/>
  <c r="G53" i="16" s="1"/>
  <c r="F21" i="16"/>
  <c r="F53" i="16" s="1"/>
  <c r="A18" i="16"/>
  <c r="A19" i="16" s="1"/>
  <c r="A20" i="16" s="1"/>
  <c r="A21" i="16" s="1"/>
  <c r="A22" i="16" s="1"/>
  <c r="M14" i="16"/>
  <c r="M52" i="16" s="1"/>
  <c r="I14" i="16"/>
  <c r="I52" i="16" s="1"/>
  <c r="H14" i="16"/>
  <c r="H52" i="16" s="1"/>
  <c r="G14" i="16"/>
  <c r="G52" i="16" s="1"/>
  <c r="F14" i="16"/>
  <c r="F52" i="16" s="1"/>
  <c r="A11" i="16"/>
  <c r="A12" i="16" s="1"/>
  <c r="A13" i="16" s="1"/>
  <c r="A14" i="16" s="1"/>
  <c r="A15" i="16" s="1"/>
  <c r="L36" i="78"/>
  <c r="L36" i="3" s="1"/>
  <c r="K36" i="78"/>
  <c r="K36" i="3" s="1"/>
  <c r="J36" i="78"/>
  <c r="I36" i="78"/>
  <c r="H36" i="78"/>
  <c r="H36" i="3" s="1"/>
  <c r="G36" i="78"/>
  <c r="G36" i="3" s="1"/>
  <c r="F36" i="78"/>
  <c r="K35" i="78"/>
  <c r="H35" i="78"/>
  <c r="L34" i="78"/>
  <c r="L34" i="3" s="1"/>
  <c r="K34" i="78"/>
  <c r="K34" i="3" s="1"/>
  <c r="J34" i="78"/>
  <c r="J34" i="3" s="1"/>
  <c r="I34" i="78"/>
  <c r="I34" i="3" s="1"/>
  <c r="H34" i="78"/>
  <c r="G34" i="78"/>
  <c r="F34" i="78"/>
  <c r="L33" i="78"/>
  <c r="L33" i="3" s="1"/>
  <c r="K33" i="78"/>
  <c r="J33" i="78"/>
  <c r="J33" i="3" s="1"/>
  <c r="I33" i="78"/>
  <c r="H33" i="78"/>
  <c r="H33" i="3" s="1"/>
  <c r="G33" i="78"/>
  <c r="F33" i="78"/>
  <c r="F33" i="3" s="1"/>
  <c r="L32" i="78"/>
  <c r="K32" i="78"/>
  <c r="J32" i="78"/>
  <c r="J32" i="3" s="1"/>
  <c r="I32" i="78"/>
  <c r="H32" i="78"/>
  <c r="G32" i="78"/>
  <c r="F32" i="78"/>
  <c r="F32" i="3" s="1"/>
  <c r="A32" i="78"/>
  <c r="A33" i="78" s="1"/>
  <c r="A34" i="78" s="1"/>
  <c r="A35" i="78" s="1"/>
  <c r="A36" i="78" s="1"/>
  <c r="L29" i="78"/>
  <c r="L29" i="3" s="1"/>
  <c r="K29" i="78"/>
  <c r="J29" i="78"/>
  <c r="J29" i="3" s="1"/>
  <c r="I29" i="78"/>
  <c r="H29" i="78"/>
  <c r="H29" i="3" s="1"/>
  <c r="G29" i="78"/>
  <c r="F29" i="78"/>
  <c r="L28" i="78"/>
  <c r="K28" i="78"/>
  <c r="J28" i="78"/>
  <c r="H28" i="78"/>
  <c r="F28" i="78"/>
  <c r="F28" i="3" s="1"/>
  <c r="L27" i="78"/>
  <c r="K27" i="78"/>
  <c r="J27" i="78"/>
  <c r="I27" i="78"/>
  <c r="I27" i="3" s="1"/>
  <c r="H27" i="78"/>
  <c r="G27" i="78"/>
  <c r="F27" i="78"/>
  <c r="F27" i="3" s="1"/>
  <c r="L26" i="78"/>
  <c r="L26" i="3" s="1"/>
  <c r="K26" i="78"/>
  <c r="J26" i="78"/>
  <c r="I26" i="78"/>
  <c r="I26" i="3" s="1"/>
  <c r="H26" i="78"/>
  <c r="H26" i="3" s="1"/>
  <c r="G26" i="78"/>
  <c r="F26" i="78"/>
  <c r="L25" i="78"/>
  <c r="K25" i="78"/>
  <c r="K42" i="78" s="1"/>
  <c r="J25" i="78"/>
  <c r="I25" i="78"/>
  <c r="H25" i="78"/>
  <c r="G25" i="78"/>
  <c r="G25" i="3" s="1"/>
  <c r="F25" i="78"/>
  <c r="A25" i="78"/>
  <c r="A26" i="78" s="1"/>
  <c r="A27" i="78" s="1"/>
  <c r="A28" i="78" s="1"/>
  <c r="A29" i="78" s="1"/>
  <c r="M22" i="78"/>
  <c r="M22" i="3" s="1"/>
  <c r="L22" i="78"/>
  <c r="K22" i="78"/>
  <c r="J22" i="78"/>
  <c r="J22" i="3" s="1"/>
  <c r="I22" i="78"/>
  <c r="I22" i="3" s="1"/>
  <c r="H22" i="78"/>
  <c r="G22" i="78"/>
  <c r="F22" i="78"/>
  <c r="M21" i="78"/>
  <c r="L21" i="78"/>
  <c r="K21" i="78"/>
  <c r="K21" i="3" s="1"/>
  <c r="J21" i="78"/>
  <c r="M20" i="78"/>
  <c r="M20" i="3" s="1"/>
  <c r="L20" i="78"/>
  <c r="L20" i="3" s="1"/>
  <c r="K20" i="78"/>
  <c r="K20" i="3" s="1"/>
  <c r="J20" i="78"/>
  <c r="J20" i="3" s="1"/>
  <c r="I20" i="78"/>
  <c r="I20" i="3" s="1"/>
  <c r="H20" i="78"/>
  <c r="G20" i="78"/>
  <c r="G20" i="3" s="1"/>
  <c r="F20" i="78"/>
  <c r="F20" i="3" s="1"/>
  <c r="M19" i="78"/>
  <c r="M19" i="3" s="1"/>
  <c r="L19" i="78"/>
  <c r="L19" i="3" s="1"/>
  <c r="K19" i="78"/>
  <c r="K19" i="3" s="1"/>
  <c r="J19" i="78"/>
  <c r="J19" i="3" s="1"/>
  <c r="I19" i="78"/>
  <c r="I19" i="3" s="1"/>
  <c r="H19" i="78"/>
  <c r="H19" i="3" s="1"/>
  <c r="G19" i="78"/>
  <c r="F19" i="78"/>
  <c r="F19" i="3" s="1"/>
  <c r="M18" i="78"/>
  <c r="L18" i="78"/>
  <c r="K18" i="78"/>
  <c r="J18" i="78"/>
  <c r="J41" i="78" s="1"/>
  <c r="I18" i="78"/>
  <c r="H18" i="78"/>
  <c r="G18" i="78"/>
  <c r="F18" i="78"/>
  <c r="F18" i="3" s="1"/>
  <c r="A18" i="78"/>
  <c r="A19" i="78" s="1"/>
  <c r="A20" i="78" s="1"/>
  <c r="A21" i="78" s="1"/>
  <c r="A22" i="78" s="1"/>
  <c r="M15" i="78"/>
  <c r="L15" i="78"/>
  <c r="L15" i="3" s="1"/>
  <c r="K15" i="78"/>
  <c r="J15" i="78"/>
  <c r="J15" i="3" s="1"/>
  <c r="I15" i="78"/>
  <c r="I15" i="3" s="1"/>
  <c r="H15" i="78"/>
  <c r="H15" i="3" s="1"/>
  <c r="G15" i="78"/>
  <c r="G15" i="3" s="1"/>
  <c r="F15" i="78"/>
  <c r="F15" i="3" s="1"/>
  <c r="L14" i="78"/>
  <c r="L14" i="3" s="1"/>
  <c r="K14" i="78"/>
  <c r="J14" i="78"/>
  <c r="M13" i="78"/>
  <c r="M13" i="3" s="1"/>
  <c r="L13" i="78"/>
  <c r="L13" i="3" s="1"/>
  <c r="K13" i="78"/>
  <c r="K13" i="3" s="1"/>
  <c r="J13" i="78"/>
  <c r="I13" i="78"/>
  <c r="I13" i="3" s="1"/>
  <c r="H13" i="78"/>
  <c r="G13" i="78"/>
  <c r="G13" i="3" s="1"/>
  <c r="F13" i="78"/>
  <c r="F13" i="3" s="1"/>
  <c r="M12" i="78"/>
  <c r="M12" i="3" s="1"/>
  <c r="L12" i="78"/>
  <c r="K12" i="78"/>
  <c r="J12" i="78"/>
  <c r="I12" i="78"/>
  <c r="I12" i="3" s="1"/>
  <c r="H12" i="78"/>
  <c r="G12" i="78"/>
  <c r="G12" i="3" s="1"/>
  <c r="F12" i="78"/>
  <c r="F12" i="3" s="1"/>
  <c r="M11" i="78"/>
  <c r="M11" i="3" s="1"/>
  <c r="L11" i="78"/>
  <c r="L11" i="3" s="1"/>
  <c r="K11" i="78"/>
  <c r="J11" i="78"/>
  <c r="I11" i="78"/>
  <c r="I11" i="3" s="1"/>
  <c r="H11" i="78"/>
  <c r="G11" i="78"/>
  <c r="G11" i="3" s="1"/>
  <c r="F11" i="78"/>
  <c r="A11" i="78"/>
  <c r="A12" i="78" s="1"/>
  <c r="A13" i="78" s="1"/>
  <c r="A14" i="78" s="1"/>
  <c r="A15" i="78" s="1"/>
  <c r="A2" i="78"/>
  <c r="A2" i="3" s="1"/>
  <c r="K35" i="3"/>
  <c r="K33" i="3"/>
  <c r="L32" i="3"/>
  <c r="H32" i="3"/>
  <c r="A32" i="3"/>
  <c r="A33" i="3" s="1"/>
  <c r="A34" i="3" s="1"/>
  <c r="A35" i="3" s="1"/>
  <c r="A36" i="3" s="1"/>
  <c r="K28" i="3"/>
  <c r="G26" i="3"/>
  <c r="K25" i="3"/>
  <c r="A25" i="3"/>
  <c r="A26" i="3" s="1"/>
  <c r="A27" i="3" s="1"/>
  <c r="A28" i="3" s="1"/>
  <c r="A29" i="3" s="1"/>
  <c r="L22" i="3"/>
  <c r="M21" i="3"/>
  <c r="L18" i="3"/>
  <c r="J18" i="3"/>
  <c r="A18" i="3"/>
  <c r="A19" i="3" s="1"/>
  <c r="A20" i="3" s="1"/>
  <c r="A21" i="3" s="1"/>
  <c r="A22" i="3" s="1"/>
  <c r="M15" i="3"/>
  <c r="K15" i="3"/>
  <c r="J14" i="3"/>
  <c r="J13" i="3"/>
  <c r="H13" i="3"/>
  <c r="L12" i="3"/>
  <c r="K12" i="3"/>
  <c r="J12" i="3"/>
  <c r="H12" i="3"/>
  <c r="J11" i="3"/>
  <c r="H11" i="3"/>
  <c r="A11" i="3"/>
  <c r="A12" i="3" s="1"/>
  <c r="A13" i="3" s="1"/>
  <c r="A14" i="3" s="1"/>
  <c r="A15" i="3" s="1"/>
  <c r="I13" i="47" l="1"/>
  <c r="Q13" i="47"/>
  <c r="F24" i="47"/>
  <c r="F86" i="47" s="1"/>
  <c r="J87" i="47"/>
  <c r="L87" i="47"/>
  <c r="R87" i="47"/>
  <c r="L89" i="47"/>
  <c r="J91" i="47"/>
  <c r="L91" i="47"/>
  <c r="R91" i="47"/>
  <c r="F33" i="47"/>
  <c r="R78" i="47"/>
  <c r="R82" i="47"/>
  <c r="J78" i="47"/>
  <c r="J82" i="47"/>
  <c r="F76" i="82"/>
  <c r="J76" i="82"/>
  <c r="F78" i="82"/>
  <c r="J78" i="82"/>
  <c r="H80" i="82"/>
  <c r="L80" i="82"/>
  <c r="F82" i="82"/>
  <c r="J82" i="82"/>
  <c r="G106" i="82"/>
  <c r="K106" i="82"/>
  <c r="I108" i="82"/>
  <c r="G126" i="82"/>
  <c r="K126" i="82"/>
  <c r="F106" i="56"/>
  <c r="H106" i="56"/>
  <c r="J106" i="56"/>
  <c r="L106" i="56"/>
  <c r="T106" i="56"/>
  <c r="V106" i="56"/>
  <c r="AF106" i="56"/>
  <c r="AH106" i="56"/>
  <c r="AJ106" i="56"/>
  <c r="AL106" i="56"/>
  <c r="H102" i="56"/>
  <c r="J102" i="56"/>
  <c r="L102" i="56"/>
  <c r="I98" i="90"/>
  <c r="AG98" i="90"/>
  <c r="AK98" i="90"/>
  <c r="I102" i="89"/>
  <c r="L102" i="89"/>
  <c r="R102" i="89"/>
  <c r="H29" i="90"/>
  <c r="H29" i="30" s="1"/>
  <c r="R27" i="90"/>
  <c r="V27" i="90"/>
  <c r="AR27" i="90"/>
  <c r="F44" i="90"/>
  <c r="F44" i="30" s="1"/>
  <c r="R44" i="90"/>
  <c r="T44" i="90"/>
  <c r="T44" i="30" s="1"/>
  <c r="V44" i="90"/>
  <c r="V44" i="30" s="1"/>
  <c r="AD44" i="90"/>
  <c r="AD44" i="30" s="1"/>
  <c r="AF44" i="90"/>
  <c r="AF44" i="30" s="1"/>
  <c r="AH44" i="90"/>
  <c r="AH44" i="30" s="1"/>
  <c r="AJ44" i="90"/>
  <c r="AJ44" i="30" s="1"/>
  <c r="AL44" i="90"/>
  <c r="AL44" i="30" s="1"/>
  <c r="AR44" i="90"/>
  <c r="AR44" i="30" s="1"/>
  <c r="G49" i="90"/>
  <c r="G49" i="30" s="1"/>
  <c r="I49" i="90"/>
  <c r="I49" i="30" s="1"/>
  <c r="Q49" i="90"/>
  <c r="Q49" i="30" s="1"/>
  <c r="S49" i="90"/>
  <c r="S49" i="30" s="1"/>
  <c r="U49" i="90"/>
  <c r="U49" i="30" s="1"/>
  <c r="W49" i="90"/>
  <c r="W49" i="30" s="1"/>
  <c r="Y49" i="90"/>
  <c r="Y49" i="30" s="1"/>
  <c r="AE49" i="90"/>
  <c r="AE49" i="30" s="1"/>
  <c r="AG49" i="90"/>
  <c r="AG49" i="30" s="1"/>
  <c r="AI49" i="90"/>
  <c r="AI49" i="30" s="1"/>
  <c r="AQ49" i="90"/>
  <c r="AQ49" i="30" s="1"/>
  <c r="V55" i="90"/>
  <c r="AI83" i="90"/>
  <c r="AI83" i="30" s="1"/>
  <c r="G85" i="90"/>
  <c r="G85" i="30" s="1"/>
  <c r="AE85" i="90"/>
  <c r="AE85" i="30" s="1"/>
  <c r="AI85" i="90"/>
  <c r="AI85" i="30" s="1"/>
  <c r="AD55" i="90"/>
  <c r="AD55" i="30" s="1"/>
  <c r="AD98" i="30" s="1"/>
  <c r="F57" i="90"/>
  <c r="F57" i="30" s="1"/>
  <c r="L55" i="90"/>
  <c r="L55" i="30" s="1"/>
  <c r="R55" i="90"/>
  <c r="R55" i="30" s="1"/>
  <c r="T55" i="90"/>
  <c r="V57" i="90"/>
  <c r="V57" i="30" s="1"/>
  <c r="AD57" i="90"/>
  <c r="AD57" i="30" s="1"/>
  <c r="AL57" i="90"/>
  <c r="AL57" i="30" s="1"/>
  <c r="AR55" i="90"/>
  <c r="AE83" i="90"/>
  <c r="AE83" i="30" s="1"/>
  <c r="F55" i="81"/>
  <c r="F106" i="74"/>
  <c r="H106" i="74"/>
  <c r="J106" i="74"/>
  <c r="L106" i="74"/>
  <c r="T106" i="74"/>
  <c r="V106" i="74"/>
  <c r="AF106" i="74"/>
  <c r="AH106" i="74"/>
  <c r="AJ106" i="74"/>
  <c r="AL106" i="74"/>
  <c r="AL55" i="81"/>
  <c r="G106" i="28"/>
  <c r="I106" i="28"/>
  <c r="K106" i="28"/>
  <c r="S106" i="28"/>
  <c r="U106" i="28"/>
  <c r="W106" i="28"/>
  <c r="Y106" i="28"/>
  <c r="AG106" i="28"/>
  <c r="AI106" i="28"/>
  <c r="AK106" i="28"/>
  <c r="F53" i="28"/>
  <c r="V53" i="28"/>
  <c r="AH53" i="28"/>
  <c r="AL53" i="28"/>
  <c r="H15" i="46"/>
  <c r="G16" i="46"/>
  <c r="I14" i="46"/>
  <c r="Q14" i="46"/>
  <c r="L15" i="46"/>
  <c r="H19" i="46"/>
  <c r="K25" i="46"/>
  <c r="M27" i="46"/>
  <c r="I36" i="80"/>
  <c r="M36" i="80"/>
  <c r="Q36" i="80"/>
  <c r="G40" i="80"/>
  <c r="I40" i="80"/>
  <c r="K40" i="80"/>
  <c r="M40" i="80"/>
  <c r="O40" i="80"/>
  <c r="Q40" i="80"/>
  <c r="F24" i="26"/>
  <c r="F109" i="26"/>
  <c r="H24" i="26"/>
  <c r="H109" i="26"/>
  <c r="K24" i="26"/>
  <c r="K109" i="26"/>
  <c r="N24" i="26"/>
  <c r="N109" i="26"/>
  <c r="P24" i="26"/>
  <c r="P109" i="26"/>
  <c r="S24" i="26"/>
  <c r="S109" i="26"/>
  <c r="V24" i="26"/>
  <c r="V109" i="26"/>
  <c r="X24" i="26"/>
  <c r="X109" i="26"/>
  <c r="AD24" i="26"/>
  <c r="AD109" i="26"/>
  <c r="AF24" i="26"/>
  <c r="AF109" i="26"/>
  <c r="M107" i="26"/>
  <c r="U107" i="26"/>
  <c r="G24" i="26"/>
  <c r="G109" i="26"/>
  <c r="J24" i="26"/>
  <c r="J109" i="26"/>
  <c r="L24" i="26"/>
  <c r="L39" i="26" s="1"/>
  <c r="L109" i="26"/>
  <c r="O24" i="26"/>
  <c r="O109" i="26"/>
  <c r="R24" i="26"/>
  <c r="R109" i="26"/>
  <c r="T24" i="26"/>
  <c r="T39" i="26" s="1"/>
  <c r="T109" i="26"/>
  <c r="W24" i="26"/>
  <c r="W109" i="26"/>
  <c r="AE24" i="26"/>
  <c r="AE109" i="26"/>
  <c r="M107" i="85"/>
  <c r="U107" i="85"/>
  <c r="AC107" i="85"/>
  <c r="BA107" i="85"/>
  <c r="G24" i="85"/>
  <c r="G109" i="85"/>
  <c r="L24" i="85"/>
  <c r="L24" i="86" s="1"/>
  <c r="L109" i="85"/>
  <c r="O24" i="85"/>
  <c r="O109" i="85"/>
  <c r="T24" i="85"/>
  <c r="T24" i="86" s="1"/>
  <c r="T109" i="85"/>
  <c r="W24" i="85"/>
  <c r="W109" i="85"/>
  <c r="AB24" i="85"/>
  <c r="AB24" i="86" s="1"/>
  <c r="AB109" i="85"/>
  <c r="AE24" i="85"/>
  <c r="AE109" i="85"/>
  <c r="AZ24" i="85"/>
  <c r="AZ24" i="86" s="1"/>
  <c r="AZ109" i="85"/>
  <c r="BC24" i="85"/>
  <c r="BC109" i="85"/>
  <c r="AB107" i="4"/>
  <c r="H24" i="85"/>
  <c r="H24" i="86" s="1"/>
  <c r="H109" i="85"/>
  <c r="K24" i="85"/>
  <c r="K109" i="85"/>
  <c r="P24" i="85"/>
  <c r="P24" i="86" s="1"/>
  <c r="P109" i="85"/>
  <c r="S24" i="85"/>
  <c r="S109" i="85"/>
  <c r="X24" i="85"/>
  <c r="X24" i="86" s="1"/>
  <c r="X109" i="85"/>
  <c r="AA24" i="85"/>
  <c r="AA109" i="85"/>
  <c r="AF24" i="85"/>
  <c r="AF24" i="86" s="1"/>
  <c r="AF109" i="85"/>
  <c r="AY24" i="85"/>
  <c r="AY109" i="85"/>
  <c r="BD24" i="85"/>
  <c r="BD24" i="86" s="1"/>
  <c r="BD109" i="85"/>
  <c r="G24" i="71"/>
  <c r="G109" i="71"/>
  <c r="L24" i="71"/>
  <c r="L109" i="71"/>
  <c r="O24" i="71"/>
  <c r="O109" i="71"/>
  <c r="T24" i="71"/>
  <c r="T109" i="71"/>
  <c r="W24" i="71"/>
  <c r="W109" i="71"/>
  <c r="AE24" i="71"/>
  <c r="AE109" i="71"/>
  <c r="H24" i="71"/>
  <c r="H39" i="71" s="1"/>
  <c r="H109" i="71"/>
  <c r="K24" i="71"/>
  <c r="K109" i="71"/>
  <c r="P24" i="71"/>
  <c r="P109" i="71"/>
  <c r="S24" i="71"/>
  <c r="S109" i="71"/>
  <c r="X24" i="71"/>
  <c r="X39" i="71" s="1"/>
  <c r="X109" i="71"/>
  <c r="AF24" i="71"/>
  <c r="AF109" i="71"/>
  <c r="G24" i="100"/>
  <c r="G109" i="100"/>
  <c r="L24" i="100"/>
  <c r="L109" i="100"/>
  <c r="O24" i="100"/>
  <c r="O109" i="100"/>
  <c r="T24" i="100"/>
  <c r="T109" i="100"/>
  <c r="W24" i="100"/>
  <c r="W109" i="100"/>
  <c r="AE24" i="100"/>
  <c r="AE109" i="100"/>
  <c r="J107" i="4"/>
  <c r="AF107" i="4"/>
  <c r="I107" i="100"/>
  <c r="Q107" i="100"/>
  <c r="Y107" i="100"/>
  <c r="AG107" i="100"/>
  <c r="H24" i="100"/>
  <c r="H109" i="100"/>
  <c r="K24" i="100"/>
  <c r="K109" i="100"/>
  <c r="P24" i="100"/>
  <c r="P109" i="100"/>
  <c r="S24" i="100"/>
  <c r="S109" i="100"/>
  <c r="X24" i="100"/>
  <c r="X109" i="100"/>
  <c r="AF24" i="100"/>
  <c r="AF109" i="100"/>
  <c r="T107" i="4"/>
  <c r="G48" i="79"/>
  <c r="G48" i="4" s="1"/>
  <c r="J48" i="79"/>
  <c r="J48" i="4" s="1"/>
  <c r="L48" i="79"/>
  <c r="L48" i="4" s="1"/>
  <c r="O48" i="79"/>
  <c r="O48" i="4" s="1"/>
  <c r="R48" i="79"/>
  <c r="R48" i="4" s="1"/>
  <c r="T48" i="79"/>
  <c r="T48" i="4" s="1"/>
  <c r="W48" i="79"/>
  <c r="W48" i="4" s="1"/>
  <c r="AE48" i="79"/>
  <c r="AE48" i="4" s="1"/>
  <c r="M107" i="99"/>
  <c r="U107" i="99"/>
  <c r="G24" i="99"/>
  <c r="G109" i="99"/>
  <c r="J24" i="99"/>
  <c r="J109" i="99"/>
  <c r="L24" i="99"/>
  <c r="L109" i="99"/>
  <c r="O24" i="99"/>
  <c r="O109" i="99"/>
  <c r="R24" i="99"/>
  <c r="R109" i="99"/>
  <c r="T24" i="99"/>
  <c r="T109" i="99"/>
  <c r="AE24" i="99"/>
  <c r="AE109" i="99"/>
  <c r="W24" i="99"/>
  <c r="H68" i="99"/>
  <c r="X68" i="99"/>
  <c r="F24" i="99"/>
  <c r="F109" i="99"/>
  <c r="H24" i="99"/>
  <c r="H109" i="99"/>
  <c r="K24" i="99"/>
  <c r="K109" i="99"/>
  <c r="N24" i="99"/>
  <c r="N109" i="99"/>
  <c r="P24" i="99"/>
  <c r="P109" i="99"/>
  <c r="S24" i="99"/>
  <c r="S109" i="99"/>
  <c r="V24" i="99"/>
  <c r="V109" i="99"/>
  <c r="X24" i="99"/>
  <c r="X109" i="99"/>
  <c r="AD24" i="99"/>
  <c r="AD109" i="99"/>
  <c r="AF24" i="99"/>
  <c r="AF109" i="99"/>
  <c r="H107" i="4"/>
  <c r="L107" i="4"/>
  <c r="R107" i="4"/>
  <c r="X107" i="4"/>
  <c r="G24" i="68"/>
  <c r="G109" i="68"/>
  <c r="J24" i="68"/>
  <c r="J109" i="68"/>
  <c r="L24" i="68"/>
  <c r="L109" i="68"/>
  <c r="O24" i="68"/>
  <c r="O109" i="68"/>
  <c r="R24" i="68"/>
  <c r="R109" i="68"/>
  <c r="T24" i="68"/>
  <c r="T109" i="68"/>
  <c r="W24" i="68"/>
  <c r="W109" i="68"/>
  <c r="AE24" i="68"/>
  <c r="AE109" i="68"/>
  <c r="I107" i="68"/>
  <c r="Q107" i="68"/>
  <c r="Y107" i="68"/>
  <c r="AG107" i="68"/>
  <c r="F24" i="68"/>
  <c r="F109" i="68"/>
  <c r="H24" i="68"/>
  <c r="H39" i="68" s="1"/>
  <c r="H109" i="68"/>
  <c r="K24" i="68"/>
  <c r="K109" i="68"/>
  <c r="N24" i="68"/>
  <c r="N109" i="68"/>
  <c r="P24" i="68"/>
  <c r="P39" i="68" s="1"/>
  <c r="P109" i="68"/>
  <c r="S24" i="68"/>
  <c r="S109" i="68"/>
  <c r="V24" i="68"/>
  <c r="V109" i="68"/>
  <c r="X24" i="68"/>
  <c r="X39" i="68" s="1"/>
  <c r="X109" i="68"/>
  <c r="AD24" i="68"/>
  <c r="AD109" i="68"/>
  <c r="AF24" i="68"/>
  <c r="AF39" i="68" s="1"/>
  <c r="AF109" i="68"/>
  <c r="J55" i="79"/>
  <c r="J55" i="4" s="1"/>
  <c r="AJ55" i="79"/>
  <c r="AJ55" i="4" s="1"/>
  <c r="G24" i="98"/>
  <c r="G109" i="98"/>
  <c r="L24" i="98"/>
  <c r="L109" i="98"/>
  <c r="O24" i="98"/>
  <c r="O109" i="98"/>
  <c r="T24" i="98"/>
  <c r="T109" i="98"/>
  <c r="W24" i="98"/>
  <c r="W109" i="98"/>
  <c r="AB24" i="98"/>
  <c r="AB109" i="98"/>
  <c r="AE24" i="98"/>
  <c r="AE109" i="98"/>
  <c r="AJ24" i="98"/>
  <c r="AJ109" i="98"/>
  <c r="AM24" i="98"/>
  <c r="AM109" i="98"/>
  <c r="AR24" i="98"/>
  <c r="AR109" i="98"/>
  <c r="AU24" i="98"/>
  <c r="AU109" i="98"/>
  <c r="AZ24" i="98"/>
  <c r="AZ109" i="98"/>
  <c r="BC24" i="98"/>
  <c r="BC109" i="98"/>
  <c r="H24" i="98"/>
  <c r="H109" i="98"/>
  <c r="K24" i="98"/>
  <c r="K109" i="98"/>
  <c r="P24" i="98"/>
  <c r="P109" i="98"/>
  <c r="S24" i="98"/>
  <c r="S109" i="98"/>
  <c r="X24" i="98"/>
  <c r="X39" i="98" s="1"/>
  <c r="X109" i="98"/>
  <c r="AA24" i="98"/>
  <c r="AA109" i="98"/>
  <c r="AF24" i="98"/>
  <c r="AF109" i="98"/>
  <c r="AI24" i="98"/>
  <c r="AI109" i="98"/>
  <c r="AN24" i="98"/>
  <c r="AN109" i="98"/>
  <c r="AQ24" i="98"/>
  <c r="AQ109" i="98"/>
  <c r="AV24" i="98"/>
  <c r="AV109" i="98"/>
  <c r="AY24" i="98"/>
  <c r="AY109" i="98"/>
  <c r="BD24" i="98"/>
  <c r="BD39" i="98" s="1"/>
  <c r="BD109" i="98"/>
  <c r="AL107" i="4"/>
  <c r="AT107" i="4"/>
  <c r="BB107" i="4"/>
  <c r="G24" i="24"/>
  <c r="G109" i="24"/>
  <c r="L24" i="24"/>
  <c r="L109" i="24"/>
  <c r="O24" i="24"/>
  <c r="O109" i="24"/>
  <c r="T24" i="24"/>
  <c r="T109" i="24"/>
  <c r="W24" i="24"/>
  <c r="W109" i="24"/>
  <c r="AB24" i="24"/>
  <c r="AB109" i="24"/>
  <c r="AE24" i="24"/>
  <c r="AE109" i="24"/>
  <c r="AJ24" i="24"/>
  <c r="AJ109" i="24"/>
  <c r="AM24" i="24"/>
  <c r="AM109" i="24"/>
  <c r="AR24" i="24"/>
  <c r="AR109" i="24"/>
  <c r="AU24" i="24"/>
  <c r="AU109" i="24"/>
  <c r="AZ24" i="24"/>
  <c r="AZ109" i="24"/>
  <c r="BC24" i="24"/>
  <c r="BC109" i="24"/>
  <c r="I107" i="24"/>
  <c r="Q107" i="24"/>
  <c r="Y107" i="24"/>
  <c r="AG107" i="24"/>
  <c r="AO107" i="24"/>
  <c r="AW107" i="24"/>
  <c r="BE107" i="24"/>
  <c r="H24" i="24"/>
  <c r="H109" i="24"/>
  <c r="K24" i="24"/>
  <c r="K109" i="24"/>
  <c r="P24" i="24"/>
  <c r="P109" i="24"/>
  <c r="S24" i="24"/>
  <c r="S109" i="24"/>
  <c r="X24" i="24"/>
  <c r="X109" i="24"/>
  <c r="AA24" i="24"/>
  <c r="AA109" i="24"/>
  <c r="AF24" i="24"/>
  <c r="AF109" i="24"/>
  <c r="AI24" i="24"/>
  <c r="AI109" i="24"/>
  <c r="AN24" i="24"/>
  <c r="AN24" i="79" s="1"/>
  <c r="AN24" i="4" s="1"/>
  <c r="AN109" i="24"/>
  <c r="AQ24" i="24"/>
  <c r="AQ109" i="24"/>
  <c r="AV24" i="24"/>
  <c r="AV24" i="79" s="1"/>
  <c r="AV24" i="4" s="1"/>
  <c r="AV109" i="24"/>
  <c r="AY24" i="24"/>
  <c r="AY109" i="24"/>
  <c r="BD24" i="24"/>
  <c r="BD24" i="79" s="1"/>
  <c r="BD24" i="4" s="1"/>
  <c r="BD109" i="24"/>
  <c r="G24" i="97"/>
  <c r="G109" i="97"/>
  <c r="L24" i="97"/>
  <c r="L109" i="97"/>
  <c r="O24" i="97"/>
  <c r="O109" i="97"/>
  <c r="T24" i="97"/>
  <c r="T109" i="97"/>
  <c r="W24" i="97"/>
  <c r="W109" i="97"/>
  <c r="AB24" i="97"/>
  <c r="AB109" i="97"/>
  <c r="AE24" i="97"/>
  <c r="AE109" i="97"/>
  <c r="M84" i="97"/>
  <c r="U84" i="97"/>
  <c r="AC84" i="97"/>
  <c r="H24" i="97"/>
  <c r="H39" i="97" s="1"/>
  <c r="H109" i="97"/>
  <c r="K24" i="97"/>
  <c r="K109" i="97"/>
  <c r="P24" i="97"/>
  <c r="P109" i="97"/>
  <c r="S24" i="97"/>
  <c r="S109" i="97"/>
  <c r="X24" i="97"/>
  <c r="X39" i="97" s="1"/>
  <c r="X109" i="97"/>
  <c r="AA24" i="97"/>
  <c r="AA109" i="97"/>
  <c r="AF24" i="97"/>
  <c r="AF109" i="97"/>
  <c r="AF68" i="97"/>
  <c r="G24" i="22"/>
  <c r="G109" i="22"/>
  <c r="J24" i="22"/>
  <c r="J109" i="22"/>
  <c r="L24" i="22"/>
  <c r="L109" i="22"/>
  <c r="O24" i="22"/>
  <c r="O109" i="22"/>
  <c r="R24" i="22"/>
  <c r="R109" i="22"/>
  <c r="T24" i="22"/>
  <c r="T109" i="22"/>
  <c r="W24" i="22"/>
  <c r="W109" i="22"/>
  <c r="Z24" i="22"/>
  <c r="Z109" i="22"/>
  <c r="AB24" i="22"/>
  <c r="AB109" i="22"/>
  <c r="AE24" i="22"/>
  <c r="AE109" i="22"/>
  <c r="N107" i="4"/>
  <c r="V107" i="4"/>
  <c r="AD107" i="4"/>
  <c r="H24" i="22"/>
  <c r="H109" i="22"/>
  <c r="K24" i="22"/>
  <c r="K109" i="22"/>
  <c r="N24" i="22"/>
  <c r="N109" i="22"/>
  <c r="P24" i="22"/>
  <c r="P109" i="22"/>
  <c r="S24" i="22"/>
  <c r="S109" i="22"/>
  <c r="X24" i="22"/>
  <c r="X109" i="22"/>
  <c r="AA24" i="22"/>
  <c r="AA109" i="22"/>
  <c r="AD24" i="22"/>
  <c r="AD109" i="22"/>
  <c r="AF24" i="22"/>
  <c r="AF109" i="22"/>
  <c r="V24" i="22"/>
  <c r="Z68" i="22"/>
  <c r="F46" i="19"/>
  <c r="F52" i="19"/>
  <c r="I46" i="19"/>
  <c r="I52" i="19"/>
  <c r="F47" i="19"/>
  <c r="F58" i="19"/>
  <c r="I58" i="19"/>
  <c r="I47" i="19"/>
  <c r="F63" i="19"/>
  <c r="F59" i="19"/>
  <c r="F60" i="19"/>
  <c r="F48" i="19"/>
  <c r="I63" i="19"/>
  <c r="I60" i="19"/>
  <c r="I59" i="19"/>
  <c r="I48" i="19"/>
  <c r="G62" i="19"/>
  <c r="G61" i="19"/>
  <c r="G49" i="19"/>
  <c r="G46" i="19"/>
  <c r="G52" i="19"/>
  <c r="M46" i="19"/>
  <c r="M52" i="19"/>
  <c r="G58" i="19"/>
  <c r="G47" i="19"/>
  <c r="G63" i="19"/>
  <c r="G60" i="19"/>
  <c r="G59" i="19"/>
  <c r="G48" i="19"/>
  <c r="F61" i="19"/>
  <c r="F49" i="19"/>
  <c r="F62" i="19"/>
  <c r="I62" i="19"/>
  <c r="I61" i="19"/>
  <c r="I49" i="19"/>
  <c r="H47" i="84"/>
  <c r="L47" i="84"/>
  <c r="H53" i="84"/>
  <c r="L53" i="84"/>
  <c r="G59" i="84"/>
  <c r="G60" i="84"/>
  <c r="I63" i="84"/>
  <c r="I59" i="84"/>
  <c r="I60" i="84"/>
  <c r="G48" i="84"/>
  <c r="I48" i="84"/>
  <c r="F54" i="84"/>
  <c r="H54" i="84"/>
  <c r="L54" i="84"/>
  <c r="I61" i="84"/>
  <c r="I62" i="84"/>
  <c r="I49" i="84"/>
  <c r="F55" i="84"/>
  <c r="H55" i="84"/>
  <c r="L55" i="84"/>
  <c r="F46" i="84"/>
  <c r="F52" i="84"/>
  <c r="H46" i="84"/>
  <c r="H52" i="84"/>
  <c r="L46" i="84"/>
  <c r="L52" i="84"/>
  <c r="G52" i="83"/>
  <c r="G46" i="83"/>
  <c r="I52" i="83"/>
  <c r="I46" i="83"/>
  <c r="M52" i="83"/>
  <c r="M46" i="83"/>
  <c r="G47" i="83"/>
  <c r="G58" i="83"/>
  <c r="I47" i="83"/>
  <c r="I58" i="83"/>
  <c r="G63" i="83"/>
  <c r="G59" i="83"/>
  <c r="G60" i="83"/>
  <c r="G48" i="83"/>
  <c r="I63" i="83"/>
  <c r="I59" i="83"/>
  <c r="I60" i="83"/>
  <c r="I48" i="83"/>
  <c r="F61" i="83"/>
  <c r="F49" i="83"/>
  <c r="F62" i="83"/>
  <c r="H62" i="83"/>
  <c r="H61" i="83"/>
  <c r="H49" i="83"/>
  <c r="L61" i="83"/>
  <c r="L49" i="83"/>
  <c r="L62" i="83"/>
  <c r="G47" i="84"/>
  <c r="I47" i="84"/>
  <c r="M47" i="84"/>
  <c r="G53" i="84"/>
  <c r="I53" i="84"/>
  <c r="M53" i="84"/>
  <c r="F63" i="84"/>
  <c r="F59" i="84"/>
  <c r="H60" i="84"/>
  <c r="H63" i="84"/>
  <c r="H59" i="84"/>
  <c r="L63" i="84"/>
  <c r="L59" i="84"/>
  <c r="L60" i="84"/>
  <c r="F48" i="84"/>
  <c r="H48" i="84"/>
  <c r="L48" i="84"/>
  <c r="G54" i="84"/>
  <c r="I54" i="84"/>
  <c r="F61" i="84"/>
  <c r="H62" i="84"/>
  <c r="H61" i="84"/>
  <c r="L61" i="84"/>
  <c r="L62" i="84"/>
  <c r="F49" i="84"/>
  <c r="H49" i="84"/>
  <c r="L49" i="84"/>
  <c r="I55" i="84"/>
  <c r="G52" i="84"/>
  <c r="G46" i="84"/>
  <c r="I52" i="84"/>
  <c r="I46" i="84"/>
  <c r="M52" i="84"/>
  <c r="M46" i="84"/>
  <c r="F46" i="83"/>
  <c r="F52" i="83"/>
  <c r="H46" i="83"/>
  <c r="H52" i="83"/>
  <c r="L46" i="83"/>
  <c r="L52" i="83"/>
  <c r="F47" i="83"/>
  <c r="F58" i="83"/>
  <c r="H58" i="83"/>
  <c r="H47" i="83"/>
  <c r="L47" i="83"/>
  <c r="L58" i="83"/>
  <c r="F63" i="83"/>
  <c r="F59" i="83"/>
  <c r="F60" i="83"/>
  <c r="F48" i="83"/>
  <c r="H60" i="83"/>
  <c r="H48" i="83"/>
  <c r="H63" i="83"/>
  <c r="H59" i="83"/>
  <c r="L63" i="83"/>
  <c r="L59" i="83"/>
  <c r="L60" i="83"/>
  <c r="L48" i="83"/>
  <c r="G61" i="83"/>
  <c r="G49" i="83"/>
  <c r="G62" i="83"/>
  <c r="I61" i="83"/>
  <c r="I49" i="83"/>
  <c r="I62" i="83"/>
  <c r="F58" i="67"/>
  <c r="I58" i="67"/>
  <c r="G61" i="67"/>
  <c r="G62" i="67"/>
  <c r="G58" i="67"/>
  <c r="M58" i="67"/>
  <c r="F62" i="67"/>
  <c r="F61" i="67"/>
  <c r="I62" i="67"/>
  <c r="I61" i="67"/>
  <c r="G58" i="96"/>
  <c r="M58" i="96"/>
  <c r="F62" i="96"/>
  <c r="F61" i="96"/>
  <c r="I62" i="96"/>
  <c r="I61" i="96"/>
  <c r="I52" i="96"/>
  <c r="F58" i="96"/>
  <c r="I58" i="96"/>
  <c r="G62" i="96"/>
  <c r="G61" i="96"/>
  <c r="F58" i="95"/>
  <c r="I58" i="95"/>
  <c r="G62" i="95"/>
  <c r="G61" i="95"/>
  <c r="G14" i="78"/>
  <c r="G14" i="3" s="1"/>
  <c r="M14" i="78"/>
  <c r="M14" i="3" s="1"/>
  <c r="F21" i="78"/>
  <c r="F21" i="3" s="1"/>
  <c r="F52" i="95"/>
  <c r="I52" i="95"/>
  <c r="G58" i="95"/>
  <c r="M58" i="95"/>
  <c r="F62" i="95"/>
  <c r="F61" i="95"/>
  <c r="I62" i="95"/>
  <c r="I61" i="95"/>
  <c r="M58" i="64"/>
  <c r="F62" i="64"/>
  <c r="F61" i="64"/>
  <c r="I62" i="64"/>
  <c r="I61" i="64"/>
  <c r="I21" i="78"/>
  <c r="F58" i="64"/>
  <c r="G62" i="64"/>
  <c r="G61" i="64"/>
  <c r="I58" i="94"/>
  <c r="M58" i="94"/>
  <c r="F62" i="94"/>
  <c r="F61" i="94"/>
  <c r="H62" i="94"/>
  <c r="H61" i="94"/>
  <c r="J62" i="94"/>
  <c r="J61" i="94"/>
  <c r="L62" i="94"/>
  <c r="L61" i="94"/>
  <c r="L49" i="94"/>
  <c r="K58" i="94"/>
  <c r="F35" i="78"/>
  <c r="F35" i="3" s="1"/>
  <c r="J35" i="78"/>
  <c r="J35" i="3" s="1"/>
  <c r="L35" i="78"/>
  <c r="G54" i="94"/>
  <c r="I54" i="94"/>
  <c r="K54" i="94"/>
  <c r="G62" i="94"/>
  <c r="G61" i="94"/>
  <c r="I63" i="94"/>
  <c r="I62" i="94"/>
  <c r="I61" i="94"/>
  <c r="K62" i="94"/>
  <c r="K61" i="94"/>
  <c r="J49" i="94"/>
  <c r="G58" i="94"/>
  <c r="G58" i="21"/>
  <c r="I58" i="21"/>
  <c r="K58" i="21"/>
  <c r="M58" i="21"/>
  <c r="F62" i="21"/>
  <c r="F61" i="21"/>
  <c r="H62" i="21"/>
  <c r="H61" i="21"/>
  <c r="J62" i="21"/>
  <c r="J61" i="21"/>
  <c r="L62" i="21"/>
  <c r="L61" i="21"/>
  <c r="L49" i="21"/>
  <c r="K27" i="3"/>
  <c r="F58" i="21"/>
  <c r="H58" i="21"/>
  <c r="J58" i="21"/>
  <c r="L58" i="21"/>
  <c r="G62" i="21"/>
  <c r="G61" i="21"/>
  <c r="I62" i="21"/>
  <c r="I61" i="21"/>
  <c r="K62" i="21"/>
  <c r="K61" i="21"/>
  <c r="J49" i="21"/>
  <c r="K26" i="3"/>
  <c r="G58" i="93"/>
  <c r="I58" i="93"/>
  <c r="F62" i="93"/>
  <c r="F61" i="93"/>
  <c r="H61" i="93"/>
  <c r="H62" i="93"/>
  <c r="I47" i="93"/>
  <c r="H49" i="93"/>
  <c r="G62" i="93"/>
  <c r="G61" i="93"/>
  <c r="I49" i="93"/>
  <c r="I62" i="93"/>
  <c r="I61" i="93"/>
  <c r="G47" i="93"/>
  <c r="F49" i="93"/>
  <c r="M58" i="93"/>
  <c r="M58" i="16"/>
  <c r="G62" i="16"/>
  <c r="G61" i="16"/>
  <c r="I62" i="16"/>
  <c r="I61" i="16"/>
  <c r="H35" i="3"/>
  <c r="I36" i="3"/>
  <c r="F62" i="16"/>
  <c r="F61" i="16"/>
  <c r="H61" i="16"/>
  <c r="H62" i="16"/>
  <c r="G22" i="3"/>
  <c r="J40" i="3"/>
  <c r="L40" i="3"/>
  <c r="L52" i="3" s="1"/>
  <c r="F106" i="30"/>
  <c r="H106" i="30"/>
  <c r="J106" i="30"/>
  <c r="L106" i="30"/>
  <c r="N106" i="30"/>
  <c r="P106" i="30"/>
  <c r="R106" i="30"/>
  <c r="T106" i="30"/>
  <c r="V106" i="30"/>
  <c r="X106" i="30"/>
  <c r="Z106" i="30"/>
  <c r="AB106" i="30"/>
  <c r="AD106" i="30"/>
  <c r="AF106" i="30"/>
  <c r="AH106" i="30"/>
  <c r="AJ106" i="30"/>
  <c r="AL106" i="30"/>
  <c r="AN106" i="30"/>
  <c r="AP106" i="30"/>
  <c r="AR106" i="30"/>
  <c r="G106" i="81"/>
  <c r="I106" i="81"/>
  <c r="K106" i="81"/>
  <c r="M106" i="81"/>
  <c r="O106" i="81"/>
  <c r="Q106" i="81"/>
  <c r="S106" i="81"/>
  <c r="U106" i="81"/>
  <c r="W106" i="81"/>
  <c r="Y106" i="81"/>
  <c r="AA106" i="81"/>
  <c r="AC106" i="81"/>
  <c r="AE106" i="81"/>
  <c r="AG106" i="81"/>
  <c r="AI106" i="81"/>
  <c r="AK106" i="81"/>
  <c r="AM106" i="81"/>
  <c r="AO106" i="81"/>
  <c r="AQ106" i="81"/>
  <c r="H102" i="28"/>
  <c r="J53" i="28"/>
  <c r="J102" i="28"/>
  <c r="L102" i="28"/>
  <c r="AA83" i="81"/>
  <c r="AA83" i="30" s="1"/>
  <c r="H53" i="74"/>
  <c r="H102" i="74"/>
  <c r="J53" i="74"/>
  <c r="J102" i="74"/>
  <c r="L53" i="74"/>
  <c r="L102" i="74"/>
  <c r="G106" i="30"/>
  <c r="I106" i="30"/>
  <c r="K106" i="30"/>
  <c r="M106" i="30"/>
  <c r="O106" i="30"/>
  <c r="Q106" i="30"/>
  <c r="S106" i="30"/>
  <c r="U106" i="30"/>
  <c r="W106" i="30"/>
  <c r="Y106" i="30"/>
  <c r="AA106" i="30"/>
  <c r="AC106" i="30"/>
  <c r="AE106" i="30"/>
  <c r="AG106" i="30"/>
  <c r="AI106" i="30"/>
  <c r="AK106" i="30"/>
  <c r="AM106" i="30"/>
  <c r="AO106" i="30"/>
  <c r="AQ106" i="30"/>
  <c r="P102" i="30"/>
  <c r="F106" i="81"/>
  <c r="H106" i="81"/>
  <c r="J106" i="81"/>
  <c r="L106" i="81"/>
  <c r="N106" i="81"/>
  <c r="P106" i="81"/>
  <c r="R106" i="81"/>
  <c r="T106" i="81"/>
  <c r="V106" i="81"/>
  <c r="X106" i="81"/>
  <c r="Z106" i="81"/>
  <c r="AB106" i="81"/>
  <c r="AD106" i="81"/>
  <c r="AF106" i="81"/>
  <c r="AH106" i="81"/>
  <c r="AJ106" i="81"/>
  <c r="AL106" i="81"/>
  <c r="AN106" i="81"/>
  <c r="AP106" i="81"/>
  <c r="AR106" i="81"/>
  <c r="AN55" i="28"/>
  <c r="AN55" i="81" s="1"/>
  <c r="AN55" i="30" s="1"/>
  <c r="AN57" i="81"/>
  <c r="AP55" i="28"/>
  <c r="AP55" i="81" s="1"/>
  <c r="AP55" i="30" s="1"/>
  <c r="AP57" i="81"/>
  <c r="AR55" i="28"/>
  <c r="AR55" i="81" s="1"/>
  <c r="AR55" i="30" s="1"/>
  <c r="AR57" i="81"/>
  <c r="F106" i="75"/>
  <c r="H106" i="75"/>
  <c r="J106" i="75"/>
  <c r="L106" i="75"/>
  <c r="T106" i="75"/>
  <c r="V106" i="75"/>
  <c r="AF106" i="75"/>
  <c r="AH106" i="75"/>
  <c r="AJ106" i="75"/>
  <c r="AL106" i="75"/>
  <c r="H102" i="75"/>
  <c r="J102" i="75"/>
  <c r="L102" i="75"/>
  <c r="F106" i="90"/>
  <c r="H106" i="90"/>
  <c r="J106" i="90"/>
  <c r="L106" i="90"/>
  <c r="R106" i="90"/>
  <c r="T106" i="90"/>
  <c r="V106" i="90"/>
  <c r="X106" i="90"/>
  <c r="AD106" i="90"/>
  <c r="AF106" i="90"/>
  <c r="AH106" i="90"/>
  <c r="AJ106" i="90"/>
  <c r="AL106" i="90"/>
  <c r="AR106" i="90"/>
  <c r="F27" i="56"/>
  <c r="F97" i="56" s="1"/>
  <c r="F106" i="28"/>
  <c r="H106" i="28"/>
  <c r="J106" i="28"/>
  <c r="L106" i="28"/>
  <c r="T106" i="28"/>
  <c r="V106" i="28"/>
  <c r="X106" i="28"/>
  <c r="AF106" i="28"/>
  <c r="AH106" i="28"/>
  <c r="AJ106" i="28"/>
  <c r="AL106" i="28"/>
  <c r="G102" i="28"/>
  <c r="I102" i="28"/>
  <c r="K102" i="28"/>
  <c r="AD83" i="81"/>
  <c r="AD83" i="30" s="1"/>
  <c r="G106" i="29"/>
  <c r="I106" i="29"/>
  <c r="K106" i="29"/>
  <c r="M106" i="29"/>
  <c r="O106" i="29"/>
  <c r="Q106" i="29"/>
  <c r="S106" i="29"/>
  <c r="U106" i="29"/>
  <c r="W106" i="29"/>
  <c r="Y106" i="29"/>
  <c r="AA106" i="29"/>
  <c r="AC106" i="29"/>
  <c r="AE106" i="29"/>
  <c r="AG106" i="29"/>
  <c r="AI106" i="29"/>
  <c r="AK106" i="29"/>
  <c r="AM106" i="29"/>
  <c r="AO106" i="29"/>
  <c r="AQ106" i="29"/>
  <c r="G102" i="29"/>
  <c r="I102" i="29"/>
  <c r="K102" i="29"/>
  <c r="M102" i="29"/>
  <c r="O102" i="29"/>
  <c r="Q102" i="29"/>
  <c r="G106" i="74"/>
  <c r="I106" i="74"/>
  <c r="S106" i="74"/>
  <c r="U106" i="74"/>
  <c r="W106" i="74"/>
  <c r="Y106" i="74"/>
  <c r="AG106" i="74"/>
  <c r="AI106" i="74"/>
  <c r="G102" i="74"/>
  <c r="I102" i="74"/>
  <c r="J81" i="74"/>
  <c r="R81" i="74"/>
  <c r="Z81" i="74"/>
  <c r="AP81" i="74"/>
  <c r="A16" i="75"/>
  <c r="A17" i="75"/>
  <c r="G106" i="75"/>
  <c r="I106" i="75"/>
  <c r="S106" i="75"/>
  <c r="U106" i="75"/>
  <c r="W106" i="75"/>
  <c r="Y106" i="75"/>
  <c r="AG106" i="75"/>
  <c r="AI106" i="75"/>
  <c r="F27" i="75"/>
  <c r="F97" i="75" s="1"/>
  <c r="A29" i="75"/>
  <c r="G102" i="75"/>
  <c r="I102" i="75"/>
  <c r="G81" i="75"/>
  <c r="I81" i="75"/>
  <c r="K81" i="75"/>
  <c r="M81" i="75"/>
  <c r="O81" i="75"/>
  <c r="Q81" i="75"/>
  <c r="S81" i="75"/>
  <c r="U81" i="75"/>
  <c r="W81" i="75"/>
  <c r="Y81" i="75"/>
  <c r="AA81" i="75"/>
  <c r="AC81" i="75"/>
  <c r="AE81" i="75"/>
  <c r="AG81" i="75"/>
  <c r="AI81" i="75"/>
  <c r="AK81" i="75"/>
  <c r="AM81" i="75"/>
  <c r="AO81" i="75"/>
  <c r="AQ81" i="75"/>
  <c r="G106" i="90"/>
  <c r="I106" i="90"/>
  <c r="K106" i="90"/>
  <c r="Q106" i="90"/>
  <c r="S106" i="90"/>
  <c r="U106" i="90"/>
  <c r="W106" i="90"/>
  <c r="Y106" i="90"/>
  <c r="AE106" i="90"/>
  <c r="AG106" i="90"/>
  <c r="AI106" i="90"/>
  <c r="AK106" i="90"/>
  <c r="AQ106" i="90"/>
  <c r="F29" i="90"/>
  <c r="J29" i="90"/>
  <c r="J29" i="30" s="1"/>
  <c r="L29" i="90"/>
  <c r="L29" i="30" s="1"/>
  <c r="N29" i="90"/>
  <c r="N29" i="30" s="1"/>
  <c r="P29" i="90"/>
  <c r="P29" i="30" s="1"/>
  <c r="R29" i="90"/>
  <c r="R29" i="30" s="1"/>
  <c r="T29" i="90"/>
  <c r="T29" i="30" s="1"/>
  <c r="V29" i="90"/>
  <c r="V29" i="30" s="1"/>
  <c r="X29" i="90"/>
  <c r="X29" i="30" s="1"/>
  <c r="Z29" i="90"/>
  <c r="Z29" i="30" s="1"/>
  <c r="AB29" i="90"/>
  <c r="AB29" i="30" s="1"/>
  <c r="AD29" i="90"/>
  <c r="AD29" i="30" s="1"/>
  <c r="AF29" i="90"/>
  <c r="AF29" i="30" s="1"/>
  <c r="AH29" i="90"/>
  <c r="AH29" i="30" s="1"/>
  <c r="AJ29" i="90"/>
  <c r="AJ29" i="30" s="1"/>
  <c r="AL29" i="90"/>
  <c r="AL29" i="30" s="1"/>
  <c r="AN29" i="90"/>
  <c r="AN29" i="30" s="1"/>
  <c r="AP29" i="90"/>
  <c r="AP29" i="30" s="1"/>
  <c r="AR29" i="90"/>
  <c r="AR29" i="30" s="1"/>
  <c r="H44" i="90"/>
  <c r="H44" i="30" s="1"/>
  <c r="H102" i="30" s="1"/>
  <c r="J44" i="90"/>
  <c r="L44" i="90"/>
  <c r="L44" i="30" s="1"/>
  <c r="L102" i="30" s="1"/>
  <c r="H57" i="90"/>
  <c r="H57" i="30" s="1"/>
  <c r="J57" i="90"/>
  <c r="J57" i="30" s="1"/>
  <c r="L57" i="90"/>
  <c r="L57" i="30" s="1"/>
  <c r="P57" i="90"/>
  <c r="P57" i="30" s="1"/>
  <c r="R57" i="90"/>
  <c r="R57" i="30" s="1"/>
  <c r="T57" i="90"/>
  <c r="T57" i="30" s="1"/>
  <c r="X57" i="90"/>
  <c r="X57" i="30" s="1"/>
  <c r="Z57" i="90"/>
  <c r="Z57" i="30" s="1"/>
  <c r="AB57" i="90"/>
  <c r="AB57" i="30" s="1"/>
  <c r="AF57" i="90"/>
  <c r="AF57" i="30" s="1"/>
  <c r="AH57" i="90"/>
  <c r="AH57" i="30" s="1"/>
  <c r="AJ57" i="90"/>
  <c r="AJ57" i="30" s="1"/>
  <c r="AN57" i="90"/>
  <c r="AP57" i="90"/>
  <c r="AR57" i="90"/>
  <c r="F106" i="89"/>
  <c r="H106" i="89"/>
  <c r="J106" i="89"/>
  <c r="Q106" i="89"/>
  <c r="S106" i="89"/>
  <c r="U106" i="89"/>
  <c r="W106" i="89"/>
  <c r="AD106" i="89"/>
  <c r="AF106" i="89"/>
  <c r="AH106" i="89"/>
  <c r="AJ106" i="89"/>
  <c r="AQ106" i="89"/>
  <c r="F97" i="89"/>
  <c r="Q81" i="90"/>
  <c r="AO81" i="90"/>
  <c r="O77" i="90"/>
  <c r="O77" i="30" s="1"/>
  <c r="Q77" i="90"/>
  <c r="Q77" i="30" s="1"/>
  <c r="S77" i="90"/>
  <c r="S77" i="30" s="1"/>
  <c r="U77" i="90"/>
  <c r="U77" i="30" s="1"/>
  <c r="W77" i="90"/>
  <c r="W77" i="30" s="1"/>
  <c r="AM77" i="90"/>
  <c r="AM77" i="30" s="1"/>
  <c r="AO77" i="90"/>
  <c r="AO77" i="30" s="1"/>
  <c r="AQ77" i="90"/>
  <c r="AQ77" i="30" s="1"/>
  <c r="AM83" i="90"/>
  <c r="AM83" i="30" s="1"/>
  <c r="O83" i="89"/>
  <c r="O83" i="90" s="1"/>
  <c r="O83" i="30" s="1"/>
  <c r="O85" i="90"/>
  <c r="O85" i="30" s="1"/>
  <c r="S83" i="89"/>
  <c r="S83" i="90" s="1"/>
  <c r="S83" i="30" s="1"/>
  <c r="S85" i="90"/>
  <c r="S85" i="30" s="1"/>
  <c r="W83" i="89"/>
  <c r="W83" i="90" s="1"/>
  <c r="W83" i="30" s="1"/>
  <c r="W85" i="90"/>
  <c r="W85" i="30" s="1"/>
  <c r="G106" i="89"/>
  <c r="I106" i="89"/>
  <c r="L106" i="89"/>
  <c r="R106" i="89"/>
  <c r="T106" i="89"/>
  <c r="V106" i="89"/>
  <c r="Y106" i="89"/>
  <c r="AE106" i="89"/>
  <c r="AG106" i="89"/>
  <c r="AI106" i="89"/>
  <c r="AL106" i="89"/>
  <c r="AR106" i="89"/>
  <c r="H102" i="89"/>
  <c r="J102" i="89"/>
  <c r="Q102" i="89"/>
  <c r="G83" i="90"/>
  <c r="G83" i="30" s="1"/>
  <c r="G106" i="56"/>
  <c r="I106" i="56"/>
  <c r="S106" i="56"/>
  <c r="U106" i="56"/>
  <c r="W106" i="56"/>
  <c r="Y106" i="56"/>
  <c r="AG106" i="56"/>
  <c r="AI106" i="56"/>
  <c r="AI27" i="90"/>
  <c r="G102" i="56"/>
  <c r="I102" i="56"/>
  <c r="G81" i="56"/>
  <c r="G81" i="90" s="1"/>
  <c r="I81" i="56"/>
  <c r="K81" i="56"/>
  <c r="K81" i="90" s="1"/>
  <c r="M81" i="56"/>
  <c r="M81" i="90" s="1"/>
  <c r="O81" i="56"/>
  <c r="O81" i="90" s="1"/>
  <c r="Q81" i="56"/>
  <c r="S81" i="56"/>
  <c r="S81" i="90" s="1"/>
  <c r="U81" i="56"/>
  <c r="U81" i="90" s="1"/>
  <c r="W81" i="56"/>
  <c r="W81" i="90" s="1"/>
  <c r="Y81" i="56"/>
  <c r="AA81" i="56"/>
  <c r="AA81" i="90" s="1"/>
  <c r="AC81" i="56"/>
  <c r="AE81" i="56"/>
  <c r="AE81" i="90" s="1"/>
  <c r="AG81" i="56"/>
  <c r="AI81" i="56"/>
  <c r="AI81" i="90" s="1"/>
  <c r="AK81" i="56"/>
  <c r="AK81" i="90" s="1"/>
  <c r="AM81" i="56"/>
  <c r="AM81" i="90" s="1"/>
  <c r="AO81" i="56"/>
  <c r="AQ81" i="56"/>
  <c r="AQ81" i="90" s="1"/>
  <c r="Q50" i="46"/>
  <c r="H41" i="80"/>
  <c r="L41" i="80"/>
  <c r="P41" i="80"/>
  <c r="I50" i="80"/>
  <c r="M50" i="80"/>
  <c r="Q50" i="80"/>
  <c r="G102" i="30"/>
  <c r="K102" i="30"/>
  <c r="O102" i="30"/>
  <c r="H102" i="81"/>
  <c r="L102" i="81"/>
  <c r="P102" i="81"/>
  <c r="I102" i="90"/>
  <c r="Q102" i="90"/>
  <c r="F77" i="47"/>
  <c r="F81" i="47"/>
  <c r="J89" i="47"/>
  <c r="N89" i="47"/>
  <c r="R89" i="47"/>
  <c r="P95" i="47"/>
  <c r="H99" i="47"/>
  <c r="L99" i="47"/>
  <c r="P99" i="47"/>
  <c r="H109" i="47"/>
  <c r="L109" i="47"/>
  <c r="P109" i="47"/>
  <c r="J41" i="3"/>
  <c r="J47" i="3" s="1"/>
  <c r="G18" i="3"/>
  <c r="I102" i="81"/>
  <c r="M102" i="81"/>
  <c r="Q102" i="81"/>
  <c r="N78" i="47"/>
  <c r="N82" i="47"/>
  <c r="K18" i="3"/>
  <c r="H28" i="3"/>
  <c r="F26" i="3"/>
  <c r="L35" i="3"/>
  <c r="I102" i="30"/>
  <c r="M102" i="30"/>
  <c r="Q102" i="30"/>
  <c r="J102" i="81"/>
  <c r="N102" i="81"/>
  <c r="R102" i="81"/>
  <c r="G102" i="90"/>
  <c r="K102" i="90"/>
  <c r="H127" i="47"/>
  <c r="L127" i="47"/>
  <c r="P127" i="47"/>
  <c r="H81" i="82"/>
  <c r="L81" i="82"/>
  <c r="P81" i="82"/>
  <c r="F86" i="82"/>
  <c r="J86" i="82"/>
  <c r="N86" i="82"/>
  <c r="R86" i="82"/>
  <c r="F90" i="82"/>
  <c r="J90" i="82"/>
  <c r="N90" i="82"/>
  <c r="R90" i="82"/>
  <c r="G95" i="82"/>
  <c r="K95" i="82"/>
  <c r="O95" i="82"/>
  <c r="J52" i="3"/>
  <c r="M40" i="3"/>
  <c r="L43" i="3"/>
  <c r="L41" i="78"/>
  <c r="I42" i="78"/>
  <c r="J26" i="3"/>
  <c r="K43" i="78"/>
  <c r="I25" i="3"/>
  <c r="K40" i="78"/>
  <c r="I18" i="3"/>
  <c r="M18" i="3"/>
  <c r="M41" i="3" s="1"/>
  <c r="M53" i="3" s="1"/>
  <c r="K22" i="3"/>
  <c r="F25" i="3"/>
  <c r="H27" i="3"/>
  <c r="L43" i="78"/>
  <c r="J36" i="3"/>
  <c r="J43" i="3" s="1"/>
  <c r="J62" i="3" s="1"/>
  <c r="F41" i="84"/>
  <c r="F58" i="84" s="1"/>
  <c r="AR100" i="79"/>
  <c r="AR53" i="4"/>
  <c r="I51" i="4"/>
  <c r="Y51" i="4"/>
  <c r="AO51" i="4"/>
  <c r="BE51" i="4"/>
  <c r="U52" i="4"/>
  <c r="AK52" i="4"/>
  <c r="BA52" i="4"/>
  <c r="Q27" i="46"/>
  <c r="Q48" i="46" s="1"/>
  <c r="M29" i="46"/>
  <c r="M50" i="46" s="1"/>
  <c r="G36" i="80"/>
  <c r="K36" i="80"/>
  <c r="O36" i="80"/>
  <c r="H46" i="80"/>
  <c r="L46" i="80"/>
  <c r="P46" i="80"/>
  <c r="H50" i="80"/>
  <c r="L50" i="80"/>
  <c r="P50" i="80"/>
  <c r="N102" i="30"/>
  <c r="G102" i="81"/>
  <c r="K102" i="81"/>
  <c r="O102" i="81"/>
  <c r="H102" i="90"/>
  <c r="L102" i="90"/>
  <c r="L78" i="47"/>
  <c r="J80" i="47"/>
  <c r="N80" i="47"/>
  <c r="R80" i="47"/>
  <c r="L82" i="47"/>
  <c r="H86" i="47"/>
  <c r="M89" i="47"/>
  <c r="Q89" i="47"/>
  <c r="H90" i="47"/>
  <c r="G95" i="47"/>
  <c r="K95" i="47"/>
  <c r="O95" i="47"/>
  <c r="G99" i="47"/>
  <c r="K99" i="47"/>
  <c r="O99" i="47"/>
  <c r="G109" i="47"/>
  <c r="K109" i="47"/>
  <c r="O109" i="47"/>
  <c r="H114" i="47"/>
  <c r="L114" i="47"/>
  <c r="P114" i="47"/>
  <c r="H118" i="47"/>
  <c r="L118" i="47"/>
  <c r="P118" i="47"/>
  <c r="I123" i="47"/>
  <c r="M123" i="47"/>
  <c r="Q123" i="47"/>
  <c r="I127" i="47"/>
  <c r="M127" i="47"/>
  <c r="Q127" i="47"/>
  <c r="H76" i="82"/>
  <c r="L76" i="82"/>
  <c r="P76" i="82"/>
  <c r="H78" i="82"/>
  <c r="L78" i="82"/>
  <c r="P78" i="82"/>
  <c r="O126" i="82"/>
  <c r="F128" i="92"/>
  <c r="J128" i="92"/>
  <c r="R128" i="92"/>
  <c r="G99" i="82"/>
  <c r="K99" i="82"/>
  <c r="O99" i="82"/>
  <c r="I105" i="82"/>
  <c r="M105" i="82"/>
  <c r="Q105" i="82"/>
  <c r="I109" i="82"/>
  <c r="M109" i="82"/>
  <c r="Q109" i="82"/>
  <c r="F114" i="82"/>
  <c r="J114" i="82"/>
  <c r="N114" i="82"/>
  <c r="R114" i="82"/>
  <c r="F118" i="82"/>
  <c r="J118" i="82"/>
  <c r="N118" i="82"/>
  <c r="R118" i="82"/>
  <c r="G123" i="82"/>
  <c r="K123" i="82"/>
  <c r="O123" i="82"/>
  <c r="G127" i="82"/>
  <c r="K127" i="82"/>
  <c r="O127" i="82"/>
  <c r="I80" i="92"/>
  <c r="Q80" i="92"/>
  <c r="G90" i="92"/>
  <c r="K90" i="92"/>
  <c r="F80" i="82"/>
  <c r="J80" i="82"/>
  <c r="N80" i="82"/>
  <c r="R80" i="82"/>
  <c r="I81" i="82"/>
  <c r="M81" i="82"/>
  <c r="Q81" i="82"/>
  <c r="H82" i="82"/>
  <c r="L82" i="82"/>
  <c r="P82" i="82"/>
  <c r="G86" i="82"/>
  <c r="K86" i="82"/>
  <c r="O86" i="82"/>
  <c r="G90" i="82"/>
  <c r="K90" i="82"/>
  <c r="O90" i="82"/>
  <c r="H95" i="82"/>
  <c r="L95" i="82"/>
  <c r="P95" i="82"/>
  <c r="H99" i="82"/>
  <c r="L99" i="82"/>
  <c r="P99" i="82"/>
  <c r="F105" i="82"/>
  <c r="J105" i="82"/>
  <c r="N105" i="82"/>
  <c r="R105" i="82"/>
  <c r="I106" i="82"/>
  <c r="M106" i="82"/>
  <c r="Q106" i="82"/>
  <c r="G108" i="82"/>
  <c r="F109" i="82"/>
  <c r="J109" i="82"/>
  <c r="N109" i="82"/>
  <c r="R109" i="82"/>
  <c r="G114" i="82"/>
  <c r="K114" i="82"/>
  <c r="O114" i="82"/>
  <c r="G118" i="82"/>
  <c r="K118" i="82"/>
  <c r="O118" i="82"/>
  <c r="H123" i="82"/>
  <c r="L123" i="82"/>
  <c r="P123" i="82"/>
  <c r="G124" i="82"/>
  <c r="K124" i="82"/>
  <c r="O124" i="82"/>
  <c r="I126" i="82"/>
  <c r="M126" i="82"/>
  <c r="Q126" i="82"/>
  <c r="H127" i="82"/>
  <c r="L127" i="82"/>
  <c r="P127" i="82"/>
  <c r="K76" i="92"/>
  <c r="J80" i="92"/>
  <c r="R80" i="92"/>
  <c r="H86" i="92"/>
  <c r="L86" i="92"/>
  <c r="G87" i="92"/>
  <c r="K87" i="92"/>
  <c r="H90" i="92"/>
  <c r="L90" i="92"/>
  <c r="H94" i="92"/>
  <c r="L94" i="92"/>
  <c r="I95" i="92"/>
  <c r="Q95" i="92"/>
  <c r="H96" i="92"/>
  <c r="L96" i="92"/>
  <c r="F98" i="92"/>
  <c r="J98" i="92"/>
  <c r="R98" i="92"/>
  <c r="I99" i="92"/>
  <c r="Q99" i="92"/>
  <c r="H100" i="92"/>
  <c r="L100" i="92"/>
  <c r="G105" i="92"/>
  <c r="K105" i="92"/>
  <c r="H108" i="92"/>
  <c r="L108" i="92"/>
  <c r="G109" i="92"/>
  <c r="K109" i="92"/>
  <c r="F110" i="92"/>
  <c r="J110" i="92"/>
  <c r="R110" i="92"/>
  <c r="H118" i="92"/>
  <c r="L118" i="92"/>
  <c r="F81" i="28"/>
  <c r="H81" i="28"/>
  <c r="J81" i="28"/>
  <c r="L81" i="28"/>
  <c r="N81" i="28"/>
  <c r="P81" i="28"/>
  <c r="R81" i="28"/>
  <c r="T81" i="28"/>
  <c r="V81" i="28"/>
  <c r="X81" i="28"/>
  <c r="Z81" i="28"/>
  <c r="AB81" i="28"/>
  <c r="AD81" i="28"/>
  <c r="AF81" i="28"/>
  <c r="AH81" i="28"/>
  <c r="AJ81" i="28"/>
  <c r="AL81" i="28"/>
  <c r="AN81" i="28"/>
  <c r="AP81" i="28"/>
  <c r="AR81" i="28"/>
  <c r="G81" i="28"/>
  <c r="K81" i="28"/>
  <c r="O81" i="28"/>
  <c r="S81" i="28"/>
  <c r="S27" i="90"/>
  <c r="S97" i="90" s="1"/>
  <c r="K25" i="56"/>
  <c r="K25" i="90" s="1"/>
  <c r="M25" i="56"/>
  <c r="M25" i="90" s="1"/>
  <c r="O25" i="56"/>
  <c r="O25" i="90" s="1"/>
  <c r="Q25" i="56"/>
  <c r="AA25" i="56"/>
  <c r="AC25" i="56"/>
  <c r="AE25" i="56"/>
  <c r="AK25" i="56"/>
  <c r="AK25" i="90" s="1"/>
  <c r="AM25" i="56"/>
  <c r="AM25" i="90" s="1"/>
  <c r="AO25" i="56"/>
  <c r="AO25" i="90" s="1"/>
  <c r="AQ25" i="56"/>
  <c r="W81" i="28"/>
  <c r="AA81" i="28"/>
  <c r="AE81" i="28"/>
  <c r="AI81" i="28"/>
  <c r="AM81" i="28"/>
  <c r="AQ81" i="28"/>
  <c r="F83" i="81"/>
  <c r="T83" i="30"/>
  <c r="V83" i="81"/>
  <c r="AL83" i="81"/>
  <c r="F81" i="29"/>
  <c r="H81" i="29"/>
  <c r="J81" i="29"/>
  <c r="L81" i="29"/>
  <c r="N81" i="29"/>
  <c r="P81" i="29"/>
  <c r="R81" i="29"/>
  <c r="T81" i="29"/>
  <c r="V81" i="29"/>
  <c r="X81" i="29"/>
  <c r="Z81" i="29"/>
  <c r="AB81" i="29"/>
  <c r="AD81" i="29"/>
  <c r="AF81" i="29"/>
  <c r="AH81" i="29"/>
  <c r="AJ81" i="29"/>
  <c r="AL81" i="29"/>
  <c r="AN81" i="29"/>
  <c r="AP81" i="29"/>
  <c r="AR81" i="29"/>
  <c r="G81" i="29"/>
  <c r="K81" i="29"/>
  <c r="O81" i="29"/>
  <c r="S81" i="29"/>
  <c r="W81" i="29"/>
  <c r="AA81" i="29"/>
  <c r="AE81" i="29"/>
  <c r="AI81" i="29"/>
  <c r="AM81" i="29"/>
  <c r="AQ81" i="29"/>
  <c r="AH81" i="74"/>
  <c r="N25" i="75"/>
  <c r="AD25" i="75"/>
  <c r="G27" i="90"/>
  <c r="I27" i="90"/>
  <c r="M27" i="90"/>
  <c r="O27" i="90"/>
  <c r="O27" i="30" s="1"/>
  <c r="AE27" i="90"/>
  <c r="AE27" i="30" s="1"/>
  <c r="AM27" i="90"/>
  <c r="AM27" i="30" s="1"/>
  <c r="I81" i="90"/>
  <c r="Y81" i="90"/>
  <c r="AC81" i="90"/>
  <c r="AG81" i="90"/>
  <c r="N83" i="90"/>
  <c r="N83" i="30" s="1"/>
  <c r="R83" i="90"/>
  <c r="R83" i="30" s="1"/>
  <c r="AL83" i="90"/>
  <c r="AN83" i="90"/>
  <c r="AN83" i="30" s="1"/>
  <c r="AP83" i="90"/>
  <c r="AP83" i="30" s="1"/>
  <c r="AR83" i="90"/>
  <c r="AR83" i="30" s="1"/>
  <c r="L46" i="3"/>
  <c r="L41" i="3"/>
  <c r="K54" i="78"/>
  <c r="K59" i="78"/>
  <c r="K63" i="78"/>
  <c r="K48" i="78"/>
  <c r="F48" i="16"/>
  <c r="F59" i="16"/>
  <c r="F60" i="16"/>
  <c r="H63" i="16"/>
  <c r="H60" i="16"/>
  <c r="H59" i="16"/>
  <c r="F60" i="93"/>
  <c r="F59" i="93"/>
  <c r="H60" i="93"/>
  <c r="H59" i="93"/>
  <c r="F48" i="93"/>
  <c r="H48" i="93"/>
  <c r="F58" i="93"/>
  <c r="H58" i="93"/>
  <c r="G63" i="93"/>
  <c r="F59" i="21"/>
  <c r="F60" i="21"/>
  <c r="H60" i="21"/>
  <c r="H59" i="21"/>
  <c r="J60" i="21"/>
  <c r="J59" i="21"/>
  <c r="L60" i="21"/>
  <c r="L59" i="21"/>
  <c r="F47" i="21"/>
  <c r="H47" i="21"/>
  <c r="J47" i="21"/>
  <c r="L47" i="21"/>
  <c r="F48" i="21"/>
  <c r="H48" i="21"/>
  <c r="J48" i="21"/>
  <c r="L48" i="21"/>
  <c r="G49" i="21"/>
  <c r="K55" i="21"/>
  <c r="F63" i="21"/>
  <c r="H63" i="21"/>
  <c r="K63" i="21"/>
  <c r="F58" i="94"/>
  <c r="H58" i="94"/>
  <c r="J58" i="94"/>
  <c r="L58" i="94"/>
  <c r="F60" i="94"/>
  <c r="F59" i="94"/>
  <c r="F63" i="94"/>
  <c r="H60" i="94"/>
  <c r="H59" i="94"/>
  <c r="H63" i="94"/>
  <c r="J60" i="94"/>
  <c r="J59" i="94"/>
  <c r="L60" i="94"/>
  <c r="L59" i="94"/>
  <c r="F47" i="94"/>
  <c r="H47" i="94"/>
  <c r="J47" i="94"/>
  <c r="L47" i="94"/>
  <c r="F48" i="94"/>
  <c r="H48" i="94"/>
  <c r="J48" i="94"/>
  <c r="L48" i="94"/>
  <c r="G49" i="94"/>
  <c r="G63" i="94"/>
  <c r="L63" i="94"/>
  <c r="I58" i="64"/>
  <c r="I47" i="64"/>
  <c r="G60" i="64"/>
  <c r="G59" i="64"/>
  <c r="I60" i="64"/>
  <c r="I59" i="64"/>
  <c r="I48" i="64"/>
  <c r="M47" i="64"/>
  <c r="F49" i="64"/>
  <c r="I52" i="64"/>
  <c r="I54" i="64"/>
  <c r="G58" i="64"/>
  <c r="G63" i="64"/>
  <c r="G60" i="16"/>
  <c r="G59" i="16"/>
  <c r="I60" i="16"/>
  <c r="I59" i="16"/>
  <c r="M47" i="16"/>
  <c r="G60" i="93"/>
  <c r="G59" i="93"/>
  <c r="I60" i="93"/>
  <c r="I59" i="93"/>
  <c r="G48" i="93"/>
  <c r="I48" i="93"/>
  <c r="G49" i="93"/>
  <c r="F63" i="93"/>
  <c r="H63" i="93"/>
  <c r="G60" i="21"/>
  <c r="G59" i="21"/>
  <c r="I60" i="21"/>
  <c r="I59" i="21"/>
  <c r="K60" i="21"/>
  <c r="K59" i="21"/>
  <c r="G47" i="21"/>
  <c r="I47" i="21"/>
  <c r="K47" i="21"/>
  <c r="M47" i="21"/>
  <c r="G48" i="21"/>
  <c r="I48" i="21"/>
  <c r="K48" i="21"/>
  <c r="F49" i="21"/>
  <c r="H49" i="21"/>
  <c r="K49" i="21"/>
  <c r="G63" i="21"/>
  <c r="J63" i="21"/>
  <c r="L63" i="21"/>
  <c r="K55" i="94"/>
  <c r="G60" i="94"/>
  <c r="G59" i="94"/>
  <c r="I60" i="94"/>
  <c r="I59" i="94"/>
  <c r="K60" i="94"/>
  <c r="K59" i="94"/>
  <c r="K63" i="94"/>
  <c r="I47" i="94"/>
  <c r="M47" i="94"/>
  <c r="G48" i="94"/>
  <c r="I48" i="94"/>
  <c r="K48" i="94"/>
  <c r="F49" i="94"/>
  <c r="H49" i="94"/>
  <c r="K49" i="94"/>
  <c r="J63" i="94"/>
  <c r="G52" i="64"/>
  <c r="M52" i="64"/>
  <c r="G53" i="64"/>
  <c r="M53" i="64"/>
  <c r="G54" i="64"/>
  <c r="F55" i="64"/>
  <c r="G48" i="64"/>
  <c r="F60" i="64"/>
  <c r="F59" i="64"/>
  <c r="F47" i="64"/>
  <c r="F48" i="64"/>
  <c r="G49" i="64"/>
  <c r="F63" i="64"/>
  <c r="F60" i="95"/>
  <c r="F59" i="95"/>
  <c r="F47" i="95"/>
  <c r="I47" i="95"/>
  <c r="F48" i="95"/>
  <c r="G49" i="95"/>
  <c r="F63" i="95"/>
  <c r="F60" i="96"/>
  <c r="F59" i="96"/>
  <c r="I46" i="96"/>
  <c r="F47" i="96"/>
  <c r="I47" i="96"/>
  <c r="F48" i="96"/>
  <c r="G49" i="96"/>
  <c r="F63" i="96"/>
  <c r="F60" i="67"/>
  <c r="F59" i="67"/>
  <c r="F47" i="67"/>
  <c r="I47" i="67"/>
  <c r="F48" i="67"/>
  <c r="G49" i="67"/>
  <c r="F63" i="67"/>
  <c r="G60" i="95"/>
  <c r="G59" i="95"/>
  <c r="I60" i="95"/>
  <c r="I59" i="95"/>
  <c r="G47" i="95"/>
  <c r="M47" i="95"/>
  <c r="G48" i="95"/>
  <c r="F49" i="95"/>
  <c r="G53" i="95"/>
  <c r="M53" i="95"/>
  <c r="F55" i="95"/>
  <c r="G63" i="95"/>
  <c r="G60" i="96"/>
  <c r="G59" i="96"/>
  <c r="I60" i="96"/>
  <c r="I59" i="96"/>
  <c r="G47" i="96"/>
  <c r="M47" i="96"/>
  <c r="G48" i="96"/>
  <c r="F49" i="96"/>
  <c r="I54" i="96"/>
  <c r="G63" i="96"/>
  <c r="G60" i="67"/>
  <c r="G59" i="67"/>
  <c r="I60" i="67"/>
  <c r="I59" i="67"/>
  <c r="G47" i="67"/>
  <c r="M47" i="67"/>
  <c r="G48" i="67"/>
  <c r="F49" i="67"/>
  <c r="G53" i="67"/>
  <c r="M53" i="67"/>
  <c r="F55" i="67"/>
  <c r="G63" i="67"/>
  <c r="G19" i="3"/>
  <c r="H20" i="3"/>
  <c r="G29" i="3"/>
  <c r="I29" i="3"/>
  <c r="K29" i="3"/>
  <c r="K42" i="3" s="1"/>
  <c r="G32" i="3"/>
  <c r="K32" i="3"/>
  <c r="K43" i="3" s="1"/>
  <c r="G34" i="3"/>
  <c r="F39" i="75"/>
  <c r="J39" i="75"/>
  <c r="N39" i="75"/>
  <c r="R39" i="75"/>
  <c r="V39" i="75"/>
  <c r="Z39" i="75"/>
  <c r="AD39" i="75"/>
  <c r="AH39" i="75"/>
  <c r="AL39" i="75"/>
  <c r="AP39" i="75"/>
  <c r="A93" i="75"/>
  <c r="A87" i="75"/>
  <c r="A84" i="75"/>
  <c r="A83" i="75"/>
  <c r="A91" i="75"/>
  <c r="A81" i="75"/>
  <c r="A74" i="75"/>
  <c r="M25" i="28"/>
  <c r="O25" i="28"/>
  <c r="Q25" i="28"/>
  <c r="AA25" i="28"/>
  <c r="AC25" i="28"/>
  <c r="AE25" i="28"/>
  <c r="AM25" i="28"/>
  <c r="AO25" i="28"/>
  <c r="AQ25" i="28"/>
  <c r="I39" i="28"/>
  <c r="U39" i="28"/>
  <c r="Y39" i="28"/>
  <c r="AG39" i="28"/>
  <c r="M53" i="28"/>
  <c r="O53" i="28"/>
  <c r="Q53" i="28"/>
  <c r="AA53" i="28"/>
  <c r="AC53" i="28"/>
  <c r="AE53" i="28"/>
  <c r="AM53" i="28"/>
  <c r="AO53" i="28"/>
  <c r="AQ53" i="28"/>
  <c r="H53" i="28"/>
  <c r="L53" i="28"/>
  <c r="P53" i="28"/>
  <c r="T53" i="28"/>
  <c r="X53" i="28"/>
  <c r="AB53" i="28"/>
  <c r="AF53" i="28"/>
  <c r="AJ53" i="28"/>
  <c r="AN53" i="28"/>
  <c r="AR53" i="28"/>
  <c r="I81" i="28"/>
  <c r="M81" i="28"/>
  <c r="Q81" i="28"/>
  <c r="U81" i="28"/>
  <c r="Y81" i="28"/>
  <c r="AC81" i="28"/>
  <c r="AG81" i="28"/>
  <c r="AK81" i="28"/>
  <c r="AO81" i="28"/>
  <c r="I83" i="81"/>
  <c r="I83" i="30" s="1"/>
  <c r="M83" i="81"/>
  <c r="M83" i="30" s="1"/>
  <c r="Q83" i="81"/>
  <c r="Q83" i="30" s="1"/>
  <c r="U83" i="81"/>
  <c r="U83" i="30" s="1"/>
  <c r="Y83" i="81"/>
  <c r="Y83" i="30" s="1"/>
  <c r="AC83" i="81"/>
  <c r="AC83" i="30" s="1"/>
  <c r="AG83" i="81"/>
  <c r="AG83" i="30" s="1"/>
  <c r="AK83" i="81"/>
  <c r="AK83" i="30" s="1"/>
  <c r="AO83" i="81"/>
  <c r="AO83" i="30" s="1"/>
  <c r="I39" i="29"/>
  <c r="M39" i="29"/>
  <c r="Q39" i="29"/>
  <c r="U39" i="29"/>
  <c r="Y39" i="29"/>
  <c r="AC39" i="29"/>
  <c r="AO39" i="29"/>
  <c r="I81" i="29"/>
  <c r="M81" i="29"/>
  <c r="Q81" i="29"/>
  <c r="U81" i="29"/>
  <c r="Y81" i="29"/>
  <c r="AC81" i="29"/>
  <c r="AG81" i="29"/>
  <c r="AK81" i="29"/>
  <c r="AO81" i="29"/>
  <c r="N25" i="74"/>
  <c r="P25" i="74"/>
  <c r="R25" i="74"/>
  <c r="X25" i="74"/>
  <c r="Z25" i="74"/>
  <c r="AB25" i="74"/>
  <c r="AD25" i="74"/>
  <c r="AN25" i="74"/>
  <c r="AP25" i="74"/>
  <c r="AR25" i="74"/>
  <c r="F25" i="75"/>
  <c r="V25" i="75"/>
  <c r="AL25" i="75"/>
  <c r="W27" i="90"/>
  <c r="W97" i="90" s="1"/>
  <c r="F83" i="89"/>
  <c r="F83" i="90" s="1"/>
  <c r="F83" i="30" s="1"/>
  <c r="F85" i="90"/>
  <c r="F85" i="30" s="1"/>
  <c r="H83" i="89"/>
  <c r="H83" i="90" s="1"/>
  <c r="H83" i="30" s="1"/>
  <c r="H85" i="90"/>
  <c r="H85" i="30" s="1"/>
  <c r="J83" i="89"/>
  <c r="J83" i="90" s="1"/>
  <c r="J83" i="30" s="1"/>
  <c r="J85" i="90"/>
  <c r="J85" i="30" s="1"/>
  <c r="AD53" i="74"/>
  <c r="AF53" i="74"/>
  <c r="AH53" i="74"/>
  <c r="AJ53" i="74"/>
  <c r="AL53" i="74"/>
  <c r="AN53" i="74"/>
  <c r="AP53" i="74"/>
  <c r="AR53" i="74"/>
  <c r="F81" i="74"/>
  <c r="H81" i="74"/>
  <c r="L81" i="74"/>
  <c r="N81" i="74"/>
  <c r="P81" i="74"/>
  <c r="T81" i="74"/>
  <c r="V81" i="74"/>
  <c r="X81" i="74"/>
  <c r="AB81" i="74"/>
  <c r="AD81" i="74"/>
  <c r="AF81" i="74"/>
  <c r="AJ81" i="74"/>
  <c r="AL81" i="74"/>
  <c r="AN81" i="74"/>
  <c r="AR81" i="74"/>
  <c r="P25" i="75"/>
  <c r="X25" i="75"/>
  <c r="AB25" i="75"/>
  <c r="AN25" i="75"/>
  <c r="AR25" i="75"/>
  <c r="A21" i="75"/>
  <c r="J25" i="75"/>
  <c r="AH25" i="75"/>
  <c r="F53" i="75"/>
  <c r="H53" i="75"/>
  <c r="J53" i="75"/>
  <c r="L53" i="75"/>
  <c r="N53" i="75"/>
  <c r="P53" i="75"/>
  <c r="R53" i="75"/>
  <c r="T53" i="75"/>
  <c r="V53" i="75"/>
  <c r="X53" i="75"/>
  <c r="Z53" i="75"/>
  <c r="AB53" i="75"/>
  <c r="AD53" i="75"/>
  <c r="AF53" i="75"/>
  <c r="AH53" i="75"/>
  <c r="AJ53" i="75"/>
  <c r="AL53" i="75"/>
  <c r="AN53" i="75"/>
  <c r="AP53" i="75"/>
  <c r="AR53" i="75"/>
  <c r="H67" i="75"/>
  <c r="L67" i="75"/>
  <c r="P67" i="75"/>
  <c r="T67" i="75"/>
  <c r="X67" i="75"/>
  <c r="AB67" i="75"/>
  <c r="AF67" i="75"/>
  <c r="AJ67" i="75"/>
  <c r="AN67" i="75"/>
  <c r="AR67" i="75"/>
  <c r="T97" i="90"/>
  <c r="X97" i="90"/>
  <c r="L85" i="90"/>
  <c r="L85" i="30" s="1"/>
  <c r="N85" i="90"/>
  <c r="N85" i="30" s="1"/>
  <c r="P85" i="90"/>
  <c r="P85" i="30" s="1"/>
  <c r="R85" i="90"/>
  <c r="R85" i="30" s="1"/>
  <c r="T85" i="90"/>
  <c r="T85" i="30" s="1"/>
  <c r="V85" i="90"/>
  <c r="V85" i="30" s="1"/>
  <c r="X85" i="90"/>
  <c r="X85" i="30" s="1"/>
  <c r="AL85" i="90"/>
  <c r="AL85" i="30" s="1"/>
  <c r="AN85" i="90"/>
  <c r="AN85" i="30" s="1"/>
  <c r="AP85" i="90"/>
  <c r="AP85" i="30" s="1"/>
  <c r="AR85" i="90"/>
  <c r="AR85" i="30" s="1"/>
  <c r="AA25" i="90"/>
  <c r="AC25" i="90"/>
  <c r="Y27" i="90"/>
  <c r="Y97" i="90" s="1"/>
  <c r="V83" i="90"/>
  <c r="V83" i="30" s="1"/>
  <c r="N25" i="56"/>
  <c r="N25" i="90" s="1"/>
  <c r="P25" i="56"/>
  <c r="P25" i="90" s="1"/>
  <c r="R25" i="56"/>
  <c r="X25" i="56"/>
  <c r="X25" i="90" s="1"/>
  <c r="Z25" i="56"/>
  <c r="Z25" i="90" s="1"/>
  <c r="AB25" i="56"/>
  <c r="AB25" i="90" s="1"/>
  <c r="AD25" i="56"/>
  <c r="AN25" i="56"/>
  <c r="AN25" i="90" s="1"/>
  <c r="AP25" i="56"/>
  <c r="AP25" i="90" s="1"/>
  <c r="AR25" i="56"/>
  <c r="N53" i="56"/>
  <c r="N53" i="90" s="1"/>
  <c r="P53" i="56"/>
  <c r="P53" i="90" s="1"/>
  <c r="R53" i="56"/>
  <c r="X53" i="56"/>
  <c r="X53" i="90" s="1"/>
  <c r="Z53" i="56"/>
  <c r="Z53" i="90" s="1"/>
  <c r="AB53" i="56"/>
  <c r="AB53" i="90" s="1"/>
  <c r="AD53" i="56"/>
  <c r="AN53" i="56"/>
  <c r="AN53" i="90" s="1"/>
  <c r="AP53" i="56"/>
  <c r="AP53" i="90" s="1"/>
  <c r="AR53" i="56"/>
  <c r="AR53" i="90" s="1"/>
  <c r="M39" i="28"/>
  <c r="M27" i="81"/>
  <c r="Q39" i="28"/>
  <c r="Q27" i="81"/>
  <c r="Q27" i="30" s="1"/>
  <c r="AC39" i="28"/>
  <c r="AC27" i="81"/>
  <c r="AC27" i="30" s="1"/>
  <c r="AK39" i="28"/>
  <c r="AK27" i="81"/>
  <c r="AK27" i="30" s="1"/>
  <c r="AK97" i="30" s="1"/>
  <c r="AO39" i="28"/>
  <c r="AO27" i="81"/>
  <c r="AO27" i="30" s="1"/>
  <c r="N25" i="28"/>
  <c r="P25" i="28"/>
  <c r="R25" i="28"/>
  <c r="Z25" i="28"/>
  <c r="AB25" i="28"/>
  <c r="AD25" i="28"/>
  <c r="AN25" i="28"/>
  <c r="AP25" i="28"/>
  <c r="AR25" i="28"/>
  <c r="G25" i="28"/>
  <c r="K25" i="28"/>
  <c r="S25" i="28"/>
  <c r="W25" i="28"/>
  <c r="AI25" i="28"/>
  <c r="F67" i="28"/>
  <c r="J67" i="28"/>
  <c r="N67" i="28"/>
  <c r="R67" i="28"/>
  <c r="V67" i="28"/>
  <c r="Z67" i="28"/>
  <c r="AD67" i="28"/>
  <c r="AH67" i="28"/>
  <c r="AL67" i="28"/>
  <c r="AP67" i="28"/>
  <c r="A74" i="28"/>
  <c r="A81" i="28"/>
  <c r="A83" i="28"/>
  <c r="AQ25" i="29"/>
  <c r="N67" i="29"/>
  <c r="R67" i="29"/>
  <c r="AP67" i="29"/>
  <c r="A74" i="29"/>
  <c r="A81" i="29"/>
  <c r="A83" i="29"/>
  <c r="A84" i="29"/>
  <c r="A87" i="29"/>
  <c r="A91" i="29"/>
  <c r="I25" i="74"/>
  <c r="U25" i="74"/>
  <c r="Y25" i="74"/>
  <c r="AG25" i="74"/>
  <c r="G39" i="74"/>
  <c r="K39" i="74"/>
  <c r="O39" i="74"/>
  <c r="S39" i="74"/>
  <c r="W39" i="74"/>
  <c r="AA39" i="74"/>
  <c r="AE39" i="74"/>
  <c r="AI39" i="74"/>
  <c r="AM39" i="74"/>
  <c r="AQ39" i="74"/>
  <c r="K53" i="74"/>
  <c r="M53" i="74"/>
  <c r="O53" i="74"/>
  <c r="Q53" i="74"/>
  <c r="S102" i="74"/>
  <c r="U102" i="74"/>
  <c r="W102" i="74"/>
  <c r="Y102" i="74"/>
  <c r="AA53" i="74"/>
  <c r="AC53" i="74"/>
  <c r="AE53" i="74"/>
  <c r="AG102" i="74"/>
  <c r="AI102" i="74"/>
  <c r="AK53" i="74"/>
  <c r="AM53" i="74"/>
  <c r="AO53" i="74"/>
  <c r="AQ53" i="74"/>
  <c r="F67" i="74"/>
  <c r="N67" i="74"/>
  <c r="V67" i="74"/>
  <c r="AD67" i="74"/>
  <c r="AL67" i="74"/>
  <c r="H67" i="74"/>
  <c r="L67" i="74"/>
  <c r="P67" i="74"/>
  <c r="T67" i="74"/>
  <c r="X67" i="74"/>
  <c r="AB67" i="74"/>
  <c r="AF67" i="74"/>
  <c r="AJ67" i="74"/>
  <c r="AN67" i="74"/>
  <c r="AR67" i="74"/>
  <c r="K25" i="75"/>
  <c r="M25" i="75"/>
  <c r="O25" i="75"/>
  <c r="Q25" i="75"/>
  <c r="AA25" i="75"/>
  <c r="AC25" i="75"/>
  <c r="AE25" i="75"/>
  <c r="AK25" i="75"/>
  <c r="AM25" i="75"/>
  <c r="AO25" i="75"/>
  <c r="AQ25" i="75"/>
  <c r="K39" i="75"/>
  <c r="Z39" i="89"/>
  <c r="Z27" i="90"/>
  <c r="AB39" i="89"/>
  <c r="AB27" i="90"/>
  <c r="AD39" i="89"/>
  <c r="AD27" i="90"/>
  <c r="AD97" i="90" s="1"/>
  <c r="I25" i="28"/>
  <c r="U25" i="28"/>
  <c r="Y25" i="28"/>
  <c r="AG25" i="28"/>
  <c r="AK25" i="28"/>
  <c r="G39" i="28"/>
  <c r="K39" i="28"/>
  <c r="O39" i="28"/>
  <c r="S39" i="28"/>
  <c r="W39" i="28"/>
  <c r="AA39" i="28"/>
  <c r="AE39" i="28"/>
  <c r="AI39" i="28"/>
  <c r="AM39" i="28"/>
  <c r="AQ39" i="28"/>
  <c r="H67" i="28"/>
  <c r="L67" i="28"/>
  <c r="P67" i="28"/>
  <c r="T67" i="28"/>
  <c r="X67" i="28"/>
  <c r="AB67" i="28"/>
  <c r="AF67" i="28"/>
  <c r="AJ67" i="28"/>
  <c r="AN67" i="28"/>
  <c r="AR67" i="28"/>
  <c r="A76" i="28"/>
  <c r="A79" i="28"/>
  <c r="G39" i="29"/>
  <c r="K39" i="29"/>
  <c r="O39" i="29"/>
  <c r="S39" i="29"/>
  <c r="W39" i="29"/>
  <c r="AA39" i="29"/>
  <c r="AE39" i="29"/>
  <c r="AM39" i="29"/>
  <c r="AQ39" i="29"/>
  <c r="H67" i="29"/>
  <c r="L67" i="29"/>
  <c r="P67" i="29"/>
  <c r="AN67" i="29"/>
  <c r="AR67" i="29"/>
  <c r="A76" i="29"/>
  <c r="A79" i="29"/>
  <c r="A89" i="29"/>
  <c r="G25" i="74"/>
  <c r="S25" i="74"/>
  <c r="W25" i="74"/>
  <c r="AI25" i="74"/>
  <c r="I39" i="74"/>
  <c r="M39" i="74"/>
  <c r="Q39" i="74"/>
  <c r="U39" i="74"/>
  <c r="Y39" i="74"/>
  <c r="AC39" i="74"/>
  <c r="AG39" i="74"/>
  <c r="AK39" i="74"/>
  <c r="AO39" i="74"/>
  <c r="J67" i="74"/>
  <c r="R67" i="74"/>
  <c r="Z67" i="74"/>
  <c r="AH67" i="74"/>
  <c r="AP67" i="74"/>
  <c r="K67" i="74"/>
  <c r="M67" i="74"/>
  <c r="O67" i="74"/>
  <c r="Q67" i="74"/>
  <c r="AA67" i="74"/>
  <c r="AC67" i="74"/>
  <c r="AE67" i="74"/>
  <c r="AK67" i="74"/>
  <c r="AM67" i="74"/>
  <c r="AO67" i="74"/>
  <c r="AQ67" i="74"/>
  <c r="G81" i="74"/>
  <c r="G81" i="81" s="1"/>
  <c r="G81" i="30" s="1"/>
  <c r="I81" i="74"/>
  <c r="I81" i="81" s="1"/>
  <c r="K81" i="74"/>
  <c r="K81" i="81" s="1"/>
  <c r="K81" i="30" s="1"/>
  <c r="M81" i="74"/>
  <c r="M81" i="81" s="1"/>
  <c r="O81" i="74"/>
  <c r="O81" i="81" s="1"/>
  <c r="O81" i="30" s="1"/>
  <c r="Q81" i="74"/>
  <c r="Q81" i="81" s="1"/>
  <c r="Q81" i="30" s="1"/>
  <c r="S81" i="74"/>
  <c r="S81" i="81" s="1"/>
  <c r="S81" i="30" s="1"/>
  <c r="U81" i="74"/>
  <c r="U81" i="81" s="1"/>
  <c r="W81" i="74"/>
  <c r="W81" i="81" s="1"/>
  <c r="W81" i="30" s="1"/>
  <c r="Y81" i="74"/>
  <c r="Y81" i="81" s="1"/>
  <c r="Y81" i="30" s="1"/>
  <c r="AA81" i="74"/>
  <c r="AA81" i="81" s="1"/>
  <c r="AA81" i="30" s="1"/>
  <c r="AC81" i="74"/>
  <c r="AC81" i="81" s="1"/>
  <c r="AE81" i="74"/>
  <c r="AE81" i="81" s="1"/>
  <c r="AE81" i="30" s="1"/>
  <c r="AG81" i="74"/>
  <c r="AG81" i="81" s="1"/>
  <c r="AG81" i="30" s="1"/>
  <c r="AI81" i="74"/>
  <c r="AI81" i="81" s="1"/>
  <c r="AI81" i="30" s="1"/>
  <c r="AK81" i="74"/>
  <c r="AK81" i="81" s="1"/>
  <c r="AK81" i="30" s="1"/>
  <c r="AM81" i="74"/>
  <c r="AM81" i="81" s="1"/>
  <c r="AM81" i="30" s="1"/>
  <c r="AO81" i="74"/>
  <c r="AO81" i="81" s="1"/>
  <c r="AO81" i="30" s="1"/>
  <c r="AQ81" i="74"/>
  <c r="AQ81" i="81" s="1"/>
  <c r="A35" i="75"/>
  <c r="A37" i="75"/>
  <c r="A32" i="75"/>
  <c r="A34" i="75"/>
  <c r="A30" i="75"/>
  <c r="A19" i="75"/>
  <c r="A24" i="75"/>
  <c r="H25" i="75"/>
  <c r="L25" i="75"/>
  <c r="T25" i="75"/>
  <c r="AF25" i="75"/>
  <c r="AJ25" i="75"/>
  <c r="H39" i="75"/>
  <c r="L39" i="75"/>
  <c r="P39" i="75"/>
  <c r="T39" i="75"/>
  <c r="X39" i="75"/>
  <c r="AB39" i="75"/>
  <c r="AF39" i="75"/>
  <c r="AJ39" i="75"/>
  <c r="AN39" i="75"/>
  <c r="AR39" i="75"/>
  <c r="M39" i="75"/>
  <c r="O39" i="75"/>
  <c r="Q39" i="75"/>
  <c r="AA39" i="75"/>
  <c r="AC39" i="75"/>
  <c r="AE39" i="75"/>
  <c r="AK39" i="75"/>
  <c r="AM39" i="75"/>
  <c r="AO39" i="75"/>
  <c r="AQ39" i="75"/>
  <c r="K53" i="75"/>
  <c r="M53" i="75"/>
  <c r="O53" i="75"/>
  <c r="Q53" i="75"/>
  <c r="AA53" i="75"/>
  <c r="AC53" i="75"/>
  <c r="AE53" i="75"/>
  <c r="AK53" i="75"/>
  <c r="AM53" i="75"/>
  <c r="AO53" i="75"/>
  <c r="AQ53" i="75"/>
  <c r="K67" i="75"/>
  <c r="M67" i="75"/>
  <c r="O67" i="75"/>
  <c r="Q67" i="75"/>
  <c r="AA67" i="75"/>
  <c r="AC67" i="75"/>
  <c r="AE67" i="75"/>
  <c r="AK67" i="75"/>
  <c r="AM67" i="75"/>
  <c r="AO67" i="75"/>
  <c r="AQ67" i="75"/>
  <c r="F81" i="75"/>
  <c r="F81" i="81" s="1"/>
  <c r="H81" i="75"/>
  <c r="H81" i="81" s="1"/>
  <c r="J81" i="75"/>
  <c r="J81" i="81" s="1"/>
  <c r="L81" i="75"/>
  <c r="L81" i="81" s="1"/>
  <c r="N81" i="75"/>
  <c r="N81" i="81" s="1"/>
  <c r="P81" i="75"/>
  <c r="P81" i="81" s="1"/>
  <c r="R81" i="75"/>
  <c r="R81" i="81" s="1"/>
  <c r="T81" i="75"/>
  <c r="T81" i="81" s="1"/>
  <c r="V81" i="75"/>
  <c r="V81" i="81" s="1"/>
  <c r="X81" i="75"/>
  <c r="X81" i="81" s="1"/>
  <c r="Z81" i="75"/>
  <c r="Z81" i="81" s="1"/>
  <c r="AB81" i="75"/>
  <c r="AB81" i="81" s="1"/>
  <c r="AD81" i="75"/>
  <c r="AD81" i="81" s="1"/>
  <c r="AF81" i="75"/>
  <c r="AF81" i="81" s="1"/>
  <c r="AH81" i="75"/>
  <c r="AH81" i="81" s="1"/>
  <c r="AJ81" i="75"/>
  <c r="AJ81" i="81" s="1"/>
  <c r="AL81" i="75"/>
  <c r="AL81" i="81" s="1"/>
  <c r="AN81" i="75"/>
  <c r="AN81" i="81" s="1"/>
  <c r="AP81" i="75"/>
  <c r="AP81" i="81" s="1"/>
  <c r="AR81" i="75"/>
  <c r="AR81" i="81" s="1"/>
  <c r="A76" i="75"/>
  <c r="A79" i="75"/>
  <c r="A89" i="75"/>
  <c r="N39" i="89"/>
  <c r="P39" i="89"/>
  <c r="AN39" i="89"/>
  <c r="AP39" i="89"/>
  <c r="AR39" i="89"/>
  <c r="Z67" i="89"/>
  <c r="AB67" i="89"/>
  <c r="AD67" i="89"/>
  <c r="AM67" i="89"/>
  <c r="AO67" i="89"/>
  <c r="AQ67" i="89"/>
  <c r="N39" i="56"/>
  <c r="Q39" i="56"/>
  <c r="AC39" i="56"/>
  <c r="AG39" i="56"/>
  <c r="AK39" i="56"/>
  <c r="AK39" i="90" s="1"/>
  <c r="AO39" i="56"/>
  <c r="P39" i="56"/>
  <c r="R39" i="56"/>
  <c r="T39" i="56"/>
  <c r="V39" i="56"/>
  <c r="X39" i="56"/>
  <c r="X39" i="90" s="1"/>
  <c r="Z39" i="56"/>
  <c r="AB39" i="56"/>
  <c r="AD39" i="56"/>
  <c r="AN39" i="56"/>
  <c r="AP39" i="56"/>
  <c r="AR39" i="56"/>
  <c r="F67" i="75"/>
  <c r="J67" i="75"/>
  <c r="N67" i="75"/>
  <c r="R67" i="75"/>
  <c r="V67" i="75"/>
  <c r="Z67" i="75"/>
  <c r="AD67" i="75"/>
  <c r="AH67" i="75"/>
  <c r="AL67" i="75"/>
  <c r="AP67" i="75"/>
  <c r="F39" i="89"/>
  <c r="H39" i="89"/>
  <c r="J39" i="89"/>
  <c r="M39" i="89"/>
  <c r="O39" i="89"/>
  <c r="AA39" i="89"/>
  <c r="AC39" i="89"/>
  <c r="AE39" i="89"/>
  <c r="AM39" i="89"/>
  <c r="AO39" i="89"/>
  <c r="AO39" i="90" s="1"/>
  <c r="AQ39" i="89"/>
  <c r="AA67" i="89"/>
  <c r="AC67" i="89"/>
  <c r="AE67" i="89"/>
  <c r="AN67" i="89"/>
  <c r="AP67" i="89"/>
  <c r="AR67" i="89"/>
  <c r="G39" i="56"/>
  <c r="I39" i="56"/>
  <c r="K39" i="56"/>
  <c r="K39" i="90" s="1"/>
  <c r="M39" i="56"/>
  <c r="O39" i="56"/>
  <c r="AA39" i="56"/>
  <c r="AE39" i="56"/>
  <c r="AI39" i="56"/>
  <c r="AM39" i="56"/>
  <c r="AQ39" i="56"/>
  <c r="K53" i="56"/>
  <c r="K53" i="90" s="1"/>
  <c r="M53" i="56"/>
  <c r="M53" i="90" s="1"/>
  <c r="O53" i="56"/>
  <c r="O53" i="90" s="1"/>
  <c r="Q53" i="56"/>
  <c r="AA53" i="56"/>
  <c r="AA53" i="90" s="1"/>
  <c r="AC53" i="56"/>
  <c r="AC53" i="90" s="1"/>
  <c r="AE53" i="56"/>
  <c r="AE53" i="90" s="1"/>
  <c r="AK53" i="56"/>
  <c r="AK53" i="90" s="1"/>
  <c r="AM53" i="56"/>
  <c r="AM53" i="90" s="1"/>
  <c r="AO53" i="56"/>
  <c r="AO53" i="90" s="1"/>
  <c r="AQ53" i="56"/>
  <c r="F81" i="56"/>
  <c r="F81" i="90" s="1"/>
  <c r="H81" i="56"/>
  <c r="H81" i="90" s="1"/>
  <c r="J81" i="56"/>
  <c r="J81" i="90" s="1"/>
  <c r="L81" i="56"/>
  <c r="L81" i="90" s="1"/>
  <c r="N81" i="56"/>
  <c r="N81" i="90" s="1"/>
  <c r="P81" i="56"/>
  <c r="P81" i="90" s="1"/>
  <c r="R81" i="56"/>
  <c r="R81" i="90" s="1"/>
  <c r="T81" i="56"/>
  <c r="T81" i="90" s="1"/>
  <c r="V81" i="56"/>
  <c r="V81" i="90" s="1"/>
  <c r="X81" i="56"/>
  <c r="X81" i="90" s="1"/>
  <c r="Z81" i="56"/>
  <c r="Z81" i="90" s="1"/>
  <c r="AB81" i="56"/>
  <c r="AB81" i="90" s="1"/>
  <c r="AD81" i="56"/>
  <c r="AD81" i="90" s="1"/>
  <c r="AF81" i="56"/>
  <c r="AF81" i="90" s="1"/>
  <c r="AH81" i="56"/>
  <c r="AH81" i="90" s="1"/>
  <c r="AJ81" i="56"/>
  <c r="AJ81" i="90" s="1"/>
  <c r="AL81" i="56"/>
  <c r="AL81" i="90" s="1"/>
  <c r="AN81" i="56"/>
  <c r="AN81" i="90" s="1"/>
  <c r="AP81" i="56"/>
  <c r="AP81" i="90" s="1"/>
  <c r="AR81" i="56"/>
  <c r="AR81" i="90" s="1"/>
  <c r="A37" i="81"/>
  <c r="A35" i="81"/>
  <c r="A34" i="81"/>
  <c r="A33" i="81"/>
  <c r="A32" i="81"/>
  <c r="A31" i="81"/>
  <c r="A30" i="81"/>
  <c r="A29" i="81"/>
  <c r="A28" i="81"/>
  <c r="A27" i="81"/>
  <c r="A16" i="81"/>
  <c r="A17" i="81"/>
  <c r="A18" i="81"/>
  <c r="A19" i="81"/>
  <c r="A20" i="81"/>
  <c r="A21" i="81"/>
  <c r="A22" i="81"/>
  <c r="A23" i="81"/>
  <c r="A24" i="81"/>
  <c r="A25" i="81"/>
  <c r="N39" i="28"/>
  <c r="P39" i="28"/>
  <c r="R39" i="28"/>
  <c r="Z39" i="28"/>
  <c r="AB39" i="28"/>
  <c r="AD39" i="28"/>
  <c r="AN39" i="28"/>
  <c r="AP39" i="28"/>
  <c r="AR39" i="28"/>
  <c r="M67" i="28"/>
  <c r="O67" i="28"/>
  <c r="Q67" i="28"/>
  <c r="AA67" i="28"/>
  <c r="AC67" i="28"/>
  <c r="AE67" i="28"/>
  <c r="AM67" i="28"/>
  <c r="AO67" i="28"/>
  <c r="AQ67" i="28"/>
  <c r="A44" i="81"/>
  <c r="A45" i="81"/>
  <c r="A46" i="81"/>
  <c r="A47" i="81"/>
  <c r="A48" i="81"/>
  <c r="A49" i="81"/>
  <c r="A50" i="81"/>
  <c r="A51" i="81"/>
  <c r="A52" i="81"/>
  <c r="A53" i="81"/>
  <c r="A55" i="81"/>
  <c r="A84" i="81"/>
  <c r="A85" i="81"/>
  <c r="A86" i="81"/>
  <c r="A87" i="81"/>
  <c r="A88" i="81"/>
  <c r="A89" i="81"/>
  <c r="A90" i="81"/>
  <c r="A91" i="81"/>
  <c r="A93" i="81"/>
  <c r="A18" i="28"/>
  <c r="A20" i="28"/>
  <c r="A23" i="28"/>
  <c r="A25" i="28"/>
  <c r="A27" i="28"/>
  <c r="A28" i="28"/>
  <c r="A31" i="28"/>
  <c r="A33" i="28"/>
  <c r="A35" i="28"/>
  <c r="A44" i="28"/>
  <c r="S102" i="28"/>
  <c r="U102" i="28"/>
  <c r="W102" i="28"/>
  <c r="Y102" i="28"/>
  <c r="AG102" i="28"/>
  <c r="AI102" i="28"/>
  <c r="AK102" i="28"/>
  <c r="A45" i="28"/>
  <c r="A47" i="28"/>
  <c r="A49" i="28"/>
  <c r="A50" i="28"/>
  <c r="A52" i="28"/>
  <c r="H67" i="81"/>
  <c r="L67" i="81"/>
  <c r="A57" i="28"/>
  <c r="A58" i="28"/>
  <c r="A60" i="28"/>
  <c r="A62" i="28"/>
  <c r="A65" i="28"/>
  <c r="A84" i="28"/>
  <c r="A87" i="28"/>
  <c r="A89" i="28"/>
  <c r="A91" i="28"/>
  <c r="A18" i="29"/>
  <c r="A20" i="29"/>
  <c r="A23" i="29"/>
  <c r="A25" i="29"/>
  <c r="G25" i="29"/>
  <c r="I25" i="29"/>
  <c r="K25" i="29"/>
  <c r="K25" i="81" s="1"/>
  <c r="M25" i="29"/>
  <c r="M25" i="81" s="1"/>
  <c r="O25" i="29"/>
  <c r="O25" i="81" s="1"/>
  <c r="Q25" i="29"/>
  <c r="Q25" i="81" s="1"/>
  <c r="S25" i="29"/>
  <c r="U25" i="29"/>
  <c r="W25" i="29"/>
  <c r="Y25" i="29"/>
  <c r="AA25" i="29"/>
  <c r="AA25" i="81" s="1"/>
  <c r="AC25" i="29"/>
  <c r="AC25" i="81" s="1"/>
  <c r="AC25" i="30" s="1"/>
  <c r="AE25" i="29"/>
  <c r="AE25" i="81" s="1"/>
  <c r="AG25" i="29"/>
  <c r="AI25" i="29"/>
  <c r="AK25" i="29"/>
  <c r="AK25" i="81" s="1"/>
  <c r="AK25" i="30" s="1"/>
  <c r="AM25" i="29"/>
  <c r="AM25" i="81" s="1"/>
  <c r="AO25" i="29"/>
  <c r="AO25" i="81" s="1"/>
  <c r="A27" i="29"/>
  <c r="AG39" i="29"/>
  <c r="AI39" i="29"/>
  <c r="AK39" i="29"/>
  <c r="A28" i="29"/>
  <c r="A31" i="29"/>
  <c r="A33" i="29"/>
  <c r="A35" i="29"/>
  <c r="F102" i="29"/>
  <c r="T102" i="29"/>
  <c r="V102" i="29"/>
  <c r="X102" i="29"/>
  <c r="Z102" i="29"/>
  <c r="AB102" i="29"/>
  <c r="AD102" i="29"/>
  <c r="AF102" i="29"/>
  <c r="AH102" i="29"/>
  <c r="AJ102" i="29"/>
  <c r="AL102" i="29"/>
  <c r="AN102" i="29"/>
  <c r="AP102" i="29"/>
  <c r="AR102" i="29"/>
  <c r="A46" i="29"/>
  <c r="A49" i="29"/>
  <c r="A50" i="29"/>
  <c r="F53" i="29"/>
  <c r="F53" i="81" s="1"/>
  <c r="J53" i="29"/>
  <c r="J53" i="81" s="1"/>
  <c r="N53" i="29"/>
  <c r="N53" i="81" s="1"/>
  <c r="N53" i="30" s="1"/>
  <c r="R53" i="29"/>
  <c r="R53" i="81" s="1"/>
  <c r="V53" i="29"/>
  <c r="V53" i="81" s="1"/>
  <c r="Z53" i="29"/>
  <c r="Z53" i="81" s="1"/>
  <c r="AD53" i="29"/>
  <c r="AD53" i="81" s="1"/>
  <c r="AH53" i="29"/>
  <c r="AH53" i="81" s="1"/>
  <c r="AL53" i="29"/>
  <c r="AL53" i="81" s="1"/>
  <c r="AP53" i="29"/>
  <c r="AP53" i="81" s="1"/>
  <c r="F67" i="29"/>
  <c r="F67" i="81" s="1"/>
  <c r="J67" i="29"/>
  <c r="J67" i="81" s="1"/>
  <c r="V67" i="29"/>
  <c r="V67" i="81" s="1"/>
  <c r="Z67" i="29"/>
  <c r="Z67" i="81" s="1"/>
  <c r="AD67" i="29"/>
  <c r="AD67" i="81" s="1"/>
  <c r="AH67" i="29"/>
  <c r="AH67" i="81" s="1"/>
  <c r="AL67" i="29"/>
  <c r="AL67" i="81" s="1"/>
  <c r="A57" i="29"/>
  <c r="G55" i="29"/>
  <c r="G67" i="29" s="1"/>
  <c r="I55" i="29"/>
  <c r="I67" i="29" s="1"/>
  <c r="K55" i="29"/>
  <c r="K67" i="29" s="1"/>
  <c r="M55" i="29"/>
  <c r="M67" i="29" s="1"/>
  <c r="O55" i="29"/>
  <c r="O67" i="29" s="1"/>
  <c r="Q55" i="29"/>
  <c r="Q67" i="29" s="1"/>
  <c r="S55" i="29"/>
  <c r="S67" i="29" s="1"/>
  <c r="U55" i="29"/>
  <c r="U67" i="29" s="1"/>
  <c r="W55" i="29"/>
  <c r="W67" i="29" s="1"/>
  <c r="Y55" i="29"/>
  <c r="Y67" i="29" s="1"/>
  <c r="AA55" i="29"/>
  <c r="AA67" i="29" s="1"/>
  <c r="AC55" i="29"/>
  <c r="AC67" i="29" s="1"/>
  <c r="AE55" i="29"/>
  <c r="AE67" i="29" s="1"/>
  <c r="AG55" i="29"/>
  <c r="AG67" i="29" s="1"/>
  <c r="AI55" i="29"/>
  <c r="AI67" i="29" s="1"/>
  <c r="AK55" i="29"/>
  <c r="AK67" i="29" s="1"/>
  <c r="AM55" i="29"/>
  <c r="AM67" i="29" s="1"/>
  <c r="AO55" i="29"/>
  <c r="AO67" i="29" s="1"/>
  <c r="AQ55" i="29"/>
  <c r="AQ67" i="29" s="1"/>
  <c r="A58" i="29"/>
  <c r="F25" i="74"/>
  <c r="H25" i="74"/>
  <c r="J25" i="74"/>
  <c r="L25" i="74"/>
  <c r="T25" i="74"/>
  <c r="V25" i="74"/>
  <c r="AF25" i="74"/>
  <c r="AH25" i="74"/>
  <c r="AJ25" i="74"/>
  <c r="AL25" i="74"/>
  <c r="N39" i="74"/>
  <c r="P39" i="74"/>
  <c r="R39" i="74"/>
  <c r="X39" i="74"/>
  <c r="Z39" i="74"/>
  <c r="AB39" i="74"/>
  <c r="AD39" i="74"/>
  <c r="AN39" i="74"/>
  <c r="AP39" i="74"/>
  <c r="AR39" i="74"/>
  <c r="A56" i="81"/>
  <c r="A57" i="81"/>
  <c r="A58" i="81"/>
  <c r="A59" i="81"/>
  <c r="A60" i="81"/>
  <c r="A61" i="81"/>
  <c r="A62" i="81"/>
  <c r="A63" i="81"/>
  <c r="A72" i="81"/>
  <c r="A73" i="81"/>
  <c r="A74" i="81"/>
  <c r="A75" i="81"/>
  <c r="A76" i="81"/>
  <c r="A77" i="81"/>
  <c r="A78" i="81"/>
  <c r="A79" i="81"/>
  <c r="A80" i="81"/>
  <c r="A81" i="81"/>
  <c r="A16" i="28"/>
  <c r="A17" i="28"/>
  <c r="A19" i="28"/>
  <c r="A21" i="28"/>
  <c r="A22" i="28"/>
  <c r="A24" i="28"/>
  <c r="F25" i="28"/>
  <c r="H25" i="28"/>
  <c r="J25" i="28"/>
  <c r="L25" i="28"/>
  <c r="T25" i="28"/>
  <c r="V25" i="28"/>
  <c r="X25" i="28"/>
  <c r="AF25" i="28"/>
  <c r="AH25" i="28"/>
  <c r="AJ25" i="28"/>
  <c r="AL25" i="28"/>
  <c r="F27" i="28"/>
  <c r="F39" i="28" s="1"/>
  <c r="H27" i="28"/>
  <c r="H39" i="28" s="1"/>
  <c r="J27" i="28"/>
  <c r="J39" i="28" s="1"/>
  <c r="L27" i="28"/>
  <c r="L39" i="28" s="1"/>
  <c r="T27" i="28"/>
  <c r="V27" i="28"/>
  <c r="X27" i="28"/>
  <c r="AF27" i="28"/>
  <c r="AF39" i="28" s="1"/>
  <c r="AH27" i="28"/>
  <c r="AH39" i="28" s="1"/>
  <c r="AJ27" i="28"/>
  <c r="AJ39" i="28" s="1"/>
  <c r="AL27" i="28"/>
  <c r="AL39" i="28" s="1"/>
  <c r="A29" i="28"/>
  <c r="G97" i="28"/>
  <c r="I97" i="28"/>
  <c r="K97" i="28"/>
  <c r="S97" i="28"/>
  <c r="U97" i="28"/>
  <c r="W97" i="28"/>
  <c r="Y97" i="28"/>
  <c r="AG97" i="28"/>
  <c r="AI97" i="28"/>
  <c r="AK97" i="28"/>
  <c r="A30" i="28"/>
  <c r="A32" i="28"/>
  <c r="A34" i="28"/>
  <c r="F102" i="28"/>
  <c r="T102" i="28"/>
  <c r="V102" i="28"/>
  <c r="X102" i="28"/>
  <c r="AF102" i="28"/>
  <c r="AH102" i="28"/>
  <c r="AJ102" i="28"/>
  <c r="AL102" i="28"/>
  <c r="A46" i="28"/>
  <c r="A48" i="28"/>
  <c r="A51" i="28"/>
  <c r="A53" i="28"/>
  <c r="G53" i="28"/>
  <c r="I53" i="28"/>
  <c r="K53" i="28"/>
  <c r="S53" i="28"/>
  <c r="U53" i="28"/>
  <c r="W53" i="28"/>
  <c r="Y53" i="28"/>
  <c r="AG53" i="28"/>
  <c r="AI53" i="28"/>
  <c r="AK53" i="28"/>
  <c r="A55" i="28"/>
  <c r="G55" i="28"/>
  <c r="G67" i="28" s="1"/>
  <c r="I55" i="28"/>
  <c r="I67" i="28" s="1"/>
  <c r="K55" i="28"/>
  <c r="K67" i="28" s="1"/>
  <c r="S55" i="28"/>
  <c r="S98" i="28" s="1"/>
  <c r="U55" i="28"/>
  <c r="W55" i="28"/>
  <c r="W98" i="28" s="1"/>
  <c r="Y55" i="28"/>
  <c r="AG55" i="28"/>
  <c r="AG67" i="28" s="1"/>
  <c r="AI55" i="28"/>
  <c r="AI67" i="28" s="1"/>
  <c r="AK55" i="28"/>
  <c r="AK67" i="28" s="1"/>
  <c r="AK67" i="81" s="1"/>
  <c r="A56" i="28"/>
  <c r="F98" i="28"/>
  <c r="H98" i="28"/>
  <c r="J98" i="28"/>
  <c r="L98" i="28"/>
  <c r="T98" i="28"/>
  <c r="V98" i="28"/>
  <c r="X98" i="28"/>
  <c r="AF98" i="28"/>
  <c r="AH98" i="28"/>
  <c r="AJ98" i="28"/>
  <c r="AL98" i="28"/>
  <c r="A59" i="28"/>
  <c r="A61" i="28"/>
  <c r="A72" i="28"/>
  <c r="A73" i="28"/>
  <c r="A75" i="28"/>
  <c r="A77" i="28"/>
  <c r="A78" i="28"/>
  <c r="A80" i="28"/>
  <c r="A85" i="28"/>
  <c r="A86" i="28"/>
  <c r="A88" i="28"/>
  <c r="A90" i="28"/>
  <c r="A16" i="29"/>
  <c r="A17" i="29"/>
  <c r="A19" i="29"/>
  <c r="A21" i="29"/>
  <c r="A22" i="29"/>
  <c r="A24" i="29"/>
  <c r="F25" i="29"/>
  <c r="H25" i="29"/>
  <c r="J25" i="29"/>
  <c r="L25" i="29"/>
  <c r="N25" i="29"/>
  <c r="N25" i="81" s="1"/>
  <c r="P25" i="29"/>
  <c r="P25" i="81" s="1"/>
  <c r="R25" i="29"/>
  <c r="R25" i="81" s="1"/>
  <c r="T25" i="29"/>
  <c r="V25" i="29"/>
  <c r="X25" i="29"/>
  <c r="Z25" i="29"/>
  <c r="Z25" i="81" s="1"/>
  <c r="AB25" i="29"/>
  <c r="AB25" i="81" s="1"/>
  <c r="AD25" i="29"/>
  <c r="AD25" i="81" s="1"/>
  <c r="AF25" i="29"/>
  <c r="AH25" i="29"/>
  <c r="AJ25" i="29"/>
  <c r="AL25" i="29"/>
  <c r="AN25" i="29"/>
  <c r="AN25" i="81" s="1"/>
  <c r="AP25" i="29"/>
  <c r="AP25" i="81" s="1"/>
  <c r="AR25" i="29"/>
  <c r="AR25" i="81" s="1"/>
  <c r="F27" i="29"/>
  <c r="F39" i="29" s="1"/>
  <c r="H27" i="29"/>
  <c r="H39" i="29" s="1"/>
  <c r="J27" i="29"/>
  <c r="J39" i="29" s="1"/>
  <c r="L27" i="29"/>
  <c r="L39" i="29" s="1"/>
  <c r="N27" i="29"/>
  <c r="N39" i="29" s="1"/>
  <c r="P27" i="29"/>
  <c r="P39" i="29" s="1"/>
  <c r="R27" i="29"/>
  <c r="R39" i="29" s="1"/>
  <c r="T27" i="29"/>
  <c r="T39" i="29" s="1"/>
  <c r="V27" i="29"/>
  <c r="V39" i="29" s="1"/>
  <c r="X27" i="29"/>
  <c r="X39" i="29" s="1"/>
  <c r="Z27" i="29"/>
  <c r="Z39" i="29" s="1"/>
  <c r="AB27" i="29"/>
  <c r="AB39" i="29" s="1"/>
  <c r="AD27" i="29"/>
  <c r="AD39" i="29" s="1"/>
  <c r="AF27" i="29"/>
  <c r="AF39" i="29" s="1"/>
  <c r="AH27" i="29"/>
  <c r="AH39" i="29" s="1"/>
  <c r="AJ27" i="29"/>
  <c r="AJ39" i="29" s="1"/>
  <c r="AL27" i="29"/>
  <c r="AL39" i="29" s="1"/>
  <c r="AN27" i="29"/>
  <c r="AN39" i="29" s="1"/>
  <c r="AP27" i="29"/>
  <c r="AP39" i="29" s="1"/>
  <c r="AR27" i="29"/>
  <c r="AR39" i="29" s="1"/>
  <c r="A29" i="29"/>
  <c r="G97" i="29"/>
  <c r="I97" i="29"/>
  <c r="K97" i="29"/>
  <c r="M97" i="29"/>
  <c r="O97" i="29"/>
  <c r="Q97" i="29"/>
  <c r="S97" i="29"/>
  <c r="U97" i="29"/>
  <c r="W97" i="29"/>
  <c r="Y97" i="29"/>
  <c r="AA97" i="29"/>
  <c r="AC97" i="29"/>
  <c r="AE97" i="29"/>
  <c r="AG97" i="29"/>
  <c r="AI97" i="29"/>
  <c r="AK97" i="29"/>
  <c r="AM97" i="29"/>
  <c r="AO97" i="29"/>
  <c r="AQ97" i="29"/>
  <c r="A30" i="29"/>
  <c r="A32" i="29"/>
  <c r="A34" i="29"/>
  <c r="A63" i="29"/>
  <c r="A61" i="29"/>
  <c r="A59" i="29"/>
  <c r="A56" i="29"/>
  <c r="A55" i="29"/>
  <c r="A53" i="29"/>
  <c r="A51" i="29"/>
  <c r="A48" i="29"/>
  <c r="A44" i="29"/>
  <c r="G53" i="29"/>
  <c r="I53" i="29"/>
  <c r="K53" i="29"/>
  <c r="M53" i="29"/>
  <c r="M53" i="81" s="1"/>
  <c r="M53" i="30" s="1"/>
  <c r="O53" i="29"/>
  <c r="O53" i="81" s="1"/>
  <c r="O53" i="30" s="1"/>
  <c r="Q53" i="29"/>
  <c r="Q53" i="81" s="1"/>
  <c r="S102" i="29"/>
  <c r="S53" i="29"/>
  <c r="U102" i="29"/>
  <c r="U53" i="29"/>
  <c r="W102" i="29"/>
  <c r="W53" i="29"/>
  <c r="Y102" i="29"/>
  <c r="Y53" i="29"/>
  <c r="AA102" i="29"/>
  <c r="AA53" i="29"/>
  <c r="AA53" i="81" s="1"/>
  <c r="AA53" i="30" s="1"/>
  <c r="AC102" i="29"/>
  <c r="AC53" i="29"/>
  <c r="AC53" i="81" s="1"/>
  <c r="AC53" i="30" s="1"/>
  <c r="AE102" i="29"/>
  <c r="AE53" i="29"/>
  <c r="AE53" i="81" s="1"/>
  <c r="AE53" i="30" s="1"/>
  <c r="AG102" i="29"/>
  <c r="AG53" i="29"/>
  <c r="AI102" i="29"/>
  <c r="AI53" i="29"/>
  <c r="AK102" i="29"/>
  <c r="AK53" i="29"/>
  <c r="AM102" i="29"/>
  <c r="AM53" i="29"/>
  <c r="AM53" i="81" s="1"/>
  <c r="AM53" i="30" s="1"/>
  <c r="AO102" i="29"/>
  <c r="AO53" i="29"/>
  <c r="AO53" i="81" s="1"/>
  <c r="AO53" i="30" s="1"/>
  <c r="AQ102" i="29"/>
  <c r="AQ53" i="29"/>
  <c r="AQ53" i="81" s="1"/>
  <c r="A45" i="29"/>
  <c r="A47" i="29"/>
  <c r="A52" i="29"/>
  <c r="H53" i="29"/>
  <c r="H53" i="81" s="1"/>
  <c r="L53" i="29"/>
  <c r="L53" i="81" s="1"/>
  <c r="P53" i="29"/>
  <c r="P53" i="81" s="1"/>
  <c r="P53" i="30" s="1"/>
  <c r="T53" i="29"/>
  <c r="T53" i="81" s="1"/>
  <c r="X53" i="29"/>
  <c r="X53" i="81" s="1"/>
  <c r="X53" i="30" s="1"/>
  <c r="AB53" i="29"/>
  <c r="AB53" i="81" s="1"/>
  <c r="AB53" i="30" s="1"/>
  <c r="AF53" i="29"/>
  <c r="AF53" i="81" s="1"/>
  <c r="AJ53" i="29"/>
  <c r="AJ53" i="81" s="1"/>
  <c r="AN53" i="29"/>
  <c r="AN53" i="81" s="1"/>
  <c r="AN53" i="30" s="1"/>
  <c r="AR53" i="29"/>
  <c r="AR53" i="81" s="1"/>
  <c r="AR53" i="30" s="1"/>
  <c r="T67" i="29"/>
  <c r="T67" i="81" s="1"/>
  <c r="X67" i="29"/>
  <c r="X67" i="81" s="1"/>
  <c r="AB67" i="29"/>
  <c r="AB67" i="81" s="1"/>
  <c r="AF67" i="29"/>
  <c r="AF67" i="81" s="1"/>
  <c r="AJ67" i="29"/>
  <c r="AJ67" i="81" s="1"/>
  <c r="A60" i="29"/>
  <c r="A65" i="29"/>
  <c r="A37" i="74"/>
  <c r="A34" i="74"/>
  <c r="A32" i="74"/>
  <c r="A30" i="74"/>
  <c r="A29" i="74"/>
  <c r="A24" i="74"/>
  <c r="A22" i="74"/>
  <c r="A21" i="74"/>
  <c r="A19" i="74"/>
  <c r="A17" i="74"/>
  <c r="A16" i="74"/>
  <c r="A35" i="74"/>
  <c r="A33" i="74"/>
  <c r="A31" i="74"/>
  <c r="A28" i="74"/>
  <c r="A27" i="74"/>
  <c r="A25" i="74"/>
  <c r="A23" i="74"/>
  <c r="A18" i="74"/>
  <c r="A44" i="74"/>
  <c r="A45" i="74"/>
  <c r="A47" i="74"/>
  <c r="A49" i="74"/>
  <c r="A50" i="74"/>
  <c r="A52" i="74"/>
  <c r="A57" i="74"/>
  <c r="A58" i="74"/>
  <c r="A60" i="74"/>
  <c r="A62" i="74"/>
  <c r="A65" i="74"/>
  <c r="A72" i="74"/>
  <c r="A73" i="74"/>
  <c r="A75" i="74"/>
  <c r="A77" i="74"/>
  <c r="A78" i="74"/>
  <c r="A80" i="74"/>
  <c r="A85" i="74"/>
  <c r="A86" i="74"/>
  <c r="A88" i="74"/>
  <c r="A90" i="74"/>
  <c r="A93" i="74"/>
  <c r="A44" i="75"/>
  <c r="S102" i="75"/>
  <c r="U102" i="75"/>
  <c r="W102" i="75"/>
  <c r="Y102" i="75"/>
  <c r="AG102" i="75"/>
  <c r="AI102" i="75"/>
  <c r="A45" i="75"/>
  <c r="A47" i="75"/>
  <c r="A49" i="75"/>
  <c r="A50" i="75"/>
  <c r="A52" i="75"/>
  <c r="A57" i="75"/>
  <c r="A58" i="75"/>
  <c r="A60" i="75"/>
  <c r="A62" i="75"/>
  <c r="A65" i="75"/>
  <c r="A56" i="90"/>
  <c r="A57" i="90"/>
  <c r="A58" i="90"/>
  <c r="A59" i="90"/>
  <c r="A60" i="90"/>
  <c r="A61" i="90"/>
  <c r="A62" i="90"/>
  <c r="A63" i="90"/>
  <c r="A65" i="90"/>
  <c r="A84" i="90"/>
  <c r="A85" i="90"/>
  <c r="A86" i="90"/>
  <c r="A87" i="90"/>
  <c r="A88" i="90"/>
  <c r="A89" i="90"/>
  <c r="A90" i="90"/>
  <c r="A91" i="90"/>
  <c r="A93" i="90"/>
  <c r="A17" i="89"/>
  <c r="A19" i="89"/>
  <c r="A21" i="89"/>
  <c r="A23" i="89"/>
  <c r="A25" i="89"/>
  <c r="G25" i="89"/>
  <c r="I25" i="89"/>
  <c r="L25" i="89"/>
  <c r="R25" i="89"/>
  <c r="R25" i="90" s="1"/>
  <c r="T25" i="89"/>
  <c r="V25" i="89"/>
  <c r="Y25" i="89"/>
  <c r="AE25" i="89"/>
  <c r="AE25" i="90" s="1"/>
  <c r="AG25" i="89"/>
  <c r="AI25" i="89"/>
  <c r="AL25" i="89"/>
  <c r="AR25" i="89"/>
  <c r="AR25" i="90" s="1"/>
  <c r="AG39" i="89"/>
  <c r="AG39" i="90" s="1"/>
  <c r="AI39" i="89"/>
  <c r="AI39" i="90" s="1"/>
  <c r="A28" i="89"/>
  <c r="H97" i="89"/>
  <c r="J97" i="89"/>
  <c r="S97" i="89"/>
  <c r="U97" i="89"/>
  <c r="W97" i="89"/>
  <c r="AD97" i="89"/>
  <c r="AF97" i="89"/>
  <c r="AH97" i="89"/>
  <c r="AJ97" i="89"/>
  <c r="AQ97" i="89"/>
  <c r="A30" i="89"/>
  <c r="A32" i="89"/>
  <c r="A34" i="89"/>
  <c r="A37" i="89"/>
  <c r="A63" i="89"/>
  <c r="A61" i="89"/>
  <c r="A59" i="89"/>
  <c r="A57" i="89"/>
  <c r="A55" i="89"/>
  <c r="A52" i="89"/>
  <c r="A50" i="89"/>
  <c r="A48" i="89"/>
  <c r="A46" i="89"/>
  <c r="A65" i="89"/>
  <c r="A62" i="89"/>
  <c r="A60" i="89"/>
  <c r="A58" i="89"/>
  <c r="A56" i="89"/>
  <c r="A53" i="89"/>
  <c r="A51" i="89"/>
  <c r="A49" i="89"/>
  <c r="A47" i="89"/>
  <c r="A45" i="89"/>
  <c r="A44" i="89"/>
  <c r="G53" i="89"/>
  <c r="I53" i="89"/>
  <c r="L53" i="89"/>
  <c r="R53" i="89"/>
  <c r="R53" i="90" s="1"/>
  <c r="T102" i="89"/>
  <c r="T53" i="89"/>
  <c r="V102" i="89"/>
  <c r="V53" i="89"/>
  <c r="Y102" i="89"/>
  <c r="Y53" i="89"/>
  <c r="G67" i="89"/>
  <c r="I67" i="89"/>
  <c r="L67" i="89"/>
  <c r="N67" i="89"/>
  <c r="P67" i="89"/>
  <c r="F98" i="29"/>
  <c r="H98" i="29"/>
  <c r="J98" i="29"/>
  <c r="L98" i="29"/>
  <c r="N98" i="29"/>
  <c r="P98" i="29"/>
  <c r="R98" i="29"/>
  <c r="T98" i="29"/>
  <c r="V98" i="29"/>
  <c r="X98" i="29"/>
  <c r="Z98" i="29"/>
  <c r="AB98" i="29"/>
  <c r="AD98" i="29"/>
  <c r="AF98" i="29"/>
  <c r="AH98" i="29"/>
  <c r="AJ98" i="29"/>
  <c r="AL98" i="29"/>
  <c r="AN98" i="29"/>
  <c r="AP98" i="29"/>
  <c r="AR98" i="29"/>
  <c r="A72" i="29"/>
  <c r="A73" i="29"/>
  <c r="A75" i="29"/>
  <c r="A77" i="29"/>
  <c r="A78" i="29"/>
  <c r="A80" i="29"/>
  <c r="A85" i="29"/>
  <c r="A86" i="29"/>
  <c r="A88" i="29"/>
  <c r="A90" i="29"/>
  <c r="F27" i="74"/>
  <c r="F39" i="74" s="1"/>
  <c r="H27" i="74"/>
  <c r="H39" i="74" s="1"/>
  <c r="J27" i="74"/>
  <c r="J39" i="74" s="1"/>
  <c r="L27" i="74"/>
  <c r="L39" i="74" s="1"/>
  <c r="T27" i="74"/>
  <c r="T39" i="74" s="1"/>
  <c r="V27" i="74"/>
  <c r="V39" i="74" s="1"/>
  <c r="AF27" i="74"/>
  <c r="AF39" i="74" s="1"/>
  <c r="AH27" i="74"/>
  <c r="AH39" i="74" s="1"/>
  <c r="AJ27" i="74"/>
  <c r="AJ39" i="74" s="1"/>
  <c r="AL27" i="74"/>
  <c r="AL39" i="74" s="1"/>
  <c r="G97" i="74"/>
  <c r="I97" i="74"/>
  <c r="S97" i="74"/>
  <c r="U97" i="74"/>
  <c r="W97" i="74"/>
  <c r="Y97" i="74"/>
  <c r="AG97" i="74"/>
  <c r="AI97" i="74"/>
  <c r="F102" i="74"/>
  <c r="T102" i="74"/>
  <c r="V102" i="74"/>
  <c r="AF102" i="74"/>
  <c r="AH102" i="74"/>
  <c r="AJ102" i="74"/>
  <c r="AL102" i="74"/>
  <c r="A46" i="74"/>
  <c r="A48" i="74"/>
  <c r="A51" i="74"/>
  <c r="A53" i="74"/>
  <c r="G53" i="74"/>
  <c r="I53" i="74"/>
  <c r="S53" i="74"/>
  <c r="U53" i="74"/>
  <c r="W53" i="74"/>
  <c r="Y53" i="74"/>
  <c r="AG53" i="74"/>
  <c r="AI53" i="74"/>
  <c r="A55" i="74"/>
  <c r="G55" i="74"/>
  <c r="G67" i="74" s="1"/>
  <c r="I55" i="74"/>
  <c r="I67" i="74" s="1"/>
  <c r="S55" i="74"/>
  <c r="S67" i="74" s="1"/>
  <c r="U55" i="74"/>
  <c r="U67" i="74" s="1"/>
  <c r="W55" i="74"/>
  <c r="W67" i="74" s="1"/>
  <c r="Y55" i="74"/>
  <c r="Y67" i="74" s="1"/>
  <c r="AG55" i="74"/>
  <c r="AG67" i="74" s="1"/>
  <c r="AI55" i="74"/>
  <c r="AI67" i="74" s="1"/>
  <c r="A56" i="74"/>
  <c r="F98" i="74"/>
  <c r="H98" i="74"/>
  <c r="J98" i="74"/>
  <c r="L98" i="74"/>
  <c r="T98" i="74"/>
  <c r="V98" i="74"/>
  <c r="AF98" i="74"/>
  <c r="AH98" i="74"/>
  <c r="AJ98" i="74"/>
  <c r="AL98" i="74"/>
  <c r="A59" i="74"/>
  <c r="A61" i="74"/>
  <c r="A74" i="74"/>
  <c r="A76" i="74"/>
  <c r="A79" i="74"/>
  <c r="A81" i="74"/>
  <c r="A83" i="74"/>
  <c r="A84" i="74"/>
  <c r="A87" i="74"/>
  <c r="A89" i="74"/>
  <c r="A18" i="75"/>
  <c r="A20" i="75"/>
  <c r="A23" i="75"/>
  <c r="A25" i="75"/>
  <c r="G25" i="75"/>
  <c r="I25" i="75"/>
  <c r="S25" i="75"/>
  <c r="U25" i="75"/>
  <c r="W25" i="75"/>
  <c r="Y25" i="75"/>
  <c r="AG25" i="75"/>
  <c r="AI25" i="75"/>
  <c r="A27" i="75"/>
  <c r="G27" i="75"/>
  <c r="I27" i="75"/>
  <c r="S27" i="75"/>
  <c r="S39" i="75" s="1"/>
  <c r="S39" i="81" s="1"/>
  <c r="U27" i="75"/>
  <c r="U39" i="75" s="1"/>
  <c r="U39" i="81" s="1"/>
  <c r="W27" i="75"/>
  <c r="W39" i="75" s="1"/>
  <c r="W39" i="81" s="1"/>
  <c r="Y27" i="75"/>
  <c r="Y39" i="75" s="1"/>
  <c r="Y39" i="81" s="1"/>
  <c r="AG27" i="75"/>
  <c r="AI27" i="75"/>
  <c r="A28" i="75"/>
  <c r="H97" i="75"/>
  <c r="J97" i="75"/>
  <c r="L97" i="75"/>
  <c r="T97" i="75"/>
  <c r="V97" i="75"/>
  <c r="AF97" i="75"/>
  <c r="AH97" i="75"/>
  <c r="AJ97" i="75"/>
  <c r="AL97" i="75"/>
  <c r="A31" i="75"/>
  <c r="A33" i="75"/>
  <c r="F102" i="75"/>
  <c r="T102" i="75"/>
  <c r="V102" i="75"/>
  <c r="AF102" i="75"/>
  <c r="AH102" i="75"/>
  <c r="AJ102" i="75"/>
  <c r="AL102" i="75"/>
  <c r="A46" i="75"/>
  <c r="A48" i="75"/>
  <c r="A51" i="75"/>
  <c r="A53" i="75"/>
  <c r="G53" i="75"/>
  <c r="I53" i="75"/>
  <c r="S53" i="75"/>
  <c r="U53" i="75"/>
  <c r="W53" i="75"/>
  <c r="Y53" i="75"/>
  <c r="AG53" i="75"/>
  <c r="AI53" i="75"/>
  <c r="A55" i="75"/>
  <c r="G55" i="75"/>
  <c r="G67" i="75" s="1"/>
  <c r="I55" i="75"/>
  <c r="I67" i="75" s="1"/>
  <c r="S55" i="75"/>
  <c r="S67" i="75" s="1"/>
  <c r="U55" i="75"/>
  <c r="U67" i="75" s="1"/>
  <c r="W55" i="75"/>
  <c r="W67" i="75" s="1"/>
  <c r="Y55" i="75"/>
  <c r="Y67" i="75" s="1"/>
  <c r="AG55" i="75"/>
  <c r="AG67" i="75" s="1"/>
  <c r="AI55" i="75"/>
  <c r="AI67" i="75" s="1"/>
  <c r="A56" i="75"/>
  <c r="F98" i="75"/>
  <c r="H98" i="75"/>
  <c r="J98" i="75"/>
  <c r="L98" i="75"/>
  <c r="T98" i="75"/>
  <c r="V98" i="75"/>
  <c r="AF98" i="75"/>
  <c r="AH98" i="75"/>
  <c r="AJ98" i="75"/>
  <c r="AL98" i="75"/>
  <c r="A59" i="75"/>
  <c r="A61" i="75"/>
  <c r="A72" i="75"/>
  <c r="A73" i="75"/>
  <c r="A75" i="75"/>
  <c r="A77" i="75"/>
  <c r="A78" i="75"/>
  <c r="A80" i="75"/>
  <c r="A85" i="75"/>
  <c r="A86" i="75"/>
  <c r="A88" i="75"/>
  <c r="A90" i="75"/>
  <c r="A16" i="90"/>
  <c r="A17" i="90"/>
  <c r="A18" i="90"/>
  <c r="A19" i="90"/>
  <c r="A20" i="90"/>
  <c r="A21" i="90"/>
  <c r="A22" i="90"/>
  <c r="A23" i="90"/>
  <c r="A24" i="90"/>
  <c r="A25" i="90"/>
  <c r="A27" i="90"/>
  <c r="A28" i="90"/>
  <c r="A29" i="90"/>
  <c r="A30" i="90"/>
  <c r="A31" i="90"/>
  <c r="A32" i="90"/>
  <c r="A33" i="90"/>
  <c r="A34" i="90"/>
  <c r="A35" i="90"/>
  <c r="A44" i="90"/>
  <c r="A45" i="90"/>
  <c r="A46" i="90"/>
  <c r="A47" i="90"/>
  <c r="A48" i="90"/>
  <c r="A49" i="90"/>
  <c r="A50" i="90"/>
  <c r="A51" i="90"/>
  <c r="A52" i="90"/>
  <c r="A53" i="90"/>
  <c r="A72" i="90"/>
  <c r="A73" i="90"/>
  <c r="A74" i="90"/>
  <c r="A75" i="90"/>
  <c r="A76" i="90"/>
  <c r="A77" i="90"/>
  <c r="A78" i="90"/>
  <c r="A79" i="90"/>
  <c r="A80" i="90"/>
  <c r="A81" i="90"/>
  <c r="A16" i="89"/>
  <c r="A18" i="89"/>
  <c r="A20" i="89"/>
  <c r="A22" i="89"/>
  <c r="A24" i="89"/>
  <c r="F25" i="89"/>
  <c r="H25" i="89"/>
  <c r="J25" i="89"/>
  <c r="Q25" i="89"/>
  <c r="Q25" i="90" s="1"/>
  <c r="S25" i="89"/>
  <c r="U25" i="89"/>
  <c r="W25" i="89"/>
  <c r="AD25" i="89"/>
  <c r="AD25" i="90" s="1"/>
  <c r="AF25" i="89"/>
  <c r="AH25" i="89"/>
  <c r="AJ25" i="89"/>
  <c r="AQ25" i="89"/>
  <c r="AQ25" i="90" s="1"/>
  <c r="A27" i="89"/>
  <c r="G39" i="89"/>
  <c r="G39" i="90" s="1"/>
  <c r="I39" i="89"/>
  <c r="I39" i="90" s="1"/>
  <c r="L39" i="89"/>
  <c r="T39" i="89"/>
  <c r="T39" i="90" s="1"/>
  <c r="V39" i="89"/>
  <c r="V39" i="90" s="1"/>
  <c r="AF39" i="89"/>
  <c r="AH39" i="89"/>
  <c r="AJ39" i="89"/>
  <c r="AL39" i="89"/>
  <c r="A29" i="89"/>
  <c r="G97" i="89"/>
  <c r="I97" i="89"/>
  <c r="L97" i="89"/>
  <c r="T97" i="89"/>
  <c r="V97" i="89"/>
  <c r="Y97" i="89"/>
  <c r="AE97" i="89"/>
  <c r="AG97" i="89"/>
  <c r="AI97" i="89"/>
  <c r="AL97" i="89"/>
  <c r="AR97" i="89"/>
  <c r="A31" i="89"/>
  <c r="A33" i="89"/>
  <c r="F102" i="89"/>
  <c r="F53" i="89"/>
  <c r="H53" i="89"/>
  <c r="J53" i="89"/>
  <c r="M67" i="89"/>
  <c r="O67" i="89"/>
  <c r="S102" i="89"/>
  <c r="U102" i="89"/>
  <c r="W102" i="89"/>
  <c r="AD102" i="89"/>
  <c r="AF102" i="89"/>
  <c r="AH102" i="89"/>
  <c r="AJ102" i="89"/>
  <c r="AQ102" i="89"/>
  <c r="F67" i="89"/>
  <c r="H67" i="89"/>
  <c r="J67" i="89"/>
  <c r="S67" i="89"/>
  <c r="U67" i="89"/>
  <c r="W67" i="89"/>
  <c r="Y67" i="89"/>
  <c r="AG67" i="89"/>
  <c r="AI67" i="89"/>
  <c r="F98" i="89"/>
  <c r="H98" i="89"/>
  <c r="J98" i="89"/>
  <c r="S98" i="89"/>
  <c r="U98" i="89"/>
  <c r="W98" i="89"/>
  <c r="AD98" i="89"/>
  <c r="AF98" i="89"/>
  <c r="AH98" i="89"/>
  <c r="AJ98" i="89"/>
  <c r="AQ98" i="89"/>
  <c r="A72" i="89"/>
  <c r="A74" i="89"/>
  <c r="A76" i="89"/>
  <c r="A78" i="89"/>
  <c r="A80" i="89"/>
  <c r="A83" i="89"/>
  <c r="A84" i="89"/>
  <c r="A86" i="89"/>
  <c r="A88" i="89"/>
  <c r="A90" i="89"/>
  <c r="A93" i="89"/>
  <c r="A16" i="56"/>
  <c r="A17" i="56"/>
  <c r="A19" i="56"/>
  <c r="A21" i="56"/>
  <c r="A22" i="56"/>
  <c r="A24" i="56"/>
  <c r="F25" i="56"/>
  <c r="H25" i="56"/>
  <c r="J25" i="56"/>
  <c r="L25" i="56"/>
  <c r="T25" i="56"/>
  <c r="V25" i="56"/>
  <c r="AF25" i="56"/>
  <c r="AH25" i="56"/>
  <c r="AJ25" i="56"/>
  <c r="AL25" i="56"/>
  <c r="F39" i="56"/>
  <c r="H39" i="56"/>
  <c r="H39" i="90" s="1"/>
  <c r="J39" i="56"/>
  <c r="L39" i="56"/>
  <c r="AF39" i="56"/>
  <c r="AH39" i="56"/>
  <c r="AJ39" i="56"/>
  <c r="AL39" i="56"/>
  <c r="A29" i="56"/>
  <c r="G97" i="56"/>
  <c r="I97" i="56"/>
  <c r="S97" i="56"/>
  <c r="U97" i="56"/>
  <c r="W97" i="56"/>
  <c r="Y97" i="56"/>
  <c r="AG97" i="56"/>
  <c r="AI97" i="56"/>
  <c r="A30" i="56"/>
  <c r="A32" i="56"/>
  <c r="A34" i="56"/>
  <c r="A37" i="56"/>
  <c r="A63" i="56"/>
  <c r="A61" i="56"/>
  <c r="A59" i="56"/>
  <c r="A56" i="56"/>
  <c r="A55" i="56"/>
  <c r="A53" i="56"/>
  <c r="A51" i="56"/>
  <c r="A65" i="56"/>
  <c r="A62" i="56"/>
  <c r="A60" i="56"/>
  <c r="A58" i="56"/>
  <c r="A57" i="56"/>
  <c r="A52" i="56"/>
  <c r="A50" i="56"/>
  <c r="A49" i="56"/>
  <c r="A47" i="56"/>
  <c r="A45" i="56"/>
  <c r="A44" i="56"/>
  <c r="G53" i="56"/>
  <c r="I53" i="56"/>
  <c r="S102" i="56"/>
  <c r="S53" i="56"/>
  <c r="U102" i="56"/>
  <c r="U53" i="56"/>
  <c r="W102" i="56"/>
  <c r="W53" i="56"/>
  <c r="Y102" i="56"/>
  <c r="Y53" i="56"/>
  <c r="AG102" i="56"/>
  <c r="AG53" i="56"/>
  <c r="AG53" i="90" s="1"/>
  <c r="AI102" i="56"/>
  <c r="AI53" i="56"/>
  <c r="AI53" i="90" s="1"/>
  <c r="A46" i="56"/>
  <c r="M67" i="56"/>
  <c r="O67" i="56"/>
  <c r="Q67" i="56"/>
  <c r="AA67" i="56"/>
  <c r="AA67" i="90" s="1"/>
  <c r="AC67" i="56"/>
  <c r="AC67" i="90" s="1"/>
  <c r="AE67" i="56"/>
  <c r="AE67" i="90" s="1"/>
  <c r="AM67" i="56"/>
  <c r="AM67" i="90" s="1"/>
  <c r="AO67" i="56"/>
  <c r="AO67" i="90" s="1"/>
  <c r="AQ67" i="56"/>
  <c r="AQ67" i="90" s="1"/>
  <c r="AE102" i="89"/>
  <c r="AG102" i="89"/>
  <c r="AI102" i="89"/>
  <c r="AL102" i="89"/>
  <c r="AR102" i="89"/>
  <c r="Q53" i="89"/>
  <c r="Q53" i="90" s="1"/>
  <c r="S53" i="89"/>
  <c r="U53" i="89"/>
  <c r="U53" i="90" s="1"/>
  <c r="W53" i="89"/>
  <c r="AD53" i="89"/>
  <c r="AD53" i="90" s="1"/>
  <c r="AF53" i="89"/>
  <c r="AH53" i="89"/>
  <c r="AJ53" i="89"/>
  <c r="AQ53" i="89"/>
  <c r="AQ53" i="90" s="1"/>
  <c r="T67" i="89"/>
  <c r="V67" i="89"/>
  <c r="AF67" i="89"/>
  <c r="AH67" i="89"/>
  <c r="AJ67" i="89"/>
  <c r="AL67" i="89"/>
  <c r="G98" i="89"/>
  <c r="I98" i="89"/>
  <c r="L98" i="89"/>
  <c r="T98" i="89"/>
  <c r="V98" i="89"/>
  <c r="Y98" i="89"/>
  <c r="AE98" i="89"/>
  <c r="AG98" i="89"/>
  <c r="AI98" i="89"/>
  <c r="AL98" i="89"/>
  <c r="AR98" i="89"/>
  <c r="A73" i="89"/>
  <c r="A75" i="89"/>
  <c r="A77" i="89"/>
  <c r="A79" i="89"/>
  <c r="A81" i="89"/>
  <c r="A85" i="89"/>
  <c r="A87" i="89"/>
  <c r="A89" i="89"/>
  <c r="A18" i="56"/>
  <c r="A20" i="56"/>
  <c r="A23" i="56"/>
  <c r="A25" i="56"/>
  <c r="G25" i="56"/>
  <c r="I25" i="56"/>
  <c r="S25" i="56"/>
  <c r="U25" i="56"/>
  <c r="W25" i="56"/>
  <c r="Y25" i="56"/>
  <c r="AG25" i="56"/>
  <c r="AI25" i="56"/>
  <c r="A27" i="56"/>
  <c r="S39" i="56"/>
  <c r="U39" i="56"/>
  <c r="W39" i="56"/>
  <c r="Y39" i="56"/>
  <c r="A28" i="56"/>
  <c r="H97" i="56"/>
  <c r="J97" i="56"/>
  <c r="L97" i="56"/>
  <c r="T97" i="56"/>
  <c r="V97" i="56"/>
  <c r="AF97" i="56"/>
  <c r="AH97" i="56"/>
  <c r="AJ97" i="56"/>
  <c r="AL97" i="56"/>
  <c r="A31" i="56"/>
  <c r="A33" i="56"/>
  <c r="F102" i="56"/>
  <c r="F53" i="56"/>
  <c r="H53" i="56"/>
  <c r="J53" i="56"/>
  <c r="L53" i="56"/>
  <c r="T102" i="56"/>
  <c r="T53" i="56"/>
  <c r="V102" i="56"/>
  <c r="V53" i="56"/>
  <c r="AF102" i="56"/>
  <c r="AF53" i="56"/>
  <c r="AH102" i="56"/>
  <c r="AH53" i="56"/>
  <c r="AJ102" i="56"/>
  <c r="AJ53" i="56"/>
  <c r="AL102" i="56"/>
  <c r="AL53" i="56"/>
  <c r="AL53" i="90" s="1"/>
  <c r="A48" i="56"/>
  <c r="F67" i="56"/>
  <c r="H67" i="56"/>
  <c r="J67" i="56"/>
  <c r="L67" i="56"/>
  <c r="N67" i="56"/>
  <c r="P67" i="56"/>
  <c r="R67" i="56"/>
  <c r="Z67" i="56"/>
  <c r="Z67" i="90" s="1"/>
  <c r="AB67" i="56"/>
  <c r="AB67" i="90" s="1"/>
  <c r="AD67" i="56"/>
  <c r="AD67" i="90" s="1"/>
  <c r="AN67" i="56"/>
  <c r="AN67" i="90" s="1"/>
  <c r="AP67" i="56"/>
  <c r="AP67" i="90" s="1"/>
  <c r="AR67" i="56"/>
  <c r="AR67" i="90" s="1"/>
  <c r="T67" i="56"/>
  <c r="V67" i="56"/>
  <c r="X67" i="56"/>
  <c r="X67" i="90" s="1"/>
  <c r="AF55" i="90"/>
  <c r="AF98" i="90" s="1"/>
  <c r="AH55" i="90"/>
  <c r="AH55" i="30" s="1"/>
  <c r="AH98" i="30" s="1"/>
  <c r="AJ55" i="90"/>
  <c r="AJ98" i="90" s="1"/>
  <c r="AL55" i="90"/>
  <c r="AL55" i="30" s="1"/>
  <c r="AL98" i="30" s="1"/>
  <c r="G98" i="56"/>
  <c r="I98" i="56"/>
  <c r="S98" i="56"/>
  <c r="U98" i="56"/>
  <c r="W98" i="56"/>
  <c r="Y98" i="56"/>
  <c r="AG98" i="56"/>
  <c r="AI98" i="56"/>
  <c r="A74" i="56"/>
  <c r="A76" i="56"/>
  <c r="A79" i="56"/>
  <c r="A81" i="56"/>
  <c r="A83" i="56"/>
  <c r="A84" i="56"/>
  <c r="A87" i="56"/>
  <c r="A89" i="56"/>
  <c r="A91" i="56"/>
  <c r="G67" i="56"/>
  <c r="I67" i="56"/>
  <c r="K67" i="56"/>
  <c r="K67" i="90" s="1"/>
  <c r="S67" i="56"/>
  <c r="U67" i="56"/>
  <c r="W67" i="56"/>
  <c r="Y67" i="56"/>
  <c r="AG67" i="56"/>
  <c r="AI67" i="56"/>
  <c r="AK67" i="56"/>
  <c r="AK67" i="90" s="1"/>
  <c r="F98" i="56"/>
  <c r="H98" i="56"/>
  <c r="J98" i="56"/>
  <c r="L98" i="56"/>
  <c r="T98" i="56"/>
  <c r="V98" i="56"/>
  <c r="AF98" i="56"/>
  <c r="AH98" i="56"/>
  <c r="AJ98" i="56"/>
  <c r="AL98" i="56"/>
  <c r="A72" i="56"/>
  <c r="A73" i="56"/>
  <c r="A75" i="56"/>
  <c r="A77" i="56"/>
  <c r="A78" i="56"/>
  <c r="A80" i="56"/>
  <c r="A85" i="56"/>
  <c r="A86" i="56"/>
  <c r="A88" i="56"/>
  <c r="A90" i="56"/>
  <c r="F39" i="90"/>
  <c r="J39" i="90"/>
  <c r="I55" i="94"/>
  <c r="I49" i="21"/>
  <c r="I55" i="21"/>
  <c r="I63" i="64"/>
  <c r="I63" i="96"/>
  <c r="I63" i="93"/>
  <c r="I63" i="21"/>
  <c r="I49" i="94"/>
  <c r="I49" i="64"/>
  <c r="I63" i="95"/>
  <c r="I49" i="96"/>
  <c r="I63" i="67"/>
  <c r="I32" i="3"/>
  <c r="I43" i="3" s="1"/>
  <c r="L47" i="3"/>
  <c r="J46" i="3"/>
  <c r="K52" i="78"/>
  <c r="M52" i="3"/>
  <c r="M46" i="3"/>
  <c r="M47" i="3"/>
  <c r="L53" i="78"/>
  <c r="L21" i="3"/>
  <c r="L53" i="3" s="1"/>
  <c r="J42" i="78"/>
  <c r="J48" i="78" s="1"/>
  <c r="J25" i="3"/>
  <c r="J42" i="3" s="1"/>
  <c r="L28" i="3"/>
  <c r="L49" i="3"/>
  <c r="L55" i="3"/>
  <c r="H109" i="4"/>
  <c r="X109" i="4"/>
  <c r="AF109" i="4"/>
  <c r="AN109" i="4"/>
  <c r="AV109" i="4"/>
  <c r="BD109" i="4"/>
  <c r="J53" i="78"/>
  <c r="J21" i="3"/>
  <c r="H42" i="78"/>
  <c r="H25" i="3"/>
  <c r="H42" i="3" s="1"/>
  <c r="H54" i="3" s="1"/>
  <c r="L42" i="78"/>
  <c r="L48" i="78" s="1"/>
  <c r="L25" i="3"/>
  <c r="L42" i="3" s="1"/>
  <c r="J27" i="3"/>
  <c r="J48" i="3" s="1"/>
  <c r="L27" i="3"/>
  <c r="L48" i="3" s="1"/>
  <c r="J28" i="3"/>
  <c r="F42" i="78"/>
  <c r="F43" i="78"/>
  <c r="F49" i="78" s="1"/>
  <c r="F36" i="3"/>
  <c r="F43" i="3" s="1"/>
  <c r="M40" i="78"/>
  <c r="M52" i="78" s="1"/>
  <c r="M41" i="78"/>
  <c r="M47" i="78" s="1"/>
  <c r="J43" i="78"/>
  <c r="K46" i="78"/>
  <c r="L49" i="78"/>
  <c r="P109" i="4"/>
  <c r="K11" i="3"/>
  <c r="K40" i="3" s="1"/>
  <c r="K14" i="3"/>
  <c r="J40" i="78"/>
  <c r="L40" i="78"/>
  <c r="J46" i="78"/>
  <c r="L46" i="78"/>
  <c r="J52" i="78"/>
  <c r="L52" i="78"/>
  <c r="J58" i="78"/>
  <c r="L58" i="78"/>
  <c r="J47" i="78"/>
  <c r="L47" i="78"/>
  <c r="K49" i="78"/>
  <c r="K55" i="78"/>
  <c r="K41" i="78"/>
  <c r="J49" i="78"/>
  <c r="L55" i="78"/>
  <c r="G27" i="3"/>
  <c r="G43" i="84"/>
  <c r="G49" i="84" s="1"/>
  <c r="F109" i="79"/>
  <c r="H109" i="79"/>
  <c r="K19" i="4"/>
  <c r="K109" i="79"/>
  <c r="N109" i="79"/>
  <c r="P109" i="79"/>
  <c r="S19" i="4"/>
  <c r="S109" i="79"/>
  <c r="V109" i="79"/>
  <c r="X109" i="79"/>
  <c r="AA19" i="4"/>
  <c r="AA109" i="79"/>
  <c r="AD109" i="79"/>
  <c r="AF109" i="79"/>
  <c r="AI19" i="4"/>
  <c r="AI109" i="79"/>
  <c r="AL109" i="79"/>
  <c r="AN109" i="79"/>
  <c r="AQ19" i="4"/>
  <c r="AQ109" i="79"/>
  <c r="AT109" i="79"/>
  <c r="AV109" i="79"/>
  <c r="AY19" i="4"/>
  <c r="AY109" i="79"/>
  <c r="BB109" i="79"/>
  <c r="BD109" i="79"/>
  <c r="Z100" i="79"/>
  <c r="H109" i="86"/>
  <c r="N109" i="86"/>
  <c r="S109" i="86"/>
  <c r="X109" i="86"/>
  <c r="AD109" i="86"/>
  <c r="AY109" i="86"/>
  <c r="BD109" i="86"/>
  <c r="G39" i="46"/>
  <c r="O39" i="46"/>
  <c r="M48" i="46"/>
  <c r="G38" i="80"/>
  <c r="I38" i="80"/>
  <c r="K38" i="80"/>
  <c r="M38" i="80"/>
  <c r="O38" i="80"/>
  <c r="Q38" i="80"/>
  <c r="G42" i="80"/>
  <c r="I42" i="80"/>
  <c r="K42" i="80"/>
  <c r="M42" i="80"/>
  <c r="O42" i="80"/>
  <c r="Q42" i="80"/>
  <c r="O14" i="46"/>
  <c r="N15" i="46"/>
  <c r="O18" i="46"/>
  <c r="O41" i="46" s="1"/>
  <c r="F19" i="46"/>
  <c r="J19" i="46"/>
  <c r="N19" i="46"/>
  <c r="R19" i="46"/>
  <c r="R42" i="46" s="1"/>
  <c r="N24" i="46"/>
  <c r="K97" i="81"/>
  <c r="M97" i="81"/>
  <c r="O97" i="81"/>
  <c r="Q97" i="81"/>
  <c r="AA97" i="81"/>
  <c r="AC97" i="81"/>
  <c r="AE97" i="81"/>
  <c r="AK97" i="81"/>
  <c r="AM97" i="81"/>
  <c r="AO97" i="81"/>
  <c r="AQ97" i="81"/>
  <c r="S102" i="81"/>
  <c r="U102" i="81"/>
  <c r="W102" i="81"/>
  <c r="Y102" i="81"/>
  <c r="AA102" i="81"/>
  <c r="AC102" i="81"/>
  <c r="AE102" i="81"/>
  <c r="AG102" i="81"/>
  <c r="AI102" i="81"/>
  <c r="AK102" i="81"/>
  <c r="AM102" i="81"/>
  <c r="AO102" i="81"/>
  <c r="AQ102" i="81"/>
  <c r="F98" i="81"/>
  <c r="H98" i="81"/>
  <c r="J98" i="81"/>
  <c r="L98" i="81"/>
  <c r="N98" i="81"/>
  <c r="P98" i="81"/>
  <c r="R98" i="81"/>
  <c r="Z98" i="81"/>
  <c r="AB98" i="81"/>
  <c r="AD98" i="81"/>
  <c r="AF98" i="81"/>
  <c r="AH98" i="81"/>
  <c r="AJ98" i="81"/>
  <c r="AL98" i="81"/>
  <c r="AN98" i="81"/>
  <c r="AP98" i="81"/>
  <c r="AR98" i="81"/>
  <c r="Q97" i="90"/>
  <c r="G97" i="90"/>
  <c r="I97" i="90"/>
  <c r="K97" i="90"/>
  <c r="AE97" i="90"/>
  <c r="F40" i="78"/>
  <c r="H18" i="3"/>
  <c r="I21" i="3"/>
  <c r="F22" i="3"/>
  <c r="H22" i="3"/>
  <c r="G33" i="3"/>
  <c r="I33" i="3"/>
  <c r="F109" i="4"/>
  <c r="N109" i="4"/>
  <c r="V109" i="4"/>
  <c r="AD109" i="4"/>
  <c r="AL109" i="4"/>
  <c r="AT109" i="4"/>
  <c r="BB109" i="4"/>
  <c r="G109" i="79"/>
  <c r="J109" i="79"/>
  <c r="L109" i="79"/>
  <c r="O109" i="79"/>
  <c r="R109" i="79"/>
  <c r="T109" i="79"/>
  <c r="W109" i="79"/>
  <c r="Z109" i="79"/>
  <c r="AB109" i="79"/>
  <c r="AE109" i="79"/>
  <c r="AH109" i="79"/>
  <c r="AJ109" i="79"/>
  <c r="AM109" i="79"/>
  <c r="AP109" i="79"/>
  <c r="AR109" i="79"/>
  <c r="AU109" i="79"/>
  <c r="AX109" i="79"/>
  <c r="AZ109" i="79"/>
  <c r="BC109" i="79"/>
  <c r="F109" i="86"/>
  <c r="K109" i="86"/>
  <c r="P109" i="86"/>
  <c r="V109" i="86"/>
  <c r="AA109" i="86"/>
  <c r="AF109" i="86"/>
  <c r="BB109" i="86"/>
  <c r="K27" i="30"/>
  <c r="F102" i="81"/>
  <c r="T102" i="81"/>
  <c r="V102" i="81"/>
  <c r="X102" i="81"/>
  <c r="Z102" i="81"/>
  <c r="AB102" i="81"/>
  <c r="AD102" i="81"/>
  <c r="AF102" i="81"/>
  <c r="AH102" i="81"/>
  <c r="AJ102" i="81"/>
  <c r="AL102" i="81"/>
  <c r="AN102" i="81"/>
  <c r="AP102" i="81"/>
  <c r="AR102" i="81"/>
  <c r="R97" i="90"/>
  <c r="V97" i="90"/>
  <c r="AR97" i="90"/>
  <c r="F102" i="90"/>
  <c r="T102" i="90"/>
  <c r="V102" i="90"/>
  <c r="AD102" i="90"/>
  <c r="AF102" i="90"/>
  <c r="AH102" i="90"/>
  <c r="AJ102" i="90"/>
  <c r="AL102" i="90"/>
  <c r="AR102" i="90"/>
  <c r="AG97" i="90"/>
  <c r="AI97" i="90"/>
  <c r="AQ97" i="90"/>
  <c r="S102" i="90"/>
  <c r="U102" i="90"/>
  <c r="W102" i="90"/>
  <c r="Y102" i="90"/>
  <c r="AE102" i="90"/>
  <c r="AG102" i="90"/>
  <c r="AI102" i="90"/>
  <c r="AQ102" i="90"/>
  <c r="R98" i="90"/>
  <c r="L98" i="90"/>
  <c r="T98" i="90"/>
  <c r="V98" i="90"/>
  <c r="AD98" i="90"/>
  <c r="AR98" i="90"/>
  <c r="F13" i="47"/>
  <c r="H13" i="47"/>
  <c r="H76" i="47" s="1"/>
  <c r="J13" i="47"/>
  <c r="J76" i="47" s="1"/>
  <c r="L13" i="47"/>
  <c r="L76" i="47" s="1"/>
  <c r="N13" i="47"/>
  <c r="N76" i="47" s="1"/>
  <c r="P13" i="47"/>
  <c r="P76" i="47" s="1"/>
  <c r="R13" i="47"/>
  <c r="R76" i="47" s="1"/>
  <c r="H77" i="47"/>
  <c r="J77" i="47"/>
  <c r="L77" i="47"/>
  <c r="N77" i="47"/>
  <c r="P77" i="47"/>
  <c r="R77" i="47"/>
  <c r="I78" i="47"/>
  <c r="K78" i="47"/>
  <c r="M78" i="47"/>
  <c r="O78" i="47"/>
  <c r="Q78" i="47"/>
  <c r="H79" i="47"/>
  <c r="J79" i="47"/>
  <c r="L79" i="47"/>
  <c r="N79" i="47"/>
  <c r="P79" i="47"/>
  <c r="R79" i="47"/>
  <c r="I80" i="47"/>
  <c r="K80" i="47"/>
  <c r="M80" i="47"/>
  <c r="O80" i="47"/>
  <c r="Q80" i="47"/>
  <c r="H81" i="47"/>
  <c r="J81" i="47"/>
  <c r="L81" i="47"/>
  <c r="N81" i="47"/>
  <c r="P81" i="47"/>
  <c r="R81" i="47"/>
  <c r="I82" i="47"/>
  <c r="K82" i="47"/>
  <c r="M82" i="47"/>
  <c r="O82" i="47"/>
  <c r="Q82" i="47"/>
  <c r="G23" i="47"/>
  <c r="G85" i="47" s="1"/>
  <c r="I23" i="47"/>
  <c r="K23" i="47"/>
  <c r="K85" i="47" s="1"/>
  <c r="M23" i="47"/>
  <c r="M85" i="47" s="1"/>
  <c r="O23" i="47"/>
  <c r="O85" i="47" s="1"/>
  <c r="Q23" i="47"/>
  <c r="Q85" i="47" s="1"/>
  <c r="G24" i="47"/>
  <c r="G86" i="47" s="1"/>
  <c r="G96" i="47"/>
  <c r="I96" i="47"/>
  <c r="K96" i="47"/>
  <c r="M96" i="47"/>
  <c r="O96" i="47"/>
  <c r="Q96" i="47"/>
  <c r="G98" i="47"/>
  <c r="I98" i="47"/>
  <c r="K98" i="47"/>
  <c r="M98" i="47"/>
  <c r="O98" i="47"/>
  <c r="Q98" i="47"/>
  <c r="G100" i="47"/>
  <c r="I100" i="47"/>
  <c r="K100" i="47"/>
  <c r="M100" i="47"/>
  <c r="O100" i="47"/>
  <c r="Q100" i="47"/>
  <c r="G105" i="47"/>
  <c r="I105" i="47"/>
  <c r="K105" i="47"/>
  <c r="M105" i="47"/>
  <c r="O105" i="47"/>
  <c r="Q105" i="47"/>
  <c r="F115" i="47"/>
  <c r="H115" i="47"/>
  <c r="J115" i="47"/>
  <c r="L115" i="47"/>
  <c r="N115" i="47"/>
  <c r="P115" i="47"/>
  <c r="R115" i="47"/>
  <c r="F117" i="47"/>
  <c r="H117" i="47"/>
  <c r="J117" i="47"/>
  <c r="L117" i="47"/>
  <c r="N117" i="47"/>
  <c r="P117" i="47"/>
  <c r="R117" i="47"/>
  <c r="F119" i="47"/>
  <c r="H119" i="47"/>
  <c r="J119" i="47"/>
  <c r="L119" i="47"/>
  <c r="N119" i="47"/>
  <c r="P119" i="47"/>
  <c r="R119" i="47"/>
  <c r="G87" i="82"/>
  <c r="I87" i="82"/>
  <c r="K87" i="82"/>
  <c r="M87" i="82"/>
  <c r="O87" i="82"/>
  <c r="Q87" i="82"/>
  <c r="F94" i="82"/>
  <c r="H94" i="82"/>
  <c r="J94" i="82"/>
  <c r="L94" i="82"/>
  <c r="N94" i="82"/>
  <c r="P94" i="82"/>
  <c r="R94" i="82"/>
  <c r="F96" i="82"/>
  <c r="H96" i="82"/>
  <c r="J96" i="82"/>
  <c r="L96" i="82"/>
  <c r="N96" i="82"/>
  <c r="P96" i="82"/>
  <c r="R96" i="82"/>
  <c r="F98" i="82"/>
  <c r="H98" i="82"/>
  <c r="J98" i="82"/>
  <c r="L98" i="82"/>
  <c r="Q98" i="90"/>
  <c r="G98" i="90"/>
  <c r="K98" i="90"/>
  <c r="S98" i="90"/>
  <c r="U98" i="90"/>
  <c r="W98" i="90"/>
  <c r="Y98" i="90"/>
  <c r="AE98" i="90"/>
  <c r="AI98" i="90"/>
  <c r="AQ98" i="90"/>
  <c r="G62" i="30"/>
  <c r="I62" i="30"/>
  <c r="K62" i="30"/>
  <c r="AG62" i="30"/>
  <c r="AI62" i="30"/>
  <c r="AK62" i="30"/>
  <c r="N98" i="82"/>
  <c r="P98" i="82"/>
  <c r="R98" i="82"/>
  <c r="F100" i="82"/>
  <c r="H100" i="82"/>
  <c r="J100" i="82"/>
  <c r="L100" i="82"/>
  <c r="N100" i="82"/>
  <c r="P100" i="82"/>
  <c r="R100" i="82"/>
  <c r="G115" i="82"/>
  <c r="I115" i="82"/>
  <c r="K115" i="82"/>
  <c r="M115" i="82"/>
  <c r="O115" i="82"/>
  <c r="Q115" i="82"/>
  <c r="G117" i="82"/>
  <c r="I117" i="82"/>
  <c r="K117" i="82"/>
  <c r="M117" i="82"/>
  <c r="O117" i="82"/>
  <c r="Q117" i="82"/>
  <c r="G119" i="82"/>
  <c r="I119" i="82"/>
  <c r="K119" i="82"/>
  <c r="M119" i="82"/>
  <c r="O119" i="82"/>
  <c r="Q119" i="82"/>
  <c r="H76" i="92"/>
  <c r="J76" i="92"/>
  <c r="L76" i="92"/>
  <c r="R76" i="92"/>
  <c r="H77" i="92"/>
  <c r="J77" i="92"/>
  <c r="L77" i="92"/>
  <c r="R77" i="92"/>
  <c r="H79" i="92"/>
  <c r="J79" i="92"/>
  <c r="L79" i="92"/>
  <c r="R79" i="92"/>
  <c r="H81" i="92"/>
  <c r="J81" i="92"/>
  <c r="L81" i="92"/>
  <c r="R81" i="92"/>
  <c r="G106" i="92"/>
  <c r="I106" i="92"/>
  <c r="K106" i="92"/>
  <c r="Q106" i="92"/>
  <c r="F115" i="92"/>
  <c r="H115" i="92"/>
  <c r="J115" i="92"/>
  <c r="L115" i="92"/>
  <c r="R115" i="92"/>
  <c r="F117" i="92"/>
  <c r="H117" i="92"/>
  <c r="J117" i="92"/>
  <c r="L117" i="92"/>
  <c r="R117" i="92"/>
  <c r="F119" i="92"/>
  <c r="H119" i="92"/>
  <c r="J119" i="92"/>
  <c r="L119" i="92"/>
  <c r="I76" i="47"/>
  <c r="K76" i="47"/>
  <c r="M76" i="47"/>
  <c r="O76" i="47"/>
  <c r="Q76" i="47"/>
  <c r="J85" i="47"/>
  <c r="L85" i="47"/>
  <c r="N85" i="47"/>
  <c r="P85" i="47"/>
  <c r="R85" i="47"/>
  <c r="J86" i="47"/>
  <c r="L86" i="47"/>
  <c r="N86" i="47"/>
  <c r="P86" i="47"/>
  <c r="R86" i="47"/>
  <c r="G87" i="47"/>
  <c r="J88" i="47"/>
  <c r="L88" i="47"/>
  <c r="N88" i="47"/>
  <c r="P88" i="47"/>
  <c r="R88" i="47"/>
  <c r="G89" i="47"/>
  <c r="J90" i="47"/>
  <c r="L90" i="47"/>
  <c r="N90" i="47"/>
  <c r="P90" i="47"/>
  <c r="R90" i="47"/>
  <c r="G91" i="47"/>
  <c r="F105" i="47"/>
  <c r="H105" i="47"/>
  <c r="J105" i="47"/>
  <c r="L105" i="47"/>
  <c r="N105" i="47"/>
  <c r="P105" i="47"/>
  <c r="R105" i="47"/>
  <c r="F106" i="47"/>
  <c r="H106" i="47"/>
  <c r="J106" i="47"/>
  <c r="L106" i="47"/>
  <c r="N106" i="47"/>
  <c r="P106" i="47"/>
  <c r="R106" i="47"/>
  <c r="F108" i="47"/>
  <c r="H108" i="47"/>
  <c r="J108" i="47"/>
  <c r="L108" i="47"/>
  <c r="N108" i="47"/>
  <c r="P108" i="47"/>
  <c r="R108" i="47"/>
  <c r="F110" i="47"/>
  <c r="H110" i="47"/>
  <c r="J110" i="47"/>
  <c r="L110" i="47"/>
  <c r="N110" i="47"/>
  <c r="P110" i="47"/>
  <c r="R110" i="47"/>
  <c r="F124" i="47"/>
  <c r="H124" i="47"/>
  <c r="J124" i="47"/>
  <c r="L124" i="47"/>
  <c r="N124" i="47"/>
  <c r="P124" i="47"/>
  <c r="R124" i="47"/>
  <c r="F126" i="47"/>
  <c r="H126" i="47"/>
  <c r="J126" i="47"/>
  <c r="L126" i="47"/>
  <c r="N126" i="47"/>
  <c r="P126" i="47"/>
  <c r="R126" i="47"/>
  <c r="F128" i="47"/>
  <c r="H128" i="47"/>
  <c r="J128" i="47"/>
  <c r="L128" i="47"/>
  <c r="N128" i="47"/>
  <c r="P128" i="47"/>
  <c r="R128" i="47"/>
  <c r="I77" i="82"/>
  <c r="K77" i="82"/>
  <c r="M77" i="82"/>
  <c r="O77" i="82"/>
  <c r="Q77" i="82"/>
  <c r="G89" i="82"/>
  <c r="I89" i="82"/>
  <c r="K89" i="82"/>
  <c r="M89" i="82"/>
  <c r="O89" i="82"/>
  <c r="Q89" i="82"/>
  <c r="G91" i="82"/>
  <c r="I91" i="82"/>
  <c r="K91" i="82"/>
  <c r="M91" i="82"/>
  <c r="O91" i="82"/>
  <c r="Q91" i="82"/>
  <c r="K108" i="82"/>
  <c r="M108" i="82"/>
  <c r="O108" i="82"/>
  <c r="Q108" i="82"/>
  <c r="G110" i="82"/>
  <c r="I110" i="82"/>
  <c r="K110" i="82"/>
  <c r="M110" i="82"/>
  <c r="O110" i="82"/>
  <c r="Q110" i="82"/>
  <c r="G128" i="82"/>
  <c r="I128" i="82"/>
  <c r="K128" i="82"/>
  <c r="M128" i="82"/>
  <c r="O128" i="82"/>
  <c r="Q128" i="82"/>
  <c r="G89" i="92"/>
  <c r="K89" i="92"/>
  <c r="Q89" i="92"/>
  <c r="G91" i="92"/>
  <c r="K91" i="92"/>
  <c r="Q91" i="92"/>
  <c r="R119" i="92"/>
  <c r="F81" i="48"/>
  <c r="F79" i="48"/>
  <c r="F77" i="48"/>
  <c r="F82" i="48"/>
  <c r="F80" i="48"/>
  <c r="F76" i="48"/>
  <c r="F78" i="48"/>
  <c r="H82" i="48"/>
  <c r="H81" i="48"/>
  <c r="H79" i="48"/>
  <c r="H77" i="48"/>
  <c r="H78" i="48"/>
  <c r="H76" i="48"/>
  <c r="H80" i="48"/>
  <c r="J81" i="48"/>
  <c r="J79" i="48"/>
  <c r="J77" i="48"/>
  <c r="J80" i="48"/>
  <c r="J76" i="48"/>
  <c r="J82" i="48"/>
  <c r="J78" i="48"/>
  <c r="L81" i="48"/>
  <c r="L82" i="48"/>
  <c r="L79" i="48"/>
  <c r="L77" i="48"/>
  <c r="L78" i="48"/>
  <c r="L80" i="48"/>
  <c r="L76" i="48"/>
  <c r="F91" i="48"/>
  <c r="F89" i="48"/>
  <c r="F87" i="48"/>
  <c r="F85" i="48"/>
  <c r="F90" i="48"/>
  <c r="F86" i="48"/>
  <c r="F88" i="48"/>
  <c r="H91" i="48"/>
  <c r="H89" i="48"/>
  <c r="H87" i="48"/>
  <c r="H85" i="48"/>
  <c r="H88" i="48"/>
  <c r="H86" i="48"/>
  <c r="H90" i="48"/>
  <c r="J91" i="48"/>
  <c r="J89" i="48"/>
  <c r="J87" i="48"/>
  <c r="J85" i="48"/>
  <c r="J90" i="48"/>
  <c r="J86" i="48"/>
  <c r="J88" i="48"/>
  <c r="L91" i="48"/>
  <c r="L89" i="48"/>
  <c r="L87" i="48"/>
  <c r="L85" i="48"/>
  <c r="L88" i="48"/>
  <c r="L90" i="48"/>
  <c r="L86" i="48"/>
  <c r="F99" i="48"/>
  <c r="F98" i="48"/>
  <c r="F97" i="48"/>
  <c r="F95" i="48"/>
  <c r="F100" i="48"/>
  <c r="F96" i="48"/>
  <c r="F94" i="48"/>
  <c r="H99" i="48"/>
  <c r="H100" i="48"/>
  <c r="H97" i="48"/>
  <c r="H95" i="48"/>
  <c r="H94" i="48"/>
  <c r="H96" i="48"/>
  <c r="H98" i="48"/>
  <c r="J99" i="48"/>
  <c r="J98" i="48"/>
  <c r="J97" i="48"/>
  <c r="J95" i="48"/>
  <c r="J96" i="48"/>
  <c r="J100" i="48"/>
  <c r="J94" i="48"/>
  <c r="L99" i="48"/>
  <c r="L97" i="48"/>
  <c r="L100" i="48"/>
  <c r="L95" i="48"/>
  <c r="L98" i="48"/>
  <c r="L94" i="48"/>
  <c r="L96" i="48"/>
  <c r="F110" i="48"/>
  <c r="F108" i="48"/>
  <c r="F106" i="48"/>
  <c r="F104" i="48"/>
  <c r="F109" i="48"/>
  <c r="F105" i="48"/>
  <c r="F107" i="48"/>
  <c r="H110" i="48"/>
  <c r="H108" i="48"/>
  <c r="H106" i="48"/>
  <c r="H104" i="48"/>
  <c r="H107" i="48"/>
  <c r="H105" i="48"/>
  <c r="H109" i="48"/>
  <c r="J110" i="48"/>
  <c r="J108" i="48"/>
  <c r="J106" i="48"/>
  <c r="J104" i="48"/>
  <c r="J109" i="48"/>
  <c r="J105" i="48"/>
  <c r="J107" i="48"/>
  <c r="L110" i="48"/>
  <c r="L108" i="48"/>
  <c r="L106" i="48"/>
  <c r="L104" i="48"/>
  <c r="L107" i="48"/>
  <c r="L109" i="48"/>
  <c r="L105" i="48"/>
  <c r="G119" i="48"/>
  <c r="G117" i="48"/>
  <c r="G115" i="48"/>
  <c r="G113" i="48"/>
  <c r="G116" i="48"/>
  <c r="G114" i="48"/>
  <c r="G118" i="48"/>
  <c r="I119" i="48"/>
  <c r="I117" i="48"/>
  <c r="I115" i="48"/>
  <c r="I113" i="48"/>
  <c r="I118" i="48"/>
  <c r="I114" i="48"/>
  <c r="I116" i="48"/>
  <c r="K119" i="48"/>
  <c r="K117" i="48"/>
  <c r="K115" i="48"/>
  <c r="K113" i="48"/>
  <c r="K116" i="48"/>
  <c r="K118" i="48"/>
  <c r="K114" i="48"/>
  <c r="F128" i="48"/>
  <c r="F126" i="48"/>
  <c r="F124" i="48"/>
  <c r="F122" i="48"/>
  <c r="F125" i="48"/>
  <c r="F123" i="48"/>
  <c r="F127" i="48"/>
  <c r="H128" i="48"/>
  <c r="H126" i="48"/>
  <c r="H124" i="48"/>
  <c r="H122" i="48"/>
  <c r="H127" i="48"/>
  <c r="H123" i="48"/>
  <c r="H125" i="48"/>
  <c r="J128" i="48"/>
  <c r="J126" i="48"/>
  <c r="J124" i="48"/>
  <c r="J122" i="48"/>
  <c r="J125" i="48"/>
  <c r="J127" i="48"/>
  <c r="J123" i="48"/>
  <c r="L128" i="48"/>
  <c r="L126" i="48"/>
  <c r="L124" i="48"/>
  <c r="L122" i="48"/>
  <c r="L127" i="48"/>
  <c r="L123" i="48"/>
  <c r="L125" i="48"/>
  <c r="F81" i="50"/>
  <c r="F79" i="50"/>
  <c r="F77" i="50"/>
  <c r="F82" i="50"/>
  <c r="F78" i="50"/>
  <c r="F76" i="50"/>
  <c r="F80" i="50"/>
  <c r="H81" i="50"/>
  <c r="H79" i="50"/>
  <c r="H77" i="50"/>
  <c r="H80" i="50"/>
  <c r="H76" i="50"/>
  <c r="H82" i="50"/>
  <c r="H78" i="50"/>
  <c r="J81" i="50"/>
  <c r="J79" i="50"/>
  <c r="J77" i="50"/>
  <c r="J82" i="50"/>
  <c r="J78" i="50"/>
  <c r="J80" i="50"/>
  <c r="J76" i="50"/>
  <c r="L81" i="50"/>
  <c r="L79" i="50"/>
  <c r="L77" i="50"/>
  <c r="L80" i="50"/>
  <c r="L76" i="50"/>
  <c r="L78" i="50"/>
  <c r="L82" i="50"/>
  <c r="N81" i="50"/>
  <c r="N79" i="50"/>
  <c r="N77" i="50"/>
  <c r="N82" i="50"/>
  <c r="N78" i="50"/>
  <c r="N76" i="50"/>
  <c r="N80" i="50"/>
  <c r="P81" i="50"/>
  <c r="P79" i="50"/>
  <c r="P77" i="50"/>
  <c r="P80" i="50"/>
  <c r="P76" i="50"/>
  <c r="P82" i="50"/>
  <c r="P78" i="50"/>
  <c r="R81" i="50"/>
  <c r="R79" i="50"/>
  <c r="R77" i="50"/>
  <c r="R82" i="50"/>
  <c r="R78" i="50"/>
  <c r="R80" i="50"/>
  <c r="R76" i="50"/>
  <c r="F89" i="50"/>
  <c r="F87" i="50"/>
  <c r="F85" i="50"/>
  <c r="F88" i="50"/>
  <c r="F86" i="50"/>
  <c r="F90" i="50"/>
  <c r="F91" i="50"/>
  <c r="H91" i="50"/>
  <c r="H89" i="50"/>
  <c r="H87" i="50"/>
  <c r="H85" i="50"/>
  <c r="H90" i="50"/>
  <c r="H86" i="50"/>
  <c r="H88" i="50"/>
  <c r="J90" i="50"/>
  <c r="J89" i="50"/>
  <c r="J87" i="50"/>
  <c r="J85" i="50"/>
  <c r="J91" i="50"/>
  <c r="J88" i="50"/>
  <c r="J86" i="50"/>
  <c r="L90" i="50"/>
  <c r="L91" i="50"/>
  <c r="L89" i="50"/>
  <c r="L87" i="50"/>
  <c r="L85" i="50"/>
  <c r="L86" i="50"/>
  <c r="L88" i="50"/>
  <c r="N90" i="50"/>
  <c r="N89" i="50"/>
  <c r="N87" i="50"/>
  <c r="N85" i="50"/>
  <c r="N88" i="50"/>
  <c r="N91" i="50"/>
  <c r="N86" i="50"/>
  <c r="P90" i="50"/>
  <c r="P91" i="50"/>
  <c r="P89" i="50"/>
  <c r="P87" i="50"/>
  <c r="P85" i="50"/>
  <c r="P86" i="50"/>
  <c r="P88" i="50"/>
  <c r="R90" i="50"/>
  <c r="R89" i="50"/>
  <c r="R87" i="50"/>
  <c r="R85" i="50"/>
  <c r="R91" i="50"/>
  <c r="R88" i="50"/>
  <c r="R86" i="50"/>
  <c r="F100" i="50"/>
  <c r="F98" i="50"/>
  <c r="F96" i="50"/>
  <c r="F94" i="50"/>
  <c r="F99" i="50"/>
  <c r="F95" i="50"/>
  <c r="F97" i="50"/>
  <c r="H100" i="50"/>
  <c r="H98" i="50"/>
  <c r="H96" i="50"/>
  <c r="H94" i="50"/>
  <c r="H97" i="50"/>
  <c r="H95" i="50"/>
  <c r="H99" i="50"/>
  <c r="J100" i="50"/>
  <c r="J98" i="50"/>
  <c r="J96" i="50"/>
  <c r="J94" i="50"/>
  <c r="J99" i="50"/>
  <c r="J95" i="50"/>
  <c r="J97" i="50"/>
  <c r="L100" i="50"/>
  <c r="L98" i="50"/>
  <c r="L96" i="50"/>
  <c r="L94" i="50"/>
  <c r="L97" i="50"/>
  <c r="L99" i="50"/>
  <c r="L95" i="50"/>
  <c r="N100" i="50"/>
  <c r="N98" i="50"/>
  <c r="N96" i="50"/>
  <c r="N94" i="50"/>
  <c r="N99" i="50"/>
  <c r="N95" i="50"/>
  <c r="N97" i="50"/>
  <c r="P100" i="50"/>
  <c r="P98" i="50"/>
  <c r="P96" i="50"/>
  <c r="P94" i="50"/>
  <c r="P97" i="50"/>
  <c r="P95" i="50"/>
  <c r="P99" i="50"/>
  <c r="R100" i="50"/>
  <c r="R98" i="50"/>
  <c r="R96" i="50"/>
  <c r="R94" i="50"/>
  <c r="R99" i="50"/>
  <c r="R95" i="50"/>
  <c r="R97" i="50"/>
  <c r="F110" i="50"/>
  <c r="F109" i="50"/>
  <c r="F107" i="50"/>
  <c r="F105" i="50"/>
  <c r="F106" i="50"/>
  <c r="F108" i="50"/>
  <c r="F104" i="50"/>
  <c r="H110" i="50"/>
  <c r="H107" i="50"/>
  <c r="H105" i="50"/>
  <c r="H109" i="50"/>
  <c r="H108" i="50"/>
  <c r="H104" i="50"/>
  <c r="H106" i="50"/>
  <c r="J110" i="50"/>
  <c r="J109" i="50"/>
  <c r="J107" i="50"/>
  <c r="J105" i="50"/>
  <c r="J106" i="50"/>
  <c r="J104" i="50"/>
  <c r="J108" i="50"/>
  <c r="L110" i="50"/>
  <c r="L108" i="50"/>
  <c r="L107" i="50"/>
  <c r="L105" i="50"/>
  <c r="L104" i="50"/>
  <c r="L109" i="50"/>
  <c r="L106" i="50"/>
  <c r="N110" i="50"/>
  <c r="N108" i="50"/>
  <c r="N109" i="50"/>
  <c r="N107" i="50"/>
  <c r="N105" i="50"/>
  <c r="N106" i="50"/>
  <c r="N104" i="50"/>
  <c r="P110" i="50"/>
  <c r="P108" i="50"/>
  <c r="P107" i="50"/>
  <c r="P105" i="50"/>
  <c r="P109" i="50"/>
  <c r="P104" i="50"/>
  <c r="P106" i="50"/>
  <c r="R110" i="50"/>
  <c r="R108" i="50"/>
  <c r="R109" i="50"/>
  <c r="R107" i="50"/>
  <c r="R105" i="50"/>
  <c r="R106" i="50"/>
  <c r="R104" i="50"/>
  <c r="G119" i="50"/>
  <c r="G117" i="50"/>
  <c r="G115" i="50"/>
  <c r="G113" i="50"/>
  <c r="G118" i="50"/>
  <c r="G114" i="50"/>
  <c r="G116" i="50"/>
  <c r="I119" i="50"/>
  <c r="I117" i="50"/>
  <c r="I115" i="50"/>
  <c r="I113" i="50"/>
  <c r="I116" i="50"/>
  <c r="I114" i="50"/>
  <c r="I118" i="50"/>
  <c r="K119" i="50"/>
  <c r="K117" i="50"/>
  <c r="K115" i="50"/>
  <c r="K113" i="50"/>
  <c r="K118" i="50"/>
  <c r="K114" i="50"/>
  <c r="K116" i="50"/>
  <c r="M119" i="50"/>
  <c r="M117" i="50"/>
  <c r="M115" i="50"/>
  <c r="M113" i="50"/>
  <c r="M116" i="50"/>
  <c r="M118" i="50"/>
  <c r="M114" i="50"/>
  <c r="O119" i="50"/>
  <c r="O117" i="50"/>
  <c r="O115" i="50"/>
  <c r="O113" i="50"/>
  <c r="O118" i="50"/>
  <c r="O114" i="50"/>
  <c r="O116" i="50"/>
  <c r="Q119" i="50"/>
  <c r="Q117" i="50"/>
  <c r="Q115" i="50"/>
  <c r="Q113" i="50"/>
  <c r="Q116" i="50"/>
  <c r="Q114" i="50"/>
  <c r="Q118" i="50"/>
  <c r="F128" i="50"/>
  <c r="F126" i="50"/>
  <c r="F124" i="50"/>
  <c r="F122" i="50"/>
  <c r="F125" i="50"/>
  <c r="F123" i="50"/>
  <c r="F127" i="50"/>
  <c r="H128" i="50"/>
  <c r="H126" i="50"/>
  <c r="H124" i="50"/>
  <c r="H122" i="50"/>
  <c r="H127" i="50"/>
  <c r="H123" i="50"/>
  <c r="H125" i="50"/>
  <c r="J128" i="50"/>
  <c r="J126" i="50"/>
  <c r="J124" i="50"/>
  <c r="J122" i="50"/>
  <c r="J125" i="50"/>
  <c r="J127" i="50"/>
  <c r="J123" i="50"/>
  <c r="L128" i="50"/>
  <c r="L126" i="50"/>
  <c r="L124" i="50"/>
  <c r="L122" i="50"/>
  <c r="L127" i="50"/>
  <c r="L123" i="50"/>
  <c r="L125" i="50"/>
  <c r="N128" i="50"/>
  <c r="N126" i="50"/>
  <c r="N124" i="50"/>
  <c r="N122" i="50"/>
  <c r="N125" i="50"/>
  <c r="N123" i="50"/>
  <c r="N127" i="50"/>
  <c r="P128" i="50"/>
  <c r="P126" i="50"/>
  <c r="P124" i="50"/>
  <c r="P122" i="50"/>
  <c r="P127" i="50"/>
  <c r="P123" i="50"/>
  <c r="P125" i="50"/>
  <c r="R128" i="50"/>
  <c r="R126" i="50"/>
  <c r="R124" i="50"/>
  <c r="R122" i="50"/>
  <c r="R125" i="50"/>
  <c r="R127" i="50"/>
  <c r="R123" i="50"/>
  <c r="F81" i="76"/>
  <c r="F79" i="76"/>
  <c r="F77" i="76"/>
  <c r="F82" i="76"/>
  <c r="F78" i="76"/>
  <c r="F80" i="76"/>
  <c r="F76" i="76"/>
  <c r="H82" i="76"/>
  <c r="H80" i="76"/>
  <c r="H78" i="76"/>
  <c r="H76" i="76"/>
  <c r="H79" i="76"/>
  <c r="H77" i="76"/>
  <c r="H81" i="76"/>
  <c r="J81" i="76"/>
  <c r="J79" i="76"/>
  <c r="J77" i="76"/>
  <c r="J80" i="76"/>
  <c r="J76" i="76"/>
  <c r="J82" i="76"/>
  <c r="J78" i="76"/>
  <c r="L82" i="76"/>
  <c r="L81" i="76"/>
  <c r="L80" i="76"/>
  <c r="L79" i="76"/>
  <c r="L78" i="76"/>
  <c r="L77" i="76"/>
  <c r="L76" i="76"/>
  <c r="F91" i="76"/>
  <c r="F89" i="76"/>
  <c r="F87" i="76"/>
  <c r="F85" i="76"/>
  <c r="F88" i="76"/>
  <c r="F90" i="76"/>
  <c r="F86" i="76"/>
  <c r="H90" i="76"/>
  <c r="H88" i="76"/>
  <c r="H86" i="76"/>
  <c r="H89" i="76"/>
  <c r="H85" i="76"/>
  <c r="H87" i="76"/>
  <c r="H91" i="76"/>
  <c r="J91" i="76"/>
  <c r="J89" i="76"/>
  <c r="J87" i="76"/>
  <c r="J85" i="76"/>
  <c r="J90" i="76"/>
  <c r="J86" i="76"/>
  <c r="J88" i="76"/>
  <c r="L91" i="76"/>
  <c r="L90" i="76"/>
  <c r="L89" i="76"/>
  <c r="L88" i="76"/>
  <c r="L87" i="76"/>
  <c r="L86" i="76"/>
  <c r="L85" i="76"/>
  <c r="F99" i="76"/>
  <c r="F97" i="76"/>
  <c r="F95" i="76"/>
  <c r="F98" i="76"/>
  <c r="F94" i="76"/>
  <c r="F100" i="76"/>
  <c r="F96" i="76"/>
  <c r="H100" i="76"/>
  <c r="H98" i="76"/>
  <c r="H96" i="76"/>
  <c r="H94" i="76"/>
  <c r="H99" i="76"/>
  <c r="H95" i="76"/>
  <c r="H97" i="76"/>
  <c r="J99" i="76"/>
  <c r="J97" i="76"/>
  <c r="J95" i="76"/>
  <c r="J100" i="76"/>
  <c r="J96" i="76"/>
  <c r="J94" i="76"/>
  <c r="J98" i="76"/>
  <c r="L100" i="76"/>
  <c r="L99" i="76"/>
  <c r="L98" i="76"/>
  <c r="L97" i="76"/>
  <c r="L96" i="76"/>
  <c r="L95" i="76"/>
  <c r="L94" i="76"/>
  <c r="F110" i="76"/>
  <c r="F108" i="76"/>
  <c r="F106" i="76"/>
  <c r="F104" i="76"/>
  <c r="F109" i="76"/>
  <c r="F105" i="76"/>
  <c r="F107" i="76"/>
  <c r="H109" i="76"/>
  <c r="H107" i="76"/>
  <c r="H105" i="76"/>
  <c r="H110" i="76"/>
  <c r="H106" i="76"/>
  <c r="H108" i="76"/>
  <c r="H104" i="76"/>
  <c r="J110" i="76"/>
  <c r="J108" i="76"/>
  <c r="J106" i="76"/>
  <c r="J104" i="76"/>
  <c r="J107" i="76"/>
  <c r="J105" i="76"/>
  <c r="J109" i="76"/>
  <c r="L110" i="76"/>
  <c r="L109" i="76"/>
  <c r="L108" i="76"/>
  <c r="L107" i="76"/>
  <c r="L106" i="76"/>
  <c r="L105" i="76"/>
  <c r="L104" i="76"/>
  <c r="G119" i="76"/>
  <c r="G118" i="76"/>
  <c r="G117" i="76"/>
  <c r="G116" i="76"/>
  <c r="G115" i="76"/>
  <c r="G114" i="76"/>
  <c r="G113" i="76"/>
  <c r="I119" i="76"/>
  <c r="I118" i="76"/>
  <c r="I117" i="76"/>
  <c r="I116" i="76"/>
  <c r="I115" i="76"/>
  <c r="I114" i="76"/>
  <c r="I113" i="76"/>
  <c r="F128" i="76"/>
  <c r="F126" i="76"/>
  <c r="F124" i="76"/>
  <c r="F122" i="76"/>
  <c r="F125" i="76"/>
  <c r="F123" i="76"/>
  <c r="F127" i="76"/>
  <c r="H127" i="76"/>
  <c r="H125" i="76"/>
  <c r="H123" i="76"/>
  <c r="H126" i="76"/>
  <c r="H122" i="76"/>
  <c r="H128" i="76"/>
  <c r="H124" i="76"/>
  <c r="J128" i="76"/>
  <c r="J126" i="76"/>
  <c r="J124" i="76"/>
  <c r="J122" i="76"/>
  <c r="J127" i="76"/>
  <c r="J123" i="76"/>
  <c r="J125" i="76"/>
  <c r="L128" i="76"/>
  <c r="L127" i="76"/>
  <c r="L126" i="76"/>
  <c r="L125" i="76"/>
  <c r="L124" i="76"/>
  <c r="L123" i="76"/>
  <c r="L122" i="76"/>
  <c r="F82" i="77"/>
  <c r="F80" i="77"/>
  <c r="F78" i="77"/>
  <c r="F76" i="77"/>
  <c r="F81" i="77"/>
  <c r="F77" i="77"/>
  <c r="F79" i="77"/>
  <c r="H81" i="77"/>
  <c r="H79" i="77"/>
  <c r="H77" i="77"/>
  <c r="H82" i="77"/>
  <c r="H78" i="77"/>
  <c r="H80" i="77"/>
  <c r="H76" i="77"/>
  <c r="J82" i="77"/>
  <c r="J80" i="77"/>
  <c r="J78" i="77"/>
  <c r="J76" i="77"/>
  <c r="J79" i="77"/>
  <c r="J77" i="77"/>
  <c r="J81" i="77"/>
  <c r="L82" i="77"/>
  <c r="L81" i="77"/>
  <c r="L80" i="77"/>
  <c r="L79" i="77"/>
  <c r="L78" i="77"/>
  <c r="L77" i="77"/>
  <c r="L76" i="77"/>
  <c r="F90" i="77"/>
  <c r="F88" i="77"/>
  <c r="F86" i="77"/>
  <c r="F91" i="77"/>
  <c r="F87" i="77"/>
  <c r="F85" i="77"/>
  <c r="F89" i="77"/>
  <c r="H91" i="77"/>
  <c r="H89" i="77"/>
  <c r="H87" i="77"/>
  <c r="H85" i="77"/>
  <c r="H88" i="77"/>
  <c r="H90" i="77"/>
  <c r="H86" i="77"/>
  <c r="J90" i="77"/>
  <c r="J88" i="77"/>
  <c r="J86" i="77"/>
  <c r="J89" i="77"/>
  <c r="J85" i="77"/>
  <c r="J87" i="77"/>
  <c r="J91" i="77"/>
  <c r="L91" i="77"/>
  <c r="L90" i="77"/>
  <c r="L89" i="77"/>
  <c r="L88" i="77"/>
  <c r="L87" i="77"/>
  <c r="L86" i="77"/>
  <c r="L85" i="77"/>
  <c r="F100" i="77"/>
  <c r="F98" i="77"/>
  <c r="F96" i="77"/>
  <c r="F94" i="77"/>
  <c r="F97" i="77"/>
  <c r="F95" i="77"/>
  <c r="F99" i="77"/>
  <c r="H99" i="77"/>
  <c r="H97" i="77"/>
  <c r="H95" i="77"/>
  <c r="H98" i="77"/>
  <c r="H94" i="77"/>
  <c r="H100" i="77"/>
  <c r="H96" i="77"/>
  <c r="J100" i="77"/>
  <c r="J98" i="77"/>
  <c r="J96" i="77"/>
  <c r="J94" i="77"/>
  <c r="J99" i="77"/>
  <c r="J95" i="77"/>
  <c r="J97" i="77"/>
  <c r="L100" i="77"/>
  <c r="L99" i="77"/>
  <c r="L98" i="77"/>
  <c r="L97" i="77"/>
  <c r="L96" i="77"/>
  <c r="L95" i="77"/>
  <c r="L94" i="77"/>
  <c r="F110" i="77"/>
  <c r="F107" i="77"/>
  <c r="F105" i="77"/>
  <c r="F108" i="77"/>
  <c r="F104" i="77"/>
  <c r="F109" i="77"/>
  <c r="F106" i="77"/>
  <c r="H109" i="77"/>
  <c r="H108" i="77"/>
  <c r="H106" i="77"/>
  <c r="H104" i="77"/>
  <c r="H110" i="77"/>
  <c r="H105" i="77"/>
  <c r="H107" i="77"/>
  <c r="J110" i="77"/>
  <c r="J108" i="77"/>
  <c r="J109" i="77"/>
  <c r="J107" i="77"/>
  <c r="J105" i="77"/>
  <c r="J106" i="77"/>
  <c r="J104" i="77"/>
  <c r="L110" i="77"/>
  <c r="L109" i="77"/>
  <c r="L108" i="77"/>
  <c r="L107" i="77"/>
  <c r="L106" i="77"/>
  <c r="L105" i="77"/>
  <c r="L104" i="77"/>
  <c r="G119" i="77"/>
  <c r="G118" i="77"/>
  <c r="G117" i="77"/>
  <c r="G116" i="77"/>
  <c r="G115" i="77"/>
  <c r="G114" i="77"/>
  <c r="G113" i="77"/>
  <c r="I119" i="77"/>
  <c r="I118" i="77"/>
  <c r="I117" i="77"/>
  <c r="I116" i="77"/>
  <c r="I115" i="77"/>
  <c r="I114" i="77"/>
  <c r="I113" i="77"/>
  <c r="F128" i="77"/>
  <c r="F126" i="77"/>
  <c r="F124" i="77"/>
  <c r="F122" i="77"/>
  <c r="F127" i="77"/>
  <c r="F123" i="77"/>
  <c r="F125" i="77"/>
  <c r="H127" i="77"/>
  <c r="H125" i="77"/>
  <c r="H123" i="77"/>
  <c r="H128" i="77"/>
  <c r="H124" i="77"/>
  <c r="H122" i="77"/>
  <c r="H126" i="77"/>
  <c r="J128" i="77"/>
  <c r="J126" i="77"/>
  <c r="J124" i="77"/>
  <c r="J122" i="77"/>
  <c r="J125" i="77"/>
  <c r="J127" i="77"/>
  <c r="J123" i="77"/>
  <c r="L128" i="77"/>
  <c r="L127" i="77"/>
  <c r="L126" i="77"/>
  <c r="L125" i="77"/>
  <c r="L124" i="77"/>
  <c r="L123" i="77"/>
  <c r="L122" i="77"/>
  <c r="G108" i="92"/>
  <c r="I108" i="92"/>
  <c r="K108" i="92"/>
  <c r="Q108" i="92"/>
  <c r="G110" i="92"/>
  <c r="I110" i="92"/>
  <c r="K110" i="92"/>
  <c r="Q110" i="92"/>
  <c r="G113" i="92"/>
  <c r="I113" i="92"/>
  <c r="K113" i="92"/>
  <c r="Q113" i="92"/>
  <c r="G115" i="92"/>
  <c r="I115" i="92"/>
  <c r="K115" i="92"/>
  <c r="Q115" i="92"/>
  <c r="G117" i="92"/>
  <c r="I117" i="92"/>
  <c r="K117" i="92"/>
  <c r="Q117" i="92"/>
  <c r="G119" i="92"/>
  <c r="I119" i="92"/>
  <c r="K119" i="92"/>
  <c r="Q119" i="92"/>
  <c r="G122" i="92"/>
  <c r="I122" i="92"/>
  <c r="K122" i="92"/>
  <c r="Q122" i="92"/>
  <c r="G124" i="92"/>
  <c r="I124" i="92"/>
  <c r="K124" i="92"/>
  <c r="Q124" i="92"/>
  <c r="G126" i="92"/>
  <c r="I126" i="92"/>
  <c r="K126" i="92"/>
  <c r="Q126" i="92"/>
  <c r="G128" i="92"/>
  <c r="I128" i="92"/>
  <c r="K128" i="92"/>
  <c r="Q128" i="92"/>
  <c r="F81" i="91"/>
  <c r="F79" i="91"/>
  <c r="F77" i="91"/>
  <c r="F82" i="91"/>
  <c r="F78" i="91"/>
  <c r="F80" i="91"/>
  <c r="F76" i="91"/>
  <c r="H81" i="91"/>
  <c r="H79" i="91"/>
  <c r="H77" i="91"/>
  <c r="H80" i="91"/>
  <c r="H76" i="91"/>
  <c r="H78" i="91"/>
  <c r="H82" i="91"/>
  <c r="J81" i="91"/>
  <c r="J79" i="91"/>
  <c r="J77" i="91"/>
  <c r="J82" i="91"/>
  <c r="J78" i="91"/>
  <c r="J76" i="91"/>
  <c r="J80" i="91"/>
  <c r="L81" i="91"/>
  <c r="L79" i="91"/>
  <c r="L77" i="91"/>
  <c r="L80" i="91"/>
  <c r="L76" i="91"/>
  <c r="L82" i="91"/>
  <c r="L78" i="91"/>
  <c r="R81" i="91"/>
  <c r="R79" i="91"/>
  <c r="R77" i="91"/>
  <c r="R82" i="91"/>
  <c r="R78" i="91"/>
  <c r="R80" i="91"/>
  <c r="R76" i="91"/>
  <c r="F91" i="91"/>
  <c r="F89" i="91"/>
  <c r="F87" i="91"/>
  <c r="F85" i="91"/>
  <c r="F88" i="91"/>
  <c r="F90" i="91"/>
  <c r="F86" i="91"/>
  <c r="H91" i="91"/>
  <c r="H89" i="91"/>
  <c r="H87" i="91"/>
  <c r="H85" i="91"/>
  <c r="H90" i="91"/>
  <c r="H86" i="91"/>
  <c r="H88" i="91"/>
  <c r="J91" i="91"/>
  <c r="J89" i="91"/>
  <c r="J87" i="91"/>
  <c r="J85" i="91"/>
  <c r="J88" i="91"/>
  <c r="J86" i="91"/>
  <c r="J90" i="91"/>
  <c r="L91" i="91"/>
  <c r="L89" i="91"/>
  <c r="L87" i="91"/>
  <c r="L85" i="91"/>
  <c r="L90" i="91"/>
  <c r="L86" i="91"/>
  <c r="L88" i="91"/>
  <c r="R91" i="91"/>
  <c r="R89" i="91"/>
  <c r="R87" i="91"/>
  <c r="R85" i="91"/>
  <c r="R88" i="91"/>
  <c r="R90" i="91"/>
  <c r="R86" i="91"/>
  <c r="F99" i="91"/>
  <c r="F97" i="91"/>
  <c r="F95" i="91"/>
  <c r="F98" i="91"/>
  <c r="F94" i="91"/>
  <c r="F100" i="91"/>
  <c r="F96" i="91"/>
  <c r="H99" i="91"/>
  <c r="H97" i="91"/>
  <c r="H95" i="91"/>
  <c r="H100" i="91"/>
  <c r="H96" i="91"/>
  <c r="H98" i="91"/>
  <c r="H94" i="91"/>
  <c r="J99" i="91"/>
  <c r="J97" i="91"/>
  <c r="J95" i="91"/>
  <c r="J98" i="91"/>
  <c r="J94" i="91"/>
  <c r="J96" i="91"/>
  <c r="J100" i="91"/>
  <c r="L99" i="91"/>
  <c r="L97" i="91"/>
  <c r="L95" i="91"/>
  <c r="L100" i="91"/>
  <c r="L96" i="91"/>
  <c r="L94" i="91"/>
  <c r="L98" i="91"/>
  <c r="R99" i="91"/>
  <c r="R97" i="91"/>
  <c r="R95" i="91"/>
  <c r="R98" i="91"/>
  <c r="R94" i="91"/>
  <c r="R100" i="91"/>
  <c r="R96" i="91"/>
  <c r="F110" i="91"/>
  <c r="F108" i="91"/>
  <c r="F106" i="91"/>
  <c r="F104" i="91"/>
  <c r="F109" i="91"/>
  <c r="F105" i="91"/>
  <c r="F107" i="91"/>
  <c r="H110" i="91"/>
  <c r="H108" i="91"/>
  <c r="H106" i="91"/>
  <c r="H104" i="91"/>
  <c r="H107" i="91"/>
  <c r="H109" i="91"/>
  <c r="H105" i="91"/>
  <c r="J110" i="91"/>
  <c r="J108" i="91"/>
  <c r="J106" i="91"/>
  <c r="J104" i="91"/>
  <c r="J109" i="91"/>
  <c r="J105" i="91"/>
  <c r="J107" i="91"/>
  <c r="L110" i="91"/>
  <c r="L108" i="91"/>
  <c r="L106" i="91"/>
  <c r="L104" i="91"/>
  <c r="L107" i="91"/>
  <c r="L105" i="91"/>
  <c r="L109" i="91"/>
  <c r="R110" i="91"/>
  <c r="R108" i="91"/>
  <c r="R106" i="91"/>
  <c r="R104" i="91"/>
  <c r="R109" i="91"/>
  <c r="R105" i="91"/>
  <c r="R107" i="91"/>
  <c r="G119" i="91"/>
  <c r="G117" i="91"/>
  <c r="G115" i="91"/>
  <c r="G113" i="91"/>
  <c r="G118" i="91"/>
  <c r="G114" i="91"/>
  <c r="G116" i="91"/>
  <c r="I119" i="91"/>
  <c r="I117" i="91"/>
  <c r="I115" i="91"/>
  <c r="I113" i="91"/>
  <c r="I116" i="91"/>
  <c r="I118" i="91"/>
  <c r="I114" i="91"/>
  <c r="K119" i="91"/>
  <c r="K117" i="91"/>
  <c r="K115" i="91"/>
  <c r="K113" i="91"/>
  <c r="K118" i="91"/>
  <c r="K114" i="91"/>
  <c r="K116" i="91"/>
  <c r="Q119" i="91"/>
  <c r="Q117" i="91"/>
  <c r="Q115" i="91"/>
  <c r="Q113" i="91"/>
  <c r="Q116" i="91"/>
  <c r="Q114" i="91"/>
  <c r="Q118" i="91"/>
  <c r="F128" i="91"/>
  <c r="F126" i="91"/>
  <c r="F124" i="91"/>
  <c r="F122" i="91"/>
  <c r="F125" i="91"/>
  <c r="F123" i="91"/>
  <c r="F127" i="91"/>
  <c r="H128" i="91"/>
  <c r="H126" i="91"/>
  <c r="H124" i="91"/>
  <c r="H122" i="91"/>
  <c r="H127" i="91"/>
  <c r="H123" i="91"/>
  <c r="H125" i="91"/>
  <c r="J128" i="91"/>
  <c r="J126" i="91"/>
  <c r="J124" i="91"/>
  <c r="J122" i="91"/>
  <c r="J125" i="91"/>
  <c r="J127" i="91"/>
  <c r="J123" i="91"/>
  <c r="L128" i="91"/>
  <c r="L126" i="91"/>
  <c r="L124" i="91"/>
  <c r="L122" i="91"/>
  <c r="L127" i="91"/>
  <c r="L123" i="91"/>
  <c r="L125" i="91"/>
  <c r="R128" i="91"/>
  <c r="R126" i="91"/>
  <c r="R124" i="91"/>
  <c r="R122" i="91"/>
  <c r="R125" i="91"/>
  <c r="R123" i="91"/>
  <c r="R127" i="91"/>
  <c r="F81" i="55"/>
  <c r="F79" i="55"/>
  <c r="F77" i="55"/>
  <c r="F80" i="55"/>
  <c r="F76" i="55"/>
  <c r="F78" i="55"/>
  <c r="F82" i="55"/>
  <c r="H82" i="55"/>
  <c r="H80" i="55"/>
  <c r="H78" i="55"/>
  <c r="H76" i="55"/>
  <c r="H79" i="55"/>
  <c r="H81" i="55"/>
  <c r="H77" i="55"/>
  <c r="J82" i="55"/>
  <c r="J80" i="55"/>
  <c r="J78" i="55"/>
  <c r="J76" i="55"/>
  <c r="J81" i="55"/>
  <c r="J77" i="55"/>
  <c r="J79" i="55"/>
  <c r="L81" i="55"/>
  <c r="L79" i="55"/>
  <c r="L77" i="55"/>
  <c r="L80" i="55"/>
  <c r="L76" i="55"/>
  <c r="L82" i="55"/>
  <c r="L78" i="55"/>
  <c r="F91" i="55"/>
  <c r="F89" i="55"/>
  <c r="F87" i="55"/>
  <c r="F85" i="55"/>
  <c r="F90" i="55"/>
  <c r="F86" i="55"/>
  <c r="F88" i="55"/>
  <c r="H91" i="55"/>
  <c r="H89" i="55"/>
  <c r="H87" i="55"/>
  <c r="H85" i="55"/>
  <c r="H88" i="55"/>
  <c r="H86" i="55"/>
  <c r="H90" i="55"/>
  <c r="J90" i="55"/>
  <c r="J88" i="55"/>
  <c r="J86" i="55"/>
  <c r="J91" i="55"/>
  <c r="J87" i="55"/>
  <c r="J89" i="55"/>
  <c r="J85" i="55"/>
  <c r="L91" i="55"/>
  <c r="L89" i="55"/>
  <c r="L87" i="55"/>
  <c r="L85" i="55"/>
  <c r="L90" i="55"/>
  <c r="L86" i="55"/>
  <c r="L88" i="55"/>
  <c r="F99" i="55"/>
  <c r="F97" i="55"/>
  <c r="F95" i="55"/>
  <c r="F100" i="55"/>
  <c r="F96" i="55"/>
  <c r="F98" i="55"/>
  <c r="F94" i="55"/>
  <c r="H100" i="55"/>
  <c r="H98" i="55"/>
  <c r="H96" i="55"/>
  <c r="H94" i="55"/>
  <c r="H97" i="55"/>
  <c r="H99" i="55"/>
  <c r="H95" i="55"/>
  <c r="J99" i="55"/>
  <c r="J97" i="55"/>
  <c r="J95" i="55"/>
  <c r="J98" i="55"/>
  <c r="J94" i="55"/>
  <c r="J100" i="55"/>
  <c r="J96" i="55"/>
  <c r="L100" i="55"/>
  <c r="L99" i="55"/>
  <c r="L98" i="55"/>
  <c r="L97" i="55"/>
  <c r="L96" i="55"/>
  <c r="L95" i="55"/>
  <c r="L94" i="55"/>
  <c r="F110" i="55"/>
  <c r="F108" i="55"/>
  <c r="F106" i="55"/>
  <c r="F104" i="55"/>
  <c r="F107" i="55"/>
  <c r="F109" i="55"/>
  <c r="F105" i="55"/>
  <c r="H109" i="55"/>
  <c r="H107" i="55"/>
  <c r="H105" i="55"/>
  <c r="H108" i="55"/>
  <c r="H104" i="55"/>
  <c r="H110" i="55"/>
  <c r="H106" i="55"/>
  <c r="J110" i="55"/>
  <c r="J108" i="55"/>
  <c r="J106" i="55"/>
  <c r="J104" i="55"/>
  <c r="J109" i="55"/>
  <c r="J105" i="55"/>
  <c r="J107" i="55"/>
  <c r="L110" i="55"/>
  <c r="L109" i="55"/>
  <c r="L108" i="55"/>
  <c r="L107" i="55"/>
  <c r="L106" i="55"/>
  <c r="L105" i="55"/>
  <c r="L104" i="55"/>
  <c r="G119" i="55"/>
  <c r="G118" i="55"/>
  <c r="G117" i="55"/>
  <c r="G116" i="55"/>
  <c r="G115" i="55"/>
  <c r="G114" i="55"/>
  <c r="G113" i="55"/>
  <c r="I119" i="55"/>
  <c r="I118" i="55"/>
  <c r="I117" i="55"/>
  <c r="I116" i="55"/>
  <c r="I115" i="55"/>
  <c r="I114" i="55"/>
  <c r="I113" i="55"/>
  <c r="F128" i="55"/>
  <c r="F126" i="55"/>
  <c r="F124" i="55"/>
  <c r="F122" i="55"/>
  <c r="F127" i="55"/>
  <c r="F123" i="55"/>
  <c r="F125" i="55"/>
  <c r="H127" i="55"/>
  <c r="H125" i="55"/>
  <c r="H123" i="55"/>
  <c r="H128" i="55"/>
  <c r="H124" i="55"/>
  <c r="H126" i="55"/>
  <c r="H122" i="55"/>
  <c r="J128" i="55"/>
  <c r="J126" i="55"/>
  <c r="J124" i="55"/>
  <c r="J122" i="55"/>
  <c r="J125" i="55"/>
  <c r="J127" i="55"/>
  <c r="J123" i="55"/>
  <c r="L128" i="55"/>
  <c r="L127" i="55"/>
  <c r="L126" i="55"/>
  <c r="L125" i="55"/>
  <c r="L124" i="55"/>
  <c r="L123" i="55"/>
  <c r="L122" i="55"/>
  <c r="F76" i="47"/>
  <c r="I77" i="47"/>
  <c r="K77" i="47"/>
  <c r="M77" i="47"/>
  <c r="O77" i="47"/>
  <c r="Q77" i="47"/>
  <c r="F78" i="47"/>
  <c r="I79" i="47"/>
  <c r="K79" i="47"/>
  <c r="M79" i="47"/>
  <c r="O79" i="47"/>
  <c r="Q79" i="47"/>
  <c r="F80" i="47"/>
  <c r="I81" i="47"/>
  <c r="K81" i="47"/>
  <c r="M81" i="47"/>
  <c r="O81" i="47"/>
  <c r="Q81" i="47"/>
  <c r="F82" i="47"/>
  <c r="F85" i="47"/>
  <c r="H85" i="47"/>
  <c r="K86" i="47"/>
  <c r="M86" i="47"/>
  <c r="O86" i="47"/>
  <c r="Q86" i="47"/>
  <c r="F87" i="47"/>
  <c r="H87" i="47"/>
  <c r="K88" i="47"/>
  <c r="M88" i="47"/>
  <c r="O88" i="47"/>
  <c r="Q88" i="47"/>
  <c r="F89" i="47"/>
  <c r="H89" i="47"/>
  <c r="K90" i="47"/>
  <c r="M90" i="47"/>
  <c r="O90" i="47"/>
  <c r="Q90" i="47"/>
  <c r="F91" i="47"/>
  <c r="H91" i="47"/>
  <c r="F94" i="47"/>
  <c r="H94" i="47"/>
  <c r="J94" i="47"/>
  <c r="L94" i="47"/>
  <c r="N94" i="47"/>
  <c r="P94" i="47"/>
  <c r="R94" i="47"/>
  <c r="F96" i="47"/>
  <c r="H96" i="47"/>
  <c r="J96" i="47"/>
  <c r="L96" i="47"/>
  <c r="N96" i="47"/>
  <c r="P96" i="47"/>
  <c r="R96" i="47"/>
  <c r="F98" i="47"/>
  <c r="H98" i="47"/>
  <c r="J98" i="47"/>
  <c r="L98" i="47"/>
  <c r="N98" i="47"/>
  <c r="P98" i="47"/>
  <c r="R98" i="47"/>
  <c r="F100" i="47"/>
  <c r="H100" i="47"/>
  <c r="J100" i="47"/>
  <c r="L100" i="47"/>
  <c r="N100" i="47"/>
  <c r="P100" i="47"/>
  <c r="R100" i="47"/>
  <c r="G104" i="47"/>
  <c r="I104" i="47"/>
  <c r="K104" i="47"/>
  <c r="M104" i="47"/>
  <c r="O104" i="47"/>
  <c r="Q104" i="47"/>
  <c r="G106" i="47"/>
  <c r="I106" i="47"/>
  <c r="K106" i="47"/>
  <c r="M106" i="47"/>
  <c r="O106" i="47"/>
  <c r="Q106" i="47"/>
  <c r="G108" i="47"/>
  <c r="I108" i="47"/>
  <c r="K108" i="47"/>
  <c r="M108" i="47"/>
  <c r="O108" i="47"/>
  <c r="Q108" i="47"/>
  <c r="G110" i="47"/>
  <c r="I110" i="47"/>
  <c r="K110" i="47"/>
  <c r="M110" i="47"/>
  <c r="O110" i="47"/>
  <c r="Q110" i="47"/>
  <c r="G113" i="47"/>
  <c r="I113" i="47"/>
  <c r="K113" i="47"/>
  <c r="M113" i="47"/>
  <c r="O113" i="47"/>
  <c r="Q113" i="47"/>
  <c r="G115" i="47"/>
  <c r="I115" i="47"/>
  <c r="K115" i="47"/>
  <c r="M115" i="47"/>
  <c r="O115" i="47"/>
  <c r="Q115" i="47"/>
  <c r="G117" i="47"/>
  <c r="I117" i="47"/>
  <c r="K117" i="47"/>
  <c r="M117" i="47"/>
  <c r="O117" i="47"/>
  <c r="Q117" i="47"/>
  <c r="G119" i="47"/>
  <c r="I119" i="47"/>
  <c r="K119" i="47"/>
  <c r="M119" i="47"/>
  <c r="O119" i="47"/>
  <c r="Q119" i="47"/>
  <c r="G122" i="47"/>
  <c r="I122" i="47"/>
  <c r="K122" i="47"/>
  <c r="M122" i="47"/>
  <c r="O122" i="47"/>
  <c r="Q122" i="47"/>
  <c r="G124" i="47"/>
  <c r="I124" i="47"/>
  <c r="K124" i="47"/>
  <c r="M124" i="47"/>
  <c r="O124" i="47"/>
  <c r="Q124" i="47"/>
  <c r="G126" i="47"/>
  <c r="I126" i="47"/>
  <c r="K126" i="47"/>
  <c r="M126" i="47"/>
  <c r="O126" i="47"/>
  <c r="Q126" i="47"/>
  <c r="G128" i="47"/>
  <c r="I128" i="47"/>
  <c r="K128" i="47"/>
  <c r="M128" i="47"/>
  <c r="O128" i="47"/>
  <c r="Q128" i="47"/>
  <c r="G76" i="82"/>
  <c r="I76" i="82"/>
  <c r="K76" i="82"/>
  <c r="M76" i="82"/>
  <c r="O76" i="82"/>
  <c r="Q76" i="82"/>
  <c r="G78" i="82"/>
  <c r="I78" i="82"/>
  <c r="K78" i="82"/>
  <c r="M78" i="82"/>
  <c r="O78" i="82"/>
  <c r="Q78" i="82"/>
  <c r="G80" i="82"/>
  <c r="I80" i="82"/>
  <c r="K80" i="82"/>
  <c r="M80" i="82"/>
  <c r="O80" i="82"/>
  <c r="Q80" i="82"/>
  <c r="G82" i="82"/>
  <c r="I82" i="82"/>
  <c r="K82" i="82"/>
  <c r="M82" i="82"/>
  <c r="O82" i="82"/>
  <c r="Q82" i="82"/>
  <c r="F85" i="82"/>
  <c r="H85" i="82"/>
  <c r="J85" i="82"/>
  <c r="L85" i="82"/>
  <c r="N85" i="82"/>
  <c r="P85" i="82"/>
  <c r="R85" i="82"/>
  <c r="F87" i="82"/>
  <c r="H87" i="82"/>
  <c r="J87" i="82"/>
  <c r="L87" i="82"/>
  <c r="N87" i="82"/>
  <c r="P87" i="82"/>
  <c r="R87" i="82"/>
  <c r="F89" i="82"/>
  <c r="H89" i="82"/>
  <c r="J89" i="82"/>
  <c r="L89" i="82"/>
  <c r="N89" i="82"/>
  <c r="P89" i="82"/>
  <c r="R89" i="82"/>
  <c r="F91" i="82"/>
  <c r="H91" i="82"/>
  <c r="J91" i="82"/>
  <c r="L91" i="82"/>
  <c r="N91" i="82"/>
  <c r="P91" i="82"/>
  <c r="R91" i="82"/>
  <c r="G94" i="82"/>
  <c r="I94" i="82"/>
  <c r="K94" i="82"/>
  <c r="M94" i="82"/>
  <c r="O94" i="82"/>
  <c r="Q94" i="82"/>
  <c r="G96" i="82"/>
  <c r="I96" i="82"/>
  <c r="K96" i="82"/>
  <c r="M96" i="82"/>
  <c r="O96" i="82"/>
  <c r="Q96" i="82"/>
  <c r="G98" i="82"/>
  <c r="I98" i="82"/>
  <c r="K98" i="82"/>
  <c r="M98" i="82"/>
  <c r="O98" i="82"/>
  <c r="Q98" i="82"/>
  <c r="G100" i="82"/>
  <c r="I100" i="82"/>
  <c r="K100" i="82"/>
  <c r="M100" i="82"/>
  <c r="O100" i="82"/>
  <c r="Q100" i="82"/>
  <c r="F104" i="82"/>
  <c r="H104" i="82"/>
  <c r="J104" i="82"/>
  <c r="L104" i="82"/>
  <c r="N104" i="82"/>
  <c r="P104" i="82"/>
  <c r="R104" i="82"/>
  <c r="F106" i="82"/>
  <c r="H106" i="82"/>
  <c r="J106" i="82"/>
  <c r="L106" i="82"/>
  <c r="N106" i="82"/>
  <c r="P106" i="82"/>
  <c r="R106" i="82"/>
  <c r="F108" i="82"/>
  <c r="H108" i="82"/>
  <c r="J108" i="82"/>
  <c r="L108" i="82"/>
  <c r="N108" i="82"/>
  <c r="P108" i="82"/>
  <c r="R108" i="82"/>
  <c r="F110" i="82"/>
  <c r="H110" i="82"/>
  <c r="J110" i="82"/>
  <c r="L110" i="82"/>
  <c r="N110" i="82"/>
  <c r="P110" i="82"/>
  <c r="R110" i="82"/>
  <c r="F113" i="82"/>
  <c r="H113" i="82"/>
  <c r="J113" i="82"/>
  <c r="L113" i="82"/>
  <c r="N113" i="82"/>
  <c r="P113" i="82"/>
  <c r="R113" i="82"/>
  <c r="F115" i="82"/>
  <c r="H115" i="82"/>
  <c r="J115" i="82"/>
  <c r="L115" i="82"/>
  <c r="N115" i="82"/>
  <c r="P115" i="82"/>
  <c r="R115" i="82"/>
  <c r="F117" i="82"/>
  <c r="H117" i="82"/>
  <c r="J117" i="82"/>
  <c r="L117" i="82"/>
  <c r="N117" i="82"/>
  <c r="P117" i="82"/>
  <c r="R117" i="82"/>
  <c r="F119" i="82"/>
  <c r="H119" i="82"/>
  <c r="J119" i="82"/>
  <c r="L119" i="82"/>
  <c r="N119" i="82"/>
  <c r="P119" i="82"/>
  <c r="R119" i="82"/>
  <c r="F122" i="82"/>
  <c r="H122" i="82"/>
  <c r="J122" i="82"/>
  <c r="L122" i="82"/>
  <c r="N122" i="82"/>
  <c r="P122" i="82"/>
  <c r="R122" i="82"/>
  <c r="F124" i="82"/>
  <c r="H124" i="82"/>
  <c r="J124" i="82"/>
  <c r="L124" i="82"/>
  <c r="N124" i="82"/>
  <c r="P124" i="82"/>
  <c r="R124" i="82"/>
  <c r="F126" i="82"/>
  <c r="H126" i="82"/>
  <c r="J126" i="82"/>
  <c r="L126" i="82"/>
  <c r="N126" i="82"/>
  <c r="P126" i="82"/>
  <c r="R126" i="82"/>
  <c r="F128" i="82"/>
  <c r="H128" i="82"/>
  <c r="J128" i="82"/>
  <c r="L128" i="82"/>
  <c r="N128" i="82"/>
  <c r="P128" i="82"/>
  <c r="R128" i="82"/>
  <c r="G82" i="48"/>
  <c r="G80" i="48"/>
  <c r="G78" i="48"/>
  <c r="G76" i="48"/>
  <c r="G81" i="48"/>
  <c r="G77" i="48"/>
  <c r="G79" i="48"/>
  <c r="I82" i="48"/>
  <c r="I80" i="48"/>
  <c r="I78" i="48"/>
  <c r="I76" i="48"/>
  <c r="I79" i="48"/>
  <c r="I77" i="48"/>
  <c r="I81" i="48"/>
  <c r="K82" i="48"/>
  <c r="K81" i="48"/>
  <c r="K80" i="48"/>
  <c r="K78" i="48"/>
  <c r="K76" i="48"/>
  <c r="K77" i="48"/>
  <c r="K79" i="48"/>
  <c r="G90" i="48"/>
  <c r="G88" i="48"/>
  <c r="G86" i="48"/>
  <c r="G91" i="48"/>
  <c r="G87" i="48"/>
  <c r="G85" i="48"/>
  <c r="G89" i="48"/>
  <c r="I90" i="48"/>
  <c r="I88" i="48"/>
  <c r="I86" i="48"/>
  <c r="I89" i="48"/>
  <c r="I85" i="48"/>
  <c r="I87" i="48"/>
  <c r="I91" i="48"/>
  <c r="K90" i="48"/>
  <c r="K88" i="48"/>
  <c r="K86" i="48"/>
  <c r="K91" i="48"/>
  <c r="K87" i="48"/>
  <c r="K89" i="48"/>
  <c r="K85" i="48"/>
  <c r="G100" i="48"/>
  <c r="G98" i="48"/>
  <c r="G99" i="48"/>
  <c r="G96" i="48"/>
  <c r="G94" i="48"/>
  <c r="G97" i="48"/>
  <c r="G95" i="48"/>
  <c r="I100" i="48"/>
  <c r="I98" i="48"/>
  <c r="I96" i="48"/>
  <c r="I94" i="48"/>
  <c r="I95" i="48"/>
  <c r="I99" i="48"/>
  <c r="I97" i="48"/>
  <c r="K100" i="48"/>
  <c r="K98" i="48"/>
  <c r="K99" i="48"/>
  <c r="K96" i="48"/>
  <c r="K94" i="48"/>
  <c r="K97" i="48"/>
  <c r="K95" i="48"/>
  <c r="G109" i="48"/>
  <c r="G107" i="48"/>
  <c r="G105" i="48"/>
  <c r="G110" i="48"/>
  <c r="G106" i="48"/>
  <c r="G104" i="48"/>
  <c r="G108" i="48"/>
  <c r="I109" i="48"/>
  <c r="I107" i="48"/>
  <c r="I105" i="48"/>
  <c r="I108" i="48"/>
  <c r="I104" i="48"/>
  <c r="I106" i="48"/>
  <c r="I110" i="48"/>
  <c r="K109" i="48"/>
  <c r="K107" i="48"/>
  <c r="K105" i="48"/>
  <c r="K110" i="48"/>
  <c r="K106" i="48"/>
  <c r="K108" i="48"/>
  <c r="K104" i="48"/>
  <c r="F118" i="48"/>
  <c r="F116" i="48"/>
  <c r="F114" i="48"/>
  <c r="F119" i="48"/>
  <c r="F115" i="48"/>
  <c r="F113" i="48"/>
  <c r="F117" i="48"/>
  <c r="H118" i="48"/>
  <c r="H116" i="48"/>
  <c r="H114" i="48"/>
  <c r="H117" i="48"/>
  <c r="H113" i="48"/>
  <c r="H115" i="48"/>
  <c r="H119" i="48"/>
  <c r="J118" i="48"/>
  <c r="J116" i="48"/>
  <c r="J114" i="48"/>
  <c r="J119" i="48"/>
  <c r="J115" i="48"/>
  <c r="J117" i="48"/>
  <c r="J113" i="48"/>
  <c r="L118" i="48"/>
  <c r="L116" i="48"/>
  <c r="L114" i="48"/>
  <c r="L117" i="48"/>
  <c r="L113" i="48"/>
  <c r="L119" i="48"/>
  <c r="L115" i="48"/>
  <c r="G127" i="48"/>
  <c r="G125" i="48"/>
  <c r="G123" i="48"/>
  <c r="G126" i="48"/>
  <c r="G122" i="48"/>
  <c r="G124" i="48"/>
  <c r="G128" i="48"/>
  <c r="I127" i="48"/>
  <c r="I125" i="48"/>
  <c r="I123" i="48"/>
  <c r="I128" i="48"/>
  <c r="I124" i="48"/>
  <c r="I126" i="48"/>
  <c r="I122" i="48"/>
  <c r="K127" i="48"/>
  <c r="K125" i="48"/>
  <c r="K123" i="48"/>
  <c r="K126" i="48"/>
  <c r="K122" i="48"/>
  <c r="K128" i="48"/>
  <c r="K124" i="48"/>
  <c r="G82" i="50"/>
  <c r="G80" i="50"/>
  <c r="G78" i="50"/>
  <c r="G76" i="50"/>
  <c r="G81" i="50"/>
  <c r="G77" i="50"/>
  <c r="G79" i="50"/>
  <c r="I82" i="50"/>
  <c r="I80" i="50"/>
  <c r="I78" i="50"/>
  <c r="I76" i="50"/>
  <c r="I79" i="50"/>
  <c r="I77" i="50"/>
  <c r="I81" i="50"/>
  <c r="K82" i="50"/>
  <c r="K80" i="50"/>
  <c r="K78" i="50"/>
  <c r="K76" i="50"/>
  <c r="K81" i="50"/>
  <c r="K77" i="50"/>
  <c r="K79" i="50"/>
  <c r="M82" i="50"/>
  <c r="M80" i="50"/>
  <c r="M78" i="50"/>
  <c r="M76" i="50"/>
  <c r="M79" i="50"/>
  <c r="M81" i="50"/>
  <c r="M77" i="50"/>
  <c r="O82" i="50"/>
  <c r="O80" i="50"/>
  <c r="O78" i="50"/>
  <c r="O76" i="50"/>
  <c r="O81" i="50"/>
  <c r="O77" i="50"/>
  <c r="O79" i="50"/>
  <c r="Q82" i="50"/>
  <c r="Q80" i="50"/>
  <c r="Q78" i="50"/>
  <c r="Q76" i="50"/>
  <c r="Q79" i="50"/>
  <c r="Q77" i="50"/>
  <c r="Q81" i="50"/>
  <c r="G91" i="50"/>
  <c r="G90" i="50"/>
  <c r="G88" i="50"/>
  <c r="G86" i="50"/>
  <c r="G87" i="50"/>
  <c r="G89" i="50"/>
  <c r="G85" i="50"/>
  <c r="I91" i="50"/>
  <c r="I90" i="50"/>
  <c r="I88" i="50"/>
  <c r="I86" i="50"/>
  <c r="I89" i="50"/>
  <c r="I85" i="50"/>
  <c r="I87" i="50"/>
  <c r="K91" i="50"/>
  <c r="K88" i="50"/>
  <c r="K86" i="50"/>
  <c r="K87" i="50"/>
  <c r="K90" i="50"/>
  <c r="K85" i="50"/>
  <c r="K89" i="50"/>
  <c r="M91" i="50"/>
  <c r="M90" i="50"/>
  <c r="M88" i="50"/>
  <c r="M86" i="50"/>
  <c r="M89" i="50"/>
  <c r="M85" i="50"/>
  <c r="M87" i="50"/>
  <c r="O91" i="50"/>
  <c r="O88" i="50"/>
  <c r="O86" i="50"/>
  <c r="O90" i="50"/>
  <c r="O87" i="50"/>
  <c r="O89" i="50"/>
  <c r="O85" i="50"/>
  <c r="Q91" i="50"/>
  <c r="Q90" i="50"/>
  <c r="Q88" i="50"/>
  <c r="Q86" i="50"/>
  <c r="Q89" i="50"/>
  <c r="Q85" i="50"/>
  <c r="Q87" i="50"/>
  <c r="G99" i="50"/>
  <c r="G97" i="50"/>
  <c r="G95" i="50"/>
  <c r="G98" i="50"/>
  <c r="G94" i="50"/>
  <c r="G100" i="50"/>
  <c r="G96" i="50"/>
  <c r="I99" i="50"/>
  <c r="I97" i="50"/>
  <c r="I95" i="50"/>
  <c r="I100" i="50"/>
  <c r="I96" i="50"/>
  <c r="I98" i="50"/>
  <c r="I94" i="50"/>
  <c r="K99" i="50"/>
  <c r="K97" i="50"/>
  <c r="K95" i="50"/>
  <c r="K98" i="50"/>
  <c r="K94" i="50"/>
  <c r="K96" i="50"/>
  <c r="K100" i="50"/>
  <c r="M99" i="50"/>
  <c r="M97" i="50"/>
  <c r="M95" i="50"/>
  <c r="M100" i="50"/>
  <c r="M96" i="50"/>
  <c r="M94" i="50"/>
  <c r="M98" i="50"/>
  <c r="O99" i="50"/>
  <c r="O97" i="50"/>
  <c r="O95" i="50"/>
  <c r="O98" i="50"/>
  <c r="O94" i="50"/>
  <c r="O100" i="50"/>
  <c r="O96" i="50"/>
  <c r="Q99" i="50"/>
  <c r="Q97" i="50"/>
  <c r="Q95" i="50"/>
  <c r="Q100" i="50"/>
  <c r="Q96" i="50"/>
  <c r="Q98" i="50"/>
  <c r="Q94" i="50"/>
  <c r="G109" i="50"/>
  <c r="G108" i="50"/>
  <c r="G106" i="50"/>
  <c r="G104" i="50"/>
  <c r="G105" i="50"/>
  <c r="G110" i="50"/>
  <c r="G107" i="50"/>
  <c r="I109" i="50"/>
  <c r="I110" i="50"/>
  <c r="I108" i="50"/>
  <c r="I106" i="50"/>
  <c r="I104" i="50"/>
  <c r="I107" i="50"/>
  <c r="I105" i="50"/>
  <c r="K109" i="50"/>
  <c r="K108" i="50"/>
  <c r="K106" i="50"/>
  <c r="K104" i="50"/>
  <c r="K110" i="50"/>
  <c r="K105" i="50"/>
  <c r="K107" i="50"/>
  <c r="M109" i="50"/>
  <c r="M110" i="50"/>
  <c r="M106" i="50"/>
  <c r="M104" i="50"/>
  <c r="M108" i="50"/>
  <c r="M107" i="50"/>
  <c r="M105" i="50"/>
  <c r="O109" i="50"/>
  <c r="O108" i="50"/>
  <c r="O106" i="50"/>
  <c r="O104" i="50"/>
  <c r="O105" i="50"/>
  <c r="O107" i="50"/>
  <c r="O110" i="50"/>
  <c r="Q109" i="50"/>
  <c r="Q110" i="50"/>
  <c r="Q106" i="50"/>
  <c r="Q104" i="50"/>
  <c r="Q107" i="50"/>
  <c r="Q108" i="50"/>
  <c r="Q105" i="50"/>
  <c r="F118" i="50"/>
  <c r="F116" i="50"/>
  <c r="F114" i="50"/>
  <c r="F119" i="50"/>
  <c r="F115" i="50"/>
  <c r="F113" i="50"/>
  <c r="F117" i="50"/>
  <c r="H118" i="50"/>
  <c r="H116" i="50"/>
  <c r="H114" i="50"/>
  <c r="H117" i="50"/>
  <c r="H113" i="50"/>
  <c r="H119" i="50"/>
  <c r="H115" i="50"/>
  <c r="J118" i="50"/>
  <c r="J116" i="50"/>
  <c r="J114" i="50"/>
  <c r="J119" i="50"/>
  <c r="J115" i="50"/>
  <c r="J117" i="50"/>
  <c r="J113" i="50"/>
  <c r="L118" i="50"/>
  <c r="L116" i="50"/>
  <c r="L114" i="50"/>
  <c r="L117" i="50"/>
  <c r="L113" i="50"/>
  <c r="L115" i="50"/>
  <c r="L119" i="50"/>
  <c r="N118" i="50"/>
  <c r="N116" i="50"/>
  <c r="N114" i="50"/>
  <c r="N119" i="50"/>
  <c r="N115" i="50"/>
  <c r="N113" i="50"/>
  <c r="N117" i="50"/>
  <c r="P118" i="50"/>
  <c r="P116" i="50"/>
  <c r="P114" i="50"/>
  <c r="P117" i="50"/>
  <c r="P113" i="50"/>
  <c r="P119" i="50"/>
  <c r="P115" i="50"/>
  <c r="R118" i="50"/>
  <c r="R116" i="50"/>
  <c r="R114" i="50"/>
  <c r="R119" i="50"/>
  <c r="R115" i="50"/>
  <c r="R117" i="50"/>
  <c r="R113" i="50"/>
  <c r="G127" i="50"/>
  <c r="G125" i="50"/>
  <c r="G123" i="50"/>
  <c r="G128" i="50"/>
  <c r="G124" i="50"/>
  <c r="G126" i="50"/>
  <c r="G122" i="50"/>
  <c r="I127" i="50"/>
  <c r="I125" i="50"/>
  <c r="I123" i="50"/>
  <c r="I126" i="50"/>
  <c r="I122" i="50"/>
  <c r="I124" i="50"/>
  <c r="I128" i="50"/>
  <c r="K127" i="50"/>
  <c r="K125" i="50"/>
  <c r="K123" i="50"/>
  <c r="K128" i="50"/>
  <c r="K124" i="50"/>
  <c r="K122" i="50"/>
  <c r="K126" i="50"/>
  <c r="M127" i="50"/>
  <c r="M125" i="50"/>
  <c r="M123" i="50"/>
  <c r="M126" i="50"/>
  <c r="M122" i="50"/>
  <c r="M128" i="50"/>
  <c r="M124" i="50"/>
  <c r="O127" i="50"/>
  <c r="O125" i="50"/>
  <c r="O123" i="50"/>
  <c r="O128" i="50"/>
  <c r="O124" i="50"/>
  <c r="O126" i="50"/>
  <c r="O122" i="50"/>
  <c r="Q127" i="50"/>
  <c r="Q125" i="50"/>
  <c r="Q123" i="50"/>
  <c r="Q126" i="50"/>
  <c r="Q122" i="50"/>
  <c r="Q124" i="50"/>
  <c r="Q128" i="50"/>
  <c r="G82" i="76"/>
  <c r="G81" i="76"/>
  <c r="G80" i="76"/>
  <c r="G79" i="76"/>
  <c r="G78" i="76"/>
  <c r="G77" i="76"/>
  <c r="G76" i="76"/>
  <c r="I82" i="76"/>
  <c r="I81" i="76"/>
  <c r="I80" i="76"/>
  <c r="I79" i="76"/>
  <c r="I78" i="76"/>
  <c r="I77" i="76"/>
  <c r="I76" i="76"/>
  <c r="G91" i="76"/>
  <c r="G90" i="76"/>
  <c r="G89" i="76"/>
  <c r="G88" i="76"/>
  <c r="G87" i="76"/>
  <c r="G86" i="76"/>
  <c r="G85" i="76"/>
  <c r="I91" i="76"/>
  <c r="I90" i="76"/>
  <c r="I89" i="76"/>
  <c r="I88" i="76"/>
  <c r="I87" i="76"/>
  <c r="I86" i="76"/>
  <c r="I85" i="76"/>
  <c r="G100" i="76"/>
  <c r="G99" i="76"/>
  <c r="G98" i="76"/>
  <c r="G97" i="76"/>
  <c r="G96" i="76"/>
  <c r="G95" i="76"/>
  <c r="G94" i="76"/>
  <c r="I100" i="76"/>
  <c r="I99" i="76"/>
  <c r="I98" i="76"/>
  <c r="I97" i="76"/>
  <c r="I96" i="76"/>
  <c r="I95" i="76"/>
  <c r="I94" i="76"/>
  <c r="G110" i="76"/>
  <c r="G109" i="76"/>
  <c r="G108" i="76"/>
  <c r="G107" i="76"/>
  <c r="G106" i="76"/>
  <c r="G105" i="76"/>
  <c r="G104" i="76"/>
  <c r="I110" i="76"/>
  <c r="I109" i="76"/>
  <c r="I108" i="76"/>
  <c r="I107" i="76"/>
  <c r="I106" i="76"/>
  <c r="I105" i="76"/>
  <c r="I104" i="76"/>
  <c r="F118" i="76"/>
  <c r="F116" i="76"/>
  <c r="F114" i="76"/>
  <c r="F119" i="76"/>
  <c r="F115" i="76"/>
  <c r="F113" i="76"/>
  <c r="F117" i="76"/>
  <c r="H119" i="76"/>
  <c r="H117" i="76"/>
  <c r="H115" i="76"/>
  <c r="H113" i="76"/>
  <c r="H116" i="76"/>
  <c r="H118" i="76"/>
  <c r="H114" i="76"/>
  <c r="J118" i="76"/>
  <c r="J116" i="76"/>
  <c r="J114" i="76"/>
  <c r="J117" i="76"/>
  <c r="J113" i="76"/>
  <c r="J115" i="76"/>
  <c r="J119" i="76"/>
  <c r="L119" i="76"/>
  <c r="L118" i="76"/>
  <c r="L117" i="76"/>
  <c r="L116" i="76"/>
  <c r="L115" i="76"/>
  <c r="L114" i="76"/>
  <c r="L113" i="76"/>
  <c r="G128" i="76"/>
  <c r="G127" i="76"/>
  <c r="G126" i="76"/>
  <c r="G125" i="76"/>
  <c r="G124" i="76"/>
  <c r="G123" i="76"/>
  <c r="G122" i="76"/>
  <c r="I128" i="76"/>
  <c r="I127" i="76"/>
  <c r="I126" i="76"/>
  <c r="I125" i="76"/>
  <c r="I124" i="76"/>
  <c r="I123" i="76"/>
  <c r="I122" i="76"/>
  <c r="G82" i="77"/>
  <c r="G81" i="77"/>
  <c r="G80" i="77"/>
  <c r="G79" i="77"/>
  <c r="G78" i="77"/>
  <c r="G77" i="77"/>
  <c r="G76" i="77"/>
  <c r="I82" i="77"/>
  <c r="I81" i="77"/>
  <c r="I80" i="77"/>
  <c r="I79" i="77"/>
  <c r="I78" i="77"/>
  <c r="I77" i="77"/>
  <c r="I76" i="77"/>
  <c r="G91" i="77"/>
  <c r="G90" i="77"/>
  <c r="G89" i="77"/>
  <c r="G88" i="77"/>
  <c r="G87" i="77"/>
  <c r="G86" i="77"/>
  <c r="G85" i="77"/>
  <c r="I91" i="77"/>
  <c r="I90" i="77"/>
  <c r="I89" i="77"/>
  <c r="I88" i="77"/>
  <c r="I87" i="77"/>
  <c r="I86" i="77"/>
  <c r="I85" i="77"/>
  <c r="G100" i="77"/>
  <c r="G99" i="77"/>
  <c r="G98" i="77"/>
  <c r="G97" i="77"/>
  <c r="G96" i="77"/>
  <c r="G95" i="77"/>
  <c r="G94" i="77"/>
  <c r="I100" i="77"/>
  <c r="I99" i="77"/>
  <c r="I98" i="77"/>
  <c r="I97" i="77"/>
  <c r="I96" i="77"/>
  <c r="I95" i="77"/>
  <c r="I94" i="77"/>
  <c r="G110" i="77"/>
  <c r="G109" i="77"/>
  <c r="G108" i="77"/>
  <c r="G107" i="77"/>
  <c r="G106" i="77"/>
  <c r="G105" i="77"/>
  <c r="G104" i="77"/>
  <c r="I110" i="77"/>
  <c r="I109" i="77"/>
  <c r="I108" i="77"/>
  <c r="I107" i="77"/>
  <c r="I106" i="77"/>
  <c r="I105" i="77"/>
  <c r="I104" i="77"/>
  <c r="F118" i="77"/>
  <c r="F116" i="77"/>
  <c r="F114" i="77"/>
  <c r="F117" i="77"/>
  <c r="F113" i="77"/>
  <c r="F115" i="77"/>
  <c r="F119" i="77"/>
  <c r="H119" i="77"/>
  <c r="H117" i="77"/>
  <c r="H115" i="77"/>
  <c r="H113" i="77"/>
  <c r="H118" i="77"/>
  <c r="H114" i="77"/>
  <c r="H116" i="77"/>
  <c r="J118" i="77"/>
  <c r="J116" i="77"/>
  <c r="J114" i="77"/>
  <c r="J119" i="77"/>
  <c r="J115" i="77"/>
  <c r="J117" i="77"/>
  <c r="J113" i="77"/>
  <c r="L119" i="77"/>
  <c r="L118" i="77"/>
  <c r="L117" i="77"/>
  <c r="L116" i="77"/>
  <c r="L115" i="77"/>
  <c r="L114" i="77"/>
  <c r="L113" i="77"/>
  <c r="G128" i="77"/>
  <c r="G127" i="77"/>
  <c r="G126" i="77"/>
  <c r="G125" i="77"/>
  <c r="G124" i="77"/>
  <c r="G123" i="77"/>
  <c r="G122" i="77"/>
  <c r="I128" i="77"/>
  <c r="I127" i="77"/>
  <c r="I126" i="77"/>
  <c r="I125" i="77"/>
  <c r="I124" i="77"/>
  <c r="I123" i="77"/>
  <c r="I122" i="77"/>
  <c r="F76" i="92"/>
  <c r="I77" i="92"/>
  <c r="K77" i="92"/>
  <c r="Q77" i="92"/>
  <c r="F78" i="92"/>
  <c r="I79" i="92"/>
  <c r="K79" i="92"/>
  <c r="Q79" i="92"/>
  <c r="F80" i="92"/>
  <c r="I81" i="92"/>
  <c r="K81" i="92"/>
  <c r="Q81" i="92"/>
  <c r="F82" i="92"/>
  <c r="F85" i="92"/>
  <c r="H85" i="92"/>
  <c r="J85" i="92"/>
  <c r="L85" i="92"/>
  <c r="R85" i="92"/>
  <c r="F87" i="92"/>
  <c r="H87" i="92"/>
  <c r="J87" i="92"/>
  <c r="L87" i="92"/>
  <c r="R87" i="92"/>
  <c r="F89" i="92"/>
  <c r="H89" i="92"/>
  <c r="J89" i="92"/>
  <c r="L89" i="92"/>
  <c r="R89" i="92"/>
  <c r="F91" i="92"/>
  <c r="H91" i="92"/>
  <c r="J91" i="92"/>
  <c r="L91" i="92"/>
  <c r="R91" i="92"/>
  <c r="I30" i="47"/>
  <c r="I91" i="47" s="1"/>
  <c r="G94" i="92"/>
  <c r="I94" i="92"/>
  <c r="K94" i="92"/>
  <c r="Q94" i="92"/>
  <c r="G96" i="92"/>
  <c r="I96" i="92"/>
  <c r="K96" i="92"/>
  <c r="Q96" i="92"/>
  <c r="G98" i="92"/>
  <c r="I98" i="92"/>
  <c r="K98" i="92"/>
  <c r="Q98" i="92"/>
  <c r="G100" i="92"/>
  <c r="I100" i="92"/>
  <c r="K100" i="92"/>
  <c r="Q100" i="92"/>
  <c r="G82" i="91"/>
  <c r="G80" i="91"/>
  <c r="G78" i="91"/>
  <c r="G76" i="91"/>
  <c r="G81" i="91"/>
  <c r="G77" i="91"/>
  <c r="G79" i="91"/>
  <c r="I82" i="91"/>
  <c r="I80" i="91"/>
  <c r="I78" i="91"/>
  <c r="I76" i="91"/>
  <c r="I79" i="91"/>
  <c r="I77" i="91"/>
  <c r="I81" i="91"/>
  <c r="K82" i="91"/>
  <c r="K80" i="91"/>
  <c r="K78" i="91"/>
  <c r="K76" i="91"/>
  <c r="K81" i="91"/>
  <c r="K77" i="91"/>
  <c r="K79" i="91"/>
  <c r="Q82" i="91"/>
  <c r="Q80" i="91"/>
  <c r="Q78" i="91"/>
  <c r="Q76" i="91"/>
  <c r="Q79" i="91"/>
  <c r="Q81" i="91"/>
  <c r="Q77" i="91"/>
  <c r="G90" i="91"/>
  <c r="G88" i="91"/>
  <c r="G86" i="91"/>
  <c r="G91" i="91"/>
  <c r="G87" i="91"/>
  <c r="G89" i="91"/>
  <c r="G85" i="91"/>
  <c r="I90" i="91"/>
  <c r="I88" i="91"/>
  <c r="I86" i="91"/>
  <c r="I89" i="91"/>
  <c r="I85" i="91"/>
  <c r="I87" i="91"/>
  <c r="I91" i="91"/>
  <c r="K90" i="91"/>
  <c r="K88" i="91"/>
  <c r="K86" i="91"/>
  <c r="K91" i="91"/>
  <c r="K87" i="91"/>
  <c r="K85" i="91"/>
  <c r="K89" i="91"/>
  <c r="Q90" i="91"/>
  <c r="Q88" i="91"/>
  <c r="Q86" i="91"/>
  <c r="Q89" i="91"/>
  <c r="Q85" i="91"/>
  <c r="Q91" i="91"/>
  <c r="Q87" i="91"/>
  <c r="G100" i="91"/>
  <c r="G98" i="91"/>
  <c r="G96" i="91"/>
  <c r="G94" i="91"/>
  <c r="G97" i="91"/>
  <c r="G99" i="91"/>
  <c r="G95" i="91"/>
  <c r="I100" i="91"/>
  <c r="I98" i="91"/>
  <c r="I96" i="91"/>
  <c r="I94" i="91"/>
  <c r="I99" i="91"/>
  <c r="I95" i="91"/>
  <c r="I97" i="91"/>
  <c r="K100" i="91"/>
  <c r="K98" i="91"/>
  <c r="K96" i="91"/>
  <c r="K94" i="91"/>
  <c r="K97" i="91"/>
  <c r="K95" i="91"/>
  <c r="K99" i="91"/>
  <c r="Q100" i="91"/>
  <c r="Q98" i="91"/>
  <c r="Q96" i="91"/>
  <c r="Q94" i="91"/>
  <c r="Q99" i="91"/>
  <c r="Q95" i="91"/>
  <c r="Q97" i="91"/>
  <c r="G109" i="91"/>
  <c r="G107" i="91"/>
  <c r="G105" i="91"/>
  <c r="G108" i="91"/>
  <c r="G104" i="91"/>
  <c r="G110" i="91"/>
  <c r="G106" i="91"/>
  <c r="I109" i="91"/>
  <c r="I107" i="91"/>
  <c r="I105" i="91"/>
  <c r="I110" i="91"/>
  <c r="I106" i="91"/>
  <c r="I108" i="91"/>
  <c r="I104" i="91"/>
  <c r="K109" i="91"/>
  <c r="K107" i="91"/>
  <c r="K105" i="91"/>
  <c r="K108" i="91"/>
  <c r="K104" i="91"/>
  <c r="K106" i="91"/>
  <c r="K110" i="91"/>
  <c r="Q109" i="91"/>
  <c r="Q107" i="91"/>
  <c r="Q105" i="91"/>
  <c r="Q110" i="91"/>
  <c r="Q106" i="91"/>
  <c r="Q104" i="91"/>
  <c r="Q108" i="91"/>
  <c r="F118" i="91"/>
  <c r="F116" i="91"/>
  <c r="F114" i="91"/>
  <c r="F119" i="91"/>
  <c r="F115" i="91"/>
  <c r="F113" i="91"/>
  <c r="F117" i="91"/>
  <c r="H118" i="91"/>
  <c r="H116" i="91"/>
  <c r="H114" i="91"/>
  <c r="H117" i="91"/>
  <c r="H113" i="91"/>
  <c r="H119" i="91"/>
  <c r="H115" i="91"/>
  <c r="J118" i="91"/>
  <c r="J116" i="91"/>
  <c r="J114" i="91"/>
  <c r="J119" i="91"/>
  <c r="J115" i="91"/>
  <c r="J117" i="91"/>
  <c r="J113" i="91"/>
  <c r="L118" i="91"/>
  <c r="L116" i="91"/>
  <c r="L114" i="91"/>
  <c r="L117" i="91"/>
  <c r="L113" i="91"/>
  <c r="L115" i="91"/>
  <c r="L119" i="91"/>
  <c r="R118" i="91"/>
  <c r="R116" i="91"/>
  <c r="R114" i="91"/>
  <c r="R119" i="91"/>
  <c r="R115" i="91"/>
  <c r="R113" i="91"/>
  <c r="R117" i="91"/>
  <c r="G127" i="91"/>
  <c r="G125" i="91"/>
  <c r="G123" i="91"/>
  <c r="G128" i="91"/>
  <c r="G124" i="91"/>
  <c r="G122" i="91"/>
  <c r="G126" i="91"/>
  <c r="I127" i="91"/>
  <c r="I125" i="91"/>
  <c r="I123" i="91"/>
  <c r="I126" i="91"/>
  <c r="I122" i="91"/>
  <c r="I128" i="91"/>
  <c r="I124" i="91"/>
  <c r="K127" i="91"/>
  <c r="K125" i="91"/>
  <c r="K123" i="91"/>
  <c r="K128" i="91"/>
  <c r="K124" i="91"/>
  <c r="K126" i="91"/>
  <c r="K122" i="91"/>
  <c r="Q127" i="91"/>
  <c r="Q125" i="91"/>
  <c r="Q123" i="91"/>
  <c r="Q126" i="91"/>
  <c r="Q122" i="91"/>
  <c r="Q124" i="91"/>
  <c r="Q128" i="91"/>
  <c r="G20" i="92"/>
  <c r="I81" i="55"/>
  <c r="I79" i="55"/>
  <c r="I77" i="55"/>
  <c r="I82" i="55"/>
  <c r="I78" i="55"/>
  <c r="I76" i="55"/>
  <c r="I80" i="55"/>
  <c r="G90" i="55"/>
  <c r="G88" i="55"/>
  <c r="G86" i="55"/>
  <c r="G89" i="55"/>
  <c r="G85" i="55"/>
  <c r="G91" i="55"/>
  <c r="G87" i="55"/>
  <c r="G100" i="55"/>
  <c r="G99" i="55"/>
  <c r="G98" i="55"/>
  <c r="G97" i="55"/>
  <c r="G96" i="55"/>
  <c r="G95" i="55"/>
  <c r="G94" i="55"/>
  <c r="I100" i="55"/>
  <c r="I99" i="55"/>
  <c r="I98" i="55"/>
  <c r="I97" i="55"/>
  <c r="I96" i="55"/>
  <c r="I95" i="55"/>
  <c r="I94" i="55"/>
  <c r="G110" i="55"/>
  <c r="G109" i="55"/>
  <c r="G108" i="55"/>
  <c r="G107" i="55"/>
  <c r="G106" i="55"/>
  <c r="G105" i="55"/>
  <c r="G104" i="55"/>
  <c r="I110" i="55"/>
  <c r="I109" i="55"/>
  <c r="I108" i="55"/>
  <c r="I107" i="55"/>
  <c r="I106" i="55"/>
  <c r="I105" i="55"/>
  <c r="I104" i="55"/>
  <c r="F118" i="55"/>
  <c r="F116" i="55"/>
  <c r="F114" i="55"/>
  <c r="F117" i="55"/>
  <c r="F113" i="55"/>
  <c r="F119" i="55"/>
  <c r="F115" i="55"/>
  <c r="H119" i="55"/>
  <c r="H117" i="55"/>
  <c r="H115" i="55"/>
  <c r="H113" i="55"/>
  <c r="H118" i="55"/>
  <c r="H114" i="55"/>
  <c r="H116" i="55"/>
  <c r="J118" i="55"/>
  <c r="J116" i="55"/>
  <c r="J114" i="55"/>
  <c r="J119" i="55"/>
  <c r="J115" i="55"/>
  <c r="J117" i="55"/>
  <c r="J113" i="55"/>
  <c r="L119" i="55"/>
  <c r="L118" i="55"/>
  <c r="L117" i="55"/>
  <c r="L116" i="55"/>
  <c r="L115" i="55"/>
  <c r="L114" i="55"/>
  <c r="L113" i="55"/>
  <c r="G128" i="55"/>
  <c r="G127" i="55"/>
  <c r="G126" i="55"/>
  <c r="G125" i="55"/>
  <c r="G124" i="55"/>
  <c r="G123" i="55"/>
  <c r="G122" i="55"/>
  <c r="I128" i="55"/>
  <c r="I127" i="55"/>
  <c r="I126" i="55"/>
  <c r="I125" i="55"/>
  <c r="I124" i="55"/>
  <c r="I123" i="55"/>
  <c r="I122" i="55"/>
  <c r="G14" i="46"/>
  <c r="K14" i="46"/>
  <c r="F15" i="46"/>
  <c r="J15" i="46"/>
  <c r="R15" i="46"/>
  <c r="G18" i="46"/>
  <c r="K18" i="46"/>
  <c r="K20" i="46"/>
  <c r="K39" i="46" s="1"/>
  <c r="F24" i="46"/>
  <c r="I25" i="46"/>
  <c r="I46" i="46" s="1"/>
  <c r="M25" i="46"/>
  <c r="M46" i="46" s="1"/>
  <c r="Q25" i="46"/>
  <c r="Q46" i="46" s="1"/>
  <c r="G27" i="46"/>
  <c r="G48" i="46" s="1"/>
  <c r="K27" i="46"/>
  <c r="K48" i="46" s="1"/>
  <c r="O27" i="46"/>
  <c r="G29" i="46"/>
  <c r="K29" i="46"/>
  <c r="K50" i="46" s="1"/>
  <c r="O29" i="46"/>
  <c r="O31" i="46"/>
  <c r="A2" i="46"/>
  <c r="F39" i="80"/>
  <c r="H39" i="80"/>
  <c r="J39" i="80"/>
  <c r="L39" i="80"/>
  <c r="N39" i="80"/>
  <c r="P39" i="80"/>
  <c r="R39" i="80"/>
  <c r="Q20" i="46"/>
  <c r="H24" i="46"/>
  <c r="L24" i="46"/>
  <c r="L45" i="46" s="1"/>
  <c r="P24" i="46"/>
  <c r="G46" i="88"/>
  <c r="I46" i="88"/>
  <c r="K46" i="88"/>
  <c r="Q46" i="88"/>
  <c r="A14" i="46"/>
  <c r="G37" i="46"/>
  <c r="K37" i="46"/>
  <c r="O37" i="46"/>
  <c r="A15" i="46"/>
  <c r="A18" i="46"/>
  <c r="G41" i="46"/>
  <c r="K41" i="46"/>
  <c r="A19" i="46"/>
  <c r="I20" i="46"/>
  <c r="I39" i="46" s="1"/>
  <c r="M20" i="46"/>
  <c r="A25" i="46"/>
  <c r="G46" i="46"/>
  <c r="K46" i="46"/>
  <c r="O46" i="46"/>
  <c r="A26" i="46"/>
  <c r="A29" i="46"/>
  <c r="G50" i="46"/>
  <c r="A30" i="46"/>
  <c r="G37" i="80"/>
  <c r="I37" i="80"/>
  <c r="K37" i="80"/>
  <c r="M37" i="80"/>
  <c r="O37" i="80"/>
  <c r="Q37" i="80"/>
  <c r="A15" i="80"/>
  <c r="G39" i="80"/>
  <c r="I39" i="80"/>
  <c r="K39" i="80"/>
  <c r="M39" i="80"/>
  <c r="O39" i="80"/>
  <c r="Q39" i="80"/>
  <c r="A17" i="80"/>
  <c r="G41" i="80"/>
  <c r="I41" i="80"/>
  <c r="K41" i="80"/>
  <c r="M41" i="80"/>
  <c r="O41" i="80"/>
  <c r="Q41" i="80"/>
  <c r="A19" i="80"/>
  <c r="A26" i="80"/>
  <c r="A28" i="80"/>
  <c r="Q37" i="46"/>
  <c r="A16" i="46"/>
  <c r="A17" i="46"/>
  <c r="Q41" i="46"/>
  <c r="A27" i="46"/>
  <c r="A28" i="46"/>
  <c r="A31" i="80"/>
  <c r="A29" i="80"/>
  <c r="A27" i="80"/>
  <c r="A25" i="80"/>
  <c r="F20" i="46"/>
  <c r="F40" i="46" s="1"/>
  <c r="G45" i="80"/>
  <c r="I45" i="80"/>
  <c r="K45" i="80"/>
  <c r="M45" i="80"/>
  <c r="O45" i="80"/>
  <c r="Q45" i="80"/>
  <c r="G47" i="80"/>
  <c r="I47" i="80"/>
  <c r="K47" i="80"/>
  <c r="M47" i="80"/>
  <c r="O47" i="80"/>
  <c r="Q47" i="80"/>
  <c r="G49" i="80"/>
  <c r="I49" i="80"/>
  <c r="K49" i="80"/>
  <c r="M49" i="80"/>
  <c r="O49" i="80"/>
  <c r="Q49" i="80"/>
  <c r="G51" i="80"/>
  <c r="I51" i="80"/>
  <c r="K51" i="80"/>
  <c r="M51" i="80"/>
  <c r="O51" i="80"/>
  <c r="Q51" i="80"/>
  <c r="F31" i="46"/>
  <c r="F49" i="46" s="1"/>
  <c r="J31" i="46"/>
  <c r="J45" i="46" s="1"/>
  <c r="G42" i="43"/>
  <c r="G41" i="43"/>
  <c r="G39" i="43"/>
  <c r="G37" i="43"/>
  <c r="G40" i="43"/>
  <c r="G38" i="43"/>
  <c r="G36" i="43"/>
  <c r="I42" i="43"/>
  <c r="I41" i="43"/>
  <c r="I39" i="43"/>
  <c r="I37" i="43"/>
  <c r="I40" i="43"/>
  <c r="I38" i="43"/>
  <c r="I36" i="43"/>
  <c r="K42" i="43"/>
  <c r="K41" i="43"/>
  <c r="K39" i="43"/>
  <c r="K37" i="43"/>
  <c r="K40" i="43"/>
  <c r="K38" i="43"/>
  <c r="K36" i="43"/>
  <c r="A25" i="43"/>
  <c r="A26" i="43"/>
  <c r="A27" i="43"/>
  <c r="F47" i="43"/>
  <c r="F50" i="43"/>
  <c r="F48" i="43"/>
  <c r="F51" i="43"/>
  <c r="F49" i="43"/>
  <c r="F46" i="43"/>
  <c r="F45" i="43"/>
  <c r="H47" i="43"/>
  <c r="H50" i="43"/>
  <c r="H48" i="43"/>
  <c r="H45" i="43"/>
  <c r="H51" i="43"/>
  <c r="H49" i="43"/>
  <c r="H46" i="43"/>
  <c r="J47" i="43"/>
  <c r="J50" i="43"/>
  <c r="J48" i="43"/>
  <c r="J45" i="43"/>
  <c r="J51" i="43"/>
  <c r="J49" i="43"/>
  <c r="J46" i="43"/>
  <c r="L47" i="43"/>
  <c r="L50" i="43"/>
  <c r="L48" i="43"/>
  <c r="L45" i="43"/>
  <c r="L51" i="43"/>
  <c r="L49" i="43"/>
  <c r="L46" i="43"/>
  <c r="G41" i="45"/>
  <c r="G39" i="45"/>
  <c r="G37" i="45"/>
  <c r="G42" i="45"/>
  <c r="G40" i="45"/>
  <c r="G38" i="45"/>
  <c r="G36" i="45"/>
  <c r="I41" i="45"/>
  <c r="I39" i="45"/>
  <c r="I37" i="45"/>
  <c r="I42" i="45"/>
  <c r="I40" i="45"/>
  <c r="I38" i="45"/>
  <c r="I36" i="45"/>
  <c r="K41" i="45"/>
  <c r="K39" i="45"/>
  <c r="K37" i="45"/>
  <c r="K42" i="45"/>
  <c r="K40" i="45"/>
  <c r="K38" i="45"/>
  <c r="K36" i="45"/>
  <c r="M41" i="45"/>
  <c r="M39" i="45"/>
  <c r="M37" i="45"/>
  <c r="M42" i="45"/>
  <c r="M40" i="45"/>
  <c r="M38" i="45"/>
  <c r="M36" i="45"/>
  <c r="O41" i="45"/>
  <c r="O39" i="45"/>
  <c r="O37" i="45"/>
  <c r="O42" i="45"/>
  <c r="O40" i="45"/>
  <c r="O38" i="45"/>
  <c r="O36" i="45"/>
  <c r="Q41" i="45"/>
  <c r="Q39" i="45"/>
  <c r="Q37" i="45"/>
  <c r="Q42" i="45"/>
  <c r="Q40" i="45"/>
  <c r="Q38" i="45"/>
  <c r="Q36" i="45"/>
  <c r="A25" i="45"/>
  <c r="A26" i="45"/>
  <c r="A27" i="45"/>
  <c r="F47" i="45"/>
  <c r="F51" i="45"/>
  <c r="F49" i="45"/>
  <c r="F46" i="45"/>
  <c r="F50" i="45"/>
  <c r="F48" i="45"/>
  <c r="F45" i="45"/>
  <c r="H47" i="45"/>
  <c r="H51" i="45"/>
  <c r="H49" i="45"/>
  <c r="H46" i="45"/>
  <c r="H50" i="45"/>
  <c r="H48" i="45"/>
  <c r="H45" i="45"/>
  <c r="J47" i="45"/>
  <c r="J51" i="45"/>
  <c r="J49" i="45"/>
  <c r="J46" i="45"/>
  <c r="J50" i="45"/>
  <c r="J48" i="45"/>
  <c r="J45" i="45"/>
  <c r="L47" i="45"/>
  <c r="L51" i="45"/>
  <c r="L49" i="45"/>
  <c r="L46" i="45"/>
  <c r="L50" i="45"/>
  <c r="L48" i="45"/>
  <c r="L45" i="45"/>
  <c r="N47" i="45"/>
  <c r="N51" i="45"/>
  <c r="N49" i="45"/>
  <c r="N46" i="45"/>
  <c r="N50" i="45"/>
  <c r="N48" i="45"/>
  <c r="N45" i="45"/>
  <c r="P47" i="45"/>
  <c r="P51" i="45"/>
  <c r="P49" i="45"/>
  <c r="P46" i="45"/>
  <c r="P50" i="45"/>
  <c r="P48" i="45"/>
  <c r="P45" i="45"/>
  <c r="R47" i="45"/>
  <c r="R51" i="45"/>
  <c r="R49" i="45"/>
  <c r="R46" i="45"/>
  <c r="R50" i="45"/>
  <c r="R48" i="45"/>
  <c r="R45" i="45"/>
  <c r="G42" i="72"/>
  <c r="G41" i="72"/>
  <c r="G40" i="72"/>
  <c r="G39" i="72"/>
  <c r="G38" i="72"/>
  <c r="G37" i="72"/>
  <c r="G36" i="72"/>
  <c r="I42" i="72"/>
  <c r="I41" i="72"/>
  <c r="I40" i="72"/>
  <c r="I39" i="72"/>
  <c r="I38" i="72"/>
  <c r="I37" i="72"/>
  <c r="I36" i="72"/>
  <c r="A25" i="72"/>
  <c r="A26" i="72"/>
  <c r="A27" i="72"/>
  <c r="F47" i="72"/>
  <c r="F50" i="72"/>
  <c r="F49" i="72"/>
  <c r="F48" i="72"/>
  <c r="F46" i="72"/>
  <c r="F45" i="72"/>
  <c r="F51" i="72"/>
  <c r="H51" i="72"/>
  <c r="H47" i="72"/>
  <c r="H49" i="72"/>
  <c r="H48" i="72"/>
  <c r="H46" i="72"/>
  <c r="H45" i="72"/>
  <c r="H50" i="72"/>
  <c r="J51" i="72"/>
  <c r="J47" i="72"/>
  <c r="J50" i="72"/>
  <c r="J48" i="72"/>
  <c r="J46" i="72"/>
  <c r="J45" i="72"/>
  <c r="J49" i="72"/>
  <c r="L47" i="72"/>
  <c r="L51" i="72"/>
  <c r="L50" i="72"/>
  <c r="L49" i="72"/>
  <c r="L48" i="72"/>
  <c r="L46" i="72"/>
  <c r="L45" i="72"/>
  <c r="G42" i="73"/>
  <c r="G41" i="73"/>
  <c r="G40" i="73"/>
  <c r="G39" i="73"/>
  <c r="G38" i="73"/>
  <c r="G37" i="73"/>
  <c r="G36" i="73"/>
  <c r="I42" i="73"/>
  <c r="I41" i="73"/>
  <c r="I40" i="73"/>
  <c r="I39" i="73"/>
  <c r="I38" i="73"/>
  <c r="I37" i="73"/>
  <c r="I36" i="73"/>
  <c r="A25" i="73"/>
  <c r="A26" i="73"/>
  <c r="A27" i="73"/>
  <c r="F47" i="73"/>
  <c r="F51" i="73"/>
  <c r="F50" i="73"/>
  <c r="F49" i="73"/>
  <c r="F48" i="73"/>
  <c r="F46" i="73"/>
  <c r="F45" i="73"/>
  <c r="H47" i="73"/>
  <c r="H51" i="73"/>
  <c r="H50" i="73"/>
  <c r="H49" i="73"/>
  <c r="H48" i="73"/>
  <c r="H46" i="73"/>
  <c r="H45" i="73"/>
  <c r="J47" i="73"/>
  <c r="J51" i="73"/>
  <c r="J50" i="73"/>
  <c r="J49" i="73"/>
  <c r="J48" i="73"/>
  <c r="J46" i="73"/>
  <c r="J45" i="73"/>
  <c r="L47" i="73"/>
  <c r="L51" i="73"/>
  <c r="L50" i="73"/>
  <c r="L49" i="73"/>
  <c r="L48" i="73"/>
  <c r="L46" i="73"/>
  <c r="L45" i="73"/>
  <c r="F40" i="88"/>
  <c r="H40" i="88"/>
  <c r="J40" i="88"/>
  <c r="L40" i="88"/>
  <c r="R40" i="88"/>
  <c r="F42" i="88"/>
  <c r="H42" i="88"/>
  <c r="J42" i="88"/>
  <c r="L42" i="88"/>
  <c r="R42" i="88"/>
  <c r="A26" i="88"/>
  <c r="A28" i="88"/>
  <c r="A30" i="88"/>
  <c r="F51" i="88"/>
  <c r="H51" i="88"/>
  <c r="J51" i="88"/>
  <c r="L51" i="88"/>
  <c r="R51" i="88"/>
  <c r="F42" i="54"/>
  <c r="F40" i="54"/>
  <c r="F38" i="54"/>
  <c r="F41" i="54"/>
  <c r="F39" i="54"/>
  <c r="F37" i="54"/>
  <c r="F36" i="54"/>
  <c r="H42" i="54"/>
  <c r="H40" i="54"/>
  <c r="H38" i="54"/>
  <c r="H36" i="54"/>
  <c r="H41" i="54"/>
  <c r="H39" i="54"/>
  <c r="H37" i="54"/>
  <c r="J42" i="54"/>
  <c r="J40" i="54"/>
  <c r="J38" i="54"/>
  <c r="J36" i="54"/>
  <c r="J41" i="54"/>
  <c r="J39" i="54"/>
  <c r="J37" i="54"/>
  <c r="L42" i="54"/>
  <c r="L40" i="54"/>
  <c r="L38" i="54"/>
  <c r="L36" i="54"/>
  <c r="L41" i="54"/>
  <c r="L39" i="54"/>
  <c r="L37" i="54"/>
  <c r="R42" i="54"/>
  <c r="R40" i="54"/>
  <c r="R38" i="54"/>
  <c r="R36" i="54"/>
  <c r="R41" i="54"/>
  <c r="R39" i="54"/>
  <c r="R37" i="54"/>
  <c r="G51" i="54"/>
  <c r="G49" i="54"/>
  <c r="G47" i="54"/>
  <c r="G45" i="54"/>
  <c r="G50" i="54"/>
  <c r="G48" i="54"/>
  <c r="G46" i="54"/>
  <c r="I51" i="54"/>
  <c r="I49" i="54"/>
  <c r="I47" i="54"/>
  <c r="I45" i="54"/>
  <c r="I50" i="54"/>
  <c r="I48" i="54"/>
  <c r="I46" i="54"/>
  <c r="K51" i="54"/>
  <c r="K49" i="54"/>
  <c r="K47" i="54"/>
  <c r="K45" i="54"/>
  <c r="K50" i="54"/>
  <c r="K48" i="54"/>
  <c r="K46" i="54"/>
  <c r="Q51" i="54"/>
  <c r="Q49" i="54"/>
  <c r="Q47" i="54"/>
  <c r="Q45" i="54"/>
  <c r="Q50" i="54"/>
  <c r="Q48" i="54"/>
  <c r="Q46" i="54"/>
  <c r="F36" i="87"/>
  <c r="F42" i="87"/>
  <c r="F41" i="87"/>
  <c r="F40" i="87"/>
  <c r="F39" i="87"/>
  <c r="F38" i="87"/>
  <c r="F37" i="87"/>
  <c r="H42" i="87"/>
  <c r="H41" i="87"/>
  <c r="H40" i="87"/>
  <c r="H39" i="87"/>
  <c r="H38" i="87"/>
  <c r="H37" i="87"/>
  <c r="H36" i="87"/>
  <c r="J42" i="87"/>
  <c r="J41" i="87"/>
  <c r="J40" i="87"/>
  <c r="J39" i="87"/>
  <c r="J38" i="87"/>
  <c r="J37" i="87"/>
  <c r="J36" i="87"/>
  <c r="L42" i="87"/>
  <c r="L41" i="87"/>
  <c r="L40" i="87"/>
  <c r="L39" i="87"/>
  <c r="L38" i="87"/>
  <c r="L37" i="87"/>
  <c r="L36" i="87"/>
  <c r="G51" i="87"/>
  <c r="G50" i="87"/>
  <c r="G49" i="87"/>
  <c r="G48" i="87"/>
  <c r="G47" i="87"/>
  <c r="G46" i="87"/>
  <c r="G45" i="87"/>
  <c r="I51" i="87"/>
  <c r="I50" i="87"/>
  <c r="I49" i="87"/>
  <c r="I48" i="87"/>
  <c r="I47" i="87"/>
  <c r="I46" i="87"/>
  <c r="I45" i="87"/>
  <c r="F40" i="43"/>
  <c r="F38" i="43"/>
  <c r="F42" i="43"/>
  <c r="F41" i="43"/>
  <c r="F39" i="43"/>
  <c r="F37" i="43"/>
  <c r="F36" i="43"/>
  <c r="H42" i="43"/>
  <c r="H40" i="43"/>
  <c r="H38" i="43"/>
  <c r="H36" i="43"/>
  <c r="H41" i="43"/>
  <c r="H39" i="43"/>
  <c r="H37" i="43"/>
  <c r="J40" i="43"/>
  <c r="J38" i="43"/>
  <c r="J36" i="43"/>
  <c r="J42" i="43"/>
  <c r="J41" i="43"/>
  <c r="J39" i="43"/>
  <c r="J37" i="43"/>
  <c r="L42" i="43"/>
  <c r="L41" i="43"/>
  <c r="L40" i="43"/>
  <c r="L38" i="43"/>
  <c r="L36" i="43"/>
  <c r="L39" i="43"/>
  <c r="L37" i="43"/>
  <c r="G51" i="43"/>
  <c r="G49" i="43"/>
  <c r="G46" i="43"/>
  <c r="G47" i="43"/>
  <c r="G50" i="43"/>
  <c r="G48" i="43"/>
  <c r="G45" i="43"/>
  <c r="I51" i="43"/>
  <c r="I49" i="43"/>
  <c r="I46" i="43"/>
  <c r="I47" i="43"/>
  <c r="I50" i="43"/>
  <c r="I48" i="43"/>
  <c r="I45" i="43"/>
  <c r="K51" i="43"/>
  <c r="K49" i="43"/>
  <c r="K46" i="43"/>
  <c r="K47" i="43"/>
  <c r="K50" i="43"/>
  <c r="K48" i="43"/>
  <c r="K45" i="43"/>
  <c r="F42" i="45"/>
  <c r="F40" i="45"/>
  <c r="F38" i="45"/>
  <c r="F36" i="45"/>
  <c r="F41" i="45"/>
  <c r="F39" i="45"/>
  <c r="F37" i="45"/>
  <c r="H42" i="45"/>
  <c r="H40" i="45"/>
  <c r="H38" i="45"/>
  <c r="H36" i="45"/>
  <c r="H41" i="45"/>
  <c r="H39" i="45"/>
  <c r="H37" i="45"/>
  <c r="J42" i="45"/>
  <c r="J40" i="45"/>
  <c r="J38" i="45"/>
  <c r="J36" i="45"/>
  <c r="J41" i="45"/>
  <c r="J39" i="45"/>
  <c r="J37" i="45"/>
  <c r="L42" i="45"/>
  <c r="L40" i="45"/>
  <c r="L38" i="45"/>
  <c r="L36" i="45"/>
  <c r="L41" i="45"/>
  <c r="L39" i="45"/>
  <c r="L37" i="45"/>
  <c r="N42" i="45"/>
  <c r="N40" i="45"/>
  <c r="N38" i="45"/>
  <c r="N36" i="45"/>
  <c r="N41" i="45"/>
  <c r="N39" i="45"/>
  <c r="N37" i="45"/>
  <c r="P42" i="45"/>
  <c r="P40" i="45"/>
  <c r="P38" i="45"/>
  <c r="P36" i="45"/>
  <c r="P41" i="45"/>
  <c r="P39" i="45"/>
  <c r="P37" i="45"/>
  <c r="R42" i="45"/>
  <c r="R40" i="45"/>
  <c r="R38" i="45"/>
  <c r="R36" i="45"/>
  <c r="R41" i="45"/>
  <c r="R39" i="45"/>
  <c r="R37" i="45"/>
  <c r="G50" i="45"/>
  <c r="G48" i="45"/>
  <c r="G45" i="45"/>
  <c r="G47" i="45"/>
  <c r="G51" i="45"/>
  <c r="G49" i="45"/>
  <c r="G46" i="45"/>
  <c r="I50" i="45"/>
  <c r="I48" i="45"/>
  <c r="I45" i="45"/>
  <c r="I47" i="45"/>
  <c r="I51" i="45"/>
  <c r="I49" i="45"/>
  <c r="I46" i="45"/>
  <c r="K50" i="45"/>
  <c r="K48" i="45"/>
  <c r="K45" i="45"/>
  <c r="K47" i="45"/>
  <c r="K51" i="45"/>
  <c r="K49" i="45"/>
  <c r="K46" i="45"/>
  <c r="M50" i="45"/>
  <c r="M48" i="45"/>
  <c r="M45" i="45"/>
  <c r="M47" i="45"/>
  <c r="M51" i="45"/>
  <c r="M49" i="45"/>
  <c r="M46" i="45"/>
  <c r="O50" i="45"/>
  <c r="O48" i="45"/>
  <c r="O45" i="45"/>
  <c r="O47" i="45"/>
  <c r="O51" i="45"/>
  <c r="O49" i="45"/>
  <c r="O46" i="45"/>
  <c r="Q50" i="45"/>
  <c r="Q48" i="45"/>
  <c r="Q45" i="45"/>
  <c r="Q47" i="45"/>
  <c r="Q51" i="45"/>
  <c r="Q49" i="45"/>
  <c r="Q46" i="45"/>
  <c r="F42" i="72"/>
  <c r="F41" i="72"/>
  <c r="F40" i="72"/>
  <c r="F39" i="72"/>
  <c r="F38" i="72"/>
  <c r="F37" i="72"/>
  <c r="F36" i="72"/>
  <c r="H42" i="72"/>
  <c r="H41" i="72"/>
  <c r="H40" i="72"/>
  <c r="H39" i="72"/>
  <c r="H38" i="72"/>
  <c r="H37" i="72"/>
  <c r="H36" i="72"/>
  <c r="J42" i="72"/>
  <c r="J41" i="72"/>
  <c r="J40" i="72"/>
  <c r="J39" i="72"/>
  <c r="J38" i="72"/>
  <c r="J37" i="72"/>
  <c r="J36" i="72"/>
  <c r="L42" i="72"/>
  <c r="L41" i="72"/>
  <c r="L40" i="72"/>
  <c r="L39" i="72"/>
  <c r="L38" i="72"/>
  <c r="L37" i="72"/>
  <c r="L36" i="72"/>
  <c r="G47" i="72"/>
  <c r="G51" i="72"/>
  <c r="G50" i="72"/>
  <c r="G49" i="72"/>
  <c r="G48" i="72"/>
  <c r="G46" i="72"/>
  <c r="G45" i="72"/>
  <c r="I47" i="72"/>
  <c r="I51" i="72"/>
  <c r="I50" i="72"/>
  <c r="I49" i="72"/>
  <c r="I48" i="72"/>
  <c r="I46" i="72"/>
  <c r="I45" i="72"/>
  <c r="F42" i="73"/>
  <c r="F41" i="73"/>
  <c r="F40" i="73"/>
  <c r="F39" i="73"/>
  <c r="F38" i="73"/>
  <c r="F37" i="73"/>
  <c r="F36" i="73"/>
  <c r="H42" i="73"/>
  <c r="H41" i="73"/>
  <c r="H40" i="73"/>
  <c r="H39" i="73"/>
  <c r="H38" i="73"/>
  <c r="H37" i="73"/>
  <c r="H36" i="73"/>
  <c r="J42" i="73"/>
  <c r="J41" i="73"/>
  <c r="J40" i="73"/>
  <c r="J39" i="73"/>
  <c r="J38" i="73"/>
  <c r="J37" i="73"/>
  <c r="J36" i="73"/>
  <c r="L42" i="73"/>
  <c r="L41" i="73"/>
  <c r="L40" i="73"/>
  <c r="L39" i="73"/>
  <c r="L38" i="73"/>
  <c r="L37" i="73"/>
  <c r="L36" i="73"/>
  <c r="G47" i="73"/>
  <c r="G51" i="73"/>
  <c r="G50" i="73"/>
  <c r="G49" i="73"/>
  <c r="G48" i="73"/>
  <c r="G46" i="73"/>
  <c r="G45" i="73"/>
  <c r="I47" i="73"/>
  <c r="I51" i="73"/>
  <c r="I50" i="73"/>
  <c r="I49" i="73"/>
  <c r="I48" i="73"/>
  <c r="I46" i="73"/>
  <c r="I45" i="73"/>
  <c r="A29" i="88"/>
  <c r="G41" i="54"/>
  <c r="G39" i="54"/>
  <c r="G37" i="54"/>
  <c r="G42" i="54"/>
  <c r="G40" i="54"/>
  <c r="G38" i="54"/>
  <c r="G36" i="54"/>
  <c r="I41" i="54"/>
  <c r="I39" i="54"/>
  <c r="I37" i="54"/>
  <c r="I42" i="54"/>
  <c r="I40" i="54"/>
  <c r="I38" i="54"/>
  <c r="I36" i="54"/>
  <c r="K41" i="54"/>
  <c r="K39" i="54"/>
  <c r="K37" i="54"/>
  <c r="K42" i="54"/>
  <c r="K40" i="54"/>
  <c r="K38" i="54"/>
  <c r="K36" i="54"/>
  <c r="Q41" i="54"/>
  <c r="Q39" i="54"/>
  <c r="Q37" i="54"/>
  <c r="Q42" i="54"/>
  <c r="Q40" i="54"/>
  <c r="Q38" i="54"/>
  <c r="Q36" i="54"/>
  <c r="A25" i="54"/>
  <c r="A26" i="54"/>
  <c r="A27" i="54"/>
  <c r="A28" i="54"/>
  <c r="A29" i="54"/>
  <c r="A30" i="54"/>
  <c r="F50" i="54"/>
  <c r="F48" i="54"/>
  <c r="F46" i="54"/>
  <c r="F45" i="54"/>
  <c r="F51" i="54"/>
  <c r="F49" i="54"/>
  <c r="F47" i="54"/>
  <c r="H50" i="54"/>
  <c r="H48" i="54"/>
  <c r="H46" i="54"/>
  <c r="H51" i="54"/>
  <c r="H49" i="54"/>
  <c r="H47" i="54"/>
  <c r="H45" i="54"/>
  <c r="J50" i="54"/>
  <c r="J48" i="54"/>
  <c r="J46" i="54"/>
  <c r="J51" i="54"/>
  <c r="J49" i="54"/>
  <c r="J47" i="54"/>
  <c r="J45" i="54"/>
  <c r="L50" i="54"/>
  <c r="L48" i="54"/>
  <c r="L46" i="54"/>
  <c r="L51" i="54"/>
  <c r="L49" i="54"/>
  <c r="L47" i="54"/>
  <c r="L45" i="54"/>
  <c r="R50" i="54"/>
  <c r="R48" i="54"/>
  <c r="R46" i="54"/>
  <c r="R51" i="54"/>
  <c r="R49" i="54"/>
  <c r="R47" i="54"/>
  <c r="R45" i="54"/>
  <c r="G42" i="87"/>
  <c r="G41" i="87"/>
  <c r="G40" i="87"/>
  <c r="G39" i="87"/>
  <c r="G38" i="87"/>
  <c r="G37" i="87"/>
  <c r="G36" i="87"/>
  <c r="I42" i="87"/>
  <c r="I41" i="87"/>
  <c r="I40" i="87"/>
  <c r="I39" i="87"/>
  <c r="I38" i="87"/>
  <c r="I37" i="87"/>
  <c r="I36" i="87"/>
  <c r="A25" i="87"/>
  <c r="A26" i="87"/>
  <c r="A27" i="87"/>
  <c r="A28" i="87"/>
  <c r="A29" i="87"/>
  <c r="A30" i="87"/>
  <c r="F51" i="87"/>
  <c r="F50" i="87"/>
  <c r="F49" i="87"/>
  <c r="F48" i="87"/>
  <c r="F47" i="87"/>
  <c r="F46" i="87"/>
  <c r="F45" i="87"/>
  <c r="H51" i="87"/>
  <c r="H50" i="87"/>
  <c r="H49" i="87"/>
  <c r="H48" i="87"/>
  <c r="H47" i="87"/>
  <c r="H46" i="87"/>
  <c r="H45" i="87"/>
  <c r="J51" i="87"/>
  <c r="J50" i="87"/>
  <c r="J49" i="87"/>
  <c r="J48" i="87"/>
  <c r="J47" i="87"/>
  <c r="J46" i="87"/>
  <c r="J45" i="87"/>
  <c r="L51" i="87"/>
  <c r="L50" i="87"/>
  <c r="L49" i="87"/>
  <c r="L48" i="87"/>
  <c r="L47" i="87"/>
  <c r="L46" i="87"/>
  <c r="L45" i="87"/>
  <c r="I89" i="47"/>
  <c r="I90" i="47"/>
  <c r="I87" i="47"/>
  <c r="I85" i="47"/>
  <c r="I89" i="92"/>
  <c r="I91" i="92"/>
  <c r="I87" i="92"/>
  <c r="I85" i="92"/>
  <c r="I90" i="92"/>
  <c r="I88" i="92"/>
  <c r="I86" i="92"/>
  <c r="I91" i="55"/>
  <c r="I90" i="55"/>
  <c r="I89" i="55"/>
  <c r="I88" i="55"/>
  <c r="I87" i="55"/>
  <c r="I86" i="55"/>
  <c r="I85" i="55"/>
  <c r="G82" i="92"/>
  <c r="G78" i="92"/>
  <c r="G76" i="92"/>
  <c r="G81" i="92"/>
  <c r="G79" i="92"/>
  <c r="G77" i="92"/>
  <c r="G20" i="47"/>
  <c r="G80" i="47" s="1"/>
  <c r="G80" i="92"/>
  <c r="G82" i="55"/>
  <c r="G81" i="55"/>
  <c r="G80" i="55"/>
  <c r="G79" i="55"/>
  <c r="G78" i="55"/>
  <c r="G77" i="55"/>
  <c r="G76" i="55"/>
  <c r="R67" i="89"/>
  <c r="R67" i="90" s="1"/>
  <c r="Q67" i="89"/>
  <c r="Q67" i="90" s="1"/>
  <c r="Q39" i="89"/>
  <c r="Q39" i="90" s="1"/>
  <c r="R39" i="89"/>
  <c r="R39" i="90" s="1"/>
  <c r="X98" i="90"/>
  <c r="X102" i="90"/>
  <c r="AK97" i="90"/>
  <c r="AK102" i="90"/>
  <c r="A37" i="30"/>
  <c r="A35" i="30"/>
  <c r="A34" i="30"/>
  <c r="A33" i="30"/>
  <c r="A32" i="30"/>
  <c r="A31" i="30"/>
  <c r="A30" i="30"/>
  <c r="A16" i="30"/>
  <c r="A17" i="30"/>
  <c r="A18" i="30"/>
  <c r="A19" i="30"/>
  <c r="A20" i="30"/>
  <c r="A21" i="30"/>
  <c r="A22" i="30"/>
  <c r="A23" i="30"/>
  <c r="A24" i="30"/>
  <c r="A25" i="30"/>
  <c r="A27" i="30"/>
  <c r="A28" i="30"/>
  <c r="A29" i="30"/>
  <c r="O97" i="30"/>
  <c r="Q97" i="30"/>
  <c r="AA97" i="30"/>
  <c r="AC97" i="30"/>
  <c r="AE97" i="30"/>
  <c r="AM97" i="30"/>
  <c r="AO97" i="30"/>
  <c r="AQ97" i="30"/>
  <c r="A44" i="30"/>
  <c r="S102" i="30"/>
  <c r="U102" i="30"/>
  <c r="W102" i="30"/>
  <c r="Y102" i="30"/>
  <c r="AA102" i="30"/>
  <c r="AC102" i="30"/>
  <c r="AE102" i="30"/>
  <c r="AG102" i="30"/>
  <c r="AI102" i="30"/>
  <c r="AK102" i="30"/>
  <c r="AM102" i="30"/>
  <c r="AO102" i="30"/>
  <c r="AQ102" i="30"/>
  <c r="A45" i="30"/>
  <c r="A46" i="30"/>
  <c r="A47" i="30"/>
  <c r="A48" i="30"/>
  <c r="A49" i="30"/>
  <c r="A50" i="30"/>
  <c r="A51" i="30"/>
  <c r="A52" i="30"/>
  <c r="A53" i="30"/>
  <c r="A55" i="30"/>
  <c r="A56" i="30"/>
  <c r="A57" i="30"/>
  <c r="A58" i="30"/>
  <c r="A59" i="30"/>
  <c r="A60" i="30"/>
  <c r="A61" i="30"/>
  <c r="A62" i="30"/>
  <c r="A63" i="30"/>
  <c r="A72" i="30"/>
  <c r="A73" i="30"/>
  <c r="A74" i="30"/>
  <c r="A75" i="30"/>
  <c r="A76" i="30"/>
  <c r="A77" i="30"/>
  <c r="A78" i="30"/>
  <c r="A79" i="30"/>
  <c r="A80" i="30"/>
  <c r="A81" i="30"/>
  <c r="A83" i="30"/>
  <c r="F102" i="30"/>
  <c r="T102" i="30"/>
  <c r="V102" i="30"/>
  <c r="X102" i="30"/>
  <c r="Z102" i="30"/>
  <c r="AB102" i="30"/>
  <c r="AD102" i="30"/>
  <c r="AF102" i="30"/>
  <c r="AH102" i="30"/>
  <c r="AJ102" i="30"/>
  <c r="AL102" i="30"/>
  <c r="AN102" i="30"/>
  <c r="AP102" i="30"/>
  <c r="AR102" i="30"/>
  <c r="N98" i="30"/>
  <c r="P98" i="30"/>
  <c r="R98" i="30"/>
  <c r="Z98" i="30"/>
  <c r="AB98" i="30"/>
  <c r="A84" i="30"/>
  <c r="A85" i="30"/>
  <c r="A86" i="30"/>
  <c r="A87" i="30"/>
  <c r="A88" i="30"/>
  <c r="A89" i="30"/>
  <c r="A90" i="30"/>
  <c r="A91" i="30"/>
  <c r="F36" i="46"/>
  <c r="H36" i="46"/>
  <c r="J36" i="46"/>
  <c r="L36" i="46"/>
  <c r="N36" i="46"/>
  <c r="P36" i="46"/>
  <c r="R36" i="46"/>
  <c r="H38" i="46"/>
  <c r="J38" i="46"/>
  <c r="L38" i="46"/>
  <c r="N38" i="46"/>
  <c r="P38" i="46"/>
  <c r="R38" i="46"/>
  <c r="H40" i="46"/>
  <c r="J40" i="46"/>
  <c r="L40" i="46"/>
  <c r="N40" i="46"/>
  <c r="P40" i="46"/>
  <c r="R40" i="46"/>
  <c r="F42" i="46"/>
  <c r="H42" i="46"/>
  <c r="J42" i="46"/>
  <c r="L42" i="46"/>
  <c r="N42" i="46"/>
  <c r="P42" i="46"/>
  <c r="F45" i="46"/>
  <c r="H45" i="46"/>
  <c r="N45" i="46"/>
  <c r="P45" i="46"/>
  <c r="R45" i="46"/>
  <c r="H47" i="46"/>
  <c r="J47" i="46"/>
  <c r="L47" i="46"/>
  <c r="N47" i="46"/>
  <c r="P47" i="46"/>
  <c r="R47" i="46"/>
  <c r="H49" i="46"/>
  <c r="L49" i="46"/>
  <c r="N49" i="46"/>
  <c r="P49" i="46"/>
  <c r="R49" i="46"/>
  <c r="F51" i="46"/>
  <c r="H51" i="46"/>
  <c r="L51" i="46"/>
  <c r="N51" i="46"/>
  <c r="P51" i="46"/>
  <c r="R51" i="46"/>
  <c r="G13" i="46"/>
  <c r="G36" i="46" s="1"/>
  <c r="I13" i="46"/>
  <c r="I36" i="46" s="1"/>
  <c r="K13" i="46"/>
  <c r="K36" i="46" s="1"/>
  <c r="M13" i="46"/>
  <c r="O13" i="46"/>
  <c r="O36" i="46" s="1"/>
  <c r="Q13" i="46"/>
  <c r="Q36" i="46" s="1"/>
  <c r="F14" i="46"/>
  <c r="H14" i="46"/>
  <c r="H37" i="46" s="1"/>
  <c r="J14" i="46"/>
  <c r="J37" i="46" s="1"/>
  <c r="L14" i="46"/>
  <c r="L37" i="46" s="1"/>
  <c r="N14" i="46"/>
  <c r="N37" i="46" s="1"/>
  <c r="P14" i="46"/>
  <c r="P37" i="46" s="1"/>
  <c r="R14" i="46"/>
  <c r="R37" i="46" s="1"/>
  <c r="G15" i="46"/>
  <c r="G38" i="46" s="1"/>
  <c r="I15" i="46"/>
  <c r="K15" i="46"/>
  <c r="K38" i="46" s="1"/>
  <c r="M15" i="46"/>
  <c r="O15" i="46"/>
  <c r="O38" i="46" s="1"/>
  <c r="Q15" i="46"/>
  <c r="Q38" i="46" s="1"/>
  <c r="F16" i="46"/>
  <c r="F39" i="46" s="1"/>
  <c r="H16" i="46"/>
  <c r="H39" i="46" s="1"/>
  <c r="J16" i="46"/>
  <c r="J39" i="46" s="1"/>
  <c r="L16" i="46"/>
  <c r="L39" i="46" s="1"/>
  <c r="N16" i="46"/>
  <c r="N39" i="46" s="1"/>
  <c r="P16" i="46"/>
  <c r="P39" i="46" s="1"/>
  <c r="R16" i="46"/>
  <c r="R39" i="46" s="1"/>
  <c r="G17" i="46"/>
  <c r="G40" i="46" s="1"/>
  <c r="I17" i="46"/>
  <c r="K17" i="46"/>
  <c r="K40" i="46" s="1"/>
  <c r="M17" i="46"/>
  <c r="M40" i="46" s="1"/>
  <c r="O17" i="46"/>
  <c r="O40" i="46" s="1"/>
  <c r="Q17" i="46"/>
  <c r="Q40" i="46" s="1"/>
  <c r="F18" i="46"/>
  <c r="F41" i="46" s="1"/>
  <c r="H18" i="46"/>
  <c r="H41" i="46" s="1"/>
  <c r="J18" i="46"/>
  <c r="J41" i="46" s="1"/>
  <c r="L18" i="46"/>
  <c r="L41" i="46" s="1"/>
  <c r="N18" i="46"/>
  <c r="N41" i="46" s="1"/>
  <c r="P18" i="46"/>
  <c r="P41" i="46" s="1"/>
  <c r="R18" i="46"/>
  <c r="R41" i="46" s="1"/>
  <c r="G19" i="46"/>
  <c r="G42" i="46" s="1"/>
  <c r="I19" i="46"/>
  <c r="I42" i="46" s="1"/>
  <c r="K19" i="46"/>
  <c r="K42" i="46" s="1"/>
  <c r="M19" i="46"/>
  <c r="O19" i="46"/>
  <c r="O42" i="46" s="1"/>
  <c r="Q19" i="46"/>
  <c r="Q42" i="46" s="1"/>
  <c r="G24" i="46"/>
  <c r="G45" i="46" s="1"/>
  <c r="I24" i="46"/>
  <c r="I45" i="46" s="1"/>
  <c r="K24" i="46"/>
  <c r="K45" i="46" s="1"/>
  <c r="M24" i="46"/>
  <c r="M45" i="46" s="1"/>
  <c r="O24" i="46"/>
  <c r="O45" i="46" s="1"/>
  <c r="Q24" i="46"/>
  <c r="Q45" i="46" s="1"/>
  <c r="F25" i="46"/>
  <c r="H25" i="46"/>
  <c r="H46" i="46" s="1"/>
  <c r="J25" i="46"/>
  <c r="J46" i="46" s="1"/>
  <c r="L25" i="46"/>
  <c r="L46" i="46" s="1"/>
  <c r="N25" i="46"/>
  <c r="N46" i="46" s="1"/>
  <c r="P25" i="46"/>
  <c r="P46" i="46" s="1"/>
  <c r="R25" i="46"/>
  <c r="R46" i="46" s="1"/>
  <c r="G26" i="46"/>
  <c r="G47" i="46" s="1"/>
  <c r="I26" i="46"/>
  <c r="I47" i="46" s="1"/>
  <c r="K26" i="46"/>
  <c r="K47" i="46" s="1"/>
  <c r="M26" i="46"/>
  <c r="M47" i="46" s="1"/>
  <c r="O26" i="46"/>
  <c r="Q26" i="46"/>
  <c r="Q47" i="46" s="1"/>
  <c r="F27" i="46"/>
  <c r="F48" i="46" s="1"/>
  <c r="H27" i="46"/>
  <c r="H48" i="46" s="1"/>
  <c r="J27" i="46"/>
  <c r="L27" i="46"/>
  <c r="L48" i="46" s="1"/>
  <c r="N27" i="46"/>
  <c r="N48" i="46" s="1"/>
  <c r="P27" i="46"/>
  <c r="P48" i="46" s="1"/>
  <c r="R27" i="46"/>
  <c r="R48" i="46" s="1"/>
  <c r="G28" i="46"/>
  <c r="G49" i="46" s="1"/>
  <c r="I28" i="46"/>
  <c r="I49" i="46" s="1"/>
  <c r="K28" i="46"/>
  <c r="K49" i="46" s="1"/>
  <c r="M28" i="46"/>
  <c r="M49" i="46" s="1"/>
  <c r="O28" i="46"/>
  <c r="Q28" i="46"/>
  <c r="Q49" i="46" s="1"/>
  <c r="F29" i="46"/>
  <c r="F50" i="46" s="1"/>
  <c r="H29" i="46"/>
  <c r="H50" i="46" s="1"/>
  <c r="J29" i="46"/>
  <c r="L29" i="46"/>
  <c r="L50" i="46" s="1"/>
  <c r="N29" i="46"/>
  <c r="N50" i="46" s="1"/>
  <c r="P29" i="46"/>
  <c r="P50" i="46" s="1"/>
  <c r="R29" i="46"/>
  <c r="R50" i="46" s="1"/>
  <c r="G30" i="46"/>
  <c r="G51" i="46" s="1"/>
  <c r="I30" i="46"/>
  <c r="I51" i="46" s="1"/>
  <c r="K30" i="46"/>
  <c r="K51" i="46" s="1"/>
  <c r="M30" i="46"/>
  <c r="M51" i="46" s="1"/>
  <c r="O30" i="46"/>
  <c r="Q30" i="46"/>
  <c r="Q51" i="46" s="1"/>
  <c r="F36" i="80"/>
  <c r="H36" i="80"/>
  <c r="J36" i="80"/>
  <c r="L36" i="80"/>
  <c r="N36" i="80"/>
  <c r="P36" i="80"/>
  <c r="R36" i="80"/>
  <c r="F38" i="80"/>
  <c r="H38" i="80"/>
  <c r="J38" i="80"/>
  <c r="L38" i="80"/>
  <c r="N38" i="80"/>
  <c r="P38" i="80"/>
  <c r="R38" i="80"/>
  <c r="F40" i="80"/>
  <c r="H40" i="80"/>
  <c r="J40" i="80"/>
  <c r="L40" i="80"/>
  <c r="N40" i="80"/>
  <c r="P40" i="80"/>
  <c r="R40" i="80"/>
  <c r="F42" i="80"/>
  <c r="H42" i="80"/>
  <c r="J42" i="80"/>
  <c r="L42" i="80"/>
  <c r="N42" i="80"/>
  <c r="P42" i="80"/>
  <c r="R42" i="80"/>
  <c r="F45" i="80"/>
  <c r="H45" i="80"/>
  <c r="J45" i="80"/>
  <c r="L45" i="80"/>
  <c r="N45" i="80"/>
  <c r="P45" i="80"/>
  <c r="R45" i="80"/>
  <c r="F47" i="80"/>
  <c r="H47" i="80"/>
  <c r="J47" i="80"/>
  <c r="L47" i="80"/>
  <c r="N47" i="80"/>
  <c r="P47" i="80"/>
  <c r="R47" i="80"/>
  <c r="F49" i="80"/>
  <c r="H49" i="80"/>
  <c r="J49" i="80"/>
  <c r="L49" i="80"/>
  <c r="N49" i="80"/>
  <c r="P49" i="80"/>
  <c r="R49" i="80"/>
  <c r="F51" i="80"/>
  <c r="H51" i="80"/>
  <c r="J51" i="80"/>
  <c r="L51" i="80"/>
  <c r="N51" i="80"/>
  <c r="P51" i="80"/>
  <c r="R51" i="80"/>
  <c r="G36" i="88"/>
  <c r="I36" i="88"/>
  <c r="K36" i="88"/>
  <c r="Q36" i="88"/>
  <c r="G38" i="88"/>
  <c r="I38" i="88"/>
  <c r="K38" i="88"/>
  <c r="Q38" i="88"/>
  <c r="G40" i="88"/>
  <c r="I40" i="88"/>
  <c r="K40" i="88"/>
  <c r="Q40" i="88"/>
  <c r="G42" i="88"/>
  <c r="I42" i="88"/>
  <c r="K42" i="88"/>
  <c r="Q42" i="88"/>
  <c r="G45" i="88"/>
  <c r="I45" i="88"/>
  <c r="K45" i="88"/>
  <c r="Q45" i="88"/>
  <c r="G47" i="88"/>
  <c r="I47" i="88"/>
  <c r="K47" i="88"/>
  <c r="Q47" i="88"/>
  <c r="G49" i="88"/>
  <c r="I49" i="88"/>
  <c r="K49" i="88"/>
  <c r="Q49" i="88"/>
  <c r="G51" i="88"/>
  <c r="I51" i="88"/>
  <c r="K51" i="88"/>
  <c r="Q51" i="88"/>
  <c r="L68" i="22"/>
  <c r="L53" i="79"/>
  <c r="L53" i="4" s="1"/>
  <c r="I55" i="22"/>
  <c r="Q55" i="22"/>
  <c r="A24" i="4"/>
  <c r="A31" i="4"/>
  <c r="A15" i="4"/>
  <c r="A20" i="4"/>
  <c r="A27" i="4"/>
  <c r="A35" i="4"/>
  <c r="A73" i="4"/>
  <c r="A78" i="4"/>
  <c r="A82" i="4"/>
  <c r="A87" i="4"/>
  <c r="F104" i="79"/>
  <c r="H104" i="79"/>
  <c r="J104" i="79"/>
  <c r="L104" i="79"/>
  <c r="N104" i="79"/>
  <c r="P104" i="79"/>
  <c r="R104" i="79"/>
  <c r="T104" i="79"/>
  <c r="V104" i="79"/>
  <c r="X104" i="79"/>
  <c r="Z104" i="79"/>
  <c r="AB104" i="79"/>
  <c r="AD104" i="79"/>
  <c r="AF104" i="79"/>
  <c r="AH104" i="79"/>
  <c r="AJ104" i="79"/>
  <c r="AL104" i="79"/>
  <c r="AN104" i="79"/>
  <c r="AP104" i="79"/>
  <c r="AR104" i="79"/>
  <c r="AT104" i="79"/>
  <c r="AV104" i="79"/>
  <c r="AX104" i="79"/>
  <c r="AZ104" i="79"/>
  <c r="BB104" i="79"/>
  <c r="BD104" i="79"/>
  <c r="Q107" i="22"/>
  <c r="Y107" i="22"/>
  <c r="AG107" i="22"/>
  <c r="I28" i="22"/>
  <c r="H26" i="22"/>
  <c r="H99" i="22" s="1"/>
  <c r="K26" i="22"/>
  <c r="K99" i="22" s="1"/>
  <c r="Q28" i="22"/>
  <c r="P26" i="22"/>
  <c r="P99" i="22" s="1"/>
  <c r="S26" i="22"/>
  <c r="S99" i="22" s="1"/>
  <c r="Y28" i="22"/>
  <c r="X26" i="22"/>
  <c r="X26" i="79" s="1"/>
  <c r="X26" i="4" s="1"/>
  <c r="AA26" i="22"/>
  <c r="AA99" i="22" s="1"/>
  <c r="AG28" i="22"/>
  <c r="AF26" i="22"/>
  <c r="AF99" i="22" s="1"/>
  <c r="AO28" i="22"/>
  <c r="AN26" i="79"/>
  <c r="AN99" i="79" s="1"/>
  <c r="AW28" i="22"/>
  <c r="BE28" i="22"/>
  <c r="F68" i="22"/>
  <c r="N68" i="22"/>
  <c r="V68" i="22"/>
  <c r="AL68" i="22"/>
  <c r="BB68" i="22"/>
  <c r="F100" i="22"/>
  <c r="H100" i="22"/>
  <c r="K100" i="22"/>
  <c r="N100" i="22"/>
  <c r="P100" i="22"/>
  <c r="S55" i="22"/>
  <c r="S100" i="22"/>
  <c r="V100" i="22"/>
  <c r="X100" i="22"/>
  <c r="AA55" i="22"/>
  <c r="AA100" i="22"/>
  <c r="AD100" i="22"/>
  <c r="AF100" i="22"/>
  <c r="M107" i="97"/>
  <c r="U107" i="97"/>
  <c r="AC107" i="97"/>
  <c r="W39" i="97"/>
  <c r="AS26" i="97"/>
  <c r="BE26" i="97"/>
  <c r="G26" i="97"/>
  <c r="G99" i="97"/>
  <c r="J99" i="97"/>
  <c r="L26" i="97"/>
  <c r="L39" i="97" s="1"/>
  <c r="O26" i="97"/>
  <c r="O99" i="97" s="1"/>
  <c r="R99" i="97"/>
  <c r="T26" i="97"/>
  <c r="T39" i="97" s="1"/>
  <c r="T99" i="97"/>
  <c r="W26" i="97"/>
  <c r="W99" i="97"/>
  <c r="Z99" i="97"/>
  <c r="AB26" i="97"/>
  <c r="AB39" i="97" s="1"/>
  <c r="AE26" i="97"/>
  <c r="AE99" i="97" s="1"/>
  <c r="AO55" i="97"/>
  <c r="F100" i="97"/>
  <c r="H100" i="97"/>
  <c r="K55" i="97"/>
  <c r="K100" i="97" s="1"/>
  <c r="N100" i="97"/>
  <c r="P100" i="97"/>
  <c r="S55" i="97"/>
  <c r="S68" i="97" s="1"/>
  <c r="V100" i="97"/>
  <c r="X100" i="97"/>
  <c r="AA55" i="97"/>
  <c r="AA68" i="97" s="1"/>
  <c r="AD100" i="97"/>
  <c r="AF100" i="97"/>
  <c r="M107" i="24"/>
  <c r="U107" i="24"/>
  <c r="AC107" i="24"/>
  <c r="AK107" i="24"/>
  <c r="AS107" i="24"/>
  <c r="BA107" i="24"/>
  <c r="F26" i="24"/>
  <c r="F99" i="24" s="1"/>
  <c r="H99" i="24"/>
  <c r="K26" i="24"/>
  <c r="K99" i="24" s="1"/>
  <c r="N26" i="24"/>
  <c r="N99" i="24" s="1"/>
  <c r="P26" i="24"/>
  <c r="P99" i="24" s="1"/>
  <c r="S26" i="24"/>
  <c r="S99" i="24" s="1"/>
  <c r="V26" i="24"/>
  <c r="V99" i="24" s="1"/>
  <c r="X99" i="24"/>
  <c r="AA26" i="24"/>
  <c r="AA99" i="24" s="1"/>
  <c r="AD26" i="24"/>
  <c r="AD99" i="24" s="1"/>
  <c r="AF26" i="24"/>
  <c r="AF99" i="24" s="1"/>
  <c r="AI26" i="24"/>
  <c r="AL26" i="24"/>
  <c r="AL99" i="24" s="1"/>
  <c r="AN99" i="24"/>
  <c r="AQ26" i="24"/>
  <c r="AQ99" i="24"/>
  <c r="AT26" i="24"/>
  <c r="AT99" i="24"/>
  <c r="AV26" i="24"/>
  <c r="AV99" i="24"/>
  <c r="AY26" i="24"/>
  <c r="AY99" i="24"/>
  <c r="BB26" i="24"/>
  <c r="BB99" i="24" s="1"/>
  <c r="BD99" i="24"/>
  <c r="F55" i="24"/>
  <c r="F100" i="24" s="1"/>
  <c r="H100" i="24"/>
  <c r="K55" i="24"/>
  <c r="K68" i="24" s="1"/>
  <c r="N55" i="24"/>
  <c r="N100" i="24" s="1"/>
  <c r="P100" i="24"/>
  <c r="S55" i="24"/>
  <c r="S68" i="24" s="1"/>
  <c r="V55" i="24"/>
  <c r="V100" i="24" s="1"/>
  <c r="X100" i="24"/>
  <c r="AA55" i="24"/>
  <c r="AA68" i="24" s="1"/>
  <c r="AD55" i="24"/>
  <c r="AD100" i="24" s="1"/>
  <c r="AF100" i="24"/>
  <c r="AI55" i="24"/>
  <c r="AI100" i="24" s="1"/>
  <c r="AL55" i="24"/>
  <c r="AL100" i="24" s="1"/>
  <c r="AN100" i="24"/>
  <c r="AQ55" i="24"/>
  <c r="AQ68" i="24" s="1"/>
  <c r="AT55" i="24"/>
  <c r="AT100" i="24" s="1"/>
  <c r="AV100" i="24"/>
  <c r="AY55" i="24"/>
  <c r="AY68" i="24" s="1"/>
  <c r="BB55" i="24"/>
  <c r="BB100" i="24" s="1"/>
  <c r="BD100" i="24"/>
  <c r="I107" i="98"/>
  <c r="Q107" i="98"/>
  <c r="Y107" i="98"/>
  <c r="AG107" i="98"/>
  <c r="AO107" i="98"/>
  <c r="AW107" i="98"/>
  <c r="BE107" i="98"/>
  <c r="H39" i="98"/>
  <c r="AN39" i="98"/>
  <c r="G26" i="98"/>
  <c r="G39" i="98" s="1"/>
  <c r="J99" i="98"/>
  <c r="L99" i="98"/>
  <c r="O26" i="98"/>
  <c r="O39" i="98" s="1"/>
  <c r="R99" i="98"/>
  <c r="T99" i="98"/>
  <c r="W26" i="98"/>
  <c r="W39" i="98" s="1"/>
  <c r="Z99" i="98"/>
  <c r="AB99" i="98"/>
  <c r="AE26" i="98"/>
  <c r="AE39" i="98" s="1"/>
  <c r="AH99" i="98"/>
  <c r="AJ99" i="98"/>
  <c r="AM26" i="98"/>
  <c r="AM39" i="98" s="1"/>
  <c r="AP99" i="98"/>
  <c r="AR99" i="98"/>
  <c r="AU26" i="98"/>
  <c r="AU39" i="98" s="1"/>
  <c r="AX99" i="98"/>
  <c r="AZ99" i="98"/>
  <c r="BC26" i="98"/>
  <c r="BC39" i="98" s="1"/>
  <c r="F55" i="98"/>
  <c r="F100" i="98" s="1"/>
  <c r="H100" i="98"/>
  <c r="K55" i="98"/>
  <c r="K100" i="98" s="1"/>
  <c r="N55" i="98"/>
  <c r="N100" i="98" s="1"/>
  <c r="P55" i="98"/>
  <c r="P100" i="98" s="1"/>
  <c r="S55" i="98"/>
  <c r="S100" i="98" s="1"/>
  <c r="V55" i="98"/>
  <c r="V100" i="98" s="1"/>
  <c r="X100" i="98"/>
  <c r="AA55" i="98"/>
  <c r="AA100" i="98"/>
  <c r="AD55" i="98"/>
  <c r="AD100" i="98"/>
  <c r="AF55" i="98"/>
  <c r="AF100" i="98"/>
  <c r="AI55" i="98"/>
  <c r="AI100" i="98"/>
  <c r="AL55" i="98"/>
  <c r="AL100" i="98"/>
  <c r="AN100" i="98"/>
  <c r="AQ55" i="98"/>
  <c r="AQ100" i="98" s="1"/>
  <c r="AT55" i="98"/>
  <c r="AT100" i="98" s="1"/>
  <c r="AV55" i="98"/>
  <c r="AV55" i="79" s="1"/>
  <c r="AV55" i="4" s="1"/>
  <c r="AY55" i="98"/>
  <c r="AY100" i="98" s="1"/>
  <c r="BB55" i="98"/>
  <c r="BB100" i="98" s="1"/>
  <c r="BD100" i="98"/>
  <c r="I84" i="98"/>
  <c r="Q84" i="98"/>
  <c r="Y84" i="98"/>
  <c r="AG84" i="98"/>
  <c r="AO84" i="98"/>
  <c r="AW84" i="98"/>
  <c r="BE84" i="98"/>
  <c r="M107" i="68"/>
  <c r="U107" i="68"/>
  <c r="AO26" i="68"/>
  <c r="BE26" i="68"/>
  <c r="G26" i="68"/>
  <c r="G99" i="68" s="1"/>
  <c r="J99" i="68"/>
  <c r="L26" i="68"/>
  <c r="L39" i="68" s="1"/>
  <c r="O26" i="68"/>
  <c r="O99" i="68" s="1"/>
  <c r="R99" i="68"/>
  <c r="T26" i="68"/>
  <c r="T39" i="68" s="1"/>
  <c r="W26" i="68"/>
  <c r="Y26" i="68" s="1"/>
  <c r="AE26" i="68"/>
  <c r="AE99" i="68" s="1"/>
  <c r="F100" i="68"/>
  <c r="H100" i="68"/>
  <c r="K55" i="68"/>
  <c r="K68" i="68" s="1"/>
  <c r="N100" i="68"/>
  <c r="P100" i="68"/>
  <c r="S55" i="68"/>
  <c r="S68" i="68" s="1"/>
  <c r="V100" i="68"/>
  <c r="X100" i="68"/>
  <c r="AD100" i="68"/>
  <c r="AF100" i="68"/>
  <c r="A91" i="4"/>
  <c r="J100" i="79"/>
  <c r="G99" i="22"/>
  <c r="L26" i="22"/>
  <c r="L99" i="22" s="1"/>
  <c r="O99" i="22"/>
  <c r="T26" i="22"/>
  <c r="T99" i="22" s="1"/>
  <c r="W99" i="22"/>
  <c r="AB26" i="22"/>
  <c r="AB26" i="79" s="1"/>
  <c r="AB26" i="4" s="1"/>
  <c r="AE99" i="22"/>
  <c r="J68" i="22"/>
  <c r="R68" i="22"/>
  <c r="AH68" i="22"/>
  <c r="AX68" i="22"/>
  <c r="I57" i="22"/>
  <c r="I100" i="22" s="1"/>
  <c r="G100" i="22"/>
  <c r="J100" i="22"/>
  <c r="L100" i="22"/>
  <c r="Q57" i="22"/>
  <c r="Q100" i="22" s="1"/>
  <c r="O100" i="22"/>
  <c r="R100" i="22"/>
  <c r="T55" i="22"/>
  <c r="T100" i="22" s="1"/>
  <c r="W55" i="22"/>
  <c r="W100" i="22" s="1"/>
  <c r="Z100" i="22"/>
  <c r="AB55" i="22"/>
  <c r="AB100" i="22"/>
  <c r="AE55" i="22"/>
  <c r="AE100" i="22"/>
  <c r="P39" i="97"/>
  <c r="AF39" i="97"/>
  <c r="AV39" i="97"/>
  <c r="Q26" i="97"/>
  <c r="AG26" i="97"/>
  <c r="AW26" i="97"/>
  <c r="F99" i="97"/>
  <c r="H99" i="97"/>
  <c r="K26" i="97"/>
  <c r="K39" i="97" s="1"/>
  <c r="N99" i="97"/>
  <c r="P99" i="97"/>
  <c r="S26" i="97"/>
  <c r="S39" i="97" s="1"/>
  <c r="V99" i="97"/>
  <c r="X99" i="97"/>
  <c r="AA26" i="97"/>
  <c r="AC26" i="97" s="1"/>
  <c r="AD99" i="97"/>
  <c r="AF99" i="97"/>
  <c r="A56" i="97"/>
  <c r="A57" i="97"/>
  <c r="G55" i="97"/>
  <c r="I55" i="97" s="1"/>
  <c r="J100" i="97"/>
  <c r="L55" i="97"/>
  <c r="O55" i="97"/>
  <c r="R55" i="97"/>
  <c r="R100" i="97" s="1"/>
  <c r="T55" i="97"/>
  <c r="T100" i="97" s="1"/>
  <c r="W55" i="97"/>
  <c r="Y55" i="97" s="1"/>
  <c r="Z100" i="97"/>
  <c r="AB55" i="97"/>
  <c r="AC55" i="97" s="1"/>
  <c r="AE55" i="97"/>
  <c r="AE100" i="97" s="1"/>
  <c r="K39" i="24"/>
  <c r="S39" i="24"/>
  <c r="AA39" i="24"/>
  <c r="AI39" i="24"/>
  <c r="AQ39" i="24"/>
  <c r="AY39" i="24"/>
  <c r="G26" i="24"/>
  <c r="G39" i="24" s="1"/>
  <c r="J99" i="24"/>
  <c r="L99" i="24"/>
  <c r="O26" i="24"/>
  <c r="O39" i="24" s="1"/>
  <c r="R99" i="24"/>
  <c r="T99" i="24"/>
  <c r="W26" i="24"/>
  <c r="W39" i="24" s="1"/>
  <c r="Z99" i="24"/>
  <c r="AB99" i="24"/>
  <c r="AE26" i="24"/>
  <c r="AE39" i="24" s="1"/>
  <c r="AH99" i="24"/>
  <c r="AJ99" i="24"/>
  <c r="AM26" i="24"/>
  <c r="AM26" i="79" s="1"/>
  <c r="AM99" i="79" s="1"/>
  <c r="AP99" i="24"/>
  <c r="AR99" i="24"/>
  <c r="AU26" i="24"/>
  <c r="AU26" i="79" s="1"/>
  <c r="AX99" i="24"/>
  <c r="AZ99" i="24"/>
  <c r="BC26" i="24"/>
  <c r="BC26" i="79" s="1"/>
  <c r="BC99" i="79" s="1"/>
  <c r="M104" i="24"/>
  <c r="U104" i="24"/>
  <c r="AC104" i="24"/>
  <c r="AK104" i="24"/>
  <c r="AS104" i="24"/>
  <c r="BA104" i="24"/>
  <c r="G55" i="24"/>
  <c r="G68" i="24" s="1"/>
  <c r="J100" i="24"/>
  <c r="L100" i="24"/>
  <c r="O55" i="24"/>
  <c r="O68" i="24" s="1"/>
  <c r="R100" i="24"/>
  <c r="T100" i="24"/>
  <c r="W55" i="24"/>
  <c r="W68" i="24" s="1"/>
  <c r="Z100" i="24"/>
  <c r="AB100" i="24"/>
  <c r="AE55" i="24"/>
  <c r="AE68" i="24" s="1"/>
  <c r="AH100" i="24"/>
  <c r="AJ100" i="24"/>
  <c r="AM55" i="24"/>
  <c r="AM100" i="24" s="1"/>
  <c r="AP100" i="24"/>
  <c r="AR100" i="24"/>
  <c r="AU55" i="24"/>
  <c r="AU68" i="24" s="1"/>
  <c r="AX100" i="24"/>
  <c r="AZ100" i="24"/>
  <c r="BC55" i="24"/>
  <c r="BC100" i="24" s="1"/>
  <c r="AG75" i="79"/>
  <c r="AG75" i="4" s="1"/>
  <c r="AO75" i="79"/>
  <c r="AO75" i="4" s="1"/>
  <c r="AW75" i="79"/>
  <c r="AW75" i="4" s="1"/>
  <c r="BE75" i="79"/>
  <c r="BE75" i="4" s="1"/>
  <c r="U76" i="79"/>
  <c r="U76" i="4" s="1"/>
  <c r="AK76" i="79"/>
  <c r="AK76" i="4" s="1"/>
  <c r="BA76" i="79"/>
  <c r="BA76" i="4" s="1"/>
  <c r="M78" i="79"/>
  <c r="M78" i="4" s="1"/>
  <c r="AC78" i="79"/>
  <c r="AC78" i="4" s="1"/>
  <c r="AS78" i="79"/>
  <c r="AS78" i="4" s="1"/>
  <c r="I79" i="79"/>
  <c r="I79" i="4" s="1"/>
  <c r="Q79" i="79"/>
  <c r="Q79" i="4" s="1"/>
  <c r="Y79" i="79"/>
  <c r="Y79" i="4" s="1"/>
  <c r="AG79" i="79"/>
  <c r="AG79" i="4" s="1"/>
  <c r="AO79" i="79"/>
  <c r="AO79" i="4" s="1"/>
  <c r="AW79" i="79"/>
  <c r="AW79" i="4" s="1"/>
  <c r="BE79" i="79"/>
  <c r="BE79" i="4" s="1"/>
  <c r="U80" i="79"/>
  <c r="U80" i="4" s="1"/>
  <c r="AK80" i="79"/>
  <c r="AK80" i="4" s="1"/>
  <c r="BA80" i="79"/>
  <c r="BA80" i="4" s="1"/>
  <c r="M82" i="79"/>
  <c r="M82" i="4" s="1"/>
  <c r="AC82" i="79"/>
  <c r="AC82" i="4" s="1"/>
  <c r="AS82" i="79"/>
  <c r="AS82" i="4" s="1"/>
  <c r="F26" i="98"/>
  <c r="F99" i="98" s="1"/>
  <c r="H99" i="98"/>
  <c r="K26" i="98"/>
  <c r="K39" i="98" s="1"/>
  <c r="N26" i="98"/>
  <c r="N99" i="98" s="1"/>
  <c r="P26" i="98"/>
  <c r="P99" i="98" s="1"/>
  <c r="S26" i="98"/>
  <c r="S39" i="98" s="1"/>
  <c r="V26" i="98"/>
  <c r="V99" i="98" s="1"/>
  <c r="X99" i="98"/>
  <c r="AA26" i="98"/>
  <c r="AA39" i="98" s="1"/>
  <c r="AA99" i="98"/>
  <c r="AD26" i="98"/>
  <c r="AD99" i="98"/>
  <c r="AF26" i="98"/>
  <c r="AF99" i="98"/>
  <c r="AI26" i="98"/>
  <c r="AI39" i="98" s="1"/>
  <c r="AI99" i="98"/>
  <c r="AL26" i="98"/>
  <c r="AL99" i="98"/>
  <c r="AN99" i="98"/>
  <c r="AQ26" i="98"/>
  <c r="AQ39" i="98" s="1"/>
  <c r="AT26" i="98"/>
  <c r="AT99" i="98" s="1"/>
  <c r="AV26" i="98"/>
  <c r="AV99" i="98" s="1"/>
  <c r="AY26" i="98"/>
  <c r="AY39" i="98" s="1"/>
  <c r="BB26" i="98"/>
  <c r="BB99" i="98" s="1"/>
  <c r="BD99" i="98"/>
  <c r="I104" i="98"/>
  <c r="Q104" i="98"/>
  <c r="Y104" i="98"/>
  <c r="AG104" i="98"/>
  <c r="AO104" i="98"/>
  <c r="AW104" i="98"/>
  <c r="BE104" i="98"/>
  <c r="K68" i="98"/>
  <c r="S68" i="98"/>
  <c r="AA68" i="98"/>
  <c r="AI68" i="98"/>
  <c r="AQ68" i="98"/>
  <c r="AY68" i="98"/>
  <c r="G55" i="98"/>
  <c r="G68" i="98" s="1"/>
  <c r="J100" i="98"/>
  <c r="L100" i="98"/>
  <c r="O55" i="98"/>
  <c r="O68" i="98" s="1"/>
  <c r="R100" i="98"/>
  <c r="T100" i="98"/>
  <c r="W55" i="98"/>
  <c r="W68" i="98" s="1"/>
  <c r="Z100" i="98"/>
  <c r="AB100" i="98"/>
  <c r="AE55" i="98"/>
  <c r="AE68" i="98" s="1"/>
  <c r="AH100" i="98"/>
  <c r="AJ100" i="98"/>
  <c r="AM55" i="98"/>
  <c r="AM68" i="98" s="1"/>
  <c r="AP100" i="98"/>
  <c r="AR100" i="98"/>
  <c r="AU55" i="98"/>
  <c r="AU68" i="98" s="1"/>
  <c r="AX100" i="98"/>
  <c r="AZ100" i="98"/>
  <c r="BC55" i="98"/>
  <c r="BC68" i="98" s="1"/>
  <c r="Q26" i="68"/>
  <c r="AG26" i="68"/>
  <c r="F99" i="68"/>
  <c r="H99" i="68"/>
  <c r="K26" i="68"/>
  <c r="K39" i="68" s="1"/>
  <c r="N99" i="68"/>
  <c r="P99" i="68"/>
  <c r="S26" i="68"/>
  <c r="S39" i="68" s="1"/>
  <c r="V99" i="68"/>
  <c r="X99" i="68"/>
  <c r="AD99" i="68"/>
  <c r="AF99" i="68"/>
  <c r="BE55" i="68"/>
  <c r="A56" i="68"/>
  <c r="A57" i="68"/>
  <c r="G55" i="68"/>
  <c r="I55" i="68" s="1"/>
  <c r="G100" i="68"/>
  <c r="J100" i="68"/>
  <c r="L55" i="68"/>
  <c r="M55" i="68" s="1"/>
  <c r="O55" i="68"/>
  <c r="O100" i="68" s="1"/>
  <c r="R55" i="68"/>
  <c r="R100" i="68" s="1"/>
  <c r="T55" i="68"/>
  <c r="T100" i="68" s="1"/>
  <c r="W55" i="68"/>
  <c r="Y55" i="68" s="1"/>
  <c r="AE55" i="68"/>
  <c r="AE100" i="68" s="1"/>
  <c r="AK55" i="68"/>
  <c r="BA55" i="68"/>
  <c r="F26" i="99"/>
  <c r="F99" i="99" s="1"/>
  <c r="H26" i="99"/>
  <c r="H99" i="99" s="1"/>
  <c r="K26" i="99"/>
  <c r="K99" i="99"/>
  <c r="N26" i="99"/>
  <c r="N99" i="99"/>
  <c r="P26" i="99"/>
  <c r="P99" i="99"/>
  <c r="S26" i="99"/>
  <c r="S99" i="99"/>
  <c r="V26" i="99"/>
  <c r="V99" i="99"/>
  <c r="X99" i="99"/>
  <c r="AD26" i="99"/>
  <c r="AD99" i="99" s="1"/>
  <c r="AF26" i="99"/>
  <c r="AF99" i="99" s="1"/>
  <c r="M84" i="68"/>
  <c r="U84" i="68"/>
  <c r="AC84" i="68"/>
  <c r="AK84" i="68"/>
  <c r="AS84" i="68"/>
  <c r="BA84" i="68"/>
  <c r="I107" i="99"/>
  <c r="Q107" i="99"/>
  <c r="Y107" i="99"/>
  <c r="AG107" i="99"/>
  <c r="X39" i="99"/>
  <c r="AN39" i="99"/>
  <c r="BD39" i="99"/>
  <c r="G26" i="99"/>
  <c r="G39" i="99" s="1"/>
  <c r="J99" i="99"/>
  <c r="L99" i="99"/>
  <c r="O26" i="99"/>
  <c r="O39" i="99" s="1"/>
  <c r="R99" i="99"/>
  <c r="T99" i="99"/>
  <c r="W26" i="99"/>
  <c r="W39" i="99" s="1"/>
  <c r="AE26" i="99"/>
  <c r="AE39" i="99" s="1"/>
  <c r="M104" i="99"/>
  <c r="U104" i="99"/>
  <c r="F55" i="99"/>
  <c r="F100" i="99" s="1"/>
  <c r="H100" i="99"/>
  <c r="K55" i="99"/>
  <c r="K100" i="99"/>
  <c r="N55" i="99"/>
  <c r="N100" i="99"/>
  <c r="P55" i="99"/>
  <c r="P100" i="99"/>
  <c r="S55" i="99"/>
  <c r="S100" i="99"/>
  <c r="V55" i="99"/>
  <c r="V100" i="99"/>
  <c r="X100" i="99"/>
  <c r="AD55" i="99"/>
  <c r="AD100" i="99" s="1"/>
  <c r="AF55" i="99"/>
  <c r="AF100" i="99" s="1"/>
  <c r="I84" i="99"/>
  <c r="Q84" i="99"/>
  <c r="Y84" i="99"/>
  <c r="AG84" i="99"/>
  <c r="AO84" i="99"/>
  <c r="AW84" i="99"/>
  <c r="BE84" i="99"/>
  <c r="M107" i="100"/>
  <c r="U107" i="100"/>
  <c r="G26" i="100"/>
  <c r="G39" i="100" s="1"/>
  <c r="J99" i="100"/>
  <c r="L26" i="100"/>
  <c r="L99" i="100" s="1"/>
  <c r="O26" i="100"/>
  <c r="O39" i="100" s="1"/>
  <c r="R99" i="100"/>
  <c r="T26" i="100"/>
  <c r="T99" i="100"/>
  <c r="W26" i="100"/>
  <c r="W39" i="100" s="1"/>
  <c r="W99" i="100"/>
  <c r="AE26" i="100"/>
  <c r="AE39" i="100" s="1"/>
  <c r="G55" i="100"/>
  <c r="G68" i="100" s="1"/>
  <c r="J100" i="100"/>
  <c r="L100" i="100"/>
  <c r="O55" i="100"/>
  <c r="O100" i="100" s="1"/>
  <c r="R100" i="100"/>
  <c r="T100" i="100"/>
  <c r="W55" i="100"/>
  <c r="W68" i="100" s="1"/>
  <c r="AE55" i="100"/>
  <c r="AE100" i="100" s="1"/>
  <c r="M84" i="100"/>
  <c r="U84" i="100"/>
  <c r="AC84" i="100"/>
  <c r="AK84" i="100"/>
  <c r="AS84" i="100"/>
  <c r="BA84" i="100"/>
  <c r="I107" i="71"/>
  <c r="Q107" i="71"/>
  <c r="Y107" i="71"/>
  <c r="AG107" i="71"/>
  <c r="P39" i="71"/>
  <c r="AF39" i="71"/>
  <c r="AV39" i="71"/>
  <c r="F26" i="71"/>
  <c r="F99" i="71" s="1"/>
  <c r="H99" i="71"/>
  <c r="K26" i="71"/>
  <c r="K39" i="71" s="1"/>
  <c r="N26" i="71"/>
  <c r="N99" i="71" s="1"/>
  <c r="P99" i="71"/>
  <c r="S26" i="71"/>
  <c r="S39" i="71" s="1"/>
  <c r="V26" i="71"/>
  <c r="V99" i="71" s="1"/>
  <c r="X99" i="71"/>
  <c r="AD26" i="71"/>
  <c r="AD99" i="71" s="1"/>
  <c r="AF99" i="71"/>
  <c r="AO26" i="71"/>
  <c r="AW26" i="71"/>
  <c r="BE26" i="71"/>
  <c r="P68" i="71"/>
  <c r="AF68" i="71"/>
  <c r="AV68" i="71"/>
  <c r="F55" i="71"/>
  <c r="F100" i="71" s="1"/>
  <c r="H100" i="71"/>
  <c r="K55" i="71"/>
  <c r="K100" i="71"/>
  <c r="N55" i="71"/>
  <c r="N100" i="71"/>
  <c r="P100" i="71"/>
  <c r="S55" i="71"/>
  <c r="S100" i="71" s="1"/>
  <c r="V55" i="71"/>
  <c r="V100" i="71" s="1"/>
  <c r="X100" i="71"/>
  <c r="AD55" i="71"/>
  <c r="AD100" i="71"/>
  <c r="AF100" i="71"/>
  <c r="AO55" i="71"/>
  <c r="AW55" i="71"/>
  <c r="BE55" i="71"/>
  <c r="I84" i="71"/>
  <c r="Q84" i="71"/>
  <c r="Y84" i="71"/>
  <c r="AG84" i="71"/>
  <c r="AO84" i="71"/>
  <c r="AW84" i="71"/>
  <c r="BE84" i="71"/>
  <c r="F107" i="86"/>
  <c r="H107" i="86"/>
  <c r="K107" i="86"/>
  <c r="N107" i="86"/>
  <c r="P107" i="86"/>
  <c r="S107" i="86"/>
  <c r="V107" i="86"/>
  <c r="X107" i="86"/>
  <c r="AA107" i="86"/>
  <c r="AD107" i="86"/>
  <c r="AF107" i="86"/>
  <c r="AY107" i="86"/>
  <c r="BB107" i="86"/>
  <c r="BD107" i="86"/>
  <c r="T99" i="86"/>
  <c r="Z99" i="86"/>
  <c r="AZ99" i="86"/>
  <c r="G104" i="86"/>
  <c r="J104" i="86"/>
  <c r="L104" i="86"/>
  <c r="W104" i="86"/>
  <c r="Z104" i="86"/>
  <c r="AB104" i="86"/>
  <c r="BC104" i="86"/>
  <c r="T100" i="86"/>
  <c r="Z100" i="86"/>
  <c r="AZ100" i="86"/>
  <c r="G55" i="99"/>
  <c r="G68" i="99" s="1"/>
  <c r="J100" i="99"/>
  <c r="L100" i="99"/>
  <c r="O55" i="99"/>
  <c r="O68" i="99" s="1"/>
  <c r="R100" i="99"/>
  <c r="T100" i="99"/>
  <c r="W55" i="99"/>
  <c r="W68" i="99" s="1"/>
  <c r="AE55" i="99"/>
  <c r="AE68" i="99" s="1"/>
  <c r="F99" i="100"/>
  <c r="H99" i="100"/>
  <c r="K26" i="100"/>
  <c r="K39" i="100" s="1"/>
  <c r="N99" i="100"/>
  <c r="P99" i="100"/>
  <c r="S26" i="100"/>
  <c r="S39" i="100" s="1"/>
  <c r="V99" i="100"/>
  <c r="X99" i="100"/>
  <c r="AD99" i="100"/>
  <c r="AF99" i="100"/>
  <c r="O68" i="100"/>
  <c r="AE68" i="100"/>
  <c r="F55" i="100"/>
  <c r="F100" i="100" s="1"/>
  <c r="H100" i="100"/>
  <c r="K55" i="100"/>
  <c r="K68" i="100" s="1"/>
  <c r="N55" i="100"/>
  <c r="N100" i="100" s="1"/>
  <c r="P100" i="100"/>
  <c r="S55" i="100"/>
  <c r="S68" i="100" s="1"/>
  <c r="V55" i="100"/>
  <c r="V100" i="100" s="1"/>
  <c r="X100" i="100"/>
  <c r="AD55" i="100"/>
  <c r="AD100" i="100" s="1"/>
  <c r="AF100" i="100"/>
  <c r="G26" i="71"/>
  <c r="G39" i="71" s="1"/>
  <c r="J99" i="71"/>
  <c r="L99" i="71"/>
  <c r="O26" i="71"/>
  <c r="O39" i="71" s="1"/>
  <c r="R99" i="71"/>
  <c r="T99" i="71"/>
  <c r="W26" i="71"/>
  <c r="W39" i="71" s="1"/>
  <c r="AE26" i="71"/>
  <c r="AE39" i="71" s="1"/>
  <c r="G55" i="71"/>
  <c r="G68" i="71" s="1"/>
  <c r="J100" i="71"/>
  <c r="L100" i="71"/>
  <c r="O55" i="71"/>
  <c r="O68" i="71" s="1"/>
  <c r="R100" i="71"/>
  <c r="T100" i="71"/>
  <c r="W55" i="71"/>
  <c r="W68" i="71" s="1"/>
  <c r="AE55" i="71"/>
  <c r="AE68" i="71" s="1"/>
  <c r="A93" i="86"/>
  <c r="A91" i="86"/>
  <c r="A89" i="86"/>
  <c r="A87" i="86"/>
  <c r="I107" i="85"/>
  <c r="Q107" i="85"/>
  <c r="Y107" i="85"/>
  <c r="AG107" i="85"/>
  <c r="BE107" i="85"/>
  <c r="H39" i="85"/>
  <c r="X39" i="85"/>
  <c r="AI39" i="85"/>
  <c r="AQ39" i="85"/>
  <c r="BD39" i="85"/>
  <c r="AN26" i="85"/>
  <c r="AN26" i="86" s="1"/>
  <c r="G26" i="85"/>
  <c r="G39" i="85" s="1"/>
  <c r="J99" i="85"/>
  <c r="L99" i="85"/>
  <c r="O26" i="85"/>
  <c r="O39" i="85" s="1"/>
  <c r="R99" i="85"/>
  <c r="T99" i="85"/>
  <c r="W26" i="85"/>
  <c r="W99" i="85" s="1"/>
  <c r="Z99" i="85"/>
  <c r="AB99" i="85"/>
  <c r="AE26" i="85"/>
  <c r="AE39" i="85" s="1"/>
  <c r="AX99" i="85"/>
  <c r="AZ99" i="85"/>
  <c r="BC26" i="85"/>
  <c r="BC39" i="85" s="1"/>
  <c r="G55" i="85"/>
  <c r="G100" i="85" s="1"/>
  <c r="J100" i="85"/>
  <c r="L100" i="85"/>
  <c r="O55" i="85"/>
  <c r="O100" i="85" s="1"/>
  <c r="R100" i="85"/>
  <c r="T100" i="85"/>
  <c r="W55" i="85"/>
  <c r="W100" i="85" s="1"/>
  <c r="Z100" i="85"/>
  <c r="AB100" i="85"/>
  <c r="AE55" i="85"/>
  <c r="AE100" i="85" s="1"/>
  <c r="AX100" i="85"/>
  <c r="AZ100" i="85"/>
  <c r="BC100" i="85"/>
  <c r="I107" i="26"/>
  <c r="Q107" i="26"/>
  <c r="Y107" i="26"/>
  <c r="AG107" i="26"/>
  <c r="J99" i="26"/>
  <c r="L99" i="26"/>
  <c r="R99" i="26"/>
  <c r="T99" i="26"/>
  <c r="M104" i="26"/>
  <c r="U104" i="26"/>
  <c r="F55" i="26"/>
  <c r="F100" i="26" s="1"/>
  <c r="H100" i="26"/>
  <c r="N55" i="26"/>
  <c r="N100" i="26" s="1"/>
  <c r="P55" i="26"/>
  <c r="P100" i="26" s="1"/>
  <c r="V55" i="26"/>
  <c r="V100" i="26" s="1"/>
  <c r="X100" i="26"/>
  <c r="AD55" i="26"/>
  <c r="AD100" i="26" s="1"/>
  <c r="AF55" i="26"/>
  <c r="AF100" i="26" s="1"/>
  <c r="I84" i="26"/>
  <c r="Q84" i="26"/>
  <c r="Y84" i="26"/>
  <c r="AG84" i="26"/>
  <c r="AO84" i="26"/>
  <c r="AW84" i="26"/>
  <c r="BE84" i="26"/>
  <c r="F26" i="85"/>
  <c r="F99" i="85"/>
  <c r="H28" i="86"/>
  <c r="H28" i="4" s="1"/>
  <c r="H99" i="85"/>
  <c r="K26" i="85"/>
  <c r="K39" i="85" s="1"/>
  <c r="K99" i="85"/>
  <c r="N26" i="85"/>
  <c r="N99" i="85"/>
  <c r="P26" i="85"/>
  <c r="P99" i="85"/>
  <c r="S26" i="85"/>
  <c r="S39" i="85" s="1"/>
  <c r="S99" i="85"/>
  <c r="V26" i="85"/>
  <c r="V99" i="85"/>
  <c r="X28" i="86"/>
  <c r="X28" i="4" s="1"/>
  <c r="X99" i="85"/>
  <c r="AA26" i="85"/>
  <c r="AA39" i="85" s="1"/>
  <c r="AA99" i="85"/>
  <c r="AD26" i="85"/>
  <c r="AD99" i="85" s="1"/>
  <c r="AF26" i="85"/>
  <c r="AF99" i="85" s="1"/>
  <c r="AY26" i="85"/>
  <c r="AY39" i="85" s="1"/>
  <c r="BB26" i="85"/>
  <c r="BB99" i="85" s="1"/>
  <c r="BD28" i="86"/>
  <c r="BD28" i="4" s="1"/>
  <c r="BD99" i="85"/>
  <c r="H57" i="86"/>
  <c r="H100" i="86" s="1"/>
  <c r="H100" i="85"/>
  <c r="P57" i="86"/>
  <c r="X57" i="86"/>
  <c r="X100" i="86" s="1"/>
  <c r="X100" i="85"/>
  <c r="AF57" i="86"/>
  <c r="AY57" i="86"/>
  <c r="AY57" i="4" s="1"/>
  <c r="AY100" i="85"/>
  <c r="BB100" i="85"/>
  <c r="BD57" i="86"/>
  <c r="BD100" i="86" s="1"/>
  <c r="BD100" i="85"/>
  <c r="M13" i="86"/>
  <c r="M13" i="4" s="1"/>
  <c r="U13" i="86"/>
  <c r="U13" i="4" s="1"/>
  <c r="AC13" i="86"/>
  <c r="AC13" i="4" s="1"/>
  <c r="AK13" i="86"/>
  <c r="AK13" i="4" s="1"/>
  <c r="AS13" i="86"/>
  <c r="AS13" i="4" s="1"/>
  <c r="BA13" i="86"/>
  <c r="BA13" i="4" s="1"/>
  <c r="I15" i="86"/>
  <c r="I15" i="4" s="1"/>
  <c r="Q15" i="86"/>
  <c r="Q15" i="4" s="1"/>
  <c r="Y15" i="86"/>
  <c r="Y15" i="4" s="1"/>
  <c r="AG15" i="86"/>
  <c r="AG15" i="4" s="1"/>
  <c r="AO15" i="86"/>
  <c r="AO15" i="4" s="1"/>
  <c r="AW15" i="86"/>
  <c r="AW15" i="4" s="1"/>
  <c r="BE15" i="86"/>
  <c r="BE15" i="4" s="1"/>
  <c r="G24" i="86"/>
  <c r="W24" i="86"/>
  <c r="AM24" i="86"/>
  <c r="BC24" i="86"/>
  <c r="F26" i="26"/>
  <c r="F99" i="26" s="1"/>
  <c r="H99" i="26"/>
  <c r="N26" i="26"/>
  <c r="N99" i="26" s="1"/>
  <c r="P26" i="26"/>
  <c r="P99" i="26" s="1"/>
  <c r="V26" i="26"/>
  <c r="V39" i="26" s="1"/>
  <c r="X99" i="26"/>
  <c r="AD26" i="26"/>
  <c r="AD99" i="26" s="1"/>
  <c r="AF26" i="26"/>
  <c r="AF99" i="26" s="1"/>
  <c r="J100" i="26"/>
  <c r="L100" i="26"/>
  <c r="R100" i="26"/>
  <c r="T100" i="26"/>
  <c r="M107" i="79"/>
  <c r="Q107" i="79"/>
  <c r="U107" i="79"/>
  <c r="Y107" i="79"/>
  <c r="AC107" i="79"/>
  <c r="AG107" i="79"/>
  <c r="AK107" i="79"/>
  <c r="AO107" i="79"/>
  <c r="AS107" i="79"/>
  <c r="AU107" i="79"/>
  <c r="BA107" i="79"/>
  <c r="BE107" i="79"/>
  <c r="G28" i="4"/>
  <c r="O28" i="4"/>
  <c r="AB28" i="4"/>
  <c r="AJ28" i="4"/>
  <c r="AJ99" i="4" s="1"/>
  <c r="H107" i="79"/>
  <c r="J107" i="79"/>
  <c r="L107" i="79"/>
  <c r="N107" i="79"/>
  <c r="P107" i="79"/>
  <c r="R107" i="79"/>
  <c r="T107" i="79"/>
  <c r="V107" i="79"/>
  <c r="X107" i="79"/>
  <c r="Z107" i="79"/>
  <c r="AB107" i="79"/>
  <c r="AD107" i="79"/>
  <c r="AF107" i="79"/>
  <c r="AH107" i="79"/>
  <c r="AJ107" i="79"/>
  <c r="AL107" i="79"/>
  <c r="AN107" i="79"/>
  <c r="AP107" i="79"/>
  <c r="AR107" i="79"/>
  <c r="AT107" i="79"/>
  <c r="AV107" i="79"/>
  <c r="AX107" i="79"/>
  <c r="AZ107" i="79"/>
  <c r="BB107" i="79"/>
  <c r="BD107" i="79"/>
  <c r="G104" i="79"/>
  <c r="I104" i="79"/>
  <c r="K104" i="79"/>
  <c r="M104" i="79"/>
  <c r="O104" i="79"/>
  <c r="Q104" i="79"/>
  <c r="S104" i="79"/>
  <c r="U104" i="79"/>
  <c r="W104" i="79"/>
  <c r="Y104" i="79"/>
  <c r="AA104" i="79"/>
  <c r="AC104" i="79"/>
  <c r="AE104" i="79"/>
  <c r="AG104" i="79"/>
  <c r="AI104" i="79"/>
  <c r="AK104" i="79"/>
  <c r="AM104" i="79"/>
  <c r="AO104" i="79"/>
  <c r="AQ104" i="79"/>
  <c r="AS104" i="79"/>
  <c r="AU104" i="79"/>
  <c r="AW104" i="79"/>
  <c r="AY104" i="79"/>
  <c r="BA104" i="79"/>
  <c r="BC104" i="79"/>
  <c r="BE104" i="79"/>
  <c r="H100" i="79"/>
  <c r="X100" i="79"/>
  <c r="AN100" i="79"/>
  <c r="BD100" i="79"/>
  <c r="I104" i="22"/>
  <c r="Q104" i="22"/>
  <c r="Y104" i="22"/>
  <c r="AG104" i="22"/>
  <c r="M85" i="79"/>
  <c r="M85" i="4" s="1"/>
  <c r="U85" i="79"/>
  <c r="U85" i="4" s="1"/>
  <c r="AC85" i="79"/>
  <c r="AC85" i="4" s="1"/>
  <c r="AK85" i="79"/>
  <c r="AK85" i="4" s="1"/>
  <c r="AS85" i="79"/>
  <c r="AS85" i="4" s="1"/>
  <c r="BA85" i="79"/>
  <c r="BA85" i="4" s="1"/>
  <c r="M87" i="79"/>
  <c r="M87" i="4" s="1"/>
  <c r="M104" i="97"/>
  <c r="U104" i="97"/>
  <c r="AC104" i="97"/>
  <c r="I104" i="24"/>
  <c r="Q104" i="24"/>
  <c r="Y104" i="24"/>
  <c r="AG104" i="24"/>
  <c r="AO104" i="24"/>
  <c r="AW104" i="24"/>
  <c r="BE104" i="24"/>
  <c r="M104" i="98"/>
  <c r="U104" i="98"/>
  <c r="AC104" i="98"/>
  <c r="AK104" i="98"/>
  <c r="AS104" i="98"/>
  <c r="BA104" i="98"/>
  <c r="M104" i="68"/>
  <c r="U104" i="68"/>
  <c r="I104" i="99"/>
  <c r="Q104" i="99"/>
  <c r="Y104" i="99"/>
  <c r="AG104" i="99"/>
  <c r="I104" i="100"/>
  <c r="Q104" i="100"/>
  <c r="Y104" i="100"/>
  <c r="AG104" i="100"/>
  <c r="M104" i="71"/>
  <c r="U104" i="71"/>
  <c r="G107" i="86"/>
  <c r="J107" i="86"/>
  <c r="L107" i="86"/>
  <c r="O107" i="86"/>
  <c r="R107" i="86"/>
  <c r="T107" i="86"/>
  <c r="W107" i="86"/>
  <c r="Z107" i="86"/>
  <c r="AB107" i="86"/>
  <c r="AE107" i="86"/>
  <c r="AX107" i="86"/>
  <c r="AZ107" i="86"/>
  <c r="BC107" i="86"/>
  <c r="L99" i="86"/>
  <c r="R99" i="86"/>
  <c r="AB99" i="86"/>
  <c r="AX99" i="86"/>
  <c r="F104" i="86"/>
  <c r="H104" i="86"/>
  <c r="K104" i="86"/>
  <c r="O104" i="86"/>
  <c r="R104" i="86"/>
  <c r="T104" i="86"/>
  <c r="V104" i="86"/>
  <c r="X104" i="86"/>
  <c r="AA104" i="86"/>
  <c r="AE104" i="86"/>
  <c r="AX104" i="86"/>
  <c r="AZ104" i="86"/>
  <c r="BB104" i="86"/>
  <c r="BD104" i="86"/>
  <c r="L100" i="86"/>
  <c r="R100" i="86"/>
  <c r="AB100" i="86"/>
  <c r="AX100" i="86"/>
  <c r="H99" i="86"/>
  <c r="X99" i="86"/>
  <c r="BD99" i="86"/>
  <c r="I104" i="85"/>
  <c r="Q104" i="85"/>
  <c r="Y104" i="85"/>
  <c r="AG104" i="85"/>
  <c r="BE104" i="85"/>
  <c r="I18" i="86"/>
  <c r="I18" i="4" s="1"/>
  <c r="Q18" i="86"/>
  <c r="Q18" i="4" s="1"/>
  <c r="Y18" i="86"/>
  <c r="Y18" i="4" s="1"/>
  <c r="AG18" i="86"/>
  <c r="AG18" i="4" s="1"/>
  <c r="AO18" i="86"/>
  <c r="AO18" i="4" s="1"/>
  <c r="AW18" i="86"/>
  <c r="AW18" i="4" s="1"/>
  <c r="BE18" i="86"/>
  <c r="BE18" i="4" s="1"/>
  <c r="I104" i="26"/>
  <c r="Q104" i="26"/>
  <c r="Y104" i="26"/>
  <c r="AG104" i="26"/>
  <c r="G107" i="79"/>
  <c r="K107" i="79"/>
  <c r="O107" i="79"/>
  <c r="S107" i="79"/>
  <c r="W107" i="79"/>
  <c r="AA107" i="79"/>
  <c r="AE107" i="79"/>
  <c r="AI107" i="79"/>
  <c r="AM107" i="79"/>
  <c r="AQ107" i="79"/>
  <c r="AW107" i="79"/>
  <c r="AY107" i="79"/>
  <c r="BC107" i="79"/>
  <c r="W28" i="4"/>
  <c r="AE28" i="4"/>
  <c r="AM28" i="4"/>
  <c r="AU28" i="4"/>
  <c r="AU99" i="79"/>
  <c r="BC28" i="4"/>
  <c r="AP100" i="79"/>
  <c r="M104" i="22"/>
  <c r="U104" i="22"/>
  <c r="AC104" i="22"/>
  <c r="I104" i="97"/>
  <c r="Q104" i="97"/>
  <c r="Y104" i="97"/>
  <c r="AG104" i="97"/>
  <c r="I104" i="68"/>
  <c r="Q104" i="68"/>
  <c r="Y104" i="68"/>
  <c r="AG104" i="68"/>
  <c r="M104" i="100"/>
  <c r="U104" i="100"/>
  <c r="I104" i="71"/>
  <c r="Q104" i="71"/>
  <c r="Y104" i="71"/>
  <c r="AG104" i="71"/>
  <c r="J99" i="86"/>
  <c r="N104" i="86"/>
  <c r="P104" i="86"/>
  <c r="S104" i="86"/>
  <c r="AD104" i="86"/>
  <c r="AF104" i="86"/>
  <c r="AY104" i="86"/>
  <c r="J100" i="86"/>
  <c r="M104" i="85"/>
  <c r="U104" i="85"/>
  <c r="AC104" i="85"/>
  <c r="BA104" i="85"/>
  <c r="M58" i="86"/>
  <c r="M58" i="4" s="1"/>
  <c r="U58" i="86"/>
  <c r="U58" i="4" s="1"/>
  <c r="AC58" i="86"/>
  <c r="AC58" i="4" s="1"/>
  <c r="AK58" i="86"/>
  <c r="AK58" i="4" s="1"/>
  <c r="AS58" i="86"/>
  <c r="AS58" i="4" s="1"/>
  <c r="BA58" i="86"/>
  <c r="BA58" i="4" s="1"/>
  <c r="M60" i="86"/>
  <c r="M60" i="4" s="1"/>
  <c r="U60" i="86"/>
  <c r="U60" i="4" s="1"/>
  <c r="AC60" i="86"/>
  <c r="AC60" i="4" s="1"/>
  <c r="AK60" i="86"/>
  <c r="AK60" i="4" s="1"/>
  <c r="AS60" i="86"/>
  <c r="AS60" i="4" s="1"/>
  <c r="BA60" i="86"/>
  <c r="BA60" i="4" s="1"/>
  <c r="M62" i="86"/>
  <c r="M62" i="4" s="1"/>
  <c r="U62" i="86"/>
  <c r="U62" i="4" s="1"/>
  <c r="AC62" i="86"/>
  <c r="AC62" i="4" s="1"/>
  <c r="AK62" i="86"/>
  <c r="AK62" i="4" s="1"/>
  <c r="AS62" i="86"/>
  <c r="AS62" i="4" s="1"/>
  <c r="BA62" i="86"/>
  <c r="BA62" i="4" s="1"/>
  <c r="T55" i="81"/>
  <c r="T55" i="30" s="1"/>
  <c r="T98" i="30" s="1"/>
  <c r="V55" i="81"/>
  <c r="V55" i="30" s="1"/>
  <c r="V98" i="30" s="1"/>
  <c r="X55" i="81"/>
  <c r="X55" i="30" s="1"/>
  <c r="X98" i="30" s="1"/>
  <c r="S39" i="89"/>
  <c r="S39" i="90" s="1"/>
  <c r="U39" i="89"/>
  <c r="U39" i="90" s="1"/>
  <c r="W39" i="89"/>
  <c r="W39" i="90" s="1"/>
  <c r="Y39" i="89"/>
  <c r="Y39" i="90" s="1"/>
  <c r="S27" i="81"/>
  <c r="S27" i="30" s="1"/>
  <c r="S97" i="30" s="1"/>
  <c r="U27" i="81"/>
  <c r="U27" i="30" s="1"/>
  <c r="U97" i="30" s="1"/>
  <c r="W27" i="81"/>
  <c r="W27" i="30" s="1"/>
  <c r="W97" i="30" s="1"/>
  <c r="Y27" i="81"/>
  <c r="Y27" i="30" s="1"/>
  <c r="Y97" i="30" s="1"/>
  <c r="AK39" i="81"/>
  <c r="AK39" i="30" s="1"/>
  <c r="AF27" i="81"/>
  <c r="AF97" i="81" s="1"/>
  <c r="AH27" i="81"/>
  <c r="AH97" i="81" s="1"/>
  <c r="AJ27" i="81"/>
  <c r="AJ97" i="81" s="1"/>
  <c r="AL27" i="81"/>
  <c r="AL97" i="81" s="1"/>
  <c r="AF27" i="90"/>
  <c r="AF97" i="90" s="1"/>
  <c r="AH27" i="90"/>
  <c r="AH97" i="90" s="1"/>
  <c r="AJ27" i="90"/>
  <c r="AJ97" i="90" s="1"/>
  <c r="AL27" i="90"/>
  <c r="AL97" i="90" s="1"/>
  <c r="F27" i="81"/>
  <c r="F97" i="81" s="1"/>
  <c r="H27" i="81"/>
  <c r="J27" i="81"/>
  <c r="J97" i="81" s="1"/>
  <c r="L27" i="81"/>
  <c r="F27" i="90"/>
  <c r="H27" i="90"/>
  <c r="J27" i="90"/>
  <c r="L27" i="90"/>
  <c r="AF55" i="30"/>
  <c r="AF98" i="30" s="1"/>
  <c r="AF67" i="56"/>
  <c r="AF67" i="90" s="1"/>
  <c r="AF67" i="30" s="1"/>
  <c r="AH67" i="56"/>
  <c r="AH67" i="90" s="1"/>
  <c r="AH67" i="30" s="1"/>
  <c r="AJ67" i="56"/>
  <c r="AJ67" i="90" s="1"/>
  <c r="AL67" i="56"/>
  <c r="AL67" i="90" s="1"/>
  <c r="AL67" i="30" s="1"/>
  <c r="AG55" i="81"/>
  <c r="AG55" i="30" s="1"/>
  <c r="AG98" i="30" s="1"/>
  <c r="AI55" i="81"/>
  <c r="AI55" i="30" s="1"/>
  <c r="AI98" i="30" s="1"/>
  <c r="AK55" i="81"/>
  <c r="AK55" i="30" s="1"/>
  <c r="AK98" i="30" s="1"/>
  <c r="I67" i="90"/>
  <c r="G55" i="81"/>
  <c r="G98" i="81" s="1"/>
  <c r="I55" i="81"/>
  <c r="K55" i="81"/>
  <c r="K98" i="81" s="1"/>
  <c r="F55" i="90"/>
  <c r="H55" i="90"/>
  <c r="H98" i="90" s="1"/>
  <c r="J55" i="90"/>
  <c r="F107" i="4"/>
  <c r="F107" i="79"/>
  <c r="I107" i="22"/>
  <c r="I107" i="79"/>
  <c r="F47" i="16"/>
  <c r="H40" i="3"/>
  <c r="H46" i="3" s="1"/>
  <c r="H40" i="78"/>
  <c r="H46" i="78" s="1"/>
  <c r="G58" i="16"/>
  <c r="I14" i="78"/>
  <c r="I14" i="3" s="1"/>
  <c r="H46" i="16"/>
  <c r="G46" i="16"/>
  <c r="I46" i="16"/>
  <c r="F46" i="78"/>
  <c r="F46" i="16"/>
  <c r="F11" i="3"/>
  <c r="F40" i="3" s="1"/>
  <c r="G47" i="16"/>
  <c r="G21" i="78"/>
  <c r="G21" i="3" s="1"/>
  <c r="G40" i="3"/>
  <c r="I40" i="3"/>
  <c r="G40" i="78"/>
  <c r="I40" i="78"/>
  <c r="H58" i="16"/>
  <c r="H14" i="78"/>
  <c r="I58" i="16"/>
  <c r="F14" i="78"/>
  <c r="F14" i="3" s="1"/>
  <c r="F58" i="16"/>
  <c r="G41" i="3"/>
  <c r="I41" i="3"/>
  <c r="I47" i="3" s="1"/>
  <c r="H41" i="78"/>
  <c r="H21" i="78"/>
  <c r="G41" i="78"/>
  <c r="I41" i="78"/>
  <c r="I47" i="16"/>
  <c r="H47" i="16"/>
  <c r="F41" i="3"/>
  <c r="F41" i="78"/>
  <c r="F58" i="78" s="1"/>
  <c r="H43" i="3"/>
  <c r="H43" i="78"/>
  <c r="G43" i="3"/>
  <c r="G62" i="3" s="1"/>
  <c r="G43" i="78"/>
  <c r="I43" i="78"/>
  <c r="I49" i="78" s="1"/>
  <c r="G63" i="16"/>
  <c r="I63" i="16"/>
  <c r="G49" i="78"/>
  <c r="G49" i="3"/>
  <c r="H49" i="16"/>
  <c r="H55" i="3"/>
  <c r="G49" i="16"/>
  <c r="I49" i="16"/>
  <c r="F55" i="3"/>
  <c r="F63" i="16"/>
  <c r="F55" i="78"/>
  <c r="F34" i="3"/>
  <c r="F49" i="3" s="1"/>
  <c r="H34" i="3"/>
  <c r="G35" i="78"/>
  <c r="I35" i="78"/>
  <c r="I35" i="3" s="1"/>
  <c r="G42" i="78"/>
  <c r="G42" i="3"/>
  <c r="I42" i="3"/>
  <c r="I48" i="3" s="1"/>
  <c r="F29" i="3"/>
  <c r="F42" i="3" s="1"/>
  <c r="F48" i="3" s="1"/>
  <c r="G28" i="78"/>
  <c r="G28" i="3" s="1"/>
  <c r="I28" i="78"/>
  <c r="I28" i="3" s="1"/>
  <c r="I48" i="78"/>
  <c r="H48" i="3"/>
  <c r="H48" i="78"/>
  <c r="H54" i="78"/>
  <c r="G48" i="16"/>
  <c r="I48" i="16"/>
  <c r="H48" i="16"/>
  <c r="F54" i="3"/>
  <c r="F48" i="78"/>
  <c r="F54" i="78"/>
  <c r="AZ99" i="4"/>
  <c r="H68" i="22"/>
  <c r="H53" i="79"/>
  <c r="P68" i="22"/>
  <c r="P53" i="79"/>
  <c r="X68" i="22"/>
  <c r="X53" i="79"/>
  <c r="AF68" i="22"/>
  <c r="AF53" i="79"/>
  <c r="AN68" i="22"/>
  <c r="AN53" i="79"/>
  <c r="AV68" i="22"/>
  <c r="AV53" i="79"/>
  <c r="BD68" i="22"/>
  <c r="BD53" i="79"/>
  <c r="L39" i="22"/>
  <c r="L24" i="79"/>
  <c r="L24" i="4" s="1"/>
  <c r="T39" i="22"/>
  <c r="T24" i="79"/>
  <c r="T24" i="4" s="1"/>
  <c r="AB39" i="22"/>
  <c r="AB24" i="79"/>
  <c r="AB24" i="4" s="1"/>
  <c r="AJ39" i="22"/>
  <c r="AJ24" i="79"/>
  <c r="AJ24" i="4" s="1"/>
  <c r="AR39" i="22"/>
  <c r="AR24" i="79"/>
  <c r="AR24" i="4" s="1"/>
  <c r="AZ39" i="22"/>
  <c r="AZ24" i="79"/>
  <c r="AZ24" i="4" s="1"/>
  <c r="U55" i="97"/>
  <c r="R55" i="79"/>
  <c r="R55" i="4" s="1"/>
  <c r="AK55" i="97"/>
  <c r="AH55" i="79"/>
  <c r="AH55" i="4" s="1"/>
  <c r="BA55" i="97"/>
  <c r="AX55" i="79"/>
  <c r="AX55" i="4" s="1"/>
  <c r="A56" i="79"/>
  <c r="A58" i="79"/>
  <c r="A62" i="79"/>
  <c r="P26" i="79"/>
  <c r="AF26" i="79"/>
  <c r="AV26" i="79"/>
  <c r="AV26" i="4" s="1"/>
  <c r="T68" i="22"/>
  <c r="AB68" i="22"/>
  <c r="AJ68" i="22"/>
  <c r="AR68" i="22"/>
  <c r="AZ68" i="22"/>
  <c r="A84" i="22"/>
  <c r="A95" i="22"/>
  <c r="A93" i="22"/>
  <c r="A92" i="22"/>
  <c r="A91" i="22"/>
  <c r="A90" i="22"/>
  <c r="A89" i="22"/>
  <c r="A88" i="22"/>
  <c r="A85" i="22"/>
  <c r="A86" i="22"/>
  <c r="A87" i="22"/>
  <c r="A20" i="97"/>
  <c r="A21" i="97"/>
  <c r="A22" i="97"/>
  <c r="A23" i="97"/>
  <c r="A24" i="97"/>
  <c r="A85" i="97"/>
  <c r="A86" i="97"/>
  <c r="A87" i="97"/>
  <c r="A88" i="97"/>
  <c r="A89" i="97"/>
  <c r="A90" i="97"/>
  <c r="A91" i="97"/>
  <c r="A92" i="97"/>
  <c r="A93" i="97"/>
  <c r="A95" i="97"/>
  <c r="A18" i="4"/>
  <c r="A22" i="4"/>
  <c r="BD99" i="4"/>
  <c r="A29" i="4"/>
  <c r="A33" i="4"/>
  <c r="A76" i="4"/>
  <c r="A80" i="4"/>
  <c r="A85" i="4"/>
  <c r="A89" i="4"/>
  <c r="A93" i="4"/>
  <c r="A17" i="79"/>
  <c r="G17" i="4"/>
  <c r="G107" i="4" s="1"/>
  <c r="K17" i="4"/>
  <c r="K107" i="4" s="1"/>
  <c r="O17" i="4"/>
  <c r="O107" i="4" s="1"/>
  <c r="S17" i="4"/>
  <c r="S107" i="4" s="1"/>
  <c r="W17" i="4"/>
  <c r="W107" i="4" s="1"/>
  <c r="AA17" i="4"/>
  <c r="AA107" i="4" s="1"/>
  <c r="AE17" i="4"/>
  <c r="AE107" i="4" s="1"/>
  <c r="AI17" i="4"/>
  <c r="AI107" i="4" s="1"/>
  <c r="AM17" i="4"/>
  <c r="AM107" i="4" s="1"/>
  <c r="AQ17" i="4"/>
  <c r="AQ107" i="4" s="1"/>
  <c r="AU17" i="4"/>
  <c r="AU107" i="4" s="1"/>
  <c r="AY17" i="4"/>
  <c r="AY107" i="4" s="1"/>
  <c r="BC17" i="4"/>
  <c r="BC107" i="4" s="1"/>
  <c r="F46" i="4"/>
  <c r="F104" i="4" s="1"/>
  <c r="H46" i="4"/>
  <c r="H104" i="4" s="1"/>
  <c r="J46" i="4"/>
  <c r="J104" i="4" s="1"/>
  <c r="L46" i="4"/>
  <c r="L104" i="4" s="1"/>
  <c r="N46" i="4"/>
  <c r="N104" i="4" s="1"/>
  <c r="P46" i="4"/>
  <c r="P104" i="4" s="1"/>
  <c r="R46" i="4"/>
  <c r="R104" i="4" s="1"/>
  <c r="T46" i="4"/>
  <c r="T104" i="4" s="1"/>
  <c r="V46" i="4"/>
  <c r="V104" i="4" s="1"/>
  <c r="X46" i="4"/>
  <c r="X104" i="4" s="1"/>
  <c r="Z46" i="4"/>
  <c r="Z104" i="4" s="1"/>
  <c r="AB46" i="4"/>
  <c r="AB104" i="4" s="1"/>
  <c r="AD46" i="4"/>
  <c r="AD104" i="4" s="1"/>
  <c r="AF46" i="4"/>
  <c r="AF104" i="4" s="1"/>
  <c r="AH46" i="4"/>
  <c r="AH104" i="4" s="1"/>
  <c r="AJ46" i="4"/>
  <c r="AJ104" i="4" s="1"/>
  <c r="AL46" i="4"/>
  <c r="AL104" i="4" s="1"/>
  <c r="AN46" i="4"/>
  <c r="AN104" i="4" s="1"/>
  <c r="AP46" i="4"/>
  <c r="AP104" i="4" s="1"/>
  <c r="AR46" i="4"/>
  <c r="AR104" i="4" s="1"/>
  <c r="AT46" i="4"/>
  <c r="AT104" i="4" s="1"/>
  <c r="AV46" i="4"/>
  <c r="AV104" i="4" s="1"/>
  <c r="AX46" i="4"/>
  <c r="AX104" i="4" s="1"/>
  <c r="AZ46" i="4"/>
  <c r="AZ104" i="4" s="1"/>
  <c r="BB46" i="4"/>
  <c r="BB104" i="4" s="1"/>
  <c r="BD46" i="4"/>
  <c r="BD104" i="4" s="1"/>
  <c r="A47" i="79"/>
  <c r="A49" i="79"/>
  <c r="A53" i="79"/>
  <c r="A60" i="79"/>
  <c r="A64" i="79"/>
  <c r="M28" i="22"/>
  <c r="U28" i="22"/>
  <c r="AC28" i="22"/>
  <c r="AK28" i="22"/>
  <c r="AS28" i="22"/>
  <c r="BA28" i="22"/>
  <c r="M55" i="22"/>
  <c r="M57" i="22"/>
  <c r="I84" i="22"/>
  <c r="Q84" i="22"/>
  <c r="Y84" i="22"/>
  <c r="AG84" i="22"/>
  <c r="AO84" i="22"/>
  <c r="AW84" i="22"/>
  <c r="BE84" i="22"/>
  <c r="A27" i="97"/>
  <c r="A28" i="97"/>
  <c r="G68" i="97"/>
  <c r="L68" i="97"/>
  <c r="O68" i="97"/>
  <c r="T68" i="97"/>
  <c r="W68" i="97"/>
  <c r="AB68" i="97"/>
  <c r="AE68" i="97"/>
  <c r="AJ68" i="97"/>
  <c r="AM68" i="97"/>
  <c r="AR68" i="97"/>
  <c r="AU68" i="97"/>
  <c r="AZ68" i="97"/>
  <c r="BC68" i="97"/>
  <c r="A49" i="97"/>
  <c r="A50" i="97"/>
  <c r="A51" i="97"/>
  <c r="A52" i="97"/>
  <c r="A53" i="97"/>
  <c r="Q55" i="97"/>
  <c r="AG55" i="97"/>
  <c r="AW55" i="97"/>
  <c r="A66" i="24"/>
  <c r="A57" i="24"/>
  <c r="A56" i="24"/>
  <c r="A53" i="24"/>
  <c r="A52" i="24"/>
  <c r="A51" i="24"/>
  <c r="A50" i="24"/>
  <c r="A49" i="24"/>
  <c r="U87" i="79"/>
  <c r="U87" i="4" s="1"/>
  <c r="AC87" i="79"/>
  <c r="AC87" i="4" s="1"/>
  <c r="AK87" i="79"/>
  <c r="AK87" i="4" s="1"/>
  <c r="AS87" i="79"/>
  <c r="AS87" i="4" s="1"/>
  <c r="BA87" i="79"/>
  <c r="BA87" i="4" s="1"/>
  <c r="M89" i="79"/>
  <c r="M89" i="4" s="1"/>
  <c r="U89" i="79"/>
  <c r="U89" i="4" s="1"/>
  <c r="AC89" i="79"/>
  <c r="AC89" i="4" s="1"/>
  <c r="AK89" i="79"/>
  <c r="AK89" i="4" s="1"/>
  <c r="AS89" i="79"/>
  <c r="AS89" i="4" s="1"/>
  <c r="BA89" i="79"/>
  <c r="BA89" i="4" s="1"/>
  <c r="M91" i="79"/>
  <c r="M91" i="4" s="1"/>
  <c r="U91" i="79"/>
  <c r="U91" i="4" s="1"/>
  <c r="AC91" i="79"/>
  <c r="AC91" i="4" s="1"/>
  <c r="AK91" i="79"/>
  <c r="AK91" i="4" s="1"/>
  <c r="AS91" i="79"/>
  <c r="AS91" i="4" s="1"/>
  <c r="BA91" i="79"/>
  <c r="BA91" i="4" s="1"/>
  <c r="M93" i="79"/>
  <c r="M93" i="4" s="1"/>
  <c r="U93" i="79"/>
  <c r="U93" i="4" s="1"/>
  <c r="AC93" i="79"/>
  <c r="AC93" i="4" s="1"/>
  <c r="AK93" i="79"/>
  <c r="AK93" i="4" s="1"/>
  <c r="AS93" i="79"/>
  <c r="AS93" i="4" s="1"/>
  <c r="BA93" i="79"/>
  <c r="BA93" i="4" s="1"/>
  <c r="I84" i="97"/>
  <c r="H84" i="79"/>
  <c r="H84" i="4" s="1"/>
  <c r="Q84" i="97"/>
  <c r="P84" i="79"/>
  <c r="P84" i="4" s="1"/>
  <c r="Y84" i="97"/>
  <c r="X84" i="79"/>
  <c r="X84" i="4" s="1"/>
  <c r="AG84" i="97"/>
  <c r="AF84" i="79"/>
  <c r="AF84" i="4" s="1"/>
  <c r="AO84" i="97"/>
  <c r="AN84" i="79"/>
  <c r="AN84" i="4" s="1"/>
  <c r="AW84" i="97"/>
  <c r="AV84" i="79"/>
  <c r="AV84" i="4" s="1"/>
  <c r="BE84" i="97"/>
  <c r="BD84" i="79"/>
  <c r="BD84" i="4" s="1"/>
  <c r="L39" i="24"/>
  <c r="T39" i="24"/>
  <c r="AB39" i="24"/>
  <c r="AJ39" i="24"/>
  <c r="AR39" i="24"/>
  <c r="AZ39" i="24"/>
  <c r="A20" i="24"/>
  <c r="A21" i="24"/>
  <c r="A22" i="24"/>
  <c r="A23" i="24"/>
  <c r="A24" i="24"/>
  <c r="A27" i="24"/>
  <c r="A28" i="24"/>
  <c r="A27" i="68"/>
  <c r="A28" i="68"/>
  <c r="L68" i="68"/>
  <c r="T68" i="68"/>
  <c r="AB68" i="68"/>
  <c r="AJ68" i="68"/>
  <c r="AR68" i="68"/>
  <c r="AZ68" i="68"/>
  <c r="A49" i="68"/>
  <c r="A50" i="68"/>
  <c r="A51" i="68"/>
  <c r="A52" i="68"/>
  <c r="A53" i="68"/>
  <c r="Q55" i="68"/>
  <c r="AG55" i="68"/>
  <c r="AW55" i="68"/>
  <c r="A85" i="24"/>
  <c r="A86" i="24"/>
  <c r="A87" i="24"/>
  <c r="A88" i="24"/>
  <c r="A89" i="24"/>
  <c r="A90" i="24"/>
  <c r="A91" i="24"/>
  <c r="A92" i="24"/>
  <c r="A93" i="24"/>
  <c r="A95" i="24"/>
  <c r="P39" i="98"/>
  <c r="AF39" i="98"/>
  <c r="AV39" i="98"/>
  <c r="I26" i="98"/>
  <c r="Q26" i="98"/>
  <c r="Y26" i="98"/>
  <c r="AG26" i="98"/>
  <c r="AO26" i="98"/>
  <c r="AW26" i="98"/>
  <c r="BE26" i="98"/>
  <c r="P68" i="98"/>
  <c r="AF68" i="98"/>
  <c r="AV68" i="98"/>
  <c r="I55" i="98"/>
  <c r="Q55" i="98"/>
  <c r="Y55" i="98"/>
  <c r="AG55" i="98"/>
  <c r="AO55" i="98"/>
  <c r="AW55" i="98"/>
  <c r="BE55" i="98"/>
  <c r="A20" i="68"/>
  <c r="A21" i="68"/>
  <c r="A22" i="68"/>
  <c r="A23" i="68"/>
  <c r="A24" i="68"/>
  <c r="A85" i="68"/>
  <c r="A86" i="68"/>
  <c r="A87" i="68"/>
  <c r="A88" i="68"/>
  <c r="A89" i="68"/>
  <c r="A90" i="68"/>
  <c r="A91" i="68"/>
  <c r="A92" i="68"/>
  <c r="A93" i="68"/>
  <c r="A95" i="68"/>
  <c r="P39" i="99"/>
  <c r="AF39" i="99"/>
  <c r="AV39" i="99"/>
  <c r="I26" i="99"/>
  <c r="Y26" i="99"/>
  <c r="AO26" i="99"/>
  <c r="AW26" i="99"/>
  <c r="BE26" i="99"/>
  <c r="P68" i="99"/>
  <c r="AF68" i="99"/>
  <c r="AV68" i="99"/>
  <c r="I55" i="99"/>
  <c r="Q55" i="99"/>
  <c r="Y55" i="99"/>
  <c r="AO55" i="99"/>
  <c r="AW55" i="99"/>
  <c r="BE55" i="99"/>
  <c r="L39" i="100"/>
  <c r="T39" i="100"/>
  <c r="AB39" i="100"/>
  <c r="AJ39" i="100"/>
  <c r="AR39" i="100"/>
  <c r="AZ39" i="100"/>
  <c r="A20" i="100"/>
  <c r="A21" i="100"/>
  <c r="A22" i="100"/>
  <c r="A23" i="100"/>
  <c r="A24" i="100"/>
  <c r="A27" i="100"/>
  <c r="A28" i="100"/>
  <c r="A85" i="100"/>
  <c r="A86" i="100"/>
  <c r="A87" i="100"/>
  <c r="A88" i="100"/>
  <c r="A89" i="100"/>
  <c r="A90" i="100"/>
  <c r="A91" i="100"/>
  <c r="A92" i="100"/>
  <c r="A93" i="100"/>
  <c r="A95" i="100"/>
  <c r="A47" i="86"/>
  <c r="A49" i="86"/>
  <c r="P39" i="85"/>
  <c r="AF39" i="85"/>
  <c r="AV39" i="85"/>
  <c r="I26" i="85"/>
  <c r="Q26" i="85"/>
  <c r="Y26" i="85"/>
  <c r="AG26" i="85"/>
  <c r="AO26" i="85"/>
  <c r="AW26" i="85"/>
  <c r="BE26" i="85"/>
  <c r="K53" i="85"/>
  <c r="K48" i="86"/>
  <c r="K48" i="4" s="1"/>
  <c r="P53" i="85"/>
  <c r="P48" i="86"/>
  <c r="P48" i="4" s="1"/>
  <c r="S53" i="85"/>
  <c r="S48" i="86"/>
  <c r="S48" i="4" s="1"/>
  <c r="X53" i="85"/>
  <c r="X48" i="86"/>
  <c r="X48" i="4" s="1"/>
  <c r="AA53" i="85"/>
  <c r="AA48" i="86"/>
  <c r="AA48" i="4" s="1"/>
  <c r="AF53" i="85"/>
  <c r="AF48" i="86"/>
  <c r="AF48" i="4" s="1"/>
  <c r="AI53" i="85"/>
  <c r="AI48" i="86"/>
  <c r="AI48" i="4" s="1"/>
  <c r="AN53" i="85"/>
  <c r="AN48" i="86"/>
  <c r="AN48" i="4" s="1"/>
  <c r="AQ53" i="85"/>
  <c r="AQ48" i="86"/>
  <c r="AQ48" i="4" s="1"/>
  <c r="AV53" i="85"/>
  <c r="AV48" i="86"/>
  <c r="AV48" i="4" s="1"/>
  <c r="AY53" i="85"/>
  <c r="AY48" i="86"/>
  <c r="AY48" i="4" s="1"/>
  <c r="BD53" i="85"/>
  <c r="BD48" i="86"/>
  <c r="BD48" i="4" s="1"/>
  <c r="O68" i="85"/>
  <c r="O53" i="86"/>
  <c r="AE68" i="85"/>
  <c r="AE53" i="86"/>
  <c r="AU68" i="85"/>
  <c r="AU53" i="86"/>
  <c r="AW55" i="85"/>
  <c r="AT55" i="86"/>
  <c r="BE55" i="85"/>
  <c r="BB55" i="86"/>
  <c r="F55" i="85"/>
  <c r="F100" i="85" s="1"/>
  <c r="F57" i="86"/>
  <c r="K55" i="85"/>
  <c r="K100" i="85" s="1"/>
  <c r="K57" i="86"/>
  <c r="N55" i="85"/>
  <c r="N100" i="85" s="1"/>
  <c r="N57" i="86"/>
  <c r="S55" i="85"/>
  <c r="S100" i="85" s="1"/>
  <c r="S57" i="86"/>
  <c r="V55" i="85"/>
  <c r="V100" i="85" s="1"/>
  <c r="V57" i="86"/>
  <c r="AA55" i="85"/>
  <c r="AA100" i="85" s="1"/>
  <c r="AA57" i="86"/>
  <c r="AD55" i="85"/>
  <c r="AD100" i="85" s="1"/>
  <c r="AD57" i="86"/>
  <c r="AI55" i="85"/>
  <c r="AI57" i="86"/>
  <c r="AI57" i="4" s="1"/>
  <c r="AL55" i="85"/>
  <c r="AL57" i="86"/>
  <c r="AW57" i="85"/>
  <c r="AT57" i="86"/>
  <c r="BE57" i="85"/>
  <c r="BE100" i="85" s="1"/>
  <c r="BB57" i="86"/>
  <c r="BB100" i="86" s="1"/>
  <c r="P68" i="26"/>
  <c r="AF68" i="26"/>
  <c r="AV68" i="26"/>
  <c r="L68" i="24"/>
  <c r="T68" i="24"/>
  <c r="AB68" i="24"/>
  <c r="AJ68" i="24"/>
  <c r="AR68" i="24"/>
  <c r="AZ68" i="24"/>
  <c r="I84" i="24"/>
  <c r="Q84" i="24"/>
  <c r="Y84" i="24"/>
  <c r="AG84" i="24"/>
  <c r="AO84" i="24"/>
  <c r="AW84" i="24"/>
  <c r="BE84" i="24"/>
  <c r="L39" i="98"/>
  <c r="T39" i="98"/>
  <c r="AB39" i="98"/>
  <c r="AJ39" i="98"/>
  <c r="AR39" i="98"/>
  <c r="AZ39" i="98"/>
  <c r="A20" i="98"/>
  <c r="A21" i="98"/>
  <c r="A22" i="98"/>
  <c r="A23" i="98"/>
  <c r="A24" i="98"/>
  <c r="M26" i="98"/>
  <c r="U26" i="98"/>
  <c r="AC26" i="98"/>
  <c r="AK26" i="98"/>
  <c r="AS26" i="98"/>
  <c r="BA26" i="98"/>
  <c r="A27" i="98"/>
  <c r="A28" i="98"/>
  <c r="L68" i="98"/>
  <c r="T68" i="98"/>
  <c r="AB68" i="98"/>
  <c r="AJ68" i="98"/>
  <c r="AR68" i="98"/>
  <c r="AZ68" i="98"/>
  <c r="A49" i="98"/>
  <c r="A50" i="98"/>
  <c r="A51" i="98"/>
  <c r="A52" i="98"/>
  <c r="A53" i="98"/>
  <c r="M55" i="98"/>
  <c r="U55" i="98"/>
  <c r="AC55" i="98"/>
  <c r="AK55" i="98"/>
  <c r="AS55" i="98"/>
  <c r="BA55" i="98"/>
  <c r="A56" i="98"/>
  <c r="A57" i="98"/>
  <c r="M84" i="98"/>
  <c r="U84" i="98"/>
  <c r="AC84" i="98"/>
  <c r="AK84" i="98"/>
  <c r="AS84" i="98"/>
  <c r="BA84" i="98"/>
  <c r="A85" i="98"/>
  <c r="A86" i="98"/>
  <c r="A87" i="98"/>
  <c r="A88" i="98"/>
  <c r="A89" i="98"/>
  <c r="A90" i="98"/>
  <c r="A91" i="98"/>
  <c r="A92" i="98"/>
  <c r="A93" i="98"/>
  <c r="A95" i="98"/>
  <c r="I84" i="68"/>
  <c r="Q84" i="68"/>
  <c r="Y84" i="68"/>
  <c r="AG84" i="68"/>
  <c r="AO84" i="68"/>
  <c r="AW84" i="68"/>
  <c r="BE84" i="68"/>
  <c r="L39" i="99"/>
  <c r="T39" i="99"/>
  <c r="AB39" i="99"/>
  <c r="AJ39" i="99"/>
  <c r="AR39" i="99"/>
  <c r="AZ39" i="99"/>
  <c r="A20" i="99"/>
  <c r="A21" i="99"/>
  <c r="A22" i="99"/>
  <c r="A23" i="99"/>
  <c r="A24" i="99"/>
  <c r="A27" i="99"/>
  <c r="A28" i="99"/>
  <c r="L68" i="99"/>
  <c r="T68" i="99"/>
  <c r="AB68" i="99"/>
  <c r="AJ68" i="99"/>
  <c r="AR68" i="99"/>
  <c r="AZ68" i="99"/>
  <c r="A49" i="99"/>
  <c r="A50" i="99"/>
  <c r="A51" i="99"/>
  <c r="A52" i="99"/>
  <c r="A53" i="99"/>
  <c r="A56" i="99"/>
  <c r="A57" i="99"/>
  <c r="M84" i="99"/>
  <c r="U84" i="99"/>
  <c r="AC84" i="99"/>
  <c r="AK84" i="99"/>
  <c r="AS84" i="99"/>
  <c r="BA84" i="99"/>
  <c r="L68" i="100"/>
  <c r="T68" i="100"/>
  <c r="AB68" i="100"/>
  <c r="AJ68" i="100"/>
  <c r="AR68" i="100"/>
  <c r="AZ68" i="100"/>
  <c r="A49" i="100"/>
  <c r="A50" i="100"/>
  <c r="A51" i="100"/>
  <c r="A52" i="100"/>
  <c r="A53" i="100"/>
  <c r="A56" i="100"/>
  <c r="A57" i="100"/>
  <c r="I84" i="100"/>
  <c r="Q84" i="100"/>
  <c r="Y84" i="100"/>
  <c r="AG84" i="100"/>
  <c r="AO84" i="100"/>
  <c r="AW84" i="100"/>
  <c r="BE84" i="100"/>
  <c r="L39" i="71"/>
  <c r="T39" i="71"/>
  <c r="AB39" i="71"/>
  <c r="AJ39" i="71"/>
  <c r="AR39" i="71"/>
  <c r="AZ39" i="71"/>
  <c r="A20" i="71"/>
  <c r="A21" i="71"/>
  <c r="A22" i="71"/>
  <c r="A23" i="71"/>
  <c r="A24" i="71"/>
  <c r="M26" i="71"/>
  <c r="U26" i="71"/>
  <c r="AC26" i="71"/>
  <c r="AK26" i="71"/>
  <c r="AS26" i="71"/>
  <c r="BA26" i="71"/>
  <c r="A27" i="71"/>
  <c r="A28" i="71"/>
  <c r="L68" i="71"/>
  <c r="T68" i="71"/>
  <c r="AB68" i="71"/>
  <c r="AJ68" i="71"/>
  <c r="AR68" i="71"/>
  <c r="AZ68" i="71"/>
  <c r="A49" i="71"/>
  <c r="A50" i="71"/>
  <c r="A51" i="71"/>
  <c r="A52" i="71"/>
  <c r="A53" i="71"/>
  <c r="A56" i="71"/>
  <c r="A57" i="71"/>
  <c r="M84" i="71"/>
  <c r="U84" i="71"/>
  <c r="AC84" i="71"/>
  <c r="AK84" i="71"/>
  <c r="AS84" i="71"/>
  <c r="BA84" i="71"/>
  <c r="A85" i="71"/>
  <c r="A86" i="71"/>
  <c r="A87" i="71"/>
  <c r="A88" i="71"/>
  <c r="A89" i="71"/>
  <c r="A90" i="71"/>
  <c r="A91" i="71"/>
  <c r="A92" i="71"/>
  <c r="A93" i="71"/>
  <c r="A95" i="71"/>
  <c r="I17" i="86"/>
  <c r="M17" i="86"/>
  <c r="M107" i="86" s="1"/>
  <c r="Q17" i="86"/>
  <c r="Q107" i="86" s="1"/>
  <c r="U17" i="86"/>
  <c r="U107" i="86" s="1"/>
  <c r="Y17" i="86"/>
  <c r="Y107" i="86" s="1"/>
  <c r="AC17" i="86"/>
  <c r="AC107" i="86" s="1"/>
  <c r="AG17" i="86"/>
  <c r="AG107" i="86" s="1"/>
  <c r="AK17" i="86"/>
  <c r="AO17" i="86"/>
  <c r="AS17" i="86"/>
  <c r="AW17" i="86"/>
  <c r="BA17" i="86"/>
  <c r="BA107" i="86" s="1"/>
  <c r="BE17" i="86"/>
  <c r="BE107" i="86" s="1"/>
  <c r="G19" i="86"/>
  <c r="J19" i="86"/>
  <c r="L19" i="86"/>
  <c r="O19" i="86"/>
  <c r="R19" i="86"/>
  <c r="T19" i="86"/>
  <c r="W19" i="86"/>
  <c r="Z19" i="86"/>
  <c r="AB19" i="86"/>
  <c r="AE19" i="86"/>
  <c r="AH19" i="86"/>
  <c r="AH19" i="4" s="1"/>
  <c r="AH109" i="4" s="1"/>
  <c r="AJ19" i="86"/>
  <c r="AJ19" i="4" s="1"/>
  <c r="AJ109" i="4" s="1"/>
  <c r="AM19" i="86"/>
  <c r="AM19" i="4" s="1"/>
  <c r="AP19" i="86"/>
  <c r="AP19" i="4" s="1"/>
  <c r="AP109" i="4" s="1"/>
  <c r="AR19" i="86"/>
  <c r="AR19" i="4" s="1"/>
  <c r="AR109" i="4" s="1"/>
  <c r="AU19" i="86"/>
  <c r="AU19" i="4" s="1"/>
  <c r="AX19" i="86"/>
  <c r="AZ19" i="86"/>
  <c r="BC19" i="86"/>
  <c r="K24" i="86"/>
  <c r="O24" i="86"/>
  <c r="S24" i="86"/>
  <c r="AA24" i="86"/>
  <c r="AE24" i="86"/>
  <c r="AI24" i="86"/>
  <c r="AQ24" i="86"/>
  <c r="AU24" i="86"/>
  <c r="AY24" i="86"/>
  <c r="F26" i="86"/>
  <c r="N26" i="86"/>
  <c r="V26" i="86"/>
  <c r="AD26" i="86"/>
  <c r="AL26" i="86"/>
  <c r="AT26" i="86"/>
  <c r="BB26" i="86"/>
  <c r="F28" i="86"/>
  <c r="K28" i="86"/>
  <c r="N28" i="86"/>
  <c r="P28" i="86"/>
  <c r="S28" i="86"/>
  <c r="V28" i="86"/>
  <c r="AA28" i="86"/>
  <c r="AD28" i="86"/>
  <c r="AF28" i="86"/>
  <c r="AI28" i="86"/>
  <c r="AI28" i="4" s="1"/>
  <c r="AL28" i="86"/>
  <c r="AL28" i="4" s="1"/>
  <c r="AQ28" i="86"/>
  <c r="AQ28" i="4" s="1"/>
  <c r="AT28" i="86"/>
  <c r="AT28" i="4" s="1"/>
  <c r="AV28" i="86"/>
  <c r="AV28" i="4" s="1"/>
  <c r="AY28" i="86"/>
  <c r="BB28" i="86"/>
  <c r="A44" i="86"/>
  <c r="I46" i="86"/>
  <c r="Q46" i="86"/>
  <c r="Q104" i="86" s="1"/>
  <c r="Y46" i="86"/>
  <c r="AG46" i="86"/>
  <c r="AO46" i="86"/>
  <c r="AW46" i="86"/>
  <c r="BE46" i="86"/>
  <c r="BE104" i="86" s="1"/>
  <c r="H48" i="86"/>
  <c r="H48" i="4" s="1"/>
  <c r="H53" i="86"/>
  <c r="A95" i="86"/>
  <c r="A82" i="86"/>
  <c r="A78" i="86"/>
  <c r="A73" i="86"/>
  <c r="A76" i="86"/>
  <c r="A80" i="86"/>
  <c r="G68" i="85"/>
  <c r="G53" i="86"/>
  <c r="W68" i="85"/>
  <c r="W53" i="86"/>
  <c r="AM68" i="85"/>
  <c r="AM53" i="86"/>
  <c r="BC68" i="85"/>
  <c r="BC53" i="86"/>
  <c r="P55" i="85"/>
  <c r="P55" i="86" s="1"/>
  <c r="AF55" i="85"/>
  <c r="AF55" i="86" s="1"/>
  <c r="H39" i="26"/>
  <c r="H39" i="86" s="1"/>
  <c r="P39" i="26"/>
  <c r="L39" i="85"/>
  <c r="L39" i="86" s="1"/>
  <c r="T39" i="85"/>
  <c r="T39" i="86" s="1"/>
  <c r="AB39" i="85"/>
  <c r="AJ39" i="85"/>
  <c r="AR39" i="85"/>
  <c r="AZ39" i="85"/>
  <c r="A20" i="85"/>
  <c r="A21" i="85"/>
  <c r="A22" i="85"/>
  <c r="A23" i="85"/>
  <c r="A24" i="85"/>
  <c r="M26" i="85"/>
  <c r="U26" i="85"/>
  <c r="AC26" i="85"/>
  <c r="AK26" i="85"/>
  <c r="AS26" i="85"/>
  <c r="BA26" i="85"/>
  <c r="A27" i="85"/>
  <c r="A28" i="85"/>
  <c r="L68" i="85"/>
  <c r="T68" i="85"/>
  <c r="AB68" i="85"/>
  <c r="AJ68" i="85"/>
  <c r="A49" i="85"/>
  <c r="A50" i="85"/>
  <c r="A51" i="85"/>
  <c r="A52" i="85"/>
  <c r="A53" i="85"/>
  <c r="U55" i="85"/>
  <c r="AK55" i="85"/>
  <c r="AS55" i="85"/>
  <c r="BA55" i="85"/>
  <c r="A56" i="85"/>
  <c r="A57" i="85"/>
  <c r="AS57" i="85"/>
  <c r="BA57" i="85"/>
  <c r="BA100" i="85" s="1"/>
  <c r="A58" i="85"/>
  <c r="A59" i="85"/>
  <c r="A60" i="85"/>
  <c r="A61" i="85"/>
  <c r="A62" i="85"/>
  <c r="A63" i="85"/>
  <c r="A64" i="85"/>
  <c r="M64" i="86"/>
  <c r="M64" i="4" s="1"/>
  <c r="U64" i="86"/>
  <c r="U64" i="4" s="1"/>
  <c r="AC64" i="86"/>
  <c r="AC64" i="4" s="1"/>
  <c r="AK64" i="86"/>
  <c r="AK64" i="4" s="1"/>
  <c r="AS64" i="86"/>
  <c r="AS64" i="4" s="1"/>
  <c r="BA64" i="86"/>
  <c r="BA64" i="4" s="1"/>
  <c r="A66" i="85"/>
  <c r="AC24" i="26"/>
  <c r="AD39" i="26"/>
  <c r="AK24" i="26"/>
  <c r="AL39" i="26"/>
  <c r="AS24" i="26"/>
  <c r="AT39" i="26"/>
  <c r="BA24" i="26"/>
  <c r="BB39" i="26"/>
  <c r="AG24" i="26"/>
  <c r="L68" i="26"/>
  <c r="T68" i="26"/>
  <c r="AB68" i="26"/>
  <c r="AJ68" i="26"/>
  <c r="AR68" i="26"/>
  <c r="AZ68" i="26"/>
  <c r="A49" i="26"/>
  <c r="A50" i="26"/>
  <c r="A51" i="26"/>
  <c r="A52" i="26"/>
  <c r="A53" i="26"/>
  <c r="A56" i="26"/>
  <c r="M84" i="26"/>
  <c r="U84" i="26"/>
  <c r="AC84" i="26"/>
  <c r="AK84" i="26"/>
  <c r="AS84" i="26"/>
  <c r="BA84" i="26"/>
  <c r="A85" i="26"/>
  <c r="A86" i="26"/>
  <c r="A87" i="26"/>
  <c r="A88" i="26"/>
  <c r="A89" i="26"/>
  <c r="A90" i="26"/>
  <c r="A91" i="26"/>
  <c r="A92" i="26"/>
  <c r="A93" i="26"/>
  <c r="A95" i="26"/>
  <c r="A64" i="4"/>
  <c r="A62" i="4"/>
  <c r="A60" i="4"/>
  <c r="A58" i="4"/>
  <c r="A56" i="4"/>
  <c r="A53" i="4"/>
  <c r="A51" i="4"/>
  <c r="A49" i="4"/>
  <c r="A47" i="4"/>
  <c r="A44" i="4"/>
  <c r="A66" i="4"/>
  <c r="G39" i="22"/>
  <c r="G24" i="79"/>
  <c r="G24" i="4" s="1"/>
  <c r="O39" i="22"/>
  <c r="O24" i="79"/>
  <c r="O24" i="4" s="1"/>
  <c r="W39" i="22"/>
  <c r="W24" i="79"/>
  <c r="W24" i="4" s="1"/>
  <c r="AE39" i="22"/>
  <c r="AE24" i="79"/>
  <c r="AE24" i="4" s="1"/>
  <c r="AM39" i="22"/>
  <c r="AM24" i="79"/>
  <c r="AM24" i="4" s="1"/>
  <c r="AU39" i="22"/>
  <c r="AU24" i="79"/>
  <c r="BC39" i="22"/>
  <c r="BC24" i="79"/>
  <c r="BC24" i="4" s="1"/>
  <c r="I24" i="22"/>
  <c r="Q24" i="22"/>
  <c r="Y24" i="22"/>
  <c r="AG24" i="22"/>
  <c r="AO24" i="22"/>
  <c r="AW24" i="22"/>
  <c r="BE24" i="22"/>
  <c r="K68" i="22"/>
  <c r="K53" i="79"/>
  <c r="S53" i="79"/>
  <c r="S68" i="22"/>
  <c r="AA53" i="79"/>
  <c r="AA68" i="22"/>
  <c r="AI68" i="22"/>
  <c r="AI53" i="79"/>
  <c r="AQ68" i="22"/>
  <c r="AQ53" i="79"/>
  <c r="AY53" i="79"/>
  <c r="AY68" i="22"/>
  <c r="A48" i="4"/>
  <c r="A52" i="4"/>
  <c r="A57" i="4"/>
  <c r="A61" i="4"/>
  <c r="A46" i="4"/>
  <c r="A50" i="4"/>
  <c r="A55" i="4"/>
  <c r="A59" i="4"/>
  <c r="A63" i="4"/>
  <c r="A35" i="79"/>
  <c r="A33" i="79"/>
  <c r="A31" i="79"/>
  <c r="A29" i="79"/>
  <c r="A27" i="79"/>
  <c r="A24" i="79"/>
  <c r="A22" i="79"/>
  <c r="A20" i="79"/>
  <c r="A18" i="79"/>
  <c r="A15" i="79"/>
  <c r="A37" i="79"/>
  <c r="A34" i="79"/>
  <c r="A32" i="79"/>
  <c r="A30" i="79"/>
  <c r="A28" i="79"/>
  <c r="A26" i="79"/>
  <c r="A19" i="79"/>
  <c r="A23" i="79"/>
  <c r="K39" i="22"/>
  <c r="K24" i="79"/>
  <c r="K24" i="4" s="1"/>
  <c r="S39" i="22"/>
  <c r="S24" i="79"/>
  <c r="AA39" i="22"/>
  <c r="AA24" i="79"/>
  <c r="AA24" i="4" s="1"/>
  <c r="AI39" i="22"/>
  <c r="AI24" i="79"/>
  <c r="AI24" i="4" s="1"/>
  <c r="AQ39" i="22"/>
  <c r="AQ24" i="79"/>
  <c r="AQ24" i="4" s="1"/>
  <c r="AY39" i="22"/>
  <c r="AY24" i="79"/>
  <c r="AY24" i="4" s="1"/>
  <c r="H39" i="22"/>
  <c r="P39" i="22"/>
  <c r="X39" i="22"/>
  <c r="AF39" i="22"/>
  <c r="AN39" i="22"/>
  <c r="AV39" i="22"/>
  <c r="BD39" i="22"/>
  <c r="G53" i="79"/>
  <c r="G53" i="4" s="1"/>
  <c r="G68" i="22"/>
  <c r="O53" i="79"/>
  <c r="O53" i="4" s="1"/>
  <c r="O68" i="22"/>
  <c r="W68" i="22"/>
  <c r="W53" i="79"/>
  <c r="AE53" i="79"/>
  <c r="AE53" i="4" s="1"/>
  <c r="AE68" i="22"/>
  <c r="AM53" i="79"/>
  <c r="AM53" i="4" s="1"/>
  <c r="AM68" i="22"/>
  <c r="AU53" i="79"/>
  <c r="AU53" i="4" s="1"/>
  <c r="AU68" i="22"/>
  <c r="BC68" i="22"/>
  <c r="BC53" i="79"/>
  <c r="A75" i="79"/>
  <c r="A77" i="79"/>
  <c r="A79" i="79"/>
  <c r="A81" i="79"/>
  <c r="A84" i="79"/>
  <c r="A86" i="79"/>
  <c r="A88" i="79"/>
  <c r="A90" i="79"/>
  <c r="A92" i="79"/>
  <c r="A95" i="79"/>
  <c r="A15" i="22"/>
  <c r="A17" i="22"/>
  <c r="A18" i="22"/>
  <c r="A19" i="22"/>
  <c r="I19" i="22"/>
  <c r="I109" i="22" s="1"/>
  <c r="M19" i="22"/>
  <c r="M109" i="22" s="1"/>
  <c r="Q19" i="22"/>
  <c r="Q109" i="22" s="1"/>
  <c r="U19" i="22"/>
  <c r="U109" i="22" s="1"/>
  <c r="Y19" i="22"/>
  <c r="Y109" i="22" s="1"/>
  <c r="AC19" i="22"/>
  <c r="AC109" i="22" s="1"/>
  <c r="AG19" i="22"/>
  <c r="AG109" i="22" s="1"/>
  <c r="AK19" i="22"/>
  <c r="AO19" i="22"/>
  <c r="AS19" i="22"/>
  <c r="AW19" i="22"/>
  <c r="BA19" i="22"/>
  <c r="BE19" i="22"/>
  <c r="A26" i="22"/>
  <c r="A29" i="22"/>
  <c r="A30" i="22"/>
  <c r="A31" i="22"/>
  <c r="A32" i="22"/>
  <c r="A33" i="22"/>
  <c r="A34" i="22"/>
  <c r="A35" i="22"/>
  <c r="A37" i="22"/>
  <c r="A66" i="22"/>
  <c r="A64" i="22"/>
  <c r="A63" i="22"/>
  <c r="A62" i="22"/>
  <c r="A61" i="22"/>
  <c r="A60" i="22"/>
  <c r="A59" i="22"/>
  <c r="A58" i="22"/>
  <c r="A44" i="22"/>
  <c r="A46" i="22"/>
  <c r="A47" i="22"/>
  <c r="A48" i="22"/>
  <c r="I48" i="22"/>
  <c r="M48" i="22"/>
  <c r="Q48" i="22"/>
  <c r="U48" i="22"/>
  <c r="Y48" i="22"/>
  <c r="AC48" i="22"/>
  <c r="AG48" i="22"/>
  <c r="AK48" i="22"/>
  <c r="AO48" i="22"/>
  <c r="AS48" i="22"/>
  <c r="AW48" i="22"/>
  <c r="BA48" i="22"/>
  <c r="BE48" i="22"/>
  <c r="A55" i="22"/>
  <c r="F24" i="97"/>
  <c r="I19" i="97"/>
  <c r="I109" i="97" s="1"/>
  <c r="N24" i="97"/>
  <c r="Q19" i="97"/>
  <c r="Q109" i="97" s="1"/>
  <c r="V24" i="97"/>
  <c r="Y19" i="97"/>
  <c r="Y109" i="97" s="1"/>
  <c r="AD24" i="97"/>
  <c r="AG19" i="97"/>
  <c r="AG109" i="97" s="1"/>
  <c r="AL24" i="97"/>
  <c r="AO19" i="97"/>
  <c r="AT24" i="97"/>
  <c r="AW19" i="97"/>
  <c r="BB24" i="97"/>
  <c r="BE19" i="97"/>
  <c r="I28" i="97"/>
  <c r="M28" i="97"/>
  <c r="Q28" i="97"/>
  <c r="Q99" i="97" s="1"/>
  <c r="U28" i="97"/>
  <c r="Y28" i="97"/>
  <c r="AC28" i="97"/>
  <c r="AG28" i="97"/>
  <c r="AG99" i="97" s="1"/>
  <c r="AK28" i="97"/>
  <c r="AO28" i="97"/>
  <c r="AS28" i="97"/>
  <c r="AW28" i="97"/>
  <c r="BA28" i="97"/>
  <c r="BE28" i="97"/>
  <c r="F53" i="97"/>
  <c r="I48" i="97"/>
  <c r="N53" i="97"/>
  <c r="Q48" i="97"/>
  <c r="V53" i="97"/>
  <c r="Y48" i="97"/>
  <c r="AD53" i="97"/>
  <c r="AG48" i="97"/>
  <c r="AL53" i="97"/>
  <c r="AO48" i="97"/>
  <c r="AT53" i="97"/>
  <c r="AW48" i="97"/>
  <c r="BB53" i="97"/>
  <c r="BE48" i="97"/>
  <c r="I57" i="97"/>
  <c r="M57" i="97"/>
  <c r="Q57" i="97"/>
  <c r="Q100" i="97" s="1"/>
  <c r="U57" i="97"/>
  <c r="U100" i="97" s="1"/>
  <c r="Y57" i="97"/>
  <c r="AC57" i="97"/>
  <c r="AG57" i="97"/>
  <c r="AK57" i="97"/>
  <c r="AO57" i="97"/>
  <c r="AS57" i="97"/>
  <c r="AW57" i="97"/>
  <c r="BA57" i="97"/>
  <c r="BE57" i="97"/>
  <c r="J24" i="24"/>
  <c r="M19" i="24"/>
  <c r="M109" i="24" s="1"/>
  <c r="R24" i="24"/>
  <c r="U19" i="24"/>
  <c r="U109" i="24" s="1"/>
  <c r="Z24" i="24"/>
  <c r="AC19" i="24"/>
  <c r="AC109" i="24" s="1"/>
  <c r="AH24" i="24"/>
  <c r="AK19" i="24"/>
  <c r="AK109" i="24" s="1"/>
  <c r="AP24" i="24"/>
  <c r="AS19" i="24"/>
  <c r="AS109" i="24" s="1"/>
  <c r="AX24" i="24"/>
  <c r="BA19" i="24"/>
  <c r="BA109" i="24" s="1"/>
  <c r="J53" i="24"/>
  <c r="M48" i="24"/>
  <c r="R53" i="24"/>
  <c r="U48" i="24"/>
  <c r="Z53" i="24"/>
  <c r="AC48" i="24"/>
  <c r="AH53" i="24"/>
  <c r="AK48" i="24"/>
  <c r="AP53" i="24"/>
  <c r="AS48" i="24"/>
  <c r="AX53" i="24"/>
  <c r="BA48" i="24"/>
  <c r="F24" i="98"/>
  <c r="I19" i="98"/>
  <c r="I109" i="98" s="1"/>
  <c r="N24" i="98"/>
  <c r="Q19" i="98"/>
  <c r="Q109" i="98" s="1"/>
  <c r="V24" i="98"/>
  <c r="Y19" i="98"/>
  <c r="Y109" i="98" s="1"/>
  <c r="AD24" i="98"/>
  <c r="AG19" i="98"/>
  <c r="AG109" i="98" s="1"/>
  <c r="AL24" i="98"/>
  <c r="AO19" i="98"/>
  <c r="AO109" i="98" s="1"/>
  <c r="AT24" i="98"/>
  <c r="AW19" i="98"/>
  <c r="AW109" i="98" s="1"/>
  <c r="BB24" i="98"/>
  <c r="BE19" i="98"/>
  <c r="BE109" i="98" s="1"/>
  <c r="I28" i="98"/>
  <c r="I99" i="98" s="1"/>
  <c r="M28" i="98"/>
  <c r="M99" i="98" s="1"/>
  <c r="Q28" i="98"/>
  <c r="Q99" i="98" s="1"/>
  <c r="U28" i="98"/>
  <c r="Y28" i="98"/>
  <c r="Y99" i="98" s="1"/>
  <c r="AC28" i="98"/>
  <c r="AC99" i="98" s="1"/>
  <c r="AG28" i="98"/>
  <c r="AG99" i="98" s="1"/>
  <c r="AK28" i="98"/>
  <c r="AO28" i="98"/>
  <c r="AO99" i="98" s="1"/>
  <c r="AS28" i="98"/>
  <c r="AS99" i="98" s="1"/>
  <c r="AW28" i="98"/>
  <c r="AW99" i="98" s="1"/>
  <c r="BA28" i="98"/>
  <c r="BE28" i="98"/>
  <c r="BE99" i="98" s="1"/>
  <c r="F53" i="98"/>
  <c r="I48" i="98"/>
  <c r="N53" i="98"/>
  <c r="Q48" i="98"/>
  <c r="V53" i="98"/>
  <c r="Y48" i="98"/>
  <c r="AD53" i="98"/>
  <c r="AG48" i="98"/>
  <c r="AL53" i="98"/>
  <c r="AO48" i="98"/>
  <c r="AT53" i="98"/>
  <c r="AW48" i="98"/>
  <c r="BB53" i="98"/>
  <c r="BE48" i="98"/>
  <c r="I57" i="98"/>
  <c r="I100" i="98" s="1"/>
  <c r="M57" i="98"/>
  <c r="M100" i="98" s="1"/>
  <c r="Q57" i="98"/>
  <c r="Q100" i="98" s="1"/>
  <c r="U57" i="98"/>
  <c r="U100" i="98" s="1"/>
  <c r="Y57" i="98"/>
  <c r="Y100" i="98" s="1"/>
  <c r="AC57" i="98"/>
  <c r="AC100" i="98" s="1"/>
  <c r="AG57" i="98"/>
  <c r="AG100" i="98" s="1"/>
  <c r="AK57" i="98"/>
  <c r="AK100" i="98" s="1"/>
  <c r="AO57" i="98"/>
  <c r="AO100" i="98" s="1"/>
  <c r="AS57" i="98"/>
  <c r="AS100" i="98" s="1"/>
  <c r="AW57" i="98"/>
  <c r="AW100" i="98" s="1"/>
  <c r="BA57" i="98"/>
  <c r="BA100" i="98" s="1"/>
  <c r="BE57" i="98"/>
  <c r="BE100" i="98" s="1"/>
  <c r="J39" i="68"/>
  <c r="M24" i="68"/>
  <c r="R39" i="68"/>
  <c r="U24" i="68"/>
  <c r="Z39" i="68"/>
  <c r="AC24" i="68"/>
  <c r="AC39" i="68" s="1"/>
  <c r="AH39" i="68"/>
  <c r="AK24" i="68"/>
  <c r="AK39" i="68" s="1"/>
  <c r="AP39" i="68"/>
  <c r="AS24" i="68"/>
  <c r="AS39" i="68" s="1"/>
  <c r="AX39" i="68"/>
  <c r="BA24" i="68"/>
  <c r="BA39" i="68" s="1"/>
  <c r="J68" i="68"/>
  <c r="M53" i="68"/>
  <c r="R68" i="68"/>
  <c r="U53" i="68"/>
  <c r="Z68" i="68"/>
  <c r="AC53" i="68"/>
  <c r="AC68" i="68" s="1"/>
  <c r="AH68" i="68"/>
  <c r="AK53" i="68"/>
  <c r="AK68" i="68" s="1"/>
  <c r="AP68" i="68"/>
  <c r="AS53" i="68"/>
  <c r="AS68" i="68" s="1"/>
  <c r="AX68" i="68"/>
  <c r="BA53" i="68"/>
  <c r="BA68" i="68" s="1"/>
  <c r="F39" i="99"/>
  <c r="I24" i="99"/>
  <c r="N39" i="99"/>
  <c r="Q24" i="99"/>
  <c r="V39" i="99"/>
  <c r="Y24" i="99"/>
  <c r="AD39" i="99"/>
  <c r="AG24" i="99"/>
  <c r="AL39" i="99"/>
  <c r="AO24" i="99"/>
  <c r="AT39" i="99"/>
  <c r="AW24" i="99"/>
  <c r="AW39" i="99" s="1"/>
  <c r="BB39" i="99"/>
  <c r="BE24" i="99"/>
  <c r="F68" i="99"/>
  <c r="I53" i="99"/>
  <c r="N68" i="99"/>
  <c r="Q53" i="99"/>
  <c r="Q68" i="99" s="1"/>
  <c r="V68" i="99"/>
  <c r="Y53" i="99"/>
  <c r="AD68" i="99"/>
  <c r="AG53" i="99"/>
  <c r="AL68" i="99"/>
  <c r="AO53" i="99"/>
  <c r="AT68" i="99"/>
  <c r="AW53" i="99"/>
  <c r="AW68" i="99" s="1"/>
  <c r="BB68" i="99"/>
  <c r="BE53" i="99"/>
  <c r="A17" i="4"/>
  <c r="A19" i="4"/>
  <c r="A21" i="4"/>
  <c r="A23" i="4"/>
  <c r="A26" i="4"/>
  <c r="A28" i="4"/>
  <c r="A30" i="4"/>
  <c r="A32" i="4"/>
  <c r="A34" i="4"/>
  <c r="F57" i="4"/>
  <c r="H57" i="4"/>
  <c r="H100" i="4" s="1"/>
  <c r="J57" i="4"/>
  <c r="J100" i="4" s="1"/>
  <c r="L57" i="4"/>
  <c r="N57" i="4"/>
  <c r="P57" i="4"/>
  <c r="R57" i="4"/>
  <c r="T57" i="4"/>
  <c r="V57" i="4"/>
  <c r="X57" i="4"/>
  <c r="X100" i="4" s="1"/>
  <c r="Z57" i="4"/>
  <c r="Z100" i="4" s="1"/>
  <c r="AB57" i="4"/>
  <c r="AD57" i="4"/>
  <c r="AF57" i="4"/>
  <c r="AH57" i="4"/>
  <c r="AJ57" i="4"/>
  <c r="AJ100" i="4" s="1"/>
  <c r="AL57" i="4"/>
  <c r="AN57" i="4"/>
  <c r="AN100" i="4" s="1"/>
  <c r="AP57" i="4"/>
  <c r="AP100" i="4" s="1"/>
  <c r="AR57" i="4"/>
  <c r="AR100" i="4" s="1"/>
  <c r="AT57" i="4"/>
  <c r="AV57" i="4"/>
  <c r="AV100" i="4" s="1"/>
  <c r="AX57" i="4"/>
  <c r="AZ57" i="4"/>
  <c r="AZ100" i="4" s="1"/>
  <c r="BB57" i="4"/>
  <c r="BD57" i="4"/>
  <c r="BD100" i="4" s="1"/>
  <c r="A75" i="4"/>
  <c r="A77" i="4"/>
  <c r="A79" i="4"/>
  <c r="A81" i="4"/>
  <c r="A84" i="4"/>
  <c r="A86" i="4"/>
  <c r="A88" i="4"/>
  <c r="A90" i="4"/>
  <c r="A92" i="4"/>
  <c r="A46" i="79"/>
  <c r="A48" i="79"/>
  <c r="A50" i="79"/>
  <c r="A52" i="79"/>
  <c r="A55" i="79"/>
  <c r="A57" i="79"/>
  <c r="A59" i="79"/>
  <c r="A61" i="79"/>
  <c r="A63" i="79"/>
  <c r="A73" i="79"/>
  <c r="A76" i="79"/>
  <c r="A78" i="79"/>
  <c r="A80" i="79"/>
  <c r="A82" i="79"/>
  <c r="F84" i="79"/>
  <c r="F84" i="4" s="1"/>
  <c r="J84" i="79"/>
  <c r="J84" i="4" s="1"/>
  <c r="N84" i="79"/>
  <c r="N84" i="4" s="1"/>
  <c r="R84" i="79"/>
  <c r="R84" i="4" s="1"/>
  <c r="V84" i="79"/>
  <c r="V84" i="4" s="1"/>
  <c r="Z84" i="79"/>
  <c r="Z84" i="4" s="1"/>
  <c r="AD84" i="79"/>
  <c r="AD84" i="4" s="1"/>
  <c r="AH84" i="79"/>
  <c r="AH84" i="4" s="1"/>
  <c r="AL84" i="79"/>
  <c r="AL84" i="4" s="1"/>
  <c r="AP84" i="79"/>
  <c r="AP84" i="4" s="1"/>
  <c r="AT84" i="79"/>
  <c r="AT84" i="4" s="1"/>
  <c r="AX84" i="79"/>
  <c r="AX84" i="4" s="1"/>
  <c r="BB84" i="79"/>
  <c r="BB84" i="4" s="1"/>
  <c r="A85" i="79"/>
  <c r="A87" i="79"/>
  <c r="A89" i="79"/>
  <c r="A91" i="79"/>
  <c r="A20" i="22"/>
  <c r="A21" i="22"/>
  <c r="A22" i="22"/>
  <c r="A23" i="22"/>
  <c r="A24" i="22"/>
  <c r="F26" i="22"/>
  <c r="F39" i="22" s="1"/>
  <c r="J26" i="22"/>
  <c r="J99" i="22" s="1"/>
  <c r="N26" i="22"/>
  <c r="N39" i="22" s="1"/>
  <c r="R26" i="22"/>
  <c r="R99" i="22" s="1"/>
  <c r="V26" i="22"/>
  <c r="V39" i="22" s="1"/>
  <c r="Z26" i="22"/>
  <c r="Z99" i="22" s="1"/>
  <c r="AD26" i="22"/>
  <c r="AD39" i="22" s="1"/>
  <c r="AH26" i="22"/>
  <c r="AL26" i="22"/>
  <c r="AL39" i="22" s="1"/>
  <c r="AP26" i="22"/>
  <c r="AT26" i="22"/>
  <c r="AT39" i="22" s="1"/>
  <c r="AX26" i="22"/>
  <c r="BB26" i="22"/>
  <c r="BB39" i="22" s="1"/>
  <c r="A27" i="22"/>
  <c r="A49" i="22"/>
  <c r="A50" i="22"/>
  <c r="A51" i="22"/>
  <c r="A52" i="22"/>
  <c r="A53" i="22"/>
  <c r="I53" i="22"/>
  <c r="M53" i="22"/>
  <c r="Q53" i="22"/>
  <c r="U53" i="22"/>
  <c r="Y53" i="22"/>
  <c r="AC53" i="22"/>
  <c r="AG53" i="22"/>
  <c r="AK53" i="22"/>
  <c r="AO53" i="22"/>
  <c r="AS53" i="22"/>
  <c r="AW53" i="22"/>
  <c r="BA53" i="22"/>
  <c r="BE53" i="22"/>
  <c r="U55" i="22"/>
  <c r="Y55" i="22"/>
  <c r="AC55" i="22"/>
  <c r="AG55" i="22"/>
  <c r="AK55" i="22"/>
  <c r="AO55" i="22"/>
  <c r="AS55" i="22"/>
  <c r="AW55" i="22"/>
  <c r="BA55" i="22"/>
  <c r="BE55" i="22"/>
  <c r="A56" i="22"/>
  <c r="A57" i="22"/>
  <c r="U57" i="22"/>
  <c r="U100" i="22" s="1"/>
  <c r="Y57" i="22"/>
  <c r="Y100" i="22" s="1"/>
  <c r="AC57" i="22"/>
  <c r="AC100" i="22" s="1"/>
  <c r="AG57" i="22"/>
  <c r="AG100" i="22" s="1"/>
  <c r="AK57" i="22"/>
  <c r="AO57" i="22"/>
  <c r="AS57" i="22"/>
  <c r="AW57" i="22"/>
  <c r="BA57" i="22"/>
  <c r="BE57" i="22"/>
  <c r="J24" i="97"/>
  <c r="M19" i="97"/>
  <c r="M109" i="97" s="1"/>
  <c r="R24" i="97"/>
  <c r="U19" i="97"/>
  <c r="U109" i="97" s="1"/>
  <c r="Z24" i="97"/>
  <c r="AC19" i="97"/>
  <c r="AC109" i="97" s="1"/>
  <c r="AH24" i="97"/>
  <c r="AK19" i="97"/>
  <c r="AP24" i="97"/>
  <c r="AS19" i="97"/>
  <c r="AX24" i="97"/>
  <c r="BA19" i="97"/>
  <c r="J53" i="97"/>
  <c r="M48" i="97"/>
  <c r="R53" i="97"/>
  <c r="U48" i="97"/>
  <c r="Z53" i="97"/>
  <c r="AC48" i="97"/>
  <c r="AH53" i="97"/>
  <c r="AK48" i="97"/>
  <c r="AP53" i="97"/>
  <c r="AS48" i="97"/>
  <c r="AX53" i="97"/>
  <c r="BA48" i="97"/>
  <c r="F24" i="24"/>
  <c r="I19" i="24"/>
  <c r="I109" i="24" s="1"/>
  <c r="H39" i="24"/>
  <c r="N24" i="24"/>
  <c r="Q19" i="24"/>
  <c r="Q109" i="24" s="1"/>
  <c r="P39" i="24"/>
  <c r="V24" i="24"/>
  <c r="Y19" i="24"/>
  <c r="Y109" i="24" s="1"/>
  <c r="X39" i="24"/>
  <c r="AD24" i="24"/>
  <c r="AG19" i="24"/>
  <c r="AG109" i="24" s="1"/>
  <c r="AF39" i="24"/>
  <c r="AL24" i="24"/>
  <c r="AO19" i="24"/>
  <c r="AO109" i="24" s="1"/>
  <c r="AN39" i="24"/>
  <c r="AT24" i="24"/>
  <c r="AW19" i="24"/>
  <c r="AW109" i="24" s="1"/>
  <c r="AV39" i="24"/>
  <c r="BB24" i="24"/>
  <c r="BE19" i="24"/>
  <c r="BE109" i="24" s="1"/>
  <c r="BD39" i="24"/>
  <c r="I26" i="24"/>
  <c r="M26" i="24"/>
  <c r="Q26" i="24"/>
  <c r="U26" i="24"/>
  <c r="Y26" i="24"/>
  <c r="AC26" i="24"/>
  <c r="AG26" i="24"/>
  <c r="AK26" i="24"/>
  <c r="AO26" i="24"/>
  <c r="AS26" i="24"/>
  <c r="AW26" i="24"/>
  <c r="BA26" i="24"/>
  <c r="BE26" i="24"/>
  <c r="I28" i="24"/>
  <c r="M28" i="24"/>
  <c r="Q28" i="24"/>
  <c r="U28" i="24"/>
  <c r="Y28" i="24"/>
  <c r="AC28" i="24"/>
  <c r="AG28" i="24"/>
  <c r="AK28" i="24"/>
  <c r="AO28" i="24"/>
  <c r="AS28" i="24"/>
  <c r="AW28" i="24"/>
  <c r="BA28" i="24"/>
  <c r="BE28" i="24"/>
  <c r="F53" i="24"/>
  <c r="I48" i="24"/>
  <c r="H68" i="24"/>
  <c r="N53" i="24"/>
  <c r="Q48" i="24"/>
  <c r="P68" i="24"/>
  <c r="V53" i="24"/>
  <c r="Y48" i="24"/>
  <c r="X68" i="24"/>
  <c r="AD53" i="24"/>
  <c r="AG48" i="24"/>
  <c r="AF68" i="24"/>
  <c r="AL53" i="24"/>
  <c r="AO48" i="24"/>
  <c r="AN68" i="24"/>
  <c r="AT53" i="24"/>
  <c r="AW48" i="24"/>
  <c r="AV68" i="24"/>
  <c r="BB53" i="24"/>
  <c r="BE48" i="24"/>
  <c r="BD68" i="24"/>
  <c r="I55" i="24"/>
  <c r="M55" i="24"/>
  <c r="Q55" i="24"/>
  <c r="U55" i="24"/>
  <c r="Y55" i="24"/>
  <c r="AC55" i="24"/>
  <c r="AG55" i="24"/>
  <c r="AK55" i="24"/>
  <c r="AO55" i="24"/>
  <c r="AS55" i="24"/>
  <c r="AW55" i="24"/>
  <c r="BA55" i="24"/>
  <c r="BE55" i="24"/>
  <c r="I57" i="24"/>
  <c r="M57" i="24"/>
  <c r="Q57" i="24"/>
  <c r="U57" i="24"/>
  <c r="Y57" i="24"/>
  <c r="AC57" i="24"/>
  <c r="AG57" i="24"/>
  <c r="AK57" i="24"/>
  <c r="AO57" i="24"/>
  <c r="AS57" i="24"/>
  <c r="AW57" i="24"/>
  <c r="BA57" i="24"/>
  <c r="BE57" i="24"/>
  <c r="J24" i="98"/>
  <c r="M19" i="98"/>
  <c r="M109" i="98" s="1"/>
  <c r="R24" i="98"/>
  <c r="U19" i="98"/>
  <c r="U109" i="98" s="1"/>
  <c r="Z24" i="98"/>
  <c r="AC19" i="98"/>
  <c r="AC109" i="98" s="1"/>
  <c r="AH24" i="98"/>
  <c r="AK19" i="98"/>
  <c r="AK109" i="98" s="1"/>
  <c r="AP24" i="98"/>
  <c r="AS19" i="98"/>
  <c r="AS109" i="98" s="1"/>
  <c r="AX24" i="98"/>
  <c r="BA19" i="98"/>
  <c r="BA109" i="98" s="1"/>
  <c r="J53" i="98"/>
  <c r="M48" i="98"/>
  <c r="R53" i="98"/>
  <c r="U48" i="98"/>
  <c r="Z53" i="98"/>
  <c r="AC48" i="98"/>
  <c r="AH53" i="98"/>
  <c r="AK48" i="98"/>
  <c r="AP53" i="98"/>
  <c r="AS48" i="98"/>
  <c r="AX53" i="98"/>
  <c r="BA48" i="98"/>
  <c r="F39" i="68"/>
  <c r="I24" i="68"/>
  <c r="N39" i="68"/>
  <c r="Q24" i="68"/>
  <c r="Q39" i="68" s="1"/>
  <c r="V39" i="68"/>
  <c r="Y24" i="68"/>
  <c r="AD39" i="68"/>
  <c r="AG24" i="68"/>
  <c r="AG39" i="68" s="1"/>
  <c r="AL39" i="68"/>
  <c r="AO24" i="68"/>
  <c r="AO39" i="68" s="1"/>
  <c r="AT39" i="68"/>
  <c r="AW24" i="68"/>
  <c r="AW39" i="68" s="1"/>
  <c r="BB39" i="68"/>
  <c r="BE24" i="68"/>
  <c r="BE39" i="68" s="1"/>
  <c r="G39" i="68"/>
  <c r="O39" i="68"/>
  <c r="W39" i="68"/>
  <c r="AE39" i="68"/>
  <c r="AM39" i="68"/>
  <c r="AU39" i="68"/>
  <c r="BC39" i="68"/>
  <c r="F68" i="68"/>
  <c r="I53" i="68"/>
  <c r="N68" i="68"/>
  <c r="Q53" i="68"/>
  <c r="Q68" i="68" s="1"/>
  <c r="V68" i="68"/>
  <c r="Y53" i="68"/>
  <c r="AD68" i="68"/>
  <c r="AG53" i="68"/>
  <c r="AG68" i="68" s="1"/>
  <c r="AL68" i="68"/>
  <c r="AO53" i="68"/>
  <c r="AO68" i="68" s="1"/>
  <c r="AT68" i="68"/>
  <c r="AW53" i="68"/>
  <c r="AW68" i="68" s="1"/>
  <c r="BB68" i="68"/>
  <c r="BE53" i="68"/>
  <c r="BE68" i="68" s="1"/>
  <c r="G68" i="68"/>
  <c r="O68" i="68"/>
  <c r="W68" i="68"/>
  <c r="AE68" i="68"/>
  <c r="AM68" i="68"/>
  <c r="AU68" i="68"/>
  <c r="BC68" i="68"/>
  <c r="J39" i="99"/>
  <c r="M24" i="99"/>
  <c r="R39" i="99"/>
  <c r="U24" i="99"/>
  <c r="Z39" i="99"/>
  <c r="AC24" i="99"/>
  <c r="AH39" i="99"/>
  <c r="AK24" i="99"/>
  <c r="AP39" i="99"/>
  <c r="AS24" i="99"/>
  <c r="AX39" i="99"/>
  <c r="BA24" i="99"/>
  <c r="K39" i="99"/>
  <c r="S39" i="99"/>
  <c r="AA39" i="99"/>
  <c r="AI39" i="99"/>
  <c r="AQ39" i="99"/>
  <c r="AY39" i="99"/>
  <c r="M26" i="99"/>
  <c r="U26" i="99"/>
  <c r="AC26" i="99"/>
  <c r="AK26" i="99"/>
  <c r="AS26" i="99"/>
  <c r="BA26" i="99"/>
  <c r="J68" i="99"/>
  <c r="M53" i="99"/>
  <c r="R68" i="99"/>
  <c r="U53" i="99"/>
  <c r="Z68" i="99"/>
  <c r="AC53" i="99"/>
  <c r="AH68" i="99"/>
  <c r="AK53" i="99"/>
  <c r="AP68" i="99"/>
  <c r="AS53" i="99"/>
  <c r="AX68" i="99"/>
  <c r="BA53" i="99"/>
  <c r="K68" i="99"/>
  <c r="S68" i="99"/>
  <c r="AA68" i="99"/>
  <c r="AI68" i="99"/>
  <c r="AQ68" i="99"/>
  <c r="AY68" i="99"/>
  <c r="M55" i="99"/>
  <c r="U55" i="99"/>
  <c r="AC55" i="99"/>
  <c r="AK55" i="99"/>
  <c r="AS55" i="99"/>
  <c r="BA55" i="99"/>
  <c r="I28" i="68"/>
  <c r="M28" i="68"/>
  <c r="Q28" i="68"/>
  <c r="Q99" i="68" s="1"/>
  <c r="U28" i="68"/>
  <c r="Y28" i="68"/>
  <c r="AC28" i="68"/>
  <c r="AG28" i="68"/>
  <c r="AG99" i="68" s="1"/>
  <c r="AK28" i="68"/>
  <c r="AO28" i="68"/>
  <c r="AS28" i="68"/>
  <c r="AW28" i="68"/>
  <c r="BA28" i="68"/>
  <c r="BE28" i="68"/>
  <c r="I57" i="68"/>
  <c r="M57" i="68"/>
  <c r="Q57" i="68"/>
  <c r="Q100" i="68" s="1"/>
  <c r="U57" i="68"/>
  <c r="Y57" i="68"/>
  <c r="AC57" i="68"/>
  <c r="AG57" i="68"/>
  <c r="AG100" i="68" s="1"/>
  <c r="AK57" i="68"/>
  <c r="AO57" i="68"/>
  <c r="AS57" i="68"/>
  <c r="AW57" i="68"/>
  <c r="BA57" i="68"/>
  <c r="BE57" i="68"/>
  <c r="I28" i="99"/>
  <c r="I99" i="99" s="1"/>
  <c r="M28" i="99"/>
  <c r="Q28" i="99"/>
  <c r="U28" i="99"/>
  <c r="U99" i="99" s="1"/>
  <c r="Y28" i="99"/>
  <c r="Y99" i="99" s="1"/>
  <c r="AC28" i="99"/>
  <c r="AG28" i="99"/>
  <c r="AK28" i="99"/>
  <c r="AO28" i="99"/>
  <c r="AS28" i="99"/>
  <c r="AW28" i="99"/>
  <c r="BA28" i="99"/>
  <c r="BE28" i="99"/>
  <c r="I57" i="99"/>
  <c r="M57" i="99"/>
  <c r="M100" i="99" s="1"/>
  <c r="Q57" i="99"/>
  <c r="Q100" i="99" s="1"/>
  <c r="U57" i="99"/>
  <c r="Y57" i="99"/>
  <c r="AC57" i="99"/>
  <c r="AG57" i="99"/>
  <c r="AK57" i="99"/>
  <c r="AO57" i="99"/>
  <c r="AS57" i="99"/>
  <c r="AW57" i="99"/>
  <c r="BA57" i="99"/>
  <c r="BE57" i="99"/>
  <c r="J24" i="100"/>
  <c r="M19" i="100"/>
  <c r="M109" i="100" s="1"/>
  <c r="R24" i="100"/>
  <c r="U19" i="100"/>
  <c r="U109" i="100" s="1"/>
  <c r="Z24" i="100"/>
  <c r="AC19" i="100"/>
  <c r="AH24" i="100"/>
  <c r="AK19" i="100"/>
  <c r="AP24" i="100"/>
  <c r="AS19" i="100"/>
  <c r="AX24" i="100"/>
  <c r="BA19" i="100"/>
  <c r="J53" i="100"/>
  <c r="M48" i="100"/>
  <c r="R53" i="100"/>
  <c r="U48" i="100"/>
  <c r="Z53" i="100"/>
  <c r="AC48" i="100"/>
  <c r="AH53" i="100"/>
  <c r="AK48" i="100"/>
  <c r="AP53" i="100"/>
  <c r="AS48" i="100"/>
  <c r="AX53" i="100"/>
  <c r="BA48" i="100"/>
  <c r="F24" i="71"/>
  <c r="I19" i="71"/>
  <c r="I109" i="71" s="1"/>
  <c r="N24" i="71"/>
  <c r="Q19" i="71"/>
  <c r="Q109" i="71" s="1"/>
  <c r="V24" i="71"/>
  <c r="Y19" i="71"/>
  <c r="Y109" i="71" s="1"/>
  <c r="AD24" i="71"/>
  <c r="AG19" i="71"/>
  <c r="AG109" i="71" s="1"/>
  <c r="AL24" i="71"/>
  <c r="AO19" i="71"/>
  <c r="AT24" i="71"/>
  <c r="AW19" i="71"/>
  <c r="BB24" i="71"/>
  <c r="BE19" i="71"/>
  <c r="I28" i="71"/>
  <c r="M28" i="71"/>
  <c r="M99" i="71" s="1"/>
  <c r="Q28" i="71"/>
  <c r="U28" i="71"/>
  <c r="U99" i="71" s="1"/>
  <c r="Y28" i="71"/>
  <c r="AC28" i="71"/>
  <c r="AG28" i="71"/>
  <c r="AK28" i="71"/>
  <c r="AO28" i="71"/>
  <c r="AS28" i="71"/>
  <c r="AW28" i="71"/>
  <c r="BA28" i="71"/>
  <c r="BE28" i="71"/>
  <c r="F68" i="71"/>
  <c r="I53" i="71"/>
  <c r="N68" i="71"/>
  <c r="Q53" i="71"/>
  <c r="V68" i="71"/>
  <c r="Y53" i="71"/>
  <c r="AD68" i="71"/>
  <c r="AG53" i="71"/>
  <c r="AL68" i="71"/>
  <c r="AO53" i="71"/>
  <c r="AO68" i="71" s="1"/>
  <c r="AT68" i="71"/>
  <c r="AW53" i="71"/>
  <c r="AW68" i="71" s="1"/>
  <c r="BB68" i="71"/>
  <c r="BE53" i="71"/>
  <c r="BE68" i="71" s="1"/>
  <c r="A73" i="22"/>
  <c r="A75" i="22"/>
  <c r="A76" i="22"/>
  <c r="A77" i="22"/>
  <c r="A78" i="22"/>
  <c r="A79" i="22"/>
  <c r="A80" i="22"/>
  <c r="A81" i="22"/>
  <c r="A82" i="22"/>
  <c r="A15" i="97"/>
  <c r="A17" i="97"/>
  <c r="A18" i="97"/>
  <c r="A19" i="97"/>
  <c r="A26" i="97"/>
  <c r="A29" i="97"/>
  <c r="A30" i="97"/>
  <c r="A31" i="97"/>
  <c r="A32" i="97"/>
  <c r="A33" i="97"/>
  <c r="A34" i="97"/>
  <c r="A35" i="97"/>
  <c r="A44" i="97"/>
  <c r="A46" i="97"/>
  <c r="A47" i="97"/>
  <c r="A48" i="97"/>
  <c r="A55" i="97"/>
  <c r="A58" i="97"/>
  <c r="A59" i="97"/>
  <c r="A60" i="97"/>
  <c r="A61" i="97"/>
  <c r="A62" i="97"/>
  <c r="A63" i="97"/>
  <c r="A64" i="97"/>
  <c r="A73" i="97"/>
  <c r="A75" i="97"/>
  <c r="A76" i="97"/>
  <c r="A77" i="97"/>
  <c r="A78" i="97"/>
  <c r="A79" i="97"/>
  <c r="A80" i="97"/>
  <c r="A81" i="97"/>
  <c r="A82" i="97"/>
  <c r="A15" i="24"/>
  <c r="A17" i="24"/>
  <c r="A18" i="24"/>
  <c r="A19" i="24"/>
  <c r="A26" i="24"/>
  <c r="A29" i="24"/>
  <c r="A30" i="24"/>
  <c r="A31" i="24"/>
  <c r="A32" i="24"/>
  <c r="A33" i="24"/>
  <c r="A34" i="24"/>
  <c r="A35" i="24"/>
  <c r="A44" i="24"/>
  <c r="A46" i="24"/>
  <c r="A47" i="24"/>
  <c r="A48" i="24"/>
  <c r="A55" i="24"/>
  <c r="A58" i="24"/>
  <c r="A59" i="24"/>
  <c r="A60" i="24"/>
  <c r="A61" i="24"/>
  <c r="A62" i="24"/>
  <c r="A63" i="24"/>
  <c r="A64" i="24"/>
  <c r="A73" i="24"/>
  <c r="A75" i="24"/>
  <c r="A76" i="24"/>
  <c r="A77" i="24"/>
  <c r="A78" i="24"/>
  <c r="A79" i="24"/>
  <c r="A80" i="24"/>
  <c r="A81" i="24"/>
  <c r="A82" i="24"/>
  <c r="A15" i="98"/>
  <c r="A17" i="98"/>
  <c r="A18" i="98"/>
  <c r="A19" i="98"/>
  <c r="A26" i="98"/>
  <c r="A29" i="98"/>
  <c r="A30" i="98"/>
  <c r="A31" i="98"/>
  <c r="A32" i="98"/>
  <c r="A33" i="98"/>
  <c r="A34" i="98"/>
  <c r="A35" i="98"/>
  <c r="A44" i="98"/>
  <c r="A46" i="98"/>
  <c r="A47" i="98"/>
  <c r="A48" i="98"/>
  <c r="A55" i="98"/>
  <c r="A58" i="98"/>
  <c r="A59" i="98"/>
  <c r="A60" i="98"/>
  <c r="A61" i="98"/>
  <c r="A62" i="98"/>
  <c r="A63" i="98"/>
  <c r="A64" i="98"/>
  <c r="A73" i="98"/>
  <c r="A75" i="98"/>
  <c r="A76" i="98"/>
  <c r="A77" i="98"/>
  <c r="A78" i="98"/>
  <c r="A79" i="98"/>
  <c r="A80" i="98"/>
  <c r="A81" i="98"/>
  <c r="A82" i="98"/>
  <c r="A15" i="68"/>
  <c r="A17" i="68"/>
  <c r="A18" i="68"/>
  <c r="A19" i="68"/>
  <c r="I19" i="68"/>
  <c r="I109" i="68" s="1"/>
  <c r="M19" i="68"/>
  <c r="M109" i="68" s="1"/>
  <c r="Q19" i="68"/>
  <c r="Q109" i="68" s="1"/>
  <c r="U19" i="68"/>
  <c r="U109" i="68" s="1"/>
  <c r="Y19" i="68"/>
  <c r="Y109" i="68" s="1"/>
  <c r="AC19" i="68"/>
  <c r="AG19" i="68"/>
  <c r="AG109" i="68" s="1"/>
  <c r="AK19" i="68"/>
  <c r="AO19" i="68"/>
  <c r="AS19" i="68"/>
  <c r="AW19" i="68"/>
  <c r="BA19" i="68"/>
  <c r="BE19" i="68"/>
  <c r="A26" i="68"/>
  <c r="A29" i="68"/>
  <c r="A30" i="68"/>
  <c r="A31" i="68"/>
  <c r="A32" i="68"/>
  <c r="A33" i="68"/>
  <c r="A34" i="68"/>
  <c r="A35" i="68"/>
  <c r="A44" i="68"/>
  <c r="A46" i="68"/>
  <c r="A47" i="68"/>
  <c r="A48" i="68"/>
  <c r="I48" i="68"/>
  <c r="M48" i="68"/>
  <c r="Q48" i="68"/>
  <c r="U48" i="68"/>
  <c r="Y48" i="68"/>
  <c r="AC48" i="68"/>
  <c r="AG48" i="68"/>
  <c r="AK48" i="68"/>
  <c r="AO48" i="68"/>
  <c r="AS48" i="68"/>
  <c r="AW48" i="68"/>
  <c r="BA48" i="68"/>
  <c r="BE48" i="68"/>
  <c r="A55" i="68"/>
  <c r="A58" i="68"/>
  <c r="A59" i="68"/>
  <c r="A60" i="68"/>
  <c r="A61" i="68"/>
  <c r="A62" i="68"/>
  <c r="A63" i="68"/>
  <c r="A64" i="68"/>
  <c r="A73" i="68"/>
  <c r="A75" i="68"/>
  <c r="A76" i="68"/>
  <c r="A77" i="68"/>
  <c r="A78" i="68"/>
  <c r="A79" i="68"/>
  <c r="A80" i="68"/>
  <c r="A81" i="68"/>
  <c r="A82" i="68"/>
  <c r="A15" i="99"/>
  <c r="A17" i="99"/>
  <c r="A18" i="99"/>
  <c r="A19" i="99"/>
  <c r="I19" i="99"/>
  <c r="I109" i="99" s="1"/>
  <c r="M19" i="99"/>
  <c r="M109" i="99" s="1"/>
  <c r="Q19" i="99"/>
  <c r="Q109" i="99" s="1"/>
  <c r="U19" i="99"/>
  <c r="U109" i="99" s="1"/>
  <c r="Y19" i="99"/>
  <c r="Y109" i="99" s="1"/>
  <c r="AC19" i="99"/>
  <c r="AG19" i="99"/>
  <c r="AG109" i="99" s="1"/>
  <c r="AK19" i="99"/>
  <c r="AO19" i="99"/>
  <c r="AS19" i="99"/>
  <c r="AW19" i="99"/>
  <c r="BA19" i="99"/>
  <c r="BE19" i="99"/>
  <c r="A26" i="99"/>
  <c r="A29" i="99"/>
  <c r="A30" i="99"/>
  <c r="A31" i="99"/>
  <c r="A32" i="99"/>
  <c r="A33" i="99"/>
  <c r="A34" i="99"/>
  <c r="A35" i="99"/>
  <c r="A44" i="99"/>
  <c r="A46" i="99"/>
  <c r="A47" i="99"/>
  <c r="A48" i="99"/>
  <c r="I48" i="99"/>
  <c r="M48" i="99"/>
  <c r="Q48" i="99"/>
  <c r="U48" i="99"/>
  <c r="Y48" i="99"/>
  <c r="AC48" i="99"/>
  <c r="AG48" i="99"/>
  <c r="AK48" i="99"/>
  <c r="AO48" i="99"/>
  <c r="AS48" i="99"/>
  <c r="AW48" i="99"/>
  <c r="BA48" i="99"/>
  <c r="BE48" i="99"/>
  <c r="A55" i="99"/>
  <c r="A58" i="99"/>
  <c r="A59" i="99"/>
  <c r="A60" i="99"/>
  <c r="A61" i="99"/>
  <c r="A62" i="99"/>
  <c r="A63" i="99"/>
  <c r="A64" i="99"/>
  <c r="A84" i="99"/>
  <c r="A82" i="99"/>
  <c r="A81" i="99"/>
  <c r="A80" i="99"/>
  <c r="A79" i="99"/>
  <c r="A78" i="99"/>
  <c r="A77" i="99"/>
  <c r="A76" i="99"/>
  <c r="A75" i="99"/>
  <c r="A73" i="99"/>
  <c r="A85" i="99"/>
  <c r="A86" i="99"/>
  <c r="A87" i="99"/>
  <c r="A88" i="99"/>
  <c r="A89" i="99"/>
  <c r="A90" i="99"/>
  <c r="A91" i="99"/>
  <c r="A92" i="99"/>
  <c r="A93" i="99"/>
  <c r="A95" i="99"/>
  <c r="F24" i="100"/>
  <c r="I19" i="100"/>
  <c r="I109" i="100" s="1"/>
  <c r="H39" i="100"/>
  <c r="N24" i="100"/>
  <c r="Q19" i="100"/>
  <c r="Q109" i="100" s="1"/>
  <c r="P39" i="100"/>
  <c r="V24" i="100"/>
  <c r="Y19" i="100"/>
  <c r="Y109" i="100" s="1"/>
  <c r="X39" i="100"/>
  <c r="AD24" i="100"/>
  <c r="AG19" i="100"/>
  <c r="AG109" i="100" s="1"/>
  <c r="AF39" i="100"/>
  <c r="AL24" i="100"/>
  <c r="AO19" i="100"/>
  <c r="AN39" i="100"/>
  <c r="AT24" i="100"/>
  <c r="AW19" i="100"/>
  <c r="AV39" i="100"/>
  <c r="BB24" i="100"/>
  <c r="BE19" i="100"/>
  <c r="BD39" i="100"/>
  <c r="I26" i="100"/>
  <c r="M26" i="100"/>
  <c r="Q26" i="100"/>
  <c r="U26" i="100"/>
  <c r="Y26" i="100"/>
  <c r="AC26" i="100"/>
  <c r="AG26" i="100"/>
  <c r="AK26" i="100"/>
  <c r="AO26" i="100"/>
  <c r="AS26" i="100"/>
  <c r="AW26" i="100"/>
  <c r="BA26" i="100"/>
  <c r="BE26" i="100"/>
  <c r="I28" i="100"/>
  <c r="M28" i="100"/>
  <c r="Q28" i="100"/>
  <c r="U28" i="100"/>
  <c r="Y28" i="100"/>
  <c r="AC28" i="100"/>
  <c r="AG28" i="100"/>
  <c r="AK28" i="100"/>
  <c r="AO28" i="100"/>
  <c r="AS28" i="100"/>
  <c r="AW28" i="100"/>
  <c r="BA28" i="100"/>
  <c r="BE28" i="100"/>
  <c r="F53" i="100"/>
  <c r="I48" i="100"/>
  <c r="H68" i="100"/>
  <c r="N53" i="100"/>
  <c r="Q48" i="100"/>
  <c r="P68" i="100"/>
  <c r="V53" i="100"/>
  <c r="Y48" i="100"/>
  <c r="X68" i="100"/>
  <c r="AD53" i="100"/>
  <c r="AG48" i="100"/>
  <c r="AF68" i="100"/>
  <c r="AL53" i="100"/>
  <c r="AO48" i="100"/>
  <c r="AN68" i="100"/>
  <c r="AT53" i="100"/>
  <c r="AW48" i="100"/>
  <c r="AV68" i="100"/>
  <c r="BB53" i="100"/>
  <c r="BE48" i="100"/>
  <c r="BD68" i="100"/>
  <c r="I55" i="100"/>
  <c r="M55" i="100"/>
  <c r="Q55" i="100"/>
  <c r="U55" i="100"/>
  <c r="Y55" i="100"/>
  <c r="AC55" i="100"/>
  <c r="AG55" i="100"/>
  <c r="AK55" i="100"/>
  <c r="AO55" i="100"/>
  <c r="AS55" i="100"/>
  <c r="AW55" i="100"/>
  <c r="BA55" i="100"/>
  <c r="BE55" i="100"/>
  <c r="I57" i="100"/>
  <c r="M57" i="100"/>
  <c r="Q57" i="100"/>
  <c r="U57" i="100"/>
  <c r="Y57" i="100"/>
  <c r="AC57" i="100"/>
  <c r="AG57" i="100"/>
  <c r="AK57" i="100"/>
  <c r="AO57" i="100"/>
  <c r="AS57" i="100"/>
  <c r="AW57" i="100"/>
  <c r="BA57" i="100"/>
  <c r="BE57" i="100"/>
  <c r="J24" i="71"/>
  <c r="M19" i="71"/>
  <c r="M109" i="71" s="1"/>
  <c r="R24" i="71"/>
  <c r="U19" i="71"/>
  <c r="U109" i="71" s="1"/>
  <c r="Z24" i="71"/>
  <c r="AC19" i="71"/>
  <c r="AH24" i="71"/>
  <c r="AK19" i="71"/>
  <c r="AP24" i="71"/>
  <c r="AS19" i="71"/>
  <c r="AX24" i="71"/>
  <c r="BA19" i="71"/>
  <c r="J68" i="71"/>
  <c r="M53" i="71"/>
  <c r="R68" i="71"/>
  <c r="U53" i="71"/>
  <c r="Z68" i="71"/>
  <c r="AC53" i="71"/>
  <c r="AH68" i="71"/>
  <c r="AK53" i="71"/>
  <c r="AP68" i="71"/>
  <c r="AS53" i="71"/>
  <c r="AX68" i="71"/>
  <c r="BA53" i="71"/>
  <c r="K68" i="71"/>
  <c r="S68" i="71"/>
  <c r="AA68" i="71"/>
  <c r="AI68" i="71"/>
  <c r="AQ68" i="71"/>
  <c r="AY68" i="71"/>
  <c r="M55" i="71"/>
  <c r="U55" i="71"/>
  <c r="AC55" i="71"/>
  <c r="AK55" i="71"/>
  <c r="AS55" i="71"/>
  <c r="BA55" i="71"/>
  <c r="I57" i="71"/>
  <c r="M57" i="71"/>
  <c r="Q57" i="71"/>
  <c r="U57" i="71"/>
  <c r="U100" i="71" s="1"/>
  <c r="Y57" i="71"/>
  <c r="AC57" i="71"/>
  <c r="AG57" i="71"/>
  <c r="AK57" i="71"/>
  <c r="AO57" i="71"/>
  <c r="AS57" i="71"/>
  <c r="AW57" i="71"/>
  <c r="BA57" i="71"/>
  <c r="BE57" i="71"/>
  <c r="A17" i="86"/>
  <c r="A19" i="86"/>
  <c r="A21" i="86"/>
  <c r="A23" i="86"/>
  <c r="A26" i="86"/>
  <c r="A28" i="86"/>
  <c r="A30" i="86"/>
  <c r="A32" i="86"/>
  <c r="A34" i="86"/>
  <c r="A37" i="86"/>
  <c r="A51" i="86"/>
  <c r="A53" i="86"/>
  <c r="A56" i="86"/>
  <c r="A58" i="86"/>
  <c r="A60" i="86"/>
  <c r="A62" i="86"/>
  <c r="A66" i="86"/>
  <c r="J24" i="85"/>
  <c r="M19" i="85"/>
  <c r="M109" i="85" s="1"/>
  <c r="R24" i="85"/>
  <c r="U19" i="85"/>
  <c r="U109" i="85" s="1"/>
  <c r="Z24" i="85"/>
  <c r="AC19" i="85"/>
  <c r="AC109" i="85" s="1"/>
  <c r="AH24" i="85"/>
  <c r="AK19" i="85"/>
  <c r="AP24" i="85"/>
  <c r="AS19" i="85"/>
  <c r="AX24" i="85"/>
  <c r="BA19" i="85"/>
  <c r="BA109" i="85" s="1"/>
  <c r="J53" i="85"/>
  <c r="M48" i="85"/>
  <c r="R53" i="85"/>
  <c r="U48" i="85"/>
  <c r="Z53" i="85"/>
  <c r="AC48" i="85"/>
  <c r="AH53" i="85"/>
  <c r="AK48" i="85"/>
  <c r="AJ68" i="86"/>
  <c r="AP53" i="85"/>
  <c r="AS48" i="85"/>
  <c r="AR68" i="85"/>
  <c r="AR68" i="86" s="1"/>
  <c r="AX53" i="85"/>
  <c r="BA48" i="85"/>
  <c r="AZ68" i="85"/>
  <c r="AZ68" i="86" s="1"/>
  <c r="A95" i="85"/>
  <c r="A93" i="85"/>
  <c r="A92" i="85"/>
  <c r="A91" i="85"/>
  <c r="A90" i="85"/>
  <c r="A89" i="85"/>
  <c r="A88" i="85"/>
  <c r="A87" i="85"/>
  <c r="A86" i="85"/>
  <c r="A85" i="85"/>
  <c r="A73" i="85"/>
  <c r="A75" i="85"/>
  <c r="A76" i="85"/>
  <c r="A77" i="85"/>
  <c r="A78" i="85"/>
  <c r="A79" i="85"/>
  <c r="A80" i="85"/>
  <c r="A81" i="85"/>
  <c r="A82" i="85"/>
  <c r="A84" i="85"/>
  <c r="I84" i="85"/>
  <c r="I84" i="86" s="1"/>
  <c r="M84" i="85"/>
  <c r="M84" i="86" s="1"/>
  <c r="Q84" i="85"/>
  <c r="Q84" i="86" s="1"/>
  <c r="U84" i="85"/>
  <c r="U84" i="86" s="1"/>
  <c r="Y84" i="85"/>
  <c r="Y84" i="86" s="1"/>
  <c r="AC84" i="85"/>
  <c r="AC84" i="86" s="1"/>
  <c r="AG84" i="85"/>
  <c r="AG84" i="86" s="1"/>
  <c r="AK84" i="85"/>
  <c r="AK84" i="86" s="1"/>
  <c r="AO84" i="85"/>
  <c r="AO84" i="86" s="1"/>
  <c r="AS84" i="85"/>
  <c r="AS84" i="86" s="1"/>
  <c r="AW84" i="85"/>
  <c r="AW84" i="86" s="1"/>
  <c r="BA84" i="85"/>
  <c r="BA84" i="86" s="1"/>
  <c r="BE84" i="85"/>
  <c r="BE84" i="86" s="1"/>
  <c r="A37" i="26"/>
  <c r="A35" i="26"/>
  <c r="A34" i="26"/>
  <c r="A33" i="26"/>
  <c r="A32" i="26"/>
  <c r="A31" i="26"/>
  <c r="A30" i="26"/>
  <c r="A29" i="26"/>
  <c r="A26" i="26"/>
  <c r="A28" i="26"/>
  <c r="A27" i="26"/>
  <c r="A24" i="26"/>
  <c r="A23" i="26"/>
  <c r="A22" i="26"/>
  <c r="A21" i="26"/>
  <c r="A20" i="26"/>
  <c r="A15" i="26"/>
  <c r="A17" i="26"/>
  <c r="A18" i="26"/>
  <c r="A19" i="26"/>
  <c r="I19" i="26"/>
  <c r="I109" i="26" s="1"/>
  <c r="M19" i="26"/>
  <c r="M109" i="26" s="1"/>
  <c r="Q19" i="26"/>
  <c r="Q109" i="26" s="1"/>
  <c r="U19" i="26"/>
  <c r="U109" i="26" s="1"/>
  <c r="Y19" i="26"/>
  <c r="Y109" i="26" s="1"/>
  <c r="AC19" i="26"/>
  <c r="AG19" i="26"/>
  <c r="AG109" i="26" s="1"/>
  <c r="AK19" i="26"/>
  <c r="AO19" i="26"/>
  <c r="AS19" i="26"/>
  <c r="AW19" i="26"/>
  <c r="BA19" i="26"/>
  <c r="BE19" i="26"/>
  <c r="Y24" i="26"/>
  <c r="AO24" i="26"/>
  <c r="BE24" i="26"/>
  <c r="A15" i="100"/>
  <c r="A17" i="100"/>
  <c r="A18" i="100"/>
  <c r="A19" i="100"/>
  <c r="A26" i="100"/>
  <c r="A29" i="100"/>
  <c r="A30" i="100"/>
  <c r="A31" i="100"/>
  <c r="A32" i="100"/>
  <c r="A33" i="100"/>
  <c r="A34" i="100"/>
  <c r="A35" i="100"/>
  <c r="A44" i="100"/>
  <c r="A46" i="100"/>
  <c r="A47" i="100"/>
  <c r="A48" i="100"/>
  <c r="A55" i="100"/>
  <c r="A58" i="100"/>
  <c r="A59" i="100"/>
  <c r="A60" i="100"/>
  <c r="A61" i="100"/>
  <c r="A62" i="100"/>
  <c r="A63" i="100"/>
  <c r="A64" i="100"/>
  <c r="A73" i="100"/>
  <c r="A75" i="100"/>
  <c r="A76" i="100"/>
  <c r="A77" i="100"/>
  <c r="A78" i="100"/>
  <c r="A79" i="100"/>
  <c r="A80" i="100"/>
  <c r="A81" i="100"/>
  <c r="A82" i="100"/>
  <c r="A15" i="71"/>
  <c r="A17" i="71"/>
  <c r="A18" i="71"/>
  <c r="A19" i="71"/>
  <c r="A26" i="71"/>
  <c r="A29" i="71"/>
  <c r="A30" i="71"/>
  <c r="A31" i="71"/>
  <c r="A32" i="71"/>
  <c r="A33" i="71"/>
  <c r="A34" i="71"/>
  <c r="A35" i="71"/>
  <c r="A44" i="71"/>
  <c r="A46" i="71"/>
  <c r="A47" i="71"/>
  <c r="A48" i="71"/>
  <c r="I48" i="71"/>
  <c r="M48" i="71"/>
  <c r="Q48" i="71"/>
  <c r="U48" i="71"/>
  <c r="Y48" i="71"/>
  <c r="AC48" i="71"/>
  <c r="AG48" i="71"/>
  <c r="AK48" i="71"/>
  <c r="AO48" i="71"/>
  <c r="AS48" i="71"/>
  <c r="AW48" i="71"/>
  <c r="BA48" i="71"/>
  <c r="BE48" i="71"/>
  <c r="A55" i="71"/>
  <c r="A58" i="71"/>
  <c r="A59" i="71"/>
  <c r="A60" i="71"/>
  <c r="A61" i="71"/>
  <c r="A62" i="71"/>
  <c r="A63" i="71"/>
  <c r="A64" i="71"/>
  <c r="A73" i="71"/>
  <c r="A75" i="71"/>
  <c r="A76" i="71"/>
  <c r="A77" i="71"/>
  <c r="A78" i="71"/>
  <c r="A79" i="71"/>
  <c r="A80" i="71"/>
  <c r="A81" i="71"/>
  <c r="A82" i="71"/>
  <c r="A15" i="86"/>
  <c r="A18" i="86"/>
  <c r="A20" i="86"/>
  <c r="A22" i="86"/>
  <c r="A24" i="86"/>
  <c r="A27" i="86"/>
  <c r="A29" i="86"/>
  <c r="A31" i="86"/>
  <c r="A33" i="86"/>
  <c r="A46" i="86"/>
  <c r="A48" i="86"/>
  <c r="A50" i="86"/>
  <c r="A52" i="86"/>
  <c r="A55" i="86"/>
  <c r="A57" i="86"/>
  <c r="A59" i="86"/>
  <c r="A61" i="86"/>
  <c r="A63" i="86"/>
  <c r="F24" i="85"/>
  <c r="I19" i="85"/>
  <c r="I109" i="85" s="1"/>
  <c r="N24" i="85"/>
  <c r="Q19" i="85"/>
  <c r="Q109" i="85" s="1"/>
  <c r="V24" i="85"/>
  <c r="Y19" i="85"/>
  <c r="AD24" i="85"/>
  <c r="AG19" i="85"/>
  <c r="AG109" i="85" s="1"/>
  <c r="AL24" i="85"/>
  <c r="AO19" i="85"/>
  <c r="AO19" i="86" s="1"/>
  <c r="AT24" i="85"/>
  <c r="AW19" i="85"/>
  <c r="BB24" i="85"/>
  <c r="BE19" i="85"/>
  <c r="I28" i="85"/>
  <c r="I99" i="85" s="1"/>
  <c r="M28" i="85"/>
  <c r="M99" i="85" s="1"/>
  <c r="Q28" i="85"/>
  <c r="Q99" i="85" s="1"/>
  <c r="U28" i="85"/>
  <c r="U99" i="85" s="1"/>
  <c r="Y28" i="85"/>
  <c r="Y99" i="85" s="1"/>
  <c r="AC28" i="85"/>
  <c r="AC99" i="85" s="1"/>
  <c r="AG28" i="85"/>
  <c r="AG99" i="85" s="1"/>
  <c r="AK28" i="85"/>
  <c r="AO28" i="85"/>
  <c r="AS28" i="85"/>
  <c r="AW28" i="85"/>
  <c r="BA28" i="85"/>
  <c r="BA99" i="85" s="1"/>
  <c r="BE28" i="85"/>
  <c r="BE99" i="85" s="1"/>
  <c r="F53" i="85"/>
  <c r="I48" i="85"/>
  <c r="N53" i="85"/>
  <c r="Q48" i="85"/>
  <c r="V53" i="85"/>
  <c r="Y48" i="85"/>
  <c r="AD53" i="85"/>
  <c r="AG48" i="85"/>
  <c r="AL53" i="85"/>
  <c r="AO48" i="85"/>
  <c r="AT53" i="85"/>
  <c r="AW48" i="85"/>
  <c r="BB53" i="85"/>
  <c r="BE48" i="85"/>
  <c r="I57" i="85"/>
  <c r="M57" i="85"/>
  <c r="Q57" i="85"/>
  <c r="U57" i="85"/>
  <c r="U100" i="85" s="1"/>
  <c r="Y57" i="85"/>
  <c r="AC57" i="85"/>
  <c r="AG57" i="85"/>
  <c r="AK57" i="85"/>
  <c r="J53" i="26"/>
  <c r="M48" i="26"/>
  <c r="R53" i="26"/>
  <c r="U48" i="26"/>
  <c r="Z53" i="26"/>
  <c r="AC48" i="26"/>
  <c r="AH53" i="26"/>
  <c r="AK48" i="26"/>
  <c r="AP53" i="26"/>
  <c r="AS48" i="26"/>
  <c r="AX53" i="26"/>
  <c r="BA48" i="26"/>
  <c r="A75" i="86"/>
  <c r="A77" i="86"/>
  <c r="A79" i="86"/>
  <c r="A81" i="86"/>
  <c r="A84" i="86"/>
  <c r="A86" i="86"/>
  <c r="A88" i="86"/>
  <c r="A90" i="86"/>
  <c r="A92" i="86"/>
  <c r="A15" i="85"/>
  <c r="A17" i="85"/>
  <c r="A18" i="85"/>
  <c r="A19" i="85"/>
  <c r="A26" i="85"/>
  <c r="A29" i="85"/>
  <c r="A30" i="85"/>
  <c r="A31" i="85"/>
  <c r="A32" i="85"/>
  <c r="A33" i="85"/>
  <c r="A34" i="85"/>
  <c r="A35" i="85"/>
  <c r="A44" i="85"/>
  <c r="A46" i="85"/>
  <c r="A47" i="85"/>
  <c r="A48" i="85"/>
  <c r="AO57" i="85"/>
  <c r="F39" i="26"/>
  <c r="I24" i="26"/>
  <c r="J39" i="26"/>
  <c r="M24" i="26"/>
  <c r="N39" i="26"/>
  <c r="Q24" i="26"/>
  <c r="R39" i="26"/>
  <c r="U24" i="26"/>
  <c r="X39" i="26"/>
  <c r="X39" i="86" s="1"/>
  <c r="AB39" i="26"/>
  <c r="AB39" i="86" s="1"/>
  <c r="AF39" i="26"/>
  <c r="AF39" i="86" s="1"/>
  <c r="AJ39" i="26"/>
  <c r="AJ39" i="86" s="1"/>
  <c r="AN39" i="26"/>
  <c r="AR39" i="26"/>
  <c r="AR39" i="86" s="1"/>
  <c r="AV39" i="26"/>
  <c r="AV39" i="86" s="1"/>
  <c r="AZ39" i="26"/>
  <c r="AZ39" i="86" s="1"/>
  <c r="BD39" i="26"/>
  <c r="BD39" i="86" s="1"/>
  <c r="G26" i="26"/>
  <c r="G26" i="86" s="1"/>
  <c r="I28" i="26"/>
  <c r="K26" i="26"/>
  <c r="K99" i="26" s="1"/>
  <c r="M28" i="26"/>
  <c r="O26" i="26"/>
  <c r="O26" i="86" s="1"/>
  <c r="Q28" i="26"/>
  <c r="S26" i="26"/>
  <c r="S26" i="86" s="1"/>
  <c r="U28" i="26"/>
  <c r="W26" i="26"/>
  <c r="W26" i="86" s="1"/>
  <c r="Y28" i="26"/>
  <c r="AA26" i="26"/>
  <c r="AC28" i="26"/>
  <c r="AE26" i="26"/>
  <c r="AE26" i="86" s="1"/>
  <c r="AG28" i="26"/>
  <c r="AI26" i="26"/>
  <c r="AI26" i="86" s="1"/>
  <c r="AK28" i="26"/>
  <c r="AM26" i="26"/>
  <c r="AM26" i="86" s="1"/>
  <c r="AO28" i="26"/>
  <c r="AQ26" i="26"/>
  <c r="AS28" i="26"/>
  <c r="AU26" i="26"/>
  <c r="AU26" i="86" s="1"/>
  <c r="AU26" i="4" s="1"/>
  <c r="AU99" i="4" s="1"/>
  <c r="AW28" i="26"/>
  <c r="AY26" i="26"/>
  <c r="AY26" i="86" s="1"/>
  <c r="BA28" i="26"/>
  <c r="BC26" i="26"/>
  <c r="BC26" i="86" s="1"/>
  <c r="BE28" i="26"/>
  <c r="F53" i="26"/>
  <c r="I48" i="26"/>
  <c r="N53" i="26"/>
  <c r="Q48" i="26"/>
  <c r="V53" i="26"/>
  <c r="Y48" i="26"/>
  <c r="AD53" i="26"/>
  <c r="AG48" i="26"/>
  <c r="AL53" i="26"/>
  <c r="AO48" i="26"/>
  <c r="AT53" i="26"/>
  <c r="AW48" i="26"/>
  <c r="BB53" i="26"/>
  <c r="BE48" i="26"/>
  <c r="G55" i="26"/>
  <c r="G55" i="86" s="1"/>
  <c r="I57" i="26"/>
  <c r="K55" i="26"/>
  <c r="K55" i="86" s="1"/>
  <c r="M57" i="26"/>
  <c r="O55" i="26"/>
  <c r="O55" i="86" s="1"/>
  <c r="Q57" i="26"/>
  <c r="S55" i="26"/>
  <c r="S55" i="86" s="1"/>
  <c r="U57" i="26"/>
  <c r="W55" i="26"/>
  <c r="W55" i="86" s="1"/>
  <c r="Y57" i="26"/>
  <c r="AA55" i="26"/>
  <c r="AA55" i="86" s="1"/>
  <c r="AC57" i="26"/>
  <c r="AE55" i="26"/>
  <c r="AE55" i="86" s="1"/>
  <c r="AG57" i="26"/>
  <c r="AI55" i="26"/>
  <c r="AI55" i="86" s="1"/>
  <c r="AK57" i="26"/>
  <c r="AM55" i="26"/>
  <c r="AM55" i="86" s="1"/>
  <c r="AO57" i="26"/>
  <c r="AQ55" i="26"/>
  <c r="AQ55" i="86" s="1"/>
  <c r="AS57" i="26"/>
  <c r="AU55" i="26"/>
  <c r="AU55" i="86" s="1"/>
  <c r="AW57" i="26"/>
  <c r="AY55" i="26"/>
  <c r="AY55" i="86" s="1"/>
  <c r="BA57" i="26"/>
  <c r="BC55" i="26"/>
  <c r="BC55" i="86" s="1"/>
  <c r="BE57" i="26"/>
  <c r="A66" i="26"/>
  <c r="A64" i="26"/>
  <c r="A63" i="26"/>
  <c r="A62" i="26"/>
  <c r="A61" i="26"/>
  <c r="A60" i="26"/>
  <c r="A59" i="26"/>
  <c r="A58" i="26"/>
  <c r="A55" i="26"/>
  <c r="A44" i="26"/>
  <c r="A46" i="26"/>
  <c r="A47" i="26"/>
  <c r="A48" i="26"/>
  <c r="A73" i="26"/>
  <c r="A75" i="26"/>
  <c r="A76" i="26"/>
  <c r="A77" i="26"/>
  <c r="A78" i="26"/>
  <c r="A79" i="26"/>
  <c r="A80" i="26"/>
  <c r="A81" i="26"/>
  <c r="A82" i="26"/>
  <c r="C38" i="9"/>
  <c r="C42" i="9" s="1"/>
  <c r="F54" i="54"/>
  <c r="G57" i="73"/>
  <c r="I57" i="73"/>
  <c r="G54" i="73"/>
  <c r="I54" i="73"/>
  <c r="F57" i="72"/>
  <c r="H57" i="72"/>
  <c r="G57" i="72"/>
  <c r="J57" i="72"/>
  <c r="J54" i="72"/>
  <c r="G54" i="45"/>
  <c r="I54" i="45"/>
  <c r="K54" i="45"/>
  <c r="M54" i="45"/>
  <c r="O54" i="45"/>
  <c r="Q54" i="45"/>
  <c r="F57" i="45"/>
  <c r="H57" i="45"/>
  <c r="J57" i="45"/>
  <c r="L57" i="45"/>
  <c r="N57" i="45"/>
  <c r="P57" i="45"/>
  <c r="R57" i="45"/>
  <c r="F54" i="45"/>
  <c r="H54" i="45"/>
  <c r="J54" i="45"/>
  <c r="L54" i="45"/>
  <c r="N54" i="45"/>
  <c r="P54" i="45"/>
  <c r="R54" i="45"/>
  <c r="G57" i="45"/>
  <c r="I57" i="45"/>
  <c r="K57" i="45"/>
  <c r="M57" i="45"/>
  <c r="O57" i="45"/>
  <c r="Q57" i="45"/>
  <c r="H57" i="43"/>
  <c r="J57" i="43"/>
  <c r="L57" i="43"/>
  <c r="F57" i="43"/>
  <c r="I57" i="43"/>
  <c r="K57" i="43"/>
  <c r="I86" i="47" l="1"/>
  <c r="I88" i="47"/>
  <c r="L98" i="30"/>
  <c r="R102" i="90"/>
  <c r="R44" i="30"/>
  <c r="R102" i="30" s="1"/>
  <c r="O50" i="46"/>
  <c r="F38" i="46"/>
  <c r="Y104" i="86"/>
  <c r="I104" i="86"/>
  <c r="V99" i="26"/>
  <c r="F55" i="54"/>
  <c r="BE19" i="86"/>
  <c r="BE109" i="86" s="1"/>
  <c r="BE109" i="85"/>
  <c r="Y19" i="86"/>
  <c r="Y109" i="86" s="1"/>
  <c r="Y109" i="85"/>
  <c r="AY99" i="85"/>
  <c r="W39" i="85"/>
  <c r="BC99" i="85"/>
  <c r="AE99" i="85"/>
  <c r="O99" i="85"/>
  <c r="G99" i="85"/>
  <c r="K99" i="71"/>
  <c r="I60" i="73"/>
  <c r="G60" i="73"/>
  <c r="W100" i="100"/>
  <c r="G100" i="100"/>
  <c r="AE99" i="100"/>
  <c r="G99" i="100"/>
  <c r="K100" i="100"/>
  <c r="AG99" i="99"/>
  <c r="Y100" i="99"/>
  <c r="I100" i="99"/>
  <c r="AG39" i="99"/>
  <c r="AG55" i="99"/>
  <c r="AG68" i="99" s="1"/>
  <c r="AG26" i="99"/>
  <c r="Q26" i="99"/>
  <c r="Q99" i="99" s="1"/>
  <c r="H39" i="99"/>
  <c r="AF24" i="79"/>
  <c r="AF24" i="4" s="1"/>
  <c r="X24" i="79"/>
  <c r="X24" i="4" s="1"/>
  <c r="P24" i="79"/>
  <c r="P24" i="4" s="1"/>
  <c r="H24" i="79"/>
  <c r="H24" i="4" s="1"/>
  <c r="J60" i="72"/>
  <c r="Y99" i="68"/>
  <c r="L55" i="79"/>
  <c r="I26" i="68"/>
  <c r="Y39" i="68"/>
  <c r="I39" i="68"/>
  <c r="S99" i="68"/>
  <c r="K99" i="68"/>
  <c r="S100" i="68"/>
  <c r="K100" i="68"/>
  <c r="W99" i="68"/>
  <c r="T99" i="68"/>
  <c r="AI26" i="79"/>
  <c r="AI99" i="79" s="1"/>
  <c r="BC99" i="98"/>
  <c r="AU99" i="98"/>
  <c r="AM99" i="98"/>
  <c r="AE99" i="98"/>
  <c r="W99" i="98"/>
  <c r="O99" i="98"/>
  <c r="G99" i="98"/>
  <c r="AY26" i="79"/>
  <c r="AY99" i="79" s="1"/>
  <c r="AQ26" i="79"/>
  <c r="AQ99" i="79" s="1"/>
  <c r="AJ100" i="79"/>
  <c r="Q60" i="45"/>
  <c r="O60" i="45"/>
  <c r="M60" i="45"/>
  <c r="K60" i="45"/>
  <c r="I60" i="45"/>
  <c r="G60" i="45"/>
  <c r="R55" i="45"/>
  <c r="P55" i="45"/>
  <c r="N55" i="45"/>
  <c r="R60" i="45"/>
  <c r="P60" i="45"/>
  <c r="N60" i="45"/>
  <c r="L60" i="45"/>
  <c r="J60" i="45"/>
  <c r="H60" i="45"/>
  <c r="F60" i="45"/>
  <c r="Q55" i="45"/>
  <c r="O55" i="45"/>
  <c r="M55" i="45"/>
  <c r="AY100" i="24"/>
  <c r="S100" i="24"/>
  <c r="W26" i="79"/>
  <c r="W99" i="79" s="1"/>
  <c r="G26" i="79"/>
  <c r="G99" i="79" s="1"/>
  <c r="O55" i="79"/>
  <c r="O100" i="79" s="1"/>
  <c r="AG100" i="97"/>
  <c r="Y100" i="97"/>
  <c r="AB99" i="4"/>
  <c r="W100" i="97"/>
  <c r="O100" i="97"/>
  <c r="L100" i="97"/>
  <c r="G39" i="97"/>
  <c r="X99" i="4"/>
  <c r="AC24" i="22"/>
  <c r="U24" i="22"/>
  <c r="M24" i="22"/>
  <c r="F60" i="84"/>
  <c r="F53" i="84"/>
  <c r="G61" i="84"/>
  <c r="G62" i="84"/>
  <c r="G55" i="84"/>
  <c r="F62" i="84"/>
  <c r="G63" i="84"/>
  <c r="F47" i="84"/>
  <c r="M46" i="78"/>
  <c r="G63" i="78"/>
  <c r="G55" i="78"/>
  <c r="J54" i="3"/>
  <c r="H49" i="3"/>
  <c r="I54" i="3"/>
  <c r="H41" i="3"/>
  <c r="H47" i="3" s="1"/>
  <c r="G48" i="3"/>
  <c r="W53" i="90"/>
  <c r="S53" i="90"/>
  <c r="U81" i="30"/>
  <c r="M81" i="30"/>
  <c r="F97" i="29"/>
  <c r="AR57" i="30"/>
  <c r="AR98" i="30" s="1"/>
  <c r="AP57" i="30"/>
  <c r="AP98" i="30" s="1"/>
  <c r="AN57" i="30"/>
  <c r="AN98" i="30" s="1"/>
  <c r="AO25" i="30"/>
  <c r="AQ81" i="30"/>
  <c r="J102" i="90"/>
  <c r="J44" i="30"/>
  <c r="J102" i="30" s="1"/>
  <c r="F97" i="90"/>
  <c r="F29" i="30"/>
  <c r="F97" i="74"/>
  <c r="F97" i="28"/>
  <c r="I62" i="3"/>
  <c r="I49" i="3"/>
  <c r="J61" i="78"/>
  <c r="J62" i="78"/>
  <c r="G54" i="3"/>
  <c r="O51" i="46"/>
  <c r="M38" i="46"/>
  <c r="J49" i="46"/>
  <c r="J55" i="78"/>
  <c r="J55" i="3"/>
  <c r="J54" i="78"/>
  <c r="AP53" i="30"/>
  <c r="Z53" i="30"/>
  <c r="AC81" i="30"/>
  <c r="H62" i="78"/>
  <c r="H61" i="78"/>
  <c r="AM109" i="4"/>
  <c r="G48" i="78"/>
  <c r="H63" i="78"/>
  <c r="G62" i="78"/>
  <c r="G61" i="78"/>
  <c r="AJ67" i="30"/>
  <c r="AV100" i="79"/>
  <c r="J50" i="46"/>
  <c r="O49" i="46"/>
  <c r="F46" i="46"/>
  <c r="I40" i="46"/>
  <c r="M36" i="46"/>
  <c r="J51" i="46"/>
  <c r="F47" i="46"/>
  <c r="I41" i="46"/>
  <c r="I37" i="46"/>
  <c r="J49" i="3"/>
  <c r="J53" i="3"/>
  <c r="F62" i="78"/>
  <c r="F61" i="78"/>
  <c r="H63" i="3"/>
  <c r="I61" i="78"/>
  <c r="I62" i="78"/>
  <c r="AJ55" i="30"/>
  <c r="AJ98" i="30" s="1"/>
  <c r="S24" i="4"/>
  <c r="AU24" i="4"/>
  <c r="AX100" i="4"/>
  <c r="AH100" i="4"/>
  <c r="R100" i="4"/>
  <c r="AG104" i="86"/>
  <c r="AU109" i="4"/>
  <c r="I107" i="86"/>
  <c r="I63" i="78"/>
  <c r="G35" i="3"/>
  <c r="G55" i="3" s="1"/>
  <c r="F63" i="78"/>
  <c r="H49" i="78"/>
  <c r="H55" i="78"/>
  <c r="X99" i="79"/>
  <c r="J48" i="46"/>
  <c r="O47" i="46"/>
  <c r="M42" i="46"/>
  <c r="I38" i="46"/>
  <c r="F37" i="46"/>
  <c r="F62" i="3"/>
  <c r="AA25" i="30"/>
  <c r="K25" i="30"/>
  <c r="I81" i="30"/>
  <c r="M27" i="30"/>
  <c r="M97" i="30" s="1"/>
  <c r="K55" i="3"/>
  <c r="L62" i="78"/>
  <c r="L61" i="78"/>
  <c r="K62" i="78"/>
  <c r="K61" i="78"/>
  <c r="L62" i="3"/>
  <c r="K41" i="3"/>
  <c r="K62" i="3" s="1"/>
  <c r="AM25" i="30"/>
  <c r="O25" i="30"/>
  <c r="M25" i="30"/>
  <c r="AL83" i="30"/>
  <c r="K63" i="3"/>
  <c r="K60" i="3"/>
  <c r="K48" i="3"/>
  <c r="K54" i="3"/>
  <c r="G63" i="3"/>
  <c r="G60" i="3"/>
  <c r="I55" i="3"/>
  <c r="I55" i="78"/>
  <c r="I58" i="78"/>
  <c r="G52" i="78"/>
  <c r="L63" i="3"/>
  <c r="L60" i="3"/>
  <c r="H60" i="3"/>
  <c r="J63" i="3"/>
  <c r="J60" i="3"/>
  <c r="I59" i="78"/>
  <c r="K49" i="3"/>
  <c r="K60" i="78"/>
  <c r="F63" i="3"/>
  <c r="F60" i="3"/>
  <c r="I63" i="3"/>
  <c r="I60" i="3"/>
  <c r="G60" i="78"/>
  <c r="G59" i="78"/>
  <c r="K52" i="3"/>
  <c r="F60" i="78"/>
  <c r="F59" i="78"/>
  <c r="L63" i="78"/>
  <c r="L60" i="78"/>
  <c r="L59" i="78"/>
  <c r="H60" i="78"/>
  <c r="H59" i="78"/>
  <c r="J60" i="78"/>
  <c r="J59" i="78"/>
  <c r="I60" i="78"/>
  <c r="AN25" i="30"/>
  <c r="AB25" i="30"/>
  <c r="P25" i="30"/>
  <c r="AP25" i="30"/>
  <c r="Z25" i="30"/>
  <c r="N25" i="30"/>
  <c r="AA39" i="90"/>
  <c r="M39" i="90"/>
  <c r="AP39" i="90"/>
  <c r="AP81" i="30"/>
  <c r="AL81" i="30"/>
  <c r="AH81" i="30"/>
  <c r="AD81" i="30"/>
  <c r="Z81" i="30"/>
  <c r="V81" i="30"/>
  <c r="R81" i="30"/>
  <c r="N81" i="30"/>
  <c r="J81" i="30"/>
  <c r="F81" i="30"/>
  <c r="AQ39" i="81"/>
  <c r="AQ25" i="81"/>
  <c r="AD25" i="30"/>
  <c r="R25" i="30"/>
  <c r="Z67" i="30"/>
  <c r="AQ39" i="90"/>
  <c r="AM39" i="90"/>
  <c r="AC39" i="90"/>
  <c r="O39" i="90"/>
  <c r="AR39" i="90"/>
  <c r="AN39" i="90"/>
  <c r="N39" i="90"/>
  <c r="AN67" i="81"/>
  <c r="P67" i="81"/>
  <c r="AM39" i="81"/>
  <c r="AM39" i="30" s="1"/>
  <c r="AE39" i="81"/>
  <c r="O39" i="81"/>
  <c r="O39" i="30" s="1"/>
  <c r="N67" i="81"/>
  <c r="AO39" i="81"/>
  <c r="AO39" i="30" s="1"/>
  <c r="AC39" i="81"/>
  <c r="AC39" i="30" s="1"/>
  <c r="Q39" i="81"/>
  <c r="Q39" i="30" s="1"/>
  <c r="M39" i="81"/>
  <c r="M39" i="30" s="1"/>
  <c r="AN67" i="30"/>
  <c r="AQ25" i="30"/>
  <c r="AB67" i="30"/>
  <c r="AQ53" i="30"/>
  <c r="Q53" i="30"/>
  <c r="AR25" i="30"/>
  <c r="AD67" i="30"/>
  <c r="AE39" i="90"/>
  <c r="P39" i="90"/>
  <c r="AR81" i="30"/>
  <c r="AN81" i="30"/>
  <c r="AJ81" i="30"/>
  <c r="AF81" i="30"/>
  <c r="AB81" i="30"/>
  <c r="X81" i="30"/>
  <c r="T81" i="30"/>
  <c r="P81" i="30"/>
  <c r="L81" i="30"/>
  <c r="H81" i="30"/>
  <c r="AR67" i="81"/>
  <c r="AR67" i="30" s="1"/>
  <c r="AA39" i="81"/>
  <c r="K39" i="81"/>
  <c r="K39" i="30" s="1"/>
  <c r="AD39" i="90"/>
  <c r="AB39" i="90"/>
  <c r="Z39" i="90"/>
  <c r="AP67" i="81"/>
  <c r="AP67" i="30" s="1"/>
  <c r="R67" i="81"/>
  <c r="R67" i="30" s="1"/>
  <c r="Y39" i="30"/>
  <c r="U39" i="30"/>
  <c r="V67" i="90"/>
  <c r="V67" i="30" s="1"/>
  <c r="AH53" i="90"/>
  <c r="AG67" i="90"/>
  <c r="W67" i="90"/>
  <c r="S67" i="90"/>
  <c r="H67" i="90"/>
  <c r="M67" i="90"/>
  <c r="AL39" i="90"/>
  <c r="AH39" i="90"/>
  <c r="L39" i="90"/>
  <c r="AH25" i="90"/>
  <c r="U25" i="90"/>
  <c r="H25" i="90"/>
  <c r="AL98" i="90"/>
  <c r="AH98" i="90"/>
  <c r="AI39" i="75"/>
  <c r="AI39" i="81" s="1"/>
  <c r="AI39" i="30" s="1"/>
  <c r="AI27" i="81"/>
  <c r="I39" i="75"/>
  <c r="I39" i="81" s="1"/>
  <c r="I39" i="30" s="1"/>
  <c r="I27" i="81"/>
  <c r="N67" i="90"/>
  <c r="N67" i="30" s="1"/>
  <c r="Y53" i="90"/>
  <c r="V53" i="90"/>
  <c r="V53" i="30" s="1"/>
  <c r="T53" i="90"/>
  <c r="L53" i="90"/>
  <c r="L53" i="30" s="1"/>
  <c r="I53" i="90"/>
  <c r="G53" i="90"/>
  <c r="AI25" i="90"/>
  <c r="V25" i="90"/>
  <c r="I25" i="90"/>
  <c r="AG98" i="75"/>
  <c r="W98" i="75"/>
  <c r="S98" i="75"/>
  <c r="G98" i="75"/>
  <c r="AI97" i="75"/>
  <c r="Y97" i="75"/>
  <c r="U97" i="75"/>
  <c r="I97" i="75"/>
  <c r="AG98" i="74"/>
  <c r="W98" i="74"/>
  <c r="S98" i="74"/>
  <c r="G98" i="74"/>
  <c r="AL97" i="74"/>
  <c r="AH97" i="74"/>
  <c r="V97" i="74"/>
  <c r="L97" i="74"/>
  <c r="H97" i="74"/>
  <c r="X67" i="30"/>
  <c r="T53" i="30"/>
  <c r="AI67" i="81"/>
  <c r="Y67" i="28"/>
  <c r="Y67" i="81" s="1"/>
  <c r="Y55" i="81"/>
  <c r="U67" i="28"/>
  <c r="U67" i="81" s="1"/>
  <c r="U55" i="81"/>
  <c r="AK53" i="81"/>
  <c r="AK53" i="30" s="1"/>
  <c r="AG53" i="81"/>
  <c r="AG53" i="30" s="1"/>
  <c r="W53" i="81"/>
  <c r="W53" i="30" s="1"/>
  <c r="S53" i="81"/>
  <c r="I53" i="81"/>
  <c r="AL39" i="81"/>
  <c r="AH39" i="81"/>
  <c r="X39" i="28"/>
  <c r="X39" i="81" s="1"/>
  <c r="X39" i="30" s="1"/>
  <c r="X27" i="81"/>
  <c r="T39" i="28"/>
  <c r="T39" i="81" s="1"/>
  <c r="T39" i="30" s="1"/>
  <c r="T27" i="81"/>
  <c r="J39" i="81"/>
  <c r="J39" i="30" s="1"/>
  <c r="F39" i="81"/>
  <c r="F39" i="30" s="1"/>
  <c r="AJ25" i="81"/>
  <c r="AF25" i="81"/>
  <c r="V25" i="81"/>
  <c r="L25" i="81"/>
  <c r="H25" i="81"/>
  <c r="AQ98" i="29"/>
  <c r="AO98" i="29"/>
  <c r="AM98" i="29"/>
  <c r="AK98" i="29"/>
  <c r="AI98" i="29"/>
  <c r="AG98" i="29"/>
  <c r="AE98" i="29"/>
  <c r="AC98" i="29"/>
  <c r="AA98" i="29"/>
  <c r="Y98" i="29"/>
  <c r="W98" i="29"/>
  <c r="U98" i="29"/>
  <c r="S98" i="29"/>
  <c r="Q98" i="29"/>
  <c r="O98" i="29"/>
  <c r="M98" i="29"/>
  <c r="K98" i="29"/>
  <c r="I98" i="29"/>
  <c r="G98" i="29"/>
  <c r="AL53" i="30"/>
  <c r="AD53" i="30"/>
  <c r="AP97" i="29"/>
  <c r="AL97" i="29"/>
  <c r="AH97" i="29"/>
  <c r="AD97" i="29"/>
  <c r="Z97" i="29"/>
  <c r="V97" i="29"/>
  <c r="R97" i="29"/>
  <c r="N97" i="29"/>
  <c r="J97" i="29"/>
  <c r="AG25" i="81"/>
  <c r="Y25" i="81"/>
  <c r="U25" i="81"/>
  <c r="Q25" i="30"/>
  <c r="I25" i="81"/>
  <c r="I25" i="30" s="1"/>
  <c r="AK98" i="28"/>
  <c r="AG98" i="28"/>
  <c r="I98" i="28"/>
  <c r="AL97" i="28"/>
  <c r="AH97" i="28"/>
  <c r="X97" i="28"/>
  <c r="T97" i="28"/>
  <c r="J97" i="28"/>
  <c r="AQ55" i="81"/>
  <c r="AO55" i="81"/>
  <c r="AM55" i="81"/>
  <c r="AE55" i="81"/>
  <c r="AC55" i="81"/>
  <c r="AA55" i="81"/>
  <c r="Q67" i="81"/>
  <c r="Q67" i="30" s="1"/>
  <c r="O67" i="81"/>
  <c r="M67" i="81"/>
  <c r="M67" i="30" s="1"/>
  <c r="AR27" i="81"/>
  <c r="AP27" i="81"/>
  <c r="AN27" i="81"/>
  <c r="AD39" i="81"/>
  <c r="AD39" i="30" s="1"/>
  <c r="AB39" i="81"/>
  <c r="AB39" i="30" s="1"/>
  <c r="Z39" i="81"/>
  <c r="Z39" i="30" s="1"/>
  <c r="R39" i="81"/>
  <c r="R39" i="30" s="1"/>
  <c r="P39" i="81"/>
  <c r="N39" i="81"/>
  <c r="W39" i="30"/>
  <c r="S39" i="30"/>
  <c r="T67" i="90"/>
  <c r="T67" i="30" s="1"/>
  <c r="AJ53" i="90"/>
  <c r="AJ53" i="30" s="1"/>
  <c r="AF53" i="90"/>
  <c r="AF53" i="30" s="1"/>
  <c r="AI67" i="90"/>
  <c r="Y67" i="90"/>
  <c r="U67" i="90"/>
  <c r="J67" i="90"/>
  <c r="J67" i="30" s="1"/>
  <c r="F67" i="90"/>
  <c r="F67" i="30" s="1"/>
  <c r="O67" i="90"/>
  <c r="J53" i="90"/>
  <c r="J53" i="30" s="1"/>
  <c r="H53" i="90"/>
  <c r="H53" i="30" s="1"/>
  <c r="F53" i="90"/>
  <c r="F53" i="30" s="1"/>
  <c r="AJ39" i="90"/>
  <c r="AF39" i="90"/>
  <c r="AJ25" i="90"/>
  <c r="AF25" i="90"/>
  <c r="W25" i="90"/>
  <c r="S25" i="90"/>
  <c r="J25" i="90"/>
  <c r="F25" i="90"/>
  <c r="AG39" i="75"/>
  <c r="AG39" i="81" s="1"/>
  <c r="AG39" i="30" s="1"/>
  <c r="AG27" i="81"/>
  <c r="G39" i="75"/>
  <c r="G39" i="81" s="1"/>
  <c r="G39" i="30" s="1"/>
  <c r="G27" i="81"/>
  <c r="P67" i="90"/>
  <c r="P67" i="30" s="1"/>
  <c r="L67" i="90"/>
  <c r="L67" i="30" s="1"/>
  <c r="G67" i="90"/>
  <c r="AL25" i="90"/>
  <c r="AG25" i="90"/>
  <c r="Y25" i="90"/>
  <c r="T25" i="90"/>
  <c r="L25" i="90"/>
  <c r="G25" i="90"/>
  <c r="AI98" i="75"/>
  <c r="Y98" i="75"/>
  <c r="U98" i="75"/>
  <c r="I98" i="75"/>
  <c r="AG97" i="75"/>
  <c r="W97" i="75"/>
  <c r="S97" i="75"/>
  <c r="G97" i="75"/>
  <c r="AI98" i="74"/>
  <c r="Y98" i="74"/>
  <c r="U98" i="74"/>
  <c r="I98" i="74"/>
  <c r="AJ97" i="74"/>
  <c r="AF97" i="74"/>
  <c r="T97" i="74"/>
  <c r="J97" i="74"/>
  <c r="AK67" i="30"/>
  <c r="AG67" i="81"/>
  <c r="AG67" i="30" s="1"/>
  <c r="W67" i="28"/>
  <c r="W67" i="81" s="1"/>
  <c r="W67" i="30" s="1"/>
  <c r="W55" i="81"/>
  <c r="S67" i="28"/>
  <c r="S67" i="81" s="1"/>
  <c r="S55" i="81"/>
  <c r="AI53" i="81"/>
  <c r="AI53" i="30" s="1"/>
  <c r="Y53" i="81"/>
  <c r="Y53" i="30" s="1"/>
  <c r="U53" i="81"/>
  <c r="U53" i="30" s="1"/>
  <c r="K53" i="81"/>
  <c r="K53" i="30" s="1"/>
  <c r="G53" i="81"/>
  <c r="G53" i="30" s="1"/>
  <c r="AJ39" i="81"/>
  <c r="AF39" i="81"/>
  <c r="V27" i="81"/>
  <c r="V39" i="28"/>
  <c r="V39" i="81" s="1"/>
  <c r="V39" i="30" s="1"/>
  <c r="L39" i="81"/>
  <c r="H39" i="81"/>
  <c r="H39" i="30" s="1"/>
  <c r="AL25" i="81"/>
  <c r="AH25" i="81"/>
  <c r="AH25" i="30" s="1"/>
  <c r="X25" i="81"/>
  <c r="X25" i="30" s="1"/>
  <c r="T25" i="81"/>
  <c r="J25" i="81"/>
  <c r="F25" i="81"/>
  <c r="F25" i="30" s="1"/>
  <c r="K67" i="81"/>
  <c r="K67" i="30" s="1"/>
  <c r="I67" i="81"/>
  <c r="I67" i="30" s="1"/>
  <c r="G67" i="81"/>
  <c r="AH53" i="30"/>
  <c r="R53" i="30"/>
  <c r="AR97" i="29"/>
  <c r="AN97" i="29"/>
  <c r="AJ97" i="29"/>
  <c r="AF97" i="29"/>
  <c r="AB97" i="29"/>
  <c r="X97" i="29"/>
  <c r="T97" i="29"/>
  <c r="P97" i="29"/>
  <c r="L97" i="29"/>
  <c r="H97" i="29"/>
  <c r="AI25" i="81"/>
  <c r="AI25" i="30" s="1"/>
  <c r="AE25" i="30"/>
  <c r="W25" i="81"/>
  <c r="W25" i="30" s="1"/>
  <c r="S25" i="81"/>
  <c r="G25" i="81"/>
  <c r="G25" i="30" s="1"/>
  <c r="AI98" i="28"/>
  <c r="Y98" i="28"/>
  <c r="U98" i="28"/>
  <c r="K98" i="28"/>
  <c r="G98" i="28"/>
  <c r="H67" i="30"/>
  <c r="AJ97" i="28"/>
  <c r="AF97" i="28"/>
  <c r="V97" i="28"/>
  <c r="L97" i="28"/>
  <c r="H97" i="28"/>
  <c r="AQ67" i="81"/>
  <c r="AQ67" i="30" s="1"/>
  <c r="AO67" i="81"/>
  <c r="AO67" i="30" s="1"/>
  <c r="AM67" i="81"/>
  <c r="AM67" i="30" s="1"/>
  <c r="AE67" i="81"/>
  <c r="AE67" i="30" s="1"/>
  <c r="AC67" i="81"/>
  <c r="AC67" i="30" s="1"/>
  <c r="AA67" i="81"/>
  <c r="AA67" i="30" s="1"/>
  <c r="Q55" i="81"/>
  <c r="O55" i="81"/>
  <c r="M55" i="81"/>
  <c r="AR39" i="81"/>
  <c r="AR39" i="30" s="1"/>
  <c r="AP39" i="81"/>
  <c r="AP39" i="30" s="1"/>
  <c r="AN39" i="81"/>
  <c r="AN39" i="30" s="1"/>
  <c r="AD27" i="81"/>
  <c r="AB27" i="81"/>
  <c r="Z27" i="81"/>
  <c r="R27" i="81"/>
  <c r="P27" i="81"/>
  <c r="N27" i="81"/>
  <c r="BC19" i="4"/>
  <c r="BC109" i="4" s="1"/>
  <c r="BC109" i="86"/>
  <c r="AX19" i="4"/>
  <c r="AX109" i="4" s="1"/>
  <c r="AX109" i="86"/>
  <c r="AB19" i="4"/>
  <c r="AB109" i="4" s="1"/>
  <c r="AB109" i="86"/>
  <c r="W19" i="4"/>
  <c r="W109" i="4" s="1"/>
  <c r="W109" i="86"/>
  <c r="R19" i="4"/>
  <c r="R109" i="4" s="1"/>
  <c r="R109" i="86"/>
  <c r="L19" i="4"/>
  <c r="L109" i="4" s="1"/>
  <c r="L109" i="86"/>
  <c r="G19" i="4"/>
  <c r="G109" i="4" s="1"/>
  <c r="G109" i="86"/>
  <c r="F52" i="3"/>
  <c r="J55" i="30"/>
  <c r="F55" i="30"/>
  <c r="I55" i="30"/>
  <c r="L97" i="90"/>
  <c r="H97" i="90"/>
  <c r="AK98" i="81"/>
  <c r="AG98" i="81"/>
  <c r="X98" i="81"/>
  <c r="T98" i="81"/>
  <c r="Y97" i="81"/>
  <c r="U97" i="81"/>
  <c r="AY109" i="4"/>
  <c r="AQ109" i="4"/>
  <c r="AI109" i="4"/>
  <c r="AA109" i="4"/>
  <c r="S109" i="4"/>
  <c r="K109" i="4"/>
  <c r="K46" i="3"/>
  <c r="L54" i="3"/>
  <c r="AZ19" i="4"/>
  <c r="AZ109" i="4" s="1"/>
  <c r="AZ109" i="86"/>
  <c r="AE19" i="4"/>
  <c r="AE109" i="4" s="1"/>
  <c r="AE109" i="86"/>
  <c r="Z19" i="4"/>
  <c r="Z109" i="4" s="1"/>
  <c r="Z109" i="86"/>
  <c r="T19" i="4"/>
  <c r="T109" i="4" s="1"/>
  <c r="T109" i="86"/>
  <c r="O19" i="4"/>
  <c r="O109" i="4" s="1"/>
  <c r="O109" i="86"/>
  <c r="J19" i="4"/>
  <c r="J109" i="4" s="1"/>
  <c r="J109" i="86"/>
  <c r="H55" i="30"/>
  <c r="K55" i="30"/>
  <c r="G55" i="30"/>
  <c r="J98" i="90"/>
  <c r="F98" i="90"/>
  <c r="J97" i="90"/>
  <c r="AI98" i="81"/>
  <c r="I98" i="81"/>
  <c r="L97" i="81"/>
  <c r="H97" i="81"/>
  <c r="V98" i="81"/>
  <c r="W97" i="81"/>
  <c r="S97" i="81"/>
  <c r="K97" i="30"/>
  <c r="K53" i="78"/>
  <c r="K58" i="78"/>
  <c r="M58" i="78"/>
  <c r="M53" i="78"/>
  <c r="K47" i="78"/>
  <c r="L54" i="78"/>
  <c r="J63" i="78"/>
  <c r="M41" i="46"/>
  <c r="Q39" i="46"/>
  <c r="O48" i="46"/>
  <c r="M37" i="46"/>
  <c r="M39" i="46"/>
  <c r="G82" i="47"/>
  <c r="G81" i="47"/>
  <c r="G79" i="47"/>
  <c r="G78" i="47"/>
  <c r="G77" i="47"/>
  <c r="G76" i="47"/>
  <c r="L55" i="4"/>
  <c r="L100" i="4" s="1"/>
  <c r="L100" i="79"/>
  <c r="AI26" i="4"/>
  <c r="AI99" i="4" s="1"/>
  <c r="G26" i="4"/>
  <c r="G99" i="4" s="1"/>
  <c r="M100" i="68"/>
  <c r="Y68" i="68"/>
  <c r="I68" i="68"/>
  <c r="AC100" i="97"/>
  <c r="AE100" i="26"/>
  <c r="O100" i="26"/>
  <c r="AF100" i="85"/>
  <c r="P100" i="85"/>
  <c r="AF26" i="86"/>
  <c r="P26" i="86"/>
  <c r="P26" i="4" s="1"/>
  <c r="K100" i="26"/>
  <c r="AE99" i="26"/>
  <c r="O99" i="26"/>
  <c r="AE100" i="71"/>
  <c r="W100" i="71"/>
  <c r="O100" i="71"/>
  <c r="G100" i="71"/>
  <c r="AE99" i="71"/>
  <c r="W99" i="71"/>
  <c r="O99" i="71"/>
  <c r="G99" i="71"/>
  <c r="S100" i="100"/>
  <c r="S99" i="100"/>
  <c r="K99" i="100"/>
  <c r="AE100" i="99"/>
  <c r="W100" i="99"/>
  <c r="O100" i="99"/>
  <c r="G100" i="99"/>
  <c r="AG55" i="71"/>
  <c r="Q55" i="71"/>
  <c r="AG26" i="71"/>
  <c r="S99" i="71"/>
  <c r="Q26" i="71"/>
  <c r="O99" i="100"/>
  <c r="AE99" i="99"/>
  <c r="W99" i="99"/>
  <c r="O99" i="99"/>
  <c r="G99" i="99"/>
  <c r="W100" i="68"/>
  <c r="L100" i="68"/>
  <c r="U26" i="68"/>
  <c r="BC100" i="98"/>
  <c r="AU100" i="98"/>
  <c r="AM100" i="98"/>
  <c r="AE100" i="98"/>
  <c r="W100" i="98"/>
  <c r="O100" i="98"/>
  <c r="G100" i="98"/>
  <c r="AY99" i="98"/>
  <c r="AQ99" i="98"/>
  <c r="S99" i="98"/>
  <c r="K99" i="98"/>
  <c r="AU100" i="24"/>
  <c r="AE100" i="24"/>
  <c r="W100" i="24"/>
  <c r="O100" i="24"/>
  <c r="G100" i="24"/>
  <c r="BC99" i="24"/>
  <c r="AU99" i="24"/>
  <c r="AM99" i="24"/>
  <c r="AE99" i="24"/>
  <c r="W99" i="24"/>
  <c r="O99" i="24"/>
  <c r="G99" i="24"/>
  <c r="AB100" i="97"/>
  <c r="G100" i="97"/>
  <c r="AA99" i="97"/>
  <c r="S99" i="97"/>
  <c r="K99" i="97"/>
  <c r="U26" i="97"/>
  <c r="AE55" i="79"/>
  <c r="AE100" i="79" s="1"/>
  <c r="AB55" i="79"/>
  <c r="AB99" i="22"/>
  <c r="L99" i="68"/>
  <c r="M26" i="68"/>
  <c r="AV100" i="98"/>
  <c r="AF55" i="79"/>
  <c r="AF100" i="79" s="1"/>
  <c r="BB55" i="79"/>
  <c r="BB100" i="79" s="1"/>
  <c r="AY55" i="79"/>
  <c r="AY100" i="79" s="1"/>
  <c r="AQ100" i="24"/>
  <c r="AL55" i="79"/>
  <c r="AL100" i="79" s="1"/>
  <c r="AI55" i="79"/>
  <c r="AI100" i="79" s="1"/>
  <c r="AA100" i="24"/>
  <c r="V55" i="79"/>
  <c r="V100" i="79" s="1"/>
  <c r="K100" i="24"/>
  <c r="F55" i="79"/>
  <c r="F100" i="79" s="1"/>
  <c r="AI68" i="24"/>
  <c r="AI99" i="24"/>
  <c r="AA100" i="97"/>
  <c r="S100" i="97"/>
  <c r="AB99" i="97"/>
  <c r="L99" i="97"/>
  <c r="M26" i="97"/>
  <c r="AA55" i="79"/>
  <c r="AA100" i="79" s="1"/>
  <c r="S55" i="79"/>
  <c r="S100" i="79" s="1"/>
  <c r="AD99" i="22"/>
  <c r="X99" i="22"/>
  <c r="V99" i="22"/>
  <c r="N99" i="22"/>
  <c r="F99" i="22"/>
  <c r="BC39" i="24"/>
  <c r="AM39" i="24"/>
  <c r="Y26" i="97"/>
  <c r="Y99" i="97" s="1"/>
  <c r="AA39" i="97"/>
  <c r="G55" i="79"/>
  <c r="G100" i="79" s="1"/>
  <c r="BC26" i="4"/>
  <c r="BC99" i="4" s="1"/>
  <c r="AY26" i="4"/>
  <c r="AM26" i="4"/>
  <c r="AM99" i="4" s="1"/>
  <c r="W26" i="4"/>
  <c r="W99" i="4" s="1"/>
  <c r="W39" i="26"/>
  <c r="W39" i="86" s="1"/>
  <c r="M100" i="71"/>
  <c r="AS68" i="71"/>
  <c r="AC68" i="71"/>
  <c r="M68" i="71"/>
  <c r="AG100" i="100"/>
  <c r="Y100" i="100"/>
  <c r="Q100" i="100"/>
  <c r="I100" i="100"/>
  <c r="U99" i="100"/>
  <c r="M99" i="100"/>
  <c r="M99" i="99"/>
  <c r="Y100" i="68"/>
  <c r="I100" i="68"/>
  <c r="U99" i="68"/>
  <c r="M99" i="68"/>
  <c r="BE100" i="24"/>
  <c r="AW100" i="24"/>
  <c r="AO100" i="24"/>
  <c r="AG100" i="24"/>
  <c r="Y100" i="24"/>
  <c r="Q100" i="24"/>
  <c r="I100" i="24"/>
  <c r="BA99" i="24"/>
  <c r="AS99" i="24"/>
  <c r="AK99" i="24"/>
  <c r="AC99" i="24"/>
  <c r="U99" i="24"/>
  <c r="M99" i="24"/>
  <c r="BE68" i="99"/>
  <c r="AO68" i="99"/>
  <c r="Y68" i="99"/>
  <c r="I68" i="99"/>
  <c r="BE39" i="99"/>
  <c r="AO39" i="99"/>
  <c r="Y39" i="99"/>
  <c r="I39" i="99"/>
  <c r="M68" i="68"/>
  <c r="U39" i="68"/>
  <c r="M39" i="68"/>
  <c r="BA99" i="98"/>
  <c r="AK99" i="98"/>
  <c r="U99" i="98"/>
  <c r="I100" i="97"/>
  <c r="AC99" i="97"/>
  <c r="U99" i="97"/>
  <c r="M99" i="97"/>
  <c r="AC55" i="85"/>
  <c r="M55" i="85"/>
  <c r="T68" i="86"/>
  <c r="AF26" i="4"/>
  <c r="W100" i="26"/>
  <c r="G100" i="26"/>
  <c r="S99" i="26"/>
  <c r="S100" i="26"/>
  <c r="W99" i="26"/>
  <c r="G99" i="26"/>
  <c r="AN39" i="85"/>
  <c r="AN39" i="86" s="1"/>
  <c r="Y55" i="71"/>
  <c r="I55" i="71"/>
  <c r="Y26" i="71"/>
  <c r="I26" i="71"/>
  <c r="U55" i="68"/>
  <c r="BC55" i="79"/>
  <c r="BC100" i="79" s="1"/>
  <c r="AU55" i="79"/>
  <c r="AU100" i="79" s="1"/>
  <c r="AM55" i="79"/>
  <c r="AM100" i="79" s="1"/>
  <c r="W55" i="79"/>
  <c r="W100" i="79" s="1"/>
  <c r="T55" i="79"/>
  <c r="T26" i="79"/>
  <c r="L26" i="79"/>
  <c r="P55" i="79"/>
  <c r="P100" i="79" s="1"/>
  <c r="AT55" i="79"/>
  <c r="AT100" i="79" s="1"/>
  <c r="AQ55" i="79"/>
  <c r="AQ100" i="79" s="1"/>
  <c r="AD55" i="79"/>
  <c r="AD100" i="79" s="1"/>
  <c r="N55" i="79"/>
  <c r="N100" i="79" s="1"/>
  <c r="K55" i="79"/>
  <c r="K100" i="79" s="1"/>
  <c r="AE26" i="79"/>
  <c r="AE99" i="79" s="1"/>
  <c r="O26" i="79"/>
  <c r="O99" i="79" s="1"/>
  <c r="AE39" i="97"/>
  <c r="O39" i="97"/>
  <c r="AN26" i="4"/>
  <c r="AN99" i="4" s="1"/>
  <c r="AA26" i="79"/>
  <c r="AA99" i="79" s="1"/>
  <c r="S26" i="79"/>
  <c r="S99" i="79" s="1"/>
  <c r="K26" i="79"/>
  <c r="K99" i="79" s="1"/>
  <c r="H26" i="79"/>
  <c r="AB99" i="79"/>
  <c r="BC68" i="24"/>
  <c r="AM68" i="24"/>
  <c r="AU39" i="24"/>
  <c r="K68" i="97"/>
  <c r="I26" i="97"/>
  <c r="I99" i="97" s="1"/>
  <c r="M55" i="97"/>
  <c r="M55" i="79" s="1"/>
  <c r="AC57" i="86"/>
  <c r="AC100" i="85"/>
  <c r="M57" i="86"/>
  <c r="M100" i="85"/>
  <c r="U100" i="100"/>
  <c r="M100" i="100"/>
  <c r="AG99" i="100"/>
  <c r="Y99" i="100"/>
  <c r="Q99" i="100"/>
  <c r="I99" i="100"/>
  <c r="U100" i="99"/>
  <c r="BA100" i="24"/>
  <c r="AS100" i="24"/>
  <c r="AK100" i="24"/>
  <c r="AC100" i="24"/>
  <c r="U100" i="24"/>
  <c r="M100" i="24"/>
  <c r="BE99" i="24"/>
  <c r="AW99" i="24"/>
  <c r="AO99" i="24"/>
  <c r="AG99" i="24"/>
  <c r="Y99" i="24"/>
  <c r="Q99" i="24"/>
  <c r="I99" i="24"/>
  <c r="BB28" i="4"/>
  <c r="BB99" i="86"/>
  <c r="AD28" i="4"/>
  <c r="AD99" i="86"/>
  <c r="V28" i="4"/>
  <c r="V99" i="86"/>
  <c r="P28" i="4"/>
  <c r="K28" i="4"/>
  <c r="AE100" i="86"/>
  <c r="O99" i="86"/>
  <c r="AH100" i="79"/>
  <c r="R100" i="79"/>
  <c r="AE104" i="4"/>
  <c r="K104" i="4"/>
  <c r="AF100" i="86"/>
  <c r="P100" i="86"/>
  <c r="BC100" i="86"/>
  <c r="G100" i="86"/>
  <c r="AC104" i="86"/>
  <c r="W99" i="86"/>
  <c r="AF99" i="79"/>
  <c r="AY104" i="4"/>
  <c r="AM104" i="4"/>
  <c r="S104" i="4"/>
  <c r="G104" i="4"/>
  <c r="AU104" i="4"/>
  <c r="AA104" i="4"/>
  <c r="AY28" i="4"/>
  <c r="AY99" i="4" s="1"/>
  <c r="AY99" i="86"/>
  <c r="AF28" i="4"/>
  <c r="AF99" i="4" s="1"/>
  <c r="AF99" i="86"/>
  <c r="AA28" i="4"/>
  <c r="S28" i="4"/>
  <c r="S99" i="86"/>
  <c r="N28" i="4"/>
  <c r="N99" i="86"/>
  <c r="F28" i="4"/>
  <c r="F99" i="86"/>
  <c r="AA57" i="4"/>
  <c r="AA100" i="86"/>
  <c r="S57" i="4"/>
  <c r="S100" i="86"/>
  <c r="K57" i="4"/>
  <c r="K100" i="86"/>
  <c r="M100" i="22"/>
  <c r="O100" i="86"/>
  <c r="BA104" i="86"/>
  <c r="U104" i="86"/>
  <c r="AE99" i="86"/>
  <c r="AX100" i="79"/>
  <c r="AQ104" i="4"/>
  <c r="AY100" i="86"/>
  <c r="W100" i="86"/>
  <c r="M104" i="86"/>
  <c r="BC99" i="86"/>
  <c r="G99" i="86"/>
  <c r="AV99" i="79"/>
  <c r="P99" i="79"/>
  <c r="BC104" i="4"/>
  <c r="AI104" i="4"/>
  <c r="W104" i="4"/>
  <c r="O104" i="4"/>
  <c r="AJ27" i="30"/>
  <c r="AJ97" i="30" s="1"/>
  <c r="AF27" i="30"/>
  <c r="AF97" i="30" s="1"/>
  <c r="AL27" i="30"/>
  <c r="AL97" i="30" s="1"/>
  <c r="AH27" i="30"/>
  <c r="AH97" i="30" s="1"/>
  <c r="L27" i="30"/>
  <c r="H27" i="30"/>
  <c r="J27" i="30"/>
  <c r="F27" i="30"/>
  <c r="F47" i="3"/>
  <c r="F53" i="3"/>
  <c r="F53" i="78"/>
  <c r="I53" i="78"/>
  <c r="I47" i="78"/>
  <c r="G53" i="78"/>
  <c r="H58" i="78"/>
  <c r="G53" i="3"/>
  <c r="I53" i="3"/>
  <c r="I52" i="78"/>
  <c r="I46" i="3"/>
  <c r="G52" i="3"/>
  <c r="G46" i="78"/>
  <c r="G46" i="3"/>
  <c r="F46" i="3"/>
  <c r="H47" i="78"/>
  <c r="F47" i="78"/>
  <c r="G47" i="78"/>
  <c r="G47" i="3"/>
  <c r="I52" i="3"/>
  <c r="I46" i="78"/>
  <c r="H52" i="78"/>
  <c r="H14" i="3"/>
  <c r="H52" i="3" s="1"/>
  <c r="F52" i="78"/>
  <c r="G58" i="78"/>
  <c r="H53" i="78"/>
  <c r="H21" i="3"/>
  <c r="H53" i="3" s="1"/>
  <c r="I54" i="78"/>
  <c r="G54" i="78"/>
  <c r="AK57" i="86"/>
  <c r="BC39" i="26"/>
  <c r="BC39" i="86" s="1"/>
  <c r="AM39" i="26"/>
  <c r="AM39" i="86" s="1"/>
  <c r="AS28" i="79"/>
  <c r="AC28" i="79"/>
  <c r="M28" i="79"/>
  <c r="Q57" i="79"/>
  <c r="I57" i="79"/>
  <c r="BA28" i="79"/>
  <c r="AK28" i="79"/>
  <c r="U28" i="79"/>
  <c r="BE46" i="4"/>
  <c r="AW46" i="4"/>
  <c r="AO46" i="4"/>
  <c r="AG46" i="4"/>
  <c r="Y46" i="4"/>
  <c r="Q46" i="4"/>
  <c r="I46" i="4"/>
  <c r="BA84" i="79"/>
  <c r="AK84" i="79"/>
  <c r="U84" i="79"/>
  <c r="AO55" i="85"/>
  <c r="AL55" i="86"/>
  <c r="AL55" i="4" s="1"/>
  <c r="AL100" i="4" s="1"/>
  <c r="AG55" i="85"/>
  <c r="AG100" i="85" s="1"/>
  <c r="AD55" i="86"/>
  <c r="AD55" i="4" s="1"/>
  <c r="AD100" i="4" s="1"/>
  <c r="Y55" i="85"/>
  <c r="Y100" i="85" s="1"/>
  <c r="V55" i="86"/>
  <c r="Q55" i="85"/>
  <c r="N55" i="86"/>
  <c r="I55" i="85"/>
  <c r="I100" i="85" s="1"/>
  <c r="F55" i="86"/>
  <c r="BD68" i="85"/>
  <c r="BD68" i="86" s="1"/>
  <c r="BD53" i="86"/>
  <c r="AY68" i="85"/>
  <c r="AY53" i="86"/>
  <c r="AY53" i="4" s="1"/>
  <c r="AV68" i="85"/>
  <c r="AV68" i="86" s="1"/>
  <c r="AV53" i="86"/>
  <c r="AV53" i="4" s="1"/>
  <c r="AQ68" i="85"/>
  <c r="AQ53" i="86"/>
  <c r="AN68" i="85"/>
  <c r="AN68" i="86" s="1"/>
  <c r="AN53" i="86"/>
  <c r="AN53" i="4" s="1"/>
  <c r="AI68" i="85"/>
  <c r="AI53" i="86"/>
  <c r="AF68" i="85"/>
  <c r="AF68" i="86" s="1"/>
  <c r="AF53" i="86"/>
  <c r="AF53" i="4" s="1"/>
  <c r="AA68" i="85"/>
  <c r="AA53" i="86"/>
  <c r="AA53" i="4" s="1"/>
  <c r="X68" i="85"/>
  <c r="X68" i="86" s="1"/>
  <c r="X53" i="86"/>
  <c r="X53" i="4" s="1"/>
  <c r="S68" i="85"/>
  <c r="S53" i="86"/>
  <c r="S53" i="4" s="1"/>
  <c r="P68" i="85"/>
  <c r="P68" i="86" s="1"/>
  <c r="P53" i="86"/>
  <c r="P53" i="4" s="1"/>
  <c r="K68" i="85"/>
  <c r="K53" i="86"/>
  <c r="AW84" i="79"/>
  <c r="AW84" i="4" s="1"/>
  <c r="AG84" i="79"/>
  <c r="AG84" i="4" s="1"/>
  <c r="Q84" i="79"/>
  <c r="Q84" i="4" s="1"/>
  <c r="AR68" i="79"/>
  <c r="AR68" i="4" s="1"/>
  <c r="AB68" i="79"/>
  <c r="AV99" i="4"/>
  <c r="BD53" i="4"/>
  <c r="H53" i="4"/>
  <c r="U57" i="86"/>
  <c r="AW19" i="86"/>
  <c r="AG19" i="86"/>
  <c r="AG109" i="86" s="1"/>
  <c r="I19" i="86"/>
  <c r="I109" i="86" s="1"/>
  <c r="AU39" i="26"/>
  <c r="AU39" i="86" s="1"/>
  <c r="AE39" i="26"/>
  <c r="AE39" i="86" s="1"/>
  <c r="G39" i="26"/>
  <c r="G39" i="86" s="1"/>
  <c r="BA84" i="4"/>
  <c r="AK84" i="4"/>
  <c r="U84" i="4"/>
  <c r="Q55" i="79"/>
  <c r="I55" i="79"/>
  <c r="AV68" i="79"/>
  <c r="AV68" i="4" s="1"/>
  <c r="AF68" i="79"/>
  <c r="P68" i="79"/>
  <c r="P68" i="4" s="1"/>
  <c r="M57" i="79"/>
  <c r="BE28" i="79"/>
  <c r="AW28" i="79"/>
  <c r="AO28" i="79"/>
  <c r="AG28" i="79"/>
  <c r="Y28" i="79"/>
  <c r="Q28" i="79"/>
  <c r="I28" i="79"/>
  <c r="BC53" i="4"/>
  <c r="W53" i="4"/>
  <c r="AQ53" i="4"/>
  <c r="AI53" i="4"/>
  <c r="K53" i="4"/>
  <c r="AB68" i="86"/>
  <c r="L68" i="86"/>
  <c r="AS84" i="79"/>
  <c r="AS84" i="4" s="1"/>
  <c r="AC84" i="79"/>
  <c r="AC84" i="4" s="1"/>
  <c r="M84" i="79"/>
  <c r="M84" i="4" s="1"/>
  <c r="P39" i="86"/>
  <c r="L68" i="79"/>
  <c r="BE84" i="79"/>
  <c r="BE84" i="4" s="1"/>
  <c r="AO84" i="79"/>
  <c r="AO84" i="4" s="1"/>
  <c r="Y84" i="79"/>
  <c r="Y84" i="4" s="1"/>
  <c r="I84" i="79"/>
  <c r="I84" i="4" s="1"/>
  <c r="BE17" i="4"/>
  <c r="BE107" i="4" s="1"/>
  <c r="BA17" i="4"/>
  <c r="BA104" i="4" s="1"/>
  <c r="AW17" i="4"/>
  <c r="AW107" i="4" s="1"/>
  <c r="AS17" i="4"/>
  <c r="AS104" i="4" s="1"/>
  <c r="AO17" i="4"/>
  <c r="AO107" i="4" s="1"/>
  <c r="AK17" i="4"/>
  <c r="AK104" i="4" s="1"/>
  <c r="AG17" i="4"/>
  <c r="AG107" i="4" s="1"/>
  <c r="AC17" i="4"/>
  <c r="AC104" i="4" s="1"/>
  <c r="Y17" i="4"/>
  <c r="Y107" i="4" s="1"/>
  <c r="U17" i="4"/>
  <c r="U104" i="4" s="1"/>
  <c r="Q17" i="4"/>
  <c r="Q107" i="4" s="1"/>
  <c r="M17" i="4"/>
  <c r="M104" i="4" s="1"/>
  <c r="I17" i="4"/>
  <c r="I107" i="4" s="1"/>
  <c r="AZ68" i="79"/>
  <c r="AZ68" i="4" s="1"/>
  <c r="AJ68" i="79"/>
  <c r="AJ68" i="4" s="1"/>
  <c r="T68" i="79"/>
  <c r="AZ39" i="79"/>
  <c r="AZ39" i="4" s="1"/>
  <c r="AR39" i="79"/>
  <c r="AR39" i="4" s="1"/>
  <c r="AJ39" i="79"/>
  <c r="AJ39" i="4" s="1"/>
  <c r="AB39" i="79"/>
  <c r="AB39" i="4" s="1"/>
  <c r="T39" i="79"/>
  <c r="T39" i="4" s="1"/>
  <c r="L39" i="79"/>
  <c r="L39" i="4" s="1"/>
  <c r="C41" i="9"/>
  <c r="C39" i="9" s="1"/>
  <c r="AS55" i="26"/>
  <c r="AS55" i="86" s="1"/>
  <c r="AK55" i="26"/>
  <c r="AK55" i="86" s="1"/>
  <c r="AC55" i="26"/>
  <c r="AC55" i="86" s="1"/>
  <c r="U55" i="26"/>
  <c r="AY68" i="26"/>
  <c r="AY68" i="86" s="1"/>
  <c r="AI68" i="26"/>
  <c r="AI68" i="86" s="1"/>
  <c r="AA68" i="26"/>
  <c r="AA68" i="86" s="1"/>
  <c r="K68" i="26"/>
  <c r="K68" i="86" s="1"/>
  <c r="AA39" i="26"/>
  <c r="AA39" i="86" s="1"/>
  <c r="AA26" i="86"/>
  <c r="AA26" i="4" s="1"/>
  <c r="AA99" i="4" s="1"/>
  <c r="K39" i="26"/>
  <c r="K39" i="86" s="1"/>
  <c r="K26" i="86"/>
  <c r="K26" i="4" s="1"/>
  <c r="K99" i="4" s="1"/>
  <c r="BA26" i="26"/>
  <c r="AS26" i="26"/>
  <c r="AC26" i="26"/>
  <c r="U26" i="26"/>
  <c r="U26" i="86" s="1"/>
  <c r="M26" i="26"/>
  <c r="M26" i="86" s="1"/>
  <c r="BE48" i="86"/>
  <c r="AW48" i="86"/>
  <c r="AO48" i="86"/>
  <c r="Y48" i="86"/>
  <c r="Q48" i="86"/>
  <c r="BE28" i="86"/>
  <c r="AO28" i="86"/>
  <c r="AO28" i="4" s="1"/>
  <c r="AG28" i="86"/>
  <c r="Y28" i="86"/>
  <c r="I28" i="86"/>
  <c r="BB39" i="85"/>
  <c r="BB39" i="86" s="1"/>
  <c r="BE24" i="85"/>
  <c r="BB24" i="86"/>
  <c r="AL39" i="85"/>
  <c r="AL39" i="86" s="1"/>
  <c r="AO24" i="85"/>
  <c r="AL24" i="86"/>
  <c r="AD39" i="85"/>
  <c r="AD39" i="86" s="1"/>
  <c r="AG24" i="85"/>
  <c r="AD24" i="86"/>
  <c r="N39" i="85"/>
  <c r="N39" i="86" s="1"/>
  <c r="Q24" i="85"/>
  <c r="N24" i="86"/>
  <c r="F39" i="85"/>
  <c r="F39" i="86" s="1"/>
  <c r="I24" i="85"/>
  <c r="F24" i="86"/>
  <c r="AX53" i="86"/>
  <c r="AX68" i="85"/>
  <c r="BA53" i="85"/>
  <c r="Z53" i="86"/>
  <c r="Z68" i="85"/>
  <c r="AC53" i="85"/>
  <c r="R53" i="86"/>
  <c r="R68" i="85"/>
  <c r="U53" i="85"/>
  <c r="AX39" i="85"/>
  <c r="AX39" i="86" s="1"/>
  <c r="BA24" i="85"/>
  <c r="AX24" i="86"/>
  <c r="AP39" i="85"/>
  <c r="AP39" i="86" s="1"/>
  <c r="AS24" i="85"/>
  <c r="AP24" i="86"/>
  <c r="AH39" i="85"/>
  <c r="AH39" i="86" s="1"/>
  <c r="AK24" i="85"/>
  <c r="AH24" i="86"/>
  <c r="R39" i="85"/>
  <c r="R39" i="86" s="1"/>
  <c r="U24" i="85"/>
  <c r="R24" i="86"/>
  <c r="J39" i="85"/>
  <c r="J39" i="86" s="1"/>
  <c r="M24" i="85"/>
  <c r="J24" i="86"/>
  <c r="BA68" i="71"/>
  <c r="U68" i="71"/>
  <c r="BB68" i="100"/>
  <c r="BE53" i="100"/>
  <c r="BE68" i="100" s="1"/>
  <c r="AL68" i="100"/>
  <c r="AO53" i="100"/>
  <c r="AO68" i="100" s="1"/>
  <c r="V68" i="100"/>
  <c r="Y53" i="100"/>
  <c r="Y68" i="100" s="1"/>
  <c r="F68" i="100"/>
  <c r="I53" i="100"/>
  <c r="I68" i="100" s="1"/>
  <c r="AD39" i="100"/>
  <c r="AG24" i="100"/>
  <c r="AG39" i="100" s="1"/>
  <c r="BA57" i="86"/>
  <c r="AS57" i="86"/>
  <c r="BE55" i="26"/>
  <c r="BE55" i="86" s="1"/>
  <c r="AW55" i="26"/>
  <c r="AW55" i="86" s="1"/>
  <c r="AO55" i="26"/>
  <c r="AO55" i="86" s="1"/>
  <c r="AG55" i="26"/>
  <c r="AG55" i="86" s="1"/>
  <c r="Y55" i="26"/>
  <c r="Y55" i="86" s="1"/>
  <c r="Q55" i="26"/>
  <c r="I55" i="26"/>
  <c r="AU68" i="26"/>
  <c r="AU68" i="86" s="1"/>
  <c r="AM68" i="26"/>
  <c r="AM68" i="86" s="1"/>
  <c r="AE68" i="26"/>
  <c r="AE68" i="86" s="1"/>
  <c r="W68" i="26"/>
  <c r="W68" i="86" s="1"/>
  <c r="O68" i="26"/>
  <c r="O68" i="86" s="1"/>
  <c r="G68" i="26"/>
  <c r="G68" i="86" s="1"/>
  <c r="BB68" i="26"/>
  <c r="BE53" i="26"/>
  <c r="BE68" i="26" s="1"/>
  <c r="AT68" i="26"/>
  <c r="AW53" i="26"/>
  <c r="AL68" i="26"/>
  <c r="AO53" i="26"/>
  <c r="AO68" i="26" s="1"/>
  <c r="AD68" i="26"/>
  <c r="AG53" i="26"/>
  <c r="V68" i="26"/>
  <c r="Y53" i="26"/>
  <c r="Y68" i="26" s="1"/>
  <c r="N68" i="26"/>
  <c r="Q53" i="26"/>
  <c r="F68" i="26"/>
  <c r="I53" i="26"/>
  <c r="I68" i="26" s="1"/>
  <c r="BE26" i="26"/>
  <c r="BE26" i="86" s="1"/>
  <c r="AW26" i="26"/>
  <c r="AO26" i="26"/>
  <c r="AO26" i="86" s="1"/>
  <c r="AG26" i="26"/>
  <c r="AG99" i="26" s="1"/>
  <c r="Y26" i="26"/>
  <c r="Y26" i="86" s="1"/>
  <c r="Q26" i="26"/>
  <c r="Q26" i="86" s="1"/>
  <c r="I26" i="26"/>
  <c r="M39" i="26"/>
  <c r="AO57" i="86"/>
  <c r="BC68" i="26"/>
  <c r="BC68" i="86" s="1"/>
  <c r="AX68" i="26"/>
  <c r="BA53" i="26"/>
  <c r="AP68" i="26"/>
  <c r="AS53" i="26"/>
  <c r="AS68" i="26" s="1"/>
  <c r="AH68" i="26"/>
  <c r="AK53" i="26"/>
  <c r="AK68" i="26" s="1"/>
  <c r="Z68" i="26"/>
  <c r="AC53" i="26"/>
  <c r="AC68" i="26" s="1"/>
  <c r="R68" i="26"/>
  <c r="U53" i="26"/>
  <c r="U68" i="26" s="1"/>
  <c r="J68" i="26"/>
  <c r="M53" i="26"/>
  <c r="AG57" i="86"/>
  <c r="Y57" i="86"/>
  <c r="Q57" i="86"/>
  <c r="I57" i="86"/>
  <c r="BB68" i="85"/>
  <c r="BB68" i="86" s="1"/>
  <c r="BB53" i="86"/>
  <c r="BE53" i="85"/>
  <c r="AT68" i="85"/>
  <c r="AT53" i="86"/>
  <c r="AW53" i="85"/>
  <c r="AL68" i="85"/>
  <c r="AL68" i="86" s="1"/>
  <c r="AL53" i="86"/>
  <c r="AO53" i="85"/>
  <c r="AD68" i="85"/>
  <c r="AD53" i="86"/>
  <c r="AG53" i="85"/>
  <c r="V68" i="85"/>
  <c r="V53" i="86"/>
  <c r="Y53" i="85"/>
  <c r="N68" i="85"/>
  <c r="N53" i="86"/>
  <c r="Q53" i="85"/>
  <c r="F68" i="85"/>
  <c r="F53" i="86"/>
  <c r="I53" i="85"/>
  <c r="BA28" i="86"/>
  <c r="AS28" i="86"/>
  <c r="AS28" i="4" s="1"/>
  <c r="AK28" i="86"/>
  <c r="AK28" i="4" s="1"/>
  <c r="AC28" i="86"/>
  <c r="U28" i="86"/>
  <c r="M28" i="86"/>
  <c r="Q19" i="86"/>
  <c r="Q109" i="86" s="1"/>
  <c r="AI39" i="26"/>
  <c r="AI39" i="86" s="1"/>
  <c r="AO39" i="26"/>
  <c r="O39" i="26"/>
  <c r="O39" i="86" s="1"/>
  <c r="BA48" i="86"/>
  <c r="AP53" i="86"/>
  <c r="AP68" i="85"/>
  <c r="AS53" i="85"/>
  <c r="AK48" i="86"/>
  <c r="AC48" i="86"/>
  <c r="U48" i="86"/>
  <c r="M48" i="86"/>
  <c r="BA19" i="86"/>
  <c r="BA109" i="86" s="1"/>
  <c r="AS19" i="86"/>
  <c r="AK19" i="86"/>
  <c r="AC19" i="86"/>
  <c r="AC109" i="86" s="1"/>
  <c r="U19" i="86"/>
  <c r="U109" i="86" s="1"/>
  <c r="M19" i="86"/>
  <c r="M109" i="86" s="1"/>
  <c r="S39" i="26"/>
  <c r="S39" i="86" s="1"/>
  <c r="AX39" i="71"/>
  <c r="BA24" i="71"/>
  <c r="BA39" i="71" s="1"/>
  <c r="AP39" i="71"/>
  <c r="AS24" i="71"/>
  <c r="AS39" i="71" s="1"/>
  <c r="AH39" i="71"/>
  <c r="AK24" i="71"/>
  <c r="AK39" i="71" s="1"/>
  <c r="Z39" i="71"/>
  <c r="AC24" i="71"/>
  <c r="AC39" i="71" s="1"/>
  <c r="R39" i="71"/>
  <c r="U24" i="71"/>
  <c r="U39" i="71" s="1"/>
  <c r="J39" i="71"/>
  <c r="M24" i="71"/>
  <c r="M39" i="71" s="1"/>
  <c r="AT68" i="100"/>
  <c r="AW53" i="100"/>
  <c r="AW68" i="100" s="1"/>
  <c r="AD68" i="100"/>
  <c r="AG53" i="100"/>
  <c r="AG68" i="100" s="1"/>
  <c r="N68" i="100"/>
  <c r="Q53" i="100"/>
  <c r="Q68" i="100" s="1"/>
  <c r="BB39" i="100"/>
  <c r="BE24" i="100"/>
  <c r="BE39" i="100" s="1"/>
  <c r="AL39" i="100"/>
  <c r="AO24" i="100"/>
  <c r="AO39" i="100" s="1"/>
  <c r="V39" i="100"/>
  <c r="Y24" i="100"/>
  <c r="Y39" i="100" s="1"/>
  <c r="F39" i="100"/>
  <c r="I24" i="100"/>
  <c r="I39" i="100" s="1"/>
  <c r="BA68" i="99"/>
  <c r="AS68" i="99"/>
  <c r="AK68" i="99"/>
  <c r="AC68" i="99"/>
  <c r="U68" i="99"/>
  <c r="M68" i="99"/>
  <c r="BA39" i="99"/>
  <c r="AS39" i="99"/>
  <c r="AK39" i="99"/>
  <c r="AC39" i="99"/>
  <c r="U39" i="99"/>
  <c r="M39" i="99"/>
  <c r="BD68" i="79"/>
  <c r="BB68" i="24"/>
  <c r="BE53" i="24"/>
  <c r="BE68" i="24" s="1"/>
  <c r="AN68" i="79"/>
  <c r="AN68" i="4" s="1"/>
  <c r="AL68" i="24"/>
  <c r="AO53" i="24"/>
  <c r="AO68" i="24" s="1"/>
  <c r="X68" i="79"/>
  <c r="V68" i="24"/>
  <c r="Y53" i="24"/>
  <c r="Y68" i="24" s="1"/>
  <c r="H68" i="79"/>
  <c r="H68" i="4" s="1"/>
  <c r="F68" i="24"/>
  <c r="I53" i="24"/>
  <c r="I68" i="24" s="1"/>
  <c r="AT39" i="24"/>
  <c r="AW24" i="24"/>
  <c r="AW39" i="24" s="1"/>
  <c r="AD39" i="24"/>
  <c r="AG24" i="24"/>
  <c r="AG39" i="24" s="1"/>
  <c r="N39" i="24"/>
  <c r="Q24" i="24"/>
  <c r="Q39" i="24" s="1"/>
  <c r="BE57" i="79"/>
  <c r="AW57" i="79"/>
  <c r="AO57" i="79"/>
  <c r="AG57" i="79"/>
  <c r="Y57" i="79"/>
  <c r="BE55" i="79"/>
  <c r="AW55" i="79"/>
  <c r="AO55" i="79"/>
  <c r="AG55" i="79"/>
  <c r="Y55" i="79"/>
  <c r="BE68" i="22"/>
  <c r="AW68" i="22"/>
  <c r="AO68" i="22"/>
  <c r="AG68" i="22"/>
  <c r="Y68" i="22"/>
  <c r="Q68" i="22"/>
  <c r="I68" i="22"/>
  <c r="AX26" i="79"/>
  <c r="AX99" i="79" s="1"/>
  <c r="BA26" i="22"/>
  <c r="AP26" i="79"/>
  <c r="AP99" i="79" s="1"/>
  <c r="AS26" i="22"/>
  <c r="AH26" i="79"/>
  <c r="AH99" i="79" s="1"/>
  <c r="AK26" i="22"/>
  <c r="Z26" i="79"/>
  <c r="Z99" i="79" s="1"/>
  <c r="AC26" i="22"/>
  <c r="R26" i="79"/>
  <c r="R99" i="79" s="1"/>
  <c r="U26" i="22"/>
  <c r="J26" i="79"/>
  <c r="J99" i="79" s="1"/>
  <c r="M26" i="22"/>
  <c r="BB68" i="98"/>
  <c r="BE53" i="98"/>
  <c r="BE68" i="98" s="1"/>
  <c r="AT68" i="98"/>
  <c r="AW53" i="98"/>
  <c r="AW68" i="98" s="1"/>
  <c r="AL68" i="98"/>
  <c r="AO53" i="98"/>
  <c r="AO68" i="98" s="1"/>
  <c r="AD68" i="98"/>
  <c r="AG53" i="98"/>
  <c r="AG68" i="98" s="1"/>
  <c r="V68" i="98"/>
  <c r="Y53" i="98"/>
  <c r="Y68" i="98" s="1"/>
  <c r="N68" i="98"/>
  <c r="Q53" i="98"/>
  <c r="Q68" i="98" s="1"/>
  <c r="F68" i="98"/>
  <c r="I53" i="98"/>
  <c r="I68" i="98" s="1"/>
  <c r="BB68" i="97"/>
  <c r="BB68" i="79" s="1"/>
  <c r="BB68" i="4" s="1"/>
  <c r="BE53" i="97"/>
  <c r="BE68" i="97" s="1"/>
  <c r="BB53" i="79"/>
  <c r="BB53" i="4" s="1"/>
  <c r="AT68" i="97"/>
  <c r="AW53" i="97"/>
  <c r="AW68" i="97" s="1"/>
  <c r="AT53" i="79"/>
  <c r="AT53" i="4" s="1"/>
  <c r="AL68" i="97"/>
  <c r="AL68" i="79" s="1"/>
  <c r="AL68" i="4" s="1"/>
  <c r="AO53" i="97"/>
  <c r="AO68" i="97" s="1"/>
  <c r="AL53" i="79"/>
  <c r="AD68" i="97"/>
  <c r="AG53" i="97"/>
  <c r="AG68" i="97" s="1"/>
  <c r="AD53" i="79"/>
  <c r="V68" i="97"/>
  <c r="V68" i="79" s="1"/>
  <c r="Y53" i="97"/>
  <c r="Y68" i="97" s="1"/>
  <c r="V53" i="79"/>
  <c r="V53" i="4" s="1"/>
  <c r="N68" i="97"/>
  <c r="Q53" i="97"/>
  <c r="Q68" i="97" s="1"/>
  <c r="N53" i="79"/>
  <c r="N53" i="4" s="1"/>
  <c r="F68" i="97"/>
  <c r="F68" i="79" s="1"/>
  <c r="I53" i="97"/>
  <c r="I68" i="97" s="1"/>
  <c r="F53" i="79"/>
  <c r="BA48" i="79"/>
  <c r="AS48" i="79"/>
  <c r="AK48" i="79"/>
  <c r="AC48" i="79"/>
  <c r="AC48" i="4" s="1"/>
  <c r="U48" i="79"/>
  <c r="M48" i="79"/>
  <c r="M48" i="4" s="1"/>
  <c r="BE19" i="79"/>
  <c r="AW19" i="79"/>
  <c r="AO19" i="79"/>
  <c r="AG19" i="79"/>
  <c r="Y19" i="79"/>
  <c r="Q19" i="79"/>
  <c r="I19" i="79"/>
  <c r="AU68" i="79"/>
  <c r="AU68" i="4" s="1"/>
  <c r="AM68" i="79"/>
  <c r="AE68" i="79"/>
  <c r="O68" i="79"/>
  <c r="G68" i="79"/>
  <c r="G68" i="4" s="1"/>
  <c r="BD39" i="79"/>
  <c r="BD39" i="4" s="1"/>
  <c r="AN39" i="79"/>
  <c r="X39" i="79"/>
  <c r="X39" i="4" s="1"/>
  <c r="H39" i="79"/>
  <c r="H39" i="4" s="1"/>
  <c r="AY39" i="79"/>
  <c r="AQ39" i="79"/>
  <c r="AI39" i="79"/>
  <c r="AI39" i="4" s="1"/>
  <c r="AA39" i="79"/>
  <c r="AA39" i="4" s="1"/>
  <c r="S39" i="79"/>
  <c r="K39" i="79"/>
  <c r="K39" i="4" s="1"/>
  <c r="AQ68" i="79"/>
  <c r="AI68" i="79"/>
  <c r="AI68" i="4" s="1"/>
  <c r="K68" i="79"/>
  <c r="BC39" i="79"/>
  <c r="AU39" i="79"/>
  <c r="AM39" i="79"/>
  <c r="AM39" i="4" s="1"/>
  <c r="AE39" i="79"/>
  <c r="W39" i="79"/>
  <c r="W39" i="4" s="1"/>
  <c r="O39" i="79"/>
  <c r="O39" i="4" s="1"/>
  <c r="G39" i="79"/>
  <c r="G39" i="4" s="1"/>
  <c r="BE57" i="86"/>
  <c r="AW57" i="86"/>
  <c r="BA55" i="26"/>
  <c r="BA55" i="86" s="1"/>
  <c r="M55" i="26"/>
  <c r="M55" i="86" s="1"/>
  <c r="AQ68" i="26"/>
  <c r="AQ68" i="86" s="1"/>
  <c r="S68" i="26"/>
  <c r="S68" i="86" s="1"/>
  <c r="AQ39" i="26"/>
  <c r="AQ39" i="86" s="1"/>
  <c r="AQ26" i="86"/>
  <c r="AQ26" i="4" s="1"/>
  <c r="AQ99" i="4" s="1"/>
  <c r="AK26" i="26"/>
  <c r="AG48" i="86"/>
  <c r="I48" i="86"/>
  <c r="AW28" i="86"/>
  <c r="AW28" i="4" s="1"/>
  <c r="Q28" i="86"/>
  <c r="AT39" i="85"/>
  <c r="AT39" i="86" s="1"/>
  <c r="AW24" i="85"/>
  <c r="AT24" i="86"/>
  <c r="V39" i="85"/>
  <c r="V39" i="86" s="1"/>
  <c r="Y24" i="85"/>
  <c r="V24" i="86"/>
  <c r="AY39" i="26"/>
  <c r="AY39" i="86" s="1"/>
  <c r="AS48" i="86"/>
  <c r="AH53" i="86"/>
  <c r="AH68" i="85"/>
  <c r="AH68" i="86" s="1"/>
  <c r="AK53" i="85"/>
  <c r="J53" i="86"/>
  <c r="J68" i="85"/>
  <c r="J68" i="86" s="1"/>
  <c r="M53" i="85"/>
  <c r="Z39" i="85"/>
  <c r="Z39" i="86" s="1"/>
  <c r="AC24" i="85"/>
  <c r="Z24" i="86"/>
  <c r="AK68" i="71"/>
  <c r="AT39" i="100"/>
  <c r="AW24" i="100"/>
  <c r="AW39" i="100" s="1"/>
  <c r="N39" i="100"/>
  <c r="Q24" i="100"/>
  <c r="Q39" i="100" s="1"/>
  <c r="BB39" i="71"/>
  <c r="BE24" i="71"/>
  <c r="BE39" i="71" s="1"/>
  <c r="AT39" i="71"/>
  <c r="AW24" i="71"/>
  <c r="AW39" i="71" s="1"/>
  <c r="AL39" i="71"/>
  <c r="AO24" i="71"/>
  <c r="AO39" i="71" s="1"/>
  <c r="AD39" i="71"/>
  <c r="AG24" i="71"/>
  <c r="AG39" i="71" s="1"/>
  <c r="V39" i="71"/>
  <c r="Y24" i="71"/>
  <c r="Y39" i="71" s="1"/>
  <c r="N39" i="71"/>
  <c r="Q24" i="71"/>
  <c r="Q39" i="71" s="1"/>
  <c r="F39" i="71"/>
  <c r="I24" i="71"/>
  <c r="I39" i="71" s="1"/>
  <c r="AX68" i="100"/>
  <c r="BA53" i="100"/>
  <c r="BA68" i="100" s="1"/>
  <c r="AP68" i="100"/>
  <c r="AS53" i="100"/>
  <c r="AS68" i="100" s="1"/>
  <c r="AH68" i="100"/>
  <c r="AK53" i="100"/>
  <c r="AK68" i="100" s="1"/>
  <c r="Z68" i="100"/>
  <c r="AC53" i="100"/>
  <c r="AC68" i="100" s="1"/>
  <c r="R68" i="100"/>
  <c r="U53" i="100"/>
  <c r="U68" i="100" s="1"/>
  <c r="J68" i="100"/>
  <c r="M53" i="100"/>
  <c r="M68" i="100" s="1"/>
  <c r="AX39" i="100"/>
  <c r="BA24" i="100"/>
  <c r="BA39" i="100" s="1"/>
  <c r="AP39" i="100"/>
  <c r="AS24" i="100"/>
  <c r="AS39" i="100" s="1"/>
  <c r="AH39" i="100"/>
  <c r="AK24" i="100"/>
  <c r="AK39" i="100" s="1"/>
  <c r="Z39" i="100"/>
  <c r="AC24" i="100"/>
  <c r="AC39" i="100" s="1"/>
  <c r="R39" i="100"/>
  <c r="U24" i="100"/>
  <c r="U39" i="100" s="1"/>
  <c r="J39" i="100"/>
  <c r="M24" i="100"/>
  <c r="M39" i="100" s="1"/>
  <c r="AX68" i="98"/>
  <c r="BA53" i="98"/>
  <c r="BA68" i="98" s="1"/>
  <c r="AP68" i="98"/>
  <c r="AS53" i="98"/>
  <c r="AS68" i="98" s="1"/>
  <c r="AH68" i="98"/>
  <c r="AK53" i="98"/>
  <c r="AK68" i="98" s="1"/>
  <c r="Z68" i="98"/>
  <c r="AC53" i="98"/>
  <c r="AC68" i="98" s="1"/>
  <c r="R68" i="98"/>
  <c r="U53" i="98"/>
  <c r="U68" i="98" s="1"/>
  <c r="J68" i="98"/>
  <c r="M53" i="98"/>
  <c r="M68" i="98" s="1"/>
  <c r="AX39" i="98"/>
  <c r="BA24" i="98"/>
  <c r="BA39" i="98" s="1"/>
  <c r="AP39" i="98"/>
  <c r="AS24" i="98"/>
  <c r="AS39" i="98" s="1"/>
  <c r="AH39" i="98"/>
  <c r="AK24" i="98"/>
  <c r="AK39" i="98" s="1"/>
  <c r="Z39" i="98"/>
  <c r="AC24" i="98"/>
  <c r="AC39" i="98" s="1"/>
  <c r="R39" i="98"/>
  <c r="U24" i="98"/>
  <c r="U39" i="98" s="1"/>
  <c r="J39" i="98"/>
  <c r="M24" i="98"/>
  <c r="M39" i="98" s="1"/>
  <c r="AT68" i="24"/>
  <c r="AW53" i="24"/>
  <c r="AW68" i="24" s="1"/>
  <c r="AD68" i="24"/>
  <c r="AG53" i="24"/>
  <c r="AG68" i="24" s="1"/>
  <c r="N68" i="24"/>
  <c r="Q53" i="24"/>
  <c r="Q68" i="24" s="1"/>
  <c r="BB39" i="24"/>
  <c r="BE24" i="24"/>
  <c r="BE39" i="24" s="1"/>
  <c r="AL39" i="24"/>
  <c r="AO24" i="24"/>
  <c r="AO39" i="24" s="1"/>
  <c r="V39" i="24"/>
  <c r="Y24" i="24"/>
  <c r="Y39" i="24" s="1"/>
  <c r="F39" i="24"/>
  <c r="I24" i="24"/>
  <c r="I39" i="24" s="1"/>
  <c r="AX68" i="97"/>
  <c r="BA53" i="97"/>
  <c r="BA68" i="97" s="1"/>
  <c r="AX53" i="79"/>
  <c r="AX53" i="4" s="1"/>
  <c r="AP68" i="97"/>
  <c r="AS53" i="97"/>
  <c r="AS68" i="97" s="1"/>
  <c r="AP53" i="79"/>
  <c r="AP53" i="4" s="1"/>
  <c r="AH68" i="97"/>
  <c r="AK53" i="97"/>
  <c r="AK68" i="97" s="1"/>
  <c r="AH53" i="79"/>
  <c r="AH53" i="4" s="1"/>
  <c r="Z68" i="97"/>
  <c r="AC53" i="97"/>
  <c r="AC68" i="97" s="1"/>
  <c r="Z53" i="79"/>
  <c r="R68" i="97"/>
  <c r="U53" i="97"/>
  <c r="U68" i="97" s="1"/>
  <c r="R53" i="79"/>
  <c r="J68" i="97"/>
  <c r="M53" i="97"/>
  <c r="M68" i="97" s="1"/>
  <c r="J53" i="79"/>
  <c r="J53" i="4" s="1"/>
  <c r="AX39" i="97"/>
  <c r="BA24" i="97"/>
  <c r="AX24" i="79"/>
  <c r="AX24" i="4" s="1"/>
  <c r="AP39" i="97"/>
  <c r="AS24" i="97"/>
  <c r="AP24" i="79"/>
  <c r="AP24" i="4" s="1"/>
  <c r="AH39" i="97"/>
  <c r="AK24" i="97"/>
  <c r="AH24" i="79"/>
  <c r="AH24" i="4" s="1"/>
  <c r="Z39" i="97"/>
  <c r="AC24" i="97"/>
  <c r="Z24" i="79"/>
  <c r="R39" i="97"/>
  <c r="U24" i="97"/>
  <c r="R24" i="79"/>
  <c r="R24" i="4" s="1"/>
  <c r="J39" i="97"/>
  <c r="M24" i="97"/>
  <c r="J24" i="79"/>
  <c r="BA57" i="79"/>
  <c r="AS57" i="79"/>
  <c r="AK57" i="79"/>
  <c r="AC57" i="79"/>
  <c r="U57" i="79"/>
  <c r="BA55" i="79"/>
  <c r="AS55" i="79"/>
  <c r="AK55" i="79"/>
  <c r="AC55" i="79"/>
  <c r="U55" i="79"/>
  <c r="BA68" i="22"/>
  <c r="AS68" i="22"/>
  <c r="AK68" i="22"/>
  <c r="AC68" i="22"/>
  <c r="U68" i="22"/>
  <c r="M68" i="22"/>
  <c r="BB26" i="79"/>
  <c r="BB99" i="79" s="1"/>
  <c r="BE26" i="22"/>
  <c r="BE26" i="79" s="1"/>
  <c r="AT26" i="79"/>
  <c r="AT99" i="79" s="1"/>
  <c r="AW26" i="22"/>
  <c r="AW26" i="79" s="1"/>
  <c r="AL26" i="79"/>
  <c r="AL99" i="79" s="1"/>
  <c r="AO26" i="22"/>
  <c r="AO26" i="79" s="1"/>
  <c r="AD26" i="79"/>
  <c r="AD99" i="79" s="1"/>
  <c r="AG26" i="22"/>
  <c r="V26" i="79"/>
  <c r="V99" i="79" s="1"/>
  <c r="Y26" i="22"/>
  <c r="N26" i="79"/>
  <c r="N99" i="79" s="1"/>
  <c r="Q26" i="22"/>
  <c r="F26" i="79"/>
  <c r="F99" i="79" s="1"/>
  <c r="I26" i="22"/>
  <c r="BB39" i="98"/>
  <c r="BE24" i="98"/>
  <c r="BE39" i="98" s="1"/>
  <c r="AT39" i="98"/>
  <c r="AW24" i="98"/>
  <c r="AW39" i="98" s="1"/>
  <c r="AL39" i="98"/>
  <c r="AO24" i="98"/>
  <c r="AO39" i="98" s="1"/>
  <c r="AD39" i="98"/>
  <c r="AG24" i="98"/>
  <c r="AG39" i="98" s="1"/>
  <c r="V39" i="98"/>
  <c r="Y24" i="98"/>
  <c r="Y39" i="98" s="1"/>
  <c r="N39" i="98"/>
  <c r="Q24" i="98"/>
  <c r="Q39" i="98" s="1"/>
  <c r="F39" i="98"/>
  <c r="I24" i="98"/>
  <c r="I39" i="98" s="1"/>
  <c r="AX68" i="24"/>
  <c r="BA53" i="24"/>
  <c r="BA68" i="24" s="1"/>
  <c r="AP68" i="24"/>
  <c r="AS53" i="24"/>
  <c r="AS68" i="24" s="1"/>
  <c r="AH68" i="24"/>
  <c r="AK53" i="24"/>
  <c r="AK68" i="24" s="1"/>
  <c r="Z68" i="24"/>
  <c r="AC53" i="24"/>
  <c r="AC68" i="24" s="1"/>
  <c r="R68" i="24"/>
  <c r="U53" i="24"/>
  <c r="U68" i="24" s="1"/>
  <c r="J68" i="24"/>
  <c r="M53" i="24"/>
  <c r="M68" i="24" s="1"/>
  <c r="AX39" i="24"/>
  <c r="BA24" i="24"/>
  <c r="BA39" i="24" s="1"/>
  <c r="AP39" i="24"/>
  <c r="AS24" i="24"/>
  <c r="AS39" i="24" s="1"/>
  <c r="AH39" i="24"/>
  <c r="AK24" i="24"/>
  <c r="AK39" i="24" s="1"/>
  <c r="Z39" i="24"/>
  <c r="AC24" i="24"/>
  <c r="AC39" i="24" s="1"/>
  <c r="R39" i="24"/>
  <c r="U24" i="24"/>
  <c r="U39" i="24" s="1"/>
  <c r="J39" i="24"/>
  <c r="M24" i="24"/>
  <c r="M39" i="24" s="1"/>
  <c r="BB39" i="97"/>
  <c r="BB39" i="79" s="1"/>
  <c r="BB39" i="4" s="1"/>
  <c r="BE24" i="97"/>
  <c r="BE39" i="97" s="1"/>
  <c r="BB24" i="79"/>
  <c r="AT39" i="97"/>
  <c r="AW24" i="97"/>
  <c r="AW39" i="97" s="1"/>
  <c r="AT24" i="79"/>
  <c r="AL39" i="97"/>
  <c r="AL39" i="79" s="1"/>
  <c r="AL39" i="4" s="1"/>
  <c r="AO24" i="97"/>
  <c r="AO39" i="97" s="1"/>
  <c r="AL24" i="79"/>
  <c r="AL24" i="4" s="1"/>
  <c r="AD39" i="97"/>
  <c r="AG24" i="97"/>
  <c r="AG39" i="97" s="1"/>
  <c r="AD24" i="79"/>
  <c r="V39" i="97"/>
  <c r="V39" i="79" s="1"/>
  <c r="V39" i="4" s="1"/>
  <c r="Y24" i="97"/>
  <c r="Y39" i="97" s="1"/>
  <c r="V24" i="79"/>
  <c r="N39" i="97"/>
  <c r="Q24" i="97"/>
  <c r="Q39" i="97" s="1"/>
  <c r="N24" i="79"/>
  <c r="N24" i="4" s="1"/>
  <c r="F39" i="97"/>
  <c r="F39" i="79" s="1"/>
  <c r="F39" i="4" s="1"/>
  <c r="I24" i="97"/>
  <c r="I39" i="97" s="1"/>
  <c r="F24" i="79"/>
  <c r="F24" i="4" s="1"/>
  <c r="BE48" i="79"/>
  <c r="AW48" i="79"/>
  <c r="AW48" i="4" s="1"/>
  <c r="AO48" i="79"/>
  <c r="AG48" i="79"/>
  <c r="AG48" i="4" s="1"/>
  <c r="Y48" i="79"/>
  <c r="Q48" i="79"/>
  <c r="I48" i="79"/>
  <c r="I48" i="4" s="1"/>
  <c r="AX39" i="22"/>
  <c r="AX39" i="79" s="1"/>
  <c r="AX39" i="4" s="1"/>
  <c r="AP39" i="22"/>
  <c r="AH39" i="22"/>
  <c r="AH39" i="79" s="1"/>
  <c r="Z39" i="22"/>
  <c r="R39" i="22"/>
  <c r="R39" i="79" s="1"/>
  <c r="R39" i="4" s="1"/>
  <c r="J39" i="22"/>
  <c r="BA19" i="79"/>
  <c r="AS19" i="79"/>
  <c r="AK19" i="79"/>
  <c r="AC19" i="79"/>
  <c r="U19" i="79"/>
  <c r="M19" i="79"/>
  <c r="BC68" i="79"/>
  <c r="BC68" i="4" s="1"/>
  <c r="W68" i="79"/>
  <c r="W68" i="4" s="1"/>
  <c r="AV39" i="79"/>
  <c r="AV39" i="4" s="1"/>
  <c r="AF39" i="79"/>
  <c r="AF39" i="4" s="1"/>
  <c r="P39" i="79"/>
  <c r="P39" i="4" s="1"/>
  <c r="AY68" i="79"/>
  <c r="AA68" i="79"/>
  <c r="AA68" i="4" s="1"/>
  <c r="S68" i="79"/>
  <c r="AW24" i="79"/>
  <c r="AG24" i="79"/>
  <c r="Q24" i="79"/>
  <c r="I57" i="87"/>
  <c r="H57" i="87"/>
  <c r="F54" i="87"/>
  <c r="F57" i="87"/>
  <c r="G57" i="54"/>
  <c r="H57" i="54"/>
  <c r="L57" i="73"/>
  <c r="L54" i="73"/>
  <c r="H54" i="73"/>
  <c r="F57" i="73"/>
  <c r="F54" i="73"/>
  <c r="H57" i="73"/>
  <c r="J57" i="73"/>
  <c r="J54" i="73"/>
  <c r="AI101" i="75"/>
  <c r="V101" i="75"/>
  <c r="I101" i="75"/>
  <c r="AG101" i="75"/>
  <c r="G101" i="75"/>
  <c r="T101" i="75"/>
  <c r="L57" i="72"/>
  <c r="H54" i="72"/>
  <c r="L54" i="72"/>
  <c r="F54" i="72"/>
  <c r="AJ101" i="74"/>
  <c r="J101" i="74"/>
  <c r="W101" i="74"/>
  <c r="I54" i="72"/>
  <c r="G54" i="72"/>
  <c r="I57" i="72"/>
  <c r="AQ101" i="29"/>
  <c r="AD101" i="29"/>
  <c r="Q101" i="29"/>
  <c r="M101" i="29"/>
  <c r="Z101" i="29"/>
  <c r="AM101" i="29"/>
  <c r="AI101" i="29"/>
  <c r="V101" i="29"/>
  <c r="I101" i="29"/>
  <c r="AC101" i="29"/>
  <c r="P101" i="29"/>
  <c r="AP101" i="29"/>
  <c r="AL101" i="29"/>
  <c r="Y101" i="29"/>
  <c r="L101" i="29"/>
  <c r="AH101" i="29"/>
  <c r="H101" i="29"/>
  <c r="U101" i="29"/>
  <c r="O101" i="29"/>
  <c r="AB101" i="29"/>
  <c r="AO101" i="29"/>
  <c r="K101" i="29"/>
  <c r="AK101" i="29"/>
  <c r="X101" i="29"/>
  <c r="AG101" i="29"/>
  <c r="G101" i="29"/>
  <c r="T101" i="29"/>
  <c r="R101" i="29"/>
  <c r="AR101" i="29"/>
  <c r="AE101" i="29"/>
  <c r="N101" i="29"/>
  <c r="AA101" i="29"/>
  <c r="AN101" i="29"/>
  <c r="J101" i="29"/>
  <c r="AJ101" i="29"/>
  <c r="W101" i="29"/>
  <c r="F101" i="29"/>
  <c r="S101" i="29"/>
  <c r="AF101" i="29"/>
  <c r="G57" i="43"/>
  <c r="K54" i="43"/>
  <c r="I54" i="43"/>
  <c r="G54" i="43"/>
  <c r="L54" i="43"/>
  <c r="J54" i="43"/>
  <c r="H54" i="43"/>
  <c r="F54" i="43"/>
  <c r="S25" i="30" l="1"/>
  <c r="AL25" i="30"/>
  <c r="L39" i="30"/>
  <c r="S53" i="30"/>
  <c r="AJ39" i="30"/>
  <c r="V25" i="30"/>
  <c r="F60" i="87"/>
  <c r="F58" i="87"/>
  <c r="F55" i="87"/>
  <c r="H58" i="87"/>
  <c r="I58" i="87"/>
  <c r="F68" i="86"/>
  <c r="V68" i="86"/>
  <c r="U39" i="26"/>
  <c r="I55" i="86"/>
  <c r="F68" i="4"/>
  <c r="V68" i="4"/>
  <c r="I26" i="86"/>
  <c r="Q55" i="86"/>
  <c r="U55" i="86"/>
  <c r="H58" i="54"/>
  <c r="G58" i="54"/>
  <c r="Q100" i="85"/>
  <c r="J60" i="73"/>
  <c r="H60" i="73"/>
  <c r="F60" i="73"/>
  <c r="L60" i="73"/>
  <c r="Y99" i="71"/>
  <c r="Y100" i="71"/>
  <c r="Q100" i="71"/>
  <c r="I99" i="71"/>
  <c r="I100" i="71"/>
  <c r="Q99" i="71"/>
  <c r="AG99" i="71"/>
  <c r="AG100" i="71"/>
  <c r="G55" i="4"/>
  <c r="G100" i="4" s="1"/>
  <c r="H60" i="72"/>
  <c r="L60" i="72"/>
  <c r="O55" i="4"/>
  <c r="O100" i="4" s="1"/>
  <c r="Q39" i="99"/>
  <c r="AG100" i="99"/>
  <c r="I60" i="72"/>
  <c r="G60" i="72"/>
  <c r="F60" i="72"/>
  <c r="U100" i="68"/>
  <c r="U68" i="68"/>
  <c r="I99" i="68"/>
  <c r="N39" i="79"/>
  <c r="N39" i="4" s="1"/>
  <c r="AD39" i="79"/>
  <c r="AD39" i="4" s="1"/>
  <c r="AT39" i="79"/>
  <c r="J39" i="79"/>
  <c r="Z39" i="79"/>
  <c r="AP39" i="79"/>
  <c r="AP39" i="4" s="1"/>
  <c r="M100" i="79"/>
  <c r="M100" i="97"/>
  <c r="F60" i="43"/>
  <c r="H60" i="43"/>
  <c r="J60" i="43"/>
  <c r="L60" i="43"/>
  <c r="G60" i="43"/>
  <c r="I60" i="43"/>
  <c r="K60" i="43"/>
  <c r="M57" i="4"/>
  <c r="M99" i="22"/>
  <c r="U99" i="22"/>
  <c r="AC99" i="22"/>
  <c r="H62" i="3"/>
  <c r="F97" i="30"/>
  <c r="N39" i="30"/>
  <c r="AH39" i="30"/>
  <c r="AA39" i="30"/>
  <c r="AH39" i="4"/>
  <c r="Q48" i="4"/>
  <c r="BB24" i="4"/>
  <c r="R53" i="4"/>
  <c r="BC39" i="4"/>
  <c r="AE68" i="4"/>
  <c r="F53" i="4"/>
  <c r="AL53" i="4"/>
  <c r="Y100" i="86"/>
  <c r="AE55" i="4"/>
  <c r="AE100" i="4" s="1"/>
  <c r="G67" i="30"/>
  <c r="J25" i="30"/>
  <c r="P39" i="30"/>
  <c r="U25" i="30"/>
  <c r="H25" i="30"/>
  <c r="AL39" i="30"/>
  <c r="AQ39" i="30"/>
  <c r="K47" i="3"/>
  <c r="K53" i="3"/>
  <c r="AY68" i="4"/>
  <c r="Y48" i="4"/>
  <c r="BE100" i="86"/>
  <c r="AE39" i="4"/>
  <c r="AM68" i="4"/>
  <c r="AD53" i="4"/>
  <c r="T68" i="4"/>
  <c r="AF39" i="30"/>
  <c r="S67" i="30"/>
  <c r="I53" i="30"/>
  <c r="AE39" i="30"/>
  <c r="Y25" i="30"/>
  <c r="N27" i="30"/>
  <c r="N97" i="30" s="1"/>
  <c r="N97" i="81"/>
  <c r="R27" i="30"/>
  <c r="R97" i="30" s="1"/>
  <c r="R97" i="81"/>
  <c r="AB27" i="30"/>
  <c r="AB97" i="30" s="1"/>
  <c r="AB97" i="81"/>
  <c r="O55" i="30"/>
  <c r="O98" i="30" s="1"/>
  <c r="O98" i="81"/>
  <c r="V27" i="30"/>
  <c r="V97" i="30" s="1"/>
  <c r="V97" i="81"/>
  <c r="S55" i="30"/>
  <c r="S98" i="30" s="1"/>
  <c r="S98" i="81"/>
  <c r="W55" i="30"/>
  <c r="W98" i="30" s="1"/>
  <c r="W98" i="81"/>
  <c r="AN27" i="30"/>
  <c r="AN97" i="30" s="1"/>
  <c r="AN97" i="81"/>
  <c r="AR27" i="30"/>
  <c r="AR97" i="30" s="1"/>
  <c r="AR97" i="81"/>
  <c r="O67" i="30"/>
  <c r="AA55" i="30"/>
  <c r="AA98" i="30" s="1"/>
  <c r="AA98" i="81"/>
  <c r="AE55" i="30"/>
  <c r="AE98" i="30" s="1"/>
  <c r="AE98" i="81"/>
  <c r="AO55" i="30"/>
  <c r="AO98" i="30" s="1"/>
  <c r="AO98" i="81"/>
  <c r="AJ25" i="30"/>
  <c r="U55" i="30"/>
  <c r="U98" i="30" s="1"/>
  <c r="U98" i="81"/>
  <c r="Y55" i="30"/>
  <c r="Y98" i="30" s="1"/>
  <c r="Y98" i="81"/>
  <c r="AI67" i="30"/>
  <c r="I27" i="30"/>
  <c r="I97" i="30" s="1"/>
  <c r="I97" i="81"/>
  <c r="AI27" i="30"/>
  <c r="AI97" i="30" s="1"/>
  <c r="AI97" i="81"/>
  <c r="P27" i="30"/>
  <c r="P97" i="30" s="1"/>
  <c r="P97" i="81"/>
  <c r="Z27" i="30"/>
  <c r="Z97" i="30" s="1"/>
  <c r="Z97" i="81"/>
  <c r="AD27" i="30"/>
  <c r="AD97" i="30" s="1"/>
  <c r="AD97" i="81"/>
  <c r="M55" i="30"/>
  <c r="M98" i="30" s="1"/>
  <c r="M98" i="81"/>
  <c r="Q55" i="30"/>
  <c r="Q98" i="30" s="1"/>
  <c r="Q98" i="81"/>
  <c r="T25" i="30"/>
  <c r="G97" i="81"/>
  <c r="G27" i="30"/>
  <c r="G97" i="30" s="1"/>
  <c r="AG27" i="30"/>
  <c r="AG97" i="30" s="1"/>
  <c r="AG97" i="81"/>
  <c r="AP27" i="30"/>
  <c r="AP97" i="30" s="1"/>
  <c r="AP97" i="81"/>
  <c r="AC55" i="30"/>
  <c r="AC98" i="30" s="1"/>
  <c r="AC98" i="81"/>
  <c r="AM55" i="30"/>
  <c r="AM98" i="30" s="1"/>
  <c r="AM98" i="81"/>
  <c r="AQ55" i="30"/>
  <c r="AQ98" i="30" s="1"/>
  <c r="AQ98" i="81"/>
  <c r="AG25" i="30"/>
  <c r="L25" i="30"/>
  <c r="AF25" i="30"/>
  <c r="T27" i="30"/>
  <c r="T97" i="30" s="1"/>
  <c r="T97" i="81"/>
  <c r="X27" i="30"/>
  <c r="X97" i="30" s="1"/>
  <c r="X97" i="81"/>
  <c r="U67" i="30"/>
  <c r="Y67" i="30"/>
  <c r="M58" i="45"/>
  <c r="F55" i="45"/>
  <c r="F55" i="73"/>
  <c r="F55" i="72"/>
  <c r="O58" i="45"/>
  <c r="F103" i="29"/>
  <c r="Q58" i="45"/>
  <c r="AK19" i="4"/>
  <c r="AK109" i="4" s="1"/>
  <c r="AK109" i="79"/>
  <c r="BA19" i="4"/>
  <c r="BA109" i="4" s="1"/>
  <c r="BA109" i="79"/>
  <c r="AC55" i="4"/>
  <c r="Q19" i="4"/>
  <c r="Q109" i="4" s="1"/>
  <c r="Q109" i="79"/>
  <c r="AG19" i="4"/>
  <c r="AG109" i="4" s="1"/>
  <c r="AG109" i="79"/>
  <c r="AO55" i="4"/>
  <c r="BE55" i="4"/>
  <c r="S68" i="4"/>
  <c r="M19" i="4"/>
  <c r="M109" i="4" s="1"/>
  <c r="M109" i="79"/>
  <c r="AC19" i="4"/>
  <c r="AC109" i="4" s="1"/>
  <c r="AC109" i="79"/>
  <c r="AS19" i="4"/>
  <c r="AS109" i="4" s="1"/>
  <c r="AS109" i="79"/>
  <c r="J39" i="4"/>
  <c r="Z39" i="4"/>
  <c r="AO48" i="4"/>
  <c r="BE48" i="4"/>
  <c r="AD24" i="4"/>
  <c r="AT24" i="4"/>
  <c r="AT39" i="4"/>
  <c r="AO26" i="4"/>
  <c r="BE26" i="4"/>
  <c r="U55" i="4"/>
  <c r="AK55" i="4"/>
  <c r="BA55" i="4"/>
  <c r="J24" i="4"/>
  <c r="Z53" i="4"/>
  <c r="AU39" i="4"/>
  <c r="K68" i="4"/>
  <c r="S39" i="4"/>
  <c r="O68" i="4"/>
  <c r="I19" i="4"/>
  <c r="I109" i="4" s="1"/>
  <c r="I109" i="79"/>
  <c r="Y19" i="4"/>
  <c r="Y109" i="4" s="1"/>
  <c r="Y109" i="79"/>
  <c r="AO19" i="4"/>
  <c r="AO109" i="4" s="1"/>
  <c r="AO109" i="79"/>
  <c r="BE19" i="4"/>
  <c r="BE109" i="4" s="1"/>
  <c r="BE109" i="79"/>
  <c r="U48" i="4"/>
  <c r="AK48" i="4"/>
  <c r="BA48" i="4"/>
  <c r="AG55" i="4"/>
  <c r="AW55" i="4"/>
  <c r="X68" i="4"/>
  <c r="BD68" i="4"/>
  <c r="AG100" i="86"/>
  <c r="I55" i="4"/>
  <c r="AF68" i="4"/>
  <c r="F55" i="4"/>
  <c r="F100" i="4" s="1"/>
  <c r="N55" i="4"/>
  <c r="N100" i="4" s="1"/>
  <c r="V55" i="4"/>
  <c r="V100" i="4" s="1"/>
  <c r="J97" i="30"/>
  <c r="L97" i="30"/>
  <c r="P99" i="86"/>
  <c r="BB55" i="4"/>
  <c r="BB100" i="4" s="1"/>
  <c r="K98" i="30"/>
  <c r="F98" i="30"/>
  <c r="U19" i="4"/>
  <c r="U109" i="4" s="1"/>
  <c r="U109" i="79"/>
  <c r="AS55" i="4"/>
  <c r="M55" i="4"/>
  <c r="AW19" i="4"/>
  <c r="AW109" i="4" s="1"/>
  <c r="AW109" i="79"/>
  <c r="Y55" i="4"/>
  <c r="Q55" i="4"/>
  <c r="H97" i="30"/>
  <c r="P55" i="4"/>
  <c r="P100" i="4" s="1"/>
  <c r="P99" i="4"/>
  <c r="G98" i="30"/>
  <c r="H98" i="30"/>
  <c r="I98" i="30"/>
  <c r="J98" i="30"/>
  <c r="U100" i="79"/>
  <c r="AK100" i="79"/>
  <c r="BA100" i="79"/>
  <c r="AQ39" i="4"/>
  <c r="AN39" i="4"/>
  <c r="AG100" i="79"/>
  <c r="AW100" i="79"/>
  <c r="I39" i="26"/>
  <c r="L68" i="4"/>
  <c r="H26" i="4"/>
  <c r="H99" i="4" s="1"/>
  <c r="H99" i="79"/>
  <c r="T26" i="4"/>
  <c r="T99" i="4" s="1"/>
  <c r="T99" i="79"/>
  <c r="O26" i="4"/>
  <c r="O99" i="4" s="1"/>
  <c r="AE26" i="4"/>
  <c r="AE99" i="4" s="1"/>
  <c r="W55" i="4"/>
  <c r="W100" i="4" s="1"/>
  <c r="AM55" i="4"/>
  <c r="AM100" i="4" s="1"/>
  <c r="AF55" i="4"/>
  <c r="AF100" i="4" s="1"/>
  <c r="I68" i="71"/>
  <c r="Y68" i="71"/>
  <c r="S55" i="4"/>
  <c r="AI55" i="4"/>
  <c r="AI100" i="4" s="1"/>
  <c r="AY55" i="4"/>
  <c r="AY100" i="4" s="1"/>
  <c r="J68" i="79"/>
  <c r="J68" i="4" s="1"/>
  <c r="Z68" i="79"/>
  <c r="AP68" i="79"/>
  <c r="S100" i="4"/>
  <c r="L26" i="4"/>
  <c r="L99" i="4" s="1"/>
  <c r="L99" i="79"/>
  <c r="T55" i="4"/>
  <c r="T100" i="4" s="1"/>
  <c r="T100" i="79"/>
  <c r="AT55" i="4"/>
  <c r="AT100" i="4" s="1"/>
  <c r="AU55" i="4"/>
  <c r="AU100" i="4" s="1"/>
  <c r="AB55" i="4"/>
  <c r="AB100" i="4" s="1"/>
  <c r="AB100" i="79"/>
  <c r="Q68" i="71"/>
  <c r="AG68" i="71"/>
  <c r="S26" i="4"/>
  <c r="S99" i="4" s="1"/>
  <c r="K55" i="4"/>
  <c r="K100" i="4" s="1"/>
  <c r="AA55" i="4"/>
  <c r="AA100" i="4" s="1"/>
  <c r="AQ55" i="4"/>
  <c r="AQ100" i="4" s="1"/>
  <c r="BC55" i="4"/>
  <c r="BC100" i="4" s="1"/>
  <c r="U28" i="4"/>
  <c r="U99" i="86"/>
  <c r="BA28" i="4"/>
  <c r="I57" i="4"/>
  <c r="I100" i="86"/>
  <c r="BA100" i="86"/>
  <c r="I28" i="4"/>
  <c r="I99" i="86"/>
  <c r="AG28" i="4"/>
  <c r="BE28" i="4"/>
  <c r="BE99" i="86"/>
  <c r="AO99" i="79"/>
  <c r="BE99" i="79"/>
  <c r="U100" i="86"/>
  <c r="Q104" i="4"/>
  <c r="AG104" i="4"/>
  <c r="AW104" i="4"/>
  <c r="Q100" i="79"/>
  <c r="F100" i="86"/>
  <c r="V100" i="86"/>
  <c r="AA99" i="86"/>
  <c r="I99" i="26"/>
  <c r="Q99" i="26"/>
  <c r="Y99" i="26"/>
  <c r="I100" i="26"/>
  <c r="Q100" i="26"/>
  <c r="Y100" i="26"/>
  <c r="M100" i="86"/>
  <c r="AC100" i="86"/>
  <c r="I26" i="79"/>
  <c r="I99" i="22"/>
  <c r="Q26" i="79"/>
  <c r="Q99" i="79" s="1"/>
  <c r="Q99" i="22"/>
  <c r="Y26" i="79"/>
  <c r="Y99" i="22"/>
  <c r="AG26" i="79"/>
  <c r="AG99" i="79" s="1"/>
  <c r="AG99" i="22"/>
  <c r="AC100" i="79"/>
  <c r="AS100" i="79"/>
  <c r="Z24" i="4"/>
  <c r="Q28" i="4"/>
  <c r="Q99" i="86"/>
  <c r="Y100" i="79"/>
  <c r="AO100" i="79"/>
  <c r="BE100" i="79"/>
  <c r="M28" i="4"/>
  <c r="M99" i="86"/>
  <c r="AC28" i="4"/>
  <c r="Q57" i="4"/>
  <c r="Q100" i="86"/>
  <c r="Y28" i="4"/>
  <c r="Y99" i="86"/>
  <c r="AW99" i="79"/>
  <c r="I104" i="4"/>
  <c r="Y104" i="4"/>
  <c r="AO104" i="4"/>
  <c r="BE104" i="4"/>
  <c r="I100" i="79"/>
  <c r="N100" i="86"/>
  <c r="AD100" i="86"/>
  <c r="M99" i="26"/>
  <c r="U99" i="26"/>
  <c r="M100" i="26"/>
  <c r="U100" i="26"/>
  <c r="AG100" i="26"/>
  <c r="K99" i="86"/>
  <c r="AO99" i="4"/>
  <c r="AB68" i="4"/>
  <c r="I68" i="79"/>
  <c r="Y68" i="79"/>
  <c r="AO68" i="79"/>
  <c r="BE68" i="79"/>
  <c r="Y39" i="26"/>
  <c r="M107" i="4"/>
  <c r="U107" i="4"/>
  <c r="AC107" i="4"/>
  <c r="AK107" i="4"/>
  <c r="AS107" i="4"/>
  <c r="BA107" i="4"/>
  <c r="M53" i="79"/>
  <c r="AC53" i="79"/>
  <c r="AK53" i="79"/>
  <c r="BA53" i="79"/>
  <c r="AC57" i="4"/>
  <c r="AC100" i="4" s="1"/>
  <c r="AS57" i="4"/>
  <c r="AS100" i="4" s="1"/>
  <c r="BA39" i="97"/>
  <c r="BA24" i="79"/>
  <c r="AC39" i="85"/>
  <c r="AC24" i="86"/>
  <c r="AW39" i="85"/>
  <c r="AW24" i="86"/>
  <c r="AW24" i="4" s="1"/>
  <c r="I39" i="22"/>
  <c r="I39" i="79" s="1"/>
  <c r="Y39" i="22"/>
  <c r="Y39" i="79" s="1"/>
  <c r="AO39" i="22"/>
  <c r="AO39" i="79" s="1"/>
  <c r="BE39" i="22"/>
  <c r="BE39" i="79" s="1"/>
  <c r="Q39" i="22"/>
  <c r="Q39" i="79" s="1"/>
  <c r="AG39" i="22"/>
  <c r="AG39" i="79" s="1"/>
  <c r="AW39" i="22"/>
  <c r="AW39" i="79" s="1"/>
  <c r="V24" i="4"/>
  <c r="F26" i="4"/>
  <c r="F99" i="4" s="1"/>
  <c r="N26" i="4"/>
  <c r="N99" i="4" s="1"/>
  <c r="V26" i="4"/>
  <c r="V99" i="4" s="1"/>
  <c r="AD26" i="4"/>
  <c r="AD99" i="4" s="1"/>
  <c r="AL26" i="4"/>
  <c r="AL99" i="4" s="1"/>
  <c r="AT26" i="4"/>
  <c r="AT99" i="4" s="1"/>
  <c r="BB26" i="4"/>
  <c r="BB99" i="4" s="1"/>
  <c r="M68" i="79"/>
  <c r="U68" i="79"/>
  <c r="AC68" i="79"/>
  <c r="AK68" i="79"/>
  <c r="AS68" i="79"/>
  <c r="BA68" i="79"/>
  <c r="U57" i="4"/>
  <c r="AK57" i="4"/>
  <c r="AK100" i="4" s="1"/>
  <c r="BA57" i="4"/>
  <c r="BA100" i="4" s="1"/>
  <c r="M39" i="97"/>
  <c r="M24" i="79"/>
  <c r="AC39" i="97"/>
  <c r="AC24" i="79"/>
  <c r="AC24" i="4" s="1"/>
  <c r="AS39" i="97"/>
  <c r="AS24" i="79"/>
  <c r="R68" i="79"/>
  <c r="AH68" i="79"/>
  <c r="AH68" i="4" s="1"/>
  <c r="AX68" i="79"/>
  <c r="AK68" i="85"/>
  <c r="AK68" i="86" s="1"/>
  <c r="AK53" i="86"/>
  <c r="Y39" i="85"/>
  <c r="Y39" i="86" s="1"/>
  <c r="Y24" i="86"/>
  <c r="I24" i="79"/>
  <c r="Y24" i="79"/>
  <c r="AO24" i="79"/>
  <c r="BE24" i="79"/>
  <c r="AQ68" i="4"/>
  <c r="AY39" i="4"/>
  <c r="N68" i="79"/>
  <c r="AD68" i="79"/>
  <c r="AT68" i="79"/>
  <c r="M26" i="79"/>
  <c r="M39" i="22"/>
  <c r="U26" i="79"/>
  <c r="U39" i="22"/>
  <c r="AC26" i="79"/>
  <c r="AC39" i="22"/>
  <c r="AK26" i="79"/>
  <c r="AK39" i="22"/>
  <c r="AS26" i="79"/>
  <c r="AS39" i="22"/>
  <c r="AS39" i="79" s="1"/>
  <c r="BA26" i="79"/>
  <c r="BA39" i="22"/>
  <c r="BA39" i="79" s="1"/>
  <c r="I53" i="79"/>
  <c r="Q53" i="79"/>
  <c r="Y53" i="79"/>
  <c r="AG53" i="79"/>
  <c r="AO53" i="79"/>
  <c r="AW53" i="79"/>
  <c r="BE53" i="79"/>
  <c r="AG57" i="4"/>
  <c r="AW57" i="4"/>
  <c r="AW100" i="4" s="1"/>
  <c r="AP68" i="86"/>
  <c r="AP68" i="4" s="1"/>
  <c r="Q68" i="85"/>
  <c r="Q53" i="86"/>
  <c r="N68" i="86"/>
  <c r="AG68" i="85"/>
  <c r="AG53" i="86"/>
  <c r="AD68" i="86"/>
  <c r="AW68" i="85"/>
  <c r="AW53" i="86"/>
  <c r="AT68" i="86"/>
  <c r="M68" i="26"/>
  <c r="BA68" i="26"/>
  <c r="Q39" i="26"/>
  <c r="Q68" i="26"/>
  <c r="AG68" i="26"/>
  <c r="AW68" i="26"/>
  <c r="M39" i="85"/>
  <c r="M39" i="86" s="1"/>
  <c r="M24" i="86"/>
  <c r="AK39" i="85"/>
  <c r="AK24" i="86"/>
  <c r="BA39" i="85"/>
  <c r="BA24" i="86"/>
  <c r="U68" i="85"/>
  <c r="U68" i="86" s="1"/>
  <c r="U53" i="86"/>
  <c r="Z68" i="86"/>
  <c r="Z68" i="4" s="1"/>
  <c r="BA68" i="85"/>
  <c r="BA68" i="86" s="1"/>
  <c r="BA53" i="86"/>
  <c r="BE39" i="26"/>
  <c r="I39" i="85"/>
  <c r="I39" i="86" s="1"/>
  <c r="I24" i="86"/>
  <c r="AG39" i="85"/>
  <c r="AG24" i="86"/>
  <c r="AG24" i="4" s="1"/>
  <c r="BE39" i="85"/>
  <c r="BE39" i="86" s="1"/>
  <c r="BE24" i="86"/>
  <c r="AC26" i="86"/>
  <c r="AC39" i="26"/>
  <c r="BA26" i="86"/>
  <c r="BA39" i="26"/>
  <c r="U53" i="79"/>
  <c r="AS53" i="79"/>
  <c r="U39" i="97"/>
  <c r="U24" i="79"/>
  <c r="AK39" i="97"/>
  <c r="AK24" i="79"/>
  <c r="AK24" i="4" s="1"/>
  <c r="M68" i="85"/>
  <c r="M53" i="86"/>
  <c r="AK26" i="86"/>
  <c r="AK39" i="26"/>
  <c r="AS48" i="4"/>
  <c r="J26" i="4"/>
  <c r="J99" i="4" s="1"/>
  <c r="R26" i="4"/>
  <c r="R99" i="4" s="1"/>
  <c r="Z26" i="4"/>
  <c r="Z99" i="4" s="1"/>
  <c r="AH26" i="4"/>
  <c r="AH99" i="4" s="1"/>
  <c r="AP26" i="4"/>
  <c r="AP99" i="4" s="1"/>
  <c r="AX26" i="4"/>
  <c r="AX99" i="4" s="1"/>
  <c r="Q68" i="79"/>
  <c r="AG68" i="79"/>
  <c r="AW68" i="79"/>
  <c r="Y57" i="4"/>
  <c r="AO57" i="4"/>
  <c r="AO100" i="4" s="1"/>
  <c r="BE57" i="4"/>
  <c r="BE100" i="4" s="1"/>
  <c r="AS68" i="85"/>
  <c r="AS68" i="86" s="1"/>
  <c r="AS53" i="86"/>
  <c r="I68" i="85"/>
  <c r="I68" i="86" s="1"/>
  <c r="I53" i="86"/>
  <c r="Y68" i="85"/>
  <c r="Y68" i="86" s="1"/>
  <c r="Y68" i="4" s="1"/>
  <c r="Y53" i="86"/>
  <c r="AO68" i="85"/>
  <c r="AO68" i="86" s="1"/>
  <c r="AO68" i="4" s="1"/>
  <c r="AO53" i="86"/>
  <c r="BE68" i="85"/>
  <c r="BE68" i="86" s="1"/>
  <c r="BE68" i="4" s="1"/>
  <c r="BE53" i="86"/>
  <c r="AG26" i="86"/>
  <c r="AG39" i="26"/>
  <c r="AW26" i="86"/>
  <c r="AW26" i="4" s="1"/>
  <c r="AW39" i="26"/>
  <c r="U39" i="85"/>
  <c r="U39" i="86" s="1"/>
  <c r="U24" i="86"/>
  <c r="AS39" i="85"/>
  <c r="AS24" i="86"/>
  <c r="R68" i="86"/>
  <c r="AC68" i="85"/>
  <c r="AC68" i="86" s="1"/>
  <c r="AC53" i="86"/>
  <c r="AX68" i="86"/>
  <c r="Q39" i="85"/>
  <c r="Q39" i="86" s="1"/>
  <c r="Q24" i="86"/>
  <c r="Q24" i="4" s="1"/>
  <c r="AO39" i="85"/>
  <c r="AO39" i="86" s="1"/>
  <c r="AO24" i="86"/>
  <c r="AS26" i="86"/>
  <c r="AS39" i="26"/>
  <c r="AF101" i="56"/>
  <c r="S101" i="56"/>
  <c r="F101" i="56"/>
  <c r="W101" i="75"/>
  <c r="AJ101" i="75"/>
  <c r="J101" i="75"/>
  <c r="S101" i="75"/>
  <c r="F101" i="75"/>
  <c r="AF101" i="75"/>
  <c r="H101" i="75"/>
  <c r="AH101" i="75"/>
  <c r="U101" i="75"/>
  <c r="Y101" i="75"/>
  <c r="AL101" i="75"/>
  <c r="L101" i="75"/>
  <c r="U101" i="74"/>
  <c r="H101" i="74"/>
  <c r="AH101" i="74"/>
  <c r="L101" i="74"/>
  <c r="Y101" i="74"/>
  <c r="AL101" i="74"/>
  <c r="AI101" i="74"/>
  <c r="I101" i="74"/>
  <c r="V101" i="74"/>
  <c r="AF101" i="74"/>
  <c r="S101" i="74"/>
  <c r="F101" i="74"/>
  <c r="T101" i="74"/>
  <c r="G101" i="74"/>
  <c r="AG101" i="74"/>
  <c r="S101" i="28"/>
  <c r="AF101" i="28"/>
  <c r="F101" i="28"/>
  <c r="J101" i="28"/>
  <c r="W101" i="28"/>
  <c r="AJ101" i="28"/>
  <c r="G101" i="28"/>
  <c r="AG101" i="28"/>
  <c r="T101" i="28"/>
  <c r="K101" i="28"/>
  <c r="AK101" i="28"/>
  <c r="X101" i="28"/>
  <c r="AH101" i="28"/>
  <c r="U101" i="28"/>
  <c r="H101" i="28"/>
  <c r="AL101" i="28"/>
  <c r="Y101" i="28"/>
  <c r="L101" i="28"/>
  <c r="V101" i="28"/>
  <c r="I101" i="28"/>
  <c r="AI101" i="28"/>
  <c r="F103" i="56" l="1"/>
  <c r="S103" i="56"/>
  <c r="AF103" i="56"/>
  <c r="U53" i="4"/>
  <c r="F103" i="75"/>
  <c r="Y100" i="4"/>
  <c r="AG100" i="4"/>
  <c r="U100" i="4"/>
  <c r="M100" i="4"/>
  <c r="F103" i="74"/>
  <c r="BE99" i="4"/>
  <c r="I100" i="4"/>
  <c r="AC39" i="79"/>
  <c r="M39" i="79"/>
  <c r="M39" i="4" s="1"/>
  <c r="F103" i="28"/>
  <c r="Q100" i="4"/>
  <c r="I68" i="4"/>
  <c r="Y24" i="4"/>
  <c r="AW99" i="4"/>
  <c r="AG26" i="4"/>
  <c r="BA99" i="86"/>
  <c r="BA99" i="79"/>
  <c r="AS99" i="79"/>
  <c r="AK99" i="79"/>
  <c r="AC99" i="79"/>
  <c r="U99" i="79"/>
  <c r="M99" i="79"/>
  <c r="AC99" i="86"/>
  <c r="Y26" i="4"/>
  <c r="Q26" i="4"/>
  <c r="Q99" i="4" s="1"/>
  <c r="I26" i="4"/>
  <c r="BA39" i="86"/>
  <c r="AG53" i="4"/>
  <c r="M68" i="86"/>
  <c r="I99" i="79"/>
  <c r="Y99" i="79"/>
  <c r="AG99" i="86"/>
  <c r="AG39" i="86"/>
  <c r="AK39" i="86"/>
  <c r="AT68" i="4"/>
  <c r="N68" i="4"/>
  <c r="I24" i="4"/>
  <c r="AS39" i="86"/>
  <c r="AS39" i="4" s="1"/>
  <c r="AG68" i="86"/>
  <c r="AG68" i="4" s="1"/>
  <c r="AW53" i="4"/>
  <c r="BA39" i="4"/>
  <c r="AK39" i="79"/>
  <c r="AK39" i="4" s="1"/>
  <c r="U24" i="4"/>
  <c r="AS53" i="4"/>
  <c r="AW68" i="86"/>
  <c r="AW68" i="4" s="1"/>
  <c r="Q68" i="86"/>
  <c r="Q68" i="4" s="1"/>
  <c r="BE53" i="4"/>
  <c r="AO53" i="4"/>
  <c r="Y53" i="4"/>
  <c r="I53" i="4"/>
  <c r="BA26" i="4"/>
  <c r="AS26" i="4"/>
  <c r="AK26" i="4"/>
  <c r="AC26" i="4"/>
  <c r="U26" i="4"/>
  <c r="M26" i="4"/>
  <c r="AD68" i="4"/>
  <c r="BE24" i="4"/>
  <c r="AX68" i="4"/>
  <c r="R68" i="4"/>
  <c r="AS68" i="4"/>
  <c r="AC68" i="4"/>
  <c r="M68" i="4"/>
  <c r="Q39" i="4"/>
  <c r="AO39" i="4"/>
  <c r="I39" i="4"/>
  <c r="AW39" i="86"/>
  <c r="AW39" i="4" s="1"/>
  <c r="AC39" i="86"/>
  <c r="AC39" i="4" s="1"/>
  <c r="AK53" i="4"/>
  <c r="M53" i="4"/>
  <c r="Q53" i="4"/>
  <c r="U39" i="79"/>
  <c r="U39" i="4" s="1"/>
  <c r="AO24" i="4"/>
  <c r="AS24" i="4"/>
  <c r="M24" i="4"/>
  <c r="BA68" i="4"/>
  <c r="AK68" i="4"/>
  <c r="U68" i="4"/>
  <c r="AG39" i="4"/>
  <c r="BE39" i="4"/>
  <c r="Y39" i="4"/>
  <c r="BA24" i="4"/>
  <c r="BA53" i="4"/>
  <c r="AC53" i="4"/>
  <c r="H54" i="54"/>
  <c r="Q103" i="68"/>
  <c r="U103" i="98"/>
  <c r="U103" i="99"/>
  <c r="H134" i="48"/>
  <c r="I131" i="48"/>
  <c r="BA103" i="98"/>
  <c r="Q103" i="98"/>
  <c r="Q103" i="85"/>
  <c r="AO103" i="24"/>
  <c r="J131" i="91"/>
  <c r="H134" i="55"/>
  <c r="F131" i="48"/>
  <c r="R131" i="50"/>
  <c r="J134" i="91"/>
  <c r="AG103" i="85"/>
  <c r="L131" i="55"/>
  <c r="U103" i="22"/>
  <c r="K131" i="91"/>
  <c r="AG103" i="98"/>
  <c r="M134" i="50"/>
  <c r="H131" i="48"/>
  <c r="M103" i="100"/>
  <c r="I131" i="77"/>
  <c r="L134" i="76"/>
  <c r="L131" i="91"/>
  <c r="AG103" i="71"/>
  <c r="AC103" i="98"/>
  <c r="Y103" i="98"/>
  <c r="Y103" i="100"/>
  <c r="Q131" i="91"/>
  <c r="Y103" i="97"/>
  <c r="J131" i="76"/>
  <c r="Y103" i="24"/>
  <c r="M103" i="85"/>
  <c r="L134" i="48"/>
  <c r="I134" i="91"/>
  <c r="G134" i="77"/>
  <c r="G134" i="48"/>
  <c r="AG103" i="99"/>
  <c r="J131" i="55"/>
  <c r="G134" i="76"/>
  <c r="G54" i="87"/>
  <c r="G134" i="55"/>
  <c r="M103" i="99"/>
  <c r="J57" i="87"/>
  <c r="N134" i="50"/>
  <c r="K57" i="54"/>
  <c r="G134" i="50"/>
  <c r="H134" i="50"/>
  <c r="Q103" i="26"/>
  <c r="F134" i="55"/>
  <c r="Q57" i="54"/>
  <c r="I103" i="98"/>
  <c r="F134" i="50"/>
  <c r="G131" i="77"/>
  <c r="I131" i="55"/>
  <c r="L131" i="50"/>
  <c r="AC103" i="24"/>
  <c r="I103" i="22"/>
  <c r="AO103" i="98"/>
  <c r="I131" i="91"/>
  <c r="U103" i="26"/>
  <c r="Y103" i="85"/>
  <c r="AG103" i="68"/>
  <c r="J134" i="50"/>
  <c r="K134" i="91"/>
  <c r="H134" i="77"/>
  <c r="O134" i="50"/>
  <c r="J134" i="48"/>
  <c r="L57" i="87"/>
  <c r="Q134" i="50"/>
  <c r="I131" i="76"/>
  <c r="J131" i="50"/>
  <c r="BA103" i="24"/>
  <c r="L131" i="48"/>
  <c r="G57" i="87"/>
  <c r="R54" i="54"/>
  <c r="M131" i="50"/>
  <c r="M103" i="71"/>
  <c r="G131" i="55"/>
  <c r="J134" i="55"/>
  <c r="Q103" i="99"/>
  <c r="J54" i="87"/>
  <c r="AG103" i="22"/>
  <c r="L134" i="50"/>
  <c r="P134" i="50"/>
  <c r="G131" i="48"/>
  <c r="L54" i="54"/>
  <c r="L57" i="54"/>
  <c r="I131" i="50"/>
  <c r="Q103" i="22"/>
  <c r="L134" i="77"/>
  <c r="Y103" i="71"/>
  <c r="I103" i="68"/>
  <c r="J54" i="54"/>
  <c r="K54" i="54"/>
  <c r="F131" i="76"/>
  <c r="J131" i="77"/>
  <c r="Y103" i="68"/>
  <c r="P131" i="50"/>
  <c r="U103" i="68"/>
  <c r="I103" i="26"/>
  <c r="AG103" i="97"/>
  <c r="AC103" i="97"/>
  <c r="M103" i="98"/>
  <c r="Q103" i="71"/>
  <c r="AK103" i="24"/>
  <c r="M103" i="68"/>
  <c r="G134" i="91"/>
  <c r="F131" i="55"/>
  <c r="I103" i="85"/>
  <c r="AS103" i="24"/>
  <c r="Q131" i="50"/>
  <c r="N131" i="50"/>
  <c r="I103" i="71"/>
  <c r="M103" i="22"/>
  <c r="G54" i="54"/>
  <c r="U103" i="85"/>
  <c r="AW103" i="24"/>
  <c r="M103" i="26"/>
  <c r="R57" i="54"/>
  <c r="H131" i="55"/>
  <c r="G131" i="91"/>
  <c r="BA103" i="85"/>
  <c r="L134" i="91"/>
  <c r="I134" i="55"/>
  <c r="H131" i="76"/>
  <c r="H54" i="87"/>
  <c r="I134" i="76"/>
  <c r="I103" i="97"/>
  <c r="G131" i="50"/>
  <c r="BE103" i="98"/>
  <c r="I54" i="87"/>
  <c r="J131" i="48"/>
  <c r="AW103" i="98"/>
  <c r="L54" i="87"/>
  <c r="R134" i="91"/>
  <c r="F131" i="91"/>
  <c r="H134" i="91"/>
  <c r="R131" i="91"/>
  <c r="H131" i="91"/>
  <c r="J134" i="76"/>
  <c r="I103" i="99"/>
  <c r="L134" i="55"/>
  <c r="H134" i="76"/>
  <c r="BE103" i="85"/>
  <c r="J57" i="54"/>
  <c r="U103" i="71"/>
  <c r="L131" i="76"/>
  <c r="Q54" i="54"/>
  <c r="K134" i="48"/>
  <c r="I57" i="54"/>
  <c r="L131" i="77"/>
  <c r="AC103" i="85"/>
  <c r="M103" i="24"/>
  <c r="K134" i="50"/>
  <c r="K131" i="50"/>
  <c r="J134" i="77"/>
  <c r="Y103" i="99"/>
  <c r="F134" i="48"/>
  <c r="F131" i="50"/>
  <c r="Q134" i="91"/>
  <c r="F134" i="77"/>
  <c r="U103" i="97"/>
  <c r="I134" i="77"/>
  <c r="R134" i="50"/>
  <c r="G131" i="76"/>
  <c r="AS103" i="98"/>
  <c r="I54" i="54"/>
  <c r="F134" i="91"/>
  <c r="H131" i="77"/>
  <c r="H131" i="50"/>
  <c r="Q103" i="97"/>
  <c r="K131" i="48"/>
  <c r="I134" i="50"/>
  <c r="M103" i="97"/>
  <c r="F134" i="76"/>
  <c r="AK103" i="98"/>
  <c r="F131" i="77"/>
  <c r="O131" i="50"/>
  <c r="I134" i="48"/>
  <c r="I132" i="50" l="1"/>
  <c r="L135" i="77"/>
  <c r="L58" i="54"/>
  <c r="L60" i="54"/>
  <c r="I135" i="48"/>
  <c r="L55" i="54"/>
  <c r="G132" i="48"/>
  <c r="O132" i="50"/>
  <c r="P135" i="50"/>
  <c r="F132" i="77"/>
  <c r="L135" i="50"/>
  <c r="AG108" i="22"/>
  <c r="AF103" i="22"/>
  <c r="AF108" i="22" s="1"/>
  <c r="F135" i="76"/>
  <c r="J55" i="87"/>
  <c r="L103" i="97"/>
  <c r="M108" i="97"/>
  <c r="I135" i="50"/>
  <c r="J135" i="55"/>
  <c r="K132" i="48"/>
  <c r="G132" i="55"/>
  <c r="M108" i="71"/>
  <c r="L103" i="71"/>
  <c r="H132" i="50"/>
  <c r="M132" i="50"/>
  <c r="H132" i="77"/>
  <c r="R55" i="54"/>
  <c r="F135" i="91"/>
  <c r="G60" i="87"/>
  <c r="G58" i="87"/>
  <c r="I55" i="54"/>
  <c r="L132" i="48"/>
  <c r="AR103" i="98"/>
  <c r="AQ103" i="98" s="1"/>
  <c r="AP103" i="98" s="1"/>
  <c r="AP108" i="98" s="1"/>
  <c r="AS108" i="98"/>
  <c r="G132" i="76"/>
  <c r="J132" i="50"/>
  <c r="R135" i="50"/>
  <c r="I132" i="76"/>
  <c r="I135" i="77"/>
  <c r="Q135" i="50"/>
  <c r="L60" i="87"/>
  <c r="L58" i="87"/>
  <c r="F135" i="77"/>
  <c r="J135" i="48"/>
  <c r="Q135" i="91"/>
  <c r="O135" i="50"/>
  <c r="F132" i="50"/>
  <c r="H135" i="77"/>
  <c r="F135" i="48"/>
  <c r="K135" i="91"/>
  <c r="Y108" i="99"/>
  <c r="X103" i="99"/>
  <c r="W103" i="99" s="1"/>
  <c r="W108" i="99" s="1"/>
  <c r="J135" i="50"/>
  <c r="J135" i="77"/>
  <c r="AG108" i="68"/>
  <c r="AF103" i="68"/>
  <c r="AE103" i="68" s="1"/>
  <c r="AE108" i="68" s="1"/>
  <c r="K132" i="50"/>
  <c r="Y108" i="85"/>
  <c r="X103" i="85"/>
  <c r="X108" i="85" s="1"/>
  <c r="K135" i="50"/>
  <c r="M108" i="24"/>
  <c r="L103" i="24"/>
  <c r="K103" i="24" s="1"/>
  <c r="K108" i="24" s="1"/>
  <c r="I132" i="91"/>
  <c r="AC108" i="85"/>
  <c r="AB103" i="85"/>
  <c r="AB108" i="85" s="1"/>
  <c r="L132" i="77"/>
  <c r="I58" i="54"/>
  <c r="I60" i="54"/>
  <c r="AC108" i="24"/>
  <c r="AB103" i="24"/>
  <c r="AA103" i="24" s="1"/>
  <c r="AA108" i="24" s="1"/>
  <c r="K135" i="48"/>
  <c r="L132" i="50"/>
  <c r="Q55" i="54"/>
  <c r="I132" i="55"/>
  <c r="L132" i="76"/>
  <c r="G132" i="77"/>
  <c r="F135" i="50"/>
  <c r="J60" i="54"/>
  <c r="J58" i="54"/>
  <c r="BE108" i="85"/>
  <c r="BD103" i="85"/>
  <c r="BD108" i="85" s="1"/>
  <c r="Q60" i="54"/>
  <c r="Q58" i="54"/>
  <c r="H135" i="76"/>
  <c r="F135" i="55"/>
  <c r="L135" i="55"/>
  <c r="H135" i="50"/>
  <c r="J135" i="76"/>
  <c r="G135" i="50"/>
  <c r="H132" i="91"/>
  <c r="K58" i="54"/>
  <c r="K60" i="54"/>
  <c r="R132" i="91"/>
  <c r="N135" i="50"/>
  <c r="H135" i="91"/>
  <c r="J58" i="87"/>
  <c r="J60" i="87"/>
  <c r="F132" i="91"/>
  <c r="M108" i="99"/>
  <c r="L103" i="99"/>
  <c r="R135" i="91"/>
  <c r="G135" i="55"/>
  <c r="L55" i="87"/>
  <c r="G55" i="87"/>
  <c r="AW108" i="98"/>
  <c r="AV103" i="98"/>
  <c r="AV108" i="98" s="1"/>
  <c r="G135" i="76"/>
  <c r="J132" i="48"/>
  <c r="J132" i="55"/>
  <c r="I60" i="87"/>
  <c r="I55" i="87"/>
  <c r="AF103" i="99"/>
  <c r="AF108" i="99" s="1"/>
  <c r="AG108" i="99"/>
  <c r="BD103" i="98"/>
  <c r="BD108" i="98" s="1"/>
  <c r="BE108" i="98"/>
  <c r="G135" i="48"/>
  <c r="G132" i="50"/>
  <c r="G135" i="77"/>
  <c r="I135" i="91"/>
  <c r="I135" i="76"/>
  <c r="L135" i="48"/>
  <c r="H60" i="87"/>
  <c r="H55" i="87"/>
  <c r="L103" i="85"/>
  <c r="L108" i="85" s="1"/>
  <c r="M108" i="85"/>
  <c r="H132" i="76"/>
  <c r="X103" i="24"/>
  <c r="X108" i="24" s="1"/>
  <c r="Y108" i="24"/>
  <c r="I135" i="55"/>
  <c r="J132" i="76"/>
  <c r="L135" i="91"/>
  <c r="X103" i="97"/>
  <c r="X108" i="97" s="1"/>
  <c r="Y108" i="97"/>
  <c r="Q132" i="91"/>
  <c r="G132" i="91"/>
  <c r="Y108" i="100"/>
  <c r="X103" i="100"/>
  <c r="H132" i="55"/>
  <c r="X103" i="98"/>
  <c r="Y108" i="98"/>
  <c r="R60" i="54"/>
  <c r="R58" i="54"/>
  <c r="AC108" i="98"/>
  <c r="AB103" i="98"/>
  <c r="AB108" i="98" s="1"/>
  <c r="M108" i="26"/>
  <c r="L103" i="26"/>
  <c r="AG108" i="71"/>
  <c r="AF103" i="71"/>
  <c r="AW108" i="24"/>
  <c r="AV103" i="24"/>
  <c r="L132" i="91"/>
  <c r="L135" i="76"/>
  <c r="G55" i="54"/>
  <c r="G60" i="54"/>
  <c r="I132" i="77"/>
  <c r="M108" i="22"/>
  <c r="L103" i="22"/>
  <c r="K103" i="22" s="1"/>
  <c r="J103" i="22" s="1"/>
  <c r="J108" i="22" s="1"/>
  <c r="L103" i="100"/>
  <c r="M108" i="100"/>
  <c r="H132" i="48"/>
  <c r="N132" i="50"/>
  <c r="M135" i="50"/>
  <c r="Q132" i="50"/>
  <c r="AG108" i="98"/>
  <c r="AF103" i="98"/>
  <c r="AE103" i="98" s="1"/>
  <c r="AD103" i="98" s="1"/>
  <c r="AD108" i="98" s="1"/>
  <c r="AR103" i="24"/>
  <c r="AR108" i="24" s="1"/>
  <c r="AS108" i="24"/>
  <c r="K132" i="91"/>
  <c r="F132" i="55"/>
  <c r="L132" i="55"/>
  <c r="G135" i="91"/>
  <c r="AF103" i="85"/>
  <c r="AG108" i="85"/>
  <c r="L103" i="68"/>
  <c r="K103" i="68" s="1"/>
  <c r="K108" i="68" s="1"/>
  <c r="M108" i="68"/>
  <c r="J135" i="91"/>
  <c r="R132" i="50"/>
  <c r="F132" i="48"/>
  <c r="M108" i="98"/>
  <c r="L103" i="98"/>
  <c r="K103" i="98" s="1"/>
  <c r="H135" i="55"/>
  <c r="AC108" i="97"/>
  <c r="AB103" i="97"/>
  <c r="AB108" i="97" s="1"/>
  <c r="J132" i="91"/>
  <c r="AF103" i="97"/>
  <c r="AE103" i="97" s="1"/>
  <c r="AD103" i="97" s="1"/>
  <c r="AD108" i="97" s="1"/>
  <c r="AG108" i="97"/>
  <c r="P132" i="50"/>
  <c r="Y108" i="68"/>
  <c r="X103" i="68"/>
  <c r="X108" i="68" s="1"/>
  <c r="I132" i="48"/>
  <c r="J132" i="77"/>
  <c r="H135" i="48"/>
  <c r="F132" i="76"/>
  <c r="K55" i="54"/>
  <c r="J55" i="54"/>
  <c r="H60" i="54"/>
  <c r="H55" i="54"/>
  <c r="Y108" i="71"/>
  <c r="X103" i="71"/>
  <c r="X108" i="71" s="1"/>
  <c r="AF108" i="68"/>
  <c r="J103" i="28"/>
  <c r="G103" i="28"/>
  <c r="S103" i="74"/>
  <c r="I58" i="72"/>
  <c r="AH103" i="75"/>
  <c r="S103" i="75"/>
  <c r="AF103" i="28"/>
  <c r="AK103" i="28"/>
  <c r="AM103" i="29"/>
  <c r="AK103" i="29"/>
  <c r="J58" i="43"/>
  <c r="L55" i="45"/>
  <c r="F55" i="43"/>
  <c r="Z103" i="29"/>
  <c r="I103" i="29"/>
  <c r="AG103" i="74"/>
  <c r="AR103" i="29"/>
  <c r="R103" i="29"/>
  <c r="AA103" i="29"/>
  <c r="Y103" i="28"/>
  <c r="Y103" i="74"/>
  <c r="I103" i="28"/>
  <c r="AL103" i="29"/>
  <c r="W103" i="75"/>
  <c r="AL103" i="74"/>
  <c r="H103" i="75"/>
  <c r="I55" i="72"/>
  <c r="I55" i="45"/>
  <c r="H55" i="43"/>
  <c r="AP103" i="29"/>
  <c r="G55" i="73"/>
  <c r="G55" i="43"/>
  <c r="G103" i="29"/>
  <c r="AJ103" i="74"/>
  <c r="L58" i="45"/>
  <c r="H58" i="73"/>
  <c r="AJ103" i="29"/>
  <c r="P103" i="29"/>
  <c r="P58" i="45"/>
  <c r="S103" i="29"/>
  <c r="J58" i="45"/>
  <c r="L58" i="73"/>
  <c r="J55" i="73"/>
  <c r="W103" i="29"/>
  <c r="R58" i="45"/>
  <c r="AC103" i="29"/>
  <c r="AI103" i="29"/>
  <c r="AG103" i="29"/>
  <c r="AO103" i="29"/>
  <c r="I58" i="43"/>
  <c r="V103" i="75"/>
  <c r="Y103" i="75"/>
  <c r="L103" i="28"/>
  <c r="AI103" i="28"/>
  <c r="L55" i="72"/>
  <c r="H55" i="45"/>
  <c r="Y103" i="29"/>
  <c r="L55" i="73"/>
  <c r="L58" i="43"/>
  <c r="J55" i="43"/>
  <c r="G55" i="45"/>
  <c r="T103" i="29"/>
  <c r="AE103" i="29"/>
  <c r="AI103" i="75"/>
  <c r="U103" i="29"/>
  <c r="T103" i="74"/>
  <c r="AB103" i="29"/>
  <c r="T103" i="28"/>
  <c r="AF103" i="74"/>
  <c r="H103" i="29"/>
  <c r="O103" i="29"/>
  <c r="I58" i="45"/>
  <c r="G58" i="43"/>
  <c r="L55" i="43"/>
  <c r="H55" i="72"/>
  <c r="V103" i="29"/>
  <c r="AQ103" i="29"/>
  <c r="H58" i="43"/>
  <c r="J55" i="72"/>
  <c r="AL103" i="75"/>
  <c r="G58" i="45"/>
  <c r="I103" i="75"/>
  <c r="K103" i="29"/>
  <c r="Q103" i="29"/>
  <c r="I55" i="43"/>
  <c r="J55" i="45"/>
  <c r="AF103" i="75"/>
  <c r="G103" i="75"/>
  <c r="V103" i="28"/>
  <c r="H58" i="45"/>
  <c r="G58" i="73"/>
  <c r="L103" i="75"/>
  <c r="AL103" i="28"/>
  <c r="K55" i="43"/>
  <c r="K55" i="45"/>
  <c r="M103" i="29"/>
  <c r="H103" i="74"/>
  <c r="AJ103" i="28"/>
  <c r="H55" i="73"/>
  <c r="AG103" i="75"/>
  <c r="G58" i="72"/>
  <c r="AH103" i="74"/>
  <c r="J103" i="74"/>
  <c r="G103" i="74"/>
  <c r="G55" i="72"/>
  <c r="I58" i="73"/>
  <c r="F58" i="43"/>
  <c r="S103" i="28"/>
  <c r="AF103" i="29"/>
  <c r="V103" i="74"/>
  <c r="I103" i="74"/>
  <c r="X103" i="28"/>
  <c r="F58" i="73"/>
  <c r="W103" i="74"/>
  <c r="N58" i="45"/>
  <c r="J103" i="75"/>
  <c r="K58" i="43"/>
  <c r="F58" i="72"/>
  <c r="L103" i="74"/>
  <c r="AJ103" i="75"/>
  <c r="I55" i="73"/>
  <c r="H58" i="72"/>
  <c r="F58" i="45"/>
  <c r="H103" i="28"/>
  <c r="K103" i="28"/>
  <c r="W103" i="28"/>
  <c r="AD103" i="29"/>
  <c r="AH103" i="29"/>
  <c r="N103" i="29"/>
  <c r="U103" i="75"/>
  <c r="AG103" i="28"/>
  <c r="L103" i="29"/>
  <c r="AH103" i="28"/>
  <c r="U103" i="74"/>
  <c r="J103" i="29"/>
  <c r="AI103" i="74"/>
  <c r="T103" i="75"/>
  <c r="J58" i="72"/>
  <c r="K58" i="45"/>
  <c r="U103" i="28"/>
  <c r="AN103" i="29"/>
  <c r="X103" i="29"/>
  <c r="L58" i="72"/>
  <c r="J58" i="73"/>
  <c r="U99" i="4"/>
  <c r="M99" i="4"/>
  <c r="AC99" i="4"/>
  <c r="AS99" i="4"/>
  <c r="AK99" i="4"/>
  <c r="BA99" i="4"/>
  <c r="I99" i="4"/>
  <c r="Y99" i="4"/>
  <c r="AG99" i="4"/>
  <c r="T103" i="97"/>
  <c r="U108" i="97"/>
  <c r="H103" i="68"/>
  <c r="I108" i="68"/>
  <c r="H103" i="99"/>
  <c r="I108" i="99"/>
  <c r="T103" i="26"/>
  <c r="U108" i="26"/>
  <c r="T103" i="98"/>
  <c r="U108" i="98"/>
  <c r="AZ103" i="85"/>
  <c r="BA108" i="85"/>
  <c r="AN103" i="24"/>
  <c r="AO108" i="24"/>
  <c r="T103" i="99"/>
  <c r="U108" i="99"/>
  <c r="T103" i="68"/>
  <c r="U108" i="68"/>
  <c r="AN103" i="98"/>
  <c r="AO108" i="98"/>
  <c r="H103" i="97"/>
  <c r="I108" i="97"/>
  <c r="AZ103" i="24"/>
  <c r="BA108" i="24"/>
  <c r="H103" i="71"/>
  <c r="I108" i="71"/>
  <c r="H103" i="26"/>
  <c r="I108" i="26"/>
  <c r="AZ103" i="98"/>
  <c r="BA108" i="98"/>
  <c r="T103" i="85"/>
  <c r="U108" i="85"/>
  <c r="T103" i="71"/>
  <c r="U108" i="71"/>
  <c r="H103" i="85"/>
  <c r="I108" i="85"/>
  <c r="H103" i="98"/>
  <c r="I108" i="98"/>
  <c r="T103" i="22"/>
  <c r="U108" i="22"/>
  <c r="H103" i="22"/>
  <c r="I108" i="22"/>
  <c r="AG101" i="56"/>
  <c r="L101" i="56"/>
  <c r="Y101" i="56"/>
  <c r="J101" i="56"/>
  <c r="AR101" i="89"/>
  <c r="R101" i="89"/>
  <c r="M54" i="80"/>
  <c r="D125" i="9"/>
  <c r="H57" i="46"/>
  <c r="I131" i="92"/>
  <c r="N57" i="46"/>
  <c r="L131" i="47"/>
  <c r="AO103" i="4"/>
  <c r="E133" i="9"/>
  <c r="Y103" i="86"/>
  <c r="AK103" i="79"/>
  <c r="D151" i="9"/>
  <c r="O57" i="80"/>
  <c r="E166" i="9"/>
  <c r="L54" i="88"/>
  <c r="Q134" i="47"/>
  <c r="C124" i="9"/>
  <c r="L57" i="46"/>
  <c r="J131" i="82"/>
  <c r="F57" i="54"/>
  <c r="K134" i="82"/>
  <c r="BE103" i="24"/>
  <c r="AG103" i="26"/>
  <c r="E152" i="9"/>
  <c r="N134" i="82"/>
  <c r="E170" i="9"/>
  <c r="M134" i="82"/>
  <c r="R57" i="46"/>
  <c r="I103" i="24"/>
  <c r="E162" i="9"/>
  <c r="K54" i="88"/>
  <c r="E157" i="9"/>
  <c r="P134" i="82"/>
  <c r="Q103" i="100"/>
  <c r="K57" i="46"/>
  <c r="AW103" i="4"/>
  <c r="N54" i="80"/>
  <c r="Q57" i="46"/>
  <c r="H54" i="80"/>
  <c r="K54" i="46"/>
  <c r="O131" i="82"/>
  <c r="Y103" i="22"/>
  <c r="M103" i="86"/>
  <c r="D134" i="9"/>
  <c r="I57" i="46"/>
  <c r="I103" i="86"/>
  <c r="R131" i="82"/>
  <c r="G54" i="80"/>
  <c r="M103" i="79"/>
  <c r="E136" i="9"/>
  <c r="M131" i="47"/>
  <c r="J57" i="80"/>
  <c r="R134" i="82"/>
  <c r="G131" i="92"/>
  <c r="E176" i="9"/>
  <c r="I103" i="100"/>
  <c r="Q134" i="92"/>
  <c r="I54" i="46"/>
  <c r="E153" i="9"/>
  <c r="K134" i="47"/>
  <c r="H131" i="92"/>
  <c r="AL101" i="89"/>
  <c r="Y101" i="89"/>
  <c r="I101" i="89"/>
  <c r="J101" i="89"/>
  <c r="W101" i="89"/>
  <c r="AD101" i="89"/>
  <c r="K101" i="89"/>
  <c r="X101" i="89"/>
  <c r="AI101" i="56"/>
  <c r="H101" i="56"/>
  <c r="AH101" i="56"/>
  <c r="G101" i="89"/>
  <c r="U101" i="89"/>
  <c r="H101" i="89"/>
  <c r="L134" i="92"/>
  <c r="M54" i="46"/>
  <c r="I103" i="79"/>
  <c r="Y103" i="79"/>
  <c r="H57" i="80"/>
  <c r="I57" i="80"/>
  <c r="E127" i="9"/>
  <c r="E154" i="9"/>
  <c r="P131" i="47"/>
  <c r="AS103" i="79"/>
  <c r="E161" i="9"/>
  <c r="Q54" i="46"/>
  <c r="C168" i="9"/>
  <c r="O54" i="80"/>
  <c r="M131" i="82"/>
  <c r="R131" i="92"/>
  <c r="L134" i="82"/>
  <c r="C150" i="9"/>
  <c r="I134" i="47"/>
  <c r="K131" i="92"/>
  <c r="G134" i="47"/>
  <c r="BE103" i="86"/>
  <c r="F54" i="80"/>
  <c r="P54" i="46"/>
  <c r="C159" i="9"/>
  <c r="G54" i="88"/>
  <c r="R57" i="88"/>
  <c r="E130" i="9"/>
  <c r="E172" i="9"/>
  <c r="U103" i="24"/>
  <c r="D156" i="9"/>
  <c r="Y103" i="4"/>
  <c r="L54" i="46"/>
  <c r="E171" i="9"/>
  <c r="J57" i="46"/>
  <c r="AC103" i="79"/>
  <c r="Q131" i="47"/>
  <c r="Q103" i="86"/>
  <c r="H134" i="47"/>
  <c r="Q54" i="88"/>
  <c r="AS103" i="4"/>
  <c r="D169" i="9"/>
  <c r="D160" i="9"/>
  <c r="H54" i="46"/>
  <c r="AK103" i="4"/>
  <c r="Q131" i="92"/>
  <c r="E135" i="9"/>
  <c r="AL101" i="56"/>
  <c r="AG103" i="24"/>
  <c r="E126" i="9"/>
  <c r="J54" i="46"/>
  <c r="I54" i="88"/>
  <c r="AC103" i="86"/>
  <c r="O131" i="47"/>
  <c r="E144" i="9"/>
  <c r="Q103" i="24"/>
  <c r="G57" i="46"/>
  <c r="AG103" i="79"/>
  <c r="V101" i="56"/>
  <c r="AG101" i="89"/>
  <c r="E139" i="9"/>
  <c r="Q103" i="79"/>
  <c r="R57" i="80"/>
  <c r="K54" i="80"/>
  <c r="F54" i="46"/>
  <c r="M57" i="80"/>
  <c r="N131" i="82"/>
  <c r="J134" i="47"/>
  <c r="E164" i="9"/>
  <c r="Y103" i="26"/>
  <c r="D147" i="9"/>
  <c r="H57" i="88"/>
  <c r="L134" i="47"/>
  <c r="F57" i="46"/>
  <c r="N134" i="47"/>
  <c r="T101" i="56"/>
  <c r="AJ101" i="56"/>
  <c r="AE101" i="89"/>
  <c r="E167" i="9"/>
  <c r="M134" i="47"/>
  <c r="U103" i="100"/>
  <c r="K131" i="47"/>
  <c r="M57" i="46"/>
  <c r="L57" i="88"/>
  <c r="G57" i="88"/>
  <c r="L131" i="82"/>
  <c r="AC103" i="22"/>
  <c r="K134" i="92"/>
  <c r="F134" i="82"/>
  <c r="K57" i="80"/>
  <c r="D138" i="9"/>
  <c r="E149" i="9"/>
  <c r="U103" i="86"/>
  <c r="AC103" i="4"/>
  <c r="R134" i="47"/>
  <c r="Q134" i="82"/>
  <c r="I134" i="82"/>
  <c r="BE103" i="4"/>
  <c r="E140" i="9"/>
  <c r="E173" i="9"/>
  <c r="R54" i="46"/>
  <c r="H131" i="82"/>
  <c r="N131" i="47"/>
  <c r="O134" i="47"/>
  <c r="E146" i="9"/>
  <c r="AO103" i="79"/>
  <c r="H131" i="47"/>
  <c r="BE103" i="79"/>
  <c r="L101" i="89"/>
  <c r="V101" i="89"/>
  <c r="AQ101" i="89"/>
  <c r="AK101" i="89"/>
  <c r="I101" i="56"/>
  <c r="T101" i="89"/>
  <c r="AH101" i="89"/>
  <c r="H134" i="82"/>
  <c r="E128" i="9"/>
  <c r="Q103" i="4"/>
  <c r="U103" i="79"/>
  <c r="C137" i="9"/>
  <c r="I57" i="88"/>
  <c r="G131" i="47"/>
  <c r="K57" i="88"/>
  <c r="F134" i="47"/>
  <c r="E129" i="9"/>
  <c r="O134" i="82"/>
  <c r="AG103" i="86"/>
  <c r="D165" i="9"/>
  <c r="P134" i="47"/>
  <c r="AW103" i="79"/>
  <c r="K131" i="82"/>
  <c r="J54" i="80"/>
  <c r="E141" i="9"/>
  <c r="J131" i="47"/>
  <c r="H134" i="92"/>
  <c r="BA103" i="86"/>
  <c r="J131" i="92"/>
  <c r="AG103" i="4"/>
  <c r="N54" i="46"/>
  <c r="E131" i="9"/>
  <c r="P57" i="46"/>
  <c r="E145" i="9"/>
  <c r="G134" i="82"/>
  <c r="BA103" i="4"/>
  <c r="F134" i="92"/>
  <c r="P57" i="80"/>
  <c r="J134" i="92"/>
  <c r="AG103" i="100"/>
  <c r="U103" i="4"/>
  <c r="F131" i="47"/>
  <c r="E148" i="9"/>
  <c r="L131" i="92"/>
  <c r="G101" i="56"/>
  <c r="W101" i="56"/>
  <c r="R54" i="80"/>
  <c r="F54" i="88"/>
  <c r="F131" i="82"/>
  <c r="E163" i="9"/>
  <c r="J57" i="88"/>
  <c r="E143" i="9"/>
  <c r="I103" i="4"/>
  <c r="E142" i="9"/>
  <c r="O54" i="46"/>
  <c r="F57" i="80"/>
  <c r="G134" i="92"/>
  <c r="M103" i="4"/>
  <c r="E155" i="9"/>
  <c r="F57" i="88"/>
  <c r="G131" i="82"/>
  <c r="Q54" i="80"/>
  <c r="Q57" i="88"/>
  <c r="D174" i="9"/>
  <c r="BA103" i="79"/>
  <c r="R131" i="47"/>
  <c r="N57" i="80"/>
  <c r="AI101" i="89"/>
  <c r="AJ101" i="89"/>
  <c r="Q101" i="89"/>
  <c r="U101" i="56"/>
  <c r="L57" i="80"/>
  <c r="R134" i="92"/>
  <c r="Q57" i="80"/>
  <c r="L54" i="80"/>
  <c r="R54" i="88"/>
  <c r="Q131" i="82"/>
  <c r="P131" i="82"/>
  <c r="O57" i="46"/>
  <c r="P54" i="80"/>
  <c r="I54" i="80"/>
  <c r="I131" i="47"/>
  <c r="J134" i="82"/>
  <c r="J54" i="88"/>
  <c r="G57" i="80"/>
  <c r="I131" i="82"/>
  <c r="E132" i="9"/>
  <c r="I134" i="92"/>
  <c r="E158" i="9"/>
  <c r="E175" i="9"/>
  <c r="G54" i="46"/>
  <c r="H54" i="88"/>
  <c r="F131" i="92"/>
  <c r="AD103" i="68" l="1"/>
  <c r="AD108" i="68" s="1"/>
  <c r="AU103" i="98"/>
  <c r="AU108" i="98" s="1"/>
  <c r="V103" i="99"/>
  <c r="V108" i="99" s="1"/>
  <c r="J103" i="68"/>
  <c r="J108" i="68" s="1"/>
  <c r="K103" i="85"/>
  <c r="J103" i="85" s="1"/>
  <c r="J108" i="85" s="1"/>
  <c r="AE108" i="97"/>
  <c r="J103" i="24"/>
  <c r="J108" i="24" s="1"/>
  <c r="Z103" i="24"/>
  <c r="Z108" i="24" s="1"/>
  <c r="L108" i="98"/>
  <c r="AA103" i="98"/>
  <c r="Z103" i="98" s="1"/>
  <c r="Z108" i="98" s="1"/>
  <c r="BC103" i="98"/>
  <c r="BB103" i="98" s="1"/>
  <c r="BB108" i="98" s="1"/>
  <c r="K108" i="22"/>
  <c r="AQ108" i="98"/>
  <c r="AR108" i="98"/>
  <c r="L108" i="22"/>
  <c r="BC103" i="85"/>
  <c r="W103" i="24"/>
  <c r="AE103" i="22"/>
  <c r="AE108" i="22" s="1"/>
  <c r="AA103" i="85"/>
  <c r="W103" i="85"/>
  <c r="AA103" i="97"/>
  <c r="AT103" i="98"/>
  <c r="AT108" i="98" s="1"/>
  <c r="AF108" i="97"/>
  <c r="AF108" i="98"/>
  <c r="AE108" i="98"/>
  <c r="W103" i="68"/>
  <c r="W103" i="71"/>
  <c r="H103" i="89"/>
  <c r="AH103" i="89"/>
  <c r="U103" i="89"/>
  <c r="AG103" i="89"/>
  <c r="G103" i="89"/>
  <c r="T103" i="89"/>
  <c r="AH103" i="56"/>
  <c r="U103" i="56"/>
  <c r="H103" i="56"/>
  <c r="I103" i="56"/>
  <c r="AI103" i="56"/>
  <c r="V103" i="56"/>
  <c r="X103" i="89"/>
  <c r="AK103" i="89"/>
  <c r="K103" i="89"/>
  <c r="Q103" i="89"/>
  <c r="AD103" i="89"/>
  <c r="AQ103" i="89"/>
  <c r="W103" i="89"/>
  <c r="AJ103" i="89"/>
  <c r="J103" i="89"/>
  <c r="V103" i="89"/>
  <c r="I103" i="89"/>
  <c r="AI103" i="89"/>
  <c r="Y103" i="89"/>
  <c r="L103" i="89"/>
  <c r="AL103" i="89"/>
  <c r="R103" i="89"/>
  <c r="AE103" i="89"/>
  <c r="AR103" i="89"/>
  <c r="W103" i="56"/>
  <c r="J103" i="56"/>
  <c r="AJ103" i="56"/>
  <c r="Y103" i="56"/>
  <c r="AL103" i="56"/>
  <c r="L103" i="56"/>
  <c r="T103" i="56"/>
  <c r="AG103" i="56"/>
  <c r="G103" i="56"/>
  <c r="K108" i="98"/>
  <c r="J103" i="98"/>
  <c r="J108" i="98" s="1"/>
  <c r="AE103" i="85"/>
  <c r="AF108" i="85"/>
  <c r="L108" i="100"/>
  <c r="K103" i="100"/>
  <c r="AV108" i="24"/>
  <c r="AU103" i="24"/>
  <c r="AF108" i="71"/>
  <c r="AE103" i="71"/>
  <c r="K103" i="26"/>
  <c r="L108" i="26"/>
  <c r="L108" i="99"/>
  <c r="K103" i="99"/>
  <c r="K103" i="97"/>
  <c r="L108" i="97"/>
  <c r="W103" i="97"/>
  <c r="V103" i="97" s="1"/>
  <c r="V108" i="97" s="1"/>
  <c r="L108" i="68"/>
  <c r="AB108" i="24"/>
  <c r="X108" i="99"/>
  <c r="AQ103" i="24"/>
  <c r="AE103" i="99"/>
  <c r="L108" i="24"/>
  <c r="X108" i="98"/>
  <c r="W103" i="98"/>
  <c r="X108" i="100"/>
  <c r="W103" i="100"/>
  <c r="K103" i="71"/>
  <c r="L108" i="71"/>
  <c r="AD103" i="22"/>
  <c r="AD108" i="22" s="1"/>
  <c r="W108" i="97"/>
  <c r="X103" i="22"/>
  <c r="W103" i="22" s="1"/>
  <c r="V103" i="22" s="1"/>
  <c r="V108" i="22" s="1"/>
  <c r="Y108" i="22"/>
  <c r="O132" i="82"/>
  <c r="G55" i="46"/>
  <c r="AS108" i="4"/>
  <c r="AR103" i="4"/>
  <c r="AR108" i="4" s="1"/>
  <c r="R60" i="46"/>
  <c r="R58" i="46"/>
  <c r="H135" i="47"/>
  <c r="N60" i="80"/>
  <c r="N58" i="80"/>
  <c r="G132" i="92"/>
  <c r="N55" i="46"/>
  <c r="J55" i="80"/>
  <c r="Q60" i="88"/>
  <c r="Q58" i="88"/>
  <c r="M60" i="80"/>
  <c r="M58" i="80"/>
  <c r="K132" i="82"/>
  <c r="M135" i="82"/>
  <c r="H55" i="80"/>
  <c r="AK108" i="79"/>
  <c r="Q55" i="88"/>
  <c r="J60" i="80"/>
  <c r="J58" i="80"/>
  <c r="O60" i="80"/>
  <c r="O58" i="80"/>
  <c r="G55" i="80"/>
  <c r="P135" i="47"/>
  <c r="I132" i="47"/>
  <c r="N55" i="80"/>
  <c r="U108" i="86"/>
  <c r="AF103" i="79"/>
  <c r="AF108" i="79" s="1"/>
  <c r="AG108" i="79"/>
  <c r="P135" i="82"/>
  <c r="K132" i="92"/>
  <c r="BD103" i="24"/>
  <c r="BD108" i="24" s="1"/>
  <c r="BE108" i="24"/>
  <c r="I55" i="80"/>
  <c r="O135" i="82"/>
  <c r="L60" i="46"/>
  <c r="L58" i="46"/>
  <c r="G135" i="92"/>
  <c r="P55" i="80"/>
  <c r="R55" i="88"/>
  <c r="K60" i="46"/>
  <c r="K58" i="46"/>
  <c r="L132" i="47"/>
  <c r="L132" i="92"/>
  <c r="I135" i="47"/>
  <c r="H60" i="80"/>
  <c r="H58" i="80"/>
  <c r="F60" i="54"/>
  <c r="F58" i="54"/>
  <c r="G135" i="47"/>
  <c r="O55" i="80"/>
  <c r="AG108" i="86"/>
  <c r="AF103" i="86"/>
  <c r="AE103" i="86" s="1"/>
  <c r="AD103" i="86" s="1"/>
  <c r="AD108" i="86" s="1"/>
  <c r="G60" i="88"/>
  <c r="G58" i="88"/>
  <c r="I60" i="88"/>
  <c r="I58" i="88"/>
  <c r="R132" i="47"/>
  <c r="I132" i="92"/>
  <c r="N135" i="47"/>
  <c r="R132" i="92"/>
  <c r="K55" i="80"/>
  <c r="X103" i="79"/>
  <c r="X108" i="79" s="1"/>
  <c r="Y108" i="79"/>
  <c r="BE108" i="4"/>
  <c r="BD103" i="4"/>
  <c r="BC103" i="4" s="1"/>
  <c r="BB103" i="4" s="1"/>
  <c r="AZ103" i="4" s="1"/>
  <c r="AY103" i="4" s="1"/>
  <c r="AX103" i="4" s="1"/>
  <c r="AX108" i="4" s="1"/>
  <c r="F55" i="46"/>
  <c r="G132" i="47"/>
  <c r="Q58" i="80"/>
  <c r="Q60" i="80"/>
  <c r="L55" i="80"/>
  <c r="F60" i="80"/>
  <c r="F58" i="80"/>
  <c r="L135" i="82"/>
  <c r="I108" i="79"/>
  <c r="H103" i="79"/>
  <c r="G103" i="79" s="1"/>
  <c r="BA108" i="4"/>
  <c r="AG108" i="4"/>
  <c r="AF103" i="4"/>
  <c r="AF108" i="4" s="1"/>
  <c r="L135" i="92"/>
  <c r="I135" i="82"/>
  <c r="M58" i="46"/>
  <c r="M60" i="46"/>
  <c r="BA108" i="79"/>
  <c r="I60" i="80"/>
  <c r="I58" i="80"/>
  <c r="H132" i="47"/>
  <c r="O55" i="46"/>
  <c r="T103" i="4"/>
  <c r="S103" i="4" s="1"/>
  <c r="U108" i="4"/>
  <c r="M55" i="46"/>
  <c r="Q135" i="82"/>
  <c r="AK108" i="4"/>
  <c r="Q108" i="86"/>
  <c r="AB103" i="4"/>
  <c r="AA103" i="4" s="1"/>
  <c r="AA108" i="4" s="1"/>
  <c r="AC108" i="4"/>
  <c r="K132" i="47"/>
  <c r="I135" i="92"/>
  <c r="J55" i="46"/>
  <c r="G58" i="46"/>
  <c r="G60" i="46"/>
  <c r="Q55" i="80"/>
  <c r="I108" i="4"/>
  <c r="H103" i="4"/>
  <c r="G103" i="4" s="1"/>
  <c r="AG108" i="100"/>
  <c r="AF103" i="100"/>
  <c r="AF108" i="100" s="1"/>
  <c r="G58" i="80"/>
  <c r="G60" i="80"/>
  <c r="R135" i="47"/>
  <c r="U108" i="100"/>
  <c r="T103" i="100"/>
  <c r="T108" i="100" s="1"/>
  <c r="J132" i="47"/>
  <c r="H132" i="92"/>
  <c r="AO108" i="79"/>
  <c r="J60" i="46"/>
  <c r="J58" i="46"/>
  <c r="J135" i="92"/>
  <c r="F135" i="92"/>
  <c r="Q132" i="47"/>
  <c r="BA108" i="86"/>
  <c r="M135" i="47"/>
  <c r="Y108" i="26"/>
  <c r="X103" i="26"/>
  <c r="W103" i="26" s="1"/>
  <c r="W108" i="26" s="1"/>
  <c r="K135" i="47"/>
  <c r="I108" i="86"/>
  <c r="Q132" i="92"/>
  <c r="O132" i="47"/>
  <c r="K55" i="46"/>
  <c r="P60" i="80"/>
  <c r="P58" i="80"/>
  <c r="J135" i="47"/>
  <c r="I55" i="88"/>
  <c r="J55" i="88"/>
  <c r="R135" i="82"/>
  <c r="N135" i="82"/>
  <c r="L55" i="46"/>
  <c r="I60" i="46"/>
  <c r="I58" i="46"/>
  <c r="K55" i="88"/>
  <c r="Q60" i="46"/>
  <c r="Q58" i="46"/>
  <c r="X103" i="86"/>
  <c r="W103" i="86" s="1"/>
  <c r="Y108" i="86"/>
  <c r="H135" i="92"/>
  <c r="M132" i="47"/>
  <c r="L58" i="88"/>
  <c r="L60" i="88"/>
  <c r="F132" i="92"/>
  <c r="R132" i="82"/>
  <c r="AG108" i="26"/>
  <c r="AF103" i="26"/>
  <c r="AF108" i="26" s="1"/>
  <c r="R58" i="88"/>
  <c r="R60" i="88"/>
  <c r="X103" i="4"/>
  <c r="W103" i="4" s="1"/>
  <c r="V103" i="4" s="1"/>
  <c r="V108" i="4" s="1"/>
  <c r="Y108" i="4"/>
  <c r="AV103" i="4"/>
  <c r="AV108" i="4" s="1"/>
  <c r="AW108" i="4"/>
  <c r="Q135" i="47"/>
  <c r="J60" i="88"/>
  <c r="J58" i="88"/>
  <c r="AO108" i="4"/>
  <c r="M108" i="79"/>
  <c r="L103" i="79"/>
  <c r="L108" i="79" s="1"/>
  <c r="K135" i="82"/>
  <c r="F132" i="47"/>
  <c r="G135" i="82"/>
  <c r="C123" i="9"/>
  <c r="I108" i="24"/>
  <c r="H103" i="24"/>
  <c r="H108" i="24" s="1"/>
  <c r="G55" i="88"/>
  <c r="Q55" i="46"/>
  <c r="N60" i="46"/>
  <c r="N58" i="46"/>
  <c r="L55" i="88"/>
  <c r="U108" i="24"/>
  <c r="T103" i="24"/>
  <c r="T108" i="24" s="1"/>
  <c r="M55" i="80"/>
  <c r="AB103" i="22"/>
  <c r="AB108" i="22" s="1"/>
  <c r="AC108" i="22"/>
  <c r="P132" i="82"/>
  <c r="J132" i="82"/>
  <c r="H55" i="46"/>
  <c r="F55" i="80"/>
  <c r="F60" i="46"/>
  <c r="F58" i="46"/>
  <c r="H60" i="46"/>
  <c r="H58" i="46"/>
  <c r="F135" i="47"/>
  <c r="AV103" i="79"/>
  <c r="AV108" i="79" s="1"/>
  <c r="AW108" i="79"/>
  <c r="O58" i="46"/>
  <c r="O60" i="46"/>
  <c r="K60" i="88"/>
  <c r="K58" i="88"/>
  <c r="G132" i="82"/>
  <c r="P55" i="46"/>
  <c r="AR103" i="79"/>
  <c r="AR108" i="79" s="1"/>
  <c r="AS108" i="79"/>
  <c r="J132" i="92"/>
  <c r="J135" i="82"/>
  <c r="F55" i="88"/>
  <c r="O135" i="47"/>
  <c r="K60" i="80"/>
  <c r="K58" i="80"/>
  <c r="Q132" i="82"/>
  <c r="R135" i="92"/>
  <c r="BD103" i="86"/>
  <c r="BD108" i="86" s="1"/>
  <c r="BE108" i="86"/>
  <c r="M132" i="82"/>
  <c r="L60" i="80"/>
  <c r="L58" i="80"/>
  <c r="F60" i="88"/>
  <c r="F58" i="88"/>
  <c r="P132" i="47"/>
  <c r="N132" i="47"/>
  <c r="AB103" i="79"/>
  <c r="AA103" i="79" s="1"/>
  <c r="AA108" i="79" s="1"/>
  <c r="AC108" i="79"/>
  <c r="I55" i="46"/>
  <c r="R55" i="46"/>
  <c r="H60" i="88"/>
  <c r="H58" i="88"/>
  <c r="F135" i="82"/>
  <c r="H55" i="88"/>
  <c r="H135" i="82"/>
  <c r="R60" i="80"/>
  <c r="R58" i="80"/>
  <c r="U108" i="79"/>
  <c r="T103" i="79"/>
  <c r="S103" i="79" s="1"/>
  <c r="M108" i="4"/>
  <c r="L103" i="4"/>
  <c r="K103" i="4" s="1"/>
  <c r="J103" i="4" s="1"/>
  <c r="J108" i="4" s="1"/>
  <c r="AG108" i="24"/>
  <c r="AF103" i="24"/>
  <c r="AE103" i="24" s="1"/>
  <c r="AD103" i="24" s="1"/>
  <c r="AD108" i="24" s="1"/>
  <c r="P58" i="46"/>
  <c r="P60" i="46"/>
  <c r="H132" i="82"/>
  <c r="K135" i="92"/>
  <c r="Q135" i="92"/>
  <c r="M108" i="86"/>
  <c r="L103" i="86"/>
  <c r="K103" i="86" s="1"/>
  <c r="J103" i="86" s="1"/>
  <c r="H103" i="86" s="1"/>
  <c r="G103" i="86" s="1"/>
  <c r="F103" i="86" s="1"/>
  <c r="F108" i="86" s="1"/>
  <c r="L132" i="82"/>
  <c r="I132" i="82"/>
  <c r="L135" i="47"/>
  <c r="AC108" i="86"/>
  <c r="AB103" i="86"/>
  <c r="AB108" i="86" s="1"/>
  <c r="F132" i="82"/>
  <c r="BD103" i="79"/>
  <c r="BC103" i="79" s="1"/>
  <c r="BB103" i="79" s="1"/>
  <c r="BE108" i="79"/>
  <c r="R55" i="80"/>
  <c r="I108" i="100"/>
  <c r="H103" i="100"/>
  <c r="G103" i="100" s="1"/>
  <c r="N132" i="82"/>
  <c r="AZ103" i="86"/>
  <c r="AN103" i="4"/>
  <c r="AN103" i="79"/>
  <c r="T103" i="86"/>
  <c r="G103" i="98"/>
  <c r="H108" i="98"/>
  <c r="G103" i="85"/>
  <c r="H108" i="85"/>
  <c r="S103" i="71"/>
  <c r="T108" i="71"/>
  <c r="S103" i="85"/>
  <c r="T108" i="85"/>
  <c r="AY103" i="98"/>
  <c r="AZ108" i="98"/>
  <c r="G103" i="26"/>
  <c r="H108" i="26"/>
  <c r="G103" i="71"/>
  <c r="H108" i="71"/>
  <c r="AY103" i="24"/>
  <c r="AZ108" i="24"/>
  <c r="H108" i="97"/>
  <c r="G103" i="97"/>
  <c r="AM103" i="98"/>
  <c r="AN108" i="98"/>
  <c r="S103" i="68"/>
  <c r="T108" i="68"/>
  <c r="S103" i="99"/>
  <c r="T108" i="99"/>
  <c r="AN108" i="24"/>
  <c r="AM103" i="24"/>
  <c r="AZ108" i="85"/>
  <c r="AY103" i="85"/>
  <c r="T108" i="98"/>
  <c r="S103" i="98"/>
  <c r="T108" i="26"/>
  <c r="S103" i="26"/>
  <c r="H108" i="99"/>
  <c r="G103" i="99"/>
  <c r="H108" i="68"/>
  <c r="G103" i="68"/>
  <c r="T108" i="97"/>
  <c r="S103" i="97"/>
  <c r="S103" i="22"/>
  <c r="T108" i="22"/>
  <c r="G103" i="22"/>
  <c r="H108" i="22"/>
  <c r="H108" i="79"/>
  <c r="H101" i="81"/>
  <c r="N101" i="30"/>
  <c r="U101" i="90"/>
  <c r="AK101" i="30"/>
  <c r="L101" i="90"/>
  <c r="Q101" i="30"/>
  <c r="Y101" i="30"/>
  <c r="S101" i="90"/>
  <c r="K101" i="30"/>
  <c r="AP101" i="81"/>
  <c r="AE101" i="30"/>
  <c r="AH101" i="30"/>
  <c r="J101" i="30"/>
  <c r="W101" i="81"/>
  <c r="AK101" i="90"/>
  <c r="I101" i="81"/>
  <c r="R101" i="30"/>
  <c r="AL101" i="30"/>
  <c r="AL101" i="81"/>
  <c r="AR101" i="90"/>
  <c r="F101" i="81"/>
  <c r="AJ101" i="90"/>
  <c r="F101" i="89"/>
  <c r="AF101" i="30"/>
  <c r="AP101" i="30"/>
  <c r="AI101" i="30"/>
  <c r="AF101" i="90"/>
  <c r="K101" i="90"/>
  <c r="AM101" i="81"/>
  <c r="I101" i="90"/>
  <c r="L101" i="81"/>
  <c r="K101" i="81"/>
  <c r="J101" i="90"/>
  <c r="AE101" i="81"/>
  <c r="AI101" i="90"/>
  <c r="O101" i="30"/>
  <c r="AK101" i="81"/>
  <c r="AG101" i="30"/>
  <c r="U101" i="30"/>
  <c r="S101" i="81"/>
  <c r="AN101" i="81"/>
  <c r="G101" i="90"/>
  <c r="AG101" i="90"/>
  <c r="AC101" i="81"/>
  <c r="Q101" i="81"/>
  <c r="AH101" i="81"/>
  <c r="P101" i="30"/>
  <c r="AB101" i="81"/>
  <c r="AE101" i="90"/>
  <c r="AF101" i="89"/>
  <c r="AQ101" i="30"/>
  <c r="R101" i="81"/>
  <c r="T101" i="90"/>
  <c r="AI101" i="81"/>
  <c r="U101" i="81"/>
  <c r="T101" i="81"/>
  <c r="AH101" i="90"/>
  <c r="J101" i="81"/>
  <c r="Q101" i="90"/>
  <c r="AO101" i="81"/>
  <c r="V101" i="30"/>
  <c r="V101" i="90"/>
  <c r="F101" i="30"/>
  <c r="X101" i="81"/>
  <c r="M101" i="30"/>
  <c r="L101" i="30"/>
  <c r="W101" i="30"/>
  <c r="AA101" i="30"/>
  <c r="X101" i="90"/>
  <c r="X101" i="30"/>
  <c r="R101" i="90"/>
  <c r="AQ101" i="81"/>
  <c r="AR101" i="81"/>
  <c r="S101" i="89"/>
  <c r="AO101" i="30"/>
  <c r="N101" i="81"/>
  <c r="G101" i="30"/>
  <c r="W101" i="90"/>
  <c r="AD101" i="30"/>
  <c r="O101" i="81"/>
  <c r="Z101" i="30"/>
  <c r="V101" i="81"/>
  <c r="AL101" i="90"/>
  <c r="AD101" i="81"/>
  <c r="S101" i="30"/>
  <c r="AM101" i="30"/>
  <c r="AN101" i="30"/>
  <c r="AQ101" i="90"/>
  <c r="P101" i="81"/>
  <c r="Z101" i="81"/>
  <c r="G101" i="81"/>
  <c r="Y101" i="81"/>
  <c r="AJ101" i="30"/>
  <c r="H101" i="30"/>
  <c r="AD101" i="90"/>
  <c r="AG101" i="81"/>
  <c r="AB101" i="30"/>
  <c r="AJ101" i="81"/>
  <c r="T101" i="30"/>
  <c r="AF101" i="81"/>
  <c r="AR101" i="30"/>
  <c r="Y101" i="90"/>
  <c r="H101" i="90"/>
  <c r="I101" i="30"/>
  <c r="F101" i="90"/>
  <c r="AA101" i="81"/>
  <c r="M101" i="81"/>
  <c r="AC101" i="30"/>
  <c r="AA108" i="98" l="1"/>
  <c r="K108" i="85"/>
  <c r="BC108" i="98"/>
  <c r="BB103" i="85"/>
  <c r="BB108" i="85" s="1"/>
  <c r="BC108" i="85"/>
  <c r="Z103" i="85"/>
  <c r="Z108" i="85" s="1"/>
  <c r="AA108" i="85"/>
  <c r="W108" i="24"/>
  <c r="V103" i="24"/>
  <c r="V108" i="24" s="1"/>
  <c r="V103" i="85"/>
  <c r="V108" i="85" s="1"/>
  <c r="W108" i="85"/>
  <c r="AA108" i="97"/>
  <c r="Z103" i="97"/>
  <c r="Z108" i="97" s="1"/>
  <c r="V103" i="71"/>
  <c r="V108" i="71" s="1"/>
  <c r="W108" i="71"/>
  <c r="W108" i="68"/>
  <c r="V103" i="68"/>
  <c r="V108" i="68" s="1"/>
  <c r="W108" i="100"/>
  <c r="V103" i="100"/>
  <c r="V108" i="100" s="1"/>
  <c r="V103" i="98"/>
  <c r="V108" i="98" s="1"/>
  <c r="W108" i="98"/>
  <c r="AQ108" i="24"/>
  <c r="AP103" i="24"/>
  <c r="AP108" i="24" s="1"/>
  <c r="K108" i="97"/>
  <c r="J103" i="97"/>
  <c r="J108" i="97" s="1"/>
  <c r="J103" i="26"/>
  <c r="J108" i="26" s="1"/>
  <c r="K108" i="26"/>
  <c r="AE108" i="85"/>
  <c r="AD103" i="85"/>
  <c r="AD108" i="85" s="1"/>
  <c r="K108" i="71"/>
  <c r="J103" i="71"/>
  <c r="J108" i="71" s="1"/>
  <c r="AD103" i="99"/>
  <c r="AD108" i="99" s="1"/>
  <c r="AE108" i="99"/>
  <c r="K108" i="99"/>
  <c r="J103" i="99"/>
  <c r="J108" i="99" s="1"/>
  <c r="AE108" i="71"/>
  <c r="AD103" i="71"/>
  <c r="AD108" i="71" s="1"/>
  <c r="AU108" i="24"/>
  <c r="AT103" i="24"/>
  <c r="AT108" i="24" s="1"/>
  <c r="K108" i="100"/>
  <c r="J103" i="100"/>
  <c r="J108" i="100" s="1"/>
  <c r="AE108" i="86"/>
  <c r="S103" i="100"/>
  <c r="S108" i="100" s="1"/>
  <c r="Z103" i="4"/>
  <c r="Z108" i="4" s="1"/>
  <c r="X108" i="86"/>
  <c r="J108" i="86"/>
  <c r="T108" i="4"/>
  <c r="V103" i="26"/>
  <c r="V108" i="26" s="1"/>
  <c r="W103" i="79"/>
  <c r="V103" i="79" s="1"/>
  <c r="V108" i="79" s="1"/>
  <c r="BC103" i="86"/>
  <c r="BC108" i="86" s="1"/>
  <c r="AQ103" i="79"/>
  <c r="AQ108" i="79" s="1"/>
  <c r="K108" i="86"/>
  <c r="W108" i="22"/>
  <c r="AZ108" i="4"/>
  <c r="BC108" i="4"/>
  <c r="S103" i="24"/>
  <c r="S108" i="24" s="1"/>
  <c r="L108" i="86"/>
  <c r="G108" i="86"/>
  <c r="K108" i="4"/>
  <c r="H108" i="4"/>
  <c r="T108" i="79"/>
  <c r="H108" i="100"/>
  <c r="AY108" i="4"/>
  <c r="AF108" i="24"/>
  <c r="AU103" i="4"/>
  <c r="AU108" i="4" s="1"/>
  <c r="BD108" i="4"/>
  <c r="AE108" i="24"/>
  <c r="L108" i="4"/>
  <c r="BC108" i="79"/>
  <c r="BC103" i="24"/>
  <c r="BC108" i="24" s="1"/>
  <c r="AB108" i="79"/>
  <c r="AE103" i="100"/>
  <c r="AE108" i="100" s="1"/>
  <c r="W108" i="4"/>
  <c r="AA103" i="86"/>
  <c r="Z103" i="86" s="1"/>
  <c r="Z108" i="86" s="1"/>
  <c r="X108" i="4"/>
  <c r="Z103" i="79"/>
  <c r="Z108" i="79" s="1"/>
  <c r="AE103" i="79"/>
  <c r="AD103" i="79" s="1"/>
  <c r="AD108" i="79" s="1"/>
  <c r="BB108" i="4"/>
  <c r="X108" i="22"/>
  <c r="AA103" i="22"/>
  <c r="Z103" i="22" s="1"/>
  <c r="Z108" i="22" s="1"/>
  <c r="BD108" i="79"/>
  <c r="G103" i="24"/>
  <c r="G108" i="24" s="1"/>
  <c r="AQ103" i="4"/>
  <c r="AQ108" i="4" s="1"/>
  <c r="AF108" i="86"/>
  <c r="AE103" i="4"/>
  <c r="AE108" i="4" s="1"/>
  <c r="AB108" i="4"/>
  <c r="AJ103" i="90"/>
  <c r="J103" i="90"/>
  <c r="W103" i="90"/>
  <c r="R103" i="90"/>
  <c r="AR103" i="90"/>
  <c r="AE103" i="90"/>
  <c r="AL103" i="90"/>
  <c r="Y103" i="90"/>
  <c r="L103" i="90"/>
  <c r="AI103" i="30"/>
  <c r="V103" i="30"/>
  <c r="I103" i="30"/>
  <c r="AP103" i="81"/>
  <c r="AC103" i="81"/>
  <c r="P103" i="81"/>
  <c r="W103" i="30"/>
  <c r="J103" i="30"/>
  <c r="AJ103" i="30"/>
  <c r="T103" i="30"/>
  <c r="AG103" i="30"/>
  <c r="G103" i="30"/>
  <c r="I103" i="81"/>
  <c r="V103" i="81"/>
  <c r="AI103" i="81"/>
  <c r="Z103" i="30"/>
  <c r="AM103" i="30"/>
  <c r="M103" i="30"/>
  <c r="AK103" i="30"/>
  <c r="X103" i="30"/>
  <c r="K103" i="30"/>
  <c r="AB103" i="81"/>
  <c r="AO103" i="81"/>
  <c r="O103" i="81"/>
  <c r="W103" i="81"/>
  <c r="J103" i="81"/>
  <c r="AJ103" i="81"/>
  <c r="AN103" i="81"/>
  <c r="N103" i="81"/>
  <c r="AA103" i="81"/>
  <c r="AE103" i="81"/>
  <c r="AR103" i="81"/>
  <c r="R103" i="81"/>
  <c r="K103" i="81"/>
  <c r="X103" i="81"/>
  <c r="AK103" i="81"/>
  <c r="X103" i="90"/>
  <c r="AK103" i="90"/>
  <c r="K103" i="90"/>
  <c r="P103" i="30"/>
  <c r="AC103" i="30"/>
  <c r="AP103" i="30"/>
  <c r="AH103" i="90"/>
  <c r="U103" i="90"/>
  <c r="H103" i="90"/>
  <c r="S103" i="90"/>
  <c r="AF103" i="90"/>
  <c r="F103" i="90"/>
  <c r="AL103" i="81"/>
  <c r="Y103" i="81"/>
  <c r="L103" i="81"/>
  <c r="AB103" i="30"/>
  <c r="O103" i="30"/>
  <c r="AO103" i="30"/>
  <c r="H103" i="30"/>
  <c r="U103" i="30"/>
  <c r="AH103" i="30"/>
  <c r="S103" i="30"/>
  <c r="AF103" i="30"/>
  <c r="F103" i="30"/>
  <c r="N103" i="30"/>
  <c r="AA103" i="30"/>
  <c r="AN103" i="30"/>
  <c r="Q103" i="30"/>
  <c r="AD103" i="30"/>
  <c r="AQ103" i="30"/>
  <c r="G103" i="81"/>
  <c r="T103" i="81"/>
  <c r="AG103" i="81"/>
  <c r="S103" i="81"/>
  <c r="F103" i="81"/>
  <c r="AF103" i="81"/>
  <c r="AQ103" i="81"/>
  <c r="Q103" i="81"/>
  <c r="AD103" i="81"/>
  <c r="I103" i="90"/>
  <c r="V103" i="90"/>
  <c r="AI103" i="90"/>
  <c r="T103" i="90"/>
  <c r="AG103" i="90"/>
  <c r="G103" i="90"/>
  <c r="S103" i="89"/>
  <c r="AF103" i="89"/>
  <c r="F103" i="89"/>
  <c r="U103" i="81"/>
  <c r="H103" i="81"/>
  <c r="AH103" i="81"/>
  <c r="L103" i="30"/>
  <c r="Y103" i="30"/>
  <c r="AL103" i="30"/>
  <c r="M103" i="81"/>
  <c r="Z103" i="81"/>
  <c r="AM103" i="81"/>
  <c r="AD103" i="90"/>
  <c r="AQ103" i="90"/>
  <c r="Q103" i="90"/>
  <c r="AR103" i="30"/>
  <c r="AE103" i="30"/>
  <c r="R103" i="30"/>
  <c r="H108" i="86"/>
  <c r="AE103" i="26"/>
  <c r="AE108" i="26" s="1"/>
  <c r="AU103" i="79"/>
  <c r="X108" i="26"/>
  <c r="K103" i="79"/>
  <c r="J103" i="79" s="1"/>
  <c r="J108" i="79" s="1"/>
  <c r="BB103" i="86"/>
  <c r="BB108" i="86" s="1"/>
  <c r="AZ103" i="79"/>
  <c r="BB108" i="79"/>
  <c r="V103" i="86"/>
  <c r="V108" i="86" s="1"/>
  <c r="W108" i="86"/>
  <c r="AM103" i="4"/>
  <c r="AN108" i="4"/>
  <c r="AY103" i="86"/>
  <c r="AZ108" i="86"/>
  <c r="S103" i="86"/>
  <c r="T108" i="86"/>
  <c r="AM103" i="79"/>
  <c r="AN108" i="79"/>
  <c r="R103" i="97"/>
  <c r="S108" i="97"/>
  <c r="F103" i="68"/>
  <c r="F108" i="68" s="1"/>
  <c r="G108" i="68"/>
  <c r="F103" i="99"/>
  <c r="F108" i="99" s="1"/>
  <c r="G108" i="99"/>
  <c r="F103" i="100"/>
  <c r="F108" i="100" s="1"/>
  <c r="G108" i="100"/>
  <c r="R103" i="26"/>
  <c r="S108" i="26"/>
  <c r="R103" i="98"/>
  <c r="S108" i="98"/>
  <c r="AX103" i="85"/>
  <c r="AX108" i="85" s="1"/>
  <c r="AY108" i="85"/>
  <c r="AL103" i="24"/>
  <c r="AM108" i="24"/>
  <c r="R103" i="100"/>
  <c r="F103" i="97"/>
  <c r="F108" i="97" s="1"/>
  <c r="G108" i="97"/>
  <c r="S108" i="99"/>
  <c r="R103" i="99"/>
  <c r="R103" i="68"/>
  <c r="S108" i="68"/>
  <c r="AL103" i="98"/>
  <c r="AM108" i="98"/>
  <c r="AX103" i="24"/>
  <c r="AX108" i="24" s="1"/>
  <c r="AY108" i="24"/>
  <c r="F103" i="71"/>
  <c r="F108" i="71" s="1"/>
  <c r="G108" i="71"/>
  <c r="G108" i="26"/>
  <c r="F103" i="26"/>
  <c r="F108" i="26" s="1"/>
  <c r="AX103" i="98"/>
  <c r="AX108" i="98" s="1"/>
  <c r="AY108" i="98"/>
  <c r="R103" i="85"/>
  <c r="S108" i="85"/>
  <c r="S108" i="71"/>
  <c r="R103" i="71"/>
  <c r="G108" i="85"/>
  <c r="F103" i="85"/>
  <c r="F108" i="85" s="1"/>
  <c r="G108" i="98"/>
  <c r="F103" i="98"/>
  <c r="F108" i="98" s="1"/>
  <c r="R103" i="4"/>
  <c r="S108" i="4"/>
  <c r="R103" i="79"/>
  <c r="S108" i="79"/>
  <c r="R103" i="22"/>
  <c r="S108" i="22"/>
  <c r="F103" i="4"/>
  <c r="F108" i="4" s="1"/>
  <c r="G108" i="4"/>
  <c r="F103" i="79"/>
  <c r="F108" i="79" s="1"/>
  <c r="G108" i="79"/>
  <c r="F103" i="22"/>
  <c r="F108" i="22" s="1"/>
  <c r="G108" i="22"/>
  <c r="F103" i="24" l="1"/>
  <c r="F108" i="24" s="1"/>
  <c r="BB103" i="24"/>
  <c r="BB108" i="24" s="1"/>
  <c r="R103" i="24"/>
  <c r="R108" i="24" s="1"/>
  <c r="AA108" i="86"/>
  <c r="AD103" i="100"/>
  <c r="AD108" i="100" s="1"/>
  <c r="AP103" i="79"/>
  <c r="AP108" i="79" s="1"/>
  <c r="AT103" i="4"/>
  <c r="AT108" i="4" s="1"/>
  <c r="AD103" i="26"/>
  <c r="AD108" i="26" s="1"/>
  <c r="AA108" i="22"/>
  <c r="W108" i="79"/>
  <c r="K108" i="79"/>
  <c r="AP103" i="4"/>
  <c r="AP108" i="4" s="1"/>
  <c r="AE108" i="79"/>
  <c r="AD103" i="4"/>
  <c r="AD108" i="4" s="1"/>
  <c r="AT103" i="79"/>
  <c r="AT108" i="79" s="1"/>
  <c r="AU108" i="79"/>
  <c r="AY103" i="79"/>
  <c r="AZ108" i="79"/>
  <c r="AX103" i="86"/>
  <c r="AX108" i="86" s="1"/>
  <c r="AY108" i="86"/>
  <c r="AL103" i="4"/>
  <c r="AM108" i="4"/>
  <c r="AL103" i="79"/>
  <c r="AM108" i="79"/>
  <c r="R103" i="86"/>
  <c r="S108" i="86"/>
  <c r="R108" i="71"/>
  <c r="R108" i="99"/>
  <c r="R108" i="85"/>
  <c r="AL108" i="98"/>
  <c r="R108" i="68"/>
  <c r="R108" i="100"/>
  <c r="AL108" i="24"/>
  <c r="R108" i="98"/>
  <c r="R108" i="26"/>
  <c r="R108" i="97"/>
  <c r="R108" i="22"/>
  <c r="R108" i="79"/>
  <c r="R108" i="4"/>
  <c r="AX103" i="79" l="1"/>
  <c r="AX108" i="79" s="1"/>
  <c r="AY108" i="79"/>
  <c r="AJ103" i="4"/>
  <c r="AL108" i="4"/>
  <c r="P103" i="86"/>
  <c r="R108" i="86"/>
  <c r="AJ103" i="79"/>
  <c r="AL108" i="79"/>
  <c r="P103" i="97"/>
  <c r="Q108" i="97"/>
  <c r="P103" i="26"/>
  <c r="Q108" i="26"/>
  <c r="AJ103" i="24"/>
  <c r="AK108" i="24"/>
  <c r="P103" i="68"/>
  <c r="Q108" i="68"/>
  <c r="AJ103" i="98"/>
  <c r="AK108" i="98"/>
  <c r="P103" i="85"/>
  <c r="Q108" i="85"/>
  <c r="P103" i="99"/>
  <c r="Q108" i="99"/>
  <c r="P103" i="71"/>
  <c r="Q108" i="71"/>
  <c r="P103" i="98"/>
  <c r="Q108" i="98"/>
  <c r="P103" i="100"/>
  <c r="Q108" i="100"/>
  <c r="P103" i="24"/>
  <c r="Q108" i="24"/>
  <c r="P103" i="79"/>
  <c r="Q108" i="79"/>
  <c r="P103" i="22"/>
  <c r="Q108" i="22"/>
  <c r="P103" i="4"/>
  <c r="Q108" i="4"/>
  <c r="AI103" i="4" l="1"/>
  <c r="AJ108" i="4"/>
  <c r="AI103" i="79"/>
  <c r="AJ108" i="79"/>
  <c r="O103" i="86"/>
  <c r="P108" i="86"/>
  <c r="P108" i="24"/>
  <c r="O103" i="24"/>
  <c r="P108" i="100"/>
  <c r="O103" i="100"/>
  <c r="O103" i="98"/>
  <c r="P108" i="98"/>
  <c r="P108" i="71"/>
  <c r="O103" i="71"/>
  <c r="P108" i="99"/>
  <c r="O103" i="99"/>
  <c r="P108" i="85"/>
  <c r="O103" i="85"/>
  <c r="AJ108" i="98"/>
  <c r="AI103" i="98"/>
  <c r="O103" i="68"/>
  <c r="P108" i="68"/>
  <c r="AJ108" i="24"/>
  <c r="AI103" i="24"/>
  <c r="O103" i="26"/>
  <c r="P108" i="26"/>
  <c r="P108" i="97"/>
  <c r="O103" i="97"/>
  <c r="O103" i="4"/>
  <c r="P108" i="4"/>
  <c r="O103" i="22"/>
  <c r="P108" i="22"/>
  <c r="O103" i="79"/>
  <c r="P108" i="79"/>
  <c r="AH103" i="4" l="1"/>
  <c r="AH108" i="4" s="1"/>
  <c r="AI108" i="4"/>
  <c r="N103" i="86"/>
  <c r="N108" i="86" s="1"/>
  <c r="O108" i="86"/>
  <c r="AH103" i="79"/>
  <c r="AH108" i="79" s="1"/>
  <c r="AI108" i="79"/>
  <c r="N103" i="26"/>
  <c r="N108" i="26" s="1"/>
  <c r="O108" i="26"/>
  <c r="N103" i="97"/>
  <c r="N108" i="97" s="1"/>
  <c r="O108" i="97"/>
  <c r="AH103" i="24"/>
  <c r="AH108" i="24" s="1"/>
  <c r="AI108" i="24"/>
  <c r="AI108" i="98"/>
  <c r="AH103" i="98"/>
  <c r="AH108" i="98" s="1"/>
  <c r="O108" i="85"/>
  <c r="N103" i="85"/>
  <c r="N108" i="85" s="1"/>
  <c r="O108" i="99"/>
  <c r="N103" i="99"/>
  <c r="N108" i="99" s="1"/>
  <c r="O108" i="71"/>
  <c r="N103" i="71"/>
  <c r="N108" i="71" s="1"/>
  <c r="N103" i="100"/>
  <c r="N108" i="100" s="1"/>
  <c r="O108" i="100"/>
  <c r="N103" i="24"/>
  <c r="N108" i="24" s="1"/>
  <c r="O108" i="24"/>
  <c r="N103" i="68"/>
  <c r="N108" i="68" s="1"/>
  <c r="O108" i="68"/>
  <c r="N103" i="98"/>
  <c r="N108" i="98" s="1"/>
  <c r="O108" i="98"/>
  <c r="N103" i="79"/>
  <c r="N108" i="79" s="1"/>
  <c r="O108" i="79"/>
  <c r="N103" i="22"/>
  <c r="N108" i="22" s="1"/>
  <c r="O108" i="22"/>
  <c r="N103" i="4"/>
  <c r="N108" i="4" s="1"/>
  <c r="O108" i="4"/>
</calcChain>
</file>

<file path=xl/sharedStrings.xml><?xml version="1.0" encoding="utf-8"?>
<sst xmlns="http://schemas.openxmlformats.org/spreadsheetml/2006/main" count="16077" uniqueCount="529">
  <si>
    <t>Thousands of dollars, no decimal places</t>
  </si>
  <si>
    <t>Geography</t>
  </si>
  <si>
    <t>Australian business only</t>
  </si>
  <si>
    <t>Gross business written directly (i.e. exclude inwards &amp; outwards reinsurance)</t>
  </si>
  <si>
    <t>TPD</t>
  </si>
  <si>
    <t>Trauma</t>
  </si>
  <si>
    <t>Start of period</t>
  </si>
  <si>
    <t>End of period</t>
  </si>
  <si>
    <t>New business</t>
  </si>
  <si>
    <t>Other movements</t>
  </si>
  <si>
    <t>CLAIM NUMBERS</t>
  </si>
  <si>
    <t>Entity identification</t>
  </si>
  <si>
    <t>Business classes</t>
  </si>
  <si>
    <t>Business type</t>
  </si>
  <si>
    <t>DTH</t>
  </si>
  <si>
    <t>CATEGORY</t>
  </si>
  <si>
    <t>GROUP</t>
  </si>
  <si>
    <t>This workbook remains private and confidential to APRA and to the entity completing it.</t>
  </si>
  <si>
    <t>Ordinary and Superannuation</t>
  </si>
  <si>
    <t>Entity name</t>
  </si>
  <si>
    <t>Reporting consolidation</t>
  </si>
  <si>
    <t>Entity</t>
  </si>
  <si>
    <t>ShortName</t>
  </si>
  <si>
    <t>EntityTable</t>
  </si>
  <si>
    <t>Period end date</t>
  </si>
  <si>
    <t>S</t>
  </si>
  <si>
    <t>P</t>
  </si>
  <si>
    <t>E</t>
  </si>
  <si>
    <t>AMP Life Limited</t>
  </si>
  <si>
    <t>General Reinsurance Life Australia Ltd</t>
  </si>
  <si>
    <t>MetLife Insurance Limited</t>
  </si>
  <si>
    <t>OnePath Life Limited</t>
  </si>
  <si>
    <t>Pacific Life Re (Australia) Pty Limited</t>
  </si>
  <si>
    <t>QBE Life (Australia) Limited</t>
  </si>
  <si>
    <t>QInsure Limited</t>
  </si>
  <si>
    <t>Start date</t>
  </si>
  <si>
    <t>AIA</t>
  </si>
  <si>
    <t>Challenger</t>
  </si>
  <si>
    <t>Combined</t>
  </si>
  <si>
    <t>Hallmark</t>
  </si>
  <si>
    <t>MetLife</t>
  </si>
  <si>
    <t>MLC</t>
  </si>
  <si>
    <t>OnePath</t>
  </si>
  <si>
    <t>QBE</t>
  </si>
  <si>
    <t>RGA</t>
  </si>
  <si>
    <t>SCOR</t>
  </si>
  <si>
    <t>Suncorp</t>
  </si>
  <si>
    <t>Westpac</t>
  </si>
  <si>
    <t>Zurich</t>
  </si>
  <si>
    <t>AMP</t>
  </si>
  <si>
    <t>The Colonial Mutual Life Assurance Society Limited</t>
  </si>
  <si>
    <t>CMLA</t>
  </si>
  <si>
    <t>Clearview</t>
  </si>
  <si>
    <t>Allianz</t>
  </si>
  <si>
    <t>Hannover Re</t>
  </si>
  <si>
    <t>Gen Re</t>
  </si>
  <si>
    <t>HCF</t>
  </si>
  <si>
    <t>Macquarie Life</t>
  </si>
  <si>
    <t>TAL Life</t>
  </si>
  <si>
    <t>Munich Re</t>
  </si>
  <si>
    <t>Pacific Re</t>
  </si>
  <si>
    <t>Qinsure</t>
  </si>
  <si>
    <t>St Andrews</t>
  </si>
  <si>
    <t>St George</t>
  </si>
  <si>
    <t>NMLA</t>
  </si>
  <si>
    <t>DATECODE</t>
  </si>
  <si>
    <t>File path</t>
  </si>
  <si>
    <t>File name</t>
  </si>
  <si>
    <t>Sheet name</t>
  </si>
  <si>
    <t>Full file path</t>
  </si>
  <si>
    <t>ITEM</t>
  </si>
  <si>
    <t>All</t>
  </si>
  <si>
    <t>Short Name</t>
  </si>
  <si>
    <t>ID</t>
  </si>
  <si>
    <t>DII</t>
  </si>
  <si>
    <t>$'000 pmth</t>
  </si>
  <si>
    <t>$'000</t>
  </si>
  <si>
    <t>No.</t>
  </si>
  <si>
    <t>CLAIM SUMS INSURED</t>
  </si>
  <si>
    <t>Actual number, ie no scaling</t>
  </si>
  <si>
    <t>Instructions</t>
  </si>
  <si>
    <t>STATS</t>
  </si>
  <si>
    <t>CLAIMS</t>
  </si>
  <si>
    <t>DISPUTES</t>
  </si>
  <si>
    <t>Top level worksheets (limited or no data entry)</t>
  </si>
  <si>
    <t>3. Each worksheet is designed to collect information for a subset of business based on:</t>
  </si>
  <si>
    <t>The following is general guidance for completing the workbook.</t>
  </si>
  <si>
    <t>Totals</t>
  </si>
  <si>
    <t>4. Conventions to be used for entering numbers and amounts</t>
  </si>
  <si>
    <t>Number of months in a period</t>
  </si>
  <si>
    <t>All entries should be their positive value (whether credits or debits)</t>
  </si>
  <si>
    <t>unless net reversals are to be indicated</t>
  </si>
  <si>
    <t>Premium amounts</t>
  </si>
  <si>
    <t>Sum insured and benefit amounts</t>
  </si>
  <si>
    <t>Sign</t>
  </si>
  <si>
    <t>Total at end of period</t>
  </si>
  <si>
    <t>CLAIM PROCESSING DURATION BY NUMBER</t>
  </si>
  <si>
    <t>Death</t>
  </si>
  <si>
    <t>CLAIM PROCESSING DURATION BY SUM INSURED</t>
  </si>
  <si>
    <t>LIVES INSURED</t>
  </si>
  <si>
    <t>POLICY CONTRACTS</t>
  </si>
  <si>
    <t>SUM INSURED</t>
  </si>
  <si>
    <t>ANNUAL PREMIUM</t>
  </si>
  <si>
    <t>AIA Australia Limited</t>
  </si>
  <si>
    <t>Allianz Australia Life Insurance Limited</t>
  </si>
  <si>
    <t>Challenger Life Company Limited</t>
  </si>
  <si>
    <t>ClearView Life Assurance Limited</t>
  </si>
  <si>
    <t>Combined Life Insurance Company of Australia Ltd</t>
  </si>
  <si>
    <t>H C F Life Insurance Company Pty Ltd</t>
  </si>
  <si>
    <t>Hallmark Life Insurance Company Ltd.</t>
  </si>
  <si>
    <t>Hannover Life Re of Australasia Ltd</t>
  </si>
  <si>
    <t>Macquarie Life Limited</t>
  </si>
  <si>
    <t>MLC Limited</t>
  </si>
  <si>
    <t>Munich Reinsurance Company of Australasia Limited</t>
  </si>
  <si>
    <t>RGA Reinsurance Company of Australia Limited</t>
  </si>
  <si>
    <t>SCOR Global Life Australia Pty Limited</t>
  </si>
  <si>
    <t>St Andrew's Life Insurance Pty Ltd</t>
  </si>
  <si>
    <t>St. George Life Limited</t>
  </si>
  <si>
    <t>Suncorp Life &amp; Superannuation Limited</t>
  </si>
  <si>
    <t>Swiss Re Life &amp; Health Australia Limited</t>
  </si>
  <si>
    <t>TAL Life Limited</t>
  </si>
  <si>
    <t>The National Mutual Life Association of Australasia Limited</t>
  </si>
  <si>
    <t>Westpac Life Insurance Services Limited</t>
  </si>
  <si>
    <t>Zurich Australia Limited</t>
  </si>
  <si>
    <t>Swiss Re</t>
  </si>
  <si>
    <t>TMA-2</t>
  </si>
  <si>
    <t>TMA-1</t>
  </si>
  <si>
    <t>TMA-0</t>
  </si>
  <si>
    <t>DII-2</t>
  </si>
  <si>
    <t>DII-1</t>
  </si>
  <si>
    <t>DII-0</t>
  </si>
  <si>
    <t>TMA</t>
  </si>
  <si>
    <t>DTH_TI-2</t>
  </si>
  <si>
    <t>DTH_TI-1</t>
  </si>
  <si>
    <t>DTH_TI-0</t>
  </si>
  <si>
    <t>CODES</t>
  </si>
  <si>
    <t>Product types</t>
  </si>
  <si>
    <t>Claims finalised</t>
  </si>
  <si>
    <t>CLAIMSDURN</t>
  </si>
  <si>
    <t>DISPUTESDURN</t>
  </si>
  <si>
    <t>L I T I G A T E D</t>
  </si>
  <si>
    <t>E X T E R N A L</t>
  </si>
  <si>
    <t>Term insurance business as defined</t>
  </si>
  <si>
    <t>Advice type</t>
  </si>
  <si>
    <t>On-sale status</t>
  </si>
  <si>
    <t>Advice  type</t>
  </si>
  <si>
    <t>Index of data input sheets</t>
  </si>
  <si>
    <t>Worksheet name</t>
  </si>
  <si>
    <t>N/A</t>
  </si>
  <si>
    <t>Group insurance business</t>
  </si>
  <si>
    <t>Claims data</t>
  </si>
  <si>
    <t>1. Entry worksheets are grouped by name and colour coding as follows:</t>
  </si>
  <si>
    <t>RESOLVED DISPUTE PROCESSING DURATION BY NUMBER</t>
  </si>
  <si>
    <t>RESOLVED DISPUTE PROCESSING DURATION BY SUM INSURED</t>
  </si>
  <si>
    <t>Policy data</t>
  </si>
  <si>
    <t>detail</t>
  </si>
  <si>
    <t>Dispute data</t>
  </si>
  <si>
    <t>detail - durations</t>
  </si>
  <si>
    <t>A list of worksheet input tabs can be found on the Index sheet.</t>
  </si>
  <si>
    <t>Insurance type</t>
  </si>
  <si>
    <t xml:space="preserve">Claim Incidence Year </t>
  </si>
  <si>
    <t>Insurers should also refer to general instructions for completing and submitting the workbook in the</t>
  </si>
  <si>
    <t>Worksheets that provide totals of component sheet groups, ie no input cells</t>
  </si>
  <si>
    <t>Reporting structure</t>
  </si>
  <si>
    <t>Individual outside Super</t>
  </si>
  <si>
    <t>Individual inside Super</t>
  </si>
  <si>
    <t>Advised</t>
  </si>
  <si>
    <t>Non-Advised</t>
  </si>
  <si>
    <t>Data input sheet?</t>
  </si>
  <si>
    <t>Open (on sale) or closed (legacy) individual business.</t>
  </si>
  <si>
    <t>Advised and non-advised (not Group)</t>
  </si>
  <si>
    <t>Total finalised during the reporting period</t>
  </si>
  <si>
    <t>CLAIM AMOUNTS PAID</t>
  </si>
  <si>
    <t>DISPUTES BY NUMBER</t>
  </si>
  <si>
    <t>DISPUTES BY SUM INSURED</t>
  </si>
  <si>
    <t>RDPD BY NUMBER</t>
  </si>
  <si>
    <t>RDPD BY SUM INSURED</t>
  </si>
  <si>
    <t>Total statutory funds</t>
  </si>
  <si>
    <t>DISPUTE PAYMENT AMOUNTS (RESOLVED)</t>
  </si>
  <si>
    <t>Group inside Super</t>
  </si>
  <si>
    <t>Group outside Super</t>
  </si>
  <si>
    <t>Individual</t>
  </si>
  <si>
    <t>Group</t>
  </si>
  <si>
    <t>CCI</t>
  </si>
  <si>
    <t>Funeral</t>
  </si>
  <si>
    <t>FUN</t>
  </si>
  <si>
    <t>ACC</t>
  </si>
  <si>
    <t>$'000 pa</t>
  </si>
  <si>
    <t>Accident</t>
  </si>
  <si>
    <t>&lt;-- SELECT YOUR INSURER NAME</t>
  </si>
  <si>
    <t>FUN-2</t>
  </si>
  <si>
    <t>FUN-1</t>
  </si>
  <si>
    <t>FUN-0</t>
  </si>
  <si>
    <t>Incidence periods</t>
  </si>
  <si>
    <t>Total Claims</t>
  </si>
  <si>
    <t xml:space="preserve">Cells that can be used for entering data (unlocked).  NOTE: Only whole numbers are permitted.  </t>
  </si>
  <si>
    <t>accompanying document "APRA Life Claims Data Definitions – Phase 1 Round 2".</t>
  </si>
  <si>
    <t>ALL</t>
  </si>
  <si>
    <t>POLICY CONTRACTS (Individual only)</t>
  </si>
  <si>
    <t>Lapses</t>
  </si>
  <si>
    <t>Terminal Illness</t>
  </si>
  <si>
    <t>TPD_Own</t>
  </si>
  <si>
    <t>TPD_Oth</t>
  </si>
  <si>
    <t>TPD_Any</t>
  </si>
  <si>
    <t>DTH_TI</t>
  </si>
  <si>
    <t>DTH_Dth</t>
  </si>
  <si>
    <t>Any</t>
  </si>
  <si>
    <t>Own</t>
  </si>
  <si>
    <t>Other</t>
  </si>
  <si>
    <t>DTH-Dth-2</t>
  </si>
  <si>
    <t>DTH_Dth-1</t>
  </si>
  <si>
    <t>DTH_Dth-0</t>
  </si>
  <si>
    <t>TPD_Any-2</t>
  </si>
  <si>
    <t>TPD_Any-1</t>
  </si>
  <si>
    <t>TPD_Any-0</t>
  </si>
  <si>
    <t>TPD_Own-2</t>
  </si>
  <si>
    <t>TPD_Own-1</t>
  </si>
  <si>
    <t>TPD_Own-0</t>
  </si>
  <si>
    <t>TPD_Oth-2</t>
  </si>
  <si>
    <t>TPD_Oth-1</t>
  </si>
  <si>
    <t>TPD_Oth-0</t>
  </si>
  <si>
    <t xml:space="preserve">    Claims admitted (excluding ex-gratia payments)</t>
  </si>
  <si>
    <t xml:space="preserve">    No reply/response to request for information</t>
  </si>
  <si>
    <t xml:space="preserve">    Insured deceased and claim no longer relevant</t>
  </si>
  <si>
    <t xml:space="preserve">    Informed of withdrawal decision by claimant</t>
  </si>
  <si>
    <t>A</t>
  </si>
  <si>
    <t>B</t>
  </si>
  <si>
    <t>C</t>
  </si>
  <si>
    <t>D</t>
  </si>
  <si>
    <t>E.1</t>
  </si>
  <si>
    <t>E.2</t>
  </si>
  <si>
    <t>E.3</t>
  </si>
  <si>
    <t>E.4</t>
  </si>
  <si>
    <t>F</t>
  </si>
  <si>
    <t>G</t>
  </si>
  <si>
    <t>G.1</t>
  </si>
  <si>
    <t>G.2</t>
  </si>
  <si>
    <t>G.2.1</t>
  </si>
  <si>
    <t>G.2.2</t>
  </si>
  <si>
    <t>G.2.3</t>
  </si>
  <si>
    <t>G.2.4</t>
  </si>
  <si>
    <t>G.2.5</t>
  </si>
  <si>
    <t>H</t>
  </si>
  <si>
    <t>G.3</t>
  </si>
  <si>
    <t>G.4</t>
  </si>
  <si>
    <t>Check on Total Claims (F-G-H)</t>
  </si>
  <si>
    <t>Claims Open for Assessment in period (A+C+D-E)</t>
  </si>
  <si>
    <t>&gt; 2 weeks to 2 months</t>
  </si>
  <si>
    <t>0-2 weeks</t>
  </si>
  <si>
    <t>&gt; 2 months to 6 months</t>
  </si>
  <si>
    <t>&gt; 6 months to 12 months</t>
  </si>
  <si>
    <t>&gt; 12 months to 24 months</t>
  </si>
  <si>
    <t>&gt; 24 months to 36 months</t>
  </si>
  <si>
    <t>&gt; 36 months</t>
  </si>
  <si>
    <t>0 - 45 days</t>
  </si>
  <si>
    <t xml:space="preserve">    Claim outcome: benefit adjustment (claim amount)</t>
  </si>
  <si>
    <t xml:space="preserve">    Claim outcome: decline decision</t>
  </si>
  <si>
    <t>C.1</t>
  </si>
  <si>
    <t>C.2</t>
  </si>
  <si>
    <t>C.3</t>
  </si>
  <si>
    <t xml:space="preserve">    Outside jurisdiction (EDR only)</t>
  </si>
  <si>
    <t xml:space="preserve">    Other (including outcomes for process related disputes)</t>
  </si>
  <si>
    <t>Claims Undetermined at Start</t>
  </si>
  <si>
    <t>Claims Notified</t>
  </si>
  <si>
    <t>Claims Reported</t>
  </si>
  <si>
    <t>Open</t>
  </si>
  <si>
    <t>Closed</t>
  </si>
  <si>
    <t>I N T E R N A L</t>
  </si>
  <si>
    <t>Int_DTH_Dth</t>
  </si>
  <si>
    <t>Int_DTH_TI</t>
  </si>
  <si>
    <t>Int_TPD_Any</t>
  </si>
  <si>
    <t>Int_TPD_Own</t>
  </si>
  <si>
    <t>Int_TPD_Oth</t>
  </si>
  <si>
    <t>Int_TMA</t>
  </si>
  <si>
    <t>Int_DII</t>
  </si>
  <si>
    <t>Int_FUN</t>
  </si>
  <si>
    <t>Ext_TPD_Any</t>
  </si>
  <si>
    <t>Ext_TPD_Own</t>
  </si>
  <si>
    <t>Ext_TPD_Oth</t>
  </si>
  <si>
    <t>Ext_TMA</t>
  </si>
  <si>
    <t>Ext_DII</t>
  </si>
  <si>
    <t>Ext_FUN</t>
  </si>
  <si>
    <t>Ext_DTH_Dth</t>
  </si>
  <si>
    <t>Ext_DTH_TI</t>
  </si>
  <si>
    <t>Lit_DTH_Dth</t>
  </si>
  <si>
    <t>Lit_DTH_TI</t>
  </si>
  <si>
    <t>Lit_TPD_Any</t>
  </si>
  <si>
    <t>Lit_TPD_Own</t>
  </si>
  <si>
    <t>Lit_TPD_Oth</t>
  </si>
  <si>
    <t>Lit_TMA</t>
  </si>
  <si>
    <t>Lit_DII</t>
  </si>
  <si>
    <t>Lit_FUN</t>
  </si>
  <si>
    <t xml:space="preserve">    Other disputes lodged</t>
  </si>
  <si>
    <t>INTERNAL</t>
  </si>
  <si>
    <t>EXTERNAL</t>
  </si>
  <si>
    <t>LITIGATED</t>
  </si>
  <si>
    <t>Cells that contain a subtotal or balancing formulae (locked)</t>
  </si>
  <si>
    <t>Cells that need attention.  They are either:</t>
  </si>
  <si>
    <t>Cover/Product type</t>
  </si>
  <si>
    <t>Injury</t>
  </si>
  <si>
    <t>ACC_Dth-2</t>
  </si>
  <si>
    <t>ACC_Dth-1</t>
  </si>
  <si>
    <t>ACC_Dth-0</t>
  </si>
  <si>
    <t>ACC_Dth</t>
  </si>
  <si>
    <t>ACC_Inj-2</t>
  </si>
  <si>
    <t>ACC_Inj-1</t>
  </si>
  <si>
    <t>ACC_Inj-0</t>
  </si>
  <si>
    <t>ACC_Inj</t>
  </si>
  <si>
    <t>CCI_Dth-2</t>
  </si>
  <si>
    <t>CCI_Dth-1</t>
  </si>
  <si>
    <t>CCI_Dth-0</t>
  </si>
  <si>
    <t>CCI_Dth</t>
  </si>
  <si>
    <t>Int_CCI_Dth</t>
  </si>
  <si>
    <t>Int_ACC_Inj</t>
  </si>
  <si>
    <t>Int_ACC_Dth</t>
  </si>
  <si>
    <t>Ext_CCI_Dth</t>
  </si>
  <si>
    <t>Ext_ACC_Dth</t>
  </si>
  <si>
    <t>Ext_ACC_Inj</t>
  </si>
  <si>
    <t>Lit_CCI_Dth</t>
  </si>
  <si>
    <t>Lit_ACC_Dth</t>
  </si>
  <si>
    <t>Lit_ACC_Inj</t>
  </si>
  <si>
    <t>Incapacity</t>
  </si>
  <si>
    <t>Redundancy</t>
  </si>
  <si>
    <t>CCI_Red-2</t>
  </si>
  <si>
    <t>CCI_Red-1</t>
  </si>
  <si>
    <t>CCI_Red-0</t>
  </si>
  <si>
    <t>CCI_Red</t>
  </si>
  <si>
    <t>Int_CCI_Red</t>
  </si>
  <si>
    <t>Ext_CCI_Red</t>
  </si>
  <si>
    <t>Lit_CCI_Red</t>
  </si>
  <si>
    <t>CCI_Incap-2</t>
  </si>
  <si>
    <t>CCI_Incap-1</t>
  </si>
  <si>
    <t>CCI_Incap-0</t>
  </si>
  <si>
    <t>CCI_Incap</t>
  </si>
  <si>
    <t>Sub-category</t>
  </si>
  <si>
    <t>Lit_CCI_Incap</t>
  </si>
  <si>
    <t>Ext_CCI_Incap</t>
  </si>
  <si>
    <t>Int_CCI_Incap</t>
  </si>
  <si>
    <t>Period up to 30 Jun 2015</t>
  </si>
  <si>
    <t>12 months to 30 Jun 2016</t>
  </si>
  <si>
    <t>12 months to 30 Jun 2017</t>
  </si>
  <si>
    <t xml:space="preserve">    Other or unknown reasons for withdrawal</t>
  </si>
  <si>
    <t xml:space="preserve">        Contractual definition not met (including eligibility criteria)</t>
  </si>
  <si>
    <t xml:space="preserve">        Exclusion clause</t>
  </si>
  <si>
    <t xml:space="preserve">        Innocent non-disclosure or misrepresentation</t>
  </si>
  <si>
    <t xml:space="preserve">        Other reasons for being declined</t>
  </si>
  <si>
    <t xml:space="preserve">    All other ex-gratia payments, settlements or premium refunds</t>
  </si>
  <si>
    <t>Claims Undetermined at End</t>
  </si>
  <si>
    <t>Claims Withdrawn:</t>
  </si>
  <si>
    <t>Claims Finalised:</t>
  </si>
  <si>
    <t xml:space="preserve">    Claims declined (with no payment):</t>
  </si>
  <si>
    <t>Undetermined Disputes at Start</t>
  </si>
  <si>
    <t>Undetermined Disputes at End</t>
  </si>
  <si>
    <t>Disputes Lodged:</t>
  </si>
  <si>
    <t>Disputes Withdrawn:</t>
  </si>
  <si>
    <t>Disputes Resolved:</t>
  </si>
  <si>
    <t xml:space="preserve">        Additional information received</t>
  </si>
  <si>
    <t xml:space="preserve">        Other reasons for reversal/amendment</t>
  </si>
  <si>
    <t>Period start date</t>
  </si>
  <si>
    <t>Current reporting period</t>
  </si>
  <si>
    <t>VERSION: P1R2 (November 2017)</t>
  </si>
  <si>
    <t>STATS_Total</t>
  </si>
  <si>
    <t>STATS_Total_Ind</t>
  </si>
  <si>
    <t>STATS_IndOS_Open_Adv</t>
  </si>
  <si>
    <t>STATS_IndOS_Closed_Adv</t>
  </si>
  <si>
    <t>STATS_IndOS_Open_NonAdv</t>
  </si>
  <si>
    <t>STATS_IndOS_Closed_NonAdv</t>
  </si>
  <si>
    <t>STATS_IndIS_Open_Adv</t>
  </si>
  <si>
    <t>STATS_IndIS_Closed_Adv</t>
  </si>
  <si>
    <t>STATS_IndIS_Open_NonAdv</t>
  </si>
  <si>
    <t>STATS_IndIS_Closed_NonAdv</t>
  </si>
  <si>
    <t>STATS_Total_Grp</t>
  </si>
  <si>
    <t>STATS_GrpOS</t>
  </si>
  <si>
    <t>STATS_GrpIS</t>
  </si>
  <si>
    <t>CLAIMS_Total</t>
  </si>
  <si>
    <t>CLAIMS_Total_Ind</t>
  </si>
  <si>
    <t>CLAIMS_IndOS_Open_Adv</t>
  </si>
  <si>
    <t>CLAIMS_IndOS_Closed_Adv</t>
  </si>
  <si>
    <t>CLAIMS_IndOS_Open_NonAdv</t>
  </si>
  <si>
    <t>CLAIMS_IndOS_Closed_NonAdv</t>
  </si>
  <si>
    <t>CLAIMS_IndIS_Open_Adv</t>
  </si>
  <si>
    <t>CLAIMS_IndIS_Closed_Adv</t>
  </si>
  <si>
    <t>CLAIMS_IndIS_Open_NonAdv</t>
  </si>
  <si>
    <t>CLAIMS_IndIS_Closed_NonAdv</t>
  </si>
  <si>
    <t>CLAIMS_Total_Grp</t>
  </si>
  <si>
    <t>CLAIMS_GrpOS</t>
  </si>
  <si>
    <t>CLAIMS_GrpIS</t>
  </si>
  <si>
    <t>CLAIMSDURN_Total</t>
  </si>
  <si>
    <t>CLAIMSDURN_Total_Ind</t>
  </si>
  <si>
    <t>CLAIMSDURN_IndOS_Adv</t>
  </si>
  <si>
    <t>CLAIMSDURN_IndOS_NonAdv</t>
  </si>
  <si>
    <t>CLAIMSDURN_IndIS_Adv</t>
  </si>
  <si>
    <t>CLAIMSDURN_IndIS_NonAdv</t>
  </si>
  <si>
    <t>CLAIMSDURN_Total_Grp</t>
  </si>
  <si>
    <t>CLAIMSDURN_GrpOS</t>
  </si>
  <si>
    <t>CLAIMSDURN_GrpIS</t>
  </si>
  <si>
    <t>DISPUTES_Total</t>
  </si>
  <si>
    <t>DISPUTES_Total_Ind</t>
  </si>
  <si>
    <t>DISPUTES_IndOS_Adv</t>
  </si>
  <si>
    <t>DISPUTES_IndOS_NonAdv</t>
  </si>
  <si>
    <t>DISPUTES_IndIS_Adv</t>
  </si>
  <si>
    <t>DISPUTES_IndIS_NonAdv</t>
  </si>
  <si>
    <t>DISPUTES_Total_Grp</t>
  </si>
  <si>
    <t>DISPUTES_GrpOS</t>
  </si>
  <si>
    <t>DISPUTES_GrpIS</t>
  </si>
  <si>
    <t>DISPUTESDURN_Total</t>
  </si>
  <si>
    <t>DISPUTESDURN_Total_Ind</t>
  </si>
  <si>
    <t>DISPUTESDURN_IndOS_Adv</t>
  </si>
  <si>
    <t>DISPUTESDURN_IndOS_NonAdv</t>
  </si>
  <si>
    <t>DISPUTESDURN_IndIS_Adv</t>
  </si>
  <si>
    <t>DISPUTESDURN_IndIS_NonAdv</t>
  </si>
  <si>
    <t>DISPUTESDURN_Total_Grp</t>
  </si>
  <si>
    <t>DISPUTESDURN_GrpOS</t>
  </si>
  <si>
    <t>DISPUTESDURN_GrpIS</t>
  </si>
  <si>
    <t>INPUT CELL COUNT</t>
  </si>
  <si>
    <t>The input cell counts for each worksheet are determined using</t>
  </si>
  <si>
    <t>the Find dialog (Ctrl-F), making sure the Find What box is empty,</t>
  </si>
  <si>
    <t>The total cell count is displayed at the bottom of the dialog and</t>
  </si>
  <si>
    <t>Note that a cell must be selected on the worksheet.</t>
  </si>
  <si>
    <t>is manually transcribed to cell $A$2.</t>
  </si>
  <si>
    <t>The values are picked up on this worksheet automatically.</t>
  </si>
  <si>
    <t>IMPORTANT</t>
  </si>
  <si>
    <t>Do NOT type anything in the DATECODE column of each worksheet.</t>
  </si>
  <si>
    <t>This column is used by PowerQuery in the Consolidation tool</t>
  </si>
  <si>
    <t>to identify which rows are valid input data rows,</t>
  </si>
  <si>
    <t xml:space="preserve">      * Cells that are (locked) balancing items and indicating input errors elsewhere in the column.</t>
  </si>
  <si>
    <r>
      <t xml:space="preserve">Alphabetic or other non-numeric symbols ($, -, NA etc) are </t>
    </r>
    <r>
      <rPr>
        <b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permitted.</t>
    </r>
  </si>
  <si>
    <r>
      <t xml:space="preserve">      * Input cells that are empty.  You must enter </t>
    </r>
    <r>
      <rPr>
        <b/>
        <sz val="11"/>
        <color theme="1"/>
        <rFont val="Calibri"/>
        <family val="2"/>
        <scheme val="minor"/>
      </rPr>
      <t>whole numbers only</t>
    </r>
    <r>
      <rPr>
        <sz val="11"/>
        <color theme="1"/>
        <rFont val="Calibri"/>
        <family val="2"/>
        <scheme val="minor"/>
      </rPr>
      <t xml:space="preserve">. </t>
    </r>
  </si>
  <si>
    <t>If a data entry cell is not applicable for your business, or the value is zero (displayed as a "-"), you do not need to type anything.</t>
  </si>
  <si>
    <t>Cells that do not require input and are assumed to be zero (locked)</t>
  </si>
  <si>
    <t>2. Each cell in the workbook is colour coded as follows:</t>
  </si>
  <si>
    <t>Non-input or non-calculated cells showing the boundaries of the input area.</t>
  </si>
  <si>
    <t>Note: Other colours are also used to highlight or distinguish headings.</t>
  </si>
  <si>
    <t>Contracts</t>
  </si>
  <si>
    <t>Lives Insured</t>
  </si>
  <si>
    <t>Sum Insured</t>
  </si>
  <si>
    <t>Lives per contract</t>
  </si>
  <si>
    <t>LAPSE RATE</t>
  </si>
  <si>
    <t>OTHER CHECKS</t>
  </si>
  <si>
    <t>Numbers</t>
  </si>
  <si>
    <t>Premiums ($'000)</t>
  </si>
  <si>
    <t>Sum Insured ($'000)</t>
  </si>
  <si>
    <t>by Sum Insured</t>
  </si>
  <si>
    <t>by Premiums</t>
  </si>
  <si>
    <t>by Lives Insured</t>
  </si>
  <si>
    <t>by Contracts</t>
  </si>
  <si>
    <t>AVERAGE TOTAL INFORCE</t>
  </si>
  <si>
    <t>Average SI per life (from STATS sheets)</t>
  </si>
  <si>
    <t xml:space="preserve">    Claims admitted fully on an ex-gratia basis</t>
  </si>
  <si>
    <t xml:space="preserve">        Fraudulent claim (including fraudulent non-disclosure or misrepresentation)</t>
  </si>
  <si>
    <t>Any occupation</t>
  </si>
  <si>
    <t>Own occupation</t>
  </si>
  <si>
    <t>Own
occupation</t>
  </si>
  <si>
    <t>Any
occupation</t>
  </si>
  <si>
    <t xml:space="preserve">    Original claims outcome maintained</t>
  </si>
  <si>
    <t xml:space="preserve">    Original claims outcome reversed (or amended):</t>
  </si>
  <si>
    <t xml:space="preserve">        Original outcome incorrect</t>
  </si>
  <si>
    <t>&gt; 45 days to 90 days</t>
  </si>
  <si>
    <t>&gt; 90 days to 6 months</t>
  </si>
  <si>
    <t>AVERAGES</t>
  </si>
  <si>
    <t>Numbers (=G.2/G)</t>
  </si>
  <si>
    <t>Sum Insured (=G.2/G)</t>
  </si>
  <si>
    <t>RATE OF DECLINATURE</t>
  </si>
  <si>
    <t>Reported / Notified (numbers) (=C/B)</t>
  </si>
  <si>
    <t>Proportion of Claims Withdrawn (numbers) (=E/(A+C+D))</t>
  </si>
  <si>
    <t>Claims finalised (numbers) (from CLAIMS sheet)</t>
  </si>
  <si>
    <t>Claims finalised (SI) (from CLAIMS sheet)</t>
  </si>
  <si>
    <t>Relative discrepancy (numbers)</t>
  </si>
  <si>
    <t>Relative discrepancy (SI)</t>
  </si>
  <si>
    <t xml:space="preserve">    Ex-gratia payment, premium refund, partial payment, settlement or non-cash benefit</t>
  </si>
  <si>
    <t>RATE OF DISPUTE REVERSAL (OR AMENDMENT)</t>
  </si>
  <si>
    <t>Internal</t>
  </si>
  <si>
    <t>External</t>
  </si>
  <si>
    <t>Litigated</t>
  </si>
  <si>
    <t>Disputes Resolved (numbers) (from DISPUTES sheet)</t>
  </si>
  <si>
    <t>Disputes Resolved (SI) (from DISPUTES sheet)</t>
  </si>
  <si>
    <t xml:space="preserve">(a) The workbook has been password protected to help ensure its integrity. </t>
  </si>
  <si>
    <t>(b) As each input cell has data validation, it will not be possible to enter links to other cells or workbooks.</t>
  </si>
  <si>
    <r>
      <t xml:space="preserve">(c) Before final saving and submission of the workbook, </t>
    </r>
    <r>
      <rPr>
        <b/>
        <sz val="11"/>
        <color theme="1"/>
        <rFont val="Calibri"/>
        <family val="2"/>
        <scheme val="minor"/>
      </rPr>
      <t>please ensure</t>
    </r>
    <r>
      <rPr>
        <sz val="11"/>
        <color theme="1"/>
        <rFont val="Calibri"/>
        <family val="2"/>
        <scheme val="minor"/>
      </rPr>
      <t>:</t>
    </r>
  </si>
  <si>
    <t xml:space="preserve">      * your insurer name has been selected from the Cover_Sheet</t>
  </si>
  <si>
    <t xml:space="preserve">      * any workbook multiuser sharing that has been utilised is turned off.</t>
  </si>
  <si>
    <t xml:space="preserve">      * it is NOT saved as read-only.</t>
  </si>
  <si>
    <t>5. IMPORTANT NOTES</t>
  </si>
  <si>
    <t>Cells displaying various measures, checks and cross-checks to assist insurers in comfirming the veracity of inputted data.</t>
  </si>
  <si>
    <t>selecting the input cell colour (only from the palette, not a cell), and selecting Find All.</t>
  </si>
  <si>
    <t>CY2015 or earlier</t>
  </si>
  <si>
    <t>CY2016</t>
  </si>
  <si>
    <t>CY2017</t>
  </si>
  <si>
    <t>Individual / Group outside or inside Super</t>
  </si>
  <si>
    <t>Number of insured lives / policies</t>
  </si>
  <si>
    <r>
      <t xml:space="preserve">      * An unprotected version of the template is available on request, however </t>
    </r>
    <r>
      <rPr>
        <b/>
        <sz val="11"/>
        <color theme="1"/>
        <rFont val="Calibri"/>
        <family val="2"/>
        <scheme val="minor"/>
      </rPr>
      <t>only the protected version will be accepted for submission</t>
    </r>
    <r>
      <rPr>
        <sz val="11"/>
        <color theme="1"/>
        <rFont val="Calibri"/>
        <family val="2"/>
        <scheme val="minor"/>
      </rPr>
      <t>.</t>
    </r>
  </si>
  <si>
    <t>IMPACT OF OTHER MOVEMENTS</t>
  </si>
  <si>
    <t>Contracts (Individual only)</t>
  </si>
  <si>
    <t>Average premium per contract ($'000)</t>
  </si>
  <si>
    <t>Average premium per life ($'000)</t>
  </si>
  <si>
    <t>Premium rate pa per $1000 SI</t>
  </si>
  <si>
    <t>Average SI per contract ($'000)</t>
  </si>
  <si>
    <t>Average SI per life ($'000)</t>
  </si>
  <si>
    <t>by Contracts (Individual only)</t>
  </si>
  <si>
    <t>Average claim SI reported (=C/C)</t>
  </si>
  <si>
    <t>Average Claim SI Reported / Average Inforce SI</t>
  </si>
  <si>
    <t>Average claim finalised (from CLAIMS sheet)</t>
  </si>
  <si>
    <t>Average Claim SI finalised (CLAIMSDURN sheet)</t>
  </si>
  <si>
    <t>Average Dispute SI lodged / Average Claim SI finalised</t>
  </si>
  <si>
    <t xml:space="preserve">      * If desired, the unprotected version could be used in this way and then subsequently unformatted cell values copied to the protected version.</t>
  </si>
  <si>
    <t>Claims Re-opened (subsequent to being declined or withdrawn)</t>
  </si>
  <si>
    <t>B.1</t>
  </si>
  <si>
    <t>B.2</t>
  </si>
  <si>
    <t>B.3</t>
  </si>
  <si>
    <t>B.4</t>
  </si>
  <si>
    <t>E.2.1</t>
  </si>
  <si>
    <t>E.2.2</t>
  </si>
  <si>
    <t>E.2.3</t>
  </si>
  <si>
    <t>E.5</t>
  </si>
  <si>
    <t>Check on Total Disputes (D-E-F)</t>
  </si>
  <si>
    <t>Disputes Open for Assessment in period (A+B-C)</t>
  </si>
  <si>
    <t>Numbers (=E.2/E)</t>
  </si>
  <si>
    <t>Sum Insured (=E.2/E)</t>
  </si>
  <si>
    <t>Average Dispute SI lodged (=B/B)</t>
  </si>
  <si>
    <t>Proportion of Lodged Disputes Withdrawn (numbers) (=C/(A+B))</t>
  </si>
  <si>
    <t>DURATION DISTRIBUTION</t>
  </si>
  <si>
    <t>DURATION DISTRIBUTION TABLES - NUMBERS</t>
  </si>
  <si>
    <t>DURATION DISTRIBUTION TABLES - SUM INSURED</t>
  </si>
  <si>
    <t xml:space="preserve">    Claim process</t>
  </si>
  <si>
    <t>Unique Count</t>
  </si>
  <si>
    <t>Cover_Sheet</t>
  </si>
  <si>
    <t>No</t>
  </si>
  <si>
    <t>Index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</si>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</sst>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;\(#,##0\);\-"/>
    <numFmt numFmtId="165" formatCode="#,##0_(;[Red]\(#,##0\);\-"/>
    <numFmt numFmtId="166" formatCode="d/m/yyyy;@"/>
    <numFmt numFmtId="167" formatCode="#,##0_ ;[Red]\-#,##0\ "/>
    <numFmt numFmtId="168" formatCode="0.0%"/>
    <numFmt numFmtId="169" formatCode="0.0"/>
    <numFmt numFmtId="170" formatCode="0.0%;[Red]\-0.0%"/>
    <numFmt numFmtId="171" formatCode="0%;[Red]\-0%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theme="2" tint="-0.74999237037263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lightTrellis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BE5F1"/>
        <bgColor theme="4" tint="0.79998168889431442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rgb="FFFF00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74B23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theme="4" tint="0.5999633777886288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theme="4" tint="0.79998168889431442"/>
      </patternFill>
    </fill>
    <fill>
      <patternFill patternType="solid">
        <fgColor theme="2" tint="-0.499984740745262"/>
        <bgColor theme="4" tint="0.79998168889431442"/>
      </patternFill>
    </fill>
    <fill>
      <patternFill patternType="solid">
        <fgColor theme="2" tint="-0.749992370372631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/>
      <diagonal/>
    </border>
  </borders>
  <cellStyleXfs count="3">
    <xf numFmtId="0" fontId="0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54">
    <xf numFmtId="0" fontId="0" fillId="0" borderId="0" xfId="0"/>
    <xf numFmtId="0" fontId="0" fillId="0" borderId="0" xfId="0" applyProtection="1"/>
    <xf numFmtId="0" fontId="1" fillId="7" borderId="2" xfId="0" applyFont="1" applyFill="1" applyBorder="1" applyAlignment="1" applyProtection="1">
      <alignment horizontal="left" vertical="center" wrapText="1"/>
    </xf>
    <xf numFmtId="0" fontId="0" fillId="7" borderId="3" xfId="0" applyFill="1" applyBorder="1" applyAlignment="1" applyProtection="1">
      <alignment horizontal="left" vertical="center" wrapText="1"/>
    </xf>
    <xf numFmtId="0" fontId="0" fillId="2" borderId="1" xfId="0" applyFill="1" applyBorder="1" applyAlignment="1" applyProtection="1">
      <alignment horizontal="left" vertical="center" wrapText="1"/>
    </xf>
    <xf numFmtId="0" fontId="1" fillId="7" borderId="2" xfId="0" applyFont="1" applyFill="1" applyBorder="1" applyAlignment="1" applyProtection="1">
      <alignment vertical="center"/>
    </xf>
    <xf numFmtId="0" fontId="1" fillId="7" borderId="3" xfId="0" applyFont="1" applyFill="1" applyBorder="1" applyAlignment="1" applyProtection="1">
      <alignment horizontal="left" vertical="center" wrapText="1"/>
    </xf>
    <xf numFmtId="0" fontId="0" fillId="2" borderId="4" xfId="0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horizontal="left" vertical="top"/>
    </xf>
    <xf numFmtId="0" fontId="1" fillId="0" borderId="0" xfId="0" applyFont="1" applyProtection="1"/>
    <xf numFmtId="14" fontId="0" fillId="0" borderId="0" xfId="0" applyNumberFormat="1" applyProtection="1"/>
    <xf numFmtId="0" fontId="2" fillId="0" borderId="0" xfId="0" applyFont="1" applyFill="1" applyBorder="1" applyProtection="1"/>
    <xf numFmtId="0" fontId="0" fillId="0" borderId="0" xfId="0" applyFont="1" applyFill="1" applyBorder="1" applyProtection="1"/>
    <xf numFmtId="0" fontId="0" fillId="0" borderId="0" xfId="0" applyBorder="1" applyProtection="1"/>
    <xf numFmtId="0" fontId="1" fillId="2" borderId="6" xfId="0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left" vertical="center" wrapText="1"/>
    </xf>
    <xf numFmtId="0" fontId="0" fillId="2" borderId="6" xfId="0" applyFont="1" applyFill="1" applyBorder="1" applyAlignment="1" applyProtection="1">
      <alignment horizontal="left" vertical="center"/>
    </xf>
    <xf numFmtId="0" fontId="0" fillId="2" borderId="6" xfId="0" applyFill="1" applyBorder="1" applyAlignment="1" applyProtection="1">
      <alignment horizontal="left" vertical="center"/>
    </xf>
    <xf numFmtId="14" fontId="0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Font="1" applyFill="1" applyBorder="1" applyAlignment="1" applyProtection="1">
      <alignment horizontal="left" vertical="center" wrapText="1"/>
    </xf>
    <xf numFmtId="0" fontId="1" fillId="2" borderId="6" xfId="0" applyFont="1" applyFill="1" applyBorder="1" applyAlignment="1" applyProtection="1">
      <alignment horizontal="center" vertical="center" wrapText="1"/>
    </xf>
    <xf numFmtId="164" fontId="1" fillId="6" borderId="6" xfId="0" applyNumberFormat="1" applyFont="1" applyFill="1" applyBorder="1" applyProtection="1"/>
    <xf numFmtId="164" fontId="0" fillId="6" borderId="6" xfId="0" applyNumberFormat="1" applyFill="1" applyBorder="1" applyProtection="1"/>
    <xf numFmtId="164" fontId="0" fillId="0" borderId="0" xfId="0" applyNumberFormat="1" applyBorder="1" applyProtection="1"/>
    <xf numFmtId="0" fontId="0" fillId="2" borderId="6" xfId="0" applyFont="1" applyFill="1" applyBorder="1" applyAlignment="1" applyProtection="1">
      <alignment horizontal="left" vertical="center" wrapText="1"/>
    </xf>
    <xf numFmtId="165" fontId="0" fillId="3" borderId="6" xfId="0" applyNumberFormat="1" applyFill="1" applyBorder="1" applyProtection="1"/>
    <xf numFmtId="165" fontId="0" fillId="4" borderId="6" xfId="0" applyNumberFormat="1" applyFill="1" applyBorder="1" applyProtection="1"/>
    <xf numFmtId="165" fontId="0" fillId="6" borderId="6" xfId="0" applyNumberFormat="1" applyFill="1" applyBorder="1" applyProtection="1"/>
    <xf numFmtId="0" fontId="0" fillId="2" borderId="6" xfId="0" applyFont="1" applyFill="1" applyBorder="1" applyAlignment="1" applyProtection="1">
      <alignment vertical="center" wrapText="1"/>
    </xf>
    <xf numFmtId="0" fontId="2" fillId="0" borderId="8" xfId="0" applyFont="1" applyFill="1" applyBorder="1" applyProtection="1"/>
    <xf numFmtId="0" fontId="2" fillId="0" borderId="7" xfId="0" applyFont="1" applyFill="1" applyBorder="1" applyProtection="1"/>
    <xf numFmtId="0" fontId="2" fillId="0" borderId="5" xfId="0" applyFont="1" applyFill="1" applyBorder="1" applyProtection="1"/>
    <xf numFmtId="0" fontId="2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3" fillId="2" borderId="6" xfId="0" applyFont="1" applyFill="1" applyBorder="1" applyAlignment="1" applyProtection="1">
      <alignment horizontal="center" vertical="center" wrapText="1"/>
    </xf>
    <xf numFmtId="0" fontId="0" fillId="0" borderId="0" xfId="0" applyFill="1" applyProtection="1"/>
    <xf numFmtId="164" fontId="0" fillId="0" borderId="0" xfId="0" applyNumberFormat="1" applyFont="1" applyFill="1" applyBorder="1" applyProtection="1"/>
    <xf numFmtId="164" fontId="1" fillId="8" borderId="6" xfId="0" applyNumberFormat="1" applyFont="1" applyFill="1" applyBorder="1" applyProtection="1"/>
    <xf numFmtId="164" fontId="0" fillId="8" borderId="6" xfId="0" applyNumberFormat="1" applyFont="1" applyFill="1" applyBorder="1" applyProtection="1"/>
    <xf numFmtId="0" fontId="0" fillId="0" borderId="0" xfId="0" applyFont="1" applyFill="1" applyBorder="1" applyAlignment="1" applyProtection="1">
      <alignment vertical="center" wrapText="1"/>
    </xf>
    <xf numFmtId="164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Fill="1" applyBorder="1" applyProtection="1"/>
    <xf numFmtId="165" fontId="0" fillId="6" borderId="6" xfId="0" applyNumberFormat="1" applyFont="1" applyFill="1" applyBorder="1" applyProtection="1"/>
    <xf numFmtId="0" fontId="3" fillId="2" borderId="6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/>
    <xf numFmtId="0" fontId="3" fillId="2" borderId="6" xfId="0" applyFont="1" applyFill="1" applyBorder="1" applyAlignment="1" applyProtection="1">
      <alignment horizontal="center" vertical="center" wrapText="1"/>
    </xf>
    <xf numFmtId="0" fontId="0" fillId="2" borderId="6" xfId="0" applyFont="1" applyFill="1" applyBorder="1" applyAlignment="1" applyProtection="1">
      <alignment horizontal="left" vertical="center" wrapText="1"/>
    </xf>
    <xf numFmtId="0" fontId="9" fillId="2" borderId="6" xfId="0" applyFont="1" applyFill="1" applyBorder="1" applyAlignment="1" applyProtection="1">
      <alignment horizontal="left" vertical="center" wrapText="1"/>
    </xf>
    <xf numFmtId="164" fontId="9" fillId="6" borderId="6" xfId="0" applyNumberFormat="1" applyFont="1" applyFill="1" applyBorder="1" applyProtection="1"/>
    <xf numFmtId="164" fontId="8" fillId="9" borderId="6" xfId="0" applyNumberFormat="1" applyFont="1" applyFill="1" applyBorder="1" applyAlignment="1" applyProtection="1">
      <alignment horizontal="center"/>
    </xf>
    <xf numFmtId="164" fontId="9" fillId="2" borderId="6" xfId="0" applyNumberFormat="1" applyFont="1" applyFill="1" applyBorder="1" applyProtection="1"/>
    <xf numFmtId="164" fontId="1" fillId="9" borderId="6" xfId="0" applyNumberFormat="1" applyFont="1" applyFill="1" applyBorder="1" applyAlignment="1" applyProtection="1">
      <alignment horizontal="center"/>
    </xf>
    <xf numFmtId="164" fontId="0" fillId="9" borderId="6" xfId="0" applyNumberFormat="1" applyFont="1" applyFill="1" applyBorder="1" applyProtection="1"/>
    <xf numFmtId="0" fontId="0" fillId="2" borderId="6" xfId="0" applyFont="1" applyFill="1" applyBorder="1" applyAlignment="1" applyProtection="1">
      <alignment horizontal="left" vertical="center" wrapText="1"/>
    </xf>
    <xf numFmtId="0" fontId="11" fillId="0" borderId="0" xfId="0" applyFont="1"/>
    <xf numFmtId="0" fontId="0" fillId="15" borderId="1" xfId="0" applyFill="1" applyBorder="1"/>
    <xf numFmtId="0" fontId="0" fillId="5" borderId="1" xfId="0" applyFont="1" applyFill="1" applyBorder="1" applyAlignment="1" applyProtection="1">
      <alignment vertical="center" wrapText="1"/>
    </xf>
    <xf numFmtId="0" fontId="0" fillId="0" borderId="9" xfId="0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2" xfId="0" applyBorder="1"/>
    <xf numFmtId="0" fontId="0" fillId="0" borderId="14" xfId="0" applyBorder="1"/>
    <xf numFmtId="0" fontId="0" fillId="0" borderId="3" xfId="0" applyBorder="1"/>
    <xf numFmtId="0" fontId="3" fillId="2" borderId="6" xfId="0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left" vertical="center" wrapText="1"/>
    </xf>
    <xf numFmtId="0" fontId="13" fillId="2" borderId="6" xfId="0" applyFont="1" applyFill="1" applyBorder="1" applyAlignment="1" applyProtection="1">
      <alignment horizontal="left" vertical="center" wrapText="1"/>
    </xf>
    <xf numFmtId="165" fontId="13" fillId="4" borderId="6" xfId="0" applyNumberFormat="1" applyFont="1" applyFill="1" applyBorder="1" applyProtection="1"/>
    <xf numFmtId="0" fontId="3" fillId="2" borderId="6" xfId="0" applyFont="1" applyFill="1" applyBorder="1" applyAlignment="1" applyProtection="1">
      <alignment horizontal="center" vertical="center" wrapText="1"/>
    </xf>
    <xf numFmtId="0" fontId="0" fillId="0" borderId="0" xfId="0"/>
    <xf numFmtId="0" fontId="3" fillId="2" borderId="6" xfId="0" applyFont="1" applyFill="1" applyBorder="1" applyAlignment="1" applyProtection="1">
      <alignment horizontal="center" vertical="center" wrapText="1"/>
    </xf>
    <xf numFmtId="165" fontId="0" fillId="3" borderId="1" xfId="0" applyNumberFormat="1" applyFill="1" applyBorder="1" applyProtection="1"/>
    <xf numFmtId="0" fontId="0" fillId="14" borderId="1" xfId="0" applyFill="1" applyBorder="1"/>
    <xf numFmtId="0" fontId="12" fillId="16" borderId="1" xfId="0" applyFont="1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/>
    </xf>
    <xf numFmtId="0" fontId="0" fillId="21" borderId="1" xfId="0" applyFill="1" applyBorder="1" applyAlignment="1">
      <alignment horizontal="left" vertical="center"/>
    </xf>
    <xf numFmtId="0" fontId="0" fillId="12" borderId="1" xfId="0" applyFill="1" applyBorder="1" applyAlignment="1">
      <alignment horizontal="left" vertical="center"/>
    </xf>
    <xf numFmtId="0" fontId="12" fillId="18" borderId="1" xfId="0" applyFont="1" applyFill="1" applyBorder="1" applyAlignment="1">
      <alignment horizontal="left" vertical="center"/>
    </xf>
    <xf numFmtId="0" fontId="0" fillId="13" borderId="1" xfId="0" applyFill="1" applyBorder="1" applyAlignment="1">
      <alignment horizontal="left" vertical="center"/>
    </xf>
    <xf numFmtId="0" fontId="0" fillId="17" borderId="1" xfId="0" applyFill="1" applyBorder="1" applyAlignment="1">
      <alignment horizontal="left" vertical="center"/>
    </xf>
    <xf numFmtId="0" fontId="0" fillId="19" borderId="1" xfId="0" applyFill="1" applyBorder="1" applyAlignment="1">
      <alignment horizontal="left" vertical="center"/>
    </xf>
    <xf numFmtId="0" fontId="0" fillId="20" borderId="1" xfId="0" applyFill="1" applyBorder="1" applyAlignment="1">
      <alignment horizontal="left" vertical="center"/>
    </xf>
    <xf numFmtId="0" fontId="0" fillId="22" borderId="1" xfId="0" applyFill="1" applyBorder="1" applyAlignment="1">
      <alignment horizontal="left" vertical="center"/>
    </xf>
    <xf numFmtId="0" fontId="0" fillId="11" borderId="1" xfId="0" applyFill="1" applyBorder="1" applyAlignment="1">
      <alignment horizontal="left" vertical="center"/>
    </xf>
    <xf numFmtId="1" fontId="0" fillId="23" borderId="4" xfId="0" applyNumberFormat="1" applyFill="1" applyBorder="1" applyAlignment="1" applyProtection="1">
      <alignment horizontal="left" vertical="center"/>
    </xf>
    <xf numFmtId="0" fontId="0" fillId="2" borderId="18" xfId="0" applyFont="1" applyFill="1" applyBorder="1" applyAlignment="1" applyProtection="1">
      <alignment horizontal="left" vertical="center" wrapText="1"/>
    </xf>
    <xf numFmtId="0" fontId="0" fillId="2" borderId="18" xfId="0" applyFont="1" applyFill="1" applyBorder="1" applyAlignment="1" applyProtection="1">
      <alignment horizontal="left" vertical="center"/>
    </xf>
    <xf numFmtId="164" fontId="9" fillId="2" borderId="19" xfId="0" applyNumberFormat="1" applyFont="1" applyFill="1" applyBorder="1" applyProtection="1"/>
    <xf numFmtId="164" fontId="1" fillId="9" borderId="19" xfId="0" applyNumberFormat="1" applyFont="1" applyFill="1" applyBorder="1" applyAlignment="1" applyProtection="1">
      <alignment horizontal="center"/>
    </xf>
    <xf numFmtId="0" fontId="3" fillId="2" borderId="18" xfId="0" applyFont="1" applyFill="1" applyBorder="1" applyAlignment="1" applyProtection="1">
      <alignment horizontal="center" vertical="center" wrapText="1"/>
    </xf>
    <xf numFmtId="0" fontId="14" fillId="2" borderId="6" xfId="0" applyFont="1" applyFill="1" applyBorder="1" applyAlignment="1" applyProtection="1">
      <alignment horizontal="left" vertical="center" wrapText="1"/>
    </xf>
    <xf numFmtId="165" fontId="14" fillId="6" borderId="6" xfId="0" applyNumberFormat="1" applyFont="1" applyFill="1" applyBorder="1" applyProtection="1"/>
    <xf numFmtId="0" fontId="3" fillId="2" borderId="6" xfId="0" applyFont="1" applyFill="1" applyBorder="1" applyAlignment="1" applyProtection="1">
      <alignment horizontal="center" vertical="center" wrapText="1"/>
    </xf>
    <xf numFmtId="165" fontId="0" fillId="4" borderId="6" xfId="0" applyNumberFormat="1" applyFont="1" applyFill="1" applyBorder="1" applyProtection="1"/>
    <xf numFmtId="0" fontId="1" fillId="7" borderId="1" xfId="0" applyFont="1" applyFill="1" applyBorder="1" applyAlignment="1" applyProtection="1">
      <alignment vertical="center" wrapText="1"/>
    </xf>
    <xf numFmtId="0" fontId="1" fillId="2" borderId="6" xfId="0" applyFont="1" applyFill="1" applyBorder="1" applyAlignment="1" applyProtection="1">
      <alignment horizontal="center" vertical="center" wrapText="1"/>
    </xf>
    <xf numFmtId="0" fontId="0" fillId="25" borderId="1" xfId="0" applyFill="1" applyBorder="1" applyAlignment="1">
      <alignment horizontal="left" vertical="center"/>
    </xf>
    <xf numFmtId="0" fontId="0" fillId="26" borderId="1" xfId="0" applyFill="1" applyBorder="1" applyAlignment="1">
      <alignment horizontal="left" vertical="center"/>
    </xf>
    <xf numFmtId="0" fontId="0" fillId="27" borderId="1" xfId="0" applyFill="1" applyBorder="1" applyAlignment="1">
      <alignment horizontal="left" vertical="center"/>
    </xf>
    <xf numFmtId="0" fontId="0" fillId="28" borderId="1" xfId="0" applyFill="1" applyBorder="1" applyAlignment="1">
      <alignment horizontal="left" vertical="center"/>
    </xf>
    <xf numFmtId="0" fontId="0" fillId="29" borderId="1" xfId="0" applyFill="1" applyBorder="1" applyAlignment="1">
      <alignment horizontal="left" vertical="center"/>
    </xf>
    <xf numFmtId="164" fontId="1" fillId="9" borderId="19" xfId="0" applyNumberFormat="1" applyFont="1" applyFill="1" applyBorder="1" applyProtection="1"/>
    <xf numFmtId="164" fontId="0" fillId="9" borderId="19" xfId="0" applyNumberFormat="1" applyFont="1" applyFill="1" applyBorder="1" applyProtection="1"/>
    <xf numFmtId="164" fontId="1" fillId="9" borderId="6" xfId="0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 wrapText="1"/>
    </xf>
    <xf numFmtId="0" fontId="2" fillId="0" borderId="0" xfId="0" applyFont="1" applyFill="1"/>
    <xf numFmtId="0" fontId="10" fillId="2" borderId="6" xfId="0" applyFont="1" applyFill="1" applyBorder="1" applyAlignment="1" applyProtection="1">
      <alignment horizontal="left" vertical="center"/>
    </xf>
    <xf numFmtId="0" fontId="15" fillId="2" borderId="6" xfId="0" applyFont="1" applyFill="1" applyBorder="1" applyAlignment="1" applyProtection="1">
      <alignment horizontal="left" vertical="center" wrapText="1"/>
    </xf>
    <xf numFmtId="164" fontId="0" fillId="0" borderId="0" xfId="0" applyNumberFormat="1" applyFont="1" applyFill="1" applyBorder="1" applyAlignment="1" applyProtection="1">
      <alignment vertical="center"/>
    </xf>
    <xf numFmtId="164" fontId="0" fillId="0" borderId="0" xfId="0" applyNumberFormat="1" applyFont="1" applyFill="1" applyBorder="1" applyAlignment="1" applyProtection="1"/>
    <xf numFmtId="0" fontId="0" fillId="0" borderId="0" xfId="0" applyFont="1" applyFill="1" applyBorder="1" applyAlignment="1" applyProtection="1"/>
    <xf numFmtId="0" fontId="0" fillId="0" borderId="0" xfId="0" applyFill="1" applyBorder="1" applyAlignment="1" applyProtection="1"/>
    <xf numFmtId="164" fontId="9" fillId="6" borderId="6" xfId="0" applyNumberFormat="1" applyFont="1" applyFill="1" applyBorder="1" applyProtection="1"/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30" borderId="6" xfId="0" applyFont="1" applyFill="1" applyBorder="1" applyAlignment="1" applyProtection="1">
      <alignment horizontal="center" vertical="center" wrapText="1"/>
    </xf>
    <xf numFmtId="165" fontId="0" fillId="6" borderId="18" xfId="0" applyNumberFormat="1" applyFont="1" applyFill="1" applyBorder="1" applyProtection="1"/>
    <xf numFmtId="0" fontId="0" fillId="2" borderId="18" xfId="0" applyFont="1" applyFill="1" applyBorder="1" applyAlignment="1" applyProtection="1">
      <alignment vertical="center" wrapText="1"/>
    </xf>
    <xf numFmtId="0" fontId="9" fillId="31" borderId="6" xfId="0" applyFont="1" applyFill="1" applyBorder="1" applyAlignment="1" applyProtection="1">
      <alignment horizontal="left" vertical="center" wrapText="1"/>
    </xf>
    <xf numFmtId="164" fontId="1" fillId="34" borderId="6" xfId="0" applyNumberFormat="1" applyFont="1" applyFill="1" applyBorder="1" applyAlignment="1" applyProtection="1">
      <alignment horizontal="center"/>
    </xf>
    <xf numFmtId="164" fontId="8" fillId="34" borderId="6" xfId="0" applyNumberFormat="1" applyFont="1" applyFill="1" applyBorder="1" applyAlignment="1" applyProtection="1">
      <alignment horizontal="center"/>
    </xf>
    <xf numFmtId="165" fontId="1" fillId="31" borderId="6" xfId="0" applyNumberFormat="1" applyFont="1" applyFill="1" applyBorder="1" applyAlignment="1" applyProtection="1">
      <alignment horizontal="center"/>
    </xf>
    <xf numFmtId="164" fontId="8" fillId="24" borderId="6" xfId="0" applyNumberFormat="1" applyFont="1" applyFill="1" applyBorder="1" applyAlignment="1" applyProtection="1">
      <alignment horizontal="center"/>
    </xf>
    <xf numFmtId="165" fontId="1" fillId="31" borderId="15" xfId="0" applyNumberFormat="1" applyFont="1" applyFill="1" applyBorder="1" applyAlignment="1" applyProtection="1">
      <alignment horizontal="center"/>
    </xf>
    <xf numFmtId="164" fontId="8" fillId="24" borderId="15" xfId="0" applyNumberFormat="1" applyFont="1" applyFill="1" applyBorder="1" applyAlignment="1" applyProtection="1">
      <alignment horizontal="center"/>
    </xf>
    <xf numFmtId="165" fontId="16" fillId="32" borderId="1" xfId="0" applyNumberFormat="1" applyFont="1" applyFill="1" applyBorder="1" applyAlignment="1" applyProtection="1">
      <alignment horizontal="center"/>
    </xf>
    <xf numFmtId="164" fontId="16" fillId="32" borderId="1" xfId="0" applyNumberFormat="1" applyFont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left" vertical="center"/>
    </xf>
    <xf numFmtId="0" fontId="9" fillId="0" borderId="0" xfId="0" applyFont="1" applyProtection="1"/>
    <xf numFmtId="0" fontId="1" fillId="36" borderId="6" xfId="0" applyFont="1" applyFill="1" applyBorder="1" applyAlignment="1" applyProtection="1">
      <alignment horizontal="center" vertical="center" wrapText="1"/>
    </xf>
    <xf numFmtId="0" fontId="0" fillId="37" borderId="1" xfId="0" applyFont="1" applyFill="1" applyBorder="1" applyAlignment="1" applyProtection="1">
      <alignment vertical="center" wrapText="1"/>
    </xf>
    <xf numFmtId="0" fontId="1" fillId="33" borderId="17" xfId="0" applyFont="1" applyFill="1" applyBorder="1" applyAlignment="1" applyProtection="1">
      <alignment horizontal="center" vertical="center" wrapText="1"/>
    </xf>
    <xf numFmtId="0" fontId="1" fillId="2" borderId="15" xfId="0" applyFont="1" applyFill="1" applyBorder="1" applyAlignment="1" applyProtection="1">
      <alignment horizontal="left" vertical="center" wrapText="1"/>
    </xf>
    <xf numFmtId="0" fontId="1" fillId="33" borderId="17" xfId="0" applyFont="1" applyFill="1" applyBorder="1" applyAlignment="1" applyProtection="1">
      <alignment horizontal="center" vertical="center" wrapText="1"/>
    </xf>
    <xf numFmtId="0" fontId="1" fillId="33" borderId="2" xfId="0" applyFont="1" applyFill="1" applyBorder="1" applyAlignment="1" applyProtection="1">
      <alignment horizontal="center" vertical="center" wrapText="1"/>
    </xf>
    <xf numFmtId="0" fontId="1" fillId="30" borderId="19" xfId="0" applyFont="1" applyFill="1" applyBorder="1" applyAlignment="1" applyProtection="1">
      <alignment horizontal="center" vertical="center" wrapText="1"/>
    </xf>
    <xf numFmtId="0" fontId="1" fillId="33" borderId="1" xfId="0" applyFont="1" applyFill="1" applyBorder="1" applyAlignment="1" applyProtection="1">
      <alignment horizontal="center" vertical="center" wrapText="1"/>
    </xf>
    <xf numFmtId="164" fontId="8" fillId="30" borderId="19" xfId="0" applyNumberFormat="1" applyFont="1" applyFill="1" applyBorder="1" applyAlignment="1" applyProtection="1">
      <alignment horizontal="center" vertical="center"/>
    </xf>
    <xf numFmtId="165" fontId="13" fillId="3" borderId="6" xfId="0" applyNumberFormat="1" applyFont="1" applyFill="1" applyBorder="1" applyProtection="1"/>
    <xf numFmtId="0" fontId="17" fillId="2" borderId="6" xfId="0" applyFont="1" applyFill="1" applyBorder="1" applyAlignment="1" applyProtection="1">
      <alignment horizontal="left" vertical="center" wrapText="1"/>
    </xf>
    <xf numFmtId="0" fontId="0" fillId="2" borderId="15" xfId="0" applyFill="1" applyBorder="1" applyAlignment="1" applyProtection="1">
      <alignment horizontal="left" vertical="center" wrapText="1"/>
    </xf>
    <xf numFmtId="0" fontId="0" fillId="2" borderId="23" xfId="0" applyFill="1" applyBorder="1" applyAlignment="1" applyProtection="1">
      <alignment horizontal="left" vertical="center"/>
    </xf>
    <xf numFmtId="0" fontId="15" fillId="2" borderId="18" xfId="0" applyFont="1" applyFill="1" applyBorder="1" applyAlignment="1" applyProtection="1">
      <alignment horizontal="left" vertical="center" wrapText="1"/>
    </xf>
    <xf numFmtId="0" fontId="1" fillId="2" borderId="19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left" vertical="center" wrapText="1"/>
    </xf>
    <xf numFmtId="165" fontId="0" fillId="6" borderId="0" xfId="0" applyNumberFormat="1" applyFont="1" applyFill="1" applyBorder="1" applyProtection="1"/>
    <xf numFmtId="165" fontId="0" fillId="6" borderId="0" xfId="0" applyNumberFormat="1" applyFill="1" applyBorder="1" applyProtection="1"/>
    <xf numFmtId="0" fontId="1" fillId="38" borderId="16" xfId="0" applyFont="1" applyFill="1" applyBorder="1" applyAlignment="1" applyProtection="1">
      <alignment horizontal="center" vertical="center" wrapText="1"/>
    </xf>
    <xf numFmtId="0" fontId="3" fillId="2" borderId="19" xfId="0" applyFont="1" applyFill="1" applyBorder="1" applyAlignment="1" applyProtection="1">
      <alignment horizontal="center" vertical="center" wrapText="1"/>
    </xf>
    <xf numFmtId="0" fontId="0" fillId="2" borderId="19" xfId="0" applyFont="1" applyFill="1" applyBorder="1" applyAlignment="1" applyProtection="1">
      <alignment horizontal="left" vertical="center"/>
    </xf>
    <xf numFmtId="0" fontId="1" fillId="35" borderId="1" xfId="0" applyFont="1" applyFill="1" applyBorder="1" applyAlignment="1" applyProtection="1">
      <alignment horizontal="center" vertical="center" wrapText="1"/>
    </xf>
    <xf numFmtId="0" fontId="14" fillId="2" borderId="18" xfId="0" applyFont="1" applyFill="1" applyBorder="1" applyAlignment="1" applyProtection="1">
      <alignment horizontal="left" vertical="center" wrapText="1"/>
    </xf>
    <xf numFmtId="0" fontId="15" fillId="2" borderId="15" xfId="0" applyFont="1" applyFill="1" applyBorder="1" applyAlignment="1" applyProtection="1">
      <alignment horizontal="left" vertical="center" wrapText="1"/>
    </xf>
    <xf numFmtId="0" fontId="0" fillId="2" borderId="23" xfId="0" applyFont="1" applyFill="1" applyBorder="1" applyAlignment="1" applyProtection="1">
      <alignment horizontal="left" vertical="center"/>
    </xf>
    <xf numFmtId="0" fontId="0" fillId="2" borderId="24" xfId="0" applyFont="1" applyFill="1" applyBorder="1" applyAlignment="1" applyProtection="1">
      <alignment horizontal="left" vertical="center" wrapText="1"/>
    </xf>
    <xf numFmtId="0" fontId="15" fillId="2" borderId="1" xfId="0" applyFont="1" applyFill="1" applyBorder="1" applyAlignment="1" applyProtection="1">
      <alignment vertical="center" wrapText="1"/>
    </xf>
    <xf numFmtId="0" fontId="1" fillId="30" borderId="22" xfId="0" applyFont="1" applyFill="1" applyBorder="1" applyAlignment="1" applyProtection="1">
      <alignment horizontal="center" vertical="center" wrapText="1"/>
    </xf>
    <xf numFmtId="0" fontId="1" fillId="33" borderId="14" xfId="0" applyFont="1" applyFill="1" applyBorder="1" applyAlignment="1" applyProtection="1">
      <alignment horizontal="center" vertical="center" wrapText="1"/>
    </xf>
    <xf numFmtId="0" fontId="1" fillId="33" borderId="14" xfId="0" applyFont="1" applyFill="1" applyBorder="1" applyAlignment="1" applyProtection="1">
      <alignment horizontal="center" vertical="center" wrapText="1"/>
    </xf>
    <xf numFmtId="0" fontId="1" fillId="33" borderId="17" xfId="0" applyFont="1" applyFill="1" applyBorder="1" applyAlignment="1" applyProtection="1">
      <alignment horizontal="center" vertical="center" wrapText="1"/>
    </xf>
    <xf numFmtId="0" fontId="1" fillId="33" borderId="2" xfId="0" applyFont="1" applyFill="1" applyBorder="1" applyAlignment="1" applyProtection="1">
      <alignment horizontal="center" vertical="center" wrapText="1"/>
    </xf>
    <xf numFmtId="0" fontId="0" fillId="2" borderId="15" xfId="0" applyFont="1" applyFill="1" applyBorder="1" applyAlignment="1" applyProtection="1">
      <alignment horizontal="left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0" fillId="2" borderId="16" xfId="0" applyFont="1" applyFill="1" applyBorder="1" applyAlignment="1" applyProtection="1">
      <alignment horizontal="left" vertical="center"/>
    </xf>
    <xf numFmtId="0" fontId="9" fillId="31" borderId="19" xfId="0" applyFont="1" applyFill="1" applyBorder="1" applyAlignment="1" applyProtection="1">
      <alignment horizontal="left" vertical="center" wrapText="1"/>
    </xf>
    <xf numFmtId="0" fontId="0" fillId="2" borderId="1" xfId="0" applyFont="1" applyFill="1" applyBorder="1" applyAlignment="1" applyProtection="1">
      <alignment vertical="center" wrapText="1"/>
    </xf>
    <xf numFmtId="0" fontId="1" fillId="33" borderId="4" xfId="0" applyFont="1" applyFill="1" applyBorder="1" applyAlignment="1" applyProtection="1">
      <alignment horizontal="center" vertical="center" wrapText="1"/>
    </xf>
    <xf numFmtId="0" fontId="1" fillId="33" borderId="21" xfId="0" applyFont="1" applyFill="1" applyBorder="1" applyAlignment="1" applyProtection="1">
      <alignment horizontal="center" vertical="center" wrapText="1"/>
    </xf>
    <xf numFmtId="0" fontId="1" fillId="2" borderId="25" xfId="0" applyFont="1" applyFill="1" applyBorder="1" applyAlignment="1" applyProtection="1">
      <alignment horizontal="left" vertical="center" wrapText="1"/>
    </xf>
    <xf numFmtId="0" fontId="15" fillId="2" borderId="26" xfId="0" applyFont="1" applyFill="1" applyBorder="1" applyAlignment="1" applyProtection="1">
      <alignment vertical="center" wrapText="1"/>
    </xf>
    <xf numFmtId="0" fontId="1" fillId="30" borderId="27" xfId="0" applyFont="1" applyFill="1" applyBorder="1" applyAlignment="1" applyProtection="1">
      <alignment horizontal="center" vertical="center" wrapText="1"/>
    </xf>
    <xf numFmtId="0" fontId="1" fillId="30" borderId="24" xfId="0" applyFont="1" applyFill="1" applyBorder="1" applyAlignment="1" applyProtection="1">
      <alignment horizontal="center" vertical="center" wrapText="1"/>
    </xf>
    <xf numFmtId="164" fontId="8" fillId="30" borderId="18" xfId="0" applyNumberFormat="1" applyFont="1" applyFill="1" applyBorder="1" applyAlignment="1" applyProtection="1">
      <alignment horizontal="center" vertical="center"/>
    </xf>
    <xf numFmtId="0" fontId="1" fillId="36" borderId="24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164" fontId="1" fillId="41" borderId="19" xfId="0" applyNumberFormat="1" applyFont="1" applyFill="1" applyBorder="1" applyProtection="1"/>
    <xf numFmtId="164" fontId="16" fillId="42" borderId="6" xfId="0" applyNumberFormat="1" applyFont="1" applyFill="1" applyBorder="1" applyProtection="1"/>
    <xf numFmtId="164" fontId="16" fillId="43" borderId="6" xfId="0" applyNumberFormat="1" applyFont="1" applyFill="1" applyBorder="1" applyProtection="1"/>
    <xf numFmtId="0" fontId="1" fillId="36" borderId="19" xfId="0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165" fontId="0" fillId="3" borderId="19" xfId="0" applyNumberFormat="1" applyFill="1" applyBorder="1" applyProtection="1"/>
    <xf numFmtId="165" fontId="1" fillId="31" borderId="1" xfId="0" applyNumberFormat="1" applyFont="1" applyFill="1" applyBorder="1" applyAlignment="1" applyProtection="1">
      <alignment horizontal="center"/>
    </xf>
    <xf numFmtId="165" fontId="4" fillId="4" borderId="6" xfId="0" applyNumberFormat="1" applyFont="1" applyFill="1" applyBorder="1" applyProtection="1"/>
    <xf numFmtId="165" fontId="4" fillId="3" borderId="6" xfId="0" applyNumberFormat="1" applyFont="1" applyFill="1" applyBorder="1" applyProtection="1"/>
    <xf numFmtId="166" fontId="0" fillId="23" borderId="1" xfId="0" applyNumberFormat="1" applyFill="1" applyBorder="1" applyAlignment="1" applyProtection="1">
      <alignment horizontal="left" vertical="center"/>
    </xf>
    <xf numFmtId="0" fontId="1" fillId="11" borderId="0" xfId="0" applyFont="1" applyFill="1" applyProtection="1"/>
    <xf numFmtId="0" fontId="0" fillId="44" borderId="0" xfId="0" applyFill="1" applyProtection="1"/>
    <xf numFmtId="0" fontId="0" fillId="45" borderId="0" xfId="0" applyFill="1" applyProtection="1"/>
    <xf numFmtId="0" fontId="10" fillId="0" borderId="0" xfId="0" applyFont="1" applyProtection="1"/>
    <xf numFmtId="0" fontId="2" fillId="0" borderId="0" xfId="0" applyFont="1"/>
    <xf numFmtId="167" fontId="2" fillId="0" borderId="0" xfId="0" applyNumberFormat="1" applyFont="1"/>
    <xf numFmtId="168" fontId="2" fillId="0" borderId="0" xfId="1" applyNumberFormat="1" applyFont="1"/>
    <xf numFmtId="169" fontId="2" fillId="0" borderId="0" xfId="0" applyNumberFormat="1" applyFont="1"/>
    <xf numFmtId="0" fontId="3" fillId="0" borderId="0" xfId="0" applyFont="1"/>
    <xf numFmtId="0" fontId="2" fillId="0" borderId="0" xfId="0" applyFont="1" applyProtection="1"/>
    <xf numFmtId="170" fontId="2" fillId="0" borderId="0" xfId="1" applyNumberFormat="1" applyFont="1"/>
    <xf numFmtId="9" fontId="2" fillId="0" borderId="0" xfId="1" applyFont="1"/>
    <xf numFmtId="0" fontId="1" fillId="0" borderId="0" xfId="0" applyFont="1"/>
    <xf numFmtId="0" fontId="8" fillId="0" borderId="0" xfId="0" applyFont="1" applyProtection="1"/>
    <xf numFmtId="9" fontId="0" fillId="0" borderId="0" xfId="1" applyFont="1" applyProtection="1"/>
    <xf numFmtId="167" fontId="0" fillId="0" borderId="0" xfId="0" applyNumberFormat="1" applyProtection="1"/>
    <xf numFmtId="9" fontId="0" fillId="0" borderId="0" xfId="1" applyNumberFormat="1" applyFont="1" applyProtection="1"/>
    <xf numFmtId="0" fontId="0" fillId="46" borderId="6" xfId="0" applyFont="1" applyFill="1" applyBorder="1" applyAlignment="1" applyProtection="1">
      <alignment horizontal="left" vertical="center"/>
    </xf>
    <xf numFmtId="167" fontId="0" fillId="0" borderId="0" xfId="0" applyNumberFormat="1" applyBorder="1" applyProtection="1"/>
    <xf numFmtId="171" fontId="0" fillId="0" borderId="0" xfId="1" applyNumberFormat="1" applyFont="1" applyProtection="1"/>
    <xf numFmtId="14" fontId="0" fillId="0" borderId="0" xfId="0" applyNumberFormat="1" applyFont="1" applyFill="1" applyBorder="1" applyAlignment="1" applyProtection="1">
      <alignment horizontal="left" vertical="center"/>
    </xf>
    <xf numFmtId="167" fontId="2" fillId="0" borderId="0" xfId="0" applyNumberFormat="1" applyFont="1" applyBorder="1"/>
    <xf numFmtId="167" fontId="0" fillId="0" borderId="0" xfId="0" applyNumberFormat="1" applyFill="1" applyBorder="1" applyProtection="1"/>
    <xf numFmtId="3" fontId="0" fillId="0" borderId="0" xfId="0" applyNumberFormat="1" applyProtection="1"/>
    <xf numFmtId="0" fontId="0" fillId="0" borderId="0" xfId="0" applyAlignment="1" applyProtection="1"/>
    <xf numFmtId="0" fontId="0" fillId="0" borderId="0" xfId="0" applyFont="1"/>
    <xf numFmtId="0" fontId="2" fillId="0" borderId="0" xfId="0" applyFont="1" applyAlignment="1" applyProtection="1"/>
    <xf numFmtId="0" fontId="1" fillId="35" borderId="2" xfId="0" applyFont="1" applyFill="1" applyBorder="1" applyAlignment="1" applyProtection="1">
      <alignment horizontal="center" vertical="center" wrapText="1"/>
    </xf>
    <xf numFmtId="0" fontId="1" fillId="35" borderId="14" xfId="0" applyFont="1" applyFill="1" applyBorder="1" applyAlignment="1" applyProtection="1">
      <alignment horizontal="center" vertical="center" wrapText="1"/>
    </xf>
    <xf numFmtId="0" fontId="1" fillId="35" borderId="3" xfId="0" applyFont="1" applyFill="1" applyBorder="1" applyAlignment="1" applyProtection="1">
      <alignment horizontal="center" vertical="center" wrapText="1"/>
    </xf>
    <xf numFmtId="0" fontId="1" fillId="36" borderId="2" xfId="0" applyFont="1" applyFill="1" applyBorder="1" applyAlignment="1" applyProtection="1">
      <alignment horizontal="center" vertical="center" wrapText="1"/>
    </xf>
    <xf numFmtId="0" fontId="1" fillId="36" borderId="14" xfId="0" applyFont="1" applyFill="1" applyBorder="1" applyAlignment="1" applyProtection="1">
      <alignment horizontal="center" vertical="center" wrapText="1"/>
    </xf>
    <xf numFmtId="0" fontId="1" fillId="36" borderId="3" xfId="0" applyFont="1" applyFill="1" applyBorder="1" applyAlignment="1" applyProtection="1">
      <alignment horizontal="center" vertical="center" wrapText="1"/>
    </xf>
    <xf numFmtId="0" fontId="1" fillId="36" borderId="21" xfId="0" applyFont="1" applyFill="1" applyBorder="1" applyAlignment="1" applyProtection="1">
      <alignment horizontal="center" vertical="center" wrapText="1"/>
    </xf>
    <xf numFmtId="0" fontId="1" fillId="36" borderId="22" xfId="0" applyFont="1" applyFill="1" applyBorder="1" applyAlignment="1" applyProtection="1">
      <alignment horizontal="center" vertical="center" wrapText="1"/>
    </xf>
    <xf numFmtId="0" fontId="1" fillId="36" borderId="20" xfId="0" applyFont="1" applyFill="1" applyBorder="1" applyAlignment="1" applyProtection="1">
      <alignment horizontal="center" vertical="center" wrapText="1"/>
    </xf>
    <xf numFmtId="0" fontId="1" fillId="33" borderId="2" xfId="0" applyFont="1" applyFill="1" applyBorder="1" applyAlignment="1" applyProtection="1">
      <alignment horizontal="center" vertical="center" wrapText="1"/>
    </xf>
    <xf numFmtId="0" fontId="1" fillId="33" borderId="14" xfId="0" applyFont="1" applyFill="1" applyBorder="1" applyAlignment="1" applyProtection="1">
      <alignment horizontal="center" vertical="center" wrapText="1"/>
    </xf>
    <xf numFmtId="0" fontId="1" fillId="33" borderId="3" xfId="0" applyFont="1" applyFill="1" applyBorder="1" applyAlignment="1" applyProtection="1">
      <alignment horizontal="center" vertical="center" wrapText="1"/>
    </xf>
    <xf numFmtId="0" fontId="1" fillId="30" borderId="20" xfId="0" applyFont="1" applyFill="1" applyBorder="1" applyAlignment="1" applyProtection="1">
      <alignment horizontal="center" vertical="center" wrapText="1"/>
    </xf>
    <xf numFmtId="0" fontId="1" fillId="30" borderId="21" xfId="0" applyFont="1" applyFill="1" applyBorder="1" applyAlignment="1" applyProtection="1">
      <alignment horizontal="center" vertical="center" wrapText="1"/>
    </xf>
    <xf numFmtId="0" fontId="1" fillId="30" borderId="22" xfId="0" applyFont="1" applyFill="1" applyBorder="1" applyAlignment="1" applyProtection="1">
      <alignment horizontal="center" vertical="center" wrapText="1"/>
    </xf>
    <xf numFmtId="0" fontId="1" fillId="33" borderId="15" xfId="0" applyFont="1" applyFill="1" applyBorder="1" applyAlignment="1" applyProtection="1">
      <alignment horizontal="center" vertical="center" wrapText="1"/>
    </xf>
    <xf numFmtId="0" fontId="1" fillId="33" borderId="17" xfId="0" applyFont="1" applyFill="1" applyBorder="1" applyAlignment="1" applyProtection="1">
      <alignment horizontal="center" vertical="center" wrapText="1"/>
    </xf>
    <xf numFmtId="0" fontId="16" fillId="39" borderId="2" xfId="0" applyFont="1" applyFill="1" applyBorder="1" applyAlignment="1" applyProtection="1">
      <alignment horizontal="center" vertical="center"/>
    </xf>
    <xf numFmtId="0" fontId="16" fillId="39" borderId="14" xfId="0" applyFont="1" applyFill="1" applyBorder="1" applyAlignment="1" applyProtection="1">
      <alignment horizontal="center" vertical="center"/>
    </xf>
    <xf numFmtId="0" fontId="16" fillId="39" borderId="3" xfId="0" applyFont="1" applyFill="1" applyBorder="1" applyAlignment="1" applyProtection="1">
      <alignment horizontal="center" vertical="center"/>
    </xf>
    <xf numFmtId="0" fontId="1" fillId="33" borderId="12" xfId="0" applyFont="1" applyFill="1" applyBorder="1" applyAlignment="1" applyProtection="1">
      <alignment horizontal="center" vertical="center" wrapText="1"/>
    </xf>
    <xf numFmtId="0" fontId="1" fillId="33" borderId="13" xfId="0" applyFont="1" applyFill="1" applyBorder="1" applyAlignment="1" applyProtection="1">
      <alignment horizontal="center" vertical="center" wrapText="1"/>
    </xf>
    <xf numFmtId="0" fontId="1" fillId="33" borderId="11" xfId="0" applyFont="1" applyFill="1" applyBorder="1" applyAlignment="1" applyProtection="1">
      <alignment horizontal="center" vertical="center" wrapText="1"/>
    </xf>
    <xf numFmtId="0" fontId="1" fillId="38" borderId="2" xfId="0" applyFont="1" applyFill="1" applyBorder="1" applyAlignment="1" applyProtection="1">
      <alignment horizontal="center" vertical="center"/>
    </xf>
    <xf numFmtId="0" fontId="1" fillId="38" borderId="14" xfId="0" applyFont="1" applyFill="1" applyBorder="1" applyAlignment="1" applyProtection="1">
      <alignment horizontal="center" vertical="center"/>
    </xf>
    <xf numFmtId="0" fontId="1" fillId="38" borderId="3" xfId="0" applyFont="1" applyFill="1" applyBorder="1" applyAlignment="1" applyProtection="1">
      <alignment horizontal="center" vertical="center"/>
    </xf>
    <xf numFmtId="0" fontId="16" fillId="40" borderId="2" xfId="0" applyFont="1" applyFill="1" applyBorder="1" applyAlignment="1" applyProtection="1">
      <alignment horizontal="center" vertical="center"/>
    </xf>
    <xf numFmtId="0" fontId="16" fillId="40" borderId="14" xfId="0" applyFont="1" applyFill="1" applyBorder="1" applyAlignment="1" applyProtection="1">
      <alignment horizontal="center" vertical="center"/>
    </xf>
    <xf numFmtId="0" fontId="16" fillId="40" borderId="3" xfId="0" applyFont="1" applyFill="1" applyBorder="1" applyAlignment="1" applyProtection="1">
      <alignment horizontal="center" vertical="center"/>
    </xf>
    <xf numFmtId="0" fontId="8" fillId="38" borderId="2" xfId="0" applyFont="1" applyFill="1" applyBorder="1" applyAlignment="1" applyProtection="1">
      <alignment horizontal="center" vertical="center"/>
    </xf>
    <xf numFmtId="0" fontId="8" fillId="38" borderId="14" xfId="0" applyFont="1" applyFill="1" applyBorder="1" applyAlignment="1" applyProtection="1">
      <alignment horizontal="center" vertical="center"/>
    </xf>
    <xf numFmtId="0" fontId="8" fillId="38" borderId="3" xfId="0" applyFont="1" applyFill="1" applyBorder="1" applyAlignment="1" applyProtection="1">
      <alignment horizontal="center" vertical="center"/>
    </xf>
    <xf numFmtId="0" fontId="2" fillId="15" borderId="1" xfId="0" applyFont="1" applyFill="1" applyBorder="1" applyAlignment="1" applyProtection="1">
      <alignment horizontal="left" vertical="center"/>
      <protection locked="0"/>
    </xf>
    <xf numFmtId="0" fontId="19" fillId="0" borderId="0" xfId="2"/>
    <xf numFmtId="0" fontId="19" fillId="47" borderId="0" xfId="2" applyFill="1"/>
    <xf numFmtId="0" fontId="0" fillId="47" borderId="0" xfId="0" applyFill="1"/>
    <xf numFmtId="165" fontId="0" fillId="15" borderId="6" xfId="0" applyNumberFormat="1" applyFont="1" applyFill="1" applyBorder="1" applyProtection="1">
      <protection locked="0"/>
    </xf>
    <xf numFmtId="165" fontId="0" fillId="15" borderId="6" xfId="0" applyNumberFormat="1" applyFill="1" applyBorder="1" applyProtection="1">
      <protection locked="0"/>
    </xf>
    <xf numFmtId="165" fontId="13" fillId="15" borderId="6" xfId="0" applyNumberFormat="1" applyFont="1" applyFill="1" applyBorder="1" applyProtection="1">
      <protection locked="0"/>
    </xf>
  </cellXfs>
  <cellStyles count="3">
    <cellStyle name="Hyperlink" xfId="2" builtinId="8"/>
    <cellStyle name="Normal" xfId="0" builtinId="0"/>
    <cellStyle name="Percent" xfId="1" builtinId="5"/>
  </cellStyles>
  <dxfs count="3443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34436"/>
      <tableStyleElement type="headerRow" dxfId="34435"/>
      <tableStyleElement type="firstRowStripe" dxfId="34434"/>
    </tableStyle>
    <tableStyle name="TableStyleQueryResult" pivot="0" count="3">
      <tableStyleElement type="wholeTable" dxfId="34433"/>
      <tableStyleElement type="headerRow" dxfId="34432"/>
      <tableStyleElement type="firstRowStripe" dxfId="34431"/>
    </tableStyle>
  </tableStyles>
  <colors>
    <mruColors>
      <color rgb="FFE2EFDA"/>
      <color rgb="FF9966FF"/>
      <color rgb="FFCC99FF"/>
      <color rgb="FFFF99FF"/>
      <color rgb="FFFF99CC"/>
      <color rgb="FF99CCFF"/>
      <color rgb="FFCCCC00"/>
      <color rgb="FFFF6600"/>
      <color rgb="FF74B230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66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65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67" Type="http://schemas.openxmlformats.org/officeDocument/2006/relationships/customXml" Target="../customXml/item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1790699</xdr:colOff>
      <xdr:row>0</xdr:row>
      <xdr:rowOff>1</xdr:rowOff>
    </xdr:from>
    <xdr:to>
      <xdr:col>2</xdr:col>
      <xdr:colOff>4543424</xdr:colOff>
      <xdr:row>1</xdr:row>
      <xdr:rowOff>76174</xdr:rowOff>
    </xdr:to>
    <xdr:pic>
      <xdr:nvPicPr>
        <xdr:cNvPr id="3" name="Picture 2" descr="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4" y="1"/>
          <a:ext cx="2752725" cy="866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  <pageSetUpPr autoPageBreaks="0"/>
  </sheetPr>
  <dimension ref="B1:F21"/>
  <sheetViews>
    <sheetView showGridLines="0" tabSelected="1" zoomScale="80" zoomScaleNormal="80" workbookViewId="0">
      <selection activeCell="C4" sqref="C4"/>
    </sheetView>
  </sheetViews>
  <sheetFormatPr defaultRowHeight="15" x14ac:dyDescent="0.25"/>
  <cols>
    <col min="1" max="1" width="3.42578125" style="1" customWidth="1"/>
    <col min="2" max="2" width="45.28515625" style="1" customWidth="1"/>
    <col min="3" max="3" width="80" style="1" customWidth="1"/>
    <col min="4" max="4" width="10.7109375" style="1" bestFit="1" customWidth="1"/>
    <col min="5" max="16384" width="9.140625" style="1"/>
  </cols>
  <sheetData>
    <row r="1" spans="2:6" ht="62.25" customHeight="1" x14ac:dyDescent="0.25">
      <c r="F1" s="44"/>
    </row>
    <row r="2" spans="2:6" x14ac:dyDescent="0.25">
      <c r="F2" s="44"/>
    </row>
    <row r="3" spans="2:6" ht="18" customHeight="1" x14ac:dyDescent="0.25">
      <c r="B3" s="2" t="s">
        <v>11</v>
      </c>
      <c r="C3" s="3"/>
      <c r="F3" s="44"/>
    </row>
    <row r="4" spans="2:6" ht="18" customHeight="1" x14ac:dyDescent="0.25">
      <c r="B4" s="4" t="s">
        <v>19</v>
      </c>
      <c r="C4" s="247"/>
      <c r="D4" s="130" t="s">
        <v>189</v>
      </c>
      <c r="F4" s="44"/>
    </row>
    <row r="5" spans="2:6" ht="18" customHeight="1" x14ac:dyDescent="0.25">
      <c r="F5" s="44"/>
    </row>
    <row r="6" spans="2:6" ht="18" customHeight="1" x14ac:dyDescent="0.25">
      <c r="B6" s="5" t="s">
        <v>20</v>
      </c>
      <c r="C6" s="6"/>
      <c r="F6" s="44"/>
    </row>
    <row r="7" spans="2:6" ht="18" customHeight="1" x14ac:dyDescent="0.25">
      <c r="B7" s="7" t="s">
        <v>163</v>
      </c>
      <c r="C7" s="7" t="s">
        <v>177</v>
      </c>
      <c r="F7" s="44"/>
    </row>
    <row r="8" spans="2:6" ht="18" customHeight="1" x14ac:dyDescent="0.25">
      <c r="B8" s="4" t="s">
        <v>1</v>
      </c>
      <c r="C8" s="7" t="s">
        <v>2</v>
      </c>
      <c r="F8" s="44"/>
    </row>
    <row r="9" spans="2:6" ht="18" customHeight="1" x14ac:dyDescent="0.25">
      <c r="B9" s="4" t="s">
        <v>12</v>
      </c>
      <c r="C9" s="7" t="s">
        <v>18</v>
      </c>
    </row>
    <row r="10" spans="2:6" ht="18" customHeight="1" x14ac:dyDescent="0.25">
      <c r="B10" s="4" t="s">
        <v>136</v>
      </c>
      <c r="C10" s="7" t="s">
        <v>142</v>
      </c>
    </row>
    <row r="11" spans="2:6" ht="18" customHeight="1" x14ac:dyDescent="0.25">
      <c r="B11" s="4" t="s">
        <v>13</v>
      </c>
      <c r="C11" s="7" t="s">
        <v>3</v>
      </c>
    </row>
    <row r="12" spans="2:6" ht="18" customHeight="1" x14ac:dyDescent="0.25"/>
    <row r="13" spans="2:6" ht="18" customHeight="1" x14ac:dyDescent="0.25">
      <c r="B13" s="5" t="s">
        <v>359</v>
      </c>
      <c r="C13" s="6"/>
    </row>
    <row r="14" spans="2:6" ht="18" customHeight="1" x14ac:dyDescent="0.25">
      <c r="B14" s="7" t="s">
        <v>89</v>
      </c>
      <c r="C14" s="86">
        <v>6</v>
      </c>
    </row>
    <row r="15" spans="2:6" ht="18" customHeight="1" x14ac:dyDescent="0.25">
      <c r="B15" s="7" t="s">
        <v>358</v>
      </c>
      <c r="C15" s="187">
        <v>42736</v>
      </c>
    </row>
    <row r="16" spans="2:6" ht="18" customHeight="1" x14ac:dyDescent="0.25">
      <c r="B16" s="4" t="s">
        <v>24</v>
      </c>
      <c r="C16" s="187">
        <v>42916</v>
      </c>
    </row>
    <row r="18" spans="2:2" ht="15" customHeight="1" x14ac:dyDescent="0.25"/>
    <row r="19" spans="2:2" x14ac:dyDescent="0.25">
      <c r="B19" s="8" t="s">
        <v>17</v>
      </c>
    </row>
    <row r="21" spans="2:2" x14ac:dyDescent="0.25">
      <c r="B21" s="130" t="s">
        <v>360</v>
      </c>
    </row>
  </sheetData>
  <sheetProtection algorithmName="SHA-256" hashValue="Ink4IKH/+OctL1xTrRpkN6crsR0kEP0VAeDH2CfZ/u4=" saltValue="q+PuzQTL3z4eACgmZ5iafQ==" spinCount="100000" sheet="1" objects="1" scenarios="1"/>
  <dataConsolidate link="1"/>
  <conditionalFormatting sqref="C4">
    <cfRule type="expression" dxfId="34430" priority="1" stopIfTrue="1">
      <formula>LEN(TRIM($C$4))=0</formula>
    </cfRule>
  </conditionalFormatting>
  <dataValidations count="1">
    <dataValidation type="list" allowBlank="1" showErrorMessage="1" errorTitle="Input error" error="Select your insurer name." sqref="C4">
      <formula1>EntityList</formula1>
    </dataValidation>
  </dataValidations>
  <pageMargins left="0.7" right="0.7" top="0.75" bottom="0.75" header="0.3" footer="0.3"/>
  <pageSetup orientation="portrait" r:id="rId1"/>
  <headerFooter>
    <oddHeader>&amp;C&amp;B&amp;"Arial"&amp;12&amp;Kff0000​‌For Official Use Only‌​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6699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12">
        <v>56</v>
      </c>
      <c r="B2" s="33"/>
      <c r="C2" s="19"/>
      <c r="D2" s="47" t="s">
        <v>159</v>
      </c>
      <c r="E2" s="47"/>
      <c r="F2" s="108" t="s">
        <v>165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STATS_IndIS_Open_Adv</v>
      </c>
      <c r="B3" s="33"/>
      <c r="C3" s="19"/>
      <c r="D3" s="47" t="s">
        <v>144</v>
      </c>
      <c r="E3" s="108"/>
      <c r="F3" s="108" t="s">
        <v>265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166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59" t="s">
        <v>97</v>
      </c>
      <c r="G8" s="136" t="s">
        <v>4</v>
      </c>
      <c r="H8" s="138" t="s">
        <v>5</v>
      </c>
      <c r="I8" s="135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5"/>
      <c r="G9" s="16"/>
      <c r="H9" s="16"/>
      <c r="I9" s="16"/>
      <c r="J9" s="151"/>
      <c r="K9" s="151"/>
      <c r="L9" s="151"/>
      <c r="M9" s="16"/>
    </row>
    <row r="10" spans="1:13" x14ac:dyDescent="0.25">
      <c r="A10" s="12"/>
      <c r="B10" s="12"/>
      <c r="C10" s="12"/>
      <c r="D10" s="120" t="s">
        <v>100</v>
      </c>
      <c r="E10" s="166"/>
      <c r="F10" s="122" t="s">
        <v>77</v>
      </c>
      <c r="G10" s="122" t="s">
        <v>77</v>
      </c>
      <c r="H10" s="122" t="s">
        <v>77</v>
      </c>
      <c r="I10" s="122" t="s">
        <v>77</v>
      </c>
      <c r="J10" s="122" t="s">
        <v>77</v>
      </c>
      <c r="K10" s="122" t="s">
        <v>77</v>
      </c>
      <c r="L10" s="122" t="s">
        <v>77</v>
      </c>
      <c r="M10" s="122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51">
        <v>0</v>
      </c>
      <c r="G11" s="251">
        <v>0</v>
      </c>
      <c r="H11" s="25"/>
      <c r="I11" s="251">
        <v>0</v>
      </c>
      <c r="J11" s="25"/>
      <c r="K11" s="25"/>
      <c r="L11" s="25"/>
      <c r="M11" s="251"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51">
        <v>0</v>
      </c>
      <c r="G12" s="251">
        <v>0</v>
      </c>
      <c r="H12" s="25"/>
      <c r="I12" s="251">
        <v>0</v>
      </c>
      <c r="J12" s="25"/>
      <c r="K12" s="25"/>
      <c r="L12" s="25"/>
      <c r="M12" s="251"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51">
        <v>0</v>
      </c>
      <c r="G13" s="251">
        <v>0</v>
      </c>
      <c r="H13" s="25"/>
      <c r="I13" s="251">
        <v>0</v>
      </c>
      <c r="J13" s="25"/>
      <c r="K13" s="25"/>
      <c r="L13" s="25"/>
      <c r="M13" s="251"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>F15-SUM(F11:F12)+SUM(F13:F13)</f>
        <v>0</v>
      </c>
      <c r="G14" s="26">
        <f>G15-SUM(G11:G12)+SUM(G13:G13)</f>
        <v>0</v>
      </c>
      <c r="H14" s="25"/>
      <c r="I14" s="26">
        <f>I15-SUM(I11:I12)+SUM(I13:I13)</f>
        <v>0</v>
      </c>
      <c r="J14" s="25"/>
      <c r="K14" s="25"/>
      <c r="L14" s="25"/>
      <c r="M14" s="26">
        <f>M15-SUM(M11:M12)+SUM(M13:M13)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51">
        <v>0</v>
      </c>
      <c r="G15" s="251">
        <v>0</v>
      </c>
      <c r="H15" s="25"/>
      <c r="I15" s="251">
        <v>0</v>
      </c>
      <c r="J15" s="25"/>
      <c r="K15" s="25"/>
      <c r="L15" s="25"/>
      <c r="M15" s="251">
        <v>0</v>
      </c>
    </row>
    <row r="16" spans="1:13" ht="15" customHeight="1" x14ac:dyDescent="0.25">
      <c r="A16" s="12"/>
      <c r="B16" s="12"/>
      <c r="C16" s="12"/>
      <c r="D16" s="28"/>
      <c r="E16" s="28"/>
      <c r="F16" s="28"/>
      <c r="G16" s="28"/>
      <c r="H16" s="28"/>
      <c r="I16" s="28"/>
      <c r="J16" s="28"/>
      <c r="K16" s="28"/>
      <c r="L16" s="28"/>
      <c r="M16" s="28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2" t="s">
        <v>77</v>
      </c>
      <c r="G17" s="122" t="s">
        <v>77</v>
      </c>
      <c r="H17" s="122" t="s">
        <v>77</v>
      </c>
      <c r="I17" s="122" t="s">
        <v>77</v>
      </c>
      <c r="J17" s="122" t="s">
        <v>77</v>
      </c>
      <c r="K17" s="122" t="s">
        <v>77</v>
      </c>
      <c r="L17" s="122" t="s">
        <v>77</v>
      </c>
      <c r="M17" s="122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51">
        <v>0</v>
      </c>
      <c r="G18" s="251">
        <v>0</v>
      </c>
      <c r="H18" s="25"/>
      <c r="I18" s="251">
        <v>0</v>
      </c>
      <c r="J18" s="25"/>
      <c r="K18" s="25"/>
      <c r="L18" s="25"/>
      <c r="M18" s="251"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51">
        <v>0</v>
      </c>
      <c r="G19" s="251">
        <v>0</v>
      </c>
      <c r="H19" s="25"/>
      <c r="I19" s="251">
        <v>0</v>
      </c>
      <c r="J19" s="25"/>
      <c r="K19" s="25"/>
      <c r="L19" s="25"/>
      <c r="M19" s="251"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51">
        <v>0</v>
      </c>
      <c r="G20" s="251">
        <v>0</v>
      </c>
      <c r="H20" s="25"/>
      <c r="I20" s="251">
        <v>0</v>
      </c>
      <c r="J20" s="25"/>
      <c r="K20" s="25"/>
      <c r="L20" s="25"/>
      <c r="M20" s="251"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>F22-SUM(F18:F19)+SUM(F20:F20)</f>
        <v>0</v>
      </c>
      <c r="G21" s="26">
        <f>G22-SUM(G18:G19)+SUM(G20:G20)</f>
        <v>0</v>
      </c>
      <c r="H21" s="25"/>
      <c r="I21" s="26">
        <f>I22-SUM(I18:I19)+SUM(I20:I20)</f>
        <v>0</v>
      </c>
      <c r="J21" s="25"/>
      <c r="K21" s="25"/>
      <c r="L21" s="25"/>
      <c r="M21" s="26">
        <f>M22-SUM(M18:M19)+SUM(M20:M20)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51">
        <v>0</v>
      </c>
      <c r="G22" s="251">
        <v>0</v>
      </c>
      <c r="H22" s="25"/>
      <c r="I22" s="251">
        <v>0</v>
      </c>
      <c r="J22" s="25"/>
      <c r="K22" s="25"/>
      <c r="L22" s="25"/>
      <c r="M22" s="251">
        <v>0</v>
      </c>
    </row>
    <row r="23" spans="1:13" ht="15" customHeight="1" x14ac:dyDescent="0.25">
      <c r="A23" s="12"/>
      <c r="B23" s="12"/>
      <c r="C23" s="12"/>
      <c r="D23" s="28"/>
      <c r="E23" s="28"/>
      <c r="F23" s="28"/>
      <c r="G23" s="28"/>
      <c r="H23" s="28"/>
      <c r="I23" s="28"/>
      <c r="J23" s="28"/>
      <c r="K23" s="28"/>
      <c r="L23" s="28"/>
      <c r="M23" s="28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4" t="s">
        <v>187</v>
      </c>
      <c r="G24" s="124" t="s">
        <v>187</v>
      </c>
      <c r="H24" s="124" t="s">
        <v>187</v>
      </c>
      <c r="I24" s="124" t="s">
        <v>187</v>
      </c>
      <c r="J24" s="124" t="s">
        <v>187</v>
      </c>
      <c r="K24" s="124" t="s">
        <v>187</v>
      </c>
      <c r="L24" s="124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53" t="s">
        <v>6</v>
      </c>
      <c r="E25" s="53"/>
      <c r="F25" s="251">
        <v>0</v>
      </c>
      <c r="G25" s="251">
        <v>0</v>
      </c>
      <c r="H25" s="25"/>
      <c r="I25" s="251">
        <v>0</v>
      </c>
      <c r="J25" s="25"/>
      <c r="K25" s="25"/>
      <c r="L25" s="25"/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51">
        <v>0</v>
      </c>
      <c r="G26" s="251">
        <v>0</v>
      </c>
      <c r="H26" s="25"/>
      <c r="I26" s="251">
        <v>0</v>
      </c>
      <c r="J26" s="25"/>
      <c r="K26" s="25"/>
      <c r="L26" s="25"/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51">
        <v>0</v>
      </c>
      <c r="G27" s="251">
        <v>0</v>
      </c>
      <c r="H27" s="25"/>
      <c r="I27" s="251">
        <v>0</v>
      </c>
      <c r="J27" s="25"/>
      <c r="K27" s="25"/>
      <c r="L27" s="25"/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F29-SUM(F25:F26)+SUM(F27:F27)</f>
        <v>0</v>
      </c>
      <c r="G28" s="26">
        <f>G29-SUM(G25:G26)+SUM(G27:G27)</f>
        <v>0</v>
      </c>
      <c r="H28" s="25"/>
      <c r="I28" s="26">
        <f>I29-SUM(I25:I26)+SUM(I27:I27)</f>
        <v>0</v>
      </c>
      <c r="J28" s="25"/>
      <c r="K28" s="25"/>
      <c r="L28" s="25"/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51">
        <v>0</v>
      </c>
      <c r="G29" s="251">
        <v>0</v>
      </c>
      <c r="H29" s="25"/>
      <c r="I29" s="251">
        <v>0</v>
      </c>
      <c r="J29" s="25"/>
      <c r="K29" s="25"/>
      <c r="L29" s="25"/>
      <c r="M29" s="25"/>
    </row>
    <row r="30" spans="1:13" x14ac:dyDescent="0.25">
      <c r="A30" s="12"/>
      <c r="B30" s="12"/>
      <c r="C30" s="12"/>
      <c r="D30" s="28"/>
      <c r="E30" s="28"/>
      <c r="F30" s="28"/>
      <c r="G30" s="28"/>
      <c r="H30" s="28"/>
      <c r="I30" s="119"/>
      <c r="J30" s="28"/>
      <c r="K30" s="28"/>
      <c r="L30" s="28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4" t="s">
        <v>76</v>
      </c>
      <c r="G31" s="124" t="s">
        <v>76</v>
      </c>
      <c r="H31" s="124" t="s">
        <v>76</v>
      </c>
      <c r="I31" s="128" t="s">
        <v>75</v>
      </c>
      <c r="J31" s="124" t="s">
        <v>76</v>
      </c>
      <c r="K31" s="124" t="s">
        <v>76</v>
      </c>
      <c r="L31" s="126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53" t="s">
        <v>6</v>
      </c>
      <c r="E32" s="53"/>
      <c r="F32" s="251">
        <v>0</v>
      </c>
      <c r="G32" s="251">
        <v>0</v>
      </c>
      <c r="H32" s="25"/>
      <c r="I32" s="251">
        <v>0</v>
      </c>
      <c r="J32" s="25"/>
      <c r="K32" s="25"/>
      <c r="L32" s="25"/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51">
        <v>0</v>
      </c>
      <c r="G33" s="251">
        <v>0</v>
      </c>
      <c r="H33" s="25"/>
      <c r="I33" s="251">
        <v>0</v>
      </c>
      <c r="J33" s="25"/>
      <c r="K33" s="25"/>
      <c r="L33" s="25"/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51">
        <v>0</v>
      </c>
      <c r="G34" s="251">
        <v>0</v>
      </c>
      <c r="H34" s="25"/>
      <c r="I34" s="251">
        <v>0</v>
      </c>
      <c r="J34" s="25"/>
      <c r="K34" s="25"/>
      <c r="L34" s="25"/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>F36-SUM(F32:F33)+SUM(F34:F34)</f>
        <v>0</v>
      </c>
      <c r="G35" s="26">
        <f>G36-SUM(G32:G33)+SUM(G34:G34)</f>
        <v>0</v>
      </c>
      <c r="H35" s="25"/>
      <c r="I35" s="26">
        <f>I36-SUM(I32:I33)+SUM(I34:I34)</f>
        <v>0</v>
      </c>
      <c r="J35" s="25"/>
      <c r="K35" s="25"/>
      <c r="L35" s="25"/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51">
        <v>0</v>
      </c>
      <c r="G36" s="251">
        <v>0</v>
      </c>
      <c r="H36" s="25"/>
      <c r="I36" s="251">
        <v>0</v>
      </c>
      <c r="J36" s="25"/>
      <c r="K36" s="25"/>
      <c r="L36" s="25"/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0">(G11+G15)/2</f>
        <v>0</v>
      </c>
      <c r="H40" s="193"/>
      <c r="I40" s="193">
        <f t="shared" si="0"/>
        <v>0</v>
      </c>
      <c r="J40" s="193"/>
      <c r="K40" s="193"/>
      <c r="L40" s="193"/>
      <c r="M40" s="193">
        <f t="shared" si="0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1">(G18+G22)/2</f>
        <v>0</v>
      </c>
      <c r="H41" s="193"/>
      <c r="I41" s="193">
        <f t="shared" si="1"/>
        <v>0</v>
      </c>
      <c r="J41" s="193"/>
      <c r="K41" s="193"/>
      <c r="L41" s="193"/>
      <c r="M41" s="193">
        <f t="shared" si="1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I42" si="2">(G25+G29)/2</f>
        <v>0</v>
      </c>
      <c r="H42" s="193"/>
      <c r="I42" s="193">
        <f t="shared" si="2"/>
        <v>0</v>
      </c>
      <c r="J42" s="193"/>
      <c r="K42" s="193"/>
      <c r="L42" s="193"/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I43" si="3">(G32+G36)/2</f>
        <v>0</v>
      </c>
      <c r="H43" s="193"/>
      <c r="I43" s="193">
        <f t="shared" si="3"/>
        <v>0</v>
      </c>
      <c r="J43" s="193"/>
      <c r="K43" s="193"/>
      <c r="L43" s="193"/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M46" si="4">G13/G40</f>
        <v>#DIV/0!</v>
      </c>
      <c r="H46" s="194"/>
      <c r="I46" s="194" t="e">
        <f t="shared" si="4"/>
        <v>#DIV/0!</v>
      </c>
      <c r="J46" s="194"/>
      <c r="K46" s="194"/>
      <c r="L46" s="194"/>
      <c r="M46" s="194" t="e">
        <f t="shared" si="4"/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M47" si="5">G20/G41</f>
        <v>#DIV/0!</v>
      </c>
      <c r="H47" s="194"/>
      <c r="I47" s="194" t="e">
        <f t="shared" si="5"/>
        <v>#DIV/0!</v>
      </c>
      <c r="J47" s="194"/>
      <c r="K47" s="194"/>
      <c r="L47" s="194"/>
      <c r="M47" s="194" t="e">
        <f t="shared" si="5"/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>G27/G42</f>
        <v>#DIV/0!</v>
      </c>
      <c r="H48" s="194"/>
      <c r="I48" s="194" t="e">
        <f>I27/I42</f>
        <v>#DIV/0!</v>
      </c>
      <c r="J48" s="194"/>
      <c r="K48" s="194"/>
      <c r="L48" s="194"/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>G34/G43</f>
        <v>#DIV/0!</v>
      </c>
      <c r="H49" s="194"/>
      <c r="I49" s="194" t="e">
        <f>I34/I43</f>
        <v>#DIV/0!</v>
      </c>
      <c r="J49" s="194"/>
      <c r="K49" s="194"/>
      <c r="L49" s="194"/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M52" si="6">G14/G40</f>
        <v>#DIV/0!</v>
      </c>
      <c r="H52" s="198"/>
      <c r="I52" s="198" t="e">
        <f t="shared" si="6"/>
        <v>#DIV/0!</v>
      </c>
      <c r="J52" s="198"/>
      <c r="K52" s="198"/>
      <c r="L52" s="198"/>
      <c r="M52" s="198" t="e">
        <f t="shared" si="6"/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M53" si="7">G21/G41</f>
        <v>#DIV/0!</v>
      </c>
      <c r="H53" s="198"/>
      <c r="I53" s="198" t="e">
        <f t="shared" si="7"/>
        <v>#DIV/0!</v>
      </c>
      <c r="J53" s="198"/>
      <c r="K53" s="198"/>
      <c r="L53" s="198"/>
      <c r="M53" s="198" t="e">
        <f t="shared" si="7"/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>G28/G42</f>
        <v>#DIV/0!</v>
      </c>
      <c r="H54" s="198"/>
      <c r="I54" s="198" t="e">
        <f>I28/I42</f>
        <v>#DIV/0!</v>
      </c>
      <c r="J54" s="198"/>
      <c r="K54" s="198"/>
      <c r="L54" s="198"/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>G35/G43</f>
        <v>#DIV/0!</v>
      </c>
      <c r="H55" s="198"/>
      <c r="I55" s="198" t="e">
        <f>I35/I43</f>
        <v>#DIV/0!</v>
      </c>
      <c r="J55" s="198"/>
      <c r="K55" s="198"/>
      <c r="L55" s="198"/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>F41/F40</f>
        <v>#DIV/0!</v>
      </c>
      <c r="G58" s="195" t="e">
        <f>G41/G40</f>
        <v>#DIV/0!</v>
      </c>
      <c r="H58" s="195"/>
      <c r="I58" s="195" t="e">
        <f>I41/I40</f>
        <v>#DIV/0!</v>
      </c>
      <c r="J58" s="195"/>
      <c r="K58" s="195"/>
      <c r="L58" s="195"/>
      <c r="M58" s="195" t="e">
        <f>M41/M40</f>
        <v>#DIV/0!</v>
      </c>
    </row>
    <row r="59" spans="4:13" x14ac:dyDescent="0.25">
      <c r="D59" s="1" t="s">
        <v>493</v>
      </c>
      <c r="F59" s="193" t="e">
        <f>F42/F40</f>
        <v>#DIV/0!</v>
      </c>
      <c r="G59" s="193" t="e">
        <f>G42/G40</f>
        <v>#DIV/0!</v>
      </c>
      <c r="H59" s="193"/>
      <c r="I59" s="193" t="e">
        <f>I42/I40</f>
        <v>#DIV/0!</v>
      </c>
      <c r="J59" s="193"/>
      <c r="K59" s="193"/>
      <c r="L59" s="193"/>
    </row>
    <row r="60" spans="4:13" x14ac:dyDescent="0.25">
      <c r="D60" s="1" t="s">
        <v>494</v>
      </c>
      <c r="F60" s="193" t="e">
        <f>F42/F41</f>
        <v>#DIV/0!</v>
      </c>
      <c r="G60" s="193" t="e">
        <f>G42/G41</f>
        <v>#DIV/0!</v>
      </c>
      <c r="H60" s="193"/>
      <c r="I60" s="193" t="e">
        <f>I42/I41</f>
        <v>#DIV/0!</v>
      </c>
      <c r="J60" s="193"/>
      <c r="K60" s="193"/>
      <c r="L60" s="193"/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I61" si="8">G43/G40</f>
        <v>#DIV/0!</v>
      </c>
      <c r="H61" s="193"/>
      <c r="I61" s="193" t="e">
        <f t="shared" si="8"/>
        <v>#DIV/0!</v>
      </c>
      <c r="J61" s="193"/>
      <c r="K61" s="193"/>
      <c r="L61" s="193"/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I62" si="9">G43/G41</f>
        <v>#DIV/0!</v>
      </c>
      <c r="H62" s="193"/>
      <c r="I62" s="193" t="e">
        <f t="shared" si="9"/>
        <v>#DIV/0!</v>
      </c>
      <c r="J62" s="193"/>
      <c r="K62" s="193"/>
      <c r="L62" s="193"/>
      <c r="M62" s="192"/>
    </row>
    <row r="63" spans="4:13" x14ac:dyDescent="0.25">
      <c r="D63" s="192" t="s">
        <v>495</v>
      </c>
      <c r="F63" s="193" t="e">
        <f>F42/F43*1000</f>
        <v>#DIV/0!</v>
      </c>
      <c r="G63" s="193" t="e">
        <f>G42/G43*1000</f>
        <v>#DIV/0!</v>
      </c>
      <c r="H63" s="193"/>
      <c r="I63" s="193" t="e">
        <f>I42/I43*1000</f>
        <v>#DIV/0!</v>
      </c>
      <c r="J63" s="193"/>
      <c r="K63" s="193"/>
      <c r="L63" s="193"/>
      <c r="M63" s="192"/>
    </row>
  </sheetData>
  <sheetProtection algorithmName="SHA-256" hashValue="NYXFSzqOw9xuWbjIBjdGI/JR9AeoWrSA0Z0mfp5ADWY=" saltValue="F8v4yeV+wA3JKyf/UJDQGw==" spinCount="100000" sheet="1" objects="1" scenarios="1"/>
  <conditionalFormatting sqref="F11">
    <cfRule type="expression" dxfId="16597" priority="862" stopIfTrue="1">
      <formula>LEN(TRIM($F$11))=0</formula>
    </cfRule>
  </conditionalFormatting>
  <conditionalFormatting sqref="G11">
    <cfRule type="expression" dxfId="16596" priority="863" stopIfTrue="1">
      <formula>LEN(TRIM($G$11))=0</formula>
    </cfRule>
  </conditionalFormatting>
  <conditionalFormatting sqref="F12">
    <cfRule type="expression" dxfId="16595" priority="864" stopIfTrue="1">
      <formula>LEN(TRIM($F$12))=0</formula>
    </cfRule>
  </conditionalFormatting>
  <conditionalFormatting sqref="G12">
    <cfRule type="expression" dxfId="16594" priority="865" stopIfTrue="1">
      <formula>LEN(TRIM($G$12))=0</formula>
    </cfRule>
  </conditionalFormatting>
  <conditionalFormatting sqref="F13">
    <cfRule type="expression" dxfId="16593" priority="866" stopIfTrue="1">
      <formula>LEN(TRIM($F$13))=0</formula>
    </cfRule>
  </conditionalFormatting>
  <conditionalFormatting sqref="G13">
    <cfRule type="expression" dxfId="16592" priority="867" stopIfTrue="1">
      <formula>LEN(TRIM($G$13))=0</formula>
    </cfRule>
  </conditionalFormatting>
  <conditionalFormatting sqref="I11">
    <cfRule type="expression" dxfId="16591" priority="868" stopIfTrue="1">
      <formula>LEN(TRIM($I$11))=0</formula>
    </cfRule>
  </conditionalFormatting>
  <conditionalFormatting sqref="I12">
    <cfRule type="expression" dxfId="16590" priority="869" stopIfTrue="1">
      <formula>LEN(TRIM($I$12))=0</formula>
    </cfRule>
  </conditionalFormatting>
  <conditionalFormatting sqref="I13">
    <cfRule type="expression" dxfId="16589" priority="870" stopIfTrue="1">
      <formula>LEN(TRIM($I$13))=0</formula>
    </cfRule>
  </conditionalFormatting>
  <conditionalFormatting sqref="M11">
    <cfRule type="expression" dxfId="16588" priority="871" stopIfTrue="1">
      <formula>LEN(TRIM($M$11))=0</formula>
    </cfRule>
  </conditionalFormatting>
  <conditionalFormatting sqref="M12">
    <cfRule type="expression" dxfId="16587" priority="872" stopIfTrue="1">
      <formula>LEN(TRIM($M$12))=0</formula>
    </cfRule>
  </conditionalFormatting>
  <conditionalFormatting sqref="M13">
    <cfRule type="expression" dxfId="16586" priority="873" stopIfTrue="1">
      <formula>LEN(TRIM($M$13))=0</formula>
    </cfRule>
  </conditionalFormatting>
  <conditionalFormatting sqref="F15">
    <cfRule type="expression" dxfId="16585" priority="874" stopIfTrue="1">
      <formula>LEN(TRIM($F$15))=0</formula>
    </cfRule>
  </conditionalFormatting>
  <conditionalFormatting sqref="G15">
    <cfRule type="expression" dxfId="16584" priority="875" stopIfTrue="1">
      <formula>LEN(TRIM($G$15))=0</formula>
    </cfRule>
  </conditionalFormatting>
  <conditionalFormatting sqref="I15">
    <cfRule type="expression" dxfId="16583" priority="876" stopIfTrue="1">
      <formula>LEN(TRIM($I$15))=0</formula>
    </cfRule>
  </conditionalFormatting>
  <conditionalFormatting sqref="M15">
    <cfRule type="expression" dxfId="16582" priority="877" stopIfTrue="1">
      <formula>LEN(TRIM($M$15))=0</formula>
    </cfRule>
  </conditionalFormatting>
  <conditionalFormatting sqref="F18">
    <cfRule type="expression" dxfId="16581" priority="878" stopIfTrue="1">
      <formula>LEN(TRIM($F$18))=0</formula>
    </cfRule>
  </conditionalFormatting>
  <conditionalFormatting sqref="G18">
    <cfRule type="expression" dxfId="16580" priority="879" stopIfTrue="1">
      <formula>LEN(TRIM($G$18))=0</formula>
    </cfRule>
  </conditionalFormatting>
  <conditionalFormatting sqref="F19">
    <cfRule type="expression" dxfId="16579" priority="880" stopIfTrue="1">
      <formula>LEN(TRIM($F$19))=0</formula>
    </cfRule>
  </conditionalFormatting>
  <conditionalFormatting sqref="G19">
    <cfRule type="expression" dxfId="16578" priority="881" stopIfTrue="1">
      <formula>LEN(TRIM($G$19))=0</formula>
    </cfRule>
  </conditionalFormatting>
  <conditionalFormatting sqref="F20">
    <cfRule type="expression" dxfId="16577" priority="882" stopIfTrue="1">
      <formula>LEN(TRIM($F$20))=0</formula>
    </cfRule>
  </conditionalFormatting>
  <conditionalFormatting sqref="G20">
    <cfRule type="expression" dxfId="16576" priority="883" stopIfTrue="1">
      <formula>LEN(TRIM($G$20))=0</formula>
    </cfRule>
  </conditionalFormatting>
  <conditionalFormatting sqref="I18">
    <cfRule type="expression" dxfId="16575" priority="884" stopIfTrue="1">
      <formula>LEN(TRIM($I$18))=0</formula>
    </cfRule>
  </conditionalFormatting>
  <conditionalFormatting sqref="I19">
    <cfRule type="expression" dxfId="16574" priority="885" stopIfTrue="1">
      <formula>LEN(TRIM($I$19))=0</formula>
    </cfRule>
  </conditionalFormatting>
  <conditionalFormatting sqref="I20">
    <cfRule type="expression" dxfId="16573" priority="886" stopIfTrue="1">
      <formula>LEN(TRIM($I$20))=0</formula>
    </cfRule>
  </conditionalFormatting>
  <conditionalFormatting sqref="M18">
    <cfRule type="expression" dxfId="16572" priority="887" stopIfTrue="1">
      <formula>LEN(TRIM($M$18))=0</formula>
    </cfRule>
  </conditionalFormatting>
  <conditionalFormatting sqref="M19">
    <cfRule type="expression" dxfId="16571" priority="888" stopIfTrue="1">
      <formula>LEN(TRIM($M$19))=0</formula>
    </cfRule>
  </conditionalFormatting>
  <conditionalFormatting sqref="M20">
    <cfRule type="expression" dxfId="16570" priority="889" stopIfTrue="1">
      <formula>LEN(TRIM($M$20))=0</formula>
    </cfRule>
  </conditionalFormatting>
  <conditionalFormatting sqref="F22">
    <cfRule type="expression" dxfId="16569" priority="890" stopIfTrue="1">
      <formula>LEN(TRIM($F$22))=0</formula>
    </cfRule>
  </conditionalFormatting>
  <conditionalFormatting sqref="G22">
    <cfRule type="expression" dxfId="16568" priority="891" stopIfTrue="1">
      <formula>LEN(TRIM($G$22))=0</formula>
    </cfRule>
  </conditionalFormatting>
  <conditionalFormatting sqref="I22">
    <cfRule type="expression" dxfId="16567" priority="892" stopIfTrue="1">
      <formula>LEN(TRIM($I$22))=0</formula>
    </cfRule>
  </conditionalFormatting>
  <conditionalFormatting sqref="M22">
    <cfRule type="expression" dxfId="16566" priority="893" stopIfTrue="1">
      <formula>LEN(TRIM($M$22))=0</formula>
    </cfRule>
  </conditionalFormatting>
  <conditionalFormatting sqref="F25">
    <cfRule type="expression" dxfId="16565" priority="894" stopIfTrue="1">
      <formula>LEN(TRIM($F$25))=0</formula>
    </cfRule>
  </conditionalFormatting>
  <conditionalFormatting sqref="G25">
    <cfRule type="expression" dxfId="16564" priority="895" stopIfTrue="1">
      <formula>LEN(TRIM($G$25))=0</formula>
    </cfRule>
  </conditionalFormatting>
  <conditionalFormatting sqref="F26">
    <cfRule type="expression" dxfId="16563" priority="896" stopIfTrue="1">
      <formula>LEN(TRIM($F$26))=0</formula>
    </cfRule>
  </conditionalFormatting>
  <conditionalFormatting sqref="G26">
    <cfRule type="expression" dxfId="16562" priority="897" stopIfTrue="1">
      <formula>LEN(TRIM($G$26))=0</formula>
    </cfRule>
  </conditionalFormatting>
  <conditionalFormatting sqref="F27">
    <cfRule type="expression" dxfId="16561" priority="898" stopIfTrue="1">
      <formula>LEN(TRIM($F$27))=0</formula>
    </cfRule>
  </conditionalFormatting>
  <conditionalFormatting sqref="G27">
    <cfRule type="expression" dxfId="16560" priority="899" stopIfTrue="1">
      <formula>LEN(TRIM($G$27))=0</formula>
    </cfRule>
  </conditionalFormatting>
  <conditionalFormatting sqref="I25">
    <cfRule type="expression" dxfId="16559" priority="900" stopIfTrue="1">
      <formula>LEN(TRIM($I$25))=0</formula>
    </cfRule>
  </conditionalFormatting>
  <conditionalFormatting sqref="I26">
    <cfRule type="expression" dxfId="16558" priority="901" stopIfTrue="1">
      <formula>LEN(TRIM($I$26))=0</formula>
    </cfRule>
  </conditionalFormatting>
  <conditionalFormatting sqref="I27">
    <cfRule type="expression" dxfId="16557" priority="902" stopIfTrue="1">
      <formula>LEN(TRIM($I$27))=0</formula>
    </cfRule>
  </conditionalFormatting>
  <conditionalFormatting sqref="F29">
    <cfRule type="expression" dxfId="16556" priority="903" stopIfTrue="1">
      <formula>LEN(TRIM($F$29))=0</formula>
    </cfRule>
  </conditionalFormatting>
  <conditionalFormatting sqref="G29">
    <cfRule type="expression" dxfId="16555" priority="904" stopIfTrue="1">
      <formula>LEN(TRIM($G$29))=0</formula>
    </cfRule>
  </conditionalFormatting>
  <conditionalFormatting sqref="I29">
    <cfRule type="expression" dxfId="16554" priority="905" stopIfTrue="1">
      <formula>LEN(TRIM($I$29))=0</formula>
    </cfRule>
  </conditionalFormatting>
  <conditionalFormatting sqref="F32">
    <cfRule type="expression" dxfId="16553" priority="906" stopIfTrue="1">
      <formula>LEN(TRIM($F$32))=0</formula>
    </cfRule>
  </conditionalFormatting>
  <conditionalFormatting sqref="G32">
    <cfRule type="expression" dxfId="16552" priority="907" stopIfTrue="1">
      <formula>LEN(TRIM($G$32))=0</formula>
    </cfRule>
  </conditionalFormatting>
  <conditionalFormatting sqref="F33">
    <cfRule type="expression" dxfId="16551" priority="908" stopIfTrue="1">
      <formula>LEN(TRIM($F$33))=0</formula>
    </cfRule>
  </conditionalFormatting>
  <conditionalFormatting sqref="G33">
    <cfRule type="expression" dxfId="16550" priority="909" stopIfTrue="1">
      <formula>LEN(TRIM($G$33))=0</formula>
    </cfRule>
  </conditionalFormatting>
  <conditionalFormatting sqref="F34">
    <cfRule type="expression" dxfId="16549" priority="910" stopIfTrue="1">
      <formula>LEN(TRIM($F$34))=0</formula>
    </cfRule>
  </conditionalFormatting>
  <conditionalFormatting sqref="G34">
    <cfRule type="expression" dxfId="16548" priority="911" stopIfTrue="1">
      <formula>LEN(TRIM($G$34))=0</formula>
    </cfRule>
  </conditionalFormatting>
  <conditionalFormatting sqref="I32">
    <cfRule type="expression" dxfId="16547" priority="912" stopIfTrue="1">
      <formula>LEN(TRIM($I$32))=0</formula>
    </cfRule>
  </conditionalFormatting>
  <conditionalFormatting sqref="I33">
    <cfRule type="expression" dxfId="16546" priority="913" stopIfTrue="1">
      <formula>LEN(TRIM($I$33))=0</formula>
    </cfRule>
  </conditionalFormatting>
  <conditionalFormatting sqref="I34">
    <cfRule type="expression" dxfId="16545" priority="914" stopIfTrue="1">
      <formula>LEN(TRIM($I$34))=0</formula>
    </cfRule>
  </conditionalFormatting>
  <conditionalFormatting sqref="F36">
    <cfRule type="expression" dxfId="16544" priority="915" stopIfTrue="1">
      <formula>LEN(TRIM($F$36))=0</formula>
    </cfRule>
  </conditionalFormatting>
  <conditionalFormatting sqref="G36">
    <cfRule type="expression" dxfId="16543" priority="916" stopIfTrue="1">
      <formula>LEN(TRIM($G$36))=0</formula>
    </cfRule>
  </conditionalFormatting>
  <conditionalFormatting sqref="I36">
    <cfRule type="expression" dxfId="16542" priority="917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M11:M13 F15:G15 I15 M15 F18:G20 I18:I20 M18:M20 F22:G22 I22 M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6699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12">
        <v>56</v>
      </c>
      <c r="B2" s="33"/>
      <c r="C2" s="19"/>
      <c r="D2" s="47" t="s">
        <v>159</v>
      </c>
      <c r="E2" s="47"/>
      <c r="F2" s="108" t="s">
        <v>165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STATS_IndIS_Closed_Adv</v>
      </c>
      <c r="B3" s="33"/>
      <c r="C3" s="19"/>
      <c r="D3" s="47" t="s">
        <v>144</v>
      </c>
      <c r="E3" s="108"/>
      <c r="F3" s="108" t="s">
        <v>266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166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60" t="s">
        <v>97</v>
      </c>
      <c r="G8" s="162" t="s">
        <v>4</v>
      </c>
      <c r="H8" s="138" t="s">
        <v>5</v>
      </c>
      <c r="I8" s="161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5"/>
      <c r="G9" s="16"/>
      <c r="H9" s="16"/>
      <c r="I9" s="16"/>
      <c r="J9" s="151"/>
      <c r="K9" s="151"/>
      <c r="L9" s="151"/>
      <c r="M9" s="16"/>
    </row>
    <row r="10" spans="1:13" x14ac:dyDescent="0.25">
      <c r="A10" s="12"/>
      <c r="B10" s="12"/>
      <c r="C10" s="12"/>
      <c r="D10" s="120" t="s">
        <v>100</v>
      </c>
      <c r="E10" s="166"/>
      <c r="F10" s="122" t="s">
        <v>77</v>
      </c>
      <c r="G10" s="122" t="s">
        <v>77</v>
      </c>
      <c r="H10" s="122" t="s">
        <v>77</v>
      </c>
      <c r="I10" s="122" t="s">
        <v>77</v>
      </c>
      <c r="J10" s="122" t="s">
        <v>77</v>
      </c>
      <c r="K10" s="122" t="s">
        <v>77</v>
      </c>
      <c r="L10" s="122" t="s">
        <v>77</v>
      </c>
      <c r="M10" s="122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51">
        <v>0</v>
      </c>
      <c r="G11" s="251">
        <v>0</v>
      </c>
      <c r="H11" s="25"/>
      <c r="I11" s="251">
        <v>0</v>
      </c>
      <c r="J11" s="25"/>
      <c r="K11" s="25"/>
      <c r="L11" s="25"/>
      <c r="M11" s="251"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51">
        <v>0</v>
      </c>
      <c r="G12" s="251">
        <v>0</v>
      </c>
      <c r="H12" s="25"/>
      <c r="I12" s="251">
        <v>0</v>
      </c>
      <c r="J12" s="25"/>
      <c r="K12" s="25"/>
      <c r="L12" s="25"/>
      <c r="M12" s="251"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51">
        <v>0</v>
      </c>
      <c r="G13" s="251">
        <v>0</v>
      </c>
      <c r="H13" s="25"/>
      <c r="I13" s="251">
        <v>0</v>
      </c>
      <c r="J13" s="25"/>
      <c r="K13" s="25"/>
      <c r="L13" s="25"/>
      <c r="M13" s="251"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>F15-SUM(F11:F12)+SUM(F13:F13)</f>
        <v>0</v>
      </c>
      <c r="G14" s="26">
        <f>G15-SUM(G11:G12)+SUM(G13:G13)</f>
        <v>0</v>
      </c>
      <c r="H14" s="25"/>
      <c r="I14" s="26">
        <f>I15-SUM(I11:I12)+SUM(I13:I13)</f>
        <v>0</v>
      </c>
      <c r="J14" s="25"/>
      <c r="K14" s="25"/>
      <c r="L14" s="25"/>
      <c r="M14" s="26">
        <f>M15-SUM(M11:M12)+SUM(M13:M13)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51">
        <v>0</v>
      </c>
      <c r="G15" s="251">
        <v>0</v>
      </c>
      <c r="H15" s="25"/>
      <c r="I15" s="251">
        <v>0</v>
      </c>
      <c r="J15" s="25"/>
      <c r="K15" s="25"/>
      <c r="L15" s="25"/>
      <c r="M15" s="251">
        <v>0</v>
      </c>
    </row>
    <row r="16" spans="1:13" ht="15" customHeight="1" x14ac:dyDescent="0.25">
      <c r="A16" s="12"/>
      <c r="B16" s="12"/>
      <c r="C16" s="12"/>
      <c r="D16" s="28"/>
      <c r="E16" s="28"/>
      <c r="F16" s="28"/>
      <c r="G16" s="28"/>
      <c r="H16" s="28"/>
      <c r="I16" s="28"/>
      <c r="J16" s="28"/>
      <c r="K16" s="28"/>
      <c r="L16" s="28"/>
      <c r="M16" s="28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2" t="s">
        <v>77</v>
      </c>
      <c r="G17" s="122" t="s">
        <v>77</v>
      </c>
      <c r="H17" s="122" t="s">
        <v>77</v>
      </c>
      <c r="I17" s="122" t="s">
        <v>77</v>
      </c>
      <c r="J17" s="122" t="s">
        <v>77</v>
      </c>
      <c r="K17" s="122" t="s">
        <v>77</v>
      </c>
      <c r="L17" s="122" t="s">
        <v>77</v>
      </c>
      <c r="M17" s="122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51">
        <v>0</v>
      </c>
      <c r="G18" s="251">
        <v>0</v>
      </c>
      <c r="H18" s="25"/>
      <c r="I18" s="251">
        <v>0</v>
      </c>
      <c r="J18" s="25"/>
      <c r="K18" s="25"/>
      <c r="L18" s="25"/>
      <c r="M18" s="251"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51">
        <v>0</v>
      </c>
      <c r="G19" s="251">
        <v>0</v>
      </c>
      <c r="H19" s="25"/>
      <c r="I19" s="251">
        <v>0</v>
      </c>
      <c r="J19" s="25"/>
      <c r="K19" s="25"/>
      <c r="L19" s="25"/>
      <c r="M19" s="251"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51">
        <v>0</v>
      </c>
      <c r="G20" s="251">
        <v>0</v>
      </c>
      <c r="H20" s="25"/>
      <c r="I20" s="251">
        <v>0</v>
      </c>
      <c r="J20" s="25"/>
      <c r="K20" s="25"/>
      <c r="L20" s="25"/>
      <c r="M20" s="251"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>F22-SUM(F18:F19)+SUM(F20:F20)</f>
        <v>0</v>
      </c>
      <c r="G21" s="26">
        <f>G22-SUM(G18:G19)+SUM(G20:G20)</f>
        <v>0</v>
      </c>
      <c r="H21" s="25"/>
      <c r="I21" s="26">
        <f>I22-SUM(I18:I19)+SUM(I20:I20)</f>
        <v>0</v>
      </c>
      <c r="J21" s="25"/>
      <c r="K21" s="25"/>
      <c r="L21" s="25"/>
      <c r="M21" s="26">
        <f>M22-SUM(M18:M19)+SUM(M20:M20)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51">
        <v>0</v>
      </c>
      <c r="G22" s="251">
        <v>0</v>
      </c>
      <c r="H22" s="25"/>
      <c r="I22" s="251">
        <v>0</v>
      </c>
      <c r="J22" s="25"/>
      <c r="K22" s="25"/>
      <c r="L22" s="25"/>
      <c r="M22" s="251">
        <v>0</v>
      </c>
    </row>
    <row r="23" spans="1:13" ht="15" customHeight="1" x14ac:dyDescent="0.25">
      <c r="A23" s="12"/>
      <c r="B23" s="12"/>
      <c r="C23" s="12"/>
      <c r="D23" s="28"/>
      <c r="E23" s="28"/>
      <c r="F23" s="28"/>
      <c r="G23" s="28"/>
      <c r="H23" s="28"/>
      <c r="I23" s="28"/>
      <c r="J23" s="28"/>
      <c r="K23" s="28"/>
      <c r="L23" s="28"/>
      <c r="M23" s="28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4" t="s">
        <v>187</v>
      </c>
      <c r="G24" s="124" t="s">
        <v>187</v>
      </c>
      <c r="H24" s="124" t="s">
        <v>187</v>
      </c>
      <c r="I24" s="124" t="s">
        <v>187</v>
      </c>
      <c r="J24" s="124" t="s">
        <v>187</v>
      </c>
      <c r="K24" s="124" t="s">
        <v>187</v>
      </c>
      <c r="L24" s="124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53" t="s">
        <v>6</v>
      </c>
      <c r="E25" s="53"/>
      <c r="F25" s="251">
        <v>0</v>
      </c>
      <c r="G25" s="251">
        <v>0</v>
      </c>
      <c r="H25" s="25"/>
      <c r="I25" s="251">
        <v>0</v>
      </c>
      <c r="J25" s="25"/>
      <c r="K25" s="25"/>
      <c r="L25" s="25"/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51">
        <v>0</v>
      </c>
      <c r="G26" s="251">
        <v>0</v>
      </c>
      <c r="H26" s="25"/>
      <c r="I26" s="251">
        <v>0</v>
      </c>
      <c r="J26" s="25"/>
      <c r="K26" s="25"/>
      <c r="L26" s="25"/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51">
        <v>0</v>
      </c>
      <c r="G27" s="251">
        <v>0</v>
      </c>
      <c r="H27" s="25"/>
      <c r="I27" s="251">
        <v>0</v>
      </c>
      <c r="J27" s="25"/>
      <c r="K27" s="25"/>
      <c r="L27" s="25"/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F29-SUM(F25:F26)+SUM(F27:F27)</f>
        <v>0</v>
      </c>
      <c r="G28" s="26">
        <f>G29-SUM(G25:G26)+SUM(G27:G27)</f>
        <v>0</v>
      </c>
      <c r="H28" s="25"/>
      <c r="I28" s="26">
        <f>I29-SUM(I25:I26)+SUM(I27:I27)</f>
        <v>0</v>
      </c>
      <c r="J28" s="25"/>
      <c r="K28" s="25"/>
      <c r="L28" s="25"/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51">
        <v>0</v>
      </c>
      <c r="G29" s="251">
        <v>0</v>
      </c>
      <c r="H29" s="25"/>
      <c r="I29" s="251">
        <v>0</v>
      </c>
      <c r="J29" s="25"/>
      <c r="K29" s="25"/>
      <c r="L29" s="25"/>
      <c r="M29" s="25"/>
    </row>
    <row r="30" spans="1:13" x14ac:dyDescent="0.25">
      <c r="A30" s="12"/>
      <c r="B30" s="12"/>
      <c r="C30" s="12"/>
      <c r="D30" s="28"/>
      <c r="E30" s="28"/>
      <c r="F30" s="28"/>
      <c r="G30" s="28"/>
      <c r="H30" s="28"/>
      <c r="I30" s="119"/>
      <c r="J30" s="28"/>
      <c r="K30" s="28"/>
      <c r="L30" s="28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4" t="s">
        <v>76</v>
      </c>
      <c r="G31" s="124" t="s">
        <v>76</v>
      </c>
      <c r="H31" s="124" t="s">
        <v>76</v>
      </c>
      <c r="I31" s="128" t="s">
        <v>75</v>
      </c>
      <c r="J31" s="124" t="s">
        <v>76</v>
      </c>
      <c r="K31" s="124" t="s">
        <v>76</v>
      </c>
      <c r="L31" s="126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53" t="s">
        <v>6</v>
      </c>
      <c r="E32" s="53"/>
      <c r="F32" s="251">
        <v>0</v>
      </c>
      <c r="G32" s="251">
        <v>0</v>
      </c>
      <c r="H32" s="25"/>
      <c r="I32" s="251">
        <v>0</v>
      </c>
      <c r="J32" s="25"/>
      <c r="K32" s="25"/>
      <c r="L32" s="25"/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51">
        <v>0</v>
      </c>
      <c r="G33" s="251">
        <v>0</v>
      </c>
      <c r="H33" s="25"/>
      <c r="I33" s="251">
        <v>0</v>
      </c>
      <c r="J33" s="25"/>
      <c r="K33" s="25"/>
      <c r="L33" s="25"/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51">
        <v>0</v>
      </c>
      <c r="G34" s="251">
        <v>0</v>
      </c>
      <c r="H34" s="25"/>
      <c r="I34" s="251">
        <v>0</v>
      </c>
      <c r="J34" s="25"/>
      <c r="K34" s="25"/>
      <c r="L34" s="25"/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>F36-SUM(F32:F33)+SUM(F34:F34)</f>
        <v>0</v>
      </c>
      <c r="G35" s="26">
        <f>G36-SUM(G32:G33)+SUM(G34:G34)</f>
        <v>0</v>
      </c>
      <c r="H35" s="25"/>
      <c r="I35" s="26">
        <f>I36-SUM(I32:I33)+SUM(I34:I34)</f>
        <v>0</v>
      </c>
      <c r="J35" s="25"/>
      <c r="K35" s="25"/>
      <c r="L35" s="25"/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51">
        <v>0</v>
      </c>
      <c r="G36" s="251">
        <v>0</v>
      </c>
      <c r="H36" s="25"/>
      <c r="I36" s="251">
        <v>0</v>
      </c>
      <c r="J36" s="25"/>
      <c r="K36" s="25"/>
      <c r="L36" s="25"/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0">(G11+G15)/2</f>
        <v>0</v>
      </c>
      <c r="H40" s="193"/>
      <c r="I40" s="193">
        <f t="shared" si="0"/>
        <v>0</v>
      </c>
      <c r="J40" s="193"/>
      <c r="K40" s="193"/>
      <c r="L40" s="193"/>
      <c r="M40" s="193">
        <f t="shared" si="0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1">(G18+G22)/2</f>
        <v>0</v>
      </c>
      <c r="H41" s="193"/>
      <c r="I41" s="193">
        <f t="shared" si="1"/>
        <v>0</v>
      </c>
      <c r="J41" s="193"/>
      <c r="K41" s="193"/>
      <c r="L41" s="193"/>
      <c r="M41" s="193">
        <f t="shared" si="1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I42" si="2">(G25+G29)/2</f>
        <v>0</v>
      </c>
      <c r="H42" s="193"/>
      <c r="I42" s="193">
        <f t="shared" si="2"/>
        <v>0</v>
      </c>
      <c r="J42" s="193"/>
      <c r="K42" s="193"/>
      <c r="L42" s="193"/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I43" si="3">(G32+G36)/2</f>
        <v>0</v>
      </c>
      <c r="H43" s="193"/>
      <c r="I43" s="193">
        <f t="shared" si="3"/>
        <v>0</v>
      </c>
      <c r="J43" s="193"/>
      <c r="K43" s="193"/>
      <c r="L43" s="193"/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M46" si="4">G13/G40</f>
        <v>#DIV/0!</v>
      </c>
      <c r="H46" s="194"/>
      <c r="I46" s="194" t="e">
        <f t="shared" si="4"/>
        <v>#DIV/0!</v>
      </c>
      <c r="J46" s="194"/>
      <c r="K46" s="194"/>
      <c r="L46" s="194"/>
      <c r="M46" s="194" t="e">
        <f t="shared" si="4"/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M47" si="5">G20/G41</f>
        <v>#DIV/0!</v>
      </c>
      <c r="H47" s="194"/>
      <c r="I47" s="194" t="e">
        <f t="shared" si="5"/>
        <v>#DIV/0!</v>
      </c>
      <c r="J47" s="194"/>
      <c r="K47" s="194"/>
      <c r="L47" s="194"/>
      <c r="M47" s="194" t="e">
        <f t="shared" si="5"/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>G27/G42</f>
        <v>#DIV/0!</v>
      </c>
      <c r="H48" s="194"/>
      <c r="I48" s="194" t="e">
        <f>I27/I42</f>
        <v>#DIV/0!</v>
      </c>
      <c r="J48" s="194"/>
      <c r="K48" s="194"/>
      <c r="L48" s="194"/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>G34/G43</f>
        <v>#DIV/0!</v>
      </c>
      <c r="H49" s="194"/>
      <c r="I49" s="194" t="e">
        <f>I34/I43</f>
        <v>#DIV/0!</v>
      </c>
      <c r="J49" s="194"/>
      <c r="K49" s="194"/>
      <c r="L49" s="194"/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M52" si="6">G14/G40</f>
        <v>#DIV/0!</v>
      </c>
      <c r="H52" s="198"/>
      <c r="I52" s="198" t="e">
        <f t="shared" si="6"/>
        <v>#DIV/0!</v>
      </c>
      <c r="J52" s="198"/>
      <c r="K52" s="198"/>
      <c r="L52" s="198"/>
      <c r="M52" s="198" t="e">
        <f t="shared" si="6"/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M53" si="7">G21/G41</f>
        <v>#DIV/0!</v>
      </c>
      <c r="H53" s="198"/>
      <c r="I53" s="198" t="e">
        <f t="shared" si="7"/>
        <v>#DIV/0!</v>
      </c>
      <c r="J53" s="198"/>
      <c r="K53" s="198"/>
      <c r="L53" s="198"/>
      <c r="M53" s="198" t="e">
        <f t="shared" si="7"/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>G28/G42</f>
        <v>#DIV/0!</v>
      </c>
      <c r="H54" s="198"/>
      <c r="I54" s="198" t="e">
        <f>I28/I42</f>
        <v>#DIV/0!</v>
      </c>
      <c r="J54" s="198"/>
      <c r="K54" s="198"/>
      <c r="L54" s="198"/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>G35/G43</f>
        <v>#DIV/0!</v>
      </c>
      <c r="H55" s="198"/>
      <c r="I55" s="198" t="e">
        <f>I35/I43</f>
        <v>#DIV/0!</v>
      </c>
      <c r="J55" s="198"/>
      <c r="K55" s="198"/>
      <c r="L55" s="198"/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>F41/F40</f>
        <v>#DIV/0!</v>
      </c>
      <c r="G58" s="195" t="e">
        <f>G41/G40</f>
        <v>#DIV/0!</v>
      </c>
      <c r="H58" s="195"/>
      <c r="I58" s="195" t="e">
        <f>I41/I40</f>
        <v>#DIV/0!</v>
      </c>
      <c r="J58" s="195"/>
      <c r="K58" s="195"/>
      <c r="L58" s="195"/>
      <c r="M58" s="195" t="e">
        <f>M41/M40</f>
        <v>#DIV/0!</v>
      </c>
    </row>
    <row r="59" spans="4:13" x14ac:dyDescent="0.25">
      <c r="D59" s="1" t="s">
        <v>493</v>
      </c>
      <c r="F59" s="193" t="e">
        <f>F42/F40</f>
        <v>#DIV/0!</v>
      </c>
      <c r="G59" s="193" t="e">
        <f>G42/G40</f>
        <v>#DIV/0!</v>
      </c>
      <c r="H59" s="193"/>
      <c r="I59" s="193" t="e">
        <f>I42/I40</f>
        <v>#DIV/0!</v>
      </c>
      <c r="J59" s="193"/>
      <c r="K59" s="193"/>
      <c r="L59" s="193"/>
    </row>
    <row r="60" spans="4:13" x14ac:dyDescent="0.25">
      <c r="D60" s="1" t="s">
        <v>494</v>
      </c>
      <c r="F60" s="193" t="e">
        <f>F42/F41</f>
        <v>#DIV/0!</v>
      </c>
      <c r="G60" s="193" t="e">
        <f>G42/G41</f>
        <v>#DIV/0!</v>
      </c>
      <c r="H60" s="193"/>
      <c r="I60" s="193" t="e">
        <f>I42/I41</f>
        <v>#DIV/0!</v>
      </c>
      <c r="J60" s="193"/>
      <c r="K60" s="193"/>
      <c r="L60" s="193"/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I61" si="8">G43/G40</f>
        <v>#DIV/0!</v>
      </c>
      <c r="H61" s="193"/>
      <c r="I61" s="193" t="e">
        <f t="shared" si="8"/>
        <v>#DIV/0!</v>
      </c>
      <c r="J61" s="193"/>
      <c r="K61" s="193"/>
      <c r="L61" s="193"/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I62" si="9">G43/G41</f>
        <v>#DIV/0!</v>
      </c>
      <c r="H62" s="193"/>
      <c r="I62" s="193" t="e">
        <f t="shared" si="9"/>
        <v>#DIV/0!</v>
      </c>
      <c r="J62" s="193"/>
      <c r="K62" s="193"/>
      <c r="L62" s="193"/>
      <c r="M62" s="192"/>
    </row>
    <row r="63" spans="4:13" x14ac:dyDescent="0.25">
      <c r="D63" s="192" t="s">
        <v>495</v>
      </c>
      <c r="F63" s="193" t="e">
        <f>F42/F43*1000</f>
        <v>#DIV/0!</v>
      </c>
      <c r="G63" s="193" t="e">
        <f>G42/G43*1000</f>
        <v>#DIV/0!</v>
      </c>
      <c r="H63" s="193"/>
      <c r="I63" s="193" t="e">
        <f>I42/I43*1000</f>
        <v>#DIV/0!</v>
      </c>
      <c r="J63" s="193"/>
      <c r="K63" s="193"/>
      <c r="L63" s="193"/>
      <c r="M63" s="192"/>
    </row>
  </sheetData>
  <sheetProtection algorithmName="SHA-256" hashValue="hm2tHcy0oL6CRxrBiQRwGEcbuOM6OLqJMRzF7jGnxT4=" saltValue="bw4aRgb/4xo5/6tRU2Y4NQ==" spinCount="100000" sheet="1" objects="1" scenarios="1"/>
  <conditionalFormatting sqref="F11">
    <cfRule type="expression" dxfId="16541" priority="106" stopIfTrue="1">
      <formula>LEN(TRIM($F$11))=0</formula>
    </cfRule>
  </conditionalFormatting>
  <conditionalFormatting sqref="G11">
    <cfRule type="expression" dxfId="16540" priority="107" stopIfTrue="1">
      <formula>LEN(TRIM($G$11))=0</formula>
    </cfRule>
  </conditionalFormatting>
  <conditionalFormatting sqref="F12">
    <cfRule type="expression" dxfId="16539" priority="108" stopIfTrue="1">
      <formula>LEN(TRIM($F$12))=0</formula>
    </cfRule>
  </conditionalFormatting>
  <conditionalFormatting sqref="G12">
    <cfRule type="expression" dxfId="16538" priority="109" stopIfTrue="1">
      <formula>LEN(TRIM($G$12))=0</formula>
    </cfRule>
  </conditionalFormatting>
  <conditionalFormatting sqref="F13">
    <cfRule type="expression" dxfId="16537" priority="110" stopIfTrue="1">
      <formula>LEN(TRIM($F$13))=0</formula>
    </cfRule>
  </conditionalFormatting>
  <conditionalFormatting sqref="G13">
    <cfRule type="expression" dxfId="16536" priority="111" stopIfTrue="1">
      <formula>LEN(TRIM($G$13))=0</formula>
    </cfRule>
  </conditionalFormatting>
  <conditionalFormatting sqref="I11">
    <cfRule type="expression" dxfId="16535" priority="112" stopIfTrue="1">
      <formula>LEN(TRIM($I$11))=0</formula>
    </cfRule>
  </conditionalFormatting>
  <conditionalFormatting sqref="I12">
    <cfRule type="expression" dxfId="16534" priority="113" stopIfTrue="1">
      <formula>LEN(TRIM($I$12))=0</formula>
    </cfRule>
  </conditionalFormatting>
  <conditionalFormatting sqref="I13">
    <cfRule type="expression" dxfId="16533" priority="114" stopIfTrue="1">
      <formula>LEN(TRIM($I$13))=0</formula>
    </cfRule>
  </conditionalFormatting>
  <conditionalFormatting sqref="M11">
    <cfRule type="expression" dxfId="16532" priority="115" stopIfTrue="1">
      <formula>LEN(TRIM($M$11))=0</formula>
    </cfRule>
  </conditionalFormatting>
  <conditionalFormatting sqref="M12">
    <cfRule type="expression" dxfId="16531" priority="116" stopIfTrue="1">
      <formula>LEN(TRIM($M$12))=0</formula>
    </cfRule>
  </conditionalFormatting>
  <conditionalFormatting sqref="M13">
    <cfRule type="expression" dxfId="16530" priority="117" stopIfTrue="1">
      <formula>LEN(TRIM($M$13))=0</formula>
    </cfRule>
  </conditionalFormatting>
  <conditionalFormatting sqref="F15">
    <cfRule type="expression" dxfId="16529" priority="118" stopIfTrue="1">
      <formula>LEN(TRIM($F$15))=0</formula>
    </cfRule>
  </conditionalFormatting>
  <conditionalFormatting sqref="G15">
    <cfRule type="expression" dxfId="16528" priority="119" stopIfTrue="1">
      <formula>LEN(TRIM($G$15))=0</formula>
    </cfRule>
  </conditionalFormatting>
  <conditionalFormatting sqref="I15">
    <cfRule type="expression" dxfId="16527" priority="120" stopIfTrue="1">
      <formula>LEN(TRIM($I$15))=0</formula>
    </cfRule>
  </conditionalFormatting>
  <conditionalFormatting sqref="M15">
    <cfRule type="expression" dxfId="16526" priority="121" stopIfTrue="1">
      <formula>LEN(TRIM($M$15))=0</formula>
    </cfRule>
  </conditionalFormatting>
  <conditionalFormatting sqref="F18">
    <cfRule type="expression" dxfId="16525" priority="122" stopIfTrue="1">
      <formula>LEN(TRIM($F$18))=0</formula>
    </cfRule>
  </conditionalFormatting>
  <conditionalFormatting sqref="G18">
    <cfRule type="expression" dxfId="16524" priority="123" stopIfTrue="1">
      <formula>LEN(TRIM($G$18))=0</formula>
    </cfRule>
  </conditionalFormatting>
  <conditionalFormatting sqref="F19">
    <cfRule type="expression" dxfId="16523" priority="124" stopIfTrue="1">
      <formula>LEN(TRIM($F$19))=0</formula>
    </cfRule>
  </conditionalFormatting>
  <conditionalFormatting sqref="G19">
    <cfRule type="expression" dxfId="16522" priority="125" stopIfTrue="1">
      <formula>LEN(TRIM($G$19))=0</formula>
    </cfRule>
  </conditionalFormatting>
  <conditionalFormatting sqref="F20">
    <cfRule type="expression" dxfId="16521" priority="126" stopIfTrue="1">
      <formula>LEN(TRIM($F$20))=0</formula>
    </cfRule>
  </conditionalFormatting>
  <conditionalFormatting sqref="G20">
    <cfRule type="expression" dxfId="16520" priority="127" stopIfTrue="1">
      <formula>LEN(TRIM($G$20))=0</formula>
    </cfRule>
  </conditionalFormatting>
  <conditionalFormatting sqref="I18">
    <cfRule type="expression" dxfId="16519" priority="128" stopIfTrue="1">
      <formula>LEN(TRIM($I$18))=0</formula>
    </cfRule>
  </conditionalFormatting>
  <conditionalFormatting sqref="I19">
    <cfRule type="expression" dxfId="16518" priority="129" stopIfTrue="1">
      <formula>LEN(TRIM($I$19))=0</formula>
    </cfRule>
  </conditionalFormatting>
  <conditionalFormatting sqref="I20">
    <cfRule type="expression" dxfId="16517" priority="130" stopIfTrue="1">
      <formula>LEN(TRIM($I$20))=0</formula>
    </cfRule>
  </conditionalFormatting>
  <conditionalFormatting sqref="M18">
    <cfRule type="expression" dxfId="16516" priority="131" stopIfTrue="1">
      <formula>LEN(TRIM($M$18))=0</formula>
    </cfRule>
  </conditionalFormatting>
  <conditionalFormatting sqref="M19">
    <cfRule type="expression" dxfId="16515" priority="132" stopIfTrue="1">
      <formula>LEN(TRIM($M$19))=0</formula>
    </cfRule>
  </conditionalFormatting>
  <conditionalFormatting sqref="M20">
    <cfRule type="expression" dxfId="16514" priority="133" stopIfTrue="1">
      <formula>LEN(TRIM($M$20))=0</formula>
    </cfRule>
  </conditionalFormatting>
  <conditionalFormatting sqref="F22">
    <cfRule type="expression" dxfId="16513" priority="134" stopIfTrue="1">
      <formula>LEN(TRIM($F$22))=0</formula>
    </cfRule>
  </conditionalFormatting>
  <conditionalFormatting sqref="G22">
    <cfRule type="expression" dxfId="16512" priority="135" stopIfTrue="1">
      <formula>LEN(TRIM($G$22))=0</formula>
    </cfRule>
  </conditionalFormatting>
  <conditionalFormatting sqref="I22">
    <cfRule type="expression" dxfId="16511" priority="136" stopIfTrue="1">
      <formula>LEN(TRIM($I$22))=0</formula>
    </cfRule>
  </conditionalFormatting>
  <conditionalFormatting sqref="M22">
    <cfRule type="expression" dxfId="16510" priority="137" stopIfTrue="1">
      <formula>LEN(TRIM($M$22))=0</formula>
    </cfRule>
  </conditionalFormatting>
  <conditionalFormatting sqref="F25">
    <cfRule type="expression" dxfId="16509" priority="138" stopIfTrue="1">
      <formula>LEN(TRIM($F$25))=0</formula>
    </cfRule>
  </conditionalFormatting>
  <conditionalFormatting sqref="G25">
    <cfRule type="expression" dxfId="16508" priority="139" stopIfTrue="1">
      <formula>LEN(TRIM($G$25))=0</formula>
    </cfRule>
  </conditionalFormatting>
  <conditionalFormatting sqref="F26">
    <cfRule type="expression" dxfId="16507" priority="140" stopIfTrue="1">
      <formula>LEN(TRIM($F$26))=0</formula>
    </cfRule>
  </conditionalFormatting>
  <conditionalFormatting sqref="G26">
    <cfRule type="expression" dxfId="16506" priority="141" stopIfTrue="1">
      <formula>LEN(TRIM($G$26))=0</formula>
    </cfRule>
  </conditionalFormatting>
  <conditionalFormatting sqref="F27">
    <cfRule type="expression" dxfId="16505" priority="142" stopIfTrue="1">
      <formula>LEN(TRIM($F$27))=0</formula>
    </cfRule>
  </conditionalFormatting>
  <conditionalFormatting sqref="G27">
    <cfRule type="expression" dxfId="16504" priority="143" stopIfTrue="1">
      <formula>LEN(TRIM($G$27))=0</formula>
    </cfRule>
  </conditionalFormatting>
  <conditionalFormatting sqref="I25">
    <cfRule type="expression" dxfId="16503" priority="144" stopIfTrue="1">
      <formula>LEN(TRIM($I$25))=0</formula>
    </cfRule>
  </conditionalFormatting>
  <conditionalFormatting sqref="I26">
    <cfRule type="expression" dxfId="16502" priority="145" stopIfTrue="1">
      <formula>LEN(TRIM($I$26))=0</formula>
    </cfRule>
  </conditionalFormatting>
  <conditionalFormatting sqref="I27">
    <cfRule type="expression" dxfId="16501" priority="146" stopIfTrue="1">
      <formula>LEN(TRIM($I$27))=0</formula>
    </cfRule>
  </conditionalFormatting>
  <conditionalFormatting sqref="F29">
    <cfRule type="expression" dxfId="16500" priority="147" stopIfTrue="1">
      <formula>LEN(TRIM($F$29))=0</formula>
    </cfRule>
  </conditionalFormatting>
  <conditionalFormatting sqref="G29">
    <cfRule type="expression" dxfId="16499" priority="148" stopIfTrue="1">
      <formula>LEN(TRIM($G$29))=0</formula>
    </cfRule>
  </conditionalFormatting>
  <conditionalFormatting sqref="I29">
    <cfRule type="expression" dxfId="16498" priority="149" stopIfTrue="1">
      <formula>LEN(TRIM($I$29))=0</formula>
    </cfRule>
  </conditionalFormatting>
  <conditionalFormatting sqref="F32">
    <cfRule type="expression" dxfId="16497" priority="150" stopIfTrue="1">
      <formula>LEN(TRIM($F$32))=0</formula>
    </cfRule>
  </conditionalFormatting>
  <conditionalFormatting sqref="G32">
    <cfRule type="expression" dxfId="16496" priority="151" stopIfTrue="1">
      <formula>LEN(TRIM($G$32))=0</formula>
    </cfRule>
  </conditionalFormatting>
  <conditionalFormatting sqref="F33">
    <cfRule type="expression" dxfId="16495" priority="152" stopIfTrue="1">
      <formula>LEN(TRIM($F$33))=0</formula>
    </cfRule>
  </conditionalFormatting>
  <conditionalFormatting sqref="G33">
    <cfRule type="expression" dxfId="16494" priority="153" stopIfTrue="1">
      <formula>LEN(TRIM($G$33))=0</formula>
    </cfRule>
  </conditionalFormatting>
  <conditionalFormatting sqref="F34">
    <cfRule type="expression" dxfId="16493" priority="154" stopIfTrue="1">
      <formula>LEN(TRIM($F$34))=0</formula>
    </cfRule>
  </conditionalFormatting>
  <conditionalFormatting sqref="G34">
    <cfRule type="expression" dxfId="16492" priority="155" stopIfTrue="1">
      <formula>LEN(TRIM($G$34))=0</formula>
    </cfRule>
  </conditionalFormatting>
  <conditionalFormatting sqref="I32">
    <cfRule type="expression" dxfId="16491" priority="156" stopIfTrue="1">
      <formula>LEN(TRIM($I$32))=0</formula>
    </cfRule>
  </conditionalFormatting>
  <conditionalFormatting sqref="I33">
    <cfRule type="expression" dxfId="16490" priority="157" stopIfTrue="1">
      <formula>LEN(TRIM($I$33))=0</formula>
    </cfRule>
  </conditionalFormatting>
  <conditionalFormatting sqref="I34">
    <cfRule type="expression" dxfId="16489" priority="158" stopIfTrue="1">
      <formula>LEN(TRIM($I$34))=0</formula>
    </cfRule>
  </conditionalFormatting>
  <conditionalFormatting sqref="F36">
    <cfRule type="expression" dxfId="16488" priority="159" stopIfTrue="1">
      <formula>LEN(TRIM($F$36))=0</formula>
    </cfRule>
  </conditionalFormatting>
  <conditionalFormatting sqref="G36">
    <cfRule type="expression" dxfId="16487" priority="160" stopIfTrue="1">
      <formula>LEN(TRIM($G$36))=0</formula>
    </cfRule>
  </conditionalFormatting>
  <conditionalFormatting sqref="I36">
    <cfRule type="expression" dxfId="16486" priority="161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M11:M13 F15:G15 I15 M15 F18:G20 I18:I20 M18:M20 F22:G22 I22 M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6699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12">
        <v>56</v>
      </c>
      <c r="B2" s="33"/>
      <c r="C2" s="19"/>
      <c r="D2" s="47" t="s">
        <v>159</v>
      </c>
      <c r="E2" s="47"/>
      <c r="F2" s="108" t="s">
        <v>165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STATS_IndIS_Open_NonAdv</v>
      </c>
      <c r="B3" s="33"/>
      <c r="C3" s="19"/>
      <c r="D3" s="47" t="s">
        <v>144</v>
      </c>
      <c r="E3" s="108"/>
      <c r="F3" s="108" t="s">
        <v>265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167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60" t="s">
        <v>97</v>
      </c>
      <c r="G8" s="162" t="s">
        <v>4</v>
      </c>
      <c r="H8" s="138" t="s">
        <v>5</v>
      </c>
      <c r="I8" s="161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4"/>
      <c r="G9" s="94"/>
      <c r="H9" s="94"/>
      <c r="I9" s="94"/>
      <c r="J9" s="150"/>
      <c r="K9" s="150"/>
      <c r="L9" s="150"/>
      <c r="M9" s="94"/>
    </row>
    <row r="10" spans="1:13" x14ac:dyDescent="0.25">
      <c r="A10" s="12"/>
      <c r="B10" s="12"/>
      <c r="C10" s="12"/>
      <c r="D10" s="120" t="s">
        <v>100</v>
      </c>
      <c r="E10" s="166"/>
      <c r="F10" s="122" t="s">
        <v>77</v>
      </c>
      <c r="G10" s="122" t="s">
        <v>77</v>
      </c>
      <c r="H10" s="122" t="s">
        <v>77</v>
      </c>
      <c r="I10" s="122" t="s">
        <v>77</v>
      </c>
      <c r="J10" s="122" t="s">
        <v>77</v>
      </c>
      <c r="K10" s="122" t="s">
        <v>77</v>
      </c>
      <c r="L10" s="122" t="s">
        <v>77</v>
      </c>
      <c r="M10" s="122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51">
        <v>0</v>
      </c>
      <c r="G11" s="251">
        <v>0</v>
      </c>
      <c r="H11" s="25"/>
      <c r="I11" s="251">
        <v>0</v>
      </c>
      <c r="J11" s="25"/>
      <c r="K11" s="25"/>
      <c r="L11" s="25"/>
      <c r="M11" s="251"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51">
        <v>0</v>
      </c>
      <c r="G12" s="251">
        <v>0</v>
      </c>
      <c r="H12" s="25"/>
      <c r="I12" s="251">
        <v>0</v>
      </c>
      <c r="J12" s="25"/>
      <c r="K12" s="25"/>
      <c r="L12" s="25"/>
      <c r="M12" s="251"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51">
        <v>0</v>
      </c>
      <c r="G13" s="251">
        <v>0</v>
      </c>
      <c r="H13" s="25"/>
      <c r="I13" s="251">
        <v>0</v>
      </c>
      <c r="J13" s="25"/>
      <c r="K13" s="25"/>
      <c r="L13" s="25"/>
      <c r="M13" s="251"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>F15-SUM(F11:F12)+SUM(F13:F13)</f>
        <v>0</v>
      </c>
      <c r="G14" s="26">
        <f>G15-SUM(G11:G12)+SUM(G13:G13)</f>
        <v>0</v>
      </c>
      <c r="H14" s="25"/>
      <c r="I14" s="26">
        <f>I15-SUM(I11:I12)+SUM(I13:I13)</f>
        <v>0</v>
      </c>
      <c r="J14" s="25"/>
      <c r="K14" s="25"/>
      <c r="L14" s="25"/>
      <c r="M14" s="26">
        <f>M15-SUM(M11:M12)+SUM(M13:M13)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51">
        <v>0</v>
      </c>
      <c r="G15" s="251">
        <v>0</v>
      </c>
      <c r="H15" s="25"/>
      <c r="I15" s="251">
        <v>0</v>
      </c>
      <c r="J15" s="25"/>
      <c r="K15" s="25"/>
      <c r="L15" s="25"/>
      <c r="M15" s="251">
        <v>0</v>
      </c>
    </row>
    <row r="16" spans="1:13" ht="15" customHeight="1" x14ac:dyDescent="0.25">
      <c r="A16" s="12"/>
      <c r="B16" s="12"/>
      <c r="C16" s="12"/>
      <c r="D16" s="28"/>
      <c r="E16" s="28"/>
      <c r="F16" s="28"/>
      <c r="G16" s="28"/>
      <c r="H16" s="28"/>
      <c r="I16" s="28"/>
      <c r="J16" s="28"/>
      <c r="K16" s="28"/>
      <c r="L16" s="28"/>
      <c r="M16" s="28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2" t="s">
        <v>77</v>
      </c>
      <c r="G17" s="122" t="s">
        <v>77</v>
      </c>
      <c r="H17" s="122" t="s">
        <v>77</v>
      </c>
      <c r="I17" s="122" t="s">
        <v>77</v>
      </c>
      <c r="J17" s="122" t="s">
        <v>77</v>
      </c>
      <c r="K17" s="122" t="s">
        <v>77</v>
      </c>
      <c r="L17" s="122" t="s">
        <v>77</v>
      </c>
      <c r="M17" s="122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51">
        <v>0</v>
      </c>
      <c r="G18" s="251">
        <v>0</v>
      </c>
      <c r="H18" s="25"/>
      <c r="I18" s="251">
        <v>0</v>
      </c>
      <c r="J18" s="25"/>
      <c r="K18" s="25"/>
      <c r="L18" s="25"/>
      <c r="M18" s="251"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51">
        <v>0</v>
      </c>
      <c r="G19" s="251">
        <v>0</v>
      </c>
      <c r="H19" s="25"/>
      <c r="I19" s="251">
        <v>0</v>
      </c>
      <c r="J19" s="25"/>
      <c r="K19" s="25"/>
      <c r="L19" s="25"/>
      <c r="M19" s="251"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51">
        <v>0</v>
      </c>
      <c r="G20" s="251">
        <v>0</v>
      </c>
      <c r="H20" s="25"/>
      <c r="I20" s="251">
        <v>0</v>
      </c>
      <c r="J20" s="25"/>
      <c r="K20" s="25"/>
      <c r="L20" s="25"/>
      <c r="M20" s="251"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>F22-SUM(F18:F19)+SUM(F20:F20)</f>
        <v>0</v>
      </c>
      <c r="G21" s="26">
        <f>G22-SUM(G18:G19)+SUM(G20:G20)</f>
        <v>0</v>
      </c>
      <c r="H21" s="25"/>
      <c r="I21" s="26">
        <f>I22-SUM(I18:I19)+SUM(I20:I20)</f>
        <v>0</v>
      </c>
      <c r="J21" s="25"/>
      <c r="K21" s="25"/>
      <c r="L21" s="25"/>
      <c r="M21" s="26">
        <f>M22-SUM(M18:M19)+SUM(M20:M20)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51">
        <v>0</v>
      </c>
      <c r="G22" s="251">
        <v>0</v>
      </c>
      <c r="H22" s="25"/>
      <c r="I22" s="251">
        <v>0</v>
      </c>
      <c r="J22" s="25"/>
      <c r="K22" s="25"/>
      <c r="L22" s="25"/>
      <c r="M22" s="251">
        <v>0</v>
      </c>
    </row>
    <row r="23" spans="1:13" ht="15" customHeight="1" x14ac:dyDescent="0.25">
      <c r="A23" s="12"/>
      <c r="B23" s="12"/>
      <c r="C23" s="12"/>
      <c r="D23" s="28"/>
      <c r="E23" s="28"/>
      <c r="F23" s="28"/>
      <c r="G23" s="28"/>
      <c r="H23" s="28"/>
      <c r="I23" s="28"/>
      <c r="J23" s="28"/>
      <c r="K23" s="28"/>
      <c r="L23" s="28"/>
      <c r="M23" s="28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4" t="s">
        <v>187</v>
      </c>
      <c r="G24" s="124" t="s">
        <v>187</v>
      </c>
      <c r="H24" s="124" t="s">
        <v>187</v>
      </c>
      <c r="I24" s="124" t="s">
        <v>187</v>
      </c>
      <c r="J24" s="124" t="s">
        <v>187</v>
      </c>
      <c r="K24" s="124" t="s">
        <v>187</v>
      </c>
      <c r="L24" s="124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53" t="s">
        <v>6</v>
      </c>
      <c r="E25" s="53"/>
      <c r="F25" s="251">
        <v>0</v>
      </c>
      <c r="G25" s="251">
        <v>0</v>
      </c>
      <c r="H25" s="25"/>
      <c r="I25" s="251">
        <v>0</v>
      </c>
      <c r="J25" s="25"/>
      <c r="K25" s="25"/>
      <c r="L25" s="25"/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51">
        <v>0</v>
      </c>
      <c r="G26" s="251">
        <v>0</v>
      </c>
      <c r="H26" s="25"/>
      <c r="I26" s="251">
        <v>0</v>
      </c>
      <c r="J26" s="25"/>
      <c r="K26" s="25"/>
      <c r="L26" s="25"/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51">
        <v>0</v>
      </c>
      <c r="G27" s="251">
        <v>0</v>
      </c>
      <c r="H27" s="25"/>
      <c r="I27" s="251">
        <v>0</v>
      </c>
      <c r="J27" s="25"/>
      <c r="K27" s="25"/>
      <c r="L27" s="25"/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F29-SUM(F25:F26)+SUM(F27:F27)</f>
        <v>0</v>
      </c>
      <c r="G28" s="26">
        <f>G29-SUM(G25:G26)+SUM(G27:G27)</f>
        <v>0</v>
      </c>
      <c r="H28" s="25"/>
      <c r="I28" s="26">
        <f>I29-SUM(I25:I26)+SUM(I27:I27)</f>
        <v>0</v>
      </c>
      <c r="J28" s="25"/>
      <c r="K28" s="25"/>
      <c r="L28" s="25"/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51">
        <v>0</v>
      </c>
      <c r="G29" s="251">
        <v>0</v>
      </c>
      <c r="H29" s="25"/>
      <c r="I29" s="251">
        <v>0</v>
      </c>
      <c r="J29" s="25"/>
      <c r="K29" s="25"/>
      <c r="L29" s="25"/>
      <c r="M29" s="25"/>
    </row>
    <row r="30" spans="1:13" x14ac:dyDescent="0.25">
      <c r="A30" s="12"/>
      <c r="B30" s="12"/>
      <c r="C30" s="12"/>
      <c r="D30" s="28"/>
      <c r="E30" s="28"/>
      <c r="F30" s="28"/>
      <c r="G30" s="28"/>
      <c r="H30" s="28"/>
      <c r="I30" s="119"/>
      <c r="J30" s="28"/>
      <c r="K30" s="28"/>
      <c r="L30" s="28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4" t="s">
        <v>76</v>
      </c>
      <c r="G31" s="124" t="s">
        <v>76</v>
      </c>
      <c r="H31" s="124" t="s">
        <v>76</v>
      </c>
      <c r="I31" s="128" t="s">
        <v>75</v>
      </c>
      <c r="J31" s="124" t="s">
        <v>76</v>
      </c>
      <c r="K31" s="124" t="s">
        <v>76</v>
      </c>
      <c r="L31" s="126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53" t="s">
        <v>6</v>
      </c>
      <c r="E32" s="53"/>
      <c r="F32" s="251">
        <v>0</v>
      </c>
      <c r="G32" s="251">
        <v>0</v>
      </c>
      <c r="H32" s="25"/>
      <c r="I32" s="251">
        <v>0</v>
      </c>
      <c r="J32" s="25"/>
      <c r="K32" s="25"/>
      <c r="L32" s="25"/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51">
        <v>0</v>
      </c>
      <c r="G33" s="251">
        <v>0</v>
      </c>
      <c r="H33" s="25"/>
      <c r="I33" s="251">
        <v>0</v>
      </c>
      <c r="J33" s="25"/>
      <c r="K33" s="25"/>
      <c r="L33" s="25"/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51">
        <v>0</v>
      </c>
      <c r="G34" s="251">
        <v>0</v>
      </c>
      <c r="H34" s="25"/>
      <c r="I34" s="251">
        <v>0</v>
      </c>
      <c r="J34" s="25"/>
      <c r="K34" s="25"/>
      <c r="L34" s="25"/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>F36-SUM(F32:F33)+SUM(F34:F34)</f>
        <v>0</v>
      </c>
      <c r="G35" s="26">
        <f>G36-SUM(G32:G33)+SUM(G34:G34)</f>
        <v>0</v>
      </c>
      <c r="H35" s="25"/>
      <c r="I35" s="26">
        <f>I36-SUM(I32:I33)+SUM(I34:I34)</f>
        <v>0</v>
      </c>
      <c r="J35" s="25"/>
      <c r="K35" s="25"/>
      <c r="L35" s="25"/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51">
        <v>0</v>
      </c>
      <c r="G36" s="251">
        <v>0</v>
      </c>
      <c r="H36" s="25"/>
      <c r="I36" s="251">
        <v>0</v>
      </c>
      <c r="J36" s="25"/>
      <c r="K36" s="25"/>
      <c r="L36" s="25"/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0">(G11+G15)/2</f>
        <v>0</v>
      </c>
      <c r="H40" s="193"/>
      <c r="I40" s="193">
        <f t="shared" si="0"/>
        <v>0</v>
      </c>
      <c r="J40" s="193"/>
      <c r="K40" s="193"/>
      <c r="L40" s="193"/>
      <c r="M40" s="193">
        <f t="shared" si="0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1">(G18+G22)/2</f>
        <v>0</v>
      </c>
      <c r="H41" s="193"/>
      <c r="I41" s="193">
        <f t="shared" si="1"/>
        <v>0</v>
      </c>
      <c r="J41" s="193"/>
      <c r="K41" s="193"/>
      <c r="L41" s="193"/>
      <c r="M41" s="193">
        <f t="shared" si="1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I42" si="2">(G25+G29)/2</f>
        <v>0</v>
      </c>
      <c r="H42" s="193"/>
      <c r="I42" s="193">
        <f t="shared" si="2"/>
        <v>0</v>
      </c>
      <c r="J42" s="193"/>
      <c r="K42" s="193"/>
      <c r="L42" s="193"/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I43" si="3">(G32+G36)/2</f>
        <v>0</v>
      </c>
      <c r="H43" s="193"/>
      <c r="I43" s="193">
        <f t="shared" si="3"/>
        <v>0</v>
      </c>
      <c r="J43" s="193"/>
      <c r="K43" s="193"/>
      <c r="L43" s="193"/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M46" si="4">G13/G40</f>
        <v>#DIV/0!</v>
      </c>
      <c r="H46" s="194"/>
      <c r="I46" s="194" t="e">
        <f t="shared" si="4"/>
        <v>#DIV/0!</v>
      </c>
      <c r="J46" s="194"/>
      <c r="K46" s="194"/>
      <c r="L46" s="194"/>
      <c r="M46" s="194" t="e">
        <f t="shared" si="4"/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M47" si="5">G20/G41</f>
        <v>#DIV/0!</v>
      </c>
      <c r="H47" s="194"/>
      <c r="I47" s="194" t="e">
        <f t="shared" si="5"/>
        <v>#DIV/0!</v>
      </c>
      <c r="J47" s="194"/>
      <c r="K47" s="194"/>
      <c r="L47" s="194"/>
      <c r="M47" s="194" t="e">
        <f t="shared" si="5"/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>G27/G42</f>
        <v>#DIV/0!</v>
      </c>
      <c r="H48" s="194"/>
      <c r="I48" s="194" t="e">
        <f>I27/I42</f>
        <v>#DIV/0!</v>
      </c>
      <c r="J48" s="194"/>
      <c r="K48" s="194"/>
      <c r="L48" s="194"/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>G34/G43</f>
        <v>#DIV/0!</v>
      </c>
      <c r="H49" s="194"/>
      <c r="I49" s="194" t="e">
        <f>I34/I43</f>
        <v>#DIV/0!</v>
      </c>
      <c r="J49" s="194"/>
      <c r="K49" s="194"/>
      <c r="L49" s="194"/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M52" si="6">G14/G40</f>
        <v>#DIV/0!</v>
      </c>
      <c r="H52" s="198"/>
      <c r="I52" s="198" t="e">
        <f t="shared" si="6"/>
        <v>#DIV/0!</v>
      </c>
      <c r="J52" s="198"/>
      <c r="K52" s="198"/>
      <c r="L52" s="198"/>
      <c r="M52" s="198" t="e">
        <f t="shared" si="6"/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M53" si="7">G21/G41</f>
        <v>#DIV/0!</v>
      </c>
      <c r="H53" s="198"/>
      <c r="I53" s="198" t="e">
        <f t="shared" si="7"/>
        <v>#DIV/0!</v>
      </c>
      <c r="J53" s="198"/>
      <c r="K53" s="198"/>
      <c r="L53" s="198"/>
      <c r="M53" s="198" t="e">
        <f t="shared" si="7"/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>G28/G42</f>
        <v>#DIV/0!</v>
      </c>
      <c r="H54" s="198"/>
      <c r="I54" s="198" t="e">
        <f>I28/I42</f>
        <v>#DIV/0!</v>
      </c>
      <c r="J54" s="198"/>
      <c r="K54" s="198"/>
      <c r="L54" s="198"/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>G35/G43</f>
        <v>#DIV/0!</v>
      </c>
      <c r="H55" s="198"/>
      <c r="I55" s="198" t="e">
        <f>I35/I43</f>
        <v>#DIV/0!</v>
      </c>
      <c r="J55" s="198"/>
      <c r="K55" s="198"/>
      <c r="L55" s="198"/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>F41/F40</f>
        <v>#DIV/0!</v>
      </c>
      <c r="G58" s="195" t="e">
        <f>G41/G40</f>
        <v>#DIV/0!</v>
      </c>
      <c r="H58" s="195"/>
      <c r="I58" s="195" t="e">
        <f>I41/I40</f>
        <v>#DIV/0!</v>
      </c>
      <c r="J58" s="195"/>
      <c r="K58" s="195"/>
      <c r="L58" s="195"/>
      <c r="M58" s="195" t="e">
        <f>M41/M40</f>
        <v>#DIV/0!</v>
      </c>
    </row>
    <row r="59" spans="4:13" x14ac:dyDescent="0.25">
      <c r="D59" s="1" t="s">
        <v>493</v>
      </c>
      <c r="F59" s="193" t="e">
        <f>F42/F40</f>
        <v>#DIV/0!</v>
      </c>
      <c r="G59" s="193" t="e">
        <f>G42/G40</f>
        <v>#DIV/0!</v>
      </c>
      <c r="H59" s="193"/>
      <c r="I59" s="193" t="e">
        <f>I42/I40</f>
        <v>#DIV/0!</v>
      </c>
      <c r="J59" s="193"/>
      <c r="K59" s="193"/>
      <c r="L59" s="193"/>
    </row>
    <row r="60" spans="4:13" x14ac:dyDescent="0.25">
      <c r="D60" s="1" t="s">
        <v>494</v>
      </c>
      <c r="F60" s="193" t="e">
        <f>F42/F41</f>
        <v>#DIV/0!</v>
      </c>
      <c r="G60" s="193" t="e">
        <f>G42/G41</f>
        <v>#DIV/0!</v>
      </c>
      <c r="H60" s="193"/>
      <c r="I60" s="193" t="e">
        <f>I42/I41</f>
        <v>#DIV/0!</v>
      </c>
      <c r="J60" s="193"/>
      <c r="K60" s="193"/>
      <c r="L60" s="193"/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I61" si="8">G43/G40</f>
        <v>#DIV/0!</v>
      </c>
      <c r="H61" s="193"/>
      <c r="I61" s="193" t="e">
        <f t="shared" si="8"/>
        <v>#DIV/0!</v>
      </c>
      <c r="J61" s="193"/>
      <c r="K61" s="193"/>
      <c r="L61" s="193"/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I62" si="9">G43/G41</f>
        <v>#DIV/0!</v>
      </c>
      <c r="H62" s="193"/>
      <c r="I62" s="193" t="e">
        <f t="shared" si="9"/>
        <v>#DIV/0!</v>
      </c>
      <c r="J62" s="193"/>
      <c r="K62" s="193"/>
      <c r="L62" s="193"/>
      <c r="M62" s="192"/>
    </row>
    <row r="63" spans="4:13" x14ac:dyDescent="0.25">
      <c r="D63" s="192" t="s">
        <v>495</v>
      </c>
      <c r="F63" s="193" t="e">
        <f>F42/F43*1000</f>
        <v>#DIV/0!</v>
      </c>
      <c r="G63" s="193" t="e">
        <f>G42/G43*1000</f>
        <v>#DIV/0!</v>
      </c>
      <c r="H63" s="193"/>
      <c r="I63" s="193" t="e">
        <f>I42/I43*1000</f>
        <v>#DIV/0!</v>
      </c>
      <c r="J63" s="193"/>
      <c r="K63" s="193"/>
      <c r="L63" s="193"/>
      <c r="M63" s="192"/>
    </row>
  </sheetData>
  <sheetProtection algorithmName="SHA-256" hashValue="7bbLf5aJD8AbvqvCR+O/TsXqEM4spTRxzZvuVj2T704=" saltValue="eGPSDZaFMhSuiUn/4F8Gtw==" spinCount="100000" sheet="1" objects="1" scenarios="1"/>
  <conditionalFormatting sqref="F11">
    <cfRule type="expression" dxfId="16485" priority="106" stopIfTrue="1">
      <formula>LEN(TRIM($F$11))=0</formula>
    </cfRule>
  </conditionalFormatting>
  <conditionalFormatting sqref="G11">
    <cfRule type="expression" dxfId="16484" priority="107" stopIfTrue="1">
      <formula>LEN(TRIM($G$11))=0</formula>
    </cfRule>
  </conditionalFormatting>
  <conditionalFormatting sqref="F12">
    <cfRule type="expression" dxfId="16483" priority="108" stopIfTrue="1">
      <formula>LEN(TRIM($F$12))=0</formula>
    </cfRule>
  </conditionalFormatting>
  <conditionalFormatting sqref="G12">
    <cfRule type="expression" dxfId="16482" priority="109" stopIfTrue="1">
      <formula>LEN(TRIM($G$12))=0</formula>
    </cfRule>
  </conditionalFormatting>
  <conditionalFormatting sqref="F13">
    <cfRule type="expression" dxfId="16481" priority="110" stopIfTrue="1">
      <formula>LEN(TRIM($F$13))=0</formula>
    </cfRule>
  </conditionalFormatting>
  <conditionalFormatting sqref="G13">
    <cfRule type="expression" dxfId="16480" priority="111" stopIfTrue="1">
      <formula>LEN(TRIM($G$13))=0</formula>
    </cfRule>
  </conditionalFormatting>
  <conditionalFormatting sqref="I11">
    <cfRule type="expression" dxfId="16479" priority="112" stopIfTrue="1">
      <formula>LEN(TRIM($I$11))=0</formula>
    </cfRule>
  </conditionalFormatting>
  <conditionalFormatting sqref="I12">
    <cfRule type="expression" dxfId="16478" priority="113" stopIfTrue="1">
      <formula>LEN(TRIM($I$12))=0</formula>
    </cfRule>
  </conditionalFormatting>
  <conditionalFormatting sqref="I13">
    <cfRule type="expression" dxfId="16477" priority="114" stopIfTrue="1">
      <formula>LEN(TRIM($I$13))=0</formula>
    </cfRule>
  </conditionalFormatting>
  <conditionalFormatting sqref="M11">
    <cfRule type="expression" dxfId="16476" priority="115" stopIfTrue="1">
      <formula>LEN(TRIM($M$11))=0</formula>
    </cfRule>
  </conditionalFormatting>
  <conditionalFormatting sqref="M12">
    <cfRule type="expression" dxfId="16475" priority="116" stopIfTrue="1">
      <formula>LEN(TRIM($M$12))=0</formula>
    </cfRule>
  </conditionalFormatting>
  <conditionalFormatting sqref="M13">
    <cfRule type="expression" dxfId="16474" priority="117" stopIfTrue="1">
      <formula>LEN(TRIM($M$13))=0</formula>
    </cfRule>
  </conditionalFormatting>
  <conditionalFormatting sqref="F15">
    <cfRule type="expression" dxfId="16473" priority="118" stopIfTrue="1">
      <formula>LEN(TRIM($F$15))=0</formula>
    </cfRule>
  </conditionalFormatting>
  <conditionalFormatting sqref="G15">
    <cfRule type="expression" dxfId="16472" priority="119" stopIfTrue="1">
      <formula>LEN(TRIM($G$15))=0</formula>
    </cfRule>
  </conditionalFormatting>
  <conditionalFormatting sqref="I15">
    <cfRule type="expression" dxfId="16471" priority="120" stopIfTrue="1">
      <formula>LEN(TRIM($I$15))=0</formula>
    </cfRule>
  </conditionalFormatting>
  <conditionalFormatting sqref="M15">
    <cfRule type="expression" dxfId="16470" priority="121" stopIfTrue="1">
      <formula>LEN(TRIM($M$15))=0</formula>
    </cfRule>
  </conditionalFormatting>
  <conditionalFormatting sqref="F18">
    <cfRule type="expression" dxfId="16469" priority="122" stopIfTrue="1">
      <formula>LEN(TRIM($F$18))=0</formula>
    </cfRule>
  </conditionalFormatting>
  <conditionalFormatting sqref="G18">
    <cfRule type="expression" dxfId="16468" priority="123" stopIfTrue="1">
      <formula>LEN(TRIM($G$18))=0</formula>
    </cfRule>
  </conditionalFormatting>
  <conditionalFormatting sqref="F19">
    <cfRule type="expression" dxfId="16467" priority="124" stopIfTrue="1">
      <formula>LEN(TRIM($F$19))=0</formula>
    </cfRule>
  </conditionalFormatting>
  <conditionalFormatting sqref="G19">
    <cfRule type="expression" dxfId="16466" priority="125" stopIfTrue="1">
      <formula>LEN(TRIM($G$19))=0</formula>
    </cfRule>
  </conditionalFormatting>
  <conditionalFormatting sqref="F20">
    <cfRule type="expression" dxfId="16465" priority="126" stopIfTrue="1">
      <formula>LEN(TRIM($F$20))=0</formula>
    </cfRule>
  </conditionalFormatting>
  <conditionalFormatting sqref="G20">
    <cfRule type="expression" dxfId="16464" priority="127" stopIfTrue="1">
      <formula>LEN(TRIM($G$20))=0</formula>
    </cfRule>
  </conditionalFormatting>
  <conditionalFormatting sqref="I18">
    <cfRule type="expression" dxfId="16463" priority="128" stopIfTrue="1">
      <formula>LEN(TRIM($I$18))=0</formula>
    </cfRule>
  </conditionalFormatting>
  <conditionalFormatting sqref="I19">
    <cfRule type="expression" dxfId="16462" priority="129" stopIfTrue="1">
      <formula>LEN(TRIM($I$19))=0</formula>
    </cfRule>
  </conditionalFormatting>
  <conditionalFormatting sqref="I20">
    <cfRule type="expression" dxfId="16461" priority="130" stopIfTrue="1">
      <formula>LEN(TRIM($I$20))=0</formula>
    </cfRule>
  </conditionalFormatting>
  <conditionalFormatting sqref="M18">
    <cfRule type="expression" dxfId="16460" priority="131" stopIfTrue="1">
      <formula>LEN(TRIM($M$18))=0</formula>
    </cfRule>
  </conditionalFormatting>
  <conditionalFormatting sqref="M19">
    <cfRule type="expression" dxfId="16459" priority="132" stopIfTrue="1">
      <formula>LEN(TRIM($M$19))=0</formula>
    </cfRule>
  </conditionalFormatting>
  <conditionalFormatting sqref="M20">
    <cfRule type="expression" dxfId="16458" priority="133" stopIfTrue="1">
      <formula>LEN(TRIM($M$20))=0</formula>
    </cfRule>
  </conditionalFormatting>
  <conditionalFormatting sqref="F22">
    <cfRule type="expression" dxfId="16457" priority="134" stopIfTrue="1">
      <formula>LEN(TRIM($F$22))=0</formula>
    </cfRule>
  </conditionalFormatting>
  <conditionalFormatting sqref="G22">
    <cfRule type="expression" dxfId="16456" priority="135" stopIfTrue="1">
      <formula>LEN(TRIM($G$22))=0</formula>
    </cfRule>
  </conditionalFormatting>
  <conditionalFormatting sqref="I22">
    <cfRule type="expression" dxfId="16455" priority="136" stopIfTrue="1">
      <formula>LEN(TRIM($I$22))=0</formula>
    </cfRule>
  </conditionalFormatting>
  <conditionalFormatting sqref="M22">
    <cfRule type="expression" dxfId="16454" priority="137" stopIfTrue="1">
      <formula>LEN(TRIM($M$22))=0</formula>
    </cfRule>
  </conditionalFormatting>
  <conditionalFormatting sqref="F25">
    <cfRule type="expression" dxfId="16453" priority="138" stopIfTrue="1">
      <formula>LEN(TRIM($F$25))=0</formula>
    </cfRule>
  </conditionalFormatting>
  <conditionalFormatting sqref="G25">
    <cfRule type="expression" dxfId="16452" priority="139" stopIfTrue="1">
      <formula>LEN(TRIM($G$25))=0</formula>
    </cfRule>
  </conditionalFormatting>
  <conditionalFormatting sqref="F26">
    <cfRule type="expression" dxfId="16451" priority="140" stopIfTrue="1">
      <formula>LEN(TRIM($F$26))=0</formula>
    </cfRule>
  </conditionalFormatting>
  <conditionalFormatting sqref="G26">
    <cfRule type="expression" dxfId="16450" priority="141" stopIfTrue="1">
      <formula>LEN(TRIM($G$26))=0</formula>
    </cfRule>
  </conditionalFormatting>
  <conditionalFormatting sqref="F27">
    <cfRule type="expression" dxfId="16449" priority="142" stopIfTrue="1">
      <formula>LEN(TRIM($F$27))=0</formula>
    </cfRule>
  </conditionalFormatting>
  <conditionalFormatting sqref="G27">
    <cfRule type="expression" dxfId="16448" priority="143" stopIfTrue="1">
      <formula>LEN(TRIM($G$27))=0</formula>
    </cfRule>
  </conditionalFormatting>
  <conditionalFormatting sqref="I25">
    <cfRule type="expression" dxfId="16447" priority="144" stopIfTrue="1">
      <formula>LEN(TRIM($I$25))=0</formula>
    </cfRule>
  </conditionalFormatting>
  <conditionalFormatting sqref="I26">
    <cfRule type="expression" dxfId="16446" priority="145" stopIfTrue="1">
      <formula>LEN(TRIM($I$26))=0</formula>
    </cfRule>
  </conditionalFormatting>
  <conditionalFormatting sqref="I27">
    <cfRule type="expression" dxfId="16445" priority="146" stopIfTrue="1">
      <formula>LEN(TRIM($I$27))=0</formula>
    </cfRule>
  </conditionalFormatting>
  <conditionalFormatting sqref="F29">
    <cfRule type="expression" dxfId="16444" priority="147" stopIfTrue="1">
      <formula>LEN(TRIM($F$29))=0</formula>
    </cfRule>
  </conditionalFormatting>
  <conditionalFormatting sqref="G29">
    <cfRule type="expression" dxfId="16443" priority="148" stopIfTrue="1">
      <formula>LEN(TRIM($G$29))=0</formula>
    </cfRule>
  </conditionalFormatting>
  <conditionalFormatting sqref="I29">
    <cfRule type="expression" dxfId="16442" priority="149" stopIfTrue="1">
      <formula>LEN(TRIM($I$29))=0</formula>
    </cfRule>
  </conditionalFormatting>
  <conditionalFormatting sqref="F32">
    <cfRule type="expression" dxfId="16441" priority="150" stopIfTrue="1">
      <formula>LEN(TRIM($F$32))=0</formula>
    </cfRule>
  </conditionalFormatting>
  <conditionalFormatting sqref="G32">
    <cfRule type="expression" dxfId="16440" priority="151" stopIfTrue="1">
      <formula>LEN(TRIM($G$32))=0</formula>
    </cfRule>
  </conditionalFormatting>
  <conditionalFormatting sqref="F33">
    <cfRule type="expression" dxfId="16439" priority="152" stopIfTrue="1">
      <formula>LEN(TRIM($F$33))=0</formula>
    </cfRule>
  </conditionalFormatting>
  <conditionalFormatting sqref="G33">
    <cfRule type="expression" dxfId="16438" priority="153" stopIfTrue="1">
      <formula>LEN(TRIM($G$33))=0</formula>
    </cfRule>
  </conditionalFormatting>
  <conditionalFormatting sqref="F34">
    <cfRule type="expression" dxfId="16437" priority="154" stopIfTrue="1">
      <formula>LEN(TRIM($F$34))=0</formula>
    </cfRule>
  </conditionalFormatting>
  <conditionalFormatting sqref="G34">
    <cfRule type="expression" dxfId="16436" priority="155" stopIfTrue="1">
      <formula>LEN(TRIM($G$34))=0</formula>
    </cfRule>
  </conditionalFormatting>
  <conditionalFormatting sqref="I32">
    <cfRule type="expression" dxfId="16435" priority="156" stopIfTrue="1">
      <formula>LEN(TRIM($I$32))=0</formula>
    </cfRule>
  </conditionalFormatting>
  <conditionalFormatting sqref="I33">
    <cfRule type="expression" dxfId="16434" priority="157" stopIfTrue="1">
      <formula>LEN(TRIM($I$33))=0</formula>
    </cfRule>
  </conditionalFormatting>
  <conditionalFormatting sqref="I34">
    <cfRule type="expression" dxfId="16433" priority="158" stopIfTrue="1">
      <formula>LEN(TRIM($I$34))=0</formula>
    </cfRule>
  </conditionalFormatting>
  <conditionalFormatting sqref="F36">
    <cfRule type="expression" dxfId="16432" priority="159" stopIfTrue="1">
      <formula>LEN(TRIM($F$36))=0</formula>
    </cfRule>
  </conditionalFormatting>
  <conditionalFormatting sqref="G36">
    <cfRule type="expression" dxfId="16431" priority="160" stopIfTrue="1">
      <formula>LEN(TRIM($G$36))=0</formula>
    </cfRule>
  </conditionalFormatting>
  <conditionalFormatting sqref="I36">
    <cfRule type="expression" dxfId="16430" priority="161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M11:M13 F15:G15 I15 M15 F18:G20 I18:I20 M18:M20 F22:G22 I22 M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6699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12">
        <v>56</v>
      </c>
      <c r="B2" s="33"/>
      <c r="C2" s="19"/>
      <c r="D2" s="47" t="s">
        <v>159</v>
      </c>
      <c r="E2" s="47"/>
      <c r="F2" s="108" t="s">
        <v>165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STATS_IndIS_Closed_NonAdv</v>
      </c>
      <c r="B3" s="33"/>
      <c r="C3" s="19"/>
      <c r="D3" s="47" t="s">
        <v>144</v>
      </c>
      <c r="E3" s="108"/>
      <c r="F3" s="108" t="s">
        <v>266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167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59" t="s">
        <v>97</v>
      </c>
      <c r="G8" s="136" t="s">
        <v>4</v>
      </c>
      <c r="H8" s="138" t="s">
        <v>5</v>
      </c>
      <c r="I8" s="135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4"/>
      <c r="G9" s="94"/>
      <c r="H9" s="94"/>
      <c r="I9" s="94"/>
      <c r="J9" s="150"/>
      <c r="K9" s="150"/>
      <c r="L9" s="150"/>
      <c r="M9" s="94"/>
    </row>
    <row r="10" spans="1:13" x14ac:dyDescent="0.25">
      <c r="A10" s="12"/>
      <c r="B10" s="12"/>
      <c r="C10" s="12"/>
      <c r="D10" s="120" t="s">
        <v>100</v>
      </c>
      <c r="E10" s="166"/>
      <c r="F10" s="122" t="s">
        <v>77</v>
      </c>
      <c r="G10" s="122" t="s">
        <v>77</v>
      </c>
      <c r="H10" s="122" t="s">
        <v>77</v>
      </c>
      <c r="I10" s="122" t="s">
        <v>77</v>
      </c>
      <c r="J10" s="122" t="s">
        <v>77</v>
      </c>
      <c r="K10" s="122" t="s">
        <v>77</v>
      </c>
      <c r="L10" s="122" t="s">
        <v>77</v>
      </c>
      <c r="M10" s="122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51">
        <v>0</v>
      </c>
      <c r="G11" s="251">
        <v>0</v>
      </c>
      <c r="H11" s="25"/>
      <c r="I11" s="251">
        <v>0</v>
      </c>
      <c r="J11" s="25"/>
      <c r="K11" s="25"/>
      <c r="L11" s="25"/>
      <c r="M11" s="251"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51">
        <v>0</v>
      </c>
      <c r="G12" s="251">
        <v>0</v>
      </c>
      <c r="H12" s="25"/>
      <c r="I12" s="251">
        <v>0</v>
      </c>
      <c r="J12" s="25"/>
      <c r="K12" s="25"/>
      <c r="L12" s="25"/>
      <c r="M12" s="251"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51">
        <v>0</v>
      </c>
      <c r="G13" s="251">
        <v>0</v>
      </c>
      <c r="H13" s="25"/>
      <c r="I13" s="251">
        <v>0</v>
      </c>
      <c r="J13" s="25"/>
      <c r="K13" s="25"/>
      <c r="L13" s="25"/>
      <c r="M13" s="251"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>F15-SUM(F11:F12)+SUM(F13:F13)</f>
        <v>0</v>
      </c>
      <c r="G14" s="26">
        <f>G15-SUM(G11:G12)+SUM(G13:G13)</f>
        <v>0</v>
      </c>
      <c r="H14" s="25"/>
      <c r="I14" s="26">
        <f>I15-SUM(I11:I12)+SUM(I13:I13)</f>
        <v>0</v>
      </c>
      <c r="J14" s="25"/>
      <c r="K14" s="25"/>
      <c r="L14" s="25"/>
      <c r="M14" s="26">
        <f>M15-SUM(M11:M12)+SUM(M13:M13)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51">
        <v>0</v>
      </c>
      <c r="G15" s="251">
        <v>0</v>
      </c>
      <c r="H15" s="25"/>
      <c r="I15" s="251">
        <v>0</v>
      </c>
      <c r="J15" s="25"/>
      <c r="K15" s="25"/>
      <c r="L15" s="25"/>
      <c r="M15" s="251">
        <v>0</v>
      </c>
    </row>
    <row r="16" spans="1:13" ht="15" customHeight="1" x14ac:dyDescent="0.25">
      <c r="A16" s="12"/>
      <c r="B16" s="12"/>
      <c r="C16" s="12"/>
      <c r="D16" s="28"/>
      <c r="E16" s="28"/>
      <c r="F16" s="28"/>
      <c r="G16" s="28"/>
      <c r="H16" s="28"/>
      <c r="I16" s="28"/>
      <c r="J16" s="28"/>
      <c r="K16" s="28"/>
      <c r="L16" s="28"/>
      <c r="M16" s="28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2" t="s">
        <v>77</v>
      </c>
      <c r="G17" s="122" t="s">
        <v>77</v>
      </c>
      <c r="H17" s="122" t="s">
        <v>77</v>
      </c>
      <c r="I17" s="122" t="s">
        <v>77</v>
      </c>
      <c r="J17" s="122" t="s">
        <v>77</v>
      </c>
      <c r="K17" s="122" t="s">
        <v>77</v>
      </c>
      <c r="L17" s="122" t="s">
        <v>77</v>
      </c>
      <c r="M17" s="122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51">
        <v>0</v>
      </c>
      <c r="G18" s="251">
        <v>0</v>
      </c>
      <c r="H18" s="25"/>
      <c r="I18" s="251">
        <v>0</v>
      </c>
      <c r="J18" s="25"/>
      <c r="K18" s="25"/>
      <c r="L18" s="25"/>
      <c r="M18" s="251"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51">
        <v>0</v>
      </c>
      <c r="G19" s="251">
        <v>0</v>
      </c>
      <c r="H19" s="25"/>
      <c r="I19" s="251">
        <v>0</v>
      </c>
      <c r="J19" s="25"/>
      <c r="K19" s="25"/>
      <c r="L19" s="25"/>
      <c r="M19" s="251"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51">
        <v>0</v>
      </c>
      <c r="G20" s="251">
        <v>0</v>
      </c>
      <c r="H20" s="25"/>
      <c r="I20" s="251">
        <v>0</v>
      </c>
      <c r="J20" s="25"/>
      <c r="K20" s="25"/>
      <c r="L20" s="25"/>
      <c r="M20" s="251"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>F22-SUM(F18:F19)+SUM(F20:F20)</f>
        <v>0</v>
      </c>
      <c r="G21" s="26">
        <f>G22-SUM(G18:G19)+SUM(G20:G20)</f>
        <v>0</v>
      </c>
      <c r="H21" s="25"/>
      <c r="I21" s="26">
        <f>I22-SUM(I18:I19)+SUM(I20:I20)</f>
        <v>0</v>
      </c>
      <c r="J21" s="25"/>
      <c r="K21" s="25"/>
      <c r="L21" s="25"/>
      <c r="M21" s="26">
        <f>M22-SUM(M18:M19)+SUM(M20:M20)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51">
        <v>0</v>
      </c>
      <c r="G22" s="251">
        <v>0</v>
      </c>
      <c r="H22" s="25"/>
      <c r="I22" s="251">
        <v>0</v>
      </c>
      <c r="J22" s="25"/>
      <c r="K22" s="25"/>
      <c r="L22" s="25"/>
      <c r="M22" s="251">
        <v>0</v>
      </c>
    </row>
    <row r="23" spans="1:13" ht="15" customHeight="1" x14ac:dyDescent="0.25">
      <c r="A23" s="12"/>
      <c r="B23" s="12"/>
      <c r="C23" s="12"/>
      <c r="D23" s="28"/>
      <c r="E23" s="28"/>
      <c r="F23" s="28"/>
      <c r="G23" s="28"/>
      <c r="H23" s="28"/>
      <c r="I23" s="28"/>
      <c r="J23" s="28"/>
      <c r="K23" s="28"/>
      <c r="L23" s="28"/>
      <c r="M23" s="28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4" t="s">
        <v>187</v>
      </c>
      <c r="G24" s="124" t="s">
        <v>187</v>
      </c>
      <c r="H24" s="124" t="s">
        <v>187</v>
      </c>
      <c r="I24" s="124" t="s">
        <v>187</v>
      </c>
      <c r="J24" s="124" t="s">
        <v>187</v>
      </c>
      <c r="K24" s="124" t="s">
        <v>187</v>
      </c>
      <c r="L24" s="124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53" t="s">
        <v>6</v>
      </c>
      <c r="E25" s="53"/>
      <c r="F25" s="251">
        <v>0</v>
      </c>
      <c r="G25" s="251">
        <v>0</v>
      </c>
      <c r="H25" s="25"/>
      <c r="I25" s="251">
        <v>0</v>
      </c>
      <c r="J25" s="25"/>
      <c r="K25" s="25"/>
      <c r="L25" s="25"/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51">
        <v>0</v>
      </c>
      <c r="G26" s="251">
        <v>0</v>
      </c>
      <c r="H26" s="25"/>
      <c r="I26" s="251">
        <v>0</v>
      </c>
      <c r="J26" s="25"/>
      <c r="K26" s="25"/>
      <c r="L26" s="25"/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51">
        <v>0</v>
      </c>
      <c r="G27" s="251">
        <v>0</v>
      </c>
      <c r="H27" s="25"/>
      <c r="I27" s="251">
        <v>0</v>
      </c>
      <c r="J27" s="25"/>
      <c r="K27" s="25"/>
      <c r="L27" s="25"/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F29-SUM(F25:F26)+SUM(F27:F27)</f>
        <v>0</v>
      </c>
      <c r="G28" s="26">
        <f>G29-SUM(G25:G26)+SUM(G27:G27)</f>
        <v>0</v>
      </c>
      <c r="H28" s="25"/>
      <c r="I28" s="26">
        <f>I29-SUM(I25:I26)+SUM(I27:I27)</f>
        <v>0</v>
      </c>
      <c r="J28" s="25"/>
      <c r="K28" s="25"/>
      <c r="L28" s="25"/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51">
        <v>0</v>
      </c>
      <c r="G29" s="251">
        <v>0</v>
      </c>
      <c r="H29" s="25"/>
      <c r="I29" s="251">
        <v>0</v>
      </c>
      <c r="J29" s="25"/>
      <c r="K29" s="25"/>
      <c r="L29" s="25"/>
      <c r="M29" s="25"/>
    </row>
    <row r="30" spans="1:13" x14ac:dyDescent="0.25">
      <c r="A30" s="12"/>
      <c r="B30" s="12"/>
      <c r="C30" s="12"/>
      <c r="D30" s="28"/>
      <c r="E30" s="28"/>
      <c r="F30" s="28"/>
      <c r="G30" s="28"/>
      <c r="H30" s="28"/>
      <c r="I30" s="119"/>
      <c r="J30" s="28"/>
      <c r="K30" s="28"/>
      <c r="L30" s="28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4" t="s">
        <v>76</v>
      </c>
      <c r="G31" s="124" t="s">
        <v>76</v>
      </c>
      <c r="H31" s="124" t="s">
        <v>76</v>
      </c>
      <c r="I31" s="128" t="s">
        <v>75</v>
      </c>
      <c r="J31" s="124" t="s">
        <v>76</v>
      </c>
      <c r="K31" s="124" t="s">
        <v>76</v>
      </c>
      <c r="L31" s="126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53" t="s">
        <v>6</v>
      </c>
      <c r="E32" s="53"/>
      <c r="F32" s="251">
        <v>0</v>
      </c>
      <c r="G32" s="251">
        <v>0</v>
      </c>
      <c r="H32" s="25"/>
      <c r="I32" s="251">
        <v>0</v>
      </c>
      <c r="J32" s="25"/>
      <c r="K32" s="25"/>
      <c r="L32" s="25"/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51">
        <v>0</v>
      </c>
      <c r="G33" s="251">
        <v>0</v>
      </c>
      <c r="H33" s="25"/>
      <c r="I33" s="251">
        <v>0</v>
      </c>
      <c r="J33" s="25"/>
      <c r="K33" s="25"/>
      <c r="L33" s="25"/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51">
        <v>0</v>
      </c>
      <c r="G34" s="251">
        <v>0</v>
      </c>
      <c r="H34" s="25"/>
      <c r="I34" s="251">
        <v>0</v>
      </c>
      <c r="J34" s="25"/>
      <c r="K34" s="25"/>
      <c r="L34" s="25"/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>F36-SUM(F32:F33)+SUM(F34:F34)</f>
        <v>0</v>
      </c>
      <c r="G35" s="26">
        <f>G36-SUM(G32:G33)+SUM(G34:G34)</f>
        <v>0</v>
      </c>
      <c r="H35" s="25"/>
      <c r="I35" s="26">
        <f>I36-SUM(I32:I33)+SUM(I34:I34)</f>
        <v>0</v>
      </c>
      <c r="J35" s="25"/>
      <c r="K35" s="25"/>
      <c r="L35" s="25"/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51">
        <v>0</v>
      </c>
      <c r="G36" s="251">
        <v>0</v>
      </c>
      <c r="H36" s="25"/>
      <c r="I36" s="251">
        <v>0</v>
      </c>
      <c r="J36" s="25"/>
      <c r="K36" s="25"/>
      <c r="L36" s="25"/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0">(G11+G15)/2</f>
        <v>0</v>
      </c>
      <c r="H40" s="193"/>
      <c r="I40" s="193">
        <f t="shared" si="0"/>
        <v>0</v>
      </c>
      <c r="J40" s="193"/>
      <c r="K40" s="193"/>
      <c r="L40" s="193"/>
      <c r="M40" s="193">
        <f t="shared" si="0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1">(G18+G22)/2</f>
        <v>0</v>
      </c>
      <c r="H41" s="193"/>
      <c r="I41" s="193">
        <f t="shared" si="1"/>
        <v>0</v>
      </c>
      <c r="J41" s="193"/>
      <c r="K41" s="193"/>
      <c r="L41" s="193"/>
      <c r="M41" s="193">
        <f t="shared" si="1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I42" si="2">(G25+G29)/2</f>
        <v>0</v>
      </c>
      <c r="H42" s="193"/>
      <c r="I42" s="193">
        <f t="shared" si="2"/>
        <v>0</v>
      </c>
      <c r="J42" s="193"/>
      <c r="K42" s="193"/>
      <c r="L42" s="193"/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I43" si="3">(G32+G36)/2</f>
        <v>0</v>
      </c>
      <c r="H43" s="193"/>
      <c r="I43" s="193">
        <f t="shared" si="3"/>
        <v>0</v>
      </c>
      <c r="J43" s="193"/>
      <c r="K43" s="193"/>
      <c r="L43" s="193"/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M46" si="4">G13/G40</f>
        <v>#DIV/0!</v>
      </c>
      <c r="H46" s="194"/>
      <c r="I46" s="194" t="e">
        <f t="shared" si="4"/>
        <v>#DIV/0!</v>
      </c>
      <c r="J46" s="194"/>
      <c r="K46" s="194"/>
      <c r="L46" s="194"/>
      <c r="M46" s="194" t="e">
        <f t="shared" si="4"/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M47" si="5">G20/G41</f>
        <v>#DIV/0!</v>
      </c>
      <c r="H47" s="194"/>
      <c r="I47" s="194" t="e">
        <f t="shared" si="5"/>
        <v>#DIV/0!</v>
      </c>
      <c r="J47" s="194"/>
      <c r="K47" s="194"/>
      <c r="L47" s="194"/>
      <c r="M47" s="194" t="e">
        <f t="shared" si="5"/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>G27/G42</f>
        <v>#DIV/0!</v>
      </c>
      <c r="H48" s="194"/>
      <c r="I48" s="194" t="e">
        <f>I27/I42</f>
        <v>#DIV/0!</v>
      </c>
      <c r="J48" s="194"/>
      <c r="K48" s="194"/>
      <c r="L48" s="194"/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>G34/G43</f>
        <v>#DIV/0!</v>
      </c>
      <c r="H49" s="194"/>
      <c r="I49" s="194" t="e">
        <f>I34/I43</f>
        <v>#DIV/0!</v>
      </c>
      <c r="J49" s="194"/>
      <c r="K49" s="194"/>
      <c r="L49" s="194"/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M52" si="6">G14/G40</f>
        <v>#DIV/0!</v>
      </c>
      <c r="H52" s="198"/>
      <c r="I52" s="198" t="e">
        <f t="shared" si="6"/>
        <v>#DIV/0!</v>
      </c>
      <c r="J52" s="198"/>
      <c r="K52" s="198"/>
      <c r="L52" s="198"/>
      <c r="M52" s="198" t="e">
        <f t="shared" si="6"/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M53" si="7">G21/G41</f>
        <v>#DIV/0!</v>
      </c>
      <c r="H53" s="198"/>
      <c r="I53" s="198" t="e">
        <f t="shared" si="7"/>
        <v>#DIV/0!</v>
      </c>
      <c r="J53" s="198"/>
      <c r="K53" s="198"/>
      <c r="L53" s="198"/>
      <c r="M53" s="198" t="e">
        <f t="shared" si="7"/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>G28/G42</f>
        <v>#DIV/0!</v>
      </c>
      <c r="H54" s="198"/>
      <c r="I54" s="198" t="e">
        <f>I28/I42</f>
        <v>#DIV/0!</v>
      </c>
      <c r="J54" s="198"/>
      <c r="K54" s="198"/>
      <c r="L54" s="198"/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>G35/G43</f>
        <v>#DIV/0!</v>
      </c>
      <c r="H55" s="198"/>
      <c r="I55" s="198" t="e">
        <f>I35/I43</f>
        <v>#DIV/0!</v>
      </c>
      <c r="J55" s="198"/>
      <c r="K55" s="198"/>
      <c r="L55" s="198"/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>F41/F40</f>
        <v>#DIV/0!</v>
      </c>
      <c r="G58" s="195" t="e">
        <f>G41/G40</f>
        <v>#DIV/0!</v>
      </c>
      <c r="H58" s="195"/>
      <c r="I58" s="195" t="e">
        <f>I41/I40</f>
        <v>#DIV/0!</v>
      </c>
      <c r="J58" s="195"/>
      <c r="K58" s="195"/>
      <c r="L58" s="195"/>
      <c r="M58" s="195" t="e">
        <f>M41/M40</f>
        <v>#DIV/0!</v>
      </c>
    </row>
    <row r="59" spans="4:13" x14ac:dyDescent="0.25">
      <c r="D59" s="1" t="s">
        <v>493</v>
      </c>
      <c r="F59" s="193" t="e">
        <f>F42/F40</f>
        <v>#DIV/0!</v>
      </c>
      <c r="G59" s="193" t="e">
        <f>G42/G40</f>
        <v>#DIV/0!</v>
      </c>
      <c r="H59" s="193"/>
      <c r="I59" s="193" t="e">
        <f>I42/I40</f>
        <v>#DIV/0!</v>
      </c>
      <c r="J59" s="193"/>
      <c r="K59" s="193"/>
      <c r="L59" s="193"/>
    </row>
    <row r="60" spans="4:13" x14ac:dyDescent="0.25">
      <c r="D60" s="1" t="s">
        <v>494</v>
      </c>
      <c r="F60" s="193" t="e">
        <f>F42/F41</f>
        <v>#DIV/0!</v>
      </c>
      <c r="G60" s="193" t="e">
        <f>G42/G41</f>
        <v>#DIV/0!</v>
      </c>
      <c r="H60" s="193"/>
      <c r="I60" s="193" t="e">
        <f>I42/I41</f>
        <v>#DIV/0!</v>
      </c>
      <c r="J60" s="193"/>
      <c r="K60" s="193"/>
      <c r="L60" s="193"/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I61" si="8">G43/G40</f>
        <v>#DIV/0!</v>
      </c>
      <c r="H61" s="193"/>
      <c r="I61" s="193" t="e">
        <f t="shared" si="8"/>
        <v>#DIV/0!</v>
      </c>
      <c r="J61" s="193"/>
      <c r="K61" s="193"/>
      <c r="L61" s="193"/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I62" si="9">G43/G41</f>
        <v>#DIV/0!</v>
      </c>
      <c r="H62" s="193"/>
      <c r="I62" s="193" t="e">
        <f t="shared" si="9"/>
        <v>#DIV/0!</v>
      </c>
      <c r="J62" s="193"/>
      <c r="K62" s="193"/>
      <c r="L62" s="193"/>
      <c r="M62" s="192"/>
    </row>
    <row r="63" spans="4:13" x14ac:dyDescent="0.25">
      <c r="D63" s="192" t="s">
        <v>495</v>
      </c>
      <c r="F63" s="193" t="e">
        <f>F42/F43*1000</f>
        <v>#DIV/0!</v>
      </c>
      <c r="G63" s="193" t="e">
        <f>G42/G43*1000</f>
        <v>#DIV/0!</v>
      </c>
      <c r="H63" s="193"/>
      <c r="I63" s="193" t="e">
        <f>I42/I43*1000</f>
        <v>#DIV/0!</v>
      </c>
      <c r="J63" s="193"/>
      <c r="K63" s="193"/>
      <c r="L63" s="193"/>
      <c r="M63" s="192"/>
    </row>
  </sheetData>
  <sheetProtection algorithmName="SHA-256" hashValue="MSTzdD4UOgubKhIIZ44xAfEjEQ6dWc2s+IQWNKo5/lk=" saltValue="oriLc7XbV40YKraSODA3lQ==" spinCount="100000" sheet="1" objects="1" scenarios="1"/>
  <conditionalFormatting sqref="F11">
    <cfRule type="expression" dxfId="16429" priority="862" stopIfTrue="1">
      <formula>LEN(TRIM($F$11))=0</formula>
    </cfRule>
  </conditionalFormatting>
  <conditionalFormatting sqref="G11">
    <cfRule type="expression" dxfId="16428" priority="863" stopIfTrue="1">
      <formula>LEN(TRIM($G$11))=0</formula>
    </cfRule>
  </conditionalFormatting>
  <conditionalFormatting sqref="F12">
    <cfRule type="expression" dxfId="16427" priority="864" stopIfTrue="1">
      <formula>LEN(TRIM($F$12))=0</formula>
    </cfRule>
  </conditionalFormatting>
  <conditionalFormatting sqref="G12">
    <cfRule type="expression" dxfId="16426" priority="865" stopIfTrue="1">
      <formula>LEN(TRIM($G$12))=0</formula>
    </cfRule>
  </conditionalFormatting>
  <conditionalFormatting sqref="F13">
    <cfRule type="expression" dxfId="16425" priority="866" stopIfTrue="1">
      <formula>LEN(TRIM($F$13))=0</formula>
    </cfRule>
  </conditionalFormatting>
  <conditionalFormatting sqref="G13">
    <cfRule type="expression" dxfId="16424" priority="867" stopIfTrue="1">
      <formula>LEN(TRIM($G$13))=0</formula>
    </cfRule>
  </conditionalFormatting>
  <conditionalFormatting sqref="I11">
    <cfRule type="expression" dxfId="16423" priority="868" stopIfTrue="1">
      <formula>LEN(TRIM($I$11))=0</formula>
    </cfRule>
  </conditionalFormatting>
  <conditionalFormatting sqref="I12">
    <cfRule type="expression" dxfId="16422" priority="869" stopIfTrue="1">
      <formula>LEN(TRIM($I$12))=0</formula>
    </cfRule>
  </conditionalFormatting>
  <conditionalFormatting sqref="I13">
    <cfRule type="expression" dxfId="16421" priority="870" stopIfTrue="1">
      <formula>LEN(TRIM($I$13))=0</formula>
    </cfRule>
  </conditionalFormatting>
  <conditionalFormatting sqref="M11">
    <cfRule type="expression" dxfId="16420" priority="871" stopIfTrue="1">
      <formula>LEN(TRIM($M$11))=0</formula>
    </cfRule>
  </conditionalFormatting>
  <conditionalFormatting sqref="M12">
    <cfRule type="expression" dxfId="16419" priority="872" stopIfTrue="1">
      <formula>LEN(TRIM($M$12))=0</formula>
    </cfRule>
  </conditionalFormatting>
  <conditionalFormatting sqref="M13">
    <cfRule type="expression" dxfId="16418" priority="873" stopIfTrue="1">
      <formula>LEN(TRIM($M$13))=0</formula>
    </cfRule>
  </conditionalFormatting>
  <conditionalFormatting sqref="F15">
    <cfRule type="expression" dxfId="16417" priority="874" stopIfTrue="1">
      <formula>LEN(TRIM($F$15))=0</formula>
    </cfRule>
  </conditionalFormatting>
  <conditionalFormatting sqref="G15">
    <cfRule type="expression" dxfId="16416" priority="875" stopIfTrue="1">
      <formula>LEN(TRIM($G$15))=0</formula>
    </cfRule>
  </conditionalFormatting>
  <conditionalFormatting sqref="I15">
    <cfRule type="expression" dxfId="16415" priority="876" stopIfTrue="1">
      <formula>LEN(TRIM($I$15))=0</formula>
    </cfRule>
  </conditionalFormatting>
  <conditionalFormatting sqref="M15">
    <cfRule type="expression" dxfId="16414" priority="877" stopIfTrue="1">
      <formula>LEN(TRIM($M$15))=0</formula>
    </cfRule>
  </conditionalFormatting>
  <conditionalFormatting sqref="F18">
    <cfRule type="expression" dxfId="16413" priority="878" stopIfTrue="1">
      <formula>LEN(TRIM($F$18))=0</formula>
    </cfRule>
  </conditionalFormatting>
  <conditionalFormatting sqref="G18">
    <cfRule type="expression" dxfId="16412" priority="879" stopIfTrue="1">
      <formula>LEN(TRIM($G$18))=0</formula>
    </cfRule>
  </conditionalFormatting>
  <conditionalFormatting sqref="F19">
    <cfRule type="expression" dxfId="16411" priority="880" stopIfTrue="1">
      <formula>LEN(TRIM($F$19))=0</formula>
    </cfRule>
  </conditionalFormatting>
  <conditionalFormatting sqref="G19">
    <cfRule type="expression" dxfId="16410" priority="881" stopIfTrue="1">
      <formula>LEN(TRIM($G$19))=0</formula>
    </cfRule>
  </conditionalFormatting>
  <conditionalFormatting sqref="F20">
    <cfRule type="expression" dxfId="16409" priority="882" stopIfTrue="1">
      <formula>LEN(TRIM($F$20))=0</formula>
    </cfRule>
  </conditionalFormatting>
  <conditionalFormatting sqref="G20">
    <cfRule type="expression" dxfId="16408" priority="883" stopIfTrue="1">
      <formula>LEN(TRIM($G$20))=0</formula>
    </cfRule>
  </conditionalFormatting>
  <conditionalFormatting sqref="I18">
    <cfRule type="expression" dxfId="16407" priority="884" stopIfTrue="1">
      <formula>LEN(TRIM($I$18))=0</formula>
    </cfRule>
  </conditionalFormatting>
  <conditionalFormatting sqref="I19">
    <cfRule type="expression" dxfId="16406" priority="885" stopIfTrue="1">
      <formula>LEN(TRIM($I$19))=0</formula>
    </cfRule>
  </conditionalFormatting>
  <conditionalFormatting sqref="I20">
    <cfRule type="expression" dxfId="16405" priority="886" stopIfTrue="1">
      <formula>LEN(TRIM($I$20))=0</formula>
    </cfRule>
  </conditionalFormatting>
  <conditionalFormatting sqref="M18">
    <cfRule type="expression" dxfId="16404" priority="887" stopIfTrue="1">
      <formula>LEN(TRIM($M$18))=0</formula>
    </cfRule>
  </conditionalFormatting>
  <conditionalFormatting sqref="M19">
    <cfRule type="expression" dxfId="16403" priority="888" stopIfTrue="1">
      <formula>LEN(TRIM($M$19))=0</formula>
    </cfRule>
  </conditionalFormatting>
  <conditionalFormatting sqref="M20">
    <cfRule type="expression" dxfId="16402" priority="889" stopIfTrue="1">
      <formula>LEN(TRIM($M$20))=0</formula>
    </cfRule>
  </conditionalFormatting>
  <conditionalFormatting sqref="F22">
    <cfRule type="expression" dxfId="16401" priority="890" stopIfTrue="1">
      <formula>LEN(TRIM($F$22))=0</formula>
    </cfRule>
  </conditionalFormatting>
  <conditionalFormatting sqref="G22">
    <cfRule type="expression" dxfId="16400" priority="891" stopIfTrue="1">
      <formula>LEN(TRIM($G$22))=0</formula>
    </cfRule>
  </conditionalFormatting>
  <conditionalFormatting sqref="I22">
    <cfRule type="expression" dxfId="16399" priority="892" stopIfTrue="1">
      <formula>LEN(TRIM($I$22))=0</formula>
    </cfRule>
  </conditionalFormatting>
  <conditionalFormatting sqref="M22">
    <cfRule type="expression" dxfId="16398" priority="893" stopIfTrue="1">
      <formula>LEN(TRIM($M$22))=0</formula>
    </cfRule>
  </conditionalFormatting>
  <conditionalFormatting sqref="F25">
    <cfRule type="expression" dxfId="16397" priority="894" stopIfTrue="1">
      <formula>LEN(TRIM($F$25))=0</formula>
    </cfRule>
  </conditionalFormatting>
  <conditionalFormatting sqref="G25">
    <cfRule type="expression" dxfId="16396" priority="895" stopIfTrue="1">
      <formula>LEN(TRIM($G$25))=0</formula>
    </cfRule>
  </conditionalFormatting>
  <conditionalFormatting sqref="F26">
    <cfRule type="expression" dxfId="16395" priority="896" stopIfTrue="1">
      <formula>LEN(TRIM($F$26))=0</formula>
    </cfRule>
  </conditionalFormatting>
  <conditionalFormatting sqref="G26">
    <cfRule type="expression" dxfId="16394" priority="897" stopIfTrue="1">
      <formula>LEN(TRIM($G$26))=0</formula>
    </cfRule>
  </conditionalFormatting>
  <conditionalFormatting sqref="F27">
    <cfRule type="expression" dxfId="16393" priority="898" stopIfTrue="1">
      <formula>LEN(TRIM($F$27))=0</formula>
    </cfRule>
  </conditionalFormatting>
  <conditionalFormatting sqref="G27">
    <cfRule type="expression" dxfId="16392" priority="899" stopIfTrue="1">
      <formula>LEN(TRIM($G$27))=0</formula>
    </cfRule>
  </conditionalFormatting>
  <conditionalFormatting sqref="I25">
    <cfRule type="expression" dxfId="16391" priority="900" stopIfTrue="1">
      <formula>LEN(TRIM($I$25))=0</formula>
    </cfRule>
  </conditionalFormatting>
  <conditionalFormatting sqref="I26">
    <cfRule type="expression" dxfId="16390" priority="901" stopIfTrue="1">
      <formula>LEN(TRIM($I$26))=0</formula>
    </cfRule>
  </conditionalFormatting>
  <conditionalFormatting sqref="I27">
    <cfRule type="expression" dxfId="16389" priority="902" stopIfTrue="1">
      <formula>LEN(TRIM($I$27))=0</formula>
    </cfRule>
  </conditionalFormatting>
  <conditionalFormatting sqref="F29">
    <cfRule type="expression" dxfId="16388" priority="903" stopIfTrue="1">
      <formula>LEN(TRIM($F$29))=0</formula>
    </cfRule>
  </conditionalFormatting>
  <conditionalFormatting sqref="G29">
    <cfRule type="expression" dxfId="16387" priority="904" stopIfTrue="1">
      <formula>LEN(TRIM($G$29))=0</formula>
    </cfRule>
  </conditionalFormatting>
  <conditionalFormatting sqref="I29">
    <cfRule type="expression" dxfId="16386" priority="905" stopIfTrue="1">
      <formula>LEN(TRIM($I$29))=0</formula>
    </cfRule>
  </conditionalFormatting>
  <conditionalFormatting sqref="F32">
    <cfRule type="expression" dxfId="16385" priority="906" stopIfTrue="1">
      <formula>LEN(TRIM($F$32))=0</formula>
    </cfRule>
  </conditionalFormatting>
  <conditionalFormatting sqref="G32">
    <cfRule type="expression" dxfId="16384" priority="907" stopIfTrue="1">
      <formula>LEN(TRIM($G$32))=0</formula>
    </cfRule>
  </conditionalFormatting>
  <conditionalFormatting sqref="F33">
    <cfRule type="expression" dxfId="16383" priority="908" stopIfTrue="1">
      <formula>LEN(TRIM($F$33))=0</formula>
    </cfRule>
  </conditionalFormatting>
  <conditionalFormatting sqref="G33">
    <cfRule type="expression" dxfId="16382" priority="909" stopIfTrue="1">
      <formula>LEN(TRIM($G$33))=0</formula>
    </cfRule>
  </conditionalFormatting>
  <conditionalFormatting sqref="F34">
    <cfRule type="expression" dxfId="16381" priority="910" stopIfTrue="1">
      <formula>LEN(TRIM($F$34))=0</formula>
    </cfRule>
  </conditionalFormatting>
  <conditionalFormatting sqref="G34">
    <cfRule type="expression" dxfId="16380" priority="911" stopIfTrue="1">
      <formula>LEN(TRIM($G$34))=0</formula>
    </cfRule>
  </conditionalFormatting>
  <conditionalFormatting sqref="I32">
    <cfRule type="expression" dxfId="16379" priority="912" stopIfTrue="1">
      <formula>LEN(TRIM($I$32))=0</formula>
    </cfRule>
  </conditionalFormatting>
  <conditionalFormatting sqref="I33">
    <cfRule type="expression" dxfId="16378" priority="913" stopIfTrue="1">
      <formula>LEN(TRIM($I$33))=0</formula>
    </cfRule>
  </conditionalFormatting>
  <conditionalFormatting sqref="I34">
    <cfRule type="expression" dxfId="16377" priority="914" stopIfTrue="1">
      <formula>LEN(TRIM($I$34))=0</formula>
    </cfRule>
  </conditionalFormatting>
  <conditionalFormatting sqref="F36">
    <cfRule type="expression" dxfId="16376" priority="915" stopIfTrue="1">
      <formula>LEN(TRIM($F$36))=0</formula>
    </cfRule>
  </conditionalFormatting>
  <conditionalFormatting sqref="G36">
    <cfRule type="expression" dxfId="16375" priority="916" stopIfTrue="1">
      <formula>LEN(TRIM($G$36))=0</formula>
    </cfRule>
  </conditionalFormatting>
  <conditionalFormatting sqref="I36">
    <cfRule type="expression" dxfId="16374" priority="917" stopIfTrue="1">
      <formula>LEN(TRIM($I$36))=0</formula>
    </cfRule>
  </conditionalFormatting>
  <dataValidations disablePrompts="1" count="1">
    <dataValidation type="whole" allowBlank="1" showErrorMessage="1" errorTitle="Input error" error="Enter a whole number." sqref="F11:G13 I11:I13 M11:M13 F15:G15 I15 M15 F18:G20 I18:I20 M18:M20 F22:G22 I22 M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0" tint="-0.499984740745262"/>
    <pageSetUpPr autoPageBreaks="0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26">
        <f>SUM(STATS_GrpOS:STATS_GrpIS!A2)</f>
        <v>144</v>
      </c>
      <c r="B2" s="33"/>
      <c r="C2" s="19"/>
      <c r="D2" s="47" t="s">
        <v>159</v>
      </c>
      <c r="E2" s="47"/>
      <c r="F2" s="108" t="s">
        <v>182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STATS_Total_Grp</v>
      </c>
      <c r="B3" s="33"/>
      <c r="C3" s="19"/>
      <c r="D3" s="47" t="s">
        <v>144</v>
      </c>
      <c r="E3" s="108"/>
      <c r="F3" s="108" t="s">
        <v>148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148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59" t="s">
        <v>97</v>
      </c>
      <c r="G8" s="136" t="s">
        <v>4</v>
      </c>
      <c r="H8" s="138" t="s">
        <v>5</v>
      </c>
      <c r="I8" s="135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4"/>
      <c r="G9" s="94"/>
      <c r="H9" s="94"/>
      <c r="I9" s="94"/>
      <c r="J9" s="150"/>
      <c r="K9" s="150"/>
      <c r="L9" s="150"/>
      <c r="M9" s="94"/>
    </row>
    <row r="10" spans="1:13" x14ac:dyDescent="0.25">
      <c r="A10" s="12"/>
      <c r="B10" s="12"/>
      <c r="C10" s="12"/>
      <c r="D10" s="120" t="s">
        <v>100</v>
      </c>
      <c r="E10" s="166"/>
      <c r="F10" s="121" t="s">
        <v>77</v>
      </c>
      <c r="G10" s="121" t="s">
        <v>77</v>
      </c>
      <c r="H10" s="121" t="s">
        <v>77</v>
      </c>
      <c r="I10" s="121" t="s">
        <v>77</v>
      </c>
      <c r="J10" s="122" t="s">
        <v>77</v>
      </c>
      <c r="K10" s="122" t="s">
        <v>77</v>
      </c>
      <c r="L10" s="122" t="s">
        <v>77</v>
      </c>
      <c r="M10" s="122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6">
        <f>SUM(STATS_GrpOS:STATS_GrpIS!F11)</f>
        <v>0</v>
      </c>
      <c r="G11" s="26">
        <f>SUM(STATS_GrpOS:STATS_GrpIS!G11)</f>
        <v>0</v>
      </c>
      <c r="H11" s="26">
        <f>SUM(STATS_GrpOS:STATS_GrpIS!H11)</f>
        <v>0</v>
      </c>
      <c r="I11" s="26">
        <f>SUM(STATS_GrpOS:STATS_GrpIS!I11)</f>
        <v>0</v>
      </c>
      <c r="J11" s="26">
        <f>SUM(STATS_GrpOS:STATS_GrpIS!J11)</f>
        <v>0</v>
      </c>
      <c r="K11" s="26">
        <f>SUM(STATS_GrpOS:STATS_GrpIS!K11)</f>
        <v>0</v>
      </c>
      <c r="L11" s="26">
        <f>SUM(STATS_GrpOS:STATS_GrpIS!L11)</f>
        <v>0</v>
      </c>
      <c r="M11" s="26">
        <f>SUM(STATS_GrpOS:STATS_GrpIS!M11)</f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6">
        <f>SUM(STATS_GrpOS:STATS_GrpIS!F12)</f>
        <v>0</v>
      </c>
      <c r="G12" s="26">
        <f>SUM(STATS_GrpOS:STATS_GrpIS!G12)</f>
        <v>0</v>
      </c>
      <c r="H12" s="26">
        <f>SUM(STATS_GrpOS:STATS_GrpIS!H12)</f>
        <v>0</v>
      </c>
      <c r="I12" s="26">
        <f>SUM(STATS_GrpOS:STATS_GrpIS!I12)</f>
        <v>0</v>
      </c>
      <c r="J12" s="26">
        <f>SUM(STATS_GrpOS:STATS_GrpIS!J12)</f>
        <v>0</v>
      </c>
      <c r="K12" s="26">
        <f>SUM(STATS_GrpOS:STATS_GrpIS!K12)</f>
        <v>0</v>
      </c>
      <c r="L12" s="26">
        <f>SUM(STATS_GrpOS:STATS_GrpIS!L12)</f>
        <v>0</v>
      </c>
      <c r="M12" s="26">
        <f>SUM(STATS_GrpOS:STATS_GrpIS!M12)</f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6">
        <f>SUM(STATS_GrpOS:STATS_GrpIS!F13)</f>
        <v>0</v>
      </c>
      <c r="G13" s="26">
        <f>SUM(STATS_GrpOS:STATS_GrpIS!G13)</f>
        <v>0</v>
      </c>
      <c r="H13" s="26">
        <f>SUM(STATS_GrpOS:STATS_GrpIS!H13)</f>
        <v>0</v>
      </c>
      <c r="I13" s="26">
        <f>SUM(STATS_GrpOS:STATS_GrpIS!I13)</f>
        <v>0</v>
      </c>
      <c r="J13" s="26">
        <f>SUM(STATS_GrpOS:STATS_GrpIS!J13)</f>
        <v>0</v>
      </c>
      <c r="K13" s="26">
        <f>SUM(STATS_GrpOS:STATS_GrpIS!K13)</f>
        <v>0</v>
      </c>
      <c r="L13" s="26">
        <f>SUM(STATS_GrpOS:STATS_GrpIS!L13)</f>
        <v>0</v>
      </c>
      <c r="M13" s="26">
        <f>SUM(STATS_GrpOS:STATS_GrpIS!M13)</f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>SUM(STATS_GrpOS:STATS_GrpIS!F14)</f>
        <v>0</v>
      </c>
      <c r="G14" s="26">
        <f>SUM(STATS_GrpOS:STATS_GrpIS!G14)</f>
        <v>0</v>
      </c>
      <c r="H14" s="26">
        <f>SUM(STATS_GrpOS:STATS_GrpIS!H14)</f>
        <v>0</v>
      </c>
      <c r="I14" s="26">
        <f>SUM(STATS_GrpOS:STATS_GrpIS!I14)</f>
        <v>0</v>
      </c>
      <c r="J14" s="26">
        <f>SUM(STATS_GrpOS:STATS_GrpIS!J14)</f>
        <v>0</v>
      </c>
      <c r="K14" s="26">
        <f>SUM(STATS_GrpOS:STATS_GrpIS!K14)</f>
        <v>0</v>
      </c>
      <c r="L14" s="26">
        <f>SUM(STATS_GrpOS:STATS_GrpIS!L14)</f>
        <v>0</v>
      </c>
      <c r="M14" s="26">
        <f>SUM(STATS_GrpOS:STATS_GrpIS!M14)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6">
        <f>SUM(STATS_GrpOS:STATS_GrpIS!F15)</f>
        <v>0</v>
      </c>
      <c r="G15" s="26">
        <f>SUM(STATS_GrpOS:STATS_GrpIS!G15)</f>
        <v>0</v>
      </c>
      <c r="H15" s="26">
        <f>SUM(STATS_GrpOS:STATS_GrpIS!H15)</f>
        <v>0</v>
      </c>
      <c r="I15" s="26">
        <f>SUM(STATS_GrpOS:STATS_GrpIS!I15)</f>
        <v>0</v>
      </c>
      <c r="J15" s="26">
        <f>SUM(STATS_GrpOS:STATS_GrpIS!J15)</f>
        <v>0</v>
      </c>
      <c r="K15" s="26">
        <f>SUM(STATS_GrpOS:STATS_GrpIS!K15)</f>
        <v>0</v>
      </c>
      <c r="L15" s="26">
        <f>SUM(STATS_GrpOS:STATS_GrpIS!L15)</f>
        <v>0</v>
      </c>
      <c r="M15" s="26">
        <f>SUM(STATS_GrpOS:STATS_GrpIS!M15)</f>
        <v>0</v>
      </c>
    </row>
    <row r="16" spans="1:13" ht="15" customHeight="1" x14ac:dyDescent="0.25">
      <c r="A16" s="12"/>
      <c r="B16" s="12"/>
      <c r="C16" s="12"/>
      <c r="D16" s="28"/>
      <c r="E16" s="28"/>
      <c r="F16" s="42"/>
      <c r="G16" s="42"/>
      <c r="H16" s="42"/>
      <c r="I16" s="42"/>
      <c r="J16" s="42"/>
      <c r="K16" s="42"/>
      <c r="L16" s="42"/>
      <c r="M16" s="42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1" t="s">
        <v>77</v>
      </c>
      <c r="G17" s="121" t="s">
        <v>77</v>
      </c>
      <c r="H17" s="121" t="s">
        <v>77</v>
      </c>
      <c r="I17" s="121" t="s">
        <v>77</v>
      </c>
      <c r="J17" s="121" t="s">
        <v>77</v>
      </c>
      <c r="K17" s="121" t="s">
        <v>77</v>
      </c>
      <c r="L17" s="121" t="s">
        <v>77</v>
      </c>
      <c r="M17" s="121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6">
        <f>SUM(STATS_GrpOS:STATS_GrpIS!F18)</f>
        <v>0</v>
      </c>
      <c r="G18" s="26">
        <f>SUM(STATS_GrpOS:STATS_GrpIS!G18)</f>
        <v>0</v>
      </c>
      <c r="H18" s="26">
        <f>SUM(STATS_GrpOS:STATS_GrpIS!H18)</f>
        <v>0</v>
      </c>
      <c r="I18" s="26">
        <f>SUM(STATS_GrpOS:STATS_GrpIS!I18)</f>
        <v>0</v>
      </c>
      <c r="J18" s="26">
        <f>SUM(STATS_GrpOS:STATS_GrpIS!J18)</f>
        <v>0</v>
      </c>
      <c r="K18" s="26">
        <f>SUM(STATS_GrpOS:STATS_GrpIS!K18)</f>
        <v>0</v>
      </c>
      <c r="L18" s="26">
        <f>SUM(STATS_GrpOS:STATS_GrpIS!L18)</f>
        <v>0</v>
      </c>
      <c r="M18" s="26">
        <f>SUM(STATS_GrpOS:STATS_GrpIS!M18)</f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6">
        <f>SUM(STATS_GrpOS:STATS_GrpIS!F19)</f>
        <v>0</v>
      </c>
      <c r="G19" s="26">
        <f>SUM(STATS_GrpOS:STATS_GrpIS!G19)</f>
        <v>0</v>
      </c>
      <c r="H19" s="26">
        <f>SUM(STATS_GrpOS:STATS_GrpIS!H19)</f>
        <v>0</v>
      </c>
      <c r="I19" s="26">
        <f>SUM(STATS_GrpOS:STATS_GrpIS!I19)</f>
        <v>0</v>
      </c>
      <c r="J19" s="26">
        <f>SUM(STATS_GrpOS:STATS_GrpIS!J19)</f>
        <v>0</v>
      </c>
      <c r="K19" s="26">
        <f>SUM(STATS_GrpOS:STATS_GrpIS!K19)</f>
        <v>0</v>
      </c>
      <c r="L19" s="26">
        <f>SUM(STATS_GrpOS:STATS_GrpIS!L19)</f>
        <v>0</v>
      </c>
      <c r="M19" s="26">
        <f>SUM(STATS_GrpOS:STATS_GrpIS!M19)</f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6">
        <f>SUM(STATS_GrpOS:STATS_GrpIS!F20)</f>
        <v>0</v>
      </c>
      <c r="G20" s="26">
        <f>SUM(STATS_GrpOS:STATS_GrpIS!G20)</f>
        <v>0</v>
      </c>
      <c r="H20" s="26">
        <f>SUM(STATS_GrpOS:STATS_GrpIS!H20)</f>
        <v>0</v>
      </c>
      <c r="I20" s="26">
        <f>SUM(STATS_GrpOS:STATS_GrpIS!I20)</f>
        <v>0</v>
      </c>
      <c r="J20" s="26">
        <f>SUM(STATS_GrpOS:STATS_GrpIS!J20)</f>
        <v>0</v>
      </c>
      <c r="K20" s="26">
        <f>SUM(STATS_GrpOS:STATS_GrpIS!K20)</f>
        <v>0</v>
      </c>
      <c r="L20" s="26">
        <f>SUM(STATS_GrpOS:STATS_GrpIS!L20)</f>
        <v>0</v>
      </c>
      <c r="M20" s="26">
        <f>SUM(STATS_GrpOS:STATS_GrpIS!M20)</f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>SUM(STATS_GrpOS:STATS_GrpIS!F21)</f>
        <v>0</v>
      </c>
      <c r="G21" s="26">
        <f>SUM(STATS_GrpOS:STATS_GrpIS!G21)</f>
        <v>0</v>
      </c>
      <c r="H21" s="26">
        <f>SUM(STATS_GrpOS:STATS_GrpIS!H21)</f>
        <v>0</v>
      </c>
      <c r="I21" s="26">
        <f>SUM(STATS_GrpOS:STATS_GrpIS!I21)</f>
        <v>0</v>
      </c>
      <c r="J21" s="26">
        <f>SUM(STATS_GrpOS:STATS_GrpIS!J21)</f>
        <v>0</v>
      </c>
      <c r="K21" s="26">
        <f>SUM(STATS_GrpOS:STATS_GrpIS!K21)</f>
        <v>0</v>
      </c>
      <c r="L21" s="26">
        <f>SUM(STATS_GrpOS:STATS_GrpIS!L21)</f>
        <v>0</v>
      </c>
      <c r="M21" s="26">
        <f>SUM(STATS_GrpOS:STATS_GrpIS!M21)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6">
        <f>SUM(STATS_GrpOS:STATS_GrpIS!F22)</f>
        <v>0</v>
      </c>
      <c r="G22" s="26">
        <f>SUM(STATS_GrpOS:STATS_GrpIS!G22)</f>
        <v>0</v>
      </c>
      <c r="H22" s="26">
        <f>SUM(STATS_GrpOS:STATS_GrpIS!H22)</f>
        <v>0</v>
      </c>
      <c r="I22" s="26">
        <f>SUM(STATS_GrpOS:STATS_GrpIS!I22)</f>
        <v>0</v>
      </c>
      <c r="J22" s="26">
        <f>SUM(STATS_GrpOS:STATS_GrpIS!J22)</f>
        <v>0</v>
      </c>
      <c r="K22" s="26">
        <f>SUM(STATS_GrpOS:STATS_GrpIS!K22)</f>
        <v>0</v>
      </c>
      <c r="L22" s="26">
        <f>SUM(STATS_GrpOS:STATS_GrpIS!L22)</f>
        <v>0</v>
      </c>
      <c r="M22" s="26">
        <f>SUM(STATS_GrpOS:STATS_GrpIS!M22)</f>
        <v>0</v>
      </c>
    </row>
    <row r="23" spans="1:13" ht="15" customHeight="1" x14ac:dyDescent="0.25">
      <c r="A23" s="12"/>
      <c r="B23" s="12"/>
      <c r="C23" s="12"/>
      <c r="D23" s="28"/>
      <c r="E23" s="28"/>
      <c r="F23" s="42"/>
      <c r="G23" s="42"/>
      <c r="H23" s="42"/>
      <c r="I23" s="42"/>
      <c r="J23" s="42"/>
      <c r="K23" s="42"/>
      <c r="L23" s="42"/>
      <c r="M23" s="42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3" t="s">
        <v>187</v>
      </c>
      <c r="G24" s="123" t="s">
        <v>187</v>
      </c>
      <c r="H24" s="123" t="s">
        <v>187</v>
      </c>
      <c r="I24" s="123" t="s">
        <v>187</v>
      </c>
      <c r="J24" s="123" t="s">
        <v>187</v>
      </c>
      <c r="K24" s="123" t="s">
        <v>187</v>
      </c>
      <c r="L24" s="123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53" t="s">
        <v>6</v>
      </c>
      <c r="E25" s="53"/>
      <c r="F25" s="26">
        <f>SUM(STATS_GrpOS:STATS_GrpIS!F25)</f>
        <v>0</v>
      </c>
      <c r="G25" s="26">
        <f>SUM(STATS_GrpOS:STATS_GrpIS!G25)</f>
        <v>0</v>
      </c>
      <c r="H25" s="26">
        <f>SUM(STATS_GrpOS:STATS_GrpIS!H25)</f>
        <v>0</v>
      </c>
      <c r="I25" s="26">
        <f>SUM(STATS_GrpOS:STATS_GrpIS!I25)</f>
        <v>0</v>
      </c>
      <c r="J25" s="26">
        <f>SUM(STATS_GrpOS:STATS_GrpIS!J25)</f>
        <v>0</v>
      </c>
      <c r="K25" s="26">
        <f>SUM(STATS_GrpOS:STATS_GrpIS!K25)</f>
        <v>0</v>
      </c>
      <c r="L25" s="26">
        <f>SUM(STATS_GrpOS:STATS_GrpIS!L25)</f>
        <v>0</v>
      </c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6">
        <f>SUM(STATS_GrpOS:STATS_GrpIS!F26)</f>
        <v>0</v>
      </c>
      <c r="G26" s="26">
        <f>SUM(STATS_GrpOS:STATS_GrpIS!G26)</f>
        <v>0</v>
      </c>
      <c r="H26" s="26">
        <f>SUM(STATS_GrpOS:STATS_GrpIS!H26)</f>
        <v>0</v>
      </c>
      <c r="I26" s="26">
        <f>SUM(STATS_GrpOS:STATS_GrpIS!I26)</f>
        <v>0</v>
      </c>
      <c r="J26" s="26">
        <f>SUM(STATS_GrpOS:STATS_GrpIS!J26)</f>
        <v>0</v>
      </c>
      <c r="K26" s="26">
        <f>SUM(STATS_GrpOS:STATS_GrpIS!K26)</f>
        <v>0</v>
      </c>
      <c r="L26" s="26">
        <f>SUM(STATS_GrpOS:STATS_GrpIS!L26)</f>
        <v>0</v>
      </c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6">
        <f>SUM(STATS_GrpOS:STATS_GrpIS!F27)</f>
        <v>0</v>
      </c>
      <c r="G27" s="26">
        <f>SUM(STATS_GrpOS:STATS_GrpIS!G27)</f>
        <v>0</v>
      </c>
      <c r="H27" s="26">
        <f>SUM(STATS_GrpOS:STATS_GrpIS!H27)</f>
        <v>0</v>
      </c>
      <c r="I27" s="26">
        <f>SUM(STATS_GrpOS:STATS_GrpIS!I27)</f>
        <v>0</v>
      </c>
      <c r="J27" s="26">
        <f>SUM(STATS_GrpOS:STATS_GrpIS!J27)</f>
        <v>0</v>
      </c>
      <c r="K27" s="26">
        <f>SUM(STATS_GrpOS:STATS_GrpIS!K27)</f>
        <v>0</v>
      </c>
      <c r="L27" s="26">
        <f>SUM(STATS_GrpOS:STATS_GrpIS!L27)</f>
        <v>0</v>
      </c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SUM(STATS_GrpOS:STATS_GrpIS!F28)</f>
        <v>0</v>
      </c>
      <c r="G28" s="26">
        <f>SUM(STATS_GrpOS:STATS_GrpIS!G28)</f>
        <v>0</v>
      </c>
      <c r="H28" s="26">
        <f>SUM(STATS_GrpOS:STATS_GrpIS!H28)</f>
        <v>0</v>
      </c>
      <c r="I28" s="26">
        <f>SUM(STATS_GrpOS:STATS_GrpIS!I28)</f>
        <v>0</v>
      </c>
      <c r="J28" s="26">
        <f>SUM(STATS_GrpOS:STATS_GrpIS!J28)</f>
        <v>0</v>
      </c>
      <c r="K28" s="26">
        <f>SUM(STATS_GrpOS:STATS_GrpIS!K28)</f>
        <v>0</v>
      </c>
      <c r="L28" s="26">
        <f>SUM(STATS_GrpOS:STATS_GrpIS!L28)</f>
        <v>0</v>
      </c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6">
        <f>SUM(STATS_GrpOS:STATS_GrpIS!F29)</f>
        <v>0</v>
      </c>
      <c r="G29" s="26">
        <f>SUM(STATS_GrpOS:STATS_GrpIS!G29)</f>
        <v>0</v>
      </c>
      <c r="H29" s="26">
        <f>SUM(STATS_GrpOS:STATS_GrpIS!H29)</f>
        <v>0</v>
      </c>
      <c r="I29" s="26">
        <f>SUM(STATS_GrpOS:STATS_GrpIS!I29)</f>
        <v>0</v>
      </c>
      <c r="J29" s="26">
        <f>SUM(STATS_GrpOS:STATS_GrpIS!J29)</f>
        <v>0</v>
      </c>
      <c r="K29" s="26">
        <f>SUM(STATS_GrpOS:STATS_GrpIS!K29)</f>
        <v>0</v>
      </c>
      <c r="L29" s="26">
        <f>SUM(STATS_GrpOS:STATS_GrpIS!L29)</f>
        <v>0</v>
      </c>
      <c r="M29" s="25"/>
    </row>
    <row r="30" spans="1:13" x14ac:dyDescent="0.25">
      <c r="A30" s="12"/>
      <c r="B30" s="12"/>
      <c r="C30" s="12"/>
      <c r="D30" s="28"/>
      <c r="E30" s="28"/>
      <c r="F30" s="42"/>
      <c r="G30" s="42"/>
      <c r="H30" s="42"/>
      <c r="I30" s="118"/>
      <c r="J30" s="42"/>
      <c r="K30" s="42"/>
      <c r="L30" s="42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3" t="s">
        <v>76</v>
      </c>
      <c r="G31" s="123" t="s">
        <v>76</v>
      </c>
      <c r="H31" s="123" t="s">
        <v>76</v>
      </c>
      <c r="I31" s="128" t="s">
        <v>75</v>
      </c>
      <c r="J31" s="123" t="s">
        <v>76</v>
      </c>
      <c r="K31" s="123" t="s">
        <v>76</v>
      </c>
      <c r="L31" s="125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53" t="s">
        <v>6</v>
      </c>
      <c r="E32" s="53"/>
      <c r="F32" s="26">
        <f>SUM(STATS_GrpOS:STATS_GrpIS!F32)</f>
        <v>0</v>
      </c>
      <c r="G32" s="26">
        <f>SUM(STATS_GrpOS:STATS_GrpIS!G32)</f>
        <v>0</v>
      </c>
      <c r="H32" s="26">
        <f>SUM(STATS_GrpOS:STATS_GrpIS!H32)</f>
        <v>0</v>
      </c>
      <c r="I32" s="26">
        <f>SUM(STATS_GrpOS:STATS_GrpIS!I32)</f>
        <v>0</v>
      </c>
      <c r="J32" s="26">
        <f>SUM(STATS_GrpOS:STATS_GrpIS!J32)</f>
        <v>0</v>
      </c>
      <c r="K32" s="26">
        <f>SUM(STATS_GrpOS:STATS_GrpIS!K32)</f>
        <v>0</v>
      </c>
      <c r="L32" s="26">
        <f>SUM(STATS_GrpOS:STATS_GrpIS!L32)</f>
        <v>0</v>
      </c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6">
        <f>SUM(STATS_GrpOS:STATS_GrpIS!F33)</f>
        <v>0</v>
      </c>
      <c r="G33" s="26">
        <f>SUM(STATS_GrpOS:STATS_GrpIS!G33)</f>
        <v>0</v>
      </c>
      <c r="H33" s="26">
        <f>SUM(STATS_GrpOS:STATS_GrpIS!H33)</f>
        <v>0</v>
      </c>
      <c r="I33" s="26">
        <f>SUM(STATS_GrpOS:STATS_GrpIS!I33)</f>
        <v>0</v>
      </c>
      <c r="J33" s="26">
        <f>SUM(STATS_GrpOS:STATS_GrpIS!J33)</f>
        <v>0</v>
      </c>
      <c r="K33" s="26">
        <f>SUM(STATS_GrpOS:STATS_GrpIS!K33)</f>
        <v>0</v>
      </c>
      <c r="L33" s="26">
        <f>SUM(STATS_GrpOS:STATS_GrpIS!L33)</f>
        <v>0</v>
      </c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6">
        <f>SUM(STATS_GrpOS:STATS_GrpIS!F34)</f>
        <v>0</v>
      </c>
      <c r="G34" s="26">
        <f>SUM(STATS_GrpOS:STATS_GrpIS!G34)</f>
        <v>0</v>
      </c>
      <c r="H34" s="26">
        <f>SUM(STATS_GrpOS:STATS_GrpIS!H34)</f>
        <v>0</v>
      </c>
      <c r="I34" s="26">
        <f>SUM(STATS_GrpOS:STATS_GrpIS!I34)</f>
        <v>0</v>
      </c>
      <c r="J34" s="26">
        <f>SUM(STATS_GrpOS:STATS_GrpIS!J34)</f>
        <v>0</v>
      </c>
      <c r="K34" s="26">
        <f>SUM(STATS_GrpOS:STATS_GrpIS!K34)</f>
        <v>0</v>
      </c>
      <c r="L34" s="26">
        <f>SUM(STATS_GrpOS:STATS_GrpIS!L34)</f>
        <v>0</v>
      </c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>SUM(STATS_GrpOS:STATS_GrpIS!F35)</f>
        <v>0</v>
      </c>
      <c r="G35" s="26">
        <f>SUM(STATS_GrpOS:STATS_GrpIS!G35)</f>
        <v>0</v>
      </c>
      <c r="H35" s="26">
        <f>SUM(STATS_GrpOS:STATS_GrpIS!H35)</f>
        <v>0</v>
      </c>
      <c r="I35" s="26">
        <f>SUM(STATS_GrpOS:STATS_GrpIS!I35)</f>
        <v>0</v>
      </c>
      <c r="J35" s="26">
        <f>SUM(STATS_GrpOS:STATS_GrpIS!J35)</f>
        <v>0</v>
      </c>
      <c r="K35" s="26">
        <f>SUM(STATS_GrpOS:STATS_GrpIS!K35)</f>
        <v>0</v>
      </c>
      <c r="L35" s="26">
        <f>SUM(STATS_GrpOS:STATS_GrpIS!L35)</f>
        <v>0</v>
      </c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6">
        <f>SUM(STATS_GrpOS:STATS_GrpIS!F36)</f>
        <v>0</v>
      </c>
      <c r="G36" s="26">
        <f>SUM(STATS_GrpOS:STATS_GrpIS!G36)</f>
        <v>0</v>
      </c>
      <c r="H36" s="26">
        <f>SUM(STATS_GrpOS:STATS_GrpIS!H36)</f>
        <v>0</v>
      </c>
      <c r="I36" s="26">
        <f>SUM(STATS_GrpOS:STATS_GrpIS!I36)</f>
        <v>0</v>
      </c>
      <c r="J36" s="26">
        <f>SUM(STATS_GrpOS:STATS_GrpIS!J36)</f>
        <v>0</v>
      </c>
      <c r="K36" s="26">
        <f>SUM(STATS_GrpOS:STATS_GrpIS!K36)</f>
        <v>0</v>
      </c>
      <c r="L36" s="26">
        <f>SUM(STATS_GrpOS:STATS_GrpIS!L36)</f>
        <v>0</v>
      </c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0">(G11+G15)/2</f>
        <v>0</v>
      </c>
      <c r="H40" s="193">
        <f t="shared" si="0"/>
        <v>0</v>
      </c>
      <c r="I40" s="193">
        <f t="shared" si="0"/>
        <v>0</v>
      </c>
      <c r="J40" s="193"/>
      <c r="K40" s="193"/>
      <c r="L40" s="193">
        <f t="shared" si="0"/>
        <v>0</v>
      </c>
      <c r="M40" s="193">
        <f t="shared" si="0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1">(G18+G22)/2</f>
        <v>0</v>
      </c>
      <c r="H41" s="193">
        <f t="shared" si="1"/>
        <v>0</v>
      </c>
      <c r="I41" s="193">
        <f t="shared" si="1"/>
        <v>0</v>
      </c>
      <c r="J41" s="193"/>
      <c r="K41" s="193"/>
      <c r="L41" s="193">
        <f t="shared" si="1"/>
        <v>0</v>
      </c>
      <c r="M41" s="193">
        <f t="shared" si="1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L42" si="2">(G25+G29)/2</f>
        <v>0</v>
      </c>
      <c r="H42" s="193">
        <f t="shared" si="2"/>
        <v>0</v>
      </c>
      <c r="I42" s="193">
        <f t="shared" si="2"/>
        <v>0</v>
      </c>
      <c r="J42" s="193"/>
      <c r="K42" s="193"/>
      <c r="L42" s="193">
        <f t="shared" si="2"/>
        <v>0</v>
      </c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L43" si="3">(G32+G36)/2</f>
        <v>0</v>
      </c>
      <c r="H43" s="193">
        <f t="shared" si="3"/>
        <v>0</v>
      </c>
      <c r="I43" s="193">
        <f t="shared" si="3"/>
        <v>0</v>
      </c>
      <c r="J43" s="193"/>
      <c r="K43" s="193"/>
      <c r="L43" s="193">
        <f t="shared" si="3"/>
        <v>0</v>
      </c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I46" si="4">G13/G40</f>
        <v>#DIV/0!</v>
      </c>
      <c r="H46" s="194" t="e">
        <f t="shared" si="4"/>
        <v>#DIV/0!</v>
      </c>
      <c r="I46" s="194" t="e">
        <f t="shared" si="4"/>
        <v>#DIV/0!</v>
      </c>
      <c r="J46" s="194"/>
      <c r="K46" s="194"/>
      <c r="L46" s="194" t="e">
        <f>L13/L40</f>
        <v>#DIV/0!</v>
      </c>
      <c r="M46" s="194" t="e">
        <f>M13/M40</f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I47" si="5">G20/G41</f>
        <v>#DIV/0!</v>
      </c>
      <c r="H47" s="194" t="e">
        <f t="shared" si="5"/>
        <v>#DIV/0!</v>
      </c>
      <c r="I47" s="194" t="e">
        <f t="shared" si="5"/>
        <v>#DIV/0!</v>
      </c>
      <c r="J47" s="194"/>
      <c r="K47" s="194"/>
      <c r="L47" s="194" t="e">
        <f>L20/L41</f>
        <v>#DIV/0!</v>
      </c>
      <c r="M47" s="194" t="e">
        <f>M20/M41</f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 t="shared" ref="G48:I48" si="6">G27/G42</f>
        <v>#DIV/0!</v>
      </c>
      <c r="H48" s="194" t="e">
        <f t="shared" si="6"/>
        <v>#DIV/0!</v>
      </c>
      <c r="I48" s="194" t="e">
        <f t="shared" si="6"/>
        <v>#DIV/0!</v>
      </c>
      <c r="J48" s="194"/>
      <c r="K48" s="194"/>
      <c r="L48" s="194" t="e">
        <f>L27/L42</f>
        <v>#DIV/0!</v>
      </c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 t="shared" ref="G49:I49" si="7">G34/G43</f>
        <v>#DIV/0!</v>
      </c>
      <c r="H49" s="194" t="e">
        <f t="shared" si="7"/>
        <v>#DIV/0!</v>
      </c>
      <c r="I49" s="194" t="e">
        <f t="shared" si="7"/>
        <v>#DIV/0!</v>
      </c>
      <c r="J49" s="194"/>
      <c r="K49" s="194"/>
      <c r="L49" s="194" t="e">
        <f>L34/L43</f>
        <v>#DIV/0!</v>
      </c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I52" si="8">G14/G40</f>
        <v>#DIV/0!</v>
      </c>
      <c r="H52" s="198" t="e">
        <f t="shared" si="8"/>
        <v>#DIV/0!</v>
      </c>
      <c r="I52" s="198" t="e">
        <f t="shared" si="8"/>
        <v>#DIV/0!</v>
      </c>
      <c r="J52" s="198"/>
      <c r="K52" s="198"/>
      <c r="L52" s="198" t="e">
        <f>L14/L40</f>
        <v>#DIV/0!</v>
      </c>
      <c r="M52" s="198" t="e">
        <f>M14/M40</f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I53" si="9">G21/G41</f>
        <v>#DIV/0!</v>
      </c>
      <c r="H53" s="198" t="e">
        <f t="shared" si="9"/>
        <v>#DIV/0!</v>
      </c>
      <c r="I53" s="198" t="e">
        <f t="shared" si="9"/>
        <v>#DIV/0!</v>
      </c>
      <c r="J53" s="198"/>
      <c r="K53" s="198"/>
      <c r="L53" s="198" t="e">
        <f>L21/L41</f>
        <v>#DIV/0!</v>
      </c>
      <c r="M53" s="198" t="e">
        <f>M21/M41</f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 t="shared" ref="G54:I54" si="10">G28/G42</f>
        <v>#DIV/0!</v>
      </c>
      <c r="H54" s="198" t="e">
        <f t="shared" si="10"/>
        <v>#DIV/0!</v>
      </c>
      <c r="I54" s="198" t="e">
        <f t="shared" si="10"/>
        <v>#DIV/0!</v>
      </c>
      <c r="J54" s="198"/>
      <c r="K54" s="198"/>
      <c r="L54" s="198" t="e">
        <f>L28/L42</f>
        <v>#DIV/0!</v>
      </c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 t="shared" ref="G55:I55" si="11">G35/G43</f>
        <v>#DIV/0!</v>
      </c>
      <c r="H55" s="198" t="e">
        <f t="shared" si="11"/>
        <v>#DIV/0!</v>
      </c>
      <c r="I55" s="198" t="e">
        <f t="shared" si="11"/>
        <v>#DIV/0!</v>
      </c>
      <c r="J55" s="198"/>
      <c r="K55" s="198"/>
      <c r="L55" s="198" t="e">
        <f>L35/L43</f>
        <v>#DIV/0!</v>
      </c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>F41/F40</f>
        <v>#DIV/0!</v>
      </c>
      <c r="G58" s="195" t="e">
        <f t="shared" ref="G58:I58" si="12">G41/G40</f>
        <v>#DIV/0!</v>
      </c>
      <c r="H58" s="195" t="e">
        <f t="shared" si="12"/>
        <v>#DIV/0!</v>
      </c>
      <c r="I58" s="195" t="e">
        <f t="shared" si="12"/>
        <v>#DIV/0!</v>
      </c>
      <c r="J58" s="195"/>
      <c r="K58" s="195"/>
      <c r="L58" s="195" t="e">
        <f>L41/L40</f>
        <v>#DIV/0!</v>
      </c>
      <c r="M58" s="195"/>
    </row>
    <row r="59" spans="4:13" x14ac:dyDescent="0.25">
      <c r="D59" s="1" t="s">
        <v>493</v>
      </c>
      <c r="F59" s="193" t="e">
        <f>F42/F40</f>
        <v>#DIV/0!</v>
      </c>
      <c r="G59" s="193" t="e">
        <f t="shared" ref="G59:I59" si="13">G42/G40</f>
        <v>#DIV/0!</v>
      </c>
      <c r="H59" s="193" t="e">
        <f t="shared" si="13"/>
        <v>#DIV/0!</v>
      </c>
      <c r="I59" s="193" t="e">
        <f t="shared" si="13"/>
        <v>#DIV/0!</v>
      </c>
      <c r="J59" s="193"/>
      <c r="K59" s="193"/>
      <c r="L59" s="193" t="e">
        <f>L42/L40</f>
        <v>#DIV/0!</v>
      </c>
    </row>
    <row r="60" spans="4:13" x14ac:dyDescent="0.25">
      <c r="D60" s="1" t="s">
        <v>494</v>
      </c>
      <c r="F60" s="193" t="e">
        <f>F42/F41</f>
        <v>#DIV/0!</v>
      </c>
      <c r="G60" s="193" t="e">
        <f t="shared" ref="G60:I60" si="14">G42/G41</f>
        <v>#DIV/0!</v>
      </c>
      <c r="H60" s="193" t="e">
        <f t="shared" si="14"/>
        <v>#DIV/0!</v>
      </c>
      <c r="I60" s="193" t="e">
        <f t="shared" si="14"/>
        <v>#DIV/0!</v>
      </c>
      <c r="J60" s="193"/>
      <c r="K60" s="193"/>
      <c r="L60" s="193" t="e">
        <f>L42/L41</f>
        <v>#DIV/0!</v>
      </c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I61" si="15">G43/G40</f>
        <v>#DIV/0!</v>
      </c>
      <c r="H61" s="193" t="e">
        <f t="shared" si="15"/>
        <v>#DIV/0!</v>
      </c>
      <c r="I61" s="193" t="e">
        <f t="shared" si="15"/>
        <v>#DIV/0!</v>
      </c>
      <c r="J61" s="193"/>
      <c r="K61" s="193"/>
      <c r="L61" s="193" t="e">
        <f>L43/L40</f>
        <v>#DIV/0!</v>
      </c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I62" si="16">G43/G41</f>
        <v>#DIV/0!</v>
      </c>
      <c r="H62" s="193" t="e">
        <f t="shared" si="16"/>
        <v>#DIV/0!</v>
      </c>
      <c r="I62" s="193" t="e">
        <f t="shared" si="16"/>
        <v>#DIV/0!</v>
      </c>
      <c r="J62" s="193"/>
      <c r="K62" s="193"/>
      <c r="L62" s="193" t="e">
        <f>L43/L41</f>
        <v>#DIV/0!</v>
      </c>
      <c r="M62" s="192"/>
    </row>
    <row r="63" spans="4:13" x14ac:dyDescent="0.25">
      <c r="D63" s="192" t="s">
        <v>495</v>
      </c>
      <c r="F63" s="193" t="e">
        <f>F42/F43*1000</f>
        <v>#DIV/0!</v>
      </c>
      <c r="G63" s="193" t="e">
        <f t="shared" ref="G63:I63" si="17">G42/G43*1000</f>
        <v>#DIV/0!</v>
      </c>
      <c r="H63" s="193" t="e">
        <f t="shared" si="17"/>
        <v>#DIV/0!</v>
      </c>
      <c r="I63" s="193" t="e">
        <f t="shared" si="17"/>
        <v>#DIV/0!</v>
      </c>
      <c r="J63" s="193"/>
      <c r="K63" s="193"/>
      <c r="L63" s="193" t="e">
        <f>L42/L43*1000</f>
        <v>#DIV/0!</v>
      </c>
      <c r="M63" s="192"/>
    </row>
  </sheetData>
  <sheetProtection algorithmName="SHA-256" hashValue="yjIWgtHgnFCkgarIs9Gt3wy7TtWdP6A4ksCr3mgjzOE=" saltValue="stPOyiSgEIlDdSDlJeIwAQ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0066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29" t="s">
        <v>70</v>
      </c>
      <c r="E1" s="29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12">
        <v>88</v>
      </c>
      <c r="B2" s="33"/>
      <c r="C2" s="19"/>
      <c r="D2" s="47" t="s">
        <v>159</v>
      </c>
      <c r="E2" s="47"/>
      <c r="F2" s="108" t="s">
        <v>180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STATS_GrpOS</v>
      </c>
      <c r="B3" s="33"/>
      <c r="C3" s="19"/>
      <c r="D3" s="47" t="s">
        <v>144</v>
      </c>
      <c r="E3" s="108"/>
      <c r="F3" s="108" t="s">
        <v>148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148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59" t="s">
        <v>97</v>
      </c>
      <c r="G8" s="136" t="s">
        <v>4</v>
      </c>
      <c r="H8" s="138" t="s">
        <v>5</v>
      </c>
      <c r="I8" s="135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4"/>
      <c r="G9" s="94"/>
      <c r="H9" s="94"/>
      <c r="I9" s="94"/>
      <c r="J9" s="150"/>
      <c r="K9" s="150"/>
      <c r="L9" s="150"/>
      <c r="M9" s="94"/>
    </row>
    <row r="10" spans="1:13" x14ac:dyDescent="0.25">
      <c r="A10" s="12"/>
      <c r="B10" s="12"/>
      <c r="C10" s="12"/>
      <c r="D10" s="120" t="s">
        <v>100</v>
      </c>
      <c r="E10" s="166"/>
      <c r="F10" s="122" t="s">
        <v>77</v>
      </c>
      <c r="G10" s="122" t="s">
        <v>77</v>
      </c>
      <c r="H10" s="122" t="s">
        <v>77</v>
      </c>
      <c r="I10" s="122" t="s">
        <v>77</v>
      </c>
      <c r="J10" s="122" t="s">
        <v>77</v>
      </c>
      <c r="K10" s="122" t="s">
        <v>77</v>
      </c>
      <c r="L10" s="122" t="s">
        <v>77</v>
      </c>
      <c r="M10" s="122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51">
        <v>0</v>
      </c>
      <c r="G11" s="251">
        <v>0</v>
      </c>
      <c r="H11" s="251">
        <v>0</v>
      </c>
      <c r="I11" s="251">
        <v>0</v>
      </c>
      <c r="J11" s="25"/>
      <c r="K11" s="25"/>
      <c r="L11" s="251">
        <v>0</v>
      </c>
      <c r="M11" s="251"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51">
        <v>0</v>
      </c>
      <c r="G12" s="251">
        <v>0</v>
      </c>
      <c r="H12" s="251">
        <v>0</v>
      </c>
      <c r="I12" s="251">
        <v>0</v>
      </c>
      <c r="J12" s="25"/>
      <c r="K12" s="25"/>
      <c r="L12" s="251">
        <v>0</v>
      </c>
      <c r="M12" s="251"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51">
        <v>0</v>
      </c>
      <c r="G13" s="251">
        <v>0</v>
      </c>
      <c r="H13" s="251">
        <v>0</v>
      </c>
      <c r="I13" s="251">
        <v>0</v>
      </c>
      <c r="J13" s="25"/>
      <c r="K13" s="25"/>
      <c r="L13" s="251">
        <v>0</v>
      </c>
      <c r="M13" s="251"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>F15-SUM(F11:F12)+SUM(F13:F13)</f>
        <v>0</v>
      </c>
      <c r="G14" s="26">
        <f>G15-SUM(G11:G12)+SUM(G13:G13)</f>
        <v>0</v>
      </c>
      <c r="H14" s="26">
        <f>H15-SUM(H11:H12)+SUM(H13:H13)</f>
        <v>0</v>
      </c>
      <c r="I14" s="26">
        <f>I15-SUM(I11:I12)+SUM(I13:I13)</f>
        <v>0</v>
      </c>
      <c r="J14" s="25"/>
      <c r="K14" s="25"/>
      <c r="L14" s="26">
        <f>L15-SUM(L11:L12)+SUM(L13:L13)</f>
        <v>0</v>
      </c>
      <c r="M14" s="26">
        <f>M15-SUM(M11:M12)+SUM(M13:M13)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51">
        <v>0</v>
      </c>
      <c r="G15" s="251">
        <v>0</v>
      </c>
      <c r="H15" s="251">
        <v>0</v>
      </c>
      <c r="I15" s="251">
        <v>0</v>
      </c>
      <c r="J15" s="25"/>
      <c r="K15" s="25"/>
      <c r="L15" s="251">
        <v>0</v>
      </c>
      <c r="M15" s="251">
        <v>0</v>
      </c>
    </row>
    <row r="16" spans="1:13" ht="15" customHeight="1" x14ac:dyDescent="0.25">
      <c r="A16" s="12"/>
      <c r="B16" s="12"/>
      <c r="C16" s="12"/>
      <c r="D16" s="28"/>
      <c r="E16" s="28"/>
      <c r="F16" s="28"/>
      <c r="G16" s="28"/>
      <c r="H16" s="28"/>
      <c r="I16" s="28"/>
      <c r="J16" s="28"/>
      <c r="K16" s="28"/>
      <c r="L16" s="28"/>
      <c r="M16" s="28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2" t="s">
        <v>77</v>
      </c>
      <c r="G17" s="122" t="s">
        <v>77</v>
      </c>
      <c r="H17" s="122" t="s">
        <v>77</v>
      </c>
      <c r="I17" s="122" t="s">
        <v>77</v>
      </c>
      <c r="J17" s="122" t="s">
        <v>77</v>
      </c>
      <c r="K17" s="122" t="s">
        <v>77</v>
      </c>
      <c r="L17" s="122" t="s">
        <v>77</v>
      </c>
      <c r="M17" s="122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"/>
      <c r="K18" s="25"/>
      <c r="L18" s="251">
        <v>0</v>
      </c>
      <c r="M18" s="251"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51">
        <v>0</v>
      </c>
      <c r="G19" s="251">
        <v>0</v>
      </c>
      <c r="H19" s="251">
        <v>0</v>
      </c>
      <c r="I19" s="251">
        <v>0</v>
      </c>
      <c r="J19" s="25"/>
      <c r="K19" s="25"/>
      <c r="L19" s="251">
        <v>0</v>
      </c>
      <c r="M19" s="251"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51">
        <v>0</v>
      </c>
      <c r="G20" s="251">
        <v>0</v>
      </c>
      <c r="H20" s="251">
        <v>0</v>
      </c>
      <c r="I20" s="251">
        <v>0</v>
      </c>
      <c r="J20" s="25"/>
      <c r="K20" s="25"/>
      <c r="L20" s="251">
        <v>0</v>
      </c>
      <c r="M20" s="251"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>F22-SUM(F18:F19)+SUM(F20:F20)</f>
        <v>0</v>
      </c>
      <c r="G21" s="26">
        <f>G22-SUM(G18:G19)+SUM(G20:G20)</f>
        <v>0</v>
      </c>
      <c r="H21" s="26">
        <f>H22-SUM(H18:H19)+SUM(H20:H20)</f>
        <v>0</v>
      </c>
      <c r="I21" s="26">
        <f>I22-SUM(I18:I19)+SUM(I20:I20)</f>
        <v>0</v>
      </c>
      <c r="J21" s="25"/>
      <c r="K21" s="25"/>
      <c r="L21" s="26">
        <f>L22-SUM(L18:L19)+SUM(L20:L20)</f>
        <v>0</v>
      </c>
      <c r="M21" s="26">
        <f>M22-SUM(M18:M19)+SUM(M20:M20)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51">
        <v>0</v>
      </c>
      <c r="G22" s="251">
        <v>0</v>
      </c>
      <c r="H22" s="251">
        <v>0</v>
      </c>
      <c r="I22" s="251">
        <v>0</v>
      </c>
      <c r="J22" s="25"/>
      <c r="K22" s="25"/>
      <c r="L22" s="251">
        <v>0</v>
      </c>
      <c r="M22" s="251">
        <v>0</v>
      </c>
    </row>
    <row r="23" spans="1:13" ht="15" customHeight="1" x14ac:dyDescent="0.25">
      <c r="A23" s="12"/>
      <c r="B23" s="12"/>
      <c r="C23" s="12"/>
      <c r="D23" s="28"/>
      <c r="E23" s="28"/>
      <c r="F23" s="28"/>
      <c r="G23" s="28"/>
      <c r="H23" s="28"/>
      <c r="I23" s="28"/>
      <c r="J23" s="28"/>
      <c r="K23" s="28"/>
      <c r="L23" s="28"/>
      <c r="M23" s="28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4" t="s">
        <v>187</v>
      </c>
      <c r="G24" s="124" t="s">
        <v>187</v>
      </c>
      <c r="H24" s="124" t="s">
        <v>187</v>
      </c>
      <c r="I24" s="124" t="s">
        <v>187</v>
      </c>
      <c r="J24" s="124" t="s">
        <v>187</v>
      </c>
      <c r="K24" s="124" t="s">
        <v>187</v>
      </c>
      <c r="L24" s="124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53" t="s">
        <v>6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"/>
      <c r="K25" s="25"/>
      <c r="L25" s="251">
        <v>0</v>
      </c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51">
        <v>0</v>
      </c>
      <c r="G26" s="251">
        <v>0</v>
      </c>
      <c r="H26" s="251">
        <v>0</v>
      </c>
      <c r="I26" s="251">
        <v>0</v>
      </c>
      <c r="J26" s="25"/>
      <c r="K26" s="25"/>
      <c r="L26" s="251">
        <v>0</v>
      </c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51">
        <v>0</v>
      </c>
      <c r="G27" s="251">
        <v>0</v>
      </c>
      <c r="H27" s="251">
        <v>0</v>
      </c>
      <c r="I27" s="251">
        <v>0</v>
      </c>
      <c r="J27" s="25"/>
      <c r="K27" s="25"/>
      <c r="L27" s="251">
        <v>0</v>
      </c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F29-SUM(F25:F26)+SUM(F27:F27)</f>
        <v>0</v>
      </c>
      <c r="G28" s="26">
        <f>G29-SUM(G25:G26)+SUM(G27:G27)</f>
        <v>0</v>
      </c>
      <c r="H28" s="26">
        <f>H29-SUM(H25:H26)+SUM(H27:H27)</f>
        <v>0</v>
      </c>
      <c r="I28" s="26">
        <f>I29-SUM(I25:I26)+SUM(I27:I27)</f>
        <v>0</v>
      </c>
      <c r="J28" s="25"/>
      <c r="K28" s="25"/>
      <c r="L28" s="26">
        <f>L29-SUM(L25:L26)+SUM(L27:L27)</f>
        <v>0</v>
      </c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51">
        <v>0</v>
      </c>
      <c r="G29" s="251">
        <v>0</v>
      </c>
      <c r="H29" s="251">
        <v>0</v>
      </c>
      <c r="I29" s="251">
        <v>0</v>
      </c>
      <c r="J29" s="25"/>
      <c r="K29" s="25"/>
      <c r="L29" s="251">
        <v>0</v>
      </c>
      <c r="M29" s="25"/>
    </row>
    <row r="30" spans="1:13" x14ac:dyDescent="0.25">
      <c r="A30" s="12"/>
      <c r="B30" s="12"/>
      <c r="C30" s="12"/>
      <c r="D30" s="28"/>
      <c r="E30" s="28"/>
      <c r="F30" s="28"/>
      <c r="G30" s="28"/>
      <c r="H30" s="28"/>
      <c r="I30" s="119"/>
      <c r="J30" s="28"/>
      <c r="K30" s="28"/>
      <c r="L30" s="28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4" t="s">
        <v>76</v>
      </c>
      <c r="G31" s="124" t="s">
        <v>76</v>
      </c>
      <c r="H31" s="124" t="s">
        <v>76</v>
      </c>
      <c r="I31" s="128" t="s">
        <v>75</v>
      </c>
      <c r="J31" s="124" t="s">
        <v>76</v>
      </c>
      <c r="K31" s="124" t="s">
        <v>76</v>
      </c>
      <c r="L31" s="126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53" t="s">
        <v>6</v>
      </c>
      <c r="E32" s="53"/>
      <c r="F32" s="251">
        <v>0</v>
      </c>
      <c r="G32" s="251">
        <v>0</v>
      </c>
      <c r="H32" s="251">
        <v>0</v>
      </c>
      <c r="I32" s="251">
        <v>0</v>
      </c>
      <c r="J32" s="25"/>
      <c r="K32" s="25"/>
      <c r="L32" s="251">
        <v>0</v>
      </c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51">
        <v>0</v>
      </c>
      <c r="G33" s="251">
        <v>0</v>
      </c>
      <c r="H33" s="251">
        <v>0</v>
      </c>
      <c r="I33" s="251">
        <v>0</v>
      </c>
      <c r="J33" s="25"/>
      <c r="K33" s="25"/>
      <c r="L33" s="251">
        <v>0</v>
      </c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51">
        <v>0</v>
      </c>
      <c r="G34" s="251">
        <v>0</v>
      </c>
      <c r="H34" s="251">
        <v>0</v>
      </c>
      <c r="I34" s="251">
        <v>0</v>
      </c>
      <c r="J34" s="25"/>
      <c r="K34" s="25"/>
      <c r="L34" s="251">
        <v>0</v>
      </c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>F36-SUM(F32:F33)+SUM(F34:F34)</f>
        <v>0</v>
      </c>
      <c r="G35" s="26">
        <f>G36-SUM(G32:G33)+SUM(G34:G34)</f>
        <v>0</v>
      </c>
      <c r="H35" s="26">
        <f>H36-SUM(H32:H33)+SUM(H34:H34)</f>
        <v>0</v>
      </c>
      <c r="I35" s="26">
        <f>I36-SUM(I32:I33)+SUM(I34:I34)</f>
        <v>0</v>
      </c>
      <c r="J35" s="25"/>
      <c r="K35" s="25"/>
      <c r="L35" s="26">
        <f>L36-SUM(L32:L33)+SUM(L34:L34)</f>
        <v>0</v>
      </c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51">
        <v>0</v>
      </c>
      <c r="G36" s="251">
        <v>0</v>
      </c>
      <c r="H36" s="251">
        <v>0</v>
      </c>
      <c r="I36" s="251">
        <v>0</v>
      </c>
      <c r="J36" s="25"/>
      <c r="K36" s="25"/>
      <c r="L36" s="251">
        <v>0</v>
      </c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0">(G11+G15)/2</f>
        <v>0</v>
      </c>
      <c r="H40" s="193">
        <f t="shared" si="0"/>
        <v>0</v>
      </c>
      <c r="I40" s="193">
        <f t="shared" si="0"/>
        <v>0</v>
      </c>
      <c r="J40" s="193"/>
      <c r="K40" s="193"/>
      <c r="L40" s="193">
        <f t="shared" si="0"/>
        <v>0</v>
      </c>
      <c r="M40" s="193">
        <f t="shared" si="0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1">(G18+G22)/2</f>
        <v>0</v>
      </c>
      <c r="H41" s="193">
        <f t="shared" si="1"/>
        <v>0</v>
      </c>
      <c r="I41" s="193">
        <f t="shared" si="1"/>
        <v>0</v>
      </c>
      <c r="J41" s="193"/>
      <c r="K41" s="193"/>
      <c r="L41" s="193">
        <f t="shared" si="1"/>
        <v>0</v>
      </c>
      <c r="M41" s="193">
        <f t="shared" si="1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L42" si="2">(G25+G29)/2</f>
        <v>0</v>
      </c>
      <c r="H42" s="193">
        <f t="shared" si="2"/>
        <v>0</v>
      </c>
      <c r="I42" s="193">
        <f t="shared" si="2"/>
        <v>0</v>
      </c>
      <c r="J42" s="193"/>
      <c r="K42" s="193"/>
      <c r="L42" s="193">
        <f t="shared" si="2"/>
        <v>0</v>
      </c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L43" si="3">(G32+G36)/2</f>
        <v>0</v>
      </c>
      <c r="H43" s="193">
        <f t="shared" si="3"/>
        <v>0</v>
      </c>
      <c r="I43" s="193">
        <f t="shared" si="3"/>
        <v>0</v>
      </c>
      <c r="J43" s="193"/>
      <c r="K43" s="193"/>
      <c r="L43" s="193">
        <f t="shared" si="3"/>
        <v>0</v>
      </c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I46" si="4">G13/G40</f>
        <v>#DIV/0!</v>
      </c>
      <c r="H46" s="194" t="e">
        <f t="shared" si="4"/>
        <v>#DIV/0!</v>
      </c>
      <c r="I46" s="194" t="e">
        <f t="shared" si="4"/>
        <v>#DIV/0!</v>
      </c>
      <c r="J46" s="194"/>
      <c r="K46" s="194"/>
      <c r="L46" s="194" t="e">
        <f>L13/L40</f>
        <v>#DIV/0!</v>
      </c>
      <c r="M46" s="194" t="e">
        <f>M13/M40</f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I47" si="5">G20/G41</f>
        <v>#DIV/0!</v>
      </c>
      <c r="H47" s="194" t="e">
        <f t="shared" si="5"/>
        <v>#DIV/0!</v>
      </c>
      <c r="I47" s="194" t="e">
        <f t="shared" si="5"/>
        <v>#DIV/0!</v>
      </c>
      <c r="J47" s="194"/>
      <c r="K47" s="194"/>
      <c r="L47" s="194" t="e">
        <f>L20/L41</f>
        <v>#DIV/0!</v>
      </c>
      <c r="M47" s="194" t="e">
        <f>M20/M41</f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 t="shared" ref="G48:I48" si="6">G27/G42</f>
        <v>#DIV/0!</v>
      </c>
      <c r="H48" s="194" t="e">
        <f t="shared" si="6"/>
        <v>#DIV/0!</v>
      </c>
      <c r="I48" s="194" t="e">
        <f t="shared" si="6"/>
        <v>#DIV/0!</v>
      </c>
      <c r="J48" s="194"/>
      <c r="K48" s="194"/>
      <c r="L48" s="194" t="e">
        <f>L27/L42</f>
        <v>#DIV/0!</v>
      </c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 t="shared" ref="G49:I49" si="7">G34/G43</f>
        <v>#DIV/0!</v>
      </c>
      <c r="H49" s="194" t="e">
        <f t="shared" si="7"/>
        <v>#DIV/0!</v>
      </c>
      <c r="I49" s="194" t="e">
        <f t="shared" si="7"/>
        <v>#DIV/0!</v>
      </c>
      <c r="J49" s="194"/>
      <c r="K49" s="194"/>
      <c r="L49" s="194" t="e">
        <f>L34/L43</f>
        <v>#DIV/0!</v>
      </c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I52" si="8">G14/G40</f>
        <v>#DIV/0!</v>
      </c>
      <c r="H52" s="198" t="e">
        <f t="shared" si="8"/>
        <v>#DIV/0!</v>
      </c>
      <c r="I52" s="198" t="e">
        <f t="shared" si="8"/>
        <v>#DIV/0!</v>
      </c>
      <c r="J52" s="198"/>
      <c r="K52" s="198"/>
      <c r="L52" s="198" t="e">
        <f>L14/L40</f>
        <v>#DIV/0!</v>
      </c>
      <c r="M52" s="198" t="e">
        <f>M14/M40</f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I53" si="9">G21/G41</f>
        <v>#DIV/0!</v>
      </c>
      <c r="H53" s="198" t="e">
        <f t="shared" si="9"/>
        <v>#DIV/0!</v>
      </c>
      <c r="I53" s="198" t="e">
        <f t="shared" si="9"/>
        <v>#DIV/0!</v>
      </c>
      <c r="J53" s="198"/>
      <c r="K53" s="198"/>
      <c r="L53" s="198" t="e">
        <f>L21/L41</f>
        <v>#DIV/0!</v>
      </c>
      <c r="M53" s="198" t="e">
        <f>M21/M41</f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 t="shared" ref="G54:I54" si="10">G28/G42</f>
        <v>#DIV/0!</v>
      </c>
      <c r="H54" s="198" t="e">
        <f t="shared" si="10"/>
        <v>#DIV/0!</v>
      </c>
      <c r="I54" s="198" t="e">
        <f t="shared" si="10"/>
        <v>#DIV/0!</v>
      </c>
      <c r="J54" s="198"/>
      <c r="K54" s="198"/>
      <c r="L54" s="198" t="e">
        <f>L28/L42</f>
        <v>#DIV/0!</v>
      </c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 t="shared" ref="G55:I55" si="11">G35/G43</f>
        <v>#DIV/0!</v>
      </c>
      <c r="H55" s="198" t="e">
        <f t="shared" si="11"/>
        <v>#DIV/0!</v>
      </c>
      <c r="I55" s="198" t="e">
        <f t="shared" si="11"/>
        <v>#DIV/0!</v>
      </c>
      <c r="J55" s="198"/>
      <c r="K55" s="198"/>
      <c r="L55" s="198" t="e">
        <f>L35/L43</f>
        <v>#DIV/0!</v>
      </c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>F41/F40</f>
        <v>#DIV/0!</v>
      </c>
      <c r="G58" s="195" t="e">
        <f t="shared" ref="G58:I58" si="12">G41/G40</f>
        <v>#DIV/0!</v>
      </c>
      <c r="H58" s="195" t="e">
        <f t="shared" si="12"/>
        <v>#DIV/0!</v>
      </c>
      <c r="I58" s="195" t="e">
        <f t="shared" si="12"/>
        <v>#DIV/0!</v>
      </c>
      <c r="J58" s="195"/>
      <c r="K58" s="195"/>
      <c r="L58" s="195" t="e">
        <f>L41/L40</f>
        <v>#DIV/0!</v>
      </c>
      <c r="M58" s="195"/>
    </row>
    <row r="59" spans="4:13" x14ac:dyDescent="0.25">
      <c r="D59" s="1" t="s">
        <v>493</v>
      </c>
      <c r="F59" s="193" t="e">
        <f>F42/F40</f>
        <v>#DIV/0!</v>
      </c>
      <c r="G59" s="193" t="e">
        <f t="shared" ref="G59:I59" si="13">G42/G40</f>
        <v>#DIV/0!</v>
      </c>
      <c r="H59" s="193" t="e">
        <f t="shared" si="13"/>
        <v>#DIV/0!</v>
      </c>
      <c r="I59" s="193" t="e">
        <f t="shared" si="13"/>
        <v>#DIV/0!</v>
      </c>
      <c r="J59" s="193"/>
      <c r="K59" s="193"/>
      <c r="L59" s="193" t="e">
        <f>L42/L40</f>
        <v>#DIV/0!</v>
      </c>
    </row>
    <row r="60" spans="4:13" x14ac:dyDescent="0.25">
      <c r="D60" s="1" t="s">
        <v>494</v>
      </c>
      <c r="F60" s="193" t="e">
        <f>F42/F41</f>
        <v>#DIV/0!</v>
      </c>
      <c r="G60" s="193" t="e">
        <f t="shared" ref="G60:I60" si="14">G42/G41</f>
        <v>#DIV/0!</v>
      </c>
      <c r="H60" s="193" t="e">
        <f t="shared" si="14"/>
        <v>#DIV/0!</v>
      </c>
      <c r="I60" s="193" t="e">
        <f t="shared" si="14"/>
        <v>#DIV/0!</v>
      </c>
      <c r="J60" s="193"/>
      <c r="K60" s="193"/>
      <c r="L60" s="193" t="e">
        <f>L42/L41</f>
        <v>#DIV/0!</v>
      </c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I61" si="15">G43/G40</f>
        <v>#DIV/0!</v>
      </c>
      <c r="H61" s="193" t="e">
        <f t="shared" si="15"/>
        <v>#DIV/0!</v>
      </c>
      <c r="I61" s="193" t="e">
        <f t="shared" si="15"/>
        <v>#DIV/0!</v>
      </c>
      <c r="J61" s="193"/>
      <c r="K61" s="193"/>
      <c r="L61" s="193" t="e">
        <f>L43/L40</f>
        <v>#DIV/0!</v>
      </c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I62" si="16">G43/G41</f>
        <v>#DIV/0!</v>
      </c>
      <c r="H62" s="193" t="e">
        <f t="shared" si="16"/>
        <v>#DIV/0!</v>
      </c>
      <c r="I62" s="193" t="e">
        <f t="shared" si="16"/>
        <v>#DIV/0!</v>
      </c>
      <c r="J62" s="193"/>
      <c r="K62" s="193"/>
      <c r="L62" s="193" t="e">
        <f>L43/L41</f>
        <v>#DIV/0!</v>
      </c>
      <c r="M62" s="192"/>
    </row>
    <row r="63" spans="4:13" x14ac:dyDescent="0.25">
      <c r="D63" s="192" t="s">
        <v>495</v>
      </c>
      <c r="F63" s="193" t="e">
        <f>F42/F43*1000</f>
        <v>#DIV/0!</v>
      </c>
      <c r="G63" s="193" t="e">
        <f t="shared" ref="G63:I63" si="17">G42/G43*1000</f>
        <v>#DIV/0!</v>
      </c>
      <c r="H63" s="193" t="e">
        <f t="shared" si="17"/>
        <v>#DIV/0!</v>
      </c>
      <c r="I63" s="193" t="e">
        <f t="shared" si="17"/>
        <v>#DIV/0!</v>
      </c>
      <c r="J63" s="193"/>
      <c r="K63" s="193"/>
      <c r="L63" s="193" t="e">
        <f>L42/L43*1000</f>
        <v>#DIV/0!</v>
      </c>
      <c r="M63" s="192"/>
    </row>
  </sheetData>
  <sheetProtection algorithmName="SHA-256" hashValue="m3scI84REjU6GgT0v+l9StwjMXhOF3F/MCXw1SW6+sY=" saltValue="Qfq6j00rphTHFgS/em6XRQ==" spinCount="100000" sheet="1" objects="1" scenarios="1"/>
  <conditionalFormatting sqref="F11">
    <cfRule type="expression" dxfId="16373" priority="586" stopIfTrue="1">
      <formula>LEN(TRIM($F$11))=0</formula>
    </cfRule>
  </conditionalFormatting>
  <conditionalFormatting sqref="G11">
    <cfRule type="expression" dxfId="16372" priority="587" stopIfTrue="1">
      <formula>LEN(TRIM($G$11))=0</formula>
    </cfRule>
  </conditionalFormatting>
  <conditionalFormatting sqref="H11">
    <cfRule type="expression" dxfId="16371" priority="588" stopIfTrue="1">
      <formula>LEN(TRIM($H$11))=0</formula>
    </cfRule>
  </conditionalFormatting>
  <conditionalFormatting sqref="I11">
    <cfRule type="expression" dxfId="16370" priority="589" stopIfTrue="1">
      <formula>LEN(TRIM($I$11))=0</formula>
    </cfRule>
  </conditionalFormatting>
  <conditionalFormatting sqref="F12">
    <cfRule type="expression" dxfId="16369" priority="590" stopIfTrue="1">
      <formula>LEN(TRIM($F$12))=0</formula>
    </cfRule>
  </conditionalFormatting>
  <conditionalFormatting sqref="G12">
    <cfRule type="expression" dxfId="16368" priority="591" stopIfTrue="1">
      <formula>LEN(TRIM($G$12))=0</formula>
    </cfRule>
  </conditionalFormatting>
  <conditionalFormatting sqref="H12">
    <cfRule type="expression" dxfId="16367" priority="592" stopIfTrue="1">
      <formula>LEN(TRIM($H$12))=0</formula>
    </cfRule>
  </conditionalFormatting>
  <conditionalFormatting sqref="I12">
    <cfRule type="expression" dxfId="16366" priority="593" stopIfTrue="1">
      <formula>LEN(TRIM($I$12))=0</formula>
    </cfRule>
  </conditionalFormatting>
  <conditionalFormatting sqref="F13">
    <cfRule type="expression" dxfId="16365" priority="594" stopIfTrue="1">
      <formula>LEN(TRIM($F$13))=0</formula>
    </cfRule>
  </conditionalFormatting>
  <conditionalFormatting sqref="G13">
    <cfRule type="expression" dxfId="16364" priority="595" stopIfTrue="1">
      <formula>LEN(TRIM($G$13))=0</formula>
    </cfRule>
  </conditionalFormatting>
  <conditionalFormatting sqref="H13">
    <cfRule type="expression" dxfId="16363" priority="596" stopIfTrue="1">
      <formula>LEN(TRIM($H$13))=0</formula>
    </cfRule>
  </conditionalFormatting>
  <conditionalFormatting sqref="I13">
    <cfRule type="expression" dxfId="16362" priority="597" stopIfTrue="1">
      <formula>LEN(TRIM($I$13))=0</formula>
    </cfRule>
  </conditionalFormatting>
  <conditionalFormatting sqref="L11">
    <cfRule type="expression" dxfId="16361" priority="598" stopIfTrue="1">
      <formula>LEN(TRIM($L$11))=0</formula>
    </cfRule>
  </conditionalFormatting>
  <conditionalFormatting sqref="M11">
    <cfRule type="expression" dxfId="16360" priority="599" stopIfTrue="1">
      <formula>LEN(TRIM($M$11))=0</formula>
    </cfRule>
  </conditionalFormatting>
  <conditionalFormatting sqref="L12">
    <cfRule type="expression" dxfId="16359" priority="600" stopIfTrue="1">
      <formula>LEN(TRIM($L$12))=0</formula>
    </cfRule>
  </conditionalFormatting>
  <conditionalFormatting sqref="M12">
    <cfRule type="expression" dxfId="16358" priority="601" stopIfTrue="1">
      <formula>LEN(TRIM($M$12))=0</formula>
    </cfRule>
  </conditionalFormatting>
  <conditionalFormatting sqref="L13">
    <cfRule type="expression" dxfId="16357" priority="602" stopIfTrue="1">
      <formula>LEN(TRIM($L$13))=0</formula>
    </cfRule>
  </conditionalFormatting>
  <conditionalFormatting sqref="M13">
    <cfRule type="expression" dxfId="16356" priority="603" stopIfTrue="1">
      <formula>LEN(TRIM($M$13))=0</formula>
    </cfRule>
  </conditionalFormatting>
  <conditionalFormatting sqref="F15">
    <cfRule type="expression" dxfId="16355" priority="604" stopIfTrue="1">
      <formula>LEN(TRIM($F$15))=0</formula>
    </cfRule>
  </conditionalFormatting>
  <conditionalFormatting sqref="G15">
    <cfRule type="expression" dxfId="16354" priority="605" stopIfTrue="1">
      <formula>LEN(TRIM($G$15))=0</formula>
    </cfRule>
  </conditionalFormatting>
  <conditionalFormatting sqref="H15">
    <cfRule type="expression" dxfId="16353" priority="606" stopIfTrue="1">
      <formula>LEN(TRIM($H$15))=0</formula>
    </cfRule>
  </conditionalFormatting>
  <conditionalFormatting sqref="I15">
    <cfRule type="expression" dxfId="16352" priority="607" stopIfTrue="1">
      <formula>LEN(TRIM($I$15))=0</formula>
    </cfRule>
  </conditionalFormatting>
  <conditionalFormatting sqref="L15">
    <cfRule type="expression" dxfId="16351" priority="608" stopIfTrue="1">
      <formula>LEN(TRIM($L$15))=0</formula>
    </cfRule>
  </conditionalFormatting>
  <conditionalFormatting sqref="M15">
    <cfRule type="expression" dxfId="16350" priority="609" stopIfTrue="1">
      <formula>LEN(TRIM($M$15))=0</formula>
    </cfRule>
  </conditionalFormatting>
  <conditionalFormatting sqref="F18">
    <cfRule type="expression" dxfId="16349" priority="610" stopIfTrue="1">
      <formula>LEN(TRIM($F$18))=0</formula>
    </cfRule>
  </conditionalFormatting>
  <conditionalFormatting sqref="G18">
    <cfRule type="expression" dxfId="16348" priority="611" stopIfTrue="1">
      <formula>LEN(TRIM($G$18))=0</formula>
    </cfRule>
  </conditionalFormatting>
  <conditionalFormatting sqref="H18">
    <cfRule type="expression" dxfId="16347" priority="612" stopIfTrue="1">
      <formula>LEN(TRIM($H$18))=0</formula>
    </cfRule>
  </conditionalFormatting>
  <conditionalFormatting sqref="I18">
    <cfRule type="expression" dxfId="16346" priority="613" stopIfTrue="1">
      <formula>LEN(TRIM($I$18))=0</formula>
    </cfRule>
  </conditionalFormatting>
  <conditionalFormatting sqref="F19">
    <cfRule type="expression" dxfId="16345" priority="614" stopIfTrue="1">
      <formula>LEN(TRIM($F$19))=0</formula>
    </cfRule>
  </conditionalFormatting>
  <conditionalFormatting sqref="G19">
    <cfRule type="expression" dxfId="16344" priority="615" stopIfTrue="1">
      <formula>LEN(TRIM($G$19))=0</formula>
    </cfRule>
  </conditionalFormatting>
  <conditionalFormatting sqref="H19">
    <cfRule type="expression" dxfId="16343" priority="616" stopIfTrue="1">
      <formula>LEN(TRIM($H$19))=0</formula>
    </cfRule>
  </conditionalFormatting>
  <conditionalFormatting sqref="I19">
    <cfRule type="expression" dxfId="16342" priority="617" stopIfTrue="1">
      <formula>LEN(TRIM($I$19))=0</formula>
    </cfRule>
  </conditionalFormatting>
  <conditionalFormatting sqref="F20">
    <cfRule type="expression" dxfId="16341" priority="618" stopIfTrue="1">
      <formula>LEN(TRIM($F$20))=0</formula>
    </cfRule>
  </conditionalFormatting>
  <conditionalFormatting sqref="G20">
    <cfRule type="expression" dxfId="16340" priority="619" stopIfTrue="1">
      <formula>LEN(TRIM($G$20))=0</formula>
    </cfRule>
  </conditionalFormatting>
  <conditionalFormatting sqref="H20">
    <cfRule type="expression" dxfId="16339" priority="620" stopIfTrue="1">
      <formula>LEN(TRIM($H$20))=0</formula>
    </cfRule>
  </conditionalFormatting>
  <conditionalFormatting sqref="I20">
    <cfRule type="expression" dxfId="16338" priority="621" stopIfTrue="1">
      <formula>LEN(TRIM($I$20))=0</formula>
    </cfRule>
  </conditionalFormatting>
  <conditionalFormatting sqref="L18">
    <cfRule type="expression" dxfId="16337" priority="622" stopIfTrue="1">
      <formula>LEN(TRIM($L$18))=0</formula>
    </cfRule>
  </conditionalFormatting>
  <conditionalFormatting sqref="M18">
    <cfRule type="expression" dxfId="16336" priority="623" stopIfTrue="1">
      <formula>LEN(TRIM($M$18))=0</formula>
    </cfRule>
  </conditionalFormatting>
  <conditionalFormatting sqref="L19">
    <cfRule type="expression" dxfId="16335" priority="624" stopIfTrue="1">
      <formula>LEN(TRIM($L$19))=0</formula>
    </cfRule>
  </conditionalFormatting>
  <conditionalFormatting sqref="M19">
    <cfRule type="expression" dxfId="16334" priority="625" stopIfTrue="1">
      <formula>LEN(TRIM($M$19))=0</formula>
    </cfRule>
  </conditionalFormatting>
  <conditionalFormatting sqref="L20">
    <cfRule type="expression" dxfId="16333" priority="626" stopIfTrue="1">
      <formula>LEN(TRIM($L$20))=0</formula>
    </cfRule>
  </conditionalFormatting>
  <conditionalFormatting sqref="M20">
    <cfRule type="expression" dxfId="16332" priority="627" stopIfTrue="1">
      <formula>LEN(TRIM($M$20))=0</formula>
    </cfRule>
  </conditionalFormatting>
  <conditionalFormatting sqref="F22">
    <cfRule type="expression" dxfId="16331" priority="628" stopIfTrue="1">
      <formula>LEN(TRIM($F$22))=0</formula>
    </cfRule>
  </conditionalFormatting>
  <conditionalFormatting sqref="G22">
    <cfRule type="expression" dxfId="16330" priority="629" stopIfTrue="1">
      <formula>LEN(TRIM($G$22))=0</formula>
    </cfRule>
  </conditionalFormatting>
  <conditionalFormatting sqref="H22">
    <cfRule type="expression" dxfId="16329" priority="630" stopIfTrue="1">
      <formula>LEN(TRIM($H$22))=0</formula>
    </cfRule>
  </conditionalFormatting>
  <conditionalFormatting sqref="I22">
    <cfRule type="expression" dxfId="16328" priority="631" stopIfTrue="1">
      <formula>LEN(TRIM($I$22))=0</formula>
    </cfRule>
  </conditionalFormatting>
  <conditionalFormatting sqref="L22">
    <cfRule type="expression" dxfId="16327" priority="632" stopIfTrue="1">
      <formula>LEN(TRIM($L$22))=0</formula>
    </cfRule>
  </conditionalFormatting>
  <conditionalFormatting sqref="M22">
    <cfRule type="expression" dxfId="16326" priority="633" stopIfTrue="1">
      <formula>LEN(TRIM($M$22))=0</formula>
    </cfRule>
  </conditionalFormatting>
  <conditionalFormatting sqref="F25">
    <cfRule type="expression" dxfId="16325" priority="634" stopIfTrue="1">
      <formula>LEN(TRIM($F$25))=0</formula>
    </cfRule>
  </conditionalFormatting>
  <conditionalFormatting sqref="G25">
    <cfRule type="expression" dxfId="16324" priority="635" stopIfTrue="1">
      <formula>LEN(TRIM($G$25))=0</formula>
    </cfRule>
  </conditionalFormatting>
  <conditionalFormatting sqref="H25">
    <cfRule type="expression" dxfId="16323" priority="636" stopIfTrue="1">
      <formula>LEN(TRIM($H$25))=0</formula>
    </cfRule>
  </conditionalFormatting>
  <conditionalFormatting sqref="I25">
    <cfRule type="expression" dxfId="16322" priority="637" stopIfTrue="1">
      <formula>LEN(TRIM($I$25))=0</formula>
    </cfRule>
  </conditionalFormatting>
  <conditionalFormatting sqref="F26">
    <cfRule type="expression" dxfId="16321" priority="638" stopIfTrue="1">
      <formula>LEN(TRIM($F$26))=0</formula>
    </cfRule>
  </conditionalFormatting>
  <conditionalFormatting sqref="G26">
    <cfRule type="expression" dxfId="16320" priority="639" stopIfTrue="1">
      <formula>LEN(TRIM($G$26))=0</formula>
    </cfRule>
  </conditionalFormatting>
  <conditionalFormatting sqref="H26">
    <cfRule type="expression" dxfId="16319" priority="640" stopIfTrue="1">
      <formula>LEN(TRIM($H$26))=0</formula>
    </cfRule>
  </conditionalFormatting>
  <conditionalFormatting sqref="I26">
    <cfRule type="expression" dxfId="16318" priority="641" stopIfTrue="1">
      <formula>LEN(TRIM($I$26))=0</formula>
    </cfRule>
  </conditionalFormatting>
  <conditionalFormatting sqref="F27">
    <cfRule type="expression" dxfId="16317" priority="642" stopIfTrue="1">
      <formula>LEN(TRIM($F$27))=0</formula>
    </cfRule>
  </conditionalFormatting>
  <conditionalFormatting sqref="G27">
    <cfRule type="expression" dxfId="16316" priority="643" stopIfTrue="1">
      <formula>LEN(TRIM($G$27))=0</formula>
    </cfRule>
  </conditionalFormatting>
  <conditionalFormatting sqref="H27">
    <cfRule type="expression" dxfId="16315" priority="644" stopIfTrue="1">
      <formula>LEN(TRIM($H$27))=0</formula>
    </cfRule>
  </conditionalFormatting>
  <conditionalFormatting sqref="I27">
    <cfRule type="expression" dxfId="16314" priority="645" stopIfTrue="1">
      <formula>LEN(TRIM($I$27))=0</formula>
    </cfRule>
  </conditionalFormatting>
  <conditionalFormatting sqref="L25">
    <cfRule type="expression" dxfId="16313" priority="646" stopIfTrue="1">
      <formula>LEN(TRIM($L$25))=0</formula>
    </cfRule>
  </conditionalFormatting>
  <conditionalFormatting sqref="L26">
    <cfRule type="expression" dxfId="16312" priority="647" stopIfTrue="1">
      <formula>LEN(TRIM($L$26))=0</formula>
    </cfRule>
  </conditionalFormatting>
  <conditionalFormatting sqref="L27">
    <cfRule type="expression" dxfId="16311" priority="648" stopIfTrue="1">
      <formula>LEN(TRIM($L$27))=0</formula>
    </cfRule>
  </conditionalFormatting>
  <conditionalFormatting sqref="F29">
    <cfRule type="expression" dxfId="16310" priority="649" stopIfTrue="1">
      <formula>LEN(TRIM($F$29))=0</formula>
    </cfRule>
  </conditionalFormatting>
  <conditionalFormatting sqref="G29">
    <cfRule type="expression" dxfId="16309" priority="650" stopIfTrue="1">
      <formula>LEN(TRIM($G$29))=0</formula>
    </cfRule>
  </conditionalFormatting>
  <conditionalFormatting sqref="H29">
    <cfRule type="expression" dxfId="16308" priority="651" stopIfTrue="1">
      <formula>LEN(TRIM($H$29))=0</formula>
    </cfRule>
  </conditionalFormatting>
  <conditionalFormatting sqref="I29">
    <cfRule type="expression" dxfId="16307" priority="652" stopIfTrue="1">
      <formula>LEN(TRIM($I$29))=0</formula>
    </cfRule>
  </conditionalFormatting>
  <conditionalFormatting sqref="L29">
    <cfRule type="expression" dxfId="16306" priority="653" stopIfTrue="1">
      <formula>LEN(TRIM($L$29))=0</formula>
    </cfRule>
  </conditionalFormatting>
  <conditionalFormatting sqref="F32">
    <cfRule type="expression" dxfId="16305" priority="654" stopIfTrue="1">
      <formula>LEN(TRIM($F$32))=0</formula>
    </cfRule>
  </conditionalFormatting>
  <conditionalFormatting sqref="G32">
    <cfRule type="expression" dxfId="16304" priority="655" stopIfTrue="1">
      <formula>LEN(TRIM($G$32))=0</formula>
    </cfRule>
  </conditionalFormatting>
  <conditionalFormatting sqref="H32">
    <cfRule type="expression" dxfId="16303" priority="656" stopIfTrue="1">
      <formula>LEN(TRIM($H$32))=0</formula>
    </cfRule>
  </conditionalFormatting>
  <conditionalFormatting sqref="I32">
    <cfRule type="expression" dxfId="16302" priority="657" stopIfTrue="1">
      <formula>LEN(TRIM($I$32))=0</formula>
    </cfRule>
  </conditionalFormatting>
  <conditionalFormatting sqref="F33">
    <cfRule type="expression" dxfId="16301" priority="658" stopIfTrue="1">
      <formula>LEN(TRIM($F$33))=0</formula>
    </cfRule>
  </conditionalFormatting>
  <conditionalFormatting sqref="G33">
    <cfRule type="expression" dxfId="16300" priority="659" stopIfTrue="1">
      <formula>LEN(TRIM($G$33))=0</formula>
    </cfRule>
  </conditionalFormatting>
  <conditionalFormatting sqref="H33">
    <cfRule type="expression" dxfId="16299" priority="660" stopIfTrue="1">
      <formula>LEN(TRIM($H$33))=0</formula>
    </cfRule>
  </conditionalFormatting>
  <conditionalFormatting sqref="I33">
    <cfRule type="expression" dxfId="16298" priority="661" stopIfTrue="1">
      <formula>LEN(TRIM($I$33))=0</formula>
    </cfRule>
  </conditionalFormatting>
  <conditionalFormatting sqref="F34">
    <cfRule type="expression" dxfId="16297" priority="662" stopIfTrue="1">
      <formula>LEN(TRIM($F$34))=0</formula>
    </cfRule>
  </conditionalFormatting>
  <conditionalFormatting sqref="G34">
    <cfRule type="expression" dxfId="16296" priority="663" stopIfTrue="1">
      <formula>LEN(TRIM($G$34))=0</formula>
    </cfRule>
  </conditionalFormatting>
  <conditionalFormatting sqref="H34">
    <cfRule type="expression" dxfId="16295" priority="664" stopIfTrue="1">
      <formula>LEN(TRIM($H$34))=0</formula>
    </cfRule>
  </conditionalFormatting>
  <conditionalFormatting sqref="I34">
    <cfRule type="expression" dxfId="16294" priority="665" stopIfTrue="1">
      <formula>LEN(TRIM($I$34))=0</formula>
    </cfRule>
  </conditionalFormatting>
  <conditionalFormatting sqref="L32">
    <cfRule type="expression" dxfId="16293" priority="666" stopIfTrue="1">
      <formula>LEN(TRIM($L$32))=0</formula>
    </cfRule>
  </conditionalFormatting>
  <conditionalFormatting sqref="L33">
    <cfRule type="expression" dxfId="16292" priority="667" stopIfTrue="1">
      <formula>LEN(TRIM($L$33))=0</formula>
    </cfRule>
  </conditionalFormatting>
  <conditionalFormatting sqref="L34">
    <cfRule type="expression" dxfId="16291" priority="668" stopIfTrue="1">
      <formula>LEN(TRIM($L$34))=0</formula>
    </cfRule>
  </conditionalFormatting>
  <conditionalFormatting sqref="F36">
    <cfRule type="expression" dxfId="16290" priority="669" stopIfTrue="1">
      <formula>LEN(TRIM($F$36))=0</formula>
    </cfRule>
  </conditionalFormatting>
  <conditionalFormatting sqref="G36">
    <cfRule type="expression" dxfId="16289" priority="670" stopIfTrue="1">
      <formula>LEN(TRIM($G$36))=0</formula>
    </cfRule>
  </conditionalFormatting>
  <conditionalFormatting sqref="H36">
    <cfRule type="expression" dxfId="16288" priority="671" stopIfTrue="1">
      <formula>LEN(TRIM($H$36))=0</formula>
    </cfRule>
  </conditionalFormatting>
  <conditionalFormatting sqref="I36">
    <cfRule type="expression" dxfId="16287" priority="672" stopIfTrue="1">
      <formula>LEN(TRIM($I$36))=0</formula>
    </cfRule>
  </conditionalFormatting>
  <conditionalFormatting sqref="L36">
    <cfRule type="expression" dxfId="16286" priority="673" stopIfTrue="1">
      <formula>LEN(TRIM($L$36))=0</formula>
    </cfRule>
  </conditionalFormatting>
  <dataValidations count="1">
    <dataValidation type="whole" allowBlank="1" showErrorMessage="1" errorTitle="Input error" error="Enter a whole number." sqref="F11:I13 L11:M13 F15:I15 L15:M15 F18:I20 L18:M20 F22:I22 L22:M22 F25:I27 L25:L27 F29:I29 L29 F32:I34 L32:L34 F36:I36 L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66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29" t="s">
        <v>70</v>
      </c>
      <c r="E1" s="29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12">
        <v>56</v>
      </c>
      <c r="B2" s="33"/>
      <c r="C2" s="19"/>
      <c r="D2" s="47" t="s">
        <v>159</v>
      </c>
      <c r="E2" s="47"/>
      <c r="F2" s="108" t="s">
        <v>179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STATS_GrpIS</v>
      </c>
      <c r="B3" s="33"/>
      <c r="C3" s="19"/>
      <c r="D3" s="47" t="s">
        <v>144</v>
      </c>
      <c r="E3" s="108"/>
      <c r="F3" s="108" t="s">
        <v>148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148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59" t="s">
        <v>97</v>
      </c>
      <c r="G8" s="136" t="s">
        <v>4</v>
      </c>
      <c r="H8" s="138" t="s">
        <v>5</v>
      </c>
      <c r="I8" s="135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4"/>
      <c r="G9" s="34"/>
      <c r="H9" s="70"/>
      <c r="I9" s="43"/>
      <c r="J9" s="150"/>
      <c r="K9" s="150"/>
      <c r="L9" s="150"/>
      <c r="M9" s="94"/>
    </row>
    <row r="10" spans="1:13" x14ac:dyDescent="0.25">
      <c r="A10" s="12"/>
      <c r="B10" s="12"/>
      <c r="C10" s="12"/>
      <c r="D10" s="120" t="s">
        <v>100</v>
      </c>
      <c r="E10" s="166"/>
      <c r="F10" s="122" t="s">
        <v>77</v>
      </c>
      <c r="G10" s="122" t="s">
        <v>77</v>
      </c>
      <c r="H10" s="122" t="s">
        <v>77</v>
      </c>
      <c r="I10" s="122" t="s">
        <v>77</v>
      </c>
      <c r="J10" s="122" t="s">
        <v>77</v>
      </c>
      <c r="K10" s="122" t="s">
        <v>77</v>
      </c>
      <c r="L10" s="122" t="s">
        <v>77</v>
      </c>
      <c r="M10" s="122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51">
        <v>0</v>
      </c>
      <c r="G11" s="251">
        <v>0</v>
      </c>
      <c r="H11" s="25"/>
      <c r="I11" s="251">
        <v>0</v>
      </c>
      <c r="J11" s="25"/>
      <c r="K11" s="25"/>
      <c r="L11" s="25"/>
      <c r="M11" s="251"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51">
        <v>0</v>
      </c>
      <c r="G12" s="251">
        <v>0</v>
      </c>
      <c r="H12" s="25"/>
      <c r="I12" s="251">
        <v>0</v>
      </c>
      <c r="J12" s="25"/>
      <c r="K12" s="25"/>
      <c r="L12" s="25"/>
      <c r="M12" s="251"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51">
        <v>0</v>
      </c>
      <c r="G13" s="251">
        <v>0</v>
      </c>
      <c r="H13" s="25"/>
      <c r="I13" s="251">
        <v>0</v>
      </c>
      <c r="J13" s="25"/>
      <c r="K13" s="25"/>
      <c r="L13" s="25"/>
      <c r="M13" s="251"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>F15-SUM(F11:F12)+SUM(F13:F13)</f>
        <v>0</v>
      </c>
      <c r="G14" s="26">
        <f>G15-SUM(G11:G12)+SUM(G13:G13)</f>
        <v>0</v>
      </c>
      <c r="H14" s="25"/>
      <c r="I14" s="26">
        <f>I15-SUM(I11:I12)+SUM(I13:I13)</f>
        <v>0</v>
      </c>
      <c r="J14" s="25"/>
      <c r="K14" s="25"/>
      <c r="L14" s="25"/>
      <c r="M14" s="26">
        <f>M15-SUM(M11:M12)+SUM(M13:M13)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51">
        <v>0</v>
      </c>
      <c r="G15" s="251">
        <v>0</v>
      </c>
      <c r="H15" s="25"/>
      <c r="I15" s="251">
        <v>0</v>
      </c>
      <c r="J15" s="25"/>
      <c r="K15" s="25"/>
      <c r="L15" s="25"/>
      <c r="M15" s="251">
        <v>0</v>
      </c>
    </row>
    <row r="16" spans="1:13" ht="15" customHeight="1" x14ac:dyDescent="0.25">
      <c r="A16" s="12"/>
      <c r="B16" s="12"/>
      <c r="C16" s="12"/>
      <c r="D16" s="28"/>
      <c r="E16" s="28"/>
      <c r="F16" s="28"/>
      <c r="G16" s="28"/>
      <c r="H16" s="28"/>
      <c r="I16" s="28"/>
      <c r="J16" s="28"/>
      <c r="K16" s="28"/>
      <c r="L16" s="28"/>
      <c r="M16" s="28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2" t="s">
        <v>77</v>
      </c>
      <c r="G17" s="122" t="s">
        <v>77</v>
      </c>
      <c r="H17" s="122" t="s">
        <v>77</v>
      </c>
      <c r="I17" s="122" t="s">
        <v>77</v>
      </c>
      <c r="J17" s="122" t="s">
        <v>77</v>
      </c>
      <c r="K17" s="122" t="s">
        <v>77</v>
      </c>
      <c r="L17" s="122" t="s">
        <v>77</v>
      </c>
      <c r="M17" s="122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51">
        <v>0</v>
      </c>
      <c r="G18" s="251">
        <v>0</v>
      </c>
      <c r="H18" s="25"/>
      <c r="I18" s="251">
        <v>0</v>
      </c>
      <c r="J18" s="25"/>
      <c r="K18" s="25"/>
      <c r="L18" s="25"/>
      <c r="M18" s="251"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51">
        <v>0</v>
      </c>
      <c r="G19" s="251">
        <v>0</v>
      </c>
      <c r="H19" s="25"/>
      <c r="I19" s="251">
        <v>0</v>
      </c>
      <c r="J19" s="25"/>
      <c r="K19" s="25"/>
      <c r="L19" s="25"/>
      <c r="M19" s="251"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51">
        <v>0</v>
      </c>
      <c r="G20" s="251">
        <v>0</v>
      </c>
      <c r="H20" s="25"/>
      <c r="I20" s="251">
        <v>0</v>
      </c>
      <c r="J20" s="25"/>
      <c r="K20" s="25"/>
      <c r="L20" s="25"/>
      <c r="M20" s="251"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>F22-SUM(F18:F19)+SUM(F20:F20)</f>
        <v>0</v>
      </c>
      <c r="G21" s="26">
        <f>G22-SUM(G18:G19)+SUM(G20:G20)</f>
        <v>0</v>
      </c>
      <c r="H21" s="25"/>
      <c r="I21" s="26">
        <f>I22-SUM(I18:I19)+SUM(I20:I20)</f>
        <v>0</v>
      </c>
      <c r="J21" s="25"/>
      <c r="K21" s="25"/>
      <c r="L21" s="25"/>
      <c r="M21" s="26">
        <f>M22-SUM(M18:M19)+SUM(M20:M20)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51">
        <v>0</v>
      </c>
      <c r="G22" s="251">
        <v>0</v>
      </c>
      <c r="H22" s="25"/>
      <c r="I22" s="251">
        <v>0</v>
      </c>
      <c r="J22" s="25"/>
      <c r="K22" s="25"/>
      <c r="L22" s="25"/>
      <c r="M22" s="251">
        <v>0</v>
      </c>
    </row>
    <row r="23" spans="1:13" ht="15" customHeight="1" x14ac:dyDescent="0.25">
      <c r="A23" s="12"/>
      <c r="B23" s="12"/>
      <c r="C23" s="12"/>
      <c r="D23" s="28"/>
      <c r="E23" s="28"/>
      <c r="F23" s="28"/>
      <c r="G23" s="28"/>
      <c r="H23" s="28"/>
      <c r="I23" s="28"/>
      <c r="J23" s="28"/>
      <c r="K23" s="28"/>
      <c r="L23" s="28"/>
      <c r="M23" s="28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4" t="s">
        <v>187</v>
      </c>
      <c r="G24" s="124" t="s">
        <v>187</v>
      </c>
      <c r="H24" s="124" t="s">
        <v>187</v>
      </c>
      <c r="I24" s="124" t="s">
        <v>187</v>
      </c>
      <c r="J24" s="124" t="s">
        <v>187</v>
      </c>
      <c r="K24" s="124" t="s">
        <v>187</v>
      </c>
      <c r="L24" s="124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24" t="s">
        <v>6</v>
      </c>
      <c r="E25" s="53"/>
      <c r="F25" s="251">
        <v>0</v>
      </c>
      <c r="G25" s="251">
        <v>0</v>
      </c>
      <c r="H25" s="25"/>
      <c r="I25" s="251">
        <v>0</v>
      </c>
      <c r="J25" s="25"/>
      <c r="K25" s="25"/>
      <c r="L25" s="25"/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51">
        <v>0</v>
      </c>
      <c r="G26" s="251">
        <v>0</v>
      </c>
      <c r="H26" s="25"/>
      <c r="I26" s="251">
        <v>0</v>
      </c>
      <c r="J26" s="25"/>
      <c r="K26" s="25"/>
      <c r="L26" s="25"/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51">
        <v>0</v>
      </c>
      <c r="G27" s="251">
        <v>0</v>
      </c>
      <c r="H27" s="25"/>
      <c r="I27" s="251">
        <v>0</v>
      </c>
      <c r="J27" s="25"/>
      <c r="K27" s="25"/>
      <c r="L27" s="25"/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F29-SUM(F25:F26)+SUM(F27:F27)</f>
        <v>0</v>
      </c>
      <c r="G28" s="26">
        <f>G29-SUM(G25:G26)+SUM(G27:G27)</f>
        <v>0</v>
      </c>
      <c r="H28" s="25"/>
      <c r="I28" s="26">
        <f>I29-SUM(I25:I26)+SUM(I27:I27)</f>
        <v>0</v>
      </c>
      <c r="J28" s="25"/>
      <c r="K28" s="25"/>
      <c r="L28" s="25"/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51">
        <v>0</v>
      </c>
      <c r="G29" s="251">
        <v>0</v>
      </c>
      <c r="H29" s="25"/>
      <c r="I29" s="251">
        <v>0</v>
      </c>
      <c r="J29" s="25"/>
      <c r="K29" s="25"/>
      <c r="L29" s="25"/>
      <c r="M29" s="25"/>
    </row>
    <row r="30" spans="1:13" x14ac:dyDescent="0.25">
      <c r="A30" s="12"/>
      <c r="B30" s="12"/>
      <c r="C30" s="12"/>
      <c r="D30" s="28"/>
      <c r="E30" s="28"/>
      <c r="F30" s="28"/>
      <c r="G30" s="28"/>
      <c r="H30" s="28"/>
      <c r="I30" s="119"/>
      <c r="J30" s="28"/>
      <c r="K30" s="28"/>
      <c r="L30" s="28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4" t="s">
        <v>76</v>
      </c>
      <c r="G31" s="124" t="s">
        <v>76</v>
      </c>
      <c r="H31" s="124" t="s">
        <v>76</v>
      </c>
      <c r="I31" s="128" t="s">
        <v>75</v>
      </c>
      <c r="J31" s="124" t="s">
        <v>76</v>
      </c>
      <c r="K31" s="124" t="s">
        <v>76</v>
      </c>
      <c r="L31" s="126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24" t="s">
        <v>6</v>
      </c>
      <c r="E32" s="53"/>
      <c r="F32" s="251">
        <v>0</v>
      </c>
      <c r="G32" s="251">
        <v>0</v>
      </c>
      <c r="H32" s="25"/>
      <c r="I32" s="251">
        <v>0</v>
      </c>
      <c r="J32" s="25"/>
      <c r="K32" s="25"/>
      <c r="L32" s="25"/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51">
        <v>0</v>
      </c>
      <c r="G33" s="251">
        <v>0</v>
      </c>
      <c r="H33" s="25"/>
      <c r="I33" s="251">
        <v>0</v>
      </c>
      <c r="J33" s="25"/>
      <c r="K33" s="25"/>
      <c r="L33" s="25"/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51">
        <v>0</v>
      </c>
      <c r="G34" s="251">
        <v>0</v>
      </c>
      <c r="H34" s="25"/>
      <c r="I34" s="251">
        <v>0</v>
      </c>
      <c r="J34" s="25"/>
      <c r="K34" s="25"/>
      <c r="L34" s="25"/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>F36-SUM(F32:F33)+SUM(F34:F34)</f>
        <v>0</v>
      </c>
      <c r="G35" s="26">
        <f>G36-SUM(G32:G33)+SUM(G34:G34)</f>
        <v>0</v>
      </c>
      <c r="H35" s="25"/>
      <c r="I35" s="26">
        <f>I36-SUM(I32:I33)+SUM(I34:I34)</f>
        <v>0</v>
      </c>
      <c r="J35" s="25"/>
      <c r="K35" s="25"/>
      <c r="L35" s="25"/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51">
        <v>0</v>
      </c>
      <c r="G36" s="251">
        <v>0</v>
      </c>
      <c r="H36" s="25"/>
      <c r="I36" s="251">
        <v>0</v>
      </c>
      <c r="J36" s="25"/>
      <c r="K36" s="25"/>
      <c r="L36" s="25"/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0">(G11+G15)/2</f>
        <v>0</v>
      </c>
      <c r="H40" s="193"/>
      <c r="I40" s="193">
        <f t="shared" si="0"/>
        <v>0</v>
      </c>
      <c r="J40" s="193"/>
      <c r="K40" s="193"/>
      <c r="L40" s="193"/>
      <c r="M40" s="193">
        <f t="shared" si="0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1">(G18+G22)/2</f>
        <v>0</v>
      </c>
      <c r="H41" s="193"/>
      <c r="I41" s="193">
        <f t="shared" si="1"/>
        <v>0</v>
      </c>
      <c r="J41" s="193"/>
      <c r="K41" s="193"/>
      <c r="L41" s="193"/>
      <c r="M41" s="193">
        <f t="shared" si="1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I42" si="2">(G25+G29)/2</f>
        <v>0</v>
      </c>
      <c r="H42" s="193"/>
      <c r="I42" s="193">
        <f t="shared" si="2"/>
        <v>0</v>
      </c>
      <c r="J42" s="193"/>
      <c r="K42" s="193"/>
      <c r="L42" s="193"/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I43" si="3">(G32+G36)/2</f>
        <v>0</v>
      </c>
      <c r="H43" s="193"/>
      <c r="I43" s="193">
        <f t="shared" si="3"/>
        <v>0</v>
      </c>
      <c r="J43" s="193"/>
      <c r="K43" s="193"/>
      <c r="L43" s="193"/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I46" si="4">G13/G40</f>
        <v>#DIV/0!</v>
      </c>
      <c r="H46" s="194"/>
      <c r="I46" s="194" t="e">
        <f t="shared" si="4"/>
        <v>#DIV/0!</v>
      </c>
      <c r="J46" s="194"/>
      <c r="K46" s="194"/>
      <c r="L46" s="194"/>
      <c r="M46" s="194" t="e">
        <f>M13/M40</f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I47" si="5">G20/G41</f>
        <v>#DIV/0!</v>
      </c>
      <c r="H47" s="194"/>
      <c r="I47" s="194" t="e">
        <f t="shared" si="5"/>
        <v>#DIV/0!</v>
      </c>
      <c r="J47" s="194"/>
      <c r="K47" s="194"/>
      <c r="L47" s="194"/>
      <c r="M47" s="194" t="e">
        <f>M20/M41</f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 t="shared" ref="G48:I48" si="6">G27/G42</f>
        <v>#DIV/0!</v>
      </c>
      <c r="H48" s="194"/>
      <c r="I48" s="194" t="e">
        <f t="shared" si="6"/>
        <v>#DIV/0!</v>
      </c>
      <c r="J48" s="194"/>
      <c r="K48" s="194"/>
      <c r="L48" s="194"/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 t="shared" ref="G49:I49" si="7">G34/G43</f>
        <v>#DIV/0!</v>
      </c>
      <c r="H49" s="194"/>
      <c r="I49" s="194" t="e">
        <f t="shared" si="7"/>
        <v>#DIV/0!</v>
      </c>
      <c r="J49" s="194"/>
      <c r="K49" s="194"/>
      <c r="L49" s="194"/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I52" si="8">G14/G40</f>
        <v>#DIV/0!</v>
      </c>
      <c r="H52" s="198"/>
      <c r="I52" s="198" t="e">
        <f t="shared" si="8"/>
        <v>#DIV/0!</v>
      </c>
      <c r="J52" s="198"/>
      <c r="K52" s="198"/>
      <c r="L52" s="198"/>
      <c r="M52" s="198" t="e">
        <f>M14/M40</f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I53" si="9">G21/G41</f>
        <v>#DIV/0!</v>
      </c>
      <c r="H53" s="198"/>
      <c r="I53" s="198" t="e">
        <f t="shared" si="9"/>
        <v>#DIV/0!</v>
      </c>
      <c r="J53" s="198"/>
      <c r="K53" s="198"/>
      <c r="L53" s="198"/>
      <c r="M53" s="198" t="e">
        <f>M21/M41</f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 t="shared" ref="G54:I54" si="10">G28/G42</f>
        <v>#DIV/0!</v>
      </c>
      <c r="H54" s="198"/>
      <c r="I54" s="198" t="e">
        <f t="shared" si="10"/>
        <v>#DIV/0!</v>
      </c>
      <c r="J54" s="198"/>
      <c r="K54" s="198"/>
      <c r="L54" s="198"/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 t="shared" ref="G55:I55" si="11">G35/G43</f>
        <v>#DIV/0!</v>
      </c>
      <c r="H55" s="198"/>
      <c r="I55" s="198" t="e">
        <f t="shared" si="11"/>
        <v>#DIV/0!</v>
      </c>
      <c r="J55" s="198"/>
      <c r="K55" s="198"/>
      <c r="L55" s="198"/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>F41/F40</f>
        <v>#DIV/0!</v>
      </c>
      <c r="G58" s="195" t="e">
        <f t="shared" ref="G58:I58" si="12">G41/G40</f>
        <v>#DIV/0!</v>
      </c>
      <c r="H58" s="195"/>
      <c r="I58" s="195" t="e">
        <f t="shared" si="12"/>
        <v>#DIV/0!</v>
      </c>
      <c r="J58" s="195"/>
      <c r="K58" s="195"/>
      <c r="L58" s="195"/>
      <c r="M58" s="195"/>
    </row>
    <row r="59" spans="4:13" x14ac:dyDescent="0.25">
      <c r="D59" s="1" t="s">
        <v>493</v>
      </c>
      <c r="F59" s="193" t="e">
        <f>F42/F40</f>
        <v>#DIV/0!</v>
      </c>
      <c r="G59" s="193" t="e">
        <f t="shared" ref="G59:I59" si="13">G42/G40</f>
        <v>#DIV/0!</v>
      </c>
      <c r="H59" s="193"/>
      <c r="I59" s="193" t="e">
        <f t="shared" si="13"/>
        <v>#DIV/0!</v>
      </c>
      <c r="J59" s="193"/>
      <c r="K59" s="193"/>
      <c r="L59" s="193"/>
    </row>
    <row r="60" spans="4:13" x14ac:dyDescent="0.25">
      <c r="D60" s="1" t="s">
        <v>494</v>
      </c>
      <c r="F60" s="193" t="e">
        <f>F42/F41</f>
        <v>#DIV/0!</v>
      </c>
      <c r="G60" s="193" t="e">
        <f t="shared" ref="G60:I60" si="14">G42/G41</f>
        <v>#DIV/0!</v>
      </c>
      <c r="H60" s="193"/>
      <c r="I60" s="193" t="e">
        <f t="shared" si="14"/>
        <v>#DIV/0!</v>
      </c>
      <c r="J60" s="193"/>
      <c r="K60" s="193"/>
      <c r="L60" s="193"/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I61" si="15">G43/G40</f>
        <v>#DIV/0!</v>
      </c>
      <c r="H61" s="193"/>
      <c r="I61" s="193" t="e">
        <f t="shared" si="15"/>
        <v>#DIV/0!</v>
      </c>
      <c r="J61" s="193"/>
      <c r="K61" s="193"/>
      <c r="L61" s="193"/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I62" si="16">G43/G41</f>
        <v>#DIV/0!</v>
      </c>
      <c r="H62" s="193"/>
      <c r="I62" s="193" t="e">
        <f t="shared" si="16"/>
        <v>#DIV/0!</v>
      </c>
      <c r="J62" s="193"/>
      <c r="K62" s="193"/>
      <c r="L62" s="193"/>
      <c r="M62" s="192"/>
    </row>
    <row r="63" spans="4:13" x14ac:dyDescent="0.25">
      <c r="D63" s="192" t="s">
        <v>495</v>
      </c>
      <c r="F63" s="193" t="e">
        <f>F42/F43*1000</f>
        <v>#DIV/0!</v>
      </c>
      <c r="G63" s="193" t="e">
        <f t="shared" ref="G63:I63" si="17">G42/G43*1000</f>
        <v>#DIV/0!</v>
      </c>
      <c r="H63" s="193"/>
      <c r="I63" s="193" t="e">
        <f t="shared" si="17"/>
        <v>#DIV/0!</v>
      </c>
      <c r="J63" s="193"/>
      <c r="K63" s="193"/>
      <c r="L63" s="193"/>
      <c r="M63" s="192"/>
    </row>
  </sheetData>
  <sheetProtection algorithmName="SHA-256" hashValue="5vLrzkEKbqtRIphp49fgjZ9Rluk0fVJ8JwOf90A1Fcw=" saltValue="NKY3AR2JAsk4V5ejQbBI/A==" spinCount="100000" sheet="1" objects="1" scenarios="1"/>
  <conditionalFormatting sqref="F11">
    <cfRule type="expression" dxfId="16285" priority="854" stopIfTrue="1">
      <formula>LEN(TRIM($F$11))=0</formula>
    </cfRule>
  </conditionalFormatting>
  <conditionalFormatting sqref="G11">
    <cfRule type="expression" dxfId="16284" priority="855" stopIfTrue="1">
      <formula>LEN(TRIM($G$11))=0</formula>
    </cfRule>
  </conditionalFormatting>
  <conditionalFormatting sqref="F12">
    <cfRule type="expression" dxfId="16283" priority="856" stopIfTrue="1">
      <formula>LEN(TRIM($F$12))=0</formula>
    </cfRule>
  </conditionalFormatting>
  <conditionalFormatting sqref="G12">
    <cfRule type="expression" dxfId="16282" priority="857" stopIfTrue="1">
      <formula>LEN(TRIM($G$12))=0</formula>
    </cfRule>
  </conditionalFormatting>
  <conditionalFormatting sqref="F13">
    <cfRule type="expression" dxfId="16281" priority="858" stopIfTrue="1">
      <formula>LEN(TRIM($F$13))=0</formula>
    </cfRule>
  </conditionalFormatting>
  <conditionalFormatting sqref="G13">
    <cfRule type="expression" dxfId="16280" priority="859" stopIfTrue="1">
      <formula>LEN(TRIM($G$13))=0</formula>
    </cfRule>
  </conditionalFormatting>
  <conditionalFormatting sqref="I11">
    <cfRule type="expression" dxfId="16279" priority="860" stopIfTrue="1">
      <formula>LEN(TRIM($I$11))=0</formula>
    </cfRule>
  </conditionalFormatting>
  <conditionalFormatting sqref="I12">
    <cfRule type="expression" dxfId="16278" priority="861" stopIfTrue="1">
      <formula>LEN(TRIM($I$12))=0</formula>
    </cfRule>
  </conditionalFormatting>
  <conditionalFormatting sqref="I13">
    <cfRule type="expression" dxfId="16277" priority="862" stopIfTrue="1">
      <formula>LEN(TRIM($I$13))=0</formula>
    </cfRule>
  </conditionalFormatting>
  <conditionalFormatting sqref="M11">
    <cfRule type="expression" dxfId="16276" priority="863" stopIfTrue="1">
      <formula>LEN(TRIM($M$11))=0</formula>
    </cfRule>
  </conditionalFormatting>
  <conditionalFormatting sqref="M12">
    <cfRule type="expression" dxfId="16275" priority="864" stopIfTrue="1">
      <formula>LEN(TRIM($M$12))=0</formula>
    </cfRule>
  </conditionalFormatting>
  <conditionalFormatting sqref="M13">
    <cfRule type="expression" dxfId="16274" priority="865" stopIfTrue="1">
      <formula>LEN(TRIM($M$13))=0</formula>
    </cfRule>
  </conditionalFormatting>
  <conditionalFormatting sqref="F15">
    <cfRule type="expression" dxfId="16273" priority="866" stopIfTrue="1">
      <formula>LEN(TRIM($F$15))=0</formula>
    </cfRule>
  </conditionalFormatting>
  <conditionalFormatting sqref="G15">
    <cfRule type="expression" dxfId="16272" priority="867" stopIfTrue="1">
      <formula>LEN(TRIM($G$15))=0</formula>
    </cfRule>
  </conditionalFormatting>
  <conditionalFormatting sqref="I15">
    <cfRule type="expression" dxfId="16271" priority="868" stopIfTrue="1">
      <formula>LEN(TRIM($I$15))=0</formula>
    </cfRule>
  </conditionalFormatting>
  <conditionalFormatting sqref="M15">
    <cfRule type="expression" dxfId="16270" priority="869" stopIfTrue="1">
      <formula>LEN(TRIM($M$15))=0</formula>
    </cfRule>
  </conditionalFormatting>
  <conditionalFormatting sqref="F18">
    <cfRule type="expression" dxfId="16269" priority="870" stopIfTrue="1">
      <formula>LEN(TRIM($F$18))=0</formula>
    </cfRule>
  </conditionalFormatting>
  <conditionalFormatting sqref="G18">
    <cfRule type="expression" dxfId="16268" priority="871" stopIfTrue="1">
      <formula>LEN(TRIM($G$18))=0</formula>
    </cfRule>
  </conditionalFormatting>
  <conditionalFormatting sqref="F19">
    <cfRule type="expression" dxfId="16267" priority="872" stopIfTrue="1">
      <formula>LEN(TRIM($F$19))=0</formula>
    </cfRule>
  </conditionalFormatting>
  <conditionalFormatting sqref="G19">
    <cfRule type="expression" dxfId="16266" priority="873" stopIfTrue="1">
      <formula>LEN(TRIM($G$19))=0</formula>
    </cfRule>
  </conditionalFormatting>
  <conditionalFormatting sqref="F20">
    <cfRule type="expression" dxfId="16265" priority="874" stopIfTrue="1">
      <formula>LEN(TRIM($F$20))=0</formula>
    </cfRule>
  </conditionalFormatting>
  <conditionalFormatting sqref="G20">
    <cfRule type="expression" dxfId="16264" priority="875" stopIfTrue="1">
      <formula>LEN(TRIM($G$20))=0</formula>
    </cfRule>
  </conditionalFormatting>
  <conditionalFormatting sqref="I18">
    <cfRule type="expression" dxfId="16263" priority="876" stopIfTrue="1">
      <formula>LEN(TRIM($I$18))=0</formula>
    </cfRule>
  </conditionalFormatting>
  <conditionalFormatting sqref="I19">
    <cfRule type="expression" dxfId="16262" priority="877" stopIfTrue="1">
      <formula>LEN(TRIM($I$19))=0</formula>
    </cfRule>
  </conditionalFormatting>
  <conditionalFormatting sqref="I20">
    <cfRule type="expression" dxfId="16261" priority="878" stopIfTrue="1">
      <formula>LEN(TRIM($I$20))=0</formula>
    </cfRule>
  </conditionalFormatting>
  <conditionalFormatting sqref="M18">
    <cfRule type="expression" dxfId="16260" priority="879" stopIfTrue="1">
      <formula>LEN(TRIM($M$18))=0</formula>
    </cfRule>
  </conditionalFormatting>
  <conditionalFormatting sqref="M19">
    <cfRule type="expression" dxfId="16259" priority="880" stopIfTrue="1">
      <formula>LEN(TRIM($M$19))=0</formula>
    </cfRule>
  </conditionalFormatting>
  <conditionalFormatting sqref="M20">
    <cfRule type="expression" dxfId="16258" priority="881" stopIfTrue="1">
      <formula>LEN(TRIM($M$20))=0</formula>
    </cfRule>
  </conditionalFormatting>
  <conditionalFormatting sqref="F22">
    <cfRule type="expression" dxfId="16257" priority="882" stopIfTrue="1">
      <formula>LEN(TRIM($F$22))=0</formula>
    </cfRule>
  </conditionalFormatting>
  <conditionalFormatting sqref="G22">
    <cfRule type="expression" dxfId="16256" priority="883" stopIfTrue="1">
      <formula>LEN(TRIM($G$22))=0</formula>
    </cfRule>
  </conditionalFormatting>
  <conditionalFormatting sqref="I22">
    <cfRule type="expression" dxfId="16255" priority="884" stopIfTrue="1">
      <formula>LEN(TRIM($I$22))=0</formula>
    </cfRule>
  </conditionalFormatting>
  <conditionalFormatting sqref="M22">
    <cfRule type="expression" dxfId="16254" priority="885" stopIfTrue="1">
      <formula>LEN(TRIM($M$22))=0</formula>
    </cfRule>
  </conditionalFormatting>
  <conditionalFormatting sqref="F25">
    <cfRule type="expression" dxfId="16253" priority="886" stopIfTrue="1">
      <formula>LEN(TRIM($F$25))=0</formula>
    </cfRule>
  </conditionalFormatting>
  <conditionalFormatting sqref="G25">
    <cfRule type="expression" dxfId="16252" priority="887" stopIfTrue="1">
      <formula>LEN(TRIM($G$25))=0</formula>
    </cfRule>
  </conditionalFormatting>
  <conditionalFormatting sqref="F26">
    <cfRule type="expression" dxfId="16251" priority="888" stopIfTrue="1">
      <formula>LEN(TRIM($F$26))=0</formula>
    </cfRule>
  </conditionalFormatting>
  <conditionalFormatting sqref="G26">
    <cfRule type="expression" dxfId="16250" priority="889" stopIfTrue="1">
      <formula>LEN(TRIM($G$26))=0</formula>
    </cfRule>
  </conditionalFormatting>
  <conditionalFormatting sqref="F27">
    <cfRule type="expression" dxfId="16249" priority="890" stopIfTrue="1">
      <formula>LEN(TRIM($F$27))=0</formula>
    </cfRule>
  </conditionalFormatting>
  <conditionalFormatting sqref="G27">
    <cfRule type="expression" dxfId="16248" priority="891" stopIfTrue="1">
      <formula>LEN(TRIM($G$27))=0</formula>
    </cfRule>
  </conditionalFormatting>
  <conditionalFormatting sqref="I25">
    <cfRule type="expression" dxfId="16247" priority="892" stopIfTrue="1">
      <formula>LEN(TRIM($I$25))=0</formula>
    </cfRule>
  </conditionalFormatting>
  <conditionalFormatting sqref="I26">
    <cfRule type="expression" dxfId="16246" priority="893" stopIfTrue="1">
      <formula>LEN(TRIM($I$26))=0</formula>
    </cfRule>
  </conditionalFormatting>
  <conditionalFormatting sqref="I27">
    <cfRule type="expression" dxfId="16245" priority="894" stopIfTrue="1">
      <formula>LEN(TRIM($I$27))=0</formula>
    </cfRule>
  </conditionalFormatting>
  <conditionalFormatting sqref="F29">
    <cfRule type="expression" dxfId="16244" priority="895" stopIfTrue="1">
      <formula>LEN(TRIM($F$29))=0</formula>
    </cfRule>
  </conditionalFormatting>
  <conditionalFormatting sqref="G29">
    <cfRule type="expression" dxfId="16243" priority="896" stopIfTrue="1">
      <formula>LEN(TRIM($G$29))=0</formula>
    </cfRule>
  </conditionalFormatting>
  <conditionalFormatting sqref="I29">
    <cfRule type="expression" dxfId="16242" priority="897" stopIfTrue="1">
      <formula>LEN(TRIM($I$29))=0</formula>
    </cfRule>
  </conditionalFormatting>
  <conditionalFormatting sqref="F32">
    <cfRule type="expression" dxfId="16241" priority="898" stopIfTrue="1">
      <formula>LEN(TRIM($F$32))=0</formula>
    </cfRule>
  </conditionalFormatting>
  <conditionalFormatting sqref="G32">
    <cfRule type="expression" dxfId="16240" priority="899" stopIfTrue="1">
      <formula>LEN(TRIM($G$32))=0</formula>
    </cfRule>
  </conditionalFormatting>
  <conditionalFormatting sqref="F33">
    <cfRule type="expression" dxfId="16239" priority="900" stopIfTrue="1">
      <formula>LEN(TRIM($F$33))=0</formula>
    </cfRule>
  </conditionalFormatting>
  <conditionalFormatting sqref="G33">
    <cfRule type="expression" dxfId="16238" priority="901" stopIfTrue="1">
      <formula>LEN(TRIM($G$33))=0</formula>
    </cfRule>
  </conditionalFormatting>
  <conditionalFormatting sqref="F34">
    <cfRule type="expression" dxfId="16237" priority="902" stopIfTrue="1">
      <formula>LEN(TRIM($F$34))=0</formula>
    </cfRule>
  </conditionalFormatting>
  <conditionalFormatting sqref="G34">
    <cfRule type="expression" dxfId="16236" priority="903" stopIfTrue="1">
      <formula>LEN(TRIM($G$34))=0</formula>
    </cfRule>
  </conditionalFormatting>
  <conditionalFormatting sqref="I32">
    <cfRule type="expression" dxfId="16235" priority="904" stopIfTrue="1">
      <formula>LEN(TRIM($I$32))=0</formula>
    </cfRule>
  </conditionalFormatting>
  <conditionalFormatting sqref="I33">
    <cfRule type="expression" dxfId="16234" priority="905" stopIfTrue="1">
      <formula>LEN(TRIM($I$33))=0</formula>
    </cfRule>
  </conditionalFormatting>
  <conditionalFormatting sqref="I34">
    <cfRule type="expression" dxfId="16233" priority="906" stopIfTrue="1">
      <formula>LEN(TRIM($I$34))=0</formula>
    </cfRule>
  </conditionalFormatting>
  <conditionalFormatting sqref="F36">
    <cfRule type="expression" dxfId="16232" priority="907" stopIfTrue="1">
      <formula>LEN(TRIM($F$36))=0</formula>
    </cfRule>
  </conditionalFormatting>
  <conditionalFormatting sqref="G36">
    <cfRule type="expression" dxfId="16231" priority="908" stopIfTrue="1">
      <formula>LEN(TRIM($G$36))=0</formula>
    </cfRule>
  </conditionalFormatting>
  <conditionalFormatting sqref="I36">
    <cfRule type="expression" dxfId="16230" priority="909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M11:M13 F15:G15 I15 M15 F18:G20 I18:I20 M18:M20 F22:G22 I22 M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  <pageSetUpPr autoPageBreaks="0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95">
        <f>CLAIMS_Total_Ind!A2+CLAIMS_Total_Grp!A2</f>
        <v>8611</v>
      </c>
      <c r="D2" s="47" t="s">
        <v>159</v>
      </c>
      <c r="E2" s="47"/>
      <c r="F2" s="108" t="s">
        <v>71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CLAIMS_Total</v>
      </c>
      <c r="D3" s="47" t="s">
        <v>144</v>
      </c>
      <c r="E3" s="108"/>
      <c r="F3" s="108" t="s">
        <v>71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STATS_Total</v>
      </c>
      <c r="D4" s="47" t="s">
        <v>143</v>
      </c>
      <c r="E4" s="47"/>
      <c r="F4" s="108" t="s">
        <v>71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06" t="s">
        <v>485</v>
      </c>
      <c r="G10" s="106" t="s">
        <v>486</v>
      </c>
      <c r="H10" s="106" t="s">
        <v>487</v>
      </c>
      <c r="I10" s="20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48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95">
        <f>CLAIMS_Total_Ind!F13+CLAIMS_Total_Grp!F13</f>
        <v>0</v>
      </c>
      <c r="G13" s="95">
        <f>CLAIMS_Total_Ind!G13+CLAIMS_Total_Grp!G13</f>
        <v>0</v>
      </c>
      <c r="H13" s="95">
        <f>CLAIMS_Total_Ind!H13+CLAIMS_Total_Grp!H13</f>
        <v>0</v>
      </c>
      <c r="I13" s="95">
        <f>CLAIMS_Total_Ind!I13+CLAIMS_Total_Grp!I13</f>
        <v>0</v>
      </c>
      <c r="J13" s="95">
        <f>CLAIMS_Total_Ind!J13+CLAIMS_Total_Grp!J13</f>
        <v>0</v>
      </c>
      <c r="K13" s="95">
        <f>CLAIMS_Total_Ind!K13+CLAIMS_Total_Grp!K13</f>
        <v>0</v>
      </c>
      <c r="L13" s="95">
        <f>CLAIMS_Total_Ind!L13+CLAIMS_Total_Grp!L13</f>
        <v>0</v>
      </c>
      <c r="M13" s="95">
        <f>CLAIMS_Total_Ind!M13+CLAIMS_Total_Grp!M13</f>
        <v>0</v>
      </c>
      <c r="N13" s="95">
        <f>CLAIMS_Total_Ind!N13+CLAIMS_Total_Grp!N13</f>
        <v>0</v>
      </c>
      <c r="O13" s="95">
        <f>CLAIMS_Total_Ind!O13+CLAIMS_Total_Grp!O13</f>
        <v>0</v>
      </c>
      <c r="P13" s="95">
        <f>CLAIMS_Total_Ind!P13+CLAIMS_Total_Grp!P13</f>
        <v>0</v>
      </c>
      <c r="Q13" s="95">
        <f>CLAIMS_Total_Ind!Q13+CLAIMS_Total_Grp!Q13</f>
        <v>0</v>
      </c>
      <c r="R13" s="95">
        <f>CLAIMS_Total_Ind!R13+CLAIMS_Total_Grp!R13</f>
        <v>0</v>
      </c>
      <c r="S13" s="95">
        <f>CLAIMS_Total_Ind!S13+CLAIMS_Total_Grp!S13</f>
        <v>0</v>
      </c>
      <c r="T13" s="95">
        <f>CLAIMS_Total_Ind!T13+CLAIMS_Total_Grp!T13</f>
        <v>0</v>
      </c>
      <c r="U13" s="95">
        <f>CLAIMS_Total_Ind!U13+CLAIMS_Total_Grp!U13</f>
        <v>0</v>
      </c>
      <c r="V13" s="95">
        <f>CLAIMS_Total_Ind!V13+CLAIMS_Total_Grp!V13</f>
        <v>0</v>
      </c>
      <c r="W13" s="95">
        <f>CLAIMS_Total_Ind!W13+CLAIMS_Total_Grp!W13</f>
        <v>0</v>
      </c>
      <c r="X13" s="95">
        <f>CLAIMS_Total_Ind!X13+CLAIMS_Total_Grp!X13</f>
        <v>0</v>
      </c>
      <c r="Y13" s="95">
        <f>CLAIMS_Total_Ind!Y13+CLAIMS_Total_Grp!Y13</f>
        <v>0</v>
      </c>
      <c r="Z13" s="95">
        <f>CLAIMS_Total_Ind!Z13+CLAIMS_Total_Grp!Z13</f>
        <v>0</v>
      </c>
      <c r="AA13" s="95">
        <f>CLAIMS_Total_Ind!AA13+CLAIMS_Total_Grp!AA13</f>
        <v>0</v>
      </c>
      <c r="AB13" s="95">
        <f>CLAIMS_Total_Ind!AB13+CLAIMS_Total_Grp!AB13</f>
        <v>0</v>
      </c>
      <c r="AC13" s="95">
        <f>CLAIMS_Total_Ind!AC13+CLAIMS_Total_Grp!AC13</f>
        <v>0</v>
      </c>
      <c r="AD13" s="95">
        <f>CLAIMS_Total_Ind!AD13+CLAIMS_Total_Grp!AD13</f>
        <v>0</v>
      </c>
      <c r="AE13" s="95">
        <f>CLAIMS_Total_Ind!AE13+CLAIMS_Total_Grp!AE13</f>
        <v>0</v>
      </c>
      <c r="AF13" s="95">
        <f>CLAIMS_Total_Ind!AF13+CLAIMS_Total_Grp!AF13</f>
        <v>0</v>
      </c>
      <c r="AG13" s="95">
        <f>CLAIMS_Total_Ind!AG13+CLAIMS_Total_Grp!AG13</f>
        <v>0</v>
      </c>
      <c r="AH13" s="95">
        <f>CLAIMS_Total_Ind!AH13+CLAIMS_Total_Grp!AH13</f>
        <v>0</v>
      </c>
      <c r="AI13" s="95">
        <f>CLAIMS_Total_Ind!AI13+CLAIMS_Total_Grp!AI13</f>
        <v>0</v>
      </c>
      <c r="AJ13" s="95">
        <f>CLAIMS_Total_Ind!AJ13+CLAIMS_Total_Grp!AJ13</f>
        <v>0</v>
      </c>
      <c r="AK13" s="95">
        <f>CLAIMS_Total_Ind!AK13+CLAIMS_Total_Grp!AK13</f>
        <v>0</v>
      </c>
      <c r="AL13" s="95">
        <f>CLAIMS_Total_Ind!AL13+CLAIMS_Total_Grp!AL13</f>
        <v>0</v>
      </c>
      <c r="AM13" s="95">
        <f>CLAIMS_Total_Ind!AM13+CLAIMS_Total_Grp!AM13</f>
        <v>0</v>
      </c>
      <c r="AN13" s="95">
        <f>CLAIMS_Total_Ind!AN13+CLAIMS_Total_Grp!AN13</f>
        <v>0</v>
      </c>
      <c r="AO13" s="95">
        <f>CLAIMS_Total_Ind!AO13+CLAIMS_Total_Grp!AO13</f>
        <v>0</v>
      </c>
      <c r="AP13" s="95">
        <f>CLAIMS_Total_Ind!AP13+CLAIMS_Total_Grp!AP13</f>
        <v>0</v>
      </c>
      <c r="AQ13" s="95">
        <f>CLAIMS_Total_Ind!AQ13+CLAIMS_Total_Grp!AQ13</f>
        <v>0</v>
      </c>
      <c r="AR13" s="95">
        <f>CLAIMS_Total_Ind!AR13+CLAIMS_Total_Grp!AR13</f>
        <v>0</v>
      </c>
      <c r="AS13" s="95">
        <f>CLAIMS_Total_Ind!AS13+CLAIMS_Total_Grp!AS13</f>
        <v>0</v>
      </c>
      <c r="AT13" s="95">
        <f>CLAIMS_Total_Ind!AT13+CLAIMS_Total_Grp!AT13</f>
        <v>0</v>
      </c>
      <c r="AU13" s="95">
        <f>CLAIMS_Total_Ind!AU13+CLAIMS_Total_Grp!AU13</f>
        <v>0</v>
      </c>
      <c r="AV13" s="95">
        <f>CLAIMS_Total_Ind!AV13+CLAIMS_Total_Grp!AV13</f>
        <v>0</v>
      </c>
      <c r="AW13" s="95">
        <f>CLAIMS_Total_Ind!AW13+CLAIMS_Total_Grp!AW13</f>
        <v>0</v>
      </c>
      <c r="AX13" s="95">
        <f>CLAIMS_Total_Ind!AX13+CLAIMS_Total_Grp!AX13</f>
        <v>0</v>
      </c>
      <c r="AY13" s="95">
        <f>CLAIMS_Total_Ind!AY13+CLAIMS_Total_Grp!AY13</f>
        <v>0</v>
      </c>
      <c r="AZ13" s="95">
        <f>CLAIMS_Total_Ind!AZ13+CLAIMS_Total_Grp!AZ13</f>
        <v>0</v>
      </c>
      <c r="BA13" s="95">
        <f>CLAIMS_Total_Ind!BA13+CLAIMS_Total_Grp!BA13</f>
        <v>0</v>
      </c>
      <c r="BB13" s="95">
        <f>CLAIMS_Total_Ind!BB13+CLAIMS_Total_Grp!BB13</f>
        <v>0</v>
      </c>
      <c r="BC13" s="95">
        <f>CLAIMS_Total_Ind!BC13+CLAIMS_Total_Grp!BC13</f>
        <v>0</v>
      </c>
      <c r="BD13" s="95">
        <f>CLAIMS_Total_Ind!BD13+CLAIMS_Total_Grp!BD13</f>
        <v>0</v>
      </c>
      <c r="BE13" s="95">
        <f>CLAIMS_Total_Ind!BE13+CLAIMS_Total_Grp!BE13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53" t="s">
        <v>226</v>
      </c>
      <c r="F15" s="185">
        <f>CLAIMS_Total_Ind!F15+CLAIMS_Total_Grp!F15</f>
        <v>0</v>
      </c>
      <c r="G15" s="185">
        <f>CLAIMS_Total_Ind!G15+CLAIMS_Total_Grp!G15</f>
        <v>0</v>
      </c>
      <c r="H15" s="185">
        <f>CLAIMS_Total_Ind!H15+CLAIMS_Total_Grp!H15</f>
        <v>0</v>
      </c>
      <c r="I15" s="185">
        <f>CLAIMS_Total_Ind!I15+CLAIMS_Total_Grp!I15</f>
        <v>0</v>
      </c>
      <c r="J15" s="185">
        <f>CLAIMS_Total_Ind!J15+CLAIMS_Total_Grp!J15</f>
        <v>0</v>
      </c>
      <c r="K15" s="185">
        <f>CLAIMS_Total_Ind!K15+CLAIMS_Total_Grp!K15</f>
        <v>0</v>
      </c>
      <c r="L15" s="185">
        <f>CLAIMS_Total_Ind!L15+CLAIMS_Total_Grp!L15</f>
        <v>0</v>
      </c>
      <c r="M15" s="185">
        <f>CLAIMS_Total_Ind!M15+CLAIMS_Total_Grp!M15</f>
        <v>0</v>
      </c>
      <c r="N15" s="185">
        <f>CLAIMS_Total_Ind!N15+CLAIMS_Total_Grp!N15</f>
        <v>0</v>
      </c>
      <c r="O15" s="185">
        <f>CLAIMS_Total_Ind!O15+CLAIMS_Total_Grp!O15</f>
        <v>0</v>
      </c>
      <c r="P15" s="185">
        <f>CLAIMS_Total_Ind!P15+CLAIMS_Total_Grp!P15</f>
        <v>0</v>
      </c>
      <c r="Q15" s="185">
        <f>CLAIMS_Total_Ind!Q15+CLAIMS_Total_Grp!Q15</f>
        <v>0</v>
      </c>
      <c r="R15" s="185">
        <f>CLAIMS_Total_Ind!R15+CLAIMS_Total_Grp!R15</f>
        <v>0</v>
      </c>
      <c r="S15" s="185">
        <f>CLAIMS_Total_Ind!S15+CLAIMS_Total_Grp!S15</f>
        <v>0</v>
      </c>
      <c r="T15" s="185">
        <f>CLAIMS_Total_Ind!T15+CLAIMS_Total_Grp!T15</f>
        <v>0</v>
      </c>
      <c r="U15" s="185">
        <f>CLAIMS_Total_Ind!U15+CLAIMS_Total_Grp!U15</f>
        <v>0</v>
      </c>
      <c r="V15" s="185">
        <f>CLAIMS_Total_Ind!V15+CLAIMS_Total_Grp!V15</f>
        <v>0</v>
      </c>
      <c r="W15" s="185">
        <f>CLAIMS_Total_Ind!W15+CLAIMS_Total_Grp!W15</f>
        <v>0</v>
      </c>
      <c r="X15" s="185">
        <f>CLAIMS_Total_Ind!X15+CLAIMS_Total_Grp!X15</f>
        <v>0</v>
      </c>
      <c r="Y15" s="185">
        <f>CLAIMS_Total_Ind!Y15+CLAIMS_Total_Grp!Y15</f>
        <v>0</v>
      </c>
      <c r="Z15" s="185">
        <f>CLAIMS_Total_Ind!Z15+CLAIMS_Total_Grp!Z15</f>
        <v>0</v>
      </c>
      <c r="AA15" s="185">
        <f>CLAIMS_Total_Ind!AA15+CLAIMS_Total_Grp!AA15</f>
        <v>0</v>
      </c>
      <c r="AB15" s="185">
        <f>CLAIMS_Total_Ind!AB15+CLAIMS_Total_Grp!AB15</f>
        <v>0</v>
      </c>
      <c r="AC15" s="185">
        <f>CLAIMS_Total_Ind!AC15+CLAIMS_Total_Grp!AC15</f>
        <v>0</v>
      </c>
      <c r="AD15" s="185">
        <f>CLAIMS_Total_Ind!AD15+CLAIMS_Total_Grp!AD15</f>
        <v>0</v>
      </c>
      <c r="AE15" s="185">
        <f>CLAIMS_Total_Ind!AE15+CLAIMS_Total_Grp!AE15</f>
        <v>0</v>
      </c>
      <c r="AF15" s="185">
        <f>CLAIMS_Total_Ind!AF15+CLAIMS_Total_Grp!AF15</f>
        <v>0</v>
      </c>
      <c r="AG15" s="185">
        <f>CLAIMS_Total_Ind!AG15+CLAIMS_Total_Grp!AG15</f>
        <v>0</v>
      </c>
      <c r="AH15" s="185">
        <f>CLAIMS_Total_Ind!AH15+CLAIMS_Total_Grp!AH15</f>
        <v>0</v>
      </c>
      <c r="AI15" s="185">
        <f>CLAIMS_Total_Ind!AI15+CLAIMS_Total_Grp!AI15</f>
        <v>0</v>
      </c>
      <c r="AJ15" s="185">
        <f>CLAIMS_Total_Ind!AJ15+CLAIMS_Total_Grp!AJ15</f>
        <v>0</v>
      </c>
      <c r="AK15" s="185">
        <f>CLAIMS_Total_Ind!AK15+CLAIMS_Total_Grp!AK15</f>
        <v>0</v>
      </c>
      <c r="AL15" s="185">
        <f>CLAIMS_Total_Ind!AL15+CLAIMS_Total_Grp!AL15</f>
        <v>0</v>
      </c>
      <c r="AM15" s="185">
        <f>CLAIMS_Total_Ind!AM15+CLAIMS_Total_Grp!AM15</f>
        <v>0</v>
      </c>
      <c r="AN15" s="185">
        <f>CLAIMS_Total_Ind!AN15+CLAIMS_Total_Grp!AN15</f>
        <v>0</v>
      </c>
      <c r="AO15" s="185">
        <f>CLAIMS_Total_Ind!AO15+CLAIMS_Total_Grp!AO15</f>
        <v>0</v>
      </c>
      <c r="AP15" s="185">
        <f>CLAIMS_Total_Ind!AP15+CLAIMS_Total_Grp!AP15</f>
        <v>0</v>
      </c>
      <c r="AQ15" s="185">
        <f>CLAIMS_Total_Ind!AQ15+CLAIMS_Total_Grp!AQ15</f>
        <v>0</v>
      </c>
      <c r="AR15" s="185">
        <f>CLAIMS_Total_Ind!AR15+CLAIMS_Total_Grp!AR15</f>
        <v>0</v>
      </c>
      <c r="AS15" s="185">
        <f>CLAIMS_Total_Ind!AS15+CLAIMS_Total_Grp!AS15</f>
        <v>0</v>
      </c>
      <c r="AT15" s="185">
        <f>CLAIMS_Total_Ind!AT15+CLAIMS_Total_Grp!AT15</f>
        <v>0</v>
      </c>
      <c r="AU15" s="185">
        <f>CLAIMS_Total_Ind!AU15+CLAIMS_Total_Grp!AU15</f>
        <v>0</v>
      </c>
      <c r="AV15" s="185">
        <f>CLAIMS_Total_Ind!AV15+CLAIMS_Total_Grp!AV15</f>
        <v>0</v>
      </c>
      <c r="AW15" s="185">
        <f>CLAIMS_Total_Ind!AW15+CLAIMS_Total_Grp!AW15</f>
        <v>0</v>
      </c>
      <c r="AX15" s="185">
        <f>CLAIMS_Total_Ind!AX15+CLAIMS_Total_Grp!AX15</f>
        <v>0</v>
      </c>
      <c r="AY15" s="185">
        <f>CLAIMS_Total_Ind!AY15+CLAIMS_Total_Grp!AY15</f>
        <v>0</v>
      </c>
      <c r="AZ15" s="185">
        <f>CLAIMS_Total_Ind!AZ15+CLAIMS_Total_Grp!AZ15</f>
        <v>0</v>
      </c>
      <c r="BA15" s="185">
        <f>CLAIMS_Total_Ind!BA15+CLAIMS_Total_Grp!BA15</f>
        <v>0</v>
      </c>
      <c r="BB15" s="185">
        <f>CLAIMS_Total_Ind!BB15+CLAIMS_Total_Grp!BB15</f>
        <v>0</v>
      </c>
      <c r="BC15" s="185">
        <f>CLAIMS_Total_Ind!BC15+CLAIMS_Total_Grp!BC15</f>
        <v>0</v>
      </c>
      <c r="BD15" s="185">
        <f>CLAIMS_Total_Ind!BD15+CLAIMS_Total_Grp!BD15</f>
        <v>0</v>
      </c>
      <c r="BE15" s="185">
        <f>CLAIMS_Total_Ind!BE15+CLAIMS_Total_Grp!BE15</f>
        <v>0</v>
      </c>
    </row>
    <row r="16" spans="1:57" ht="15" customHeight="1" x14ac:dyDescent="0.25">
      <c r="A16" s="23"/>
      <c r="D16" s="67"/>
      <c r="E16" s="53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95">
        <f>CLAIMS_Total_Ind!F17+CLAIMS_Total_Grp!F17</f>
        <v>0</v>
      </c>
      <c r="G17" s="95">
        <f>CLAIMS_Total_Ind!G17+CLAIMS_Total_Grp!G17</f>
        <v>0</v>
      </c>
      <c r="H17" s="95">
        <f>CLAIMS_Total_Ind!H17+CLAIMS_Total_Grp!H17</f>
        <v>0</v>
      </c>
      <c r="I17" s="95">
        <f>CLAIMS_Total_Ind!I17+CLAIMS_Total_Grp!I17</f>
        <v>0</v>
      </c>
      <c r="J17" s="95">
        <f>CLAIMS_Total_Ind!J17+CLAIMS_Total_Grp!J17</f>
        <v>0</v>
      </c>
      <c r="K17" s="95">
        <f>CLAIMS_Total_Ind!K17+CLAIMS_Total_Grp!K17</f>
        <v>0</v>
      </c>
      <c r="L17" s="95">
        <f>CLAIMS_Total_Ind!L17+CLAIMS_Total_Grp!L17</f>
        <v>0</v>
      </c>
      <c r="M17" s="95">
        <f>CLAIMS_Total_Ind!M17+CLAIMS_Total_Grp!M17</f>
        <v>0</v>
      </c>
      <c r="N17" s="95">
        <f>CLAIMS_Total_Ind!N17+CLAIMS_Total_Grp!N17</f>
        <v>0</v>
      </c>
      <c r="O17" s="95">
        <f>CLAIMS_Total_Ind!O17+CLAIMS_Total_Grp!O17</f>
        <v>0</v>
      </c>
      <c r="P17" s="95">
        <f>CLAIMS_Total_Ind!P17+CLAIMS_Total_Grp!P17</f>
        <v>0</v>
      </c>
      <c r="Q17" s="95">
        <f>CLAIMS_Total_Ind!Q17+CLAIMS_Total_Grp!Q17</f>
        <v>0</v>
      </c>
      <c r="R17" s="95">
        <f>CLAIMS_Total_Ind!R17+CLAIMS_Total_Grp!R17</f>
        <v>0</v>
      </c>
      <c r="S17" s="95">
        <f>CLAIMS_Total_Ind!S17+CLAIMS_Total_Grp!S17</f>
        <v>0</v>
      </c>
      <c r="T17" s="95">
        <f>CLAIMS_Total_Ind!T17+CLAIMS_Total_Grp!T17</f>
        <v>0</v>
      </c>
      <c r="U17" s="95">
        <f>CLAIMS_Total_Ind!U17+CLAIMS_Total_Grp!U17</f>
        <v>0</v>
      </c>
      <c r="V17" s="95">
        <f>CLAIMS_Total_Ind!V17+CLAIMS_Total_Grp!V17</f>
        <v>0</v>
      </c>
      <c r="W17" s="95">
        <f>CLAIMS_Total_Ind!W17+CLAIMS_Total_Grp!W17</f>
        <v>0</v>
      </c>
      <c r="X17" s="95">
        <f>CLAIMS_Total_Ind!X17+CLAIMS_Total_Grp!X17</f>
        <v>0</v>
      </c>
      <c r="Y17" s="95">
        <f>CLAIMS_Total_Ind!Y17+CLAIMS_Total_Grp!Y17</f>
        <v>0</v>
      </c>
      <c r="Z17" s="95">
        <f>CLAIMS_Total_Ind!Z17+CLAIMS_Total_Grp!Z17</f>
        <v>0</v>
      </c>
      <c r="AA17" s="95">
        <f>CLAIMS_Total_Ind!AA17+CLAIMS_Total_Grp!AA17</f>
        <v>0</v>
      </c>
      <c r="AB17" s="95">
        <f>CLAIMS_Total_Ind!AB17+CLAIMS_Total_Grp!AB17</f>
        <v>0</v>
      </c>
      <c r="AC17" s="95">
        <f>CLAIMS_Total_Ind!AC17+CLAIMS_Total_Grp!AC17</f>
        <v>0</v>
      </c>
      <c r="AD17" s="95">
        <f>CLAIMS_Total_Ind!AD17+CLAIMS_Total_Grp!AD17</f>
        <v>0</v>
      </c>
      <c r="AE17" s="95">
        <f>CLAIMS_Total_Ind!AE17+CLAIMS_Total_Grp!AE17</f>
        <v>0</v>
      </c>
      <c r="AF17" s="95">
        <f>CLAIMS_Total_Ind!AF17+CLAIMS_Total_Grp!AF17</f>
        <v>0</v>
      </c>
      <c r="AG17" s="95">
        <f>CLAIMS_Total_Ind!AG17+CLAIMS_Total_Grp!AG17</f>
        <v>0</v>
      </c>
      <c r="AH17" s="95">
        <f>CLAIMS_Total_Ind!AH17+CLAIMS_Total_Grp!AH17</f>
        <v>0</v>
      </c>
      <c r="AI17" s="95">
        <f>CLAIMS_Total_Ind!AI17+CLAIMS_Total_Grp!AI17</f>
        <v>0</v>
      </c>
      <c r="AJ17" s="95">
        <f>CLAIMS_Total_Ind!AJ17+CLAIMS_Total_Grp!AJ17</f>
        <v>0</v>
      </c>
      <c r="AK17" s="95">
        <f>CLAIMS_Total_Ind!AK17+CLAIMS_Total_Grp!AK17</f>
        <v>0</v>
      </c>
      <c r="AL17" s="95">
        <f>CLAIMS_Total_Ind!AL17+CLAIMS_Total_Grp!AL17</f>
        <v>0</v>
      </c>
      <c r="AM17" s="95">
        <f>CLAIMS_Total_Ind!AM17+CLAIMS_Total_Grp!AM17</f>
        <v>0</v>
      </c>
      <c r="AN17" s="95">
        <f>CLAIMS_Total_Ind!AN17+CLAIMS_Total_Grp!AN17</f>
        <v>0</v>
      </c>
      <c r="AO17" s="95">
        <f>CLAIMS_Total_Ind!AO17+CLAIMS_Total_Grp!AO17</f>
        <v>0</v>
      </c>
      <c r="AP17" s="95">
        <f>CLAIMS_Total_Ind!AP17+CLAIMS_Total_Grp!AP17</f>
        <v>0</v>
      </c>
      <c r="AQ17" s="95">
        <f>CLAIMS_Total_Ind!AQ17+CLAIMS_Total_Grp!AQ17</f>
        <v>0</v>
      </c>
      <c r="AR17" s="95">
        <f>CLAIMS_Total_Ind!AR17+CLAIMS_Total_Grp!AR17</f>
        <v>0</v>
      </c>
      <c r="AS17" s="95">
        <f>CLAIMS_Total_Ind!AS17+CLAIMS_Total_Grp!AS17</f>
        <v>0</v>
      </c>
      <c r="AT17" s="95">
        <f>CLAIMS_Total_Ind!AT17+CLAIMS_Total_Grp!AT17</f>
        <v>0</v>
      </c>
      <c r="AU17" s="95">
        <f>CLAIMS_Total_Ind!AU17+CLAIMS_Total_Grp!AU17</f>
        <v>0</v>
      </c>
      <c r="AV17" s="95">
        <f>CLAIMS_Total_Ind!AV17+CLAIMS_Total_Grp!AV17</f>
        <v>0</v>
      </c>
      <c r="AW17" s="95">
        <f>CLAIMS_Total_Ind!AW17+CLAIMS_Total_Grp!AW17</f>
        <v>0</v>
      </c>
      <c r="AX17" s="95">
        <f>CLAIMS_Total_Ind!AX17+CLAIMS_Total_Grp!AX17</f>
        <v>0</v>
      </c>
      <c r="AY17" s="95">
        <f>CLAIMS_Total_Ind!AY17+CLAIMS_Total_Grp!AY17</f>
        <v>0</v>
      </c>
      <c r="AZ17" s="95">
        <f>CLAIMS_Total_Ind!AZ17+CLAIMS_Total_Grp!AZ17</f>
        <v>0</v>
      </c>
      <c r="BA17" s="95">
        <f>CLAIMS_Total_Ind!BA17+CLAIMS_Total_Grp!BA17</f>
        <v>0</v>
      </c>
      <c r="BB17" s="95">
        <f>CLAIMS_Total_Ind!BB17+CLAIMS_Total_Grp!BB17</f>
        <v>0</v>
      </c>
      <c r="BC17" s="95">
        <f>CLAIMS_Total_Ind!BC17+CLAIMS_Total_Grp!BC17</f>
        <v>0</v>
      </c>
      <c r="BD17" s="95">
        <f>CLAIMS_Total_Ind!BD17+CLAIMS_Total_Grp!BD17</f>
        <v>0</v>
      </c>
      <c r="BE17" s="95">
        <f>CLAIMS_Total_Ind!BE17+CLAIMS_Total_Grp!BE17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95">
        <f>CLAIMS_Total_Ind!F18+CLAIMS_Total_Grp!F18</f>
        <v>0</v>
      </c>
      <c r="G18" s="95">
        <f>CLAIMS_Total_Ind!G18+CLAIMS_Total_Grp!G18</f>
        <v>0</v>
      </c>
      <c r="H18" s="95">
        <f>CLAIMS_Total_Ind!H18+CLAIMS_Total_Grp!H18</f>
        <v>0</v>
      </c>
      <c r="I18" s="95">
        <f>CLAIMS_Total_Ind!I18+CLAIMS_Total_Grp!I18</f>
        <v>0</v>
      </c>
      <c r="J18" s="95">
        <f>CLAIMS_Total_Ind!J18+CLAIMS_Total_Grp!J18</f>
        <v>0</v>
      </c>
      <c r="K18" s="95">
        <f>CLAIMS_Total_Ind!K18+CLAIMS_Total_Grp!K18</f>
        <v>0</v>
      </c>
      <c r="L18" s="95">
        <f>CLAIMS_Total_Ind!L18+CLAIMS_Total_Grp!L18</f>
        <v>0</v>
      </c>
      <c r="M18" s="95">
        <f>CLAIMS_Total_Ind!M18+CLAIMS_Total_Grp!M18</f>
        <v>0</v>
      </c>
      <c r="N18" s="95">
        <f>CLAIMS_Total_Ind!N18+CLAIMS_Total_Grp!N18</f>
        <v>0</v>
      </c>
      <c r="O18" s="95">
        <f>CLAIMS_Total_Ind!O18+CLAIMS_Total_Grp!O18</f>
        <v>0</v>
      </c>
      <c r="P18" s="95">
        <f>CLAIMS_Total_Ind!P18+CLAIMS_Total_Grp!P18</f>
        <v>0</v>
      </c>
      <c r="Q18" s="95">
        <f>CLAIMS_Total_Ind!Q18+CLAIMS_Total_Grp!Q18</f>
        <v>0</v>
      </c>
      <c r="R18" s="95">
        <f>CLAIMS_Total_Ind!R18+CLAIMS_Total_Grp!R18</f>
        <v>0</v>
      </c>
      <c r="S18" s="95">
        <f>CLAIMS_Total_Ind!S18+CLAIMS_Total_Grp!S18</f>
        <v>0</v>
      </c>
      <c r="T18" s="95">
        <f>CLAIMS_Total_Ind!T18+CLAIMS_Total_Grp!T18</f>
        <v>0</v>
      </c>
      <c r="U18" s="95">
        <f>CLAIMS_Total_Ind!U18+CLAIMS_Total_Grp!U18</f>
        <v>0</v>
      </c>
      <c r="V18" s="95">
        <f>CLAIMS_Total_Ind!V18+CLAIMS_Total_Grp!V18</f>
        <v>0</v>
      </c>
      <c r="W18" s="95">
        <f>CLAIMS_Total_Ind!W18+CLAIMS_Total_Grp!W18</f>
        <v>0</v>
      </c>
      <c r="X18" s="95">
        <f>CLAIMS_Total_Ind!X18+CLAIMS_Total_Grp!X18</f>
        <v>0</v>
      </c>
      <c r="Y18" s="95">
        <f>CLAIMS_Total_Ind!Y18+CLAIMS_Total_Grp!Y18</f>
        <v>0</v>
      </c>
      <c r="Z18" s="95">
        <f>CLAIMS_Total_Ind!Z18+CLAIMS_Total_Grp!Z18</f>
        <v>0</v>
      </c>
      <c r="AA18" s="95">
        <f>CLAIMS_Total_Ind!AA18+CLAIMS_Total_Grp!AA18</f>
        <v>0</v>
      </c>
      <c r="AB18" s="95">
        <f>CLAIMS_Total_Ind!AB18+CLAIMS_Total_Grp!AB18</f>
        <v>0</v>
      </c>
      <c r="AC18" s="95">
        <f>CLAIMS_Total_Ind!AC18+CLAIMS_Total_Grp!AC18</f>
        <v>0</v>
      </c>
      <c r="AD18" s="95">
        <f>CLAIMS_Total_Ind!AD18+CLAIMS_Total_Grp!AD18</f>
        <v>0</v>
      </c>
      <c r="AE18" s="95">
        <f>CLAIMS_Total_Ind!AE18+CLAIMS_Total_Grp!AE18</f>
        <v>0</v>
      </c>
      <c r="AF18" s="95">
        <f>CLAIMS_Total_Ind!AF18+CLAIMS_Total_Grp!AF18</f>
        <v>0</v>
      </c>
      <c r="AG18" s="95">
        <f>CLAIMS_Total_Ind!AG18+CLAIMS_Total_Grp!AG18</f>
        <v>0</v>
      </c>
      <c r="AH18" s="95">
        <f>CLAIMS_Total_Ind!AH18+CLAIMS_Total_Grp!AH18</f>
        <v>0</v>
      </c>
      <c r="AI18" s="95">
        <f>CLAIMS_Total_Ind!AI18+CLAIMS_Total_Grp!AI18</f>
        <v>0</v>
      </c>
      <c r="AJ18" s="95">
        <f>CLAIMS_Total_Ind!AJ18+CLAIMS_Total_Grp!AJ18</f>
        <v>0</v>
      </c>
      <c r="AK18" s="95">
        <f>CLAIMS_Total_Ind!AK18+CLAIMS_Total_Grp!AK18</f>
        <v>0</v>
      </c>
      <c r="AL18" s="95">
        <f>CLAIMS_Total_Ind!AL18+CLAIMS_Total_Grp!AL18</f>
        <v>0</v>
      </c>
      <c r="AM18" s="95">
        <f>CLAIMS_Total_Ind!AM18+CLAIMS_Total_Grp!AM18</f>
        <v>0</v>
      </c>
      <c r="AN18" s="95">
        <f>CLAIMS_Total_Ind!AN18+CLAIMS_Total_Grp!AN18</f>
        <v>0</v>
      </c>
      <c r="AO18" s="95">
        <f>CLAIMS_Total_Ind!AO18+CLAIMS_Total_Grp!AO18</f>
        <v>0</v>
      </c>
      <c r="AP18" s="95">
        <f>CLAIMS_Total_Ind!AP18+CLAIMS_Total_Grp!AP18</f>
        <v>0</v>
      </c>
      <c r="AQ18" s="95">
        <f>CLAIMS_Total_Ind!AQ18+CLAIMS_Total_Grp!AQ18</f>
        <v>0</v>
      </c>
      <c r="AR18" s="95">
        <f>CLAIMS_Total_Ind!AR18+CLAIMS_Total_Grp!AR18</f>
        <v>0</v>
      </c>
      <c r="AS18" s="95">
        <f>CLAIMS_Total_Ind!AS18+CLAIMS_Total_Grp!AS18</f>
        <v>0</v>
      </c>
      <c r="AT18" s="95">
        <f>CLAIMS_Total_Ind!AT18+CLAIMS_Total_Grp!AT18</f>
        <v>0</v>
      </c>
      <c r="AU18" s="95">
        <f>CLAIMS_Total_Ind!AU18+CLAIMS_Total_Grp!AU18</f>
        <v>0</v>
      </c>
      <c r="AV18" s="95">
        <f>CLAIMS_Total_Ind!AV18+CLAIMS_Total_Grp!AV18</f>
        <v>0</v>
      </c>
      <c r="AW18" s="95">
        <f>CLAIMS_Total_Ind!AW18+CLAIMS_Total_Grp!AW18</f>
        <v>0</v>
      </c>
      <c r="AX18" s="95">
        <f>CLAIMS_Total_Ind!AX18+CLAIMS_Total_Grp!AX18</f>
        <v>0</v>
      </c>
      <c r="AY18" s="95">
        <f>CLAIMS_Total_Ind!AY18+CLAIMS_Total_Grp!AY18</f>
        <v>0</v>
      </c>
      <c r="AZ18" s="95">
        <f>CLAIMS_Total_Ind!AZ18+CLAIMS_Total_Grp!AZ18</f>
        <v>0</v>
      </c>
      <c r="BA18" s="95">
        <f>CLAIMS_Total_Ind!BA18+CLAIMS_Total_Grp!BA18</f>
        <v>0</v>
      </c>
      <c r="BB18" s="95">
        <f>CLAIMS_Total_Ind!BB18+CLAIMS_Total_Grp!BB18</f>
        <v>0</v>
      </c>
      <c r="BC18" s="95">
        <f>CLAIMS_Total_Ind!BC18+CLAIMS_Total_Grp!BC18</f>
        <v>0</v>
      </c>
      <c r="BD18" s="95">
        <f>CLAIMS_Total_Ind!BD18+CLAIMS_Total_Grp!BD18</f>
        <v>0</v>
      </c>
      <c r="BE18" s="95">
        <f>CLAIMS_Total_Ind!BE18+CLAIMS_Total_Grp!BE18</f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95">
        <f>CLAIMS_Total_Ind!F19+CLAIMS_Total_Grp!F19</f>
        <v>0</v>
      </c>
      <c r="G19" s="95">
        <f>CLAIMS_Total_Ind!G19+CLAIMS_Total_Grp!G19</f>
        <v>0</v>
      </c>
      <c r="H19" s="95">
        <f>CLAIMS_Total_Ind!H19+CLAIMS_Total_Grp!H19</f>
        <v>0</v>
      </c>
      <c r="I19" s="95">
        <f>CLAIMS_Total_Ind!I19+CLAIMS_Total_Grp!I19</f>
        <v>0</v>
      </c>
      <c r="J19" s="95">
        <f>CLAIMS_Total_Ind!J19+CLAIMS_Total_Grp!J19</f>
        <v>0</v>
      </c>
      <c r="K19" s="95">
        <f>CLAIMS_Total_Ind!K19+CLAIMS_Total_Grp!K19</f>
        <v>0</v>
      </c>
      <c r="L19" s="95">
        <f>CLAIMS_Total_Ind!L19+CLAIMS_Total_Grp!L19</f>
        <v>0</v>
      </c>
      <c r="M19" s="95">
        <f>CLAIMS_Total_Ind!M19+CLAIMS_Total_Grp!M19</f>
        <v>0</v>
      </c>
      <c r="N19" s="95">
        <f>CLAIMS_Total_Ind!N19+CLAIMS_Total_Grp!N19</f>
        <v>0</v>
      </c>
      <c r="O19" s="95">
        <f>CLAIMS_Total_Ind!O19+CLAIMS_Total_Grp!O19</f>
        <v>0</v>
      </c>
      <c r="P19" s="95">
        <f>CLAIMS_Total_Ind!P19+CLAIMS_Total_Grp!P19</f>
        <v>0</v>
      </c>
      <c r="Q19" s="95">
        <f>CLAIMS_Total_Ind!Q19+CLAIMS_Total_Grp!Q19</f>
        <v>0</v>
      </c>
      <c r="R19" s="95">
        <f>CLAIMS_Total_Ind!R19+CLAIMS_Total_Grp!R19</f>
        <v>0</v>
      </c>
      <c r="S19" s="95">
        <f>CLAIMS_Total_Ind!S19+CLAIMS_Total_Grp!S19</f>
        <v>0</v>
      </c>
      <c r="T19" s="95">
        <f>CLAIMS_Total_Ind!T19+CLAIMS_Total_Grp!T19</f>
        <v>0</v>
      </c>
      <c r="U19" s="95">
        <f>CLAIMS_Total_Ind!U19+CLAIMS_Total_Grp!U19</f>
        <v>0</v>
      </c>
      <c r="V19" s="95">
        <f>CLAIMS_Total_Ind!V19+CLAIMS_Total_Grp!V19</f>
        <v>0</v>
      </c>
      <c r="W19" s="95">
        <f>CLAIMS_Total_Ind!W19+CLAIMS_Total_Grp!W19</f>
        <v>0</v>
      </c>
      <c r="X19" s="95">
        <f>CLAIMS_Total_Ind!X19+CLAIMS_Total_Grp!X19</f>
        <v>0</v>
      </c>
      <c r="Y19" s="95">
        <f>CLAIMS_Total_Ind!Y19+CLAIMS_Total_Grp!Y19</f>
        <v>0</v>
      </c>
      <c r="Z19" s="95">
        <f>CLAIMS_Total_Ind!Z19+CLAIMS_Total_Grp!Z19</f>
        <v>0</v>
      </c>
      <c r="AA19" s="95">
        <f>CLAIMS_Total_Ind!AA19+CLAIMS_Total_Grp!AA19</f>
        <v>0</v>
      </c>
      <c r="AB19" s="95">
        <f>CLAIMS_Total_Ind!AB19+CLAIMS_Total_Grp!AB19</f>
        <v>0</v>
      </c>
      <c r="AC19" s="95">
        <f>CLAIMS_Total_Ind!AC19+CLAIMS_Total_Grp!AC19</f>
        <v>0</v>
      </c>
      <c r="AD19" s="95">
        <f>CLAIMS_Total_Ind!AD19+CLAIMS_Total_Grp!AD19</f>
        <v>0</v>
      </c>
      <c r="AE19" s="95">
        <f>CLAIMS_Total_Ind!AE19+CLAIMS_Total_Grp!AE19</f>
        <v>0</v>
      </c>
      <c r="AF19" s="95">
        <f>CLAIMS_Total_Ind!AF19+CLAIMS_Total_Grp!AF19</f>
        <v>0</v>
      </c>
      <c r="AG19" s="95">
        <f>CLAIMS_Total_Ind!AG19+CLAIMS_Total_Grp!AG19</f>
        <v>0</v>
      </c>
      <c r="AH19" s="95">
        <f>CLAIMS_Total_Ind!AH19+CLAIMS_Total_Grp!AH19</f>
        <v>0</v>
      </c>
      <c r="AI19" s="95">
        <f>CLAIMS_Total_Ind!AI19+CLAIMS_Total_Grp!AI19</f>
        <v>0</v>
      </c>
      <c r="AJ19" s="95">
        <f>CLAIMS_Total_Ind!AJ19+CLAIMS_Total_Grp!AJ19</f>
        <v>0</v>
      </c>
      <c r="AK19" s="95">
        <f>CLAIMS_Total_Ind!AK19+CLAIMS_Total_Grp!AK19</f>
        <v>0</v>
      </c>
      <c r="AL19" s="95">
        <f>CLAIMS_Total_Ind!AL19+CLAIMS_Total_Grp!AL19</f>
        <v>0</v>
      </c>
      <c r="AM19" s="95">
        <f>CLAIMS_Total_Ind!AM19+CLAIMS_Total_Grp!AM19</f>
        <v>0</v>
      </c>
      <c r="AN19" s="95">
        <f>CLAIMS_Total_Ind!AN19+CLAIMS_Total_Grp!AN19</f>
        <v>0</v>
      </c>
      <c r="AO19" s="95">
        <f>CLAIMS_Total_Ind!AO19+CLAIMS_Total_Grp!AO19</f>
        <v>0</v>
      </c>
      <c r="AP19" s="95">
        <f>CLAIMS_Total_Ind!AP19+CLAIMS_Total_Grp!AP19</f>
        <v>0</v>
      </c>
      <c r="AQ19" s="95">
        <f>CLAIMS_Total_Ind!AQ19+CLAIMS_Total_Grp!AQ19</f>
        <v>0</v>
      </c>
      <c r="AR19" s="95">
        <f>CLAIMS_Total_Ind!AR19+CLAIMS_Total_Grp!AR19</f>
        <v>0</v>
      </c>
      <c r="AS19" s="95">
        <f>CLAIMS_Total_Ind!AS19+CLAIMS_Total_Grp!AS19</f>
        <v>0</v>
      </c>
      <c r="AT19" s="95">
        <f>CLAIMS_Total_Ind!AT19+CLAIMS_Total_Grp!AT19</f>
        <v>0</v>
      </c>
      <c r="AU19" s="95">
        <f>CLAIMS_Total_Ind!AU19+CLAIMS_Total_Grp!AU19</f>
        <v>0</v>
      </c>
      <c r="AV19" s="95">
        <f>CLAIMS_Total_Ind!AV19+CLAIMS_Total_Grp!AV19</f>
        <v>0</v>
      </c>
      <c r="AW19" s="95">
        <f>CLAIMS_Total_Ind!AW19+CLAIMS_Total_Grp!AW19</f>
        <v>0</v>
      </c>
      <c r="AX19" s="95">
        <f>CLAIMS_Total_Ind!AX19+CLAIMS_Total_Grp!AX19</f>
        <v>0</v>
      </c>
      <c r="AY19" s="95">
        <f>CLAIMS_Total_Ind!AY19+CLAIMS_Total_Grp!AY19</f>
        <v>0</v>
      </c>
      <c r="AZ19" s="95">
        <f>CLAIMS_Total_Ind!AZ19+CLAIMS_Total_Grp!AZ19</f>
        <v>0</v>
      </c>
      <c r="BA19" s="95">
        <f>CLAIMS_Total_Ind!BA19+CLAIMS_Total_Grp!BA19</f>
        <v>0</v>
      </c>
      <c r="BB19" s="95">
        <f>CLAIMS_Total_Ind!BB19+CLAIMS_Total_Grp!BB19</f>
        <v>0</v>
      </c>
      <c r="BC19" s="95">
        <f>CLAIMS_Total_Ind!BC19+CLAIMS_Total_Grp!BC19</f>
        <v>0</v>
      </c>
      <c r="BD19" s="95">
        <f>CLAIMS_Total_Ind!BD19+CLAIMS_Total_Grp!BD19</f>
        <v>0</v>
      </c>
      <c r="BE19" s="95">
        <f>CLAIMS_Total_Ind!BE19+CLAIMS_Total_Grp!BE19</f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95">
        <f>CLAIMS_Total_Ind!F20+CLAIMS_Total_Grp!F20</f>
        <v>0</v>
      </c>
      <c r="G20" s="95">
        <f>CLAIMS_Total_Ind!G20+CLAIMS_Total_Grp!G20</f>
        <v>0</v>
      </c>
      <c r="H20" s="95">
        <f>CLAIMS_Total_Ind!H20+CLAIMS_Total_Grp!H20</f>
        <v>0</v>
      </c>
      <c r="I20" s="95">
        <f>CLAIMS_Total_Ind!I20+CLAIMS_Total_Grp!I20</f>
        <v>0</v>
      </c>
      <c r="J20" s="95">
        <f>CLAIMS_Total_Ind!J20+CLAIMS_Total_Grp!J20</f>
        <v>0</v>
      </c>
      <c r="K20" s="95">
        <f>CLAIMS_Total_Ind!K20+CLAIMS_Total_Grp!K20</f>
        <v>0</v>
      </c>
      <c r="L20" s="95">
        <f>CLAIMS_Total_Ind!L20+CLAIMS_Total_Grp!L20</f>
        <v>0</v>
      </c>
      <c r="M20" s="95">
        <f>CLAIMS_Total_Ind!M20+CLAIMS_Total_Grp!M20</f>
        <v>0</v>
      </c>
      <c r="N20" s="95">
        <f>CLAIMS_Total_Ind!N20+CLAIMS_Total_Grp!N20</f>
        <v>0</v>
      </c>
      <c r="O20" s="95">
        <f>CLAIMS_Total_Ind!O20+CLAIMS_Total_Grp!O20</f>
        <v>0</v>
      </c>
      <c r="P20" s="95">
        <f>CLAIMS_Total_Ind!P20+CLAIMS_Total_Grp!P20</f>
        <v>0</v>
      </c>
      <c r="Q20" s="95">
        <f>CLAIMS_Total_Ind!Q20+CLAIMS_Total_Grp!Q20</f>
        <v>0</v>
      </c>
      <c r="R20" s="95">
        <f>CLAIMS_Total_Ind!R20+CLAIMS_Total_Grp!R20</f>
        <v>0</v>
      </c>
      <c r="S20" s="95">
        <f>CLAIMS_Total_Ind!S20+CLAIMS_Total_Grp!S20</f>
        <v>0</v>
      </c>
      <c r="T20" s="95">
        <f>CLAIMS_Total_Ind!T20+CLAIMS_Total_Grp!T20</f>
        <v>0</v>
      </c>
      <c r="U20" s="95">
        <f>CLAIMS_Total_Ind!U20+CLAIMS_Total_Grp!U20</f>
        <v>0</v>
      </c>
      <c r="V20" s="95">
        <f>CLAIMS_Total_Ind!V20+CLAIMS_Total_Grp!V20</f>
        <v>0</v>
      </c>
      <c r="W20" s="95">
        <f>CLAIMS_Total_Ind!W20+CLAIMS_Total_Grp!W20</f>
        <v>0</v>
      </c>
      <c r="X20" s="95">
        <f>CLAIMS_Total_Ind!X20+CLAIMS_Total_Grp!X20</f>
        <v>0</v>
      </c>
      <c r="Y20" s="95">
        <f>CLAIMS_Total_Ind!Y20+CLAIMS_Total_Grp!Y20</f>
        <v>0</v>
      </c>
      <c r="Z20" s="95">
        <f>CLAIMS_Total_Ind!Z20+CLAIMS_Total_Grp!Z20</f>
        <v>0</v>
      </c>
      <c r="AA20" s="95">
        <f>CLAIMS_Total_Ind!AA20+CLAIMS_Total_Grp!AA20</f>
        <v>0</v>
      </c>
      <c r="AB20" s="95">
        <f>CLAIMS_Total_Ind!AB20+CLAIMS_Total_Grp!AB20</f>
        <v>0</v>
      </c>
      <c r="AC20" s="95">
        <f>CLAIMS_Total_Ind!AC20+CLAIMS_Total_Grp!AC20</f>
        <v>0</v>
      </c>
      <c r="AD20" s="95">
        <f>CLAIMS_Total_Ind!AD20+CLAIMS_Total_Grp!AD20</f>
        <v>0</v>
      </c>
      <c r="AE20" s="95">
        <f>CLAIMS_Total_Ind!AE20+CLAIMS_Total_Grp!AE20</f>
        <v>0</v>
      </c>
      <c r="AF20" s="95">
        <f>CLAIMS_Total_Ind!AF20+CLAIMS_Total_Grp!AF20</f>
        <v>0</v>
      </c>
      <c r="AG20" s="95">
        <f>CLAIMS_Total_Ind!AG20+CLAIMS_Total_Grp!AG20</f>
        <v>0</v>
      </c>
      <c r="AH20" s="95">
        <f>CLAIMS_Total_Ind!AH20+CLAIMS_Total_Grp!AH20</f>
        <v>0</v>
      </c>
      <c r="AI20" s="95">
        <f>CLAIMS_Total_Ind!AI20+CLAIMS_Total_Grp!AI20</f>
        <v>0</v>
      </c>
      <c r="AJ20" s="95">
        <f>CLAIMS_Total_Ind!AJ20+CLAIMS_Total_Grp!AJ20</f>
        <v>0</v>
      </c>
      <c r="AK20" s="95">
        <f>CLAIMS_Total_Ind!AK20+CLAIMS_Total_Grp!AK20</f>
        <v>0</v>
      </c>
      <c r="AL20" s="95">
        <f>CLAIMS_Total_Ind!AL20+CLAIMS_Total_Grp!AL20</f>
        <v>0</v>
      </c>
      <c r="AM20" s="95">
        <f>CLAIMS_Total_Ind!AM20+CLAIMS_Total_Grp!AM20</f>
        <v>0</v>
      </c>
      <c r="AN20" s="95">
        <f>CLAIMS_Total_Ind!AN20+CLAIMS_Total_Grp!AN20</f>
        <v>0</v>
      </c>
      <c r="AO20" s="95">
        <f>CLAIMS_Total_Ind!AO20+CLAIMS_Total_Grp!AO20</f>
        <v>0</v>
      </c>
      <c r="AP20" s="95">
        <f>CLAIMS_Total_Ind!AP20+CLAIMS_Total_Grp!AP20</f>
        <v>0</v>
      </c>
      <c r="AQ20" s="95">
        <f>CLAIMS_Total_Ind!AQ20+CLAIMS_Total_Grp!AQ20</f>
        <v>0</v>
      </c>
      <c r="AR20" s="95">
        <f>CLAIMS_Total_Ind!AR20+CLAIMS_Total_Grp!AR20</f>
        <v>0</v>
      </c>
      <c r="AS20" s="95">
        <f>CLAIMS_Total_Ind!AS20+CLAIMS_Total_Grp!AS20</f>
        <v>0</v>
      </c>
      <c r="AT20" s="95">
        <f>CLAIMS_Total_Ind!AT20+CLAIMS_Total_Grp!AT20</f>
        <v>0</v>
      </c>
      <c r="AU20" s="95">
        <f>CLAIMS_Total_Ind!AU20+CLAIMS_Total_Grp!AU20</f>
        <v>0</v>
      </c>
      <c r="AV20" s="95">
        <f>CLAIMS_Total_Ind!AV20+CLAIMS_Total_Grp!AV20</f>
        <v>0</v>
      </c>
      <c r="AW20" s="95">
        <f>CLAIMS_Total_Ind!AW20+CLAIMS_Total_Grp!AW20</f>
        <v>0</v>
      </c>
      <c r="AX20" s="95">
        <f>CLAIMS_Total_Ind!AX20+CLAIMS_Total_Grp!AX20</f>
        <v>0</v>
      </c>
      <c r="AY20" s="95">
        <f>CLAIMS_Total_Ind!AY20+CLAIMS_Total_Grp!AY20</f>
        <v>0</v>
      </c>
      <c r="AZ20" s="95">
        <f>CLAIMS_Total_Ind!AZ20+CLAIMS_Total_Grp!AZ20</f>
        <v>0</v>
      </c>
      <c r="BA20" s="95">
        <f>CLAIMS_Total_Ind!BA20+CLAIMS_Total_Grp!BA20</f>
        <v>0</v>
      </c>
      <c r="BB20" s="95">
        <f>CLAIMS_Total_Ind!BB20+CLAIMS_Total_Grp!BB20</f>
        <v>0</v>
      </c>
      <c r="BC20" s="95">
        <f>CLAIMS_Total_Ind!BC20+CLAIMS_Total_Grp!BC20</f>
        <v>0</v>
      </c>
      <c r="BD20" s="95">
        <f>CLAIMS_Total_Ind!BD20+CLAIMS_Total_Grp!BD20</f>
        <v>0</v>
      </c>
      <c r="BE20" s="95">
        <f>CLAIMS_Total_Ind!BE20+CLAIMS_Total_Grp!BE20</f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95">
        <f>CLAIMS_Total_Ind!F21+CLAIMS_Total_Grp!F21</f>
        <v>0</v>
      </c>
      <c r="G21" s="95">
        <f>CLAIMS_Total_Ind!G21+CLAIMS_Total_Grp!G21</f>
        <v>0</v>
      </c>
      <c r="H21" s="95">
        <f>CLAIMS_Total_Ind!H21+CLAIMS_Total_Grp!H21</f>
        <v>0</v>
      </c>
      <c r="I21" s="95">
        <f>CLAIMS_Total_Ind!I21+CLAIMS_Total_Grp!I21</f>
        <v>0</v>
      </c>
      <c r="J21" s="95">
        <f>CLAIMS_Total_Ind!J21+CLAIMS_Total_Grp!J21</f>
        <v>0</v>
      </c>
      <c r="K21" s="95">
        <f>CLAIMS_Total_Ind!K21+CLAIMS_Total_Grp!K21</f>
        <v>0</v>
      </c>
      <c r="L21" s="95">
        <f>CLAIMS_Total_Ind!L21+CLAIMS_Total_Grp!L21</f>
        <v>0</v>
      </c>
      <c r="M21" s="95">
        <f>CLAIMS_Total_Ind!M21+CLAIMS_Total_Grp!M21</f>
        <v>0</v>
      </c>
      <c r="N21" s="95">
        <f>CLAIMS_Total_Ind!N21+CLAIMS_Total_Grp!N21</f>
        <v>0</v>
      </c>
      <c r="O21" s="95">
        <f>CLAIMS_Total_Ind!O21+CLAIMS_Total_Grp!O21</f>
        <v>0</v>
      </c>
      <c r="P21" s="95">
        <f>CLAIMS_Total_Ind!P21+CLAIMS_Total_Grp!P21</f>
        <v>0</v>
      </c>
      <c r="Q21" s="95">
        <f>CLAIMS_Total_Ind!Q21+CLAIMS_Total_Grp!Q21</f>
        <v>0</v>
      </c>
      <c r="R21" s="95">
        <f>CLAIMS_Total_Ind!R21+CLAIMS_Total_Grp!R21</f>
        <v>0</v>
      </c>
      <c r="S21" s="95">
        <f>CLAIMS_Total_Ind!S21+CLAIMS_Total_Grp!S21</f>
        <v>0</v>
      </c>
      <c r="T21" s="95">
        <f>CLAIMS_Total_Ind!T21+CLAIMS_Total_Grp!T21</f>
        <v>0</v>
      </c>
      <c r="U21" s="95">
        <f>CLAIMS_Total_Ind!U21+CLAIMS_Total_Grp!U21</f>
        <v>0</v>
      </c>
      <c r="V21" s="95">
        <f>CLAIMS_Total_Ind!V21+CLAIMS_Total_Grp!V21</f>
        <v>0</v>
      </c>
      <c r="W21" s="95">
        <f>CLAIMS_Total_Ind!W21+CLAIMS_Total_Grp!W21</f>
        <v>0</v>
      </c>
      <c r="X21" s="95">
        <f>CLAIMS_Total_Ind!X21+CLAIMS_Total_Grp!X21</f>
        <v>0</v>
      </c>
      <c r="Y21" s="95">
        <f>CLAIMS_Total_Ind!Y21+CLAIMS_Total_Grp!Y21</f>
        <v>0</v>
      </c>
      <c r="Z21" s="95">
        <f>CLAIMS_Total_Ind!Z21+CLAIMS_Total_Grp!Z21</f>
        <v>0</v>
      </c>
      <c r="AA21" s="95">
        <f>CLAIMS_Total_Ind!AA21+CLAIMS_Total_Grp!AA21</f>
        <v>0</v>
      </c>
      <c r="AB21" s="95">
        <f>CLAIMS_Total_Ind!AB21+CLAIMS_Total_Grp!AB21</f>
        <v>0</v>
      </c>
      <c r="AC21" s="95">
        <f>CLAIMS_Total_Ind!AC21+CLAIMS_Total_Grp!AC21</f>
        <v>0</v>
      </c>
      <c r="AD21" s="95">
        <f>CLAIMS_Total_Ind!AD21+CLAIMS_Total_Grp!AD21</f>
        <v>0</v>
      </c>
      <c r="AE21" s="95">
        <f>CLAIMS_Total_Ind!AE21+CLAIMS_Total_Grp!AE21</f>
        <v>0</v>
      </c>
      <c r="AF21" s="95">
        <f>CLAIMS_Total_Ind!AF21+CLAIMS_Total_Grp!AF21</f>
        <v>0</v>
      </c>
      <c r="AG21" s="95">
        <f>CLAIMS_Total_Ind!AG21+CLAIMS_Total_Grp!AG21</f>
        <v>0</v>
      </c>
      <c r="AH21" s="95">
        <f>CLAIMS_Total_Ind!AH21+CLAIMS_Total_Grp!AH21</f>
        <v>0</v>
      </c>
      <c r="AI21" s="95">
        <f>CLAIMS_Total_Ind!AI21+CLAIMS_Total_Grp!AI21</f>
        <v>0</v>
      </c>
      <c r="AJ21" s="95">
        <f>CLAIMS_Total_Ind!AJ21+CLAIMS_Total_Grp!AJ21</f>
        <v>0</v>
      </c>
      <c r="AK21" s="95">
        <f>CLAIMS_Total_Ind!AK21+CLAIMS_Total_Grp!AK21</f>
        <v>0</v>
      </c>
      <c r="AL21" s="95">
        <f>CLAIMS_Total_Ind!AL21+CLAIMS_Total_Grp!AL21</f>
        <v>0</v>
      </c>
      <c r="AM21" s="95">
        <f>CLAIMS_Total_Ind!AM21+CLAIMS_Total_Grp!AM21</f>
        <v>0</v>
      </c>
      <c r="AN21" s="95">
        <f>CLAIMS_Total_Ind!AN21+CLAIMS_Total_Grp!AN21</f>
        <v>0</v>
      </c>
      <c r="AO21" s="95">
        <f>CLAIMS_Total_Ind!AO21+CLAIMS_Total_Grp!AO21</f>
        <v>0</v>
      </c>
      <c r="AP21" s="95">
        <f>CLAIMS_Total_Ind!AP21+CLAIMS_Total_Grp!AP21</f>
        <v>0</v>
      </c>
      <c r="AQ21" s="95">
        <f>CLAIMS_Total_Ind!AQ21+CLAIMS_Total_Grp!AQ21</f>
        <v>0</v>
      </c>
      <c r="AR21" s="95">
        <f>CLAIMS_Total_Ind!AR21+CLAIMS_Total_Grp!AR21</f>
        <v>0</v>
      </c>
      <c r="AS21" s="95">
        <f>CLAIMS_Total_Ind!AS21+CLAIMS_Total_Grp!AS21</f>
        <v>0</v>
      </c>
      <c r="AT21" s="95">
        <f>CLAIMS_Total_Ind!AT21+CLAIMS_Total_Grp!AT21</f>
        <v>0</v>
      </c>
      <c r="AU21" s="95">
        <f>CLAIMS_Total_Ind!AU21+CLAIMS_Total_Grp!AU21</f>
        <v>0</v>
      </c>
      <c r="AV21" s="95">
        <f>CLAIMS_Total_Ind!AV21+CLAIMS_Total_Grp!AV21</f>
        <v>0</v>
      </c>
      <c r="AW21" s="95">
        <f>CLAIMS_Total_Ind!AW21+CLAIMS_Total_Grp!AW21</f>
        <v>0</v>
      </c>
      <c r="AX21" s="95">
        <f>CLAIMS_Total_Ind!AX21+CLAIMS_Total_Grp!AX21</f>
        <v>0</v>
      </c>
      <c r="AY21" s="95">
        <f>CLAIMS_Total_Ind!AY21+CLAIMS_Total_Grp!AY21</f>
        <v>0</v>
      </c>
      <c r="AZ21" s="95">
        <f>CLAIMS_Total_Ind!AZ21+CLAIMS_Total_Grp!AZ21</f>
        <v>0</v>
      </c>
      <c r="BA21" s="95">
        <f>CLAIMS_Total_Ind!BA21+CLAIMS_Total_Grp!BA21</f>
        <v>0</v>
      </c>
      <c r="BB21" s="95">
        <f>CLAIMS_Total_Ind!BB21+CLAIMS_Total_Grp!BB21</f>
        <v>0</v>
      </c>
      <c r="BC21" s="95">
        <f>CLAIMS_Total_Ind!BC21+CLAIMS_Total_Grp!BC21</f>
        <v>0</v>
      </c>
      <c r="BD21" s="95">
        <f>CLAIMS_Total_Ind!BD21+CLAIMS_Total_Grp!BD21</f>
        <v>0</v>
      </c>
      <c r="BE21" s="95">
        <f>CLAIMS_Total_Ind!BE21+CLAIMS_Total_Grp!BE21</f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95">
        <f>CLAIMS_Total_Ind!F22+CLAIMS_Total_Grp!F22</f>
        <v>0</v>
      </c>
      <c r="G22" s="95">
        <f>CLAIMS_Total_Ind!G22+CLAIMS_Total_Grp!G22</f>
        <v>0</v>
      </c>
      <c r="H22" s="95">
        <f>CLAIMS_Total_Ind!H22+CLAIMS_Total_Grp!H22</f>
        <v>0</v>
      </c>
      <c r="I22" s="95">
        <f>CLAIMS_Total_Ind!I22+CLAIMS_Total_Grp!I22</f>
        <v>0</v>
      </c>
      <c r="J22" s="95">
        <f>CLAIMS_Total_Ind!J22+CLAIMS_Total_Grp!J22</f>
        <v>0</v>
      </c>
      <c r="K22" s="95">
        <f>CLAIMS_Total_Ind!K22+CLAIMS_Total_Grp!K22</f>
        <v>0</v>
      </c>
      <c r="L22" s="95">
        <f>CLAIMS_Total_Ind!L22+CLAIMS_Total_Grp!L22</f>
        <v>0</v>
      </c>
      <c r="M22" s="95">
        <f>CLAIMS_Total_Ind!M22+CLAIMS_Total_Grp!M22</f>
        <v>0</v>
      </c>
      <c r="N22" s="95">
        <f>CLAIMS_Total_Ind!N22+CLAIMS_Total_Grp!N22</f>
        <v>0</v>
      </c>
      <c r="O22" s="95">
        <f>CLAIMS_Total_Ind!O22+CLAIMS_Total_Grp!O22</f>
        <v>0</v>
      </c>
      <c r="P22" s="95">
        <f>CLAIMS_Total_Ind!P22+CLAIMS_Total_Grp!P22</f>
        <v>0</v>
      </c>
      <c r="Q22" s="95">
        <f>CLAIMS_Total_Ind!Q22+CLAIMS_Total_Grp!Q22</f>
        <v>0</v>
      </c>
      <c r="R22" s="95">
        <f>CLAIMS_Total_Ind!R22+CLAIMS_Total_Grp!R22</f>
        <v>0</v>
      </c>
      <c r="S22" s="95">
        <f>CLAIMS_Total_Ind!S22+CLAIMS_Total_Grp!S22</f>
        <v>0</v>
      </c>
      <c r="T22" s="95">
        <f>CLAIMS_Total_Ind!T22+CLAIMS_Total_Grp!T22</f>
        <v>0</v>
      </c>
      <c r="U22" s="95">
        <f>CLAIMS_Total_Ind!U22+CLAIMS_Total_Grp!U22</f>
        <v>0</v>
      </c>
      <c r="V22" s="95">
        <f>CLAIMS_Total_Ind!V22+CLAIMS_Total_Grp!V22</f>
        <v>0</v>
      </c>
      <c r="W22" s="95">
        <f>CLAIMS_Total_Ind!W22+CLAIMS_Total_Grp!W22</f>
        <v>0</v>
      </c>
      <c r="X22" s="95">
        <f>CLAIMS_Total_Ind!X22+CLAIMS_Total_Grp!X22</f>
        <v>0</v>
      </c>
      <c r="Y22" s="95">
        <f>CLAIMS_Total_Ind!Y22+CLAIMS_Total_Grp!Y22</f>
        <v>0</v>
      </c>
      <c r="Z22" s="95">
        <f>CLAIMS_Total_Ind!Z22+CLAIMS_Total_Grp!Z22</f>
        <v>0</v>
      </c>
      <c r="AA22" s="95">
        <f>CLAIMS_Total_Ind!AA22+CLAIMS_Total_Grp!AA22</f>
        <v>0</v>
      </c>
      <c r="AB22" s="95">
        <f>CLAIMS_Total_Ind!AB22+CLAIMS_Total_Grp!AB22</f>
        <v>0</v>
      </c>
      <c r="AC22" s="95">
        <f>CLAIMS_Total_Ind!AC22+CLAIMS_Total_Grp!AC22</f>
        <v>0</v>
      </c>
      <c r="AD22" s="95">
        <f>CLAIMS_Total_Ind!AD22+CLAIMS_Total_Grp!AD22</f>
        <v>0</v>
      </c>
      <c r="AE22" s="95">
        <f>CLAIMS_Total_Ind!AE22+CLAIMS_Total_Grp!AE22</f>
        <v>0</v>
      </c>
      <c r="AF22" s="95">
        <f>CLAIMS_Total_Ind!AF22+CLAIMS_Total_Grp!AF22</f>
        <v>0</v>
      </c>
      <c r="AG22" s="95">
        <f>CLAIMS_Total_Ind!AG22+CLAIMS_Total_Grp!AG22</f>
        <v>0</v>
      </c>
      <c r="AH22" s="95">
        <f>CLAIMS_Total_Ind!AH22+CLAIMS_Total_Grp!AH22</f>
        <v>0</v>
      </c>
      <c r="AI22" s="95">
        <f>CLAIMS_Total_Ind!AI22+CLAIMS_Total_Grp!AI22</f>
        <v>0</v>
      </c>
      <c r="AJ22" s="95">
        <f>CLAIMS_Total_Ind!AJ22+CLAIMS_Total_Grp!AJ22</f>
        <v>0</v>
      </c>
      <c r="AK22" s="95">
        <f>CLAIMS_Total_Ind!AK22+CLAIMS_Total_Grp!AK22</f>
        <v>0</v>
      </c>
      <c r="AL22" s="95">
        <f>CLAIMS_Total_Ind!AL22+CLAIMS_Total_Grp!AL22</f>
        <v>0</v>
      </c>
      <c r="AM22" s="95">
        <f>CLAIMS_Total_Ind!AM22+CLAIMS_Total_Grp!AM22</f>
        <v>0</v>
      </c>
      <c r="AN22" s="95">
        <f>CLAIMS_Total_Ind!AN22+CLAIMS_Total_Grp!AN22</f>
        <v>0</v>
      </c>
      <c r="AO22" s="95">
        <f>CLAIMS_Total_Ind!AO22+CLAIMS_Total_Grp!AO22</f>
        <v>0</v>
      </c>
      <c r="AP22" s="95">
        <f>CLAIMS_Total_Ind!AP22+CLAIMS_Total_Grp!AP22</f>
        <v>0</v>
      </c>
      <c r="AQ22" s="95">
        <f>CLAIMS_Total_Ind!AQ22+CLAIMS_Total_Grp!AQ22</f>
        <v>0</v>
      </c>
      <c r="AR22" s="95">
        <f>CLAIMS_Total_Ind!AR22+CLAIMS_Total_Grp!AR22</f>
        <v>0</v>
      </c>
      <c r="AS22" s="95">
        <f>CLAIMS_Total_Ind!AS22+CLAIMS_Total_Grp!AS22</f>
        <v>0</v>
      </c>
      <c r="AT22" s="95">
        <f>CLAIMS_Total_Ind!AT22+CLAIMS_Total_Grp!AT22</f>
        <v>0</v>
      </c>
      <c r="AU22" s="95">
        <f>CLAIMS_Total_Ind!AU22+CLAIMS_Total_Grp!AU22</f>
        <v>0</v>
      </c>
      <c r="AV22" s="95">
        <f>CLAIMS_Total_Ind!AV22+CLAIMS_Total_Grp!AV22</f>
        <v>0</v>
      </c>
      <c r="AW22" s="95">
        <f>CLAIMS_Total_Ind!AW22+CLAIMS_Total_Grp!AW22</f>
        <v>0</v>
      </c>
      <c r="AX22" s="95">
        <f>CLAIMS_Total_Ind!AX22+CLAIMS_Total_Grp!AX22</f>
        <v>0</v>
      </c>
      <c r="AY22" s="95">
        <f>CLAIMS_Total_Ind!AY22+CLAIMS_Total_Grp!AY22</f>
        <v>0</v>
      </c>
      <c r="AZ22" s="95">
        <f>CLAIMS_Total_Ind!AZ22+CLAIMS_Total_Grp!AZ22</f>
        <v>0</v>
      </c>
      <c r="BA22" s="95">
        <f>CLAIMS_Total_Ind!BA22+CLAIMS_Total_Grp!BA22</f>
        <v>0</v>
      </c>
      <c r="BB22" s="95">
        <f>CLAIMS_Total_Ind!BB22+CLAIMS_Total_Grp!BB22</f>
        <v>0</v>
      </c>
      <c r="BC22" s="95">
        <f>CLAIMS_Total_Ind!BC22+CLAIMS_Total_Grp!BC22</f>
        <v>0</v>
      </c>
      <c r="BD22" s="95">
        <f>CLAIMS_Total_Ind!BD22+CLAIMS_Total_Grp!BD22</f>
        <v>0</v>
      </c>
      <c r="BE22" s="95">
        <f>CLAIMS_Total_Ind!BE22+CLAIMS_Total_Grp!BE22</f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95">
        <f>CLAIMS_Total_Ind!F23+CLAIMS_Total_Grp!F23</f>
        <v>0</v>
      </c>
      <c r="G23" s="95">
        <f>CLAIMS_Total_Ind!G23+CLAIMS_Total_Grp!G23</f>
        <v>0</v>
      </c>
      <c r="H23" s="95">
        <f>CLAIMS_Total_Ind!H23+CLAIMS_Total_Grp!H23</f>
        <v>0</v>
      </c>
      <c r="I23" s="95">
        <f>CLAIMS_Total_Ind!I23+CLAIMS_Total_Grp!I23</f>
        <v>0</v>
      </c>
      <c r="J23" s="95">
        <f>CLAIMS_Total_Ind!J23+CLAIMS_Total_Grp!J23</f>
        <v>0</v>
      </c>
      <c r="K23" s="95">
        <f>CLAIMS_Total_Ind!K23+CLAIMS_Total_Grp!K23</f>
        <v>0</v>
      </c>
      <c r="L23" s="95">
        <f>CLAIMS_Total_Ind!L23+CLAIMS_Total_Grp!L23</f>
        <v>0</v>
      </c>
      <c r="M23" s="95">
        <f>CLAIMS_Total_Ind!M23+CLAIMS_Total_Grp!M23</f>
        <v>0</v>
      </c>
      <c r="N23" s="95">
        <f>CLAIMS_Total_Ind!N23+CLAIMS_Total_Grp!N23</f>
        <v>0</v>
      </c>
      <c r="O23" s="95">
        <f>CLAIMS_Total_Ind!O23+CLAIMS_Total_Grp!O23</f>
        <v>0</v>
      </c>
      <c r="P23" s="95">
        <f>CLAIMS_Total_Ind!P23+CLAIMS_Total_Grp!P23</f>
        <v>0</v>
      </c>
      <c r="Q23" s="95">
        <f>CLAIMS_Total_Ind!Q23+CLAIMS_Total_Grp!Q23</f>
        <v>0</v>
      </c>
      <c r="R23" s="95">
        <f>CLAIMS_Total_Ind!R23+CLAIMS_Total_Grp!R23</f>
        <v>0</v>
      </c>
      <c r="S23" s="95">
        <f>CLAIMS_Total_Ind!S23+CLAIMS_Total_Grp!S23</f>
        <v>0</v>
      </c>
      <c r="T23" s="95">
        <f>CLAIMS_Total_Ind!T23+CLAIMS_Total_Grp!T23</f>
        <v>0</v>
      </c>
      <c r="U23" s="95">
        <f>CLAIMS_Total_Ind!U23+CLAIMS_Total_Grp!U23</f>
        <v>0</v>
      </c>
      <c r="V23" s="95">
        <f>CLAIMS_Total_Ind!V23+CLAIMS_Total_Grp!V23</f>
        <v>0</v>
      </c>
      <c r="W23" s="95">
        <f>CLAIMS_Total_Ind!W23+CLAIMS_Total_Grp!W23</f>
        <v>0</v>
      </c>
      <c r="X23" s="95">
        <f>CLAIMS_Total_Ind!X23+CLAIMS_Total_Grp!X23</f>
        <v>0</v>
      </c>
      <c r="Y23" s="95">
        <f>CLAIMS_Total_Ind!Y23+CLAIMS_Total_Grp!Y23</f>
        <v>0</v>
      </c>
      <c r="Z23" s="95">
        <f>CLAIMS_Total_Ind!Z23+CLAIMS_Total_Grp!Z23</f>
        <v>0</v>
      </c>
      <c r="AA23" s="95">
        <f>CLAIMS_Total_Ind!AA23+CLAIMS_Total_Grp!AA23</f>
        <v>0</v>
      </c>
      <c r="AB23" s="95">
        <f>CLAIMS_Total_Ind!AB23+CLAIMS_Total_Grp!AB23</f>
        <v>0</v>
      </c>
      <c r="AC23" s="95">
        <f>CLAIMS_Total_Ind!AC23+CLAIMS_Total_Grp!AC23</f>
        <v>0</v>
      </c>
      <c r="AD23" s="95">
        <f>CLAIMS_Total_Ind!AD23+CLAIMS_Total_Grp!AD23</f>
        <v>0</v>
      </c>
      <c r="AE23" s="95">
        <f>CLAIMS_Total_Ind!AE23+CLAIMS_Total_Grp!AE23</f>
        <v>0</v>
      </c>
      <c r="AF23" s="95">
        <f>CLAIMS_Total_Ind!AF23+CLAIMS_Total_Grp!AF23</f>
        <v>0</v>
      </c>
      <c r="AG23" s="95">
        <f>CLAIMS_Total_Ind!AG23+CLAIMS_Total_Grp!AG23</f>
        <v>0</v>
      </c>
      <c r="AH23" s="95">
        <f>CLAIMS_Total_Ind!AH23+CLAIMS_Total_Grp!AH23</f>
        <v>0</v>
      </c>
      <c r="AI23" s="95">
        <f>CLAIMS_Total_Ind!AI23+CLAIMS_Total_Grp!AI23</f>
        <v>0</v>
      </c>
      <c r="AJ23" s="95">
        <f>CLAIMS_Total_Ind!AJ23+CLAIMS_Total_Grp!AJ23</f>
        <v>0</v>
      </c>
      <c r="AK23" s="95">
        <f>CLAIMS_Total_Ind!AK23+CLAIMS_Total_Grp!AK23</f>
        <v>0</v>
      </c>
      <c r="AL23" s="95">
        <f>CLAIMS_Total_Ind!AL23+CLAIMS_Total_Grp!AL23</f>
        <v>0</v>
      </c>
      <c r="AM23" s="95">
        <f>CLAIMS_Total_Ind!AM23+CLAIMS_Total_Grp!AM23</f>
        <v>0</v>
      </c>
      <c r="AN23" s="95">
        <f>CLAIMS_Total_Ind!AN23+CLAIMS_Total_Grp!AN23</f>
        <v>0</v>
      </c>
      <c r="AO23" s="95">
        <f>CLAIMS_Total_Ind!AO23+CLAIMS_Total_Grp!AO23</f>
        <v>0</v>
      </c>
      <c r="AP23" s="95">
        <f>CLAIMS_Total_Ind!AP23+CLAIMS_Total_Grp!AP23</f>
        <v>0</v>
      </c>
      <c r="AQ23" s="95">
        <f>CLAIMS_Total_Ind!AQ23+CLAIMS_Total_Grp!AQ23</f>
        <v>0</v>
      </c>
      <c r="AR23" s="95">
        <f>CLAIMS_Total_Ind!AR23+CLAIMS_Total_Grp!AR23</f>
        <v>0</v>
      </c>
      <c r="AS23" s="95">
        <f>CLAIMS_Total_Ind!AS23+CLAIMS_Total_Grp!AS23</f>
        <v>0</v>
      </c>
      <c r="AT23" s="95">
        <f>CLAIMS_Total_Ind!AT23+CLAIMS_Total_Grp!AT23</f>
        <v>0</v>
      </c>
      <c r="AU23" s="95">
        <f>CLAIMS_Total_Ind!AU23+CLAIMS_Total_Grp!AU23</f>
        <v>0</v>
      </c>
      <c r="AV23" s="95">
        <f>CLAIMS_Total_Ind!AV23+CLAIMS_Total_Grp!AV23</f>
        <v>0</v>
      </c>
      <c r="AW23" s="95">
        <f>CLAIMS_Total_Ind!AW23+CLAIMS_Total_Grp!AW23</f>
        <v>0</v>
      </c>
      <c r="AX23" s="95">
        <f>CLAIMS_Total_Ind!AX23+CLAIMS_Total_Grp!AX23</f>
        <v>0</v>
      </c>
      <c r="AY23" s="95">
        <f>CLAIMS_Total_Ind!AY23+CLAIMS_Total_Grp!AY23</f>
        <v>0</v>
      </c>
      <c r="AZ23" s="95">
        <f>CLAIMS_Total_Ind!AZ23+CLAIMS_Total_Grp!AZ23</f>
        <v>0</v>
      </c>
      <c r="BA23" s="95">
        <f>CLAIMS_Total_Ind!BA23+CLAIMS_Total_Grp!BA23</f>
        <v>0</v>
      </c>
      <c r="BB23" s="95">
        <f>CLAIMS_Total_Ind!BB23+CLAIMS_Total_Grp!BB23</f>
        <v>0</v>
      </c>
      <c r="BC23" s="95">
        <f>CLAIMS_Total_Ind!BC23+CLAIMS_Total_Grp!BC23</f>
        <v>0</v>
      </c>
      <c r="BD23" s="95">
        <f>CLAIMS_Total_Ind!BD23+CLAIMS_Total_Grp!BD23</f>
        <v>0</v>
      </c>
      <c r="BE23" s="95">
        <f>CLAIMS_Total_Ind!BE23+CLAIMS_Total_Grp!BE23</f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95">
        <f>CLAIMS_Total_Ind!F24+CLAIMS_Total_Grp!F24</f>
        <v>0</v>
      </c>
      <c r="G24" s="95">
        <f>CLAIMS_Total_Ind!G24+CLAIMS_Total_Grp!G24</f>
        <v>0</v>
      </c>
      <c r="H24" s="95">
        <f>CLAIMS_Total_Ind!H24+CLAIMS_Total_Grp!H24</f>
        <v>0</v>
      </c>
      <c r="I24" s="95">
        <f>CLAIMS_Total_Ind!I24+CLAIMS_Total_Grp!I24</f>
        <v>0</v>
      </c>
      <c r="J24" s="95">
        <f>CLAIMS_Total_Ind!J24+CLAIMS_Total_Grp!J24</f>
        <v>0</v>
      </c>
      <c r="K24" s="95">
        <f>CLAIMS_Total_Ind!K24+CLAIMS_Total_Grp!K24</f>
        <v>0</v>
      </c>
      <c r="L24" s="95">
        <f>CLAIMS_Total_Ind!L24+CLAIMS_Total_Grp!L24</f>
        <v>0</v>
      </c>
      <c r="M24" s="95">
        <f>CLAIMS_Total_Ind!M24+CLAIMS_Total_Grp!M24</f>
        <v>0</v>
      </c>
      <c r="N24" s="95">
        <f>CLAIMS_Total_Ind!N24+CLAIMS_Total_Grp!N24</f>
        <v>0</v>
      </c>
      <c r="O24" s="95">
        <f>CLAIMS_Total_Ind!O24+CLAIMS_Total_Grp!O24</f>
        <v>0</v>
      </c>
      <c r="P24" s="95">
        <f>CLAIMS_Total_Ind!P24+CLAIMS_Total_Grp!P24</f>
        <v>0</v>
      </c>
      <c r="Q24" s="95">
        <f>CLAIMS_Total_Ind!Q24+CLAIMS_Total_Grp!Q24</f>
        <v>0</v>
      </c>
      <c r="R24" s="95">
        <f>CLAIMS_Total_Ind!R24+CLAIMS_Total_Grp!R24</f>
        <v>0</v>
      </c>
      <c r="S24" s="95">
        <f>CLAIMS_Total_Ind!S24+CLAIMS_Total_Grp!S24</f>
        <v>0</v>
      </c>
      <c r="T24" s="95">
        <f>CLAIMS_Total_Ind!T24+CLAIMS_Total_Grp!T24</f>
        <v>0</v>
      </c>
      <c r="U24" s="95">
        <f>CLAIMS_Total_Ind!U24+CLAIMS_Total_Grp!U24</f>
        <v>0</v>
      </c>
      <c r="V24" s="95">
        <f>CLAIMS_Total_Ind!V24+CLAIMS_Total_Grp!V24</f>
        <v>0</v>
      </c>
      <c r="W24" s="95">
        <f>CLAIMS_Total_Ind!W24+CLAIMS_Total_Grp!W24</f>
        <v>0</v>
      </c>
      <c r="X24" s="95">
        <f>CLAIMS_Total_Ind!X24+CLAIMS_Total_Grp!X24</f>
        <v>0</v>
      </c>
      <c r="Y24" s="95">
        <f>CLAIMS_Total_Ind!Y24+CLAIMS_Total_Grp!Y24</f>
        <v>0</v>
      </c>
      <c r="Z24" s="95">
        <f>CLAIMS_Total_Ind!Z24+CLAIMS_Total_Grp!Z24</f>
        <v>0</v>
      </c>
      <c r="AA24" s="95">
        <f>CLAIMS_Total_Ind!AA24+CLAIMS_Total_Grp!AA24</f>
        <v>0</v>
      </c>
      <c r="AB24" s="95">
        <f>CLAIMS_Total_Ind!AB24+CLAIMS_Total_Grp!AB24</f>
        <v>0</v>
      </c>
      <c r="AC24" s="95">
        <f>CLAIMS_Total_Ind!AC24+CLAIMS_Total_Grp!AC24</f>
        <v>0</v>
      </c>
      <c r="AD24" s="95">
        <f>CLAIMS_Total_Ind!AD24+CLAIMS_Total_Grp!AD24</f>
        <v>0</v>
      </c>
      <c r="AE24" s="95">
        <f>CLAIMS_Total_Ind!AE24+CLAIMS_Total_Grp!AE24</f>
        <v>0</v>
      </c>
      <c r="AF24" s="95">
        <f>CLAIMS_Total_Ind!AF24+CLAIMS_Total_Grp!AF24</f>
        <v>0</v>
      </c>
      <c r="AG24" s="95">
        <f>CLAIMS_Total_Ind!AG24+CLAIMS_Total_Grp!AG24</f>
        <v>0</v>
      </c>
      <c r="AH24" s="95">
        <f>CLAIMS_Total_Ind!AH24+CLAIMS_Total_Grp!AH24</f>
        <v>0</v>
      </c>
      <c r="AI24" s="95">
        <f>CLAIMS_Total_Ind!AI24+CLAIMS_Total_Grp!AI24</f>
        <v>0</v>
      </c>
      <c r="AJ24" s="95">
        <f>CLAIMS_Total_Ind!AJ24+CLAIMS_Total_Grp!AJ24</f>
        <v>0</v>
      </c>
      <c r="AK24" s="95">
        <f>CLAIMS_Total_Ind!AK24+CLAIMS_Total_Grp!AK24</f>
        <v>0</v>
      </c>
      <c r="AL24" s="95">
        <f>CLAIMS_Total_Ind!AL24+CLAIMS_Total_Grp!AL24</f>
        <v>0</v>
      </c>
      <c r="AM24" s="95">
        <f>CLAIMS_Total_Ind!AM24+CLAIMS_Total_Grp!AM24</f>
        <v>0</v>
      </c>
      <c r="AN24" s="95">
        <f>CLAIMS_Total_Ind!AN24+CLAIMS_Total_Grp!AN24</f>
        <v>0</v>
      </c>
      <c r="AO24" s="95">
        <f>CLAIMS_Total_Ind!AO24+CLAIMS_Total_Grp!AO24</f>
        <v>0</v>
      </c>
      <c r="AP24" s="95">
        <f>CLAIMS_Total_Ind!AP24+CLAIMS_Total_Grp!AP24</f>
        <v>0</v>
      </c>
      <c r="AQ24" s="95">
        <f>CLAIMS_Total_Ind!AQ24+CLAIMS_Total_Grp!AQ24</f>
        <v>0</v>
      </c>
      <c r="AR24" s="95">
        <f>CLAIMS_Total_Ind!AR24+CLAIMS_Total_Grp!AR24</f>
        <v>0</v>
      </c>
      <c r="AS24" s="95">
        <f>CLAIMS_Total_Ind!AS24+CLAIMS_Total_Grp!AS24</f>
        <v>0</v>
      </c>
      <c r="AT24" s="95">
        <f>CLAIMS_Total_Ind!AT24+CLAIMS_Total_Grp!AT24</f>
        <v>0</v>
      </c>
      <c r="AU24" s="95">
        <f>CLAIMS_Total_Ind!AU24+CLAIMS_Total_Grp!AU24</f>
        <v>0</v>
      </c>
      <c r="AV24" s="95">
        <f>CLAIMS_Total_Ind!AV24+CLAIMS_Total_Grp!AV24</f>
        <v>0</v>
      </c>
      <c r="AW24" s="95">
        <f>CLAIMS_Total_Ind!AW24+CLAIMS_Total_Grp!AW24</f>
        <v>0</v>
      </c>
      <c r="AX24" s="95">
        <f>CLAIMS_Total_Ind!AX24+CLAIMS_Total_Grp!AX24</f>
        <v>0</v>
      </c>
      <c r="AY24" s="95">
        <f>CLAIMS_Total_Ind!AY24+CLAIMS_Total_Grp!AY24</f>
        <v>0</v>
      </c>
      <c r="AZ24" s="95">
        <f>CLAIMS_Total_Ind!AZ24+CLAIMS_Total_Grp!AZ24</f>
        <v>0</v>
      </c>
      <c r="BA24" s="95">
        <f>CLAIMS_Total_Ind!BA24+CLAIMS_Total_Grp!BA24</f>
        <v>0</v>
      </c>
      <c r="BB24" s="95">
        <f>CLAIMS_Total_Ind!BB24+CLAIMS_Total_Grp!BB24</f>
        <v>0</v>
      </c>
      <c r="BC24" s="95">
        <f>CLAIMS_Total_Ind!BC24+CLAIMS_Total_Grp!BC24</f>
        <v>0</v>
      </c>
      <c r="BD24" s="95">
        <f>CLAIMS_Total_Ind!BD24+CLAIMS_Total_Grp!BD24</f>
        <v>0</v>
      </c>
      <c r="BE24" s="95">
        <f>CLAIMS_Total_Ind!BE24+CLAIMS_Total_Grp!BE24</f>
        <v>0</v>
      </c>
    </row>
    <row r="25" spans="1:57" x14ac:dyDescent="0.25">
      <c r="A25" s="23"/>
      <c r="D25" s="21"/>
      <c r="E25" s="21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</row>
    <row r="26" spans="1:57" x14ac:dyDescent="0.25">
      <c r="A26" s="23" t="str">
        <f t="shared" ref="A26:A35" si="1">$A$13</f>
        <v>CLAIM NUMBERS</v>
      </c>
      <c r="C26" s="13" t="s">
        <v>26</v>
      </c>
      <c r="D26" s="53" t="s">
        <v>349</v>
      </c>
      <c r="E26" s="53" t="s">
        <v>234</v>
      </c>
      <c r="F26" s="95">
        <f>CLAIMS_Total_Ind!F26+CLAIMS_Total_Grp!F26</f>
        <v>0</v>
      </c>
      <c r="G26" s="95">
        <f>CLAIMS_Total_Ind!G26+CLAIMS_Total_Grp!G26</f>
        <v>0</v>
      </c>
      <c r="H26" s="95">
        <f>CLAIMS_Total_Ind!H26+CLAIMS_Total_Grp!H26</f>
        <v>0</v>
      </c>
      <c r="I26" s="95">
        <f>CLAIMS_Total_Ind!I26+CLAIMS_Total_Grp!I26</f>
        <v>0</v>
      </c>
      <c r="J26" s="95">
        <f>CLAIMS_Total_Ind!J26+CLAIMS_Total_Grp!J26</f>
        <v>0</v>
      </c>
      <c r="K26" s="95">
        <f>CLAIMS_Total_Ind!K26+CLAIMS_Total_Grp!K26</f>
        <v>0</v>
      </c>
      <c r="L26" s="95">
        <f>CLAIMS_Total_Ind!L26+CLAIMS_Total_Grp!L26</f>
        <v>0</v>
      </c>
      <c r="M26" s="95">
        <f>CLAIMS_Total_Ind!M26+CLAIMS_Total_Grp!M26</f>
        <v>0</v>
      </c>
      <c r="N26" s="95">
        <f>CLAIMS_Total_Ind!N26+CLAIMS_Total_Grp!N26</f>
        <v>0</v>
      </c>
      <c r="O26" s="95">
        <f>CLAIMS_Total_Ind!O26+CLAIMS_Total_Grp!O26</f>
        <v>0</v>
      </c>
      <c r="P26" s="95">
        <f>CLAIMS_Total_Ind!P26+CLAIMS_Total_Grp!P26</f>
        <v>0</v>
      </c>
      <c r="Q26" s="95">
        <f>CLAIMS_Total_Ind!Q26+CLAIMS_Total_Grp!Q26</f>
        <v>0</v>
      </c>
      <c r="R26" s="95">
        <f>CLAIMS_Total_Ind!R26+CLAIMS_Total_Grp!R26</f>
        <v>0</v>
      </c>
      <c r="S26" s="95">
        <f>CLAIMS_Total_Ind!S26+CLAIMS_Total_Grp!S26</f>
        <v>0</v>
      </c>
      <c r="T26" s="95">
        <f>CLAIMS_Total_Ind!T26+CLAIMS_Total_Grp!T26</f>
        <v>0</v>
      </c>
      <c r="U26" s="95">
        <f>CLAIMS_Total_Ind!U26+CLAIMS_Total_Grp!U26</f>
        <v>0</v>
      </c>
      <c r="V26" s="95">
        <f>CLAIMS_Total_Ind!V26+CLAIMS_Total_Grp!V26</f>
        <v>0</v>
      </c>
      <c r="W26" s="95">
        <f>CLAIMS_Total_Ind!W26+CLAIMS_Total_Grp!W26</f>
        <v>0</v>
      </c>
      <c r="X26" s="95">
        <f>CLAIMS_Total_Ind!X26+CLAIMS_Total_Grp!X26</f>
        <v>0</v>
      </c>
      <c r="Y26" s="95">
        <f>CLAIMS_Total_Ind!Y26+CLAIMS_Total_Grp!Y26</f>
        <v>0</v>
      </c>
      <c r="Z26" s="95">
        <f>CLAIMS_Total_Ind!Z26+CLAIMS_Total_Grp!Z26</f>
        <v>0</v>
      </c>
      <c r="AA26" s="95">
        <f>CLAIMS_Total_Ind!AA26+CLAIMS_Total_Grp!AA26</f>
        <v>0</v>
      </c>
      <c r="AB26" s="95">
        <f>CLAIMS_Total_Ind!AB26+CLAIMS_Total_Grp!AB26</f>
        <v>0</v>
      </c>
      <c r="AC26" s="95">
        <f>CLAIMS_Total_Ind!AC26+CLAIMS_Total_Grp!AC26</f>
        <v>0</v>
      </c>
      <c r="AD26" s="95">
        <f>CLAIMS_Total_Ind!AD26+CLAIMS_Total_Grp!AD26</f>
        <v>0</v>
      </c>
      <c r="AE26" s="95">
        <f>CLAIMS_Total_Ind!AE26+CLAIMS_Total_Grp!AE26</f>
        <v>0</v>
      </c>
      <c r="AF26" s="95">
        <f>CLAIMS_Total_Ind!AF26+CLAIMS_Total_Grp!AF26</f>
        <v>0</v>
      </c>
      <c r="AG26" s="95">
        <f>CLAIMS_Total_Ind!AG26+CLAIMS_Total_Grp!AG26</f>
        <v>0</v>
      </c>
      <c r="AH26" s="95">
        <f>CLAIMS_Total_Ind!AH26+CLAIMS_Total_Grp!AH26</f>
        <v>0</v>
      </c>
      <c r="AI26" s="95">
        <f>CLAIMS_Total_Ind!AI26+CLAIMS_Total_Grp!AI26</f>
        <v>0</v>
      </c>
      <c r="AJ26" s="95">
        <f>CLAIMS_Total_Ind!AJ26+CLAIMS_Total_Grp!AJ26</f>
        <v>0</v>
      </c>
      <c r="AK26" s="95">
        <f>CLAIMS_Total_Ind!AK26+CLAIMS_Total_Grp!AK26</f>
        <v>0</v>
      </c>
      <c r="AL26" s="95">
        <f>CLAIMS_Total_Ind!AL26+CLAIMS_Total_Grp!AL26</f>
        <v>0</v>
      </c>
      <c r="AM26" s="95">
        <f>CLAIMS_Total_Ind!AM26+CLAIMS_Total_Grp!AM26</f>
        <v>0</v>
      </c>
      <c r="AN26" s="95">
        <f>CLAIMS_Total_Ind!AN26+CLAIMS_Total_Grp!AN26</f>
        <v>0</v>
      </c>
      <c r="AO26" s="95">
        <f>CLAIMS_Total_Ind!AO26+CLAIMS_Total_Grp!AO26</f>
        <v>0</v>
      </c>
      <c r="AP26" s="95">
        <f>CLAIMS_Total_Ind!AP26+CLAIMS_Total_Grp!AP26</f>
        <v>0</v>
      </c>
      <c r="AQ26" s="95">
        <f>CLAIMS_Total_Ind!AQ26+CLAIMS_Total_Grp!AQ26</f>
        <v>0</v>
      </c>
      <c r="AR26" s="95">
        <f>CLAIMS_Total_Ind!AR26+CLAIMS_Total_Grp!AR26</f>
        <v>0</v>
      </c>
      <c r="AS26" s="95">
        <f>CLAIMS_Total_Ind!AS26+CLAIMS_Total_Grp!AS26</f>
        <v>0</v>
      </c>
      <c r="AT26" s="95">
        <f>CLAIMS_Total_Ind!AT26+CLAIMS_Total_Grp!AT26</f>
        <v>0</v>
      </c>
      <c r="AU26" s="95">
        <f>CLAIMS_Total_Ind!AU26+CLAIMS_Total_Grp!AU26</f>
        <v>0</v>
      </c>
      <c r="AV26" s="95">
        <f>CLAIMS_Total_Ind!AV26+CLAIMS_Total_Grp!AV26</f>
        <v>0</v>
      </c>
      <c r="AW26" s="95">
        <f>CLAIMS_Total_Ind!AW26+CLAIMS_Total_Grp!AW26</f>
        <v>0</v>
      </c>
      <c r="AX26" s="95">
        <f>CLAIMS_Total_Ind!AX26+CLAIMS_Total_Grp!AX26</f>
        <v>0</v>
      </c>
      <c r="AY26" s="95">
        <f>CLAIMS_Total_Ind!AY26+CLAIMS_Total_Grp!AY26</f>
        <v>0</v>
      </c>
      <c r="AZ26" s="95">
        <f>CLAIMS_Total_Ind!AZ26+CLAIMS_Total_Grp!AZ26</f>
        <v>0</v>
      </c>
      <c r="BA26" s="95">
        <f>CLAIMS_Total_Ind!BA26+CLAIMS_Total_Grp!BA26</f>
        <v>0</v>
      </c>
      <c r="BB26" s="95">
        <f>CLAIMS_Total_Ind!BB26+CLAIMS_Total_Grp!BB26</f>
        <v>0</v>
      </c>
      <c r="BC26" s="95">
        <f>CLAIMS_Total_Ind!BC26+CLAIMS_Total_Grp!BC26</f>
        <v>0</v>
      </c>
      <c r="BD26" s="95">
        <f>CLAIMS_Total_Ind!BD26+CLAIMS_Total_Grp!BD26</f>
        <v>0</v>
      </c>
      <c r="BE26" s="95">
        <f>CLAIMS_Total_Ind!BE26+CLAIMS_Total_Grp!BE26</f>
        <v>0</v>
      </c>
    </row>
    <row r="27" spans="1:57" x14ac:dyDescent="0.25">
      <c r="A27" s="23" t="str">
        <f t="shared" si="1"/>
        <v>CLAIM NUMBERS</v>
      </c>
      <c r="C27" s="13" t="s">
        <v>26</v>
      </c>
      <c r="D27" s="53" t="s">
        <v>221</v>
      </c>
      <c r="E27" s="53" t="s">
        <v>235</v>
      </c>
      <c r="F27" s="95">
        <f>CLAIMS_Total_Ind!F27+CLAIMS_Total_Grp!F27</f>
        <v>0</v>
      </c>
      <c r="G27" s="95">
        <f>CLAIMS_Total_Ind!G27+CLAIMS_Total_Grp!G27</f>
        <v>0</v>
      </c>
      <c r="H27" s="95">
        <f>CLAIMS_Total_Ind!H27+CLAIMS_Total_Grp!H27</f>
        <v>0</v>
      </c>
      <c r="I27" s="95">
        <f>CLAIMS_Total_Ind!I27+CLAIMS_Total_Grp!I27</f>
        <v>0</v>
      </c>
      <c r="J27" s="95">
        <f>CLAIMS_Total_Ind!J27+CLAIMS_Total_Grp!J27</f>
        <v>0</v>
      </c>
      <c r="K27" s="95">
        <f>CLAIMS_Total_Ind!K27+CLAIMS_Total_Grp!K27</f>
        <v>0</v>
      </c>
      <c r="L27" s="95">
        <f>CLAIMS_Total_Ind!L27+CLAIMS_Total_Grp!L27</f>
        <v>0</v>
      </c>
      <c r="M27" s="95">
        <f>CLAIMS_Total_Ind!M27+CLAIMS_Total_Grp!M27</f>
        <v>0</v>
      </c>
      <c r="N27" s="95">
        <f>CLAIMS_Total_Ind!N27+CLAIMS_Total_Grp!N27</f>
        <v>0</v>
      </c>
      <c r="O27" s="95">
        <f>CLAIMS_Total_Ind!O27+CLAIMS_Total_Grp!O27</f>
        <v>0</v>
      </c>
      <c r="P27" s="95">
        <f>CLAIMS_Total_Ind!P27+CLAIMS_Total_Grp!P27</f>
        <v>0</v>
      </c>
      <c r="Q27" s="95">
        <f>CLAIMS_Total_Ind!Q27+CLAIMS_Total_Grp!Q27</f>
        <v>0</v>
      </c>
      <c r="R27" s="95">
        <f>CLAIMS_Total_Ind!R27+CLAIMS_Total_Grp!R27</f>
        <v>0</v>
      </c>
      <c r="S27" s="95">
        <f>CLAIMS_Total_Ind!S27+CLAIMS_Total_Grp!S27</f>
        <v>0</v>
      </c>
      <c r="T27" s="95">
        <f>CLAIMS_Total_Ind!T27+CLAIMS_Total_Grp!T27</f>
        <v>0</v>
      </c>
      <c r="U27" s="95">
        <f>CLAIMS_Total_Ind!U27+CLAIMS_Total_Grp!U27</f>
        <v>0</v>
      </c>
      <c r="V27" s="95">
        <f>CLAIMS_Total_Ind!V27+CLAIMS_Total_Grp!V27</f>
        <v>0</v>
      </c>
      <c r="W27" s="95">
        <f>CLAIMS_Total_Ind!W27+CLAIMS_Total_Grp!W27</f>
        <v>0</v>
      </c>
      <c r="X27" s="95">
        <f>CLAIMS_Total_Ind!X27+CLAIMS_Total_Grp!X27</f>
        <v>0</v>
      </c>
      <c r="Y27" s="95">
        <f>CLAIMS_Total_Ind!Y27+CLAIMS_Total_Grp!Y27</f>
        <v>0</v>
      </c>
      <c r="Z27" s="95">
        <f>CLAIMS_Total_Ind!Z27+CLAIMS_Total_Grp!Z27</f>
        <v>0</v>
      </c>
      <c r="AA27" s="95">
        <f>CLAIMS_Total_Ind!AA27+CLAIMS_Total_Grp!AA27</f>
        <v>0</v>
      </c>
      <c r="AB27" s="95">
        <f>CLAIMS_Total_Ind!AB27+CLAIMS_Total_Grp!AB27</f>
        <v>0</v>
      </c>
      <c r="AC27" s="95">
        <f>CLAIMS_Total_Ind!AC27+CLAIMS_Total_Grp!AC27</f>
        <v>0</v>
      </c>
      <c r="AD27" s="95">
        <f>CLAIMS_Total_Ind!AD27+CLAIMS_Total_Grp!AD27</f>
        <v>0</v>
      </c>
      <c r="AE27" s="95">
        <f>CLAIMS_Total_Ind!AE27+CLAIMS_Total_Grp!AE27</f>
        <v>0</v>
      </c>
      <c r="AF27" s="95">
        <f>CLAIMS_Total_Ind!AF27+CLAIMS_Total_Grp!AF27</f>
        <v>0</v>
      </c>
      <c r="AG27" s="95">
        <f>CLAIMS_Total_Ind!AG27+CLAIMS_Total_Grp!AG27</f>
        <v>0</v>
      </c>
      <c r="AH27" s="95">
        <f>CLAIMS_Total_Ind!AH27+CLAIMS_Total_Grp!AH27</f>
        <v>0</v>
      </c>
      <c r="AI27" s="95">
        <f>CLAIMS_Total_Ind!AI27+CLAIMS_Total_Grp!AI27</f>
        <v>0</v>
      </c>
      <c r="AJ27" s="95">
        <f>CLAIMS_Total_Ind!AJ27+CLAIMS_Total_Grp!AJ27</f>
        <v>0</v>
      </c>
      <c r="AK27" s="95">
        <f>CLAIMS_Total_Ind!AK27+CLAIMS_Total_Grp!AK27</f>
        <v>0</v>
      </c>
      <c r="AL27" s="95">
        <f>CLAIMS_Total_Ind!AL27+CLAIMS_Total_Grp!AL27</f>
        <v>0</v>
      </c>
      <c r="AM27" s="95">
        <f>CLAIMS_Total_Ind!AM27+CLAIMS_Total_Grp!AM27</f>
        <v>0</v>
      </c>
      <c r="AN27" s="95">
        <f>CLAIMS_Total_Ind!AN27+CLAIMS_Total_Grp!AN27</f>
        <v>0</v>
      </c>
      <c r="AO27" s="95">
        <f>CLAIMS_Total_Ind!AO27+CLAIMS_Total_Grp!AO27</f>
        <v>0</v>
      </c>
      <c r="AP27" s="95">
        <f>CLAIMS_Total_Ind!AP27+CLAIMS_Total_Grp!AP27</f>
        <v>0</v>
      </c>
      <c r="AQ27" s="95">
        <f>CLAIMS_Total_Ind!AQ27+CLAIMS_Total_Grp!AQ27</f>
        <v>0</v>
      </c>
      <c r="AR27" s="95">
        <f>CLAIMS_Total_Ind!AR27+CLAIMS_Total_Grp!AR27</f>
        <v>0</v>
      </c>
      <c r="AS27" s="95">
        <f>CLAIMS_Total_Ind!AS27+CLAIMS_Total_Grp!AS27</f>
        <v>0</v>
      </c>
      <c r="AT27" s="95">
        <f>CLAIMS_Total_Ind!AT27+CLAIMS_Total_Grp!AT27</f>
        <v>0</v>
      </c>
      <c r="AU27" s="95">
        <f>CLAIMS_Total_Ind!AU27+CLAIMS_Total_Grp!AU27</f>
        <v>0</v>
      </c>
      <c r="AV27" s="95">
        <f>CLAIMS_Total_Ind!AV27+CLAIMS_Total_Grp!AV27</f>
        <v>0</v>
      </c>
      <c r="AW27" s="95">
        <f>CLAIMS_Total_Ind!AW27+CLAIMS_Total_Grp!AW27</f>
        <v>0</v>
      </c>
      <c r="AX27" s="95">
        <f>CLAIMS_Total_Ind!AX27+CLAIMS_Total_Grp!AX27</f>
        <v>0</v>
      </c>
      <c r="AY27" s="95">
        <f>CLAIMS_Total_Ind!AY27+CLAIMS_Total_Grp!AY27</f>
        <v>0</v>
      </c>
      <c r="AZ27" s="95">
        <f>CLAIMS_Total_Ind!AZ27+CLAIMS_Total_Grp!AZ27</f>
        <v>0</v>
      </c>
      <c r="BA27" s="95">
        <f>CLAIMS_Total_Ind!BA27+CLAIMS_Total_Grp!BA27</f>
        <v>0</v>
      </c>
      <c r="BB27" s="95">
        <f>CLAIMS_Total_Ind!BB27+CLAIMS_Total_Grp!BB27</f>
        <v>0</v>
      </c>
      <c r="BC27" s="95">
        <f>CLAIMS_Total_Ind!BC27+CLAIMS_Total_Grp!BC27</f>
        <v>0</v>
      </c>
      <c r="BD27" s="95">
        <f>CLAIMS_Total_Ind!BD27+CLAIMS_Total_Grp!BD27</f>
        <v>0</v>
      </c>
      <c r="BE27" s="95">
        <f>CLAIMS_Total_Ind!BE27+CLAIMS_Total_Grp!BE27</f>
        <v>0</v>
      </c>
    </row>
    <row r="28" spans="1:57" x14ac:dyDescent="0.25">
      <c r="A28" s="23" t="str">
        <f t="shared" si="1"/>
        <v>CLAIM NUMBERS</v>
      </c>
      <c r="C28" s="13" t="s">
        <v>26</v>
      </c>
      <c r="D28" s="53" t="s">
        <v>350</v>
      </c>
      <c r="E28" s="53" t="s">
        <v>236</v>
      </c>
      <c r="F28" s="95">
        <f>CLAIMS_Total_Ind!F28+CLAIMS_Total_Grp!F28</f>
        <v>0</v>
      </c>
      <c r="G28" s="95">
        <f>CLAIMS_Total_Ind!G28+CLAIMS_Total_Grp!G28</f>
        <v>0</v>
      </c>
      <c r="H28" s="95">
        <f>CLAIMS_Total_Ind!H28+CLAIMS_Total_Grp!H28</f>
        <v>0</v>
      </c>
      <c r="I28" s="95">
        <f>CLAIMS_Total_Ind!I28+CLAIMS_Total_Grp!I28</f>
        <v>0</v>
      </c>
      <c r="J28" s="95">
        <f>CLAIMS_Total_Ind!J28+CLAIMS_Total_Grp!J28</f>
        <v>0</v>
      </c>
      <c r="K28" s="95">
        <f>CLAIMS_Total_Ind!K28+CLAIMS_Total_Grp!K28</f>
        <v>0</v>
      </c>
      <c r="L28" s="95">
        <f>CLAIMS_Total_Ind!L28+CLAIMS_Total_Grp!L28</f>
        <v>0</v>
      </c>
      <c r="M28" s="95">
        <f>CLAIMS_Total_Ind!M28+CLAIMS_Total_Grp!M28</f>
        <v>0</v>
      </c>
      <c r="N28" s="95">
        <f>CLAIMS_Total_Ind!N28+CLAIMS_Total_Grp!N28</f>
        <v>0</v>
      </c>
      <c r="O28" s="95">
        <f>CLAIMS_Total_Ind!O28+CLAIMS_Total_Grp!O28</f>
        <v>0</v>
      </c>
      <c r="P28" s="95">
        <f>CLAIMS_Total_Ind!P28+CLAIMS_Total_Grp!P28</f>
        <v>0</v>
      </c>
      <c r="Q28" s="95">
        <f>CLAIMS_Total_Ind!Q28+CLAIMS_Total_Grp!Q28</f>
        <v>0</v>
      </c>
      <c r="R28" s="95">
        <f>CLAIMS_Total_Ind!R28+CLAIMS_Total_Grp!R28</f>
        <v>0</v>
      </c>
      <c r="S28" s="95">
        <f>CLAIMS_Total_Ind!S28+CLAIMS_Total_Grp!S28</f>
        <v>0</v>
      </c>
      <c r="T28" s="95">
        <f>CLAIMS_Total_Ind!T28+CLAIMS_Total_Grp!T28</f>
        <v>0</v>
      </c>
      <c r="U28" s="95">
        <f>CLAIMS_Total_Ind!U28+CLAIMS_Total_Grp!U28</f>
        <v>0</v>
      </c>
      <c r="V28" s="95">
        <f>CLAIMS_Total_Ind!V28+CLAIMS_Total_Grp!V28</f>
        <v>0</v>
      </c>
      <c r="W28" s="95">
        <f>CLAIMS_Total_Ind!W28+CLAIMS_Total_Grp!W28</f>
        <v>0</v>
      </c>
      <c r="X28" s="95">
        <f>CLAIMS_Total_Ind!X28+CLAIMS_Total_Grp!X28</f>
        <v>0</v>
      </c>
      <c r="Y28" s="95">
        <f>CLAIMS_Total_Ind!Y28+CLAIMS_Total_Grp!Y28</f>
        <v>0</v>
      </c>
      <c r="Z28" s="95">
        <f>CLAIMS_Total_Ind!Z28+CLAIMS_Total_Grp!Z28</f>
        <v>0</v>
      </c>
      <c r="AA28" s="95">
        <f>CLAIMS_Total_Ind!AA28+CLAIMS_Total_Grp!AA28</f>
        <v>0</v>
      </c>
      <c r="AB28" s="95">
        <f>CLAIMS_Total_Ind!AB28+CLAIMS_Total_Grp!AB28</f>
        <v>0</v>
      </c>
      <c r="AC28" s="95">
        <f>CLAIMS_Total_Ind!AC28+CLAIMS_Total_Grp!AC28</f>
        <v>0</v>
      </c>
      <c r="AD28" s="95">
        <f>CLAIMS_Total_Ind!AD28+CLAIMS_Total_Grp!AD28</f>
        <v>0</v>
      </c>
      <c r="AE28" s="95">
        <f>CLAIMS_Total_Ind!AE28+CLAIMS_Total_Grp!AE28</f>
        <v>0</v>
      </c>
      <c r="AF28" s="95">
        <f>CLAIMS_Total_Ind!AF28+CLAIMS_Total_Grp!AF28</f>
        <v>0</v>
      </c>
      <c r="AG28" s="95">
        <f>CLAIMS_Total_Ind!AG28+CLAIMS_Total_Grp!AG28</f>
        <v>0</v>
      </c>
      <c r="AH28" s="95">
        <f>CLAIMS_Total_Ind!AH28+CLAIMS_Total_Grp!AH28</f>
        <v>0</v>
      </c>
      <c r="AI28" s="95">
        <f>CLAIMS_Total_Ind!AI28+CLAIMS_Total_Grp!AI28</f>
        <v>0</v>
      </c>
      <c r="AJ28" s="95">
        <f>CLAIMS_Total_Ind!AJ28+CLAIMS_Total_Grp!AJ28</f>
        <v>0</v>
      </c>
      <c r="AK28" s="95">
        <f>CLAIMS_Total_Ind!AK28+CLAIMS_Total_Grp!AK28</f>
        <v>0</v>
      </c>
      <c r="AL28" s="95">
        <f>CLAIMS_Total_Ind!AL28+CLAIMS_Total_Grp!AL28</f>
        <v>0</v>
      </c>
      <c r="AM28" s="95">
        <f>CLAIMS_Total_Ind!AM28+CLAIMS_Total_Grp!AM28</f>
        <v>0</v>
      </c>
      <c r="AN28" s="95">
        <f>CLAIMS_Total_Ind!AN28+CLAIMS_Total_Grp!AN28</f>
        <v>0</v>
      </c>
      <c r="AO28" s="95">
        <f>CLAIMS_Total_Ind!AO28+CLAIMS_Total_Grp!AO28</f>
        <v>0</v>
      </c>
      <c r="AP28" s="95">
        <f>CLAIMS_Total_Ind!AP28+CLAIMS_Total_Grp!AP28</f>
        <v>0</v>
      </c>
      <c r="AQ28" s="95">
        <f>CLAIMS_Total_Ind!AQ28+CLAIMS_Total_Grp!AQ28</f>
        <v>0</v>
      </c>
      <c r="AR28" s="95">
        <f>CLAIMS_Total_Ind!AR28+CLAIMS_Total_Grp!AR28</f>
        <v>0</v>
      </c>
      <c r="AS28" s="95">
        <f>CLAIMS_Total_Ind!AS28+CLAIMS_Total_Grp!AS28</f>
        <v>0</v>
      </c>
      <c r="AT28" s="95">
        <f>CLAIMS_Total_Ind!AT28+CLAIMS_Total_Grp!AT28</f>
        <v>0</v>
      </c>
      <c r="AU28" s="95">
        <f>CLAIMS_Total_Ind!AU28+CLAIMS_Total_Grp!AU28</f>
        <v>0</v>
      </c>
      <c r="AV28" s="95">
        <f>CLAIMS_Total_Ind!AV28+CLAIMS_Total_Grp!AV28</f>
        <v>0</v>
      </c>
      <c r="AW28" s="95">
        <f>CLAIMS_Total_Ind!AW28+CLAIMS_Total_Grp!AW28</f>
        <v>0</v>
      </c>
      <c r="AX28" s="95">
        <f>CLAIMS_Total_Ind!AX28+CLAIMS_Total_Grp!AX28</f>
        <v>0</v>
      </c>
      <c r="AY28" s="95">
        <f>CLAIMS_Total_Ind!AY28+CLAIMS_Total_Grp!AY28</f>
        <v>0</v>
      </c>
      <c r="AZ28" s="95">
        <f>CLAIMS_Total_Ind!AZ28+CLAIMS_Total_Grp!AZ28</f>
        <v>0</v>
      </c>
      <c r="BA28" s="95">
        <f>CLAIMS_Total_Ind!BA28+CLAIMS_Total_Grp!BA28</f>
        <v>0</v>
      </c>
      <c r="BB28" s="95">
        <f>CLAIMS_Total_Ind!BB28+CLAIMS_Total_Grp!BB28</f>
        <v>0</v>
      </c>
      <c r="BC28" s="95">
        <f>CLAIMS_Total_Ind!BC28+CLAIMS_Total_Grp!BC28</f>
        <v>0</v>
      </c>
      <c r="BD28" s="95">
        <f>CLAIMS_Total_Ind!BD28+CLAIMS_Total_Grp!BD28</f>
        <v>0</v>
      </c>
      <c r="BE28" s="95">
        <f>CLAIMS_Total_Ind!BE28+CLAIMS_Total_Grp!BE28</f>
        <v>0</v>
      </c>
    </row>
    <row r="29" spans="1:57" x14ac:dyDescent="0.25">
      <c r="A29" s="23" t="str">
        <f t="shared" si="1"/>
        <v>CLAIM NUMBERS</v>
      </c>
      <c r="C29" s="13" t="s">
        <v>26</v>
      </c>
      <c r="D29" s="53" t="s">
        <v>342</v>
      </c>
      <c r="E29" s="53" t="s">
        <v>237</v>
      </c>
      <c r="F29" s="95">
        <f>CLAIMS_Total_Ind!F29+CLAIMS_Total_Grp!F29</f>
        <v>0</v>
      </c>
      <c r="G29" s="95">
        <f>CLAIMS_Total_Ind!G29+CLAIMS_Total_Grp!G29</f>
        <v>0</v>
      </c>
      <c r="H29" s="95">
        <f>CLAIMS_Total_Ind!H29+CLAIMS_Total_Grp!H29</f>
        <v>0</v>
      </c>
      <c r="I29" s="95">
        <f>CLAIMS_Total_Ind!I29+CLAIMS_Total_Grp!I29</f>
        <v>0</v>
      </c>
      <c r="J29" s="95">
        <f>CLAIMS_Total_Ind!J29+CLAIMS_Total_Grp!J29</f>
        <v>0</v>
      </c>
      <c r="K29" s="95">
        <f>CLAIMS_Total_Ind!K29+CLAIMS_Total_Grp!K29</f>
        <v>0</v>
      </c>
      <c r="L29" s="95">
        <f>CLAIMS_Total_Ind!L29+CLAIMS_Total_Grp!L29</f>
        <v>0</v>
      </c>
      <c r="M29" s="95">
        <f>CLAIMS_Total_Ind!M29+CLAIMS_Total_Grp!M29</f>
        <v>0</v>
      </c>
      <c r="N29" s="95">
        <f>CLAIMS_Total_Ind!N29+CLAIMS_Total_Grp!N29</f>
        <v>0</v>
      </c>
      <c r="O29" s="95">
        <f>CLAIMS_Total_Ind!O29+CLAIMS_Total_Grp!O29</f>
        <v>0</v>
      </c>
      <c r="P29" s="95">
        <f>CLAIMS_Total_Ind!P29+CLAIMS_Total_Grp!P29</f>
        <v>0</v>
      </c>
      <c r="Q29" s="95">
        <f>CLAIMS_Total_Ind!Q29+CLAIMS_Total_Grp!Q29</f>
        <v>0</v>
      </c>
      <c r="R29" s="95">
        <f>CLAIMS_Total_Ind!R29+CLAIMS_Total_Grp!R29</f>
        <v>0</v>
      </c>
      <c r="S29" s="95">
        <f>CLAIMS_Total_Ind!S29+CLAIMS_Total_Grp!S29</f>
        <v>0</v>
      </c>
      <c r="T29" s="95">
        <f>CLAIMS_Total_Ind!T29+CLAIMS_Total_Grp!T29</f>
        <v>0</v>
      </c>
      <c r="U29" s="95">
        <f>CLAIMS_Total_Ind!U29+CLAIMS_Total_Grp!U29</f>
        <v>0</v>
      </c>
      <c r="V29" s="95">
        <f>CLAIMS_Total_Ind!V29+CLAIMS_Total_Grp!V29</f>
        <v>0</v>
      </c>
      <c r="W29" s="95">
        <f>CLAIMS_Total_Ind!W29+CLAIMS_Total_Grp!W29</f>
        <v>0</v>
      </c>
      <c r="X29" s="95">
        <f>CLAIMS_Total_Ind!X29+CLAIMS_Total_Grp!X29</f>
        <v>0</v>
      </c>
      <c r="Y29" s="95">
        <f>CLAIMS_Total_Ind!Y29+CLAIMS_Total_Grp!Y29</f>
        <v>0</v>
      </c>
      <c r="Z29" s="95">
        <f>CLAIMS_Total_Ind!Z29+CLAIMS_Total_Grp!Z29</f>
        <v>0</v>
      </c>
      <c r="AA29" s="95">
        <f>CLAIMS_Total_Ind!AA29+CLAIMS_Total_Grp!AA29</f>
        <v>0</v>
      </c>
      <c r="AB29" s="95">
        <f>CLAIMS_Total_Ind!AB29+CLAIMS_Total_Grp!AB29</f>
        <v>0</v>
      </c>
      <c r="AC29" s="95">
        <f>CLAIMS_Total_Ind!AC29+CLAIMS_Total_Grp!AC29</f>
        <v>0</v>
      </c>
      <c r="AD29" s="95">
        <f>CLAIMS_Total_Ind!AD29+CLAIMS_Total_Grp!AD29</f>
        <v>0</v>
      </c>
      <c r="AE29" s="95">
        <f>CLAIMS_Total_Ind!AE29+CLAIMS_Total_Grp!AE29</f>
        <v>0</v>
      </c>
      <c r="AF29" s="95">
        <f>CLAIMS_Total_Ind!AF29+CLAIMS_Total_Grp!AF29</f>
        <v>0</v>
      </c>
      <c r="AG29" s="95">
        <f>CLAIMS_Total_Ind!AG29+CLAIMS_Total_Grp!AG29</f>
        <v>0</v>
      </c>
      <c r="AH29" s="95">
        <f>CLAIMS_Total_Ind!AH29+CLAIMS_Total_Grp!AH29</f>
        <v>0</v>
      </c>
      <c r="AI29" s="95">
        <f>CLAIMS_Total_Ind!AI29+CLAIMS_Total_Grp!AI29</f>
        <v>0</v>
      </c>
      <c r="AJ29" s="95">
        <f>CLAIMS_Total_Ind!AJ29+CLAIMS_Total_Grp!AJ29</f>
        <v>0</v>
      </c>
      <c r="AK29" s="95">
        <f>CLAIMS_Total_Ind!AK29+CLAIMS_Total_Grp!AK29</f>
        <v>0</v>
      </c>
      <c r="AL29" s="95">
        <f>CLAIMS_Total_Ind!AL29+CLAIMS_Total_Grp!AL29</f>
        <v>0</v>
      </c>
      <c r="AM29" s="95">
        <f>CLAIMS_Total_Ind!AM29+CLAIMS_Total_Grp!AM29</f>
        <v>0</v>
      </c>
      <c r="AN29" s="95">
        <f>CLAIMS_Total_Ind!AN29+CLAIMS_Total_Grp!AN29</f>
        <v>0</v>
      </c>
      <c r="AO29" s="95">
        <f>CLAIMS_Total_Ind!AO29+CLAIMS_Total_Grp!AO29</f>
        <v>0</v>
      </c>
      <c r="AP29" s="95">
        <f>CLAIMS_Total_Ind!AP29+CLAIMS_Total_Grp!AP29</f>
        <v>0</v>
      </c>
      <c r="AQ29" s="95">
        <f>CLAIMS_Total_Ind!AQ29+CLAIMS_Total_Grp!AQ29</f>
        <v>0</v>
      </c>
      <c r="AR29" s="95">
        <f>CLAIMS_Total_Ind!AR29+CLAIMS_Total_Grp!AR29</f>
        <v>0</v>
      </c>
      <c r="AS29" s="95">
        <f>CLAIMS_Total_Ind!AS29+CLAIMS_Total_Grp!AS29</f>
        <v>0</v>
      </c>
      <c r="AT29" s="95">
        <f>CLAIMS_Total_Ind!AT29+CLAIMS_Total_Grp!AT29</f>
        <v>0</v>
      </c>
      <c r="AU29" s="95">
        <f>CLAIMS_Total_Ind!AU29+CLAIMS_Total_Grp!AU29</f>
        <v>0</v>
      </c>
      <c r="AV29" s="95">
        <f>CLAIMS_Total_Ind!AV29+CLAIMS_Total_Grp!AV29</f>
        <v>0</v>
      </c>
      <c r="AW29" s="95">
        <f>CLAIMS_Total_Ind!AW29+CLAIMS_Total_Grp!AW29</f>
        <v>0</v>
      </c>
      <c r="AX29" s="95">
        <f>CLAIMS_Total_Ind!AX29+CLAIMS_Total_Grp!AX29</f>
        <v>0</v>
      </c>
      <c r="AY29" s="95">
        <f>CLAIMS_Total_Ind!AY29+CLAIMS_Total_Grp!AY29</f>
        <v>0</v>
      </c>
      <c r="AZ29" s="95">
        <f>CLAIMS_Total_Ind!AZ29+CLAIMS_Total_Grp!AZ29</f>
        <v>0</v>
      </c>
      <c r="BA29" s="95">
        <f>CLAIMS_Total_Ind!BA29+CLAIMS_Total_Grp!BA29</f>
        <v>0</v>
      </c>
      <c r="BB29" s="95">
        <f>CLAIMS_Total_Ind!BB29+CLAIMS_Total_Grp!BB29</f>
        <v>0</v>
      </c>
      <c r="BC29" s="95">
        <f>CLAIMS_Total_Ind!BC29+CLAIMS_Total_Grp!BC29</f>
        <v>0</v>
      </c>
      <c r="BD29" s="95">
        <f>CLAIMS_Total_Ind!BD29+CLAIMS_Total_Grp!BD29</f>
        <v>0</v>
      </c>
      <c r="BE29" s="95">
        <f>CLAIMS_Total_Ind!BE29+CLAIMS_Total_Grp!BE29</f>
        <v>0</v>
      </c>
    </row>
    <row r="30" spans="1:57" x14ac:dyDescent="0.25">
      <c r="A30" s="23" t="str">
        <f t="shared" si="1"/>
        <v>CLAIM NUMBERS</v>
      </c>
      <c r="C30" s="13" t="s">
        <v>26</v>
      </c>
      <c r="D30" s="53" t="s">
        <v>343</v>
      </c>
      <c r="E30" s="53" t="s">
        <v>238</v>
      </c>
      <c r="F30" s="95">
        <f>CLAIMS_Total_Ind!F30+CLAIMS_Total_Grp!F30</f>
        <v>0</v>
      </c>
      <c r="G30" s="95">
        <f>CLAIMS_Total_Ind!G30+CLAIMS_Total_Grp!G30</f>
        <v>0</v>
      </c>
      <c r="H30" s="95">
        <f>CLAIMS_Total_Ind!H30+CLAIMS_Total_Grp!H30</f>
        <v>0</v>
      </c>
      <c r="I30" s="95">
        <f>CLAIMS_Total_Ind!I30+CLAIMS_Total_Grp!I30</f>
        <v>0</v>
      </c>
      <c r="J30" s="95">
        <f>CLAIMS_Total_Ind!J30+CLAIMS_Total_Grp!J30</f>
        <v>0</v>
      </c>
      <c r="K30" s="95">
        <f>CLAIMS_Total_Ind!K30+CLAIMS_Total_Grp!K30</f>
        <v>0</v>
      </c>
      <c r="L30" s="95">
        <f>CLAIMS_Total_Ind!L30+CLAIMS_Total_Grp!L30</f>
        <v>0</v>
      </c>
      <c r="M30" s="95">
        <f>CLAIMS_Total_Ind!M30+CLAIMS_Total_Grp!M30</f>
        <v>0</v>
      </c>
      <c r="N30" s="95">
        <f>CLAIMS_Total_Ind!N30+CLAIMS_Total_Grp!N30</f>
        <v>0</v>
      </c>
      <c r="O30" s="95">
        <f>CLAIMS_Total_Ind!O30+CLAIMS_Total_Grp!O30</f>
        <v>0</v>
      </c>
      <c r="P30" s="95">
        <f>CLAIMS_Total_Ind!P30+CLAIMS_Total_Grp!P30</f>
        <v>0</v>
      </c>
      <c r="Q30" s="95">
        <f>CLAIMS_Total_Ind!Q30+CLAIMS_Total_Grp!Q30</f>
        <v>0</v>
      </c>
      <c r="R30" s="95">
        <f>CLAIMS_Total_Ind!R30+CLAIMS_Total_Grp!R30</f>
        <v>0</v>
      </c>
      <c r="S30" s="95">
        <f>CLAIMS_Total_Ind!S30+CLAIMS_Total_Grp!S30</f>
        <v>0</v>
      </c>
      <c r="T30" s="95">
        <f>CLAIMS_Total_Ind!T30+CLAIMS_Total_Grp!T30</f>
        <v>0</v>
      </c>
      <c r="U30" s="95">
        <f>CLAIMS_Total_Ind!U30+CLAIMS_Total_Grp!U30</f>
        <v>0</v>
      </c>
      <c r="V30" s="95">
        <f>CLAIMS_Total_Ind!V30+CLAIMS_Total_Grp!V30</f>
        <v>0</v>
      </c>
      <c r="W30" s="95">
        <f>CLAIMS_Total_Ind!W30+CLAIMS_Total_Grp!W30</f>
        <v>0</v>
      </c>
      <c r="X30" s="95">
        <f>CLAIMS_Total_Ind!X30+CLAIMS_Total_Grp!X30</f>
        <v>0</v>
      </c>
      <c r="Y30" s="95">
        <f>CLAIMS_Total_Ind!Y30+CLAIMS_Total_Grp!Y30</f>
        <v>0</v>
      </c>
      <c r="Z30" s="95">
        <f>CLAIMS_Total_Ind!Z30+CLAIMS_Total_Grp!Z30</f>
        <v>0</v>
      </c>
      <c r="AA30" s="95">
        <f>CLAIMS_Total_Ind!AA30+CLAIMS_Total_Grp!AA30</f>
        <v>0</v>
      </c>
      <c r="AB30" s="95">
        <f>CLAIMS_Total_Ind!AB30+CLAIMS_Total_Grp!AB30</f>
        <v>0</v>
      </c>
      <c r="AC30" s="95">
        <f>CLAIMS_Total_Ind!AC30+CLAIMS_Total_Grp!AC30</f>
        <v>0</v>
      </c>
      <c r="AD30" s="95">
        <f>CLAIMS_Total_Ind!AD30+CLAIMS_Total_Grp!AD30</f>
        <v>0</v>
      </c>
      <c r="AE30" s="95">
        <f>CLAIMS_Total_Ind!AE30+CLAIMS_Total_Grp!AE30</f>
        <v>0</v>
      </c>
      <c r="AF30" s="95">
        <f>CLAIMS_Total_Ind!AF30+CLAIMS_Total_Grp!AF30</f>
        <v>0</v>
      </c>
      <c r="AG30" s="95">
        <f>CLAIMS_Total_Ind!AG30+CLAIMS_Total_Grp!AG30</f>
        <v>0</v>
      </c>
      <c r="AH30" s="95">
        <f>CLAIMS_Total_Ind!AH30+CLAIMS_Total_Grp!AH30</f>
        <v>0</v>
      </c>
      <c r="AI30" s="95">
        <f>CLAIMS_Total_Ind!AI30+CLAIMS_Total_Grp!AI30</f>
        <v>0</v>
      </c>
      <c r="AJ30" s="95">
        <f>CLAIMS_Total_Ind!AJ30+CLAIMS_Total_Grp!AJ30</f>
        <v>0</v>
      </c>
      <c r="AK30" s="95">
        <f>CLAIMS_Total_Ind!AK30+CLAIMS_Total_Grp!AK30</f>
        <v>0</v>
      </c>
      <c r="AL30" s="95">
        <f>CLAIMS_Total_Ind!AL30+CLAIMS_Total_Grp!AL30</f>
        <v>0</v>
      </c>
      <c r="AM30" s="95">
        <f>CLAIMS_Total_Ind!AM30+CLAIMS_Total_Grp!AM30</f>
        <v>0</v>
      </c>
      <c r="AN30" s="95">
        <f>CLAIMS_Total_Ind!AN30+CLAIMS_Total_Grp!AN30</f>
        <v>0</v>
      </c>
      <c r="AO30" s="95">
        <f>CLAIMS_Total_Ind!AO30+CLAIMS_Total_Grp!AO30</f>
        <v>0</v>
      </c>
      <c r="AP30" s="95">
        <f>CLAIMS_Total_Ind!AP30+CLAIMS_Total_Grp!AP30</f>
        <v>0</v>
      </c>
      <c r="AQ30" s="95">
        <f>CLAIMS_Total_Ind!AQ30+CLAIMS_Total_Grp!AQ30</f>
        <v>0</v>
      </c>
      <c r="AR30" s="95">
        <f>CLAIMS_Total_Ind!AR30+CLAIMS_Total_Grp!AR30</f>
        <v>0</v>
      </c>
      <c r="AS30" s="95">
        <f>CLAIMS_Total_Ind!AS30+CLAIMS_Total_Grp!AS30</f>
        <v>0</v>
      </c>
      <c r="AT30" s="95">
        <f>CLAIMS_Total_Ind!AT30+CLAIMS_Total_Grp!AT30</f>
        <v>0</v>
      </c>
      <c r="AU30" s="95">
        <f>CLAIMS_Total_Ind!AU30+CLAIMS_Total_Grp!AU30</f>
        <v>0</v>
      </c>
      <c r="AV30" s="95">
        <f>CLAIMS_Total_Ind!AV30+CLAIMS_Total_Grp!AV30</f>
        <v>0</v>
      </c>
      <c r="AW30" s="95">
        <f>CLAIMS_Total_Ind!AW30+CLAIMS_Total_Grp!AW30</f>
        <v>0</v>
      </c>
      <c r="AX30" s="95">
        <f>CLAIMS_Total_Ind!AX30+CLAIMS_Total_Grp!AX30</f>
        <v>0</v>
      </c>
      <c r="AY30" s="95">
        <f>CLAIMS_Total_Ind!AY30+CLAIMS_Total_Grp!AY30</f>
        <v>0</v>
      </c>
      <c r="AZ30" s="95">
        <f>CLAIMS_Total_Ind!AZ30+CLAIMS_Total_Grp!AZ30</f>
        <v>0</v>
      </c>
      <c r="BA30" s="95">
        <f>CLAIMS_Total_Ind!BA30+CLAIMS_Total_Grp!BA30</f>
        <v>0</v>
      </c>
      <c r="BB30" s="95">
        <f>CLAIMS_Total_Ind!BB30+CLAIMS_Total_Grp!BB30</f>
        <v>0</v>
      </c>
      <c r="BC30" s="95">
        <f>CLAIMS_Total_Ind!BC30+CLAIMS_Total_Grp!BC30</f>
        <v>0</v>
      </c>
      <c r="BD30" s="95">
        <f>CLAIMS_Total_Ind!BD30+CLAIMS_Total_Grp!BD30</f>
        <v>0</v>
      </c>
      <c r="BE30" s="95">
        <f>CLAIMS_Total_Ind!BE30+CLAIMS_Total_Grp!BE30</f>
        <v>0</v>
      </c>
    </row>
    <row r="31" spans="1:57" x14ac:dyDescent="0.25">
      <c r="A31" s="23" t="str">
        <f t="shared" si="1"/>
        <v>CLAIM NUMBERS</v>
      </c>
      <c r="C31" s="13" t="s">
        <v>26</v>
      </c>
      <c r="D31" s="53" t="s">
        <v>344</v>
      </c>
      <c r="E31" s="53" t="s">
        <v>239</v>
      </c>
      <c r="F31" s="95">
        <f>CLAIMS_Total_Ind!F31+CLAIMS_Total_Grp!F31</f>
        <v>0</v>
      </c>
      <c r="G31" s="95">
        <f>CLAIMS_Total_Ind!G31+CLAIMS_Total_Grp!G31</f>
        <v>0</v>
      </c>
      <c r="H31" s="95">
        <f>CLAIMS_Total_Ind!H31+CLAIMS_Total_Grp!H31</f>
        <v>0</v>
      </c>
      <c r="I31" s="95">
        <f>CLAIMS_Total_Ind!I31+CLAIMS_Total_Grp!I31</f>
        <v>0</v>
      </c>
      <c r="J31" s="95">
        <f>CLAIMS_Total_Ind!J31+CLAIMS_Total_Grp!J31</f>
        <v>0</v>
      </c>
      <c r="K31" s="95">
        <f>CLAIMS_Total_Ind!K31+CLAIMS_Total_Grp!K31</f>
        <v>0</v>
      </c>
      <c r="L31" s="95">
        <f>CLAIMS_Total_Ind!L31+CLAIMS_Total_Grp!L31</f>
        <v>0</v>
      </c>
      <c r="M31" s="95">
        <f>CLAIMS_Total_Ind!M31+CLAIMS_Total_Grp!M31</f>
        <v>0</v>
      </c>
      <c r="N31" s="95">
        <f>CLAIMS_Total_Ind!N31+CLAIMS_Total_Grp!N31</f>
        <v>0</v>
      </c>
      <c r="O31" s="95">
        <f>CLAIMS_Total_Ind!O31+CLAIMS_Total_Grp!O31</f>
        <v>0</v>
      </c>
      <c r="P31" s="95">
        <f>CLAIMS_Total_Ind!P31+CLAIMS_Total_Grp!P31</f>
        <v>0</v>
      </c>
      <c r="Q31" s="95">
        <f>CLAIMS_Total_Ind!Q31+CLAIMS_Total_Grp!Q31</f>
        <v>0</v>
      </c>
      <c r="R31" s="95">
        <f>CLAIMS_Total_Ind!R31+CLAIMS_Total_Grp!R31</f>
        <v>0</v>
      </c>
      <c r="S31" s="95">
        <f>CLAIMS_Total_Ind!S31+CLAIMS_Total_Grp!S31</f>
        <v>0</v>
      </c>
      <c r="T31" s="95">
        <f>CLAIMS_Total_Ind!T31+CLAIMS_Total_Grp!T31</f>
        <v>0</v>
      </c>
      <c r="U31" s="95">
        <f>CLAIMS_Total_Ind!U31+CLAIMS_Total_Grp!U31</f>
        <v>0</v>
      </c>
      <c r="V31" s="95">
        <f>CLAIMS_Total_Ind!V31+CLAIMS_Total_Grp!V31</f>
        <v>0</v>
      </c>
      <c r="W31" s="95">
        <f>CLAIMS_Total_Ind!W31+CLAIMS_Total_Grp!W31</f>
        <v>0</v>
      </c>
      <c r="X31" s="95">
        <f>CLAIMS_Total_Ind!X31+CLAIMS_Total_Grp!X31</f>
        <v>0</v>
      </c>
      <c r="Y31" s="95">
        <f>CLAIMS_Total_Ind!Y31+CLAIMS_Total_Grp!Y31</f>
        <v>0</v>
      </c>
      <c r="Z31" s="95">
        <f>CLAIMS_Total_Ind!Z31+CLAIMS_Total_Grp!Z31</f>
        <v>0</v>
      </c>
      <c r="AA31" s="95">
        <f>CLAIMS_Total_Ind!AA31+CLAIMS_Total_Grp!AA31</f>
        <v>0</v>
      </c>
      <c r="AB31" s="95">
        <f>CLAIMS_Total_Ind!AB31+CLAIMS_Total_Grp!AB31</f>
        <v>0</v>
      </c>
      <c r="AC31" s="95">
        <f>CLAIMS_Total_Ind!AC31+CLAIMS_Total_Grp!AC31</f>
        <v>0</v>
      </c>
      <c r="AD31" s="95">
        <f>CLAIMS_Total_Ind!AD31+CLAIMS_Total_Grp!AD31</f>
        <v>0</v>
      </c>
      <c r="AE31" s="95">
        <f>CLAIMS_Total_Ind!AE31+CLAIMS_Total_Grp!AE31</f>
        <v>0</v>
      </c>
      <c r="AF31" s="95">
        <f>CLAIMS_Total_Ind!AF31+CLAIMS_Total_Grp!AF31</f>
        <v>0</v>
      </c>
      <c r="AG31" s="95">
        <f>CLAIMS_Total_Ind!AG31+CLAIMS_Total_Grp!AG31</f>
        <v>0</v>
      </c>
      <c r="AH31" s="95">
        <f>CLAIMS_Total_Ind!AH31+CLAIMS_Total_Grp!AH31</f>
        <v>0</v>
      </c>
      <c r="AI31" s="95">
        <f>CLAIMS_Total_Ind!AI31+CLAIMS_Total_Grp!AI31</f>
        <v>0</v>
      </c>
      <c r="AJ31" s="95">
        <f>CLAIMS_Total_Ind!AJ31+CLAIMS_Total_Grp!AJ31</f>
        <v>0</v>
      </c>
      <c r="AK31" s="95">
        <f>CLAIMS_Total_Ind!AK31+CLAIMS_Total_Grp!AK31</f>
        <v>0</v>
      </c>
      <c r="AL31" s="95">
        <f>CLAIMS_Total_Ind!AL31+CLAIMS_Total_Grp!AL31</f>
        <v>0</v>
      </c>
      <c r="AM31" s="95">
        <f>CLAIMS_Total_Ind!AM31+CLAIMS_Total_Grp!AM31</f>
        <v>0</v>
      </c>
      <c r="AN31" s="95">
        <f>CLAIMS_Total_Ind!AN31+CLAIMS_Total_Grp!AN31</f>
        <v>0</v>
      </c>
      <c r="AO31" s="95">
        <f>CLAIMS_Total_Ind!AO31+CLAIMS_Total_Grp!AO31</f>
        <v>0</v>
      </c>
      <c r="AP31" s="95">
        <f>CLAIMS_Total_Ind!AP31+CLAIMS_Total_Grp!AP31</f>
        <v>0</v>
      </c>
      <c r="AQ31" s="95">
        <f>CLAIMS_Total_Ind!AQ31+CLAIMS_Total_Grp!AQ31</f>
        <v>0</v>
      </c>
      <c r="AR31" s="95">
        <f>CLAIMS_Total_Ind!AR31+CLAIMS_Total_Grp!AR31</f>
        <v>0</v>
      </c>
      <c r="AS31" s="95">
        <f>CLAIMS_Total_Ind!AS31+CLAIMS_Total_Grp!AS31</f>
        <v>0</v>
      </c>
      <c r="AT31" s="95">
        <f>CLAIMS_Total_Ind!AT31+CLAIMS_Total_Grp!AT31</f>
        <v>0</v>
      </c>
      <c r="AU31" s="95">
        <f>CLAIMS_Total_Ind!AU31+CLAIMS_Total_Grp!AU31</f>
        <v>0</v>
      </c>
      <c r="AV31" s="95">
        <f>CLAIMS_Total_Ind!AV31+CLAIMS_Total_Grp!AV31</f>
        <v>0</v>
      </c>
      <c r="AW31" s="95">
        <f>CLAIMS_Total_Ind!AW31+CLAIMS_Total_Grp!AW31</f>
        <v>0</v>
      </c>
      <c r="AX31" s="95">
        <f>CLAIMS_Total_Ind!AX31+CLAIMS_Total_Grp!AX31</f>
        <v>0</v>
      </c>
      <c r="AY31" s="95">
        <f>CLAIMS_Total_Ind!AY31+CLAIMS_Total_Grp!AY31</f>
        <v>0</v>
      </c>
      <c r="AZ31" s="95">
        <f>CLAIMS_Total_Ind!AZ31+CLAIMS_Total_Grp!AZ31</f>
        <v>0</v>
      </c>
      <c r="BA31" s="95">
        <f>CLAIMS_Total_Ind!BA31+CLAIMS_Total_Grp!BA31</f>
        <v>0</v>
      </c>
      <c r="BB31" s="95">
        <f>CLAIMS_Total_Ind!BB31+CLAIMS_Total_Grp!BB31</f>
        <v>0</v>
      </c>
      <c r="BC31" s="95">
        <f>CLAIMS_Total_Ind!BC31+CLAIMS_Total_Grp!BC31</f>
        <v>0</v>
      </c>
      <c r="BD31" s="95">
        <f>CLAIMS_Total_Ind!BD31+CLAIMS_Total_Grp!BD31</f>
        <v>0</v>
      </c>
      <c r="BE31" s="95">
        <f>CLAIMS_Total_Ind!BE31+CLAIMS_Total_Grp!BE31</f>
        <v>0</v>
      </c>
    </row>
    <row r="32" spans="1:57" x14ac:dyDescent="0.25">
      <c r="A32" s="23" t="str">
        <f t="shared" si="1"/>
        <v>CLAIM NUMBERS</v>
      </c>
      <c r="C32" s="13" t="s">
        <v>26</v>
      </c>
      <c r="D32" s="53" t="s">
        <v>449</v>
      </c>
      <c r="E32" s="53" t="s">
        <v>240</v>
      </c>
      <c r="F32" s="95">
        <f>CLAIMS_Total_Ind!F32+CLAIMS_Total_Grp!F32</f>
        <v>0</v>
      </c>
      <c r="G32" s="95">
        <f>CLAIMS_Total_Ind!G32+CLAIMS_Total_Grp!G32</f>
        <v>0</v>
      </c>
      <c r="H32" s="95">
        <f>CLAIMS_Total_Ind!H32+CLAIMS_Total_Grp!H32</f>
        <v>0</v>
      </c>
      <c r="I32" s="95">
        <f>CLAIMS_Total_Ind!I32+CLAIMS_Total_Grp!I32</f>
        <v>0</v>
      </c>
      <c r="J32" s="95">
        <f>CLAIMS_Total_Ind!J32+CLAIMS_Total_Grp!J32</f>
        <v>0</v>
      </c>
      <c r="K32" s="95">
        <f>CLAIMS_Total_Ind!K32+CLAIMS_Total_Grp!K32</f>
        <v>0</v>
      </c>
      <c r="L32" s="95">
        <f>CLAIMS_Total_Ind!L32+CLAIMS_Total_Grp!L32</f>
        <v>0</v>
      </c>
      <c r="M32" s="95">
        <f>CLAIMS_Total_Ind!M32+CLAIMS_Total_Grp!M32</f>
        <v>0</v>
      </c>
      <c r="N32" s="95">
        <f>CLAIMS_Total_Ind!N32+CLAIMS_Total_Grp!N32</f>
        <v>0</v>
      </c>
      <c r="O32" s="95">
        <f>CLAIMS_Total_Ind!O32+CLAIMS_Total_Grp!O32</f>
        <v>0</v>
      </c>
      <c r="P32" s="95">
        <f>CLAIMS_Total_Ind!P32+CLAIMS_Total_Grp!P32</f>
        <v>0</v>
      </c>
      <c r="Q32" s="95">
        <f>CLAIMS_Total_Ind!Q32+CLAIMS_Total_Grp!Q32</f>
        <v>0</v>
      </c>
      <c r="R32" s="95">
        <f>CLAIMS_Total_Ind!R32+CLAIMS_Total_Grp!R32</f>
        <v>0</v>
      </c>
      <c r="S32" s="95">
        <f>CLAIMS_Total_Ind!S32+CLAIMS_Total_Grp!S32</f>
        <v>0</v>
      </c>
      <c r="T32" s="95">
        <f>CLAIMS_Total_Ind!T32+CLAIMS_Total_Grp!T32</f>
        <v>0</v>
      </c>
      <c r="U32" s="95">
        <f>CLAIMS_Total_Ind!U32+CLAIMS_Total_Grp!U32</f>
        <v>0</v>
      </c>
      <c r="V32" s="95">
        <f>CLAIMS_Total_Ind!V32+CLAIMS_Total_Grp!V32</f>
        <v>0</v>
      </c>
      <c r="W32" s="95">
        <f>CLAIMS_Total_Ind!W32+CLAIMS_Total_Grp!W32</f>
        <v>0</v>
      </c>
      <c r="X32" s="95">
        <f>CLAIMS_Total_Ind!X32+CLAIMS_Total_Grp!X32</f>
        <v>0</v>
      </c>
      <c r="Y32" s="95">
        <f>CLAIMS_Total_Ind!Y32+CLAIMS_Total_Grp!Y32</f>
        <v>0</v>
      </c>
      <c r="Z32" s="95">
        <f>CLAIMS_Total_Ind!Z32+CLAIMS_Total_Grp!Z32</f>
        <v>0</v>
      </c>
      <c r="AA32" s="95">
        <f>CLAIMS_Total_Ind!AA32+CLAIMS_Total_Grp!AA32</f>
        <v>0</v>
      </c>
      <c r="AB32" s="95">
        <f>CLAIMS_Total_Ind!AB32+CLAIMS_Total_Grp!AB32</f>
        <v>0</v>
      </c>
      <c r="AC32" s="95">
        <f>CLAIMS_Total_Ind!AC32+CLAIMS_Total_Grp!AC32</f>
        <v>0</v>
      </c>
      <c r="AD32" s="95">
        <f>CLAIMS_Total_Ind!AD32+CLAIMS_Total_Grp!AD32</f>
        <v>0</v>
      </c>
      <c r="AE32" s="95">
        <f>CLAIMS_Total_Ind!AE32+CLAIMS_Total_Grp!AE32</f>
        <v>0</v>
      </c>
      <c r="AF32" s="95">
        <f>CLAIMS_Total_Ind!AF32+CLAIMS_Total_Grp!AF32</f>
        <v>0</v>
      </c>
      <c r="AG32" s="95">
        <f>CLAIMS_Total_Ind!AG32+CLAIMS_Total_Grp!AG32</f>
        <v>0</v>
      </c>
      <c r="AH32" s="95">
        <f>CLAIMS_Total_Ind!AH32+CLAIMS_Total_Grp!AH32</f>
        <v>0</v>
      </c>
      <c r="AI32" s="95">
        <f>CLAIMS_Total_Ind!AI32+CLAIMS_Total_Grp!AI32</f>
        <v>0</v>
      </c>
      <c r="AJ32" s="95">
        <f>CLAIMS_Total_Ind!AJ32+CLAIMS_Total_Grp!AJ32</f>
        <v>0</v>
      </c>
      <c r="AK32" s="95">
        <f>CLAIMS_Total_Ind!AK32+CLAIMS_Total_Grp!AK32</f>
        <v>0</v>
      </c>
      <c r="AL32" s="95">
        <f>CLAIMS_Total_Ind!AL32+CLAIMS_Total_Grp!AL32</f>
        <v>0</v>
      </c>
      <c r="AM32" s="95">
        <f>CLAIMS_Total_Ind!AM32+CLAIMS_Total_Grp!AM32</f>
        <v>0</v>
      </c>
      <c r="AN32" s="95">
        <f>CLAIMS_Total_Ind!AN32+CLAIMS_Total_Grp!AN32</f>
        <v>0</v>
      </c>
      <c r="AO32" s="95">
        <f>CLAIMS_Total_Ind!AO32+CLAIMS_Total_Grp!AO32</f>
        <v>0</v>
      </c>
      <c r="AP32" s="95">
        <f>CLAIMS_Total_Ind!AP32+CLAIMS_Total_Grp!AP32</f>
        <v>0</v>
      </c>
      <c r="AQ32" s="95">
        <f>CLAIMS_Total_Ind!AQ32+CLAIMS_Total_Grp!AQ32</f>
        <v>0</v>
      </c>
      <c r="AR32" s="95">
        <f>CLAIMS_Total_Ind!AR32+CLAIMS_Total_Grp!AR32</f>
        <v>0</v>
      </c>
      <c r="AS32" s="95">
        <f>CLAIMS_Total_Ind!AS32+CLAIMS_Total_Grp!AS32</f>
        <v>0</v>
      </c>
      <c r="AT32" s="95">
        <f>CLAIMS_Total_Ind!AT32+CLAIMS_Total_Grp!AT32</f>
        <v>0</v>
      </c>
      <c r="AU32" s="95">
        <f>CLAIMS_Total_Ind!AU32+CLAIMS_Total_Grp!AU32</f>
        <v>0</v>
      </c>
      <c r="AV32" s="95">
        <f>CLAIMS_Total_Ind!AV32+CLAIMS_Total_Grp!AV32</f>
        <v>0</v>
      </c>
      <c r="AW32" s="95">
        <f>CLAIMS_Total_Ind!AW32+CLAIMS_Total_Grp!AW32</f>
        <v>0</v>
      </c>
      <c r="AX32" s="95">
        <f>CLAIMS_Total_Ind!AX32+CLAIMS_Total_Grp!AX32</f>
        <v>0</v>
      </c>
      <c r="AY32" s="95">
        <f>CLAIMS_Total_Ind!AY32+CLAIMS_Total_Grp!AY32</f>
        <v>0</v>
      </c>
      <c r="AZ32" s="95">
        <f>CLAIMS_Total_Ind!AZ32+CLAIMS_Total_Grp!AZ32</f>
        <v>0</v>
      </c>
      <c r="BA32" s="95">
        <f>CLAIMS_Total_Ind!BA32+CLAIMS_Total_Grp!BA32</f>
        <v>0</v>
      </c>
      <c r="BB32" s="95">
        <f>CLAIMS_Total_Ind!BB32+CLAIMS_Total_Grp!BB32</f>
        <v>0</v>
      </c>
      <c r="BC32" s="95">
        <f>CLAIMS_Total_Ind!BC32+CLAIMS_Total_Grp!BC32</f>
        <v>0</v>
      </c>
      <c r="BD32" s="95">
        <f>CLAIMS_Total_Ind!BD32+CLAIMS_Total_Grp!BD32</f>
        <v>0</v>
      </c>
      <c r="BE32" s="95">
        <f>CLAIMS_Total_Ind!BE32+CLAIMS_Total_Grp!BE32</f>
        <v>0</v>
      </c>
    </row>
    <row r="33" spans="1:57" x14ac:dyDescent="0.25">
      <c r="A33" s="23" t="str">
        <f t="shared" si="1"/>
        <v>CLAIM NUMBERS</v>
      </c>
      <c r="C33" s="13" t="s">
        <v>26</v>
      </c>
      <c r="D33" s="53" t="s">
        <v>345</v>
      </c>
      <c r="E33" s="53" t="s">
        <v>241</v>
      </c>
      <c r="F33" s="95">
        <f>CLAIMS_Total_Ind!F33+CLAIMS_Total_Grp!F33</f>
        <v>0</v>
      </c>
      <c r="G33" s="95">
        <f>CLAIMS_Total_Ind!G33+CLAIMS_Total_Grp!G33</f>
        <v>0</v>
      </c>
      <c r="H33" s="95">
        <f>CLAIMS_Total_Ind!H33+CLAIMS_Total_Grp!H33</f>
        <v>0</v>
      </c>
      <c r="I33" s="95">
        <f>CLAIMS_Total_Ind!I33+CLAIMS_Total_Grp!I33</f>
        <v>0</v>
      </c>
      <c r="J33" s="95">
        <f>CLAIMS_Total_Ind!J33+CLAIMS_Total_Grp!J33</f>
        <v>0</v>
      </c>
      <c r="K33" s="95">
        <f>CLAIMS_Total_Ind!K33+CLAIMS_Total_Grp!K33</f>
        <v>0</v>
      </c>
      <c r="L33" s="95">
        <f>CLAIMS_Total_Ind!L33+CLAIMS_Total_Grp!L33</f>
        <v>0</v>
      </c>
      <c r="M33" s="95">
        <f>CLAIMS_Total_Ind!M33+CLAIMS_Total_Grp!M33</f>
        <v>0</v>
      </c>
      <c r="N33" s="95">
        <f>CLAIMS_Total_Ind!N33+CLAIMS_Total_Grp!N33</f>
        <v>0</v>
      </c>
      <c r="O33" s="95">
        <f>CLAIMS_Total_Ind!O33+CLAIMS_Total_Grp!O33</f>
        <v>0</v>
      </c>
      <c r="P33" s="95">
        <f>CLAIMS_Total_Ind!P33+CLAIMS_Total_Grp!P33</f>
        <v>0</v>
      </c>
      <c r="Q33" s="95">
        <f>CLAIMS_Total_Ind!Q33+CLAIMS_Total_Grp!Q33</f>
        <v>0</v>
      </c>
      <c r="R33" s="95">
        <f>CLAIMS_Total_Ind!R33+CLAIMS_Total_Grp!R33</f>
        <v>0</v>
      </c>
      <c r="S33" s="95">
        <f>CLAIMS_Total_Ind!S33+CLAIMS_Total_Grp!S33</f>
        <v>0</v>
      </c>
      <c r="T33" s="95">
        <f>CLAIMS_Total_Ind!T33+CLAIMS_Total_Grp!T33</f>
        <v>0</v>
      </c>
      <c r="U33" s="95">
        <f>CLAIMS_Total_Ind!U33+CLAIMS_Total_Grp!U33</f>
        <v>0</v>
      </c>
      <c r="V33" s="95">
        <f>CLAIMS_Total_Ind!V33+CLAIMS_Total_Grp!V33</f>
        <v>0</v>
      </c>
      <c r="W33" s="95">
        <f>CLAIMS_Total_Ind!W33+CLAIMS_Total_Grp!W33</f>
        <v>0</v>
      </c>
      <c r="X33" s="95">
        <f>CLAIMS_Total_Ind!X33+CLAIMS_Total_Grp!X33</f>
        <v>0</v>
      </c>
      <c r="Y33" s="95">
        <f>CLAIMS_Total_Ind!Y33+CLAIMS_Total_Grp!Y33</f>
        <v>0</v>
      </c>
      <c r="Z33" s="95">
        <f>CLAIMS_Total_Ind!Z33+CLAIMS_Total_Grp!Z33</f>
        <v>0</v>
      </c>
      <c r="AA33" s="95">
        <f>CLAIMS_Total_Ind!AA33+CLAIMS_Total_Grp!AA33</f>
        <v>0</v>
      </c>
      <c r="AB33" s="95">
        <f>CLAIMS_Total_Ind!AB33+CLAIMS_Total_Grp!AB33</f>
        <v>0</v>
      </c>
      <c r="AC33" s="95">
        <f>CLAIMS_Total_Ind!AC33+CLAIMS_Total_Grp!AC33</f>
        <v>0</v>
      </c>
      <c r="AD33" s="95">
        <f>CLAIMS_Total_Ind!AD33+CLAIMS_Total_Grp!AD33</f>
        <v>0</v>
      </c>
      <c r="AE33" s="95">
        <f>CLAIMS_Total_Ind!AE33+CLAIMS_Total_Grp!AE33</f>
        <v>0</v>
      </c>
      <c r="AF33" s="95">
        <f>CLAIMS_Total_Ind!AF33+CLAIMS_Total_Grp!AF33</f>
        <v>0</v>
      </c>
      <c r="AG33" s="95">
        <f>CLAIMS_Total_Ind!AG33+CLAIMS_Total_Grp!AG33</f>
        <v>0</v>
      </c>
      <c r="AH33" s="95">
        <f>CLAIMS_Total_Ind!AH33+CLAIMS_Total_Grp!AH33</f>
        <v>0</v>
      </c>
      <c r="AI33" s="95">
        <f>CLAIMS_Total_Ind!AI33+CLAIMS_Total_Grp!AI33</f>
        <v>0</v>
      </c>
      <c r="AJ33" s="95">
        <f>CLAIMS_Total_Ind!AJ33+CLAIMS_Total_Grp!AJ33</f>
        <v>0</v>
      </c>
      <c r="AK33" s="95">
        <f>CLAIMS_Total_Ind!AK33+CLAIMS_Total_Grp!AK33</f>
        <v>0</v>
      </c>
      <c r="AL33" s="95">
        <f>CLAIMS_Total_Ind!AL33+CLAIMS_Total_Grp!AL33</f>
        <v>0</v>
      </c>
      <c r="AM33" s="95">
        <f>CLAIMS_Total_Ind!AM33+CLAIMS_Total_Grp!AM33</f>
        <v>0</v>
      </c>
      <c r="AN33" s="95">
        <f>CLAIMS_Total_Ind!AN33+CLAIMS_Total_Grp!AN33</f>
        <v>0</v>
      </c>
      <c r="AO33" s="95">
        <f>CLAIMS_Total_Ind!AO33+CLAIMS_Total_Grp!AO33</f>
        <v>0</v>
      </c>
      <c r="AP33" s="95">
        <f>CLAIMS_Total_Ind!AP33+CLAIMS_Total_Grp!AP33</f>
        <v>0</v>
      </c>
      <c r="AQ33" s="95">
        <f>CLAIMS_Total_Ind!AQ33+CLAIMS_Total_Grp!AQ33</f>
        <v>0</v>
      </c>
      <c r="AR33" s="95">
        <f>CLAIMS_Total_Ind!AR33+CLAIMS_Total_Grp!AR33</f>
        <v>0</v>
      </c>
      <c r="AS33" s="95">
        <f>CLAIMS_Total_Ind!AS33+CLAIMS_Total_Grp!AS33</f>
        <v>0</v>
      </c>
      <c r="AT33" s="95">
        <f>CLAIMS_Total_Ind!AT33+CLAIMS_Total_Grp!AT33</f>
        <v>0</v>
      </c>
      <c r="AU33" s="95">
        <f>CLAIMS_Total_Ind!AU33+CLAIMS_Total_Grp!AU33</f>
        <v>0</v>
      </c>
      <c r="AV33" s="95">
        <f>CLAIMS_Total_Ind!AV33+CLAIMS_Total_Grp!AV33</f>
        <v>0</v>
      </c>
      <c r="AW33" s="95">
        <f>CLAIMS_Total_Ind!AW33+CLAIMS_Total_Grp!AW33</f>
        <v>0</v>
      </c>
      <c r="AX33" s="95">
        <f>CLAIMS_Total_Ind!AX33+CLAIMS_Total_Grp!AX33</f>
        <v>0</v>
      </c>
      <c r="AY33" s="95">
        <f>CLAIMS_Total_Ind!AY33+CLAIMS_Total_Grp!AY33</f>
        <v>0</v>
      </c>
      <c r="AZ33" s="95">
        <f>CLAIMS_Total_Ind!AZ33+CLAIMS_Total_Grp!AZ33</f>
        <v>0</v>
      </c>
      <c r="BA33" s="95">
        <f>CLAIMS_Total_Ind!BA33+CLAIMS_Total_Grp!BA33</f>
        <v>0</v>
      </c>
      <c r="BB33" s="95">
        <f>CLAIMS_Total_Ind!BB33+CLAIMS_Total_Grp!BB33</f>
        <v>0</v>
      </c>
      <c r="BC33" s="95">
        <f>CLAIMS_Total_Ind!BC33+CLAIMS_Total_Grp!BC33</f>
        <v>0</v>
      </c>
      <c r="BD33" s="95">
        <f>CLAIMS_Total_Ind!BD33+CLAIMS_Total_Grp!BD33</f>
        <v>0</v>
      </c>
      <c r="BE33" s="95">
        <f>CLAIMS_Total_Ind!BE33+CLAIMS_Total_Grp!BE33</f>
        <v>0</v>
      </c>
    </row>
    <row r="34" spans="1:57" x14ac:dyDescent="0.25">
      <c r="A34" s="23" t="str">
        <f t="shared" si="1"/>
        <v>CLAIM NUMBERS</v>
      </c>
      <c r="C34" s="13" t="s">
        <v>26</v>
      </c>
      <c r="D34" s="53" t="s">
        <v>448</v>
      </c>
      <c r="E34" s="53" t="s">
        <v>243</v>
      </c>
      <c r="F34" s="95">
        <f>CLAIMS_Total_Ind!F34+CLAIMS_Total_Grp!F34</f>
        <v>0</v>
      </c>
      <c r="G34" s="95">
        <f>CLAIMS_Total_Ind!G34+CLAIMS_Total_Grp!G34</f>
        <v>0</v>
      </c>
      <c r="H34" s="95">
        <f>CLAIMS_Total_Ind!H34+CLAIMS_Total_Grp!H34</f>
        <v>0</v>
      </c>
      <c r="I34" s="95">
        <f>CLAIMS_Total_Ind!I34+CLAIMS_Total_Grp!I34</f>
        <v>0</v>
      </c>
      <c r="J34" s="95">
        <f>CLAIMS_Total_Ind!J34+CLAIMS_Total_Grp!J34</f>
        <v>0</v>
      </c>
      <c r="K34" s="95">
        <f>CLAIMS_Total_Ind!K34+CLAIMS_Total_Grp!K34</f>
        <v>0</v>
      </c>
      <c r="L34" s="95">
        <f>CLAIMS_Total_Ind!L34+CLAIMS_Total_Grp!L34</f>
        <v>0</v>
      </c>
      <c r="M34" s="95">
        <f>CLAIMS_Total_Ind!M34+CLAIMS_Total_Grp!M34</f>
        <v>0</v>
      </c>
      <c r="N34" s="95">
        <f>CLAIMS_Total_Ind!N34+CLAIMS_Total_Grp!N34</f>
        <v>0</v>
      </c>
      <c r="O34" s="95">
        <f>CLAIMS_Total_Ind!O34+CLAIMS_Total_Grp!O34</f>
        <v>0</v>
      </c>
      <c r="P34" s="95">
        <f>CLAIMS_Total_Ind!P34+CLAIMS_Total_Grp!P34</f>
        <v>0</v>
      </c>
      <c r="Q34" s="95">
        <f>CLAIMS_Total_Ind!Q34+CLAIMS_Total_Grp!Q34</f>
        <v>0</v>
      </c>
      <c r="R34" s="95">
        <f>CLAIMS_Total_Ind!R34+CLAIMS_Total_Grp!R34</f>
        <v>0</v>
      </c>
      <c r="S34" s="95">
        <f>CLAIMS_Total_Ind!S34+CLAIMS_Total_Grp!S34</f>
        <v>0</v>
      </c>
      <c r="T34" s="95">
        <f>CLAIMS_Total_Ind!T34+CLAIMS_Total_Grp!T34</f>
        <v>0</v>
      </c>
      <c r="U34" s="95">
        <f>CLAIMS_Total_Ind!U34+CLAIMS_Total_Grp!U34</f>
        <v>0</v>
      </c>
      <c r="V34" s="95">
        <f>CLAIMS_Total_Ind!V34+CLAIMS_Total_Grp!V34</f>
        <v>0</v>
      </c>
      <c r="W34" s="95">
        <f>CLAIMS_Total_Ind!W34+CLAIMS_Total_Grp!W34</f>
        <v>0</v>
      </c>
      <c r="X34" s="95">
        <f>CLAIMS_Total_Ind!X34+CLAIMS_Total_Grp!X34</f>
        <v>0</v>
      </c>
      <c r="Y34" s="95">
        <f>CLAIMS_Total_Ind!Y34+CLAIMS_Total_Grp!Y34</f>
        <v>0</v>
      </c>
      <c r="Z34" s="95">
        <f>CLAIMS_Total_Ind!Z34+CLAIMS_Total_Grp!Z34</f>
        <v>0</v>
      </c>
      <c r="AA34" s="95">
        <f>CLAIMS_Total_Ind!AA34+CLAIMS_Total_Grp!AA34</f>
        <v>0</v>
      </c>
      <c r="AB34" s="95">
        <f>CLAIMS_Total_Ind!AB34+CLAIMS_Total_Grp!AB34</f>
        <v>0</v>
      </c>
      <c r="AC34" s="95">
        <f>CLAIMS_Total_Ind!AC34+CLAIMS_Total_Grp!AC34</f>
        <v>0</v>
      </c>
      <c r="AD34" s="95">
        <f>CLAIMS_Total_Ind!AD34+CLAIMS_Total_Grp!AD34</f>
        <v>0</v>
      </c>
      <c r="AE34" s="95">
        <f>CLAIMS_Total_Ind!AE34+CLAIMS_Total_Grp!AE34</f>
        <v>0</v>
      </c>
      <c r="AF34" s="95">
        <f>CLAIMS_Total_Ind!AF34+CLAIMS_Total_Grp!AF34</f>
        <v>0</v>
      </c>
      <c r="AG34" s="95">
        <f>CLAIMS_Total_Ind!AG34+CLAIMS_Total_Grp!AG34</f>
        <v>0</v>
      </c>
      <c r="AH34" s="95">
        <f>CLAIMS_Total_Ind!AH34+CLAIMS_Total_Grp!AH34</f>
        <v>0</v>
      </c>
      <c r="AI34" s="95">
        <f>CLAIMS_Total_Ind!AI34+CLAIMS_Total_Grp!AI34</f>
        <v>0</v>
      </c>
      <c r="AJ34" s="95">
        <f>CLAIMS_Total_Ind!AJ34+CLAIMS_Total_Grp!AJ34</f>
        <v>0</v>
      </c>
      <c r="AK34" s="95">
        <f>CLAIMS_Total_Ind!AK34+CLAIMS_Total_Grp!AK34</f>
        <v>0</v>
      </c>
      <c r="AL34" s="95">
        <f>CLAIMS_Total_Ind!AL34+CLAIMS_Total_Grp!AL34</f>
        <v>0</v>
      </c>
      <c r="AM34" s="95">
        <f>CLAIMS_Total_Ind!AM34+CLAIMS_Total_Grp!AM34</f>
        <v>0</v>
      </c>
      <c r="AN34" s="95">
        <f>CLAIMS_Total_Ind!AN34+CLAIMS_Total_Grp!AN34</f>
        <v>0</v>
      </c>
      <c r="AO34" s="95">
        <f>CLAIMS_Total_Ind!AO34+CLAIMS_Total_Grp!AO34</f>
        <v>0</v>
      </c>
      <c r="AP34" s="95">
        <f>CLAIMS_Total_Ind!AP34+CLAIMS_Total_Grp!AP34</f>
        <v>0</v>
      </c>
      <c r="AQ34" s="95">
        <f>CLAIMS_Total_Ind!AQ34+CLAIMS_Total_Grp!AQ34</f>
        <v>0</v>
      </c>
      <c r="AR34" s="95">
        <f>CLAIMS_Total_Ind!AR34+CLAIMS_Total_Grp!AR34</f>
        <v>0</v>
      </c>
      <c r="AS34" s="95">
        <f>CLAIMS_Total_Ind!AS34+CLAIMS_Total_Grp!AS34</f>
        <v>0</v>
      </c>
      <c r="AT34" s="95">
        <f>CLAIMS_Total_Ind!AT34+CLAIMS_Total_Grp!AT34</f>
        <v>0</v>
      </c>
      <c r="AU34" s="95">
        <f>CLAIMS_Total_Ind!AU34+CLAIMS_Total_Grp!AU34</f>
        <v>0</v>
      </c>
      <c r="AV34" s="95">
        <f>CLAIMS_Total_Ind!AV34+CLAIMS_Total_Grp!AV34</f>
        <v>0</v>
      </c>
      <c r="AW34" s="95">
        <f>CLAIMS_Total_Ind!AW34+CLAIMS_Total_Grp!AW34</f>
        <v>0</v>
      </c>
      <c r="AX34" s="95">
        <f>CLAIMS_Total_Ind!AX34+CLAIMS_Total_Grp!AX34</f>
        <v>0</v>
      </c>
      <c r="AY34" s="95">
        <f>CLAIMS_Total_Ind!AY34+CLAIMS_Total_Grp!AY34</f>
        <v>0</v>
      </c>
      <c r="AZ34" s="95">
        <f>CLAIMS_Total_Ind!AZ34+CLAIMS_Total_Grp!AZ34</f>
        <v>0</v>
      </c>
      <c r="BA34" s="95">
        <f>CLAIMS_Total_Ind!BA34+CLAIMS_Total_Grp!BA34</f>
        <v>0</v>
      </c>
      <c r="BB34" s="95">
        <f>CLAIMS_Total_Ind!BB34+CLAIMS_Total_Grp!BB34</f>
        <v>0</v>
      </c>
      <c r="BC34" s="95">
        <f>CLAIMS_Total_Ind!BC34+CLAIMS_Total_Grp!BC34</f>
        <v>0</v>
      </c>
      <c r="BD34" s="95">
        <f>CLAIMS_Total_Ind!BD34+CLAIMS_Total_Grp!BD34</f>
        <v>0</v>
      </c>
      <c r="BE34" s="95">
        <f>CLAIMS_Total_Ind!BE34+CLAIMS_Total_Grp!BE34</f>
        <v>0</v>
      </c>
    </row>
    <row r="35" spans="1:57" x14ac:dyDescent="0.25">
      <c r="A35" s="23" t="str">
        <f t="shared" si="1"/>
        <v>CLAIM NUMBERS</v>
      </c>
      <c r="C35" s="13" t="s">
        <v>26</v>
      </c>
      <c r="D35" s="53" t="s">
        <v>346</v>
      </c>
      <c r="E35" s="53" t="s">
        <v>244</v>
      </c>
      <c r="F35" s="95">
        <f>CLAIMS_Total_Ind!F35+CLAIMS_Total_Grp!F35</f>
        <v>0</v>
      </c>
      <c r="G35" s="95">
        <f>CLAIMS_Total_Ind!G35+CLAIMS_Total_Grp!G35</f>
        <v>0</v>
      </c>
      <c r="H35" s="95">
        <f>CLAIMS_Total_Ind!H35+CLAIMS_Total_Grp!H35</f>
        <v>0</v>
      </c>
      <c r="I35" s="95">
        <f>CLAIMS_Total_Ind!I35+CLAIMS_Total_Grp!I35</f>
        <v>0</v>
      </c>
      <c r="J35" s="95">
        <f>CLAIMS_Total_Ind!J35+CLAIMS_Total_Grp!J35</f>
        <v>0</v>
      </c>
      <c r="K35" s="95">
        <f>CLAIMS_Total_Ind!K35+CLAIMS_Total_Grp!K35</f>
        <v>0</v>
      </c>
      <c r="L35" s="95">
        <f>CLAIMS_Total_Ind!L35+CLAIMS_Total_Grp!L35</f>
        <v>0</v>
      </c>
      <c r="M35" s="95">
        <f>CLAIMS_Total_Ind!M35+CLAIMS_Total_Grp!M35</f>
        <v>0</v>
      </c>
      <c r="N35" s="95">
        <f>CLAIMS_Total_Ind!N35+CLAIMS_Total_Grp!N35</f>
        <v>0</v>
      </c>
      <c r="O35" s="95">
        <f>CLAIMS_Total_Ind!O35+CLAIMS_Total_Grp!O35</f>
        <v>0</v>
      </c>
      <c r="P35" s="95">
        <f>CLAIMS_Total_Ind!P35+CLAIMS_Total_Grp!P35</f>
        <v>0</v>
      </c>
      <c r="Q35" s="95">
        <f>CLAIMS_Total_Ind!Q35+CLAIMS_Total_Grp!Q35</f>
        <v>0</v>
      </c>
      <c r="R35" s="95">
        <f>CLAIMS_Total_Ind!R35+CLAIMS_Total_Grp!R35</f>
        <v>0</v>
      </c>
      <c r="S35" s="95">
        <f>CLAIMS_Total_Ind!S35+CLAIMS_Total_Grp!S35</f>
        <v>0</v>
      </c>
      <c r="T35" s="95">
        <f>CLAIMS_Total_Ind!T35+CLAIMS_Total_Grp!T35</f>
        <v>0</v>
      </c>
      <c r="U35" s="95">
        <f>CLAIMS_Total_Ind!U35+CLAIMS_Total_Grp!U35</f>
        <v>0</v>
      </c>
      <c r="V35" s="95">
        <f>CLAIMS_Total_Ind!V35+CLAIMS_Total_Grp!V35</f>
        <v>0</v>
      </c>
      <c r="W35" s="95">
        <f>CLAIMS_Total_Ind!W35+CLAIMS_Total_Grp!W35</f>
        <v>0</v>
      </c>
      <c r="X35" s="95">
        <f>CLAIMS_Total_Ind!X35+CLAIMS_Total_Grp!X35</f>
        <v>0</v>
      </c>
      <c r="Y35" s="95">
        <f>CLAIMS_Total_Ind!Y35+CLAIMS_Total_Grp!Y35</f>
        <v>0</v>
      </c>
      <c r="Z35" s="95">
        <f>CLAIMS_Total_Ind!Z35+CLAIMS_Total_Grp!Z35</f>
        <v>0</v>
      </c>
      <c r="AA35" s="95">
        <f>CLAIMS_Total_Ind!AA35+CLAIMS_Total_Grp!AA35</f>
        <v>0</v>
      </c>
      <c r="AB35" s="95">
        <f>CLAIMS_Total_Ind!AB35+CLAIMS_Total_Grp!AB35</f>
        <v>0</v>
      </c>
      <c r="AC35" s="95">
        <f>CLAIMS_Total_Ind!AC35+CLAIMS_Total_Grp!AC35</f>
        <v>0</v>
      </c>
      <c r="AD35" s="95">
        <f>CLAIMS_Total_Ind!AD35+CLAIMS_Total_Grp!AD35</f>
        <v>0</v>
      </c>
      <c r="AE35" s="95">
        <f>CLAIMS_Total_Ind!AE35+CLAIMS_Total_Grp!AE35</f>
        <v>0</v>
      </c>
      <c r="AF35" s="95">
        <f>CLAIMS_Total_Ind!AF35+CLAIMS_Total_Grp!AF35</f>
        <v>0</v>
      </c>
      <c r="AG35" s="95">
        <f>CLAIMS_Total_Ind!AG35+CLAIMS_Total_Grp!AG35</f>
        <v>0</v>
      </c>
      <c r="AH35" s="95">
        <f>CLAIMS_Total_Ind!AH35+CLAIMS_Total_Grp!AH35</f>
        <v>0</v>
      </c>
      <c r="AI35" s="95">
        <f>CLAIMS_Total_Ind!AI35+CLAIMS_Total_Grp!AI35</f>
        <v>0</v>
      </c>
      <c r="AJ35" s="95">
        <f>CLAIMS_Total_Ind!AJ35+CLAIMS_Total_Grp!AJ35</f>
        <v>0</v>
      </c>
      <c r="AK35" s="95">
        <f>CLAIMS_Total_Ind!AK35+CLAIMS_Total_Grp!AK35</f>
        <v>0</v>
      </c>
      <c r="AL35" s="95">
        <f>CLAIMS_Total_Ind!AL35+CLAIMS_Total_Grp!AL35</f>
        <v>0</v>
      </c>
      <c r="AM35" s="95">
        <f>CLAIMS_Total_Ind!AM35+CLAIMS_Total_Grp!AM35</f>
        <v>0</v>
      </c>
      <c r="AN35" s="95">
        <f>CLAIMS_Total_Ind!AN35+CLAIMS_Total_Grp!AN35</f>
        <v>0</v>
      </c>
      <c r="AO35" s="95">
        <f>CLAIMS_Total_Ind!AO35+CLAIMS_Total_Grp!AO35</f>
        <v>0</v>
      </c>
      <c r="AP35" s="95">
        <f>CLAIMS_Total_Ind!AP35+CLAIMS_Total_Grp!AP35</f>
        <v>0</v>
      </c>
      <c r="AQ35" s="95">
        <f>CLAIMS_Total_Ind!AQ35+CLAIMS_Total_Grp!AQ35</f>
        <v>0</v>
      </c>
      <c r="AR35" s="95">
        <f>CLAIMS_Total_Ind!AR35+CLAIMS_Total_Grp!AR35</f>
        <v>0</v>
      </c>
      <c r="AS35" s="95">
        <f>CLAIMS_Total_Ind!AS35+CLAIMS_Total_Grp!AS35</f>
        <v>0</v>
      </c>
      <c r="AT35" s="95">
        <f>CLAIMS_Total_Ind!AT35+CLAIMS_Total_Grp!AT35</f>
        <v>0</v>
      </c>
      <c r="AU35" s="95">
        <f>CLAIMS_Total_Ind!AU35+CLAIMS_Total_Grp!AU35</f>
        <v>0</v>
      </c>
      <c r="AV35" s="95">
        <f>CLAIMS_Total_Ind!AV35+CLAIMS_Total_Grp!AV35</f>
        <v>0</v>
      </c>
      <c r="AW35" s="95">
        <f>CLAIMS_Total_Ind!AW35+CLAIMS_Total_Grp!AW35</f>
        <v>0</v>
      </c>
      <c r="AX35" s="95">
        <f>CLAIMS_Total_Ind!AX35+CLAIMS_Total_Grp!AX35</f>
        <v>0</v>
      </c>
      <c r="AY35" s="95">
        <f>CLAIMS_Total_Ind!AY35+CLAIMS_Total_Grp!AY35</f>
        <v>0</v>
      </c>
      <c r="AZ35" s="95">
        <f>CLAIMS_Total_Ind!AZ35+CLAIMS_Total_Grp!AZ35</f>
        <v>0</v>
      </c>
      <c r="BA35" s="95">
        <f>CLAIMS_Total_Ind!BA35+CLAIMS_Total_Grp!BA35</f>
        <v>0</v>
      </c>
      <c r="BB35" s="95">
        <f>CLAIMS_Total_Ind!BB35+CLAIMS_Total_Grp!BB35</f>
        <v>0</v>
      </c>
      <c r="BC35" s="95">
        <f>CLAIMS_Total_Ind!BC35+CLAIMS_Total_Grp!BC35</f>
        <v>0</v>
      </c>
      <c r="BD35" s="95">
        <f>CLAIMS_Total_Ind!BD35+CLAIMS_Total_Grp!BD35</f>
        <v>0</v>
      </c>
      <c r="BE35" s="95">
        <f>CLAIMS_Total_Ind!BE35+CLAIMS_Total_Grp!BE35</f>
        <v>0</v>
      </c>
    </row>
    <row r="36" spans="1:57" x14ac:dyDescent="0.25">
      <c r="A36" s="23"/>
      <c r="D36" s="53"/>
      <c r="E36" s="53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95">
        <f>CLAIMS_Total_Ind!F37+CLAIMS_Total_Grp!F37</f>
        <v>0</v>
      </c>
      <c r="G37" s="95">
        <f>CLAIMS_Total_Ind!G37+CLAIMS_Total_Grp!G37</f>
        <v>0</v>
      </c>
      <c r="H37" s="95">
        <f>CLAIMS_Total_Ind!H37+CLAIMS_Total_Grp!H37</f>
        <v>0</v>
      </c>
      <c r="I37" s="95">
        <f>CLAIMS_Total_Ind!I37+CLAIMS_Total_Grp!I37</f>
        <v>0</v>
      </c>
      <c r="J37" s="95">
        <f>CLAIMS_Total_Ind!J37+CLAIMS_Total_Grp!J37</f>
        <v>0</v>
      </c>
      <c r="K37" s="95">
        <f>CLAIMS_Total_Ind!K37+CLAIMS_Total_Grp!K37</f>
        <v>0</v>
      </c>
      <c r="L37" s="95">
        <f>CLAIMS_Total_Ind!L37+CLAIMS_Total_Grp!L37</f>
        <v>0</v>
      </c>
      <c r="M37" s="95">
        <f>CLAIMS_Total_Ind!M37+CLAIMS_Total_Grp!M37</f>
        <v>0</v>
      </c>
      <c r="N37" s="95">
        <f>CLAIMS_Total_Ind!N37+CLAIMS_Total_Grp!N37</f>
        <v>0</v>
      </c>
      <c r="O37" s="95">
        <f>CLAIMS_Total_Ind!O37+CLAIMS_Total_Grp!O37</f>
        <v>0</v>
      </c>
      <c r="P37" s="95">
        <f>CLAIMS_Total_Ind!P37+CLAIMS_Total_Grp!P37</f>
        <v>0</v>
      </c>
      <c r="Q37" s="95">
        <f>CLAIMS_Total_Ind!Q37+CLAIMS_Total_Grp!Q37</f>
        <v>0</v>
      </c>
      <c r="R37" s="95">
        <f>CLAIMS_Total_Ind!R37+CLAIMS_Total_Grp!R37</f>
        <v>0</v>
      </c>
      <c r="S37" s="95">
        <f>CLAIMS_Total_Ind!S37+CLAIMS_Total_Grp!S37</f>
        <v>0</v>
      </c>
      <c r="T37" s="95">
        <f>CLAIMS_Total_Ind!T37+CLAIMS_Total_Grp!T37</f>
        <v>0</v>
      </c>
      <c r="U37" s="95">
        <f>CLAIMS_Total_Ind!U37+CLAIMS_Total_Grp!U37</f>
        <v>0</v>
      </c>
      <c r="V37" s="95">
        <f>CLAIMS_Total_Ind!V37+CLAIMS_Total_Grp!V37</f>
        <v>0</v>
      </c>
      <c r="W37" s="95">
        <f>CLAIMS_Total_Ind!W37+CLAIMS_Total_Grp!W37</f>
        <v>0</v>
      </c>
      <c r="X37" s="95">
        <f>CLAIMS_Total_Ind!X37+CLAIMS_Total_Grp!X37</f>
        <v>0</v>
      </c>
      <c r="Y37" s="95">
        <f>CLAIMS_Total_Ind!Y37+CLAIMS_Total_Grp!Y37</f>
        <v>0</v>
      </c>
      <c r="Z37" s="95">
        <f>CLAIMS_Total_Ind!Z37+CLAIMS_Total_Grp!Z37</f>
        <v>0</v>
      </c>
      <c r="AA37" s="95">
        <f>CLAIMS_Total_Ind!AA37+CLAIMS_Total_Grp!AA37</f>
        <v>0</v>
      </c>
      <c r="AB37" s="95">
        <f>CLAIMS_Total_Ind!AB37+CLAIMS_Total_Grp!AB37</f>
        <v>0</v>
      </c>
      <c r="AC37" s="95">
        <f>CLAIMS_Total_Ind!AC37+CLAIMS_Total_Grp!AC37</f>
        <v>0</v>
      </c>
      <c r="AD37" s="95">
        <f>CLAIMS_Total_Ind!AD37+CLAIMS_Total_Grp!AD37</f>
        <v>0</v>
      </c>
      <c r="AE37" s="95">
        <f>CLAIMS_Total_Ind!AE37+CLAIMS_Total_Grp!AE37</f>
        <v>0</v>
      </c>
      <c r="AF37" s="95">
        <f>CLAIMS_Total_Ind!AF37+CLAIMS_Total_Grp!AF37</f>
        <v>0</v>
      </c>
      <c r="AG37" s="95">
        <f>CLAIMS_Total_Ind!AG37+CLAIMS_Total_Grp!AG37</f>
        <v>0</v>
      </c>
      <c r="AH37" s="95">
        <f>CLAIMS_Total_Ind!AH37+CLAIMS_Total_Grp!AH37</f>
        <v>0</v>
      </c>
      <c r="AI37" s="95">
        <f>CLAIMS_Total_Ind!AI37+CLAIMS_Total_Grp!AI37</f>
        <v>0</v>
      </c>
      <c r="AJ37" s="95">
        <f>CLAIMS_Total_Ind!AJ37+CLAIMS_Total_Grp!AJ37</f>
        <v>0</v>
      </c>
      <c r="AK37" s="95">
        <f>CLAIMS_Total_Ind!AK37+CLAIMS_Total_Grp!AK37</f>
        <v>0</v>
      </c>
      <c r="AL37" s="95">
        <f>CLAIMS_Total_Ind!AL37+CLAIMS_Total_Grp!AL37</f>
        <v>0</v>
      </c>
      <c r="AM37" s="95">
        <f>CLAIMS_Total_Ind!AM37+CLAIMS_Total_Grp!AM37</f>
        <v>0</v>
      </c>
      <c r="AN37" s="95">
        <f>CLAIMS_Total_Ind!AN37+CLAIMS_Total_Grp!AN37</f>
        <v>0</v>
      </c>
      <c r="AO37" s="95">
        <f>CLAIMS_Total_Ind!AO37+CLAIMS_Total_Grp!AO37</f>
        <v>0</v>
      </c>
      <c r="AP37" s="95">
        <f>CLAIMS_Total_Ind!AP37+CLAIMS_Total_Grp!AP37</f>
        <v>0</v>
      </c>
      <c r="AQ37" s="95">
        <f>CLAIMS_Total_Ind!AQ37+CLAIMS_Total_Grp!AQ37</f>
        <v>0</v>
      </c>
      <c r="AR37" s="95">
        <f>CLAIMS_Total_Ind!AR37+CLAIMS_Total_Grp!AR37</f>
        <v>0</v>
      </c>
      <c r="AS37" s="95">
        <f>CLAIMS_Total_Ind!AS37+CLAIMS_Total_Grp!AS37</f>
        <v>0</v>
      </c>
      <c r="AT37" s="95">
        <f>CLAIMS_Total_Ind!AT37+CLAIMS_Total_Grp!AT37</f>
        <v>0</v>
      </c>
      <c r="AU37" s="95">
        <f>CLAIMS_Total_Ind!AU37+CLAIMS_Total_Grp!AU37</f>
        <v>0</v>
      </c>
      <c r="AV37" s="95">
        <f>CLAIMS_Total_Ind!AV37+CLAIMS_Total_Grp!AV37</f>
        <v>0</v>
      </c>
      <c r="AW37" s="95">
        <f>CLAIMS_Total_Ind!AW37+CLAIMS_Total_Grp!AW37</f>
        <v>0</v>
      </c>
      <c r="AX37" s="95">
        <f>CLAIMS_Total_Ind!AX37+CLAIMS_Total_Grp!AX37</f>
        <v>0</v>
      </c>
      <c r="AY37" s="95">
        <f>CLAIMS_Total_Ind!AY37+CLAIMS_Total_Grp!AY37</f>
        <v>0</v>
      </c>
      <c r="AZ37" s="95">
        <f>CLAIMS_Total_Ind!AZ37+CLAIMS_Total_Grp!AZ37</f>
        <v>0</v>
      </c>
      <c r="BA37" s="95">
        <f>CLAIMS_Total_Ind!BA37+CLAIMS_Total_Grp!BA37</f>
        <v>0</v>
      </c>
      <c r="BB37" s="95">
        <f>CLAIMS_Total_Ind!BB37+CLAIMS_Total_Grp!BB37</f>
        <v>0</v>
      </c>
      <c r="BC37" s="95">
        <f>CLAIMS_Total_Ind!BC37+CLAIMS_Total_Grp!BC37</f>
        <v>0</v>
      </c>
      <c r="BD37" s="95">
        <f>CLAIMS_Total_Ind!BD37+CLAIMS_Total_Grp!BD37</f>
        <v>0</v>
      </c>
      <c r="BE37" s="95">
        <f>CLAIMS_Total_Ind!BE37+CLAIMS_Total_Grp!BE37</f>
        <v>0</v>
      </c>
    </row>
    <row r="38" spans="1:57" x14ac:dyDescent="0.25">
      <c r="A38" s="23"/>
      <c r="D38" s="21"/>
      <c r="E38" s="21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</row>
    <row r="39" spans="1:57" x14ac:dyDescent="0.25">
      <c r="A39" s="23"/>
      <c r="D39" s="67" t="s">
        <v>245</v>
      </c>
      <c r="E39" s="67"/>
      <c r="F39" s="69">
        <f>CLAIMS_Total_Ind!F39+CLAIMS_Total_Grp!F39</f>
        <v>0</v>
      </c>
      <c r="G39" s="69">
        <f>CLAIMS_Total_Ind!G39+CLAIMS_Total_Grp!G39</f>
        <v>0</v>
      </c>
      <c r="H39" s="69">
        <f>CLAIMS_Total_Ind!H39+CLAIMS_Total_Grp!H39</f>
        <v>0</v>
      </c>
      <c r="I39" s="69">
        <f>CLAIMS_Total_Ind!I39+CLAIMS_Total_Grp!I39</f>
        <v>0</v>
      </c>
      <c r="J39" s="69">
        <f>CLAIMS_Total_Ind!J39+CLAIMS_Total_Grp!J39</f>
        <v>0</v>
      </c>
      <c r="K39" s="69">
        <f>CLAIMS_Total_Ind!K39+CLAIMS_Total_Grp!K39</f>
        <v>0</v>
      </c>
      <c r="L39" s="69">
        <f>CLAIMS_Total_Ind!L39+CLAIMS_Total_Grp!L39</f>
        <v>0</v>
      </c>
      <c r="M39" s="69">
        <f>CLAIMS_Total_Ind!M39+CLAIMS_Total_Grp!M39</f>
        <v>0</v>
      </c>
      <c r="N39" s="69">
        <f>CLAIMS_Total_Ind!N39+CLAIMS_Total_Grp!N39</f>
        <v>0</v>
      </c>
      <c r="O39" s="69">
        <f>CLAIMS_Total_Ind!O39+CLAIMS_Total_Grp!O39</f>
        <v>0</v>
      </c>
      <c r="P39" s="69">
        <f>CLAIMS_Total_Ind!P39+CLAIMS_Total_Grp!P39</f>
        <v>0</v>
      </c>
      <c r="Q39" s="69">
        <f>CLAIMS_Total_Ind!Q39+CLAIMS_Total_Grp!Q39</f>
        <v>0</v>
      </c>
      <c r="R39" s="69">
        <f>CLAIMS_Total_Ind!R39+CLAIMS_Total_Grp!R39</f>
        <v>0</v>
      </c>
      <c r="S39" s="69">
        <f>CLAIMS_Total_Ind!S39+CLAIMS_Total_Grp!S39</f>
        <v>0</v>
      </c>
      <c r="T39" s="69">
        <f>CLAIMS_Total_Ind!T39+CLAIMS_Total_Grp!T39</f>
        <v>0</v>
      </c>
      <c r="U39" s="69">
        <f>CLAIMS_Total_Ind!U39+CLAIMS_Total_Grp!U39</f>
        <v>0</v>
      </c>
      <c r="V39" s="69">
        <f>CLAIMS_Total_Ind!V39+CLAIMS_Total_Grp!V39</f>
        <v>0</v>
      </c>
      <c r="W39" s="69">
        <f>CLAIMS_Total_Ind!W39+CLAIMS_Total_Grp!W39</f>
        <v>0</v>
      </c>
      <c r="X39" s="69">
        <f>CLAIMS_Total_Ind!X39+CLAIMS_Total_Grp!X39</f>
        <v>0</v>
      </c>
      <c r="Y39" s="69">
        <f>CLAIMS_Total_Ind!Y39+CLAIMS_Total_Grp!Y39</f>
        <v>0</v>
      </c>
      <c r="Z39" s="69">
        <f>CLAIMS_Total_Ind!Z39+CLAIMS_Total_Grp!Z39</f>
        <v>0</v>
      </c>
      <c r="AA39" s="69">
        <f>CLAIMS_Total_Ind!AA39+CLAIMS_Total_Grp!AA39</f>
        <v>0</v>
      </c>
      <c r="AB39" s="69">
        <f>CLAIMS_Total_Ind!AB39+CLAIMS_Total_Grp!AB39</f>
        <v>0</v>
      </c>
      <c r="AC39" s="69">
        <f>CLAIMS_Total_Ind!AC39+CLAIMS_Total_Grp!AC39</f>
        <v>0</v>
      </c>
      <c r="AD39" s="69">
        <f>CLAIMS_Total_Ind!AD39+CLAIMS_Total_Grp!AD39</f>
        <v>0</v>
      </c>
      <c r="AE39" s="69">
        <f>CLAIMS_Total_Ind!AE39+CLAIMS_Total_Grp!AE39</f>
        <v>0</v>
      </c>
      <c r="AF39" s="69">
        <f>CLAIMS_Total_Ind!AF39+CLAIMS_Total_Grp!AF39</f>
        <v>0</v>
      </c>
      <c r="AG39" s="69">
        <f>CLAIMS_Total_Ind!AG39+CLAIMS_Total_Grp!AG39</f>
        <v>0</v>
      </c>
      <c r="AH39" s="69">
        <f>CLAIMS_Total_Ind!AH39+CLAIMS_Total_Grp!AH39</f>
        <v>0</v>
      </c>
      <c r="AI39" s="69">
        <f>CLAIMS_Total_Ind!AI39+CLAIMS_Total_Grp!AI39</f>
        <v>0</v>
      </c>
      <c r="AJ39" s="69">
        <f>CLAIMS_Total_Ind!AJ39+CLAIMS_Total_Grp!AJ39</f>
        <v>0</v>
      </c>
      <c r="AK39" s="69">
        <f>CLAIMS_Total_Ind!AK39+CLAIMS_Total_Grp!AK39</f>
        <v>0</v>
      </c>
      <c r="AL39" s="69">
        <f>CLAIMS_Total_Ind!AL39+CLAIMS_Total_Grp!AL39</f>
        <v>0</v>
      </c>
      <c r="AM39" s="69">
        <f>CLAIMS_Total_Ind!AM39+CLAIMS_Total_Grp!AM39</f>
        <v>0</v>
      </c>
      <c r="AN39" s="69">
        <f>CLAIMS_Total_Ind!AN39+CLAIMS_Total_Grp!AN39</f>
        <v>0</v>
      </c>
      <c r="AO39" s="69">
        <f>CLAIMS_Total_Ind!AO39+CLAIMS_Total_Grp!AO39</f>
        <v>0</v>
      </c>
      <c r="AP39" s="69">
        <f>CLAIMS_Total_Ind!AP39+CLAIMS_Total_Grp!AP39</f>
        <v>0</v>
      </c>
      <c r="AQ39" s="69">
        <f>CLAIMS_Total_Ind!AQ39+CLAIMS_Total_Grp!AQ39</f>
        <v>0</v>
      </c>
      <c r="AR39" s="69">
        <f>CLAIMS_Total_Ind!AR39+CLAIMS_Total_Grp!AR39</f>
        <v>0</v>
      </c>
      <c r="AS39" s="69">
        <f>CLAIMS_Total_Ind!AS39+CLAIMS_Total_Grp!AS39</f>
        <v>0</v>
      </c>
      <c r="AT39" s="69">
        <f>CLAIMS_Total_Ind!AT39+CLAIMS_Total_Grp!AT39</f>
        <v>0</v>
      </c>
      <c r="AU39" s="69">
        <f>CLAIMS_Total_Ind!AU39+CLAIMS_Total_Grp!AU39</f>
        <v>0</v>
      </c>
      <c r="AV39" s="69">
        <f>CLAIMS_Total_Ind!AV39+CLAIMS_Total_Grp!AV39</f>
        <v>0</v>
      </c>
      <c r="AW39" s="69">
        <f>CLAIMS_Total_Ind!AW39+CLAIMS_Total_Grp!AW39</f>
        <v>0</v>
      </c>
      <c r="AX39" s="69">
        <f>CLAIMS_Total_Ind!AX39+CLAIMS_Total_Grp!AX39</f>
        <v>0</v>
      </c>
      <c r="AY39" s="69">
        <f>CLAIMS_Total_Ind!AY39+CLAIMS_Total_Grp!AY39</f>
        <v>0</v>
      </c>
      <c r="AZ39" s="69">
        <f>CLAIMS_Total_Ind!AZ39+CLAIMS_Total_Grp!AZ39</f>
        <v>0</v>
      </c>
      <c r="BA39" s="69">
        <f>CLAIMS_Total_Ind!BA39+CLAIMS_Total_Grp!BA39</f>
        <v>0</v>
      </c>
      <c r="BB39" s="69">
        <f>CLAIMS_Total_Ind!BB39+CLAIMS_Total_Grp!BB39</f>
        <v>0</v>
      </c>
      <c r="BC39" s="69">
        <f>CLAIMS_Total_Ind!BC39+CLAIMS_Total_Grp!BC39</f>
        <v>0</v>
      </c>
      <c r="BD39" s="69">
        <f>CLAIMS_Total_Ind!BD39+CLAIMS_Total_Grp!BD39</f>
        <v>0</v>
      </c>
      <c r="BE39" s="69">
        <f>CLAIMS_Total_Ind!BE39+CLAIMS_Total_Grp!BE39</f>
        <v>0</v>
      </c>
    </row>
    <row r="40" spans="1:57" ht="15.75" customHeight="1" x14ac:dyDescent="0.25">
      <c r="D40" s="21"/>
      <c r="E40" s="21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</row>
    <row r="41" spans="1:57" ht="15.75" customHeight="1" x14ac:dyDescent="0.25">
      <c r="D41" s="48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95">
        <f>CLAIMS_Total_Ind!F42+CLAIMS_Total_Grp!F42</f>
        <v>0</v>
      </c>
      <c r="G42" s="95">
        <f>CLAIMS_Total_Ind!G42+CLAIMS_Total_Grp!G42</f>
        <v>0</v>
      </c>
      <c r="H42" s="95">
        <f>CLAIMS_Total_Ind!H42+CLAIMS_Total_Grp!H42</f>
        <v>0</v>
      </c>
      <c r="I42" s="95">
        <f>CLAIMS_Total_Ind!I42+CLAIMS_Total_Grp!I42</f>
        <v>0</v>
      </c>
      <c r="J42" s="95">
        <f>CLAIMS_Total_Ind!J42+CLAIMS_Total_Grp!J42</f>
        <v>0</v>
      </c>
      <c r="K42" s="95">
        <f>CLAIMS_Total_Ind!K42+CLAIMS_Total_Grp!K42</f>
        <v>0</v>
      </c>
      <c r="L42" s="95">
        <f>CLAIMS_Total_Ind!L42+CLAIMS_Total_Grp!L42</f>
        <v>0</v>
      </c>
      <c r="M42" s="95">
        <f>CLAIMS_Total_Ind!M42+CLAIMS_Total_Grp!M42</f>
        <v>0</v>
      </c>
      <c r="N42" s="95">
        <f>CLAIMS_Total_Ind!N42+CLAIMS_Total_Grp!N42</f>
        <v>0</v>
      </c>
      <c r="O42" s="95">
        <f>CLAIMS_Total_Ind!O42+CLAIMS_Total_Grp!O42</f>
        <v>0</v>
      </c>
      <c r="P42" s="95">
        <f>CLAIMS_Total_Ind!P42+CLAIMS_Total_Grp!P42</f>
        <v>0</v>
      </c>
      <c r="Q42" s="95">
        <f>CLAIMS_Total_Ind!Q42+CLAIMS_Total_Grp!Q42</f>
        <v>0</v>
      </c>
      <c r="R42" s="95">
        <f>CLAIMS_Total_Ind!R42+CLAIMS_Total_Grp!R42</f>
        <v>0</v>
      </c>
      <c r="S42" s="95">
        <f>CLAIMS_Total_Ind!S42+CLAIMS_Total_Grp!S42</f>
        <v>0</v>
      </c>
      <c r="T42" s="95">
        <f>CLAIMS_Total_Ind!T42+CLAIMS_Total_Grp!T42</f>
        <v>0</v>
      </c>
      <c r="U42" s="95">
        <f>CLAIMS_Total_Ind!U42+CLAIMS_Total_Grp!U42</f>
        <v>0</v>
      </c>
      <c r="V42" s="95">
        <f>CLAIMS_Total_Ind!V42+CLAIMS_Total_Grp!V42</f>
        <v>0</v>
      </c>
      <c r="W42" s="95">
        <f>CLAIMS_Total_Ind!W42+CLAIMS_Total_Grp!W42</f>
        <v>0</v>
      </c>
      <c r="X42" s="95">
        <f>CLAIMS_Total_Ind!X42+CLAIMS_Total_Grp!X42</f>
        <v>0</v>
      </c>
      <c r="Y42" s="95">
        <f>CLAIMS_Total_Ind!Y42+CLAIMS_Total_Grp!Y42</f>
        <v>0</v>
      </c>
      <c r="Z42" s="95">
        <f>CLAIMS_Total_Ind!Z42+CLAIMS_Total_Grp!Z42</f>
        <v>0</v>
      </c>
      <c r="AA42" s="95">
        <f>CLAIMS_Total_Ind!AA42+CLAIMS_Total_Grp!AA42</f>
        <v>0</v>
      </c>
      <c r="AB42" s="95">
        <f>CLAIMS_Total_Ind!AB42+CLAIMS_Total_Grp!AB42</f>
        <v>0</v>
      </c>
      <c r="AC42" s="95">
        <f>CLAIMS_Total_Ind!AC42+CLAIMS_Total_Grp!AC42</f>
        <v>0</v>
      </c>
      <c r="AD42" s="95">
        <f>CLAIMS_Total_Ind!AD42+CLAIMS_Total_Grp!AD42</f>
        <v>0</v>
      </c>
      <c r="AE42" s="95">
        <f>CLAIMS_Total_Ind!AE42+CLAIMS_Total_Grp!AE42</f>
        <v>0</v>
      </c>
      <c r="AF42" s="95">
        <f>CLAIMS_Total_Ind!AF42+CLAIMS_Total_Grp!AF42</f>
        <v>0</v>
      </c>
      <c r="AG42" s="95">
        <f>CLAIMS_Total_Ind!AG42+CLAIMS_Total_Grp!AG42</f>
        <v>0</v>
      </c>
      <c r="AH42" s="95">
        <f>CLAIMS_Total_Ind!AH42+CLAIMS_Total_Grp!AH42</f>
        <v>0</v>
      </c>
      <c r="AI42" s="95">
        <f>CLAIMS_Total_Ind!AI42+CLAIMS_Total_Grp!AI42</f>
        <v>0</v>
      </c>
      <c r="AJ42" s="95">
        <f>CLAIMS_Total_Ind!AJ42+CLAIMS_Total_Grp!AJ42</f>
        <v>0</v>
      </c>
      <c r="AK42" s="95">
        <f>CLAIMS_Total_Ind!AK42+CLAIMS_Total_Grp!AK42</f>
        <v>0</v>
      </c>
      <c r="AL42" s="95">
        <f>CLAIMS_Total_Ind!AL42+CLAIMS_Total_Grp!AL42</f>
        <v>0</v>
      </c>
      <c r="AM42" s="95">
        <f>CLAIMS_Total_Ind!AM42+CLAIMS_Total_Grp!AM42</f>
        <v>0</v>
      </c>
      <c r="AN42" s="95">
        <f>CLAIMS_Total_Ind!AN42+CLAIMS_Total_Grp!AN42</f>
        <v>0</v>
      </c>
      <c r="AO42" s="95">
        <f>CLAIMS_Total_Ind!AO42+CLAIMS_Total_Grp!AO42</f>
        <v>0</v>
      </c>
      <c r="AP42" s="95">
        <f>CLAIMS_Total_Ind!AP42+CLAIMS_Total_Grp!AP42</f>
        <v>0</v>
      </c>
      <c r="AQ42" s="95">
        <f>CLAIMS_Total_Ind!AQ42+CLAIMS_Total_Grp!AQ42</f>
        <v>0</v>
      </c>
      <c r="AR42" s="95">
        <f>CLAIMS_Total_Ind!AR42+CLAIMS_Total_Grp!AR42</f>
        <v>0</v>
      </c>
      <c r="AS42" s="95">
        <f>CLAIMS_Total_Ind!AS42+CLAIMS_Total_Grp!AS42</f>
        <v>0</v>
      </c>
      <c r="AT42" s="95">
        <f>CLAIMS_Total_Ind!AT42+CLAIMS_Total_Grp!AT42</f>
        <v>0</v>
      </c>
      <c r="AU42" s="95">
        <f>CLAIMS_Total_Ind!AU42+CLAIMS_Total_Grp!AU42</f>
        <v>0</v>
      </c>
      <c r="AV42" s="95">
        <f>CLAIMS_Total_Ind!AV42+CLAIMS_Total_Grp!AV42</f>
        <v>0</v>
      </c>
      <c r="AW42" s="95">
        <f>CLAIMS_Total_Ind!AW42+CLAIMS_Total_Grp!AW42</f>
        <v>0</v>
      </c>
      <c r="AX42" s="95">
        <f>CLAIMS_Total_Ind!AX42+CLAIMS_Total_Grp!AX42</f>
        <v>0</v>
      </c>
      <c r="AY42" s="95">
        <f>CLAIMS_Total_Ind!AY42+CLAIMS_Total_Grp!AY42</f>
        <v>0</v>
      </c>
      <c r="AZ42" s="95">
        <f>CLAIMS_Total_Ind!AZ42+CLAIMS_Total_Grp!AZ42</f>
        <v>0</v>
      </c>
      <c r="BA42" s="95">
        <f>CLAIMS_Total_Ind!BA42+CLAIMS_Total_Grp!BA42</f>
        <v>0</v>
      </c>
      <c r="BB42" s="95">
        <f>CLAIMS_Total_Ind!BB42+CLAIMS_Total_Grp!BB42</f>
        <v>0</v>
      </c>
      <c r="BC42" s="95">
        <f>CLAIMS_Total_Ind!BC42+CLAIMS_Total_Grp!BC42</f>
        <v>0</v>
      </c>
      <c r="BD42" s="95">
        <f>CLAIMS_Total_Ind!BD42+CLAIMS_Total_Grp!BD42</f>
        <v>0</v>
      </c>
      <c r="BE42" s="95">
        <f>CLAIMS_Total_Ind!BE42+CLAIMS_Total_Grp!BE42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53" t="s">
        <v>226</v>
      </c>
      <c r="F44" s="185">
        <f>CLAIMS_Total_Ind!F44+CLAIMS_Total_Grp!F44</f>
        <v>0</v>
      </c>
      <c r="G44" s="185">
        <f>CLAIMS_Total_Ind!G44+CLAIMS_Total_Grp!G44</f>
        <v>0</v>
      </c>
      <c r="H44" s="185">
        <f>CLAIMS_Total_Ind!H44+CLAIMS_Total_Grp!H44</f>
        <v>0</v>
      </c>
      <c r="I44" s="185">
        <f>CLAIMS_Total_Ind!I44+CLAIMS_Total_Grp!I44</f>
        <v>0</v>
      </c>
      <c r="J44" s="185">
        <f>CLAIMS_Total_Ind!J44+CLAIMS_Total_Grp!J44</f>
        <v>0</v>
      </c>
      <c r="K44" s="185">
        <f>CLAIMS_Total_Ind!K44+CLAIMS_Total_Grp!K44</f>
        <v>0</v>
      </c>
      <c r="L44" s="185">
        <f>CLAIMS_Total_Ind!L44+CLAIMS_Total_Grp!L44</f>
        <v>0</v>
      </c>
      <c r="M44" s="185">
        <f>CLAIMS_Total_Ind!M44+CLAIMS_Total_Grp!M44</f>
        <v>0</v>
      </c>
      <c r="N44" s="185">
        <f>CLAIMS_Total_Ind!N44+CLAIMS_Total_Grp!N44</f>
        <v>0</v>
      </c>
      <c r="O44" s="185">
        <f>CLAIMS_Total_Ind!O44+CLAIMS_Total_Grp!O44</f>
        <v>0</v>
      </c>
      <c r="P44" s="185">
        <f>CLAIMS_Total_Ind!P44+CLAIMS_Total_Grp!P44</f>
        <v>0</v>
      </c>
      <c r="Q44" s="185">
        <f>CLAIMS_Total_Ind!Q44+CLAIMS_Total_Grp!Q44</f>
        <v>0</v>
      </c>
      <c r="R44" s="185">
        <f>CLAIMS_Total_Ind!R44+CLAIMS_Total_Grp!R44</f>
        <v>0</v>
      </c>
      <c r="S44" s="185">
        <f>CLAIMS_Total_Ind!S44+CLAIMS_Total_Grp!S44</f>
        <v>0</v>
      </c>
      <c r="T44" s="185">
        <f>CLAIMS_Total_Ind!T44+CLAIMS_Total_Grp!T44</f>
        <v>0</v>
      </c>
      <c r="U44" s="185">
        <f>CLAIMS_Total_Ind!U44+CLAIMS_Total_Grp!U44</f>
        <v>0</v>
      </c>
      <c r="V44" s="185">
        <f>CLAIMS_Total_Ind!V44+CLAIMS_Total_Grp!V44</f>
        <v>0</v>
      </c>
      <c r="W44" s="185">
        <f>CLAIMS_Total_Ind!W44+CLAIMS_Total_Grp!W44</f>
        <v>0</v>
      </c>
      <c r="X44" s="185">
        <f>CLAIMS_Total_Ind!X44+CLAIMS_Total_Grp!X44</f>
        <v>0</v>
      </c>
      <c r="Y44" s="185">
        <f>CLAIMS_Total_Ind!Y44+CLAIMS_Total_Grp!Y44</f>
        <v>0</v>
      </c>
      <c r="Z44" s="185">
        <f>CLAIMS_Total_Ind!Z44+CLAIMS_Total_Grp!Z44</f>
        <v>0</v>
      </c>
      <c r="AA44" s="185">
        <f>CLAIMS_Total_Ind!AA44+CLAIMS_Total_Grp!AA44</f>
        <v>0</v>
      </c>
      <c r="AB44" s="185">
        <f>CLAIMS_Total_Ind!AB44+CLAIMS_Total_Grp!AB44</f>
        <v>0</v>
      </c>
      <c r="AC44" s="185">
        <f>CLAIMS_Total_Ind!AC44+CLAIMS_Total_Grp!AC44</f>
        <v>0</v>
      </c>
      <c r="AD44" s="185">
        <f>CLAIMS_Total_Ind!AD44+CLAIMS_Total_Grp!AD44</f>
        <v>0</v>
      </c>
      <c r="AE44" s="185">
        <f>CLAIMS_Total_Ind!AE44+CLAIMS_Total_Grp!AE44</f>
        <v>0</v>
      </c>
      <c r="AF44" s="185">
        <f>CLAIMS_Total_Ind!AF44+CLAIMS_Total_Grp!AF44</f>
        <v>0</v>
      </c>
      <c r="AG44" s="185">
        <f>CLAIMS_Total_Ind!AG44+CLAIMS_Total_Grp!AG44</f>
        <v>0</v>
      </c>
      <c r="AH44" s="185">
        <f>CLAIMS_Total_Ind!AH44+CLAIMS_Total_Grp!AH44</f>
        <v>0</v>
      </c>
      <c r="AI44" s="185">
        <f>CLAIMS_Total_Ind!AI44+CLAIMS_Total_Grp!AI44</f>
        <v>0</v>
      </c>
      <c r="AJ44" s="185">
        <f>CLAIMS_Total_Ind!AJ44+CLAIMS_Total_Grp!AJ44</f>
        <v>0</v>
      </c>
      <c r="AK44" s="185">
        <f>CLAIMS_Total_Ind!AK44+CLAIMS_Total_Grp!AK44</f>
        <v>0</v>
      </c>
      <c r="AL44" s="185">
        <f>CLAIMS_Total_Ind!AL44+CLAIMS_Total_Grp!AL44</f>
        <v>0</v>
      </c>
      <c r="AM44" s="185">
        <f>CLAIMS_Total_Ind!AM44+CLAIMS_Total_Grp!AM44</f>
        <v>0</v>
      </c>
      <c r="AN44" s="185">
        <f>CLAIMS_Total_Ind!AN44+CLAIMS_Total_Grp!AN44</f>
        <v>0</v>
      </c>
      <c r="AO44" s="185">
        <f>CLAIMS_Total_Ind!AO44+CLAIMS_Total_Grp!AO44</f>
        <v>0</v>
      </c>
      <c r="AP44" s="185">
        <f>CLAIMS_Total_Ind!AP44+CLAIMS_Total_Grp!AP44</f>
        <v>0</v>
      </c>
      <c r="AQ44" s="185">
        <f>CLAIMS_Total_Ind!AQ44+CLAIMS_Total_Grp!AQ44</f>
        <v>0</v>
      </c>
      <c r="AR44" s="185">
        <f>CLAIMS_Total_Ind!AR44+CLAIMS_Total_Grp!AR44</f>
        <v>0</v>
      </c>
      <c r="AS44" s="185">
        <f>CLAIMS_Total_Ind!AS44+CLAIMS_Total_Grp!AS44</f>
        <v>0</v>
      </c>
      <c r="AT44" s="185">
        <f>CLAIMS_Total_Ind!AT44+CLAIMS_Total_Grp!AT44</f>
        <v>0</v>
      </c>
      <c r="AU44" s="185">
        <f>CLAIMS_Total_Ind!AU44+CLAIMS_Total_Grp!AU44</f>
        <v>0</v>
      </c>
      <c r="AV44" s="185">
        <f>CLAIMS_Total_Ind!AV44+CLAIMS_Total_Grp!AV44</f>
        <v>0</v>
      </c>
      <c r="AW44" s="185">
        <f>CLAIMS_Total_Ind!AW44+CLAIMS_Total_Grp!AW44</f>
        <v>0</v>
      </c>
      <c r="AX44" s="185">
        <f>CLAIMS_Total_Ind!AX44+CLAIMS_Total_Grp!AX44</f>
        <v>0</v>
      </c>
      <c r="AY44" s="185">
        <f>CLAIMS_Total_Ind!AY44+CLAIMS_Total_Grp!AY44</f>
        <v>0</v>
      </c>
      <c r="AZ44" s="185">
        <f>CLAIMS_Total_Ind!AZ44+CLAIMS_Total_Grp!AZ44</f>
        <v>0</v>
      </c>
      <c r="BA44" s="185">
        <f>CLAIMS_Total_Ind!BA44+CLAIMS_Total_Grp!BA44</f>
        <v>0</v>
      </c>
      <c r="BB44" s="185">
        <f>CLAIMS_Total_Ind!BB44+CLAIMS_Total_Grp!BB44</f>
        <v>0</v>
      </c>
      <c r="BC44" s="185">
        <f>CLAIMS_Total_Ind!BC44+CLAIMS_Total_Grp!BC44</f>
        <v>0</v>
      </c>
      <c r="BD44" s="185">
        <f>CLAIMS_Total_Ind!BD44+CLAIMS_Total_Grp!BD44</f>
        <v>0</v>
      </c>
      <c r="BE44" s="185">
        <f>CLAIMS_Total_Ind!BE44+CLAIMS_Total_Grp!BE44</f>
        <v>0</v>
      </c>
    </row>
    <row r="45" spans="1:57" x14ac:dyDescent="0.25">
      <c r="A45" s="23"/>
      <c r="D45" s="67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2">$A$42</f>
        <v>CLAIM SUMS INSURED</v>
      </c>
      <c r="C46" s="13" t="s">
        <v>26</v>
      </c>
      <c r="D46" s="53" t="s">
        <v>264</v>
      </c>
      <c r="E46" s="53" t="s">
        <v>227</v>
      </c>
      <c r="F46" s="95">
        <f>CLAIMS_Total_Ind!F46+CLAIMS_Total_Grp!F46</f>
        <v>0</v>
      </c>
      <c r="G46" s="95">
        <f>CLAIMS_Total_Ind!G46+CLAIMS_Total_Grp!G46</f>
        <v>0</v>
      </c>
      <c r="H46" s="95">
        <f>CLAIMS_Total_Ind!H46+CLAIMS_Total_Grp!H46</f>
        <v>0</v>
      </c>
      <c r="I46" s="95">
        <f>CLAIMS_Total_Ind!I46+CLAIMS_Total_Grp!I46</f>
        <v>0</v>
      </c>
      <c r="J46" s="95">
        <f>CLAIMS_Total_Ind!J46+CLAIMS_Total_Grp!J46</f>
        <v>0</v>
      </c>
      <c r="K46" s="95">
        <f>CLAIMS_Total_Ind!K46+CLAIMS_Total_Grp!K46</f>
        <v>0</v>
      </c>
      <c r="L46" s="95">
        <f>CLAIMS_Total_Ind!L46+CLAIMS_Total_Grp!L46</f>
        <v>0</v>
      </c>
      <c r="M46" s="95">
        <f>CLAIMS_Total_Ind!M46+CLAIMS_Total_Grp!M46</f>
        <v>0</v>
      </c>
      <c r="N46" s="95">
        <f>CLAIMS_Total_Ind!N46+CLAIMS_Total_Grp!N46</f>
        <v>0</v>
      </c>
      <c r="O46" s="95">
        <f>CLAIMS_Total_Ind!O46+CLAIMS_Total_Grp!O46</f>
        <v>0</v>
      </c>
      <c r="P46" s="95">
        <f>CLAIMS_Total_Ind!P46+CLAIMS_Total_Grp!P46</f>
        <v>0</v>
      </c>
      <c r="Q46" s="95">
        <f>CLAIMS_Total_Ind!Q46+CLAIMS_Total_Grp!Q46</f>
        <v>0</v>
      </c>
      <c r="R46" s="95">
        <f>CLAIMS_Total_Ind!R46+CLAIMS_Total_Grp!R46</f>
        <v>0</v>
      </c>
      <c r="S46" s="95">
        <f>CLAIMS_Total_Ind!S46+CLAIMS_Total_Grp!S46</f>
        <v>0</v>
      </c>
      <c r="T46" s="95">
        <f>CLAIMS_Total_Ind!T46+CLAIMS_Total_Grp!T46</f>
        <v>0</v>
      </c>
      <c r="U46" s="95">
        <f>CLAIMS_Total_Ind!U46+CLAIMS_Total_Grp!U46</f>
        <v>0</v>
      </c>
      <c r="V46" s="95">
        <f>CLAIMS_Total_Ind!V46+CLAIMS_Total_Grp!V46</f>
        <v>0</v>
      </c>
      <c r="W46" s="95">
        <f>CLAIMS_Total_Ind!W46+CLAIMS_Total_Grp!W46</f>
        <v>0</v>
      </c>
      <c r="X46" s="95">
        <f>CLAIMS_Total_Ind!X46+CLAIMS_Total_Grp!X46</f>
        <v>0</v>
      </c>
      <c r="Y46" s="95">
        <f>CLAIMS_Total_Ind!Y46+CLAIMS_Total_Grp!Y46</f>
        <v>0</v>
      </c>
      <c r="Z46" s="95">
        <f>CLAIMS_Total_Ind!Z46+CLAIMS_Total_Grp!Z46</f>
        <v>0</v>
      </c>
      <c r="AA46" s="95">
        <f>CLAIMS_Total_Ind!AA46+CLAIMS_Total_Grp!AA46</f>
        <v>0</v>
      </c>
      <c r="AB46" s="95">
        <f>CLAIMS_Total_Ind!AB46+CLAIMS_Total_Grp!AB46</f>
        <v>0</v>
      </c>
      <c r="AC46" s="95">
        <f>CLAIMS_Total_Ind!AC46+CLAIMS_Total_Grp!AC46</f>
        <v>0</v>
      </c>
      <c r="AD46" s="95">
        <f>CLAIMS_Total_Ind!AD46+CLAIMS_Total_Grp!AD46</f>
        <v>0</v>
      </c>
      <c r="AE46" s="95">
        <f>CLAIMS_Total_Ind!AE46+CLAIMS_Total_Grp!AE46</f>
        <v>0</v>
      </c>
      <c r="AF46" s="95">
        <f>CLAIMS_Total_Ind!AF46+CLAIMS_Total_Grp!AF46</f>
        <v>0</v>
      </c>
      <c r="AG46" s="95">
        <f>CLAIMS_Total_Ind!AG46+CLAIMS_Total_Grp!AG46</f>
        <v>0</v>
      </c>
      <c r="AH46" s="95">
        <f>CLAIMS_Total_Ind!AH46+CLAIMS_Total_Grp!AH46</f>
        <v>0</v>
      </c>
      <c r="AI46" s="95">
        <f>CLAIMS_Total_Ind!AI46+CLAIMS_Total_Grp!AI46</f>
        <v>0</v>
      </c>
      <c r="AJ46" s="95">
        <f>CLAIMS_Total_Ind!AJ46+CLAIMS_Total_Grp!AJ46</f>
        <v>0</v>
      </c>
      <c r="AK46" s="95">
        <f>CLAIMS_Total_Ind!AK46+CLAIMS_Total_Grp!AK46</f>
        <v>0</v>
      </c>
      <c r="AL46" s="95">
        <f>CLAIMS_Total_Ind!AL46+CLAIMS_Total_Grp!AL46</f>
        <v>0</v>
      </c>
      <c r="AM46" s="95">
        <f>CLAIMS_Total_Ind!AM46+CLAIMS_Total_Grp!AM46</f>
        <v>0</v>
      </c>
      <c r="AN46" s="95">
        <f>CLAIMS_Total_Ind!AN46+CLAIMS_Total_Grp!AN46</f>
        <v>0</v>
      </c>
      <c r="AO46" s="95">
        <f>CLAIMS_Total_Ind!AO46+CLAIMS_Total_Grp!AO46</f>
        <v>0</v>
      </c>
      <c r="AP46" s="95">
        <f>CLAIMS_Total_Ind!AP46+CLAIMS_Total_Grp!AP46</f>
        <v>0</v>
      </c>
      <c r="AQ46" s="95">
        <f>CLAIMS_Total_Ind!AQ46+CLAIMS_Total_Grp!AQ46</f>
        <v>0</v>
      </c>
      <c r="AR46" s="95">
        <f>CLAIMS_Total_Ind!AR46+CLAIMS_Total_Grp!AR46</f>
        <v>0</v>
      </c>
      <c r="AS46" s="95">
        <f>CLAIMS_Total_Ind!AS46+CLAIMS_Total_Grp!AS46</f>
        <v>0</v>
      </c>
      <c r="AT46" s="95">
        <f>CLAIMS_Total_Ind!AT46+CLAIMS_Total_Grp!AT46</f>
        <v>0</v>
      </c>
      <c r="AU46" s="95">
        <f>CLAIMS_Total_Ind!AU46+CLAIMS_Total_Grp!AU46</f>
        <v>0</v>
      </c>
      <c r="AV46" s="95">
        <f>CLAIMS_Total_Ind!AV46+CLAIMS_Total_Grp!AV46</f>
        <v>0</v>
      </c>
      <c r="AW46" s="95">
        <f>CLAIMS_Total_Ind!AW46+CLAIMS_Total_Grp!AW46</f>
        <v>0</v>
      </c>
      <c r="AX46" s="95">
        <f>CLAIMS_Total_Ind!AX46+CLAIMS_Total_Grp!AX46</f>
        <v>0</v>
      </c>
      <c r="AY46" s="95">
        <f>CLAIMS_Total_Ind!AY46+CLAIMS_Total_Grp!AY46</f>
        <v>0</v>
      </c>
      <c r="AZ46" s="95">
        <f>CLAIMS_Total_Ind!AZ46+CLAIMS_Total_Grp!AZ46</f>
        <v>0</v>
      </c>
      <c r="BA46" s="95">
        <f>CLAIMS_Total_Ind!BA46+CLAIMS_Total_Grp!BA46</f>
        <v>0</v>
      </c>
      <c r="BB46" s="95">
        <f>CLAIMS_Total_Ind!BB46+CLAIMS_Total_Grp!BB46</f>
        <v>0</v>
      </c>
      <c r="BC46" s="95">
        <f>CLAIMS_Total_Ind!BC46+CLAIMS_Total_Grp!BC46</f>
        <v>0</v>
      </c>
      <c r="BD46" s="95">
        <f>CLAIMS_Total_Ind!BD46+CLAIMS_Total_Grp!BD46</f>
        <v>0</v>
      </c>
      <c r="BE46" s="95">
        <f>CLAIMS_Total_Ind!BE46+CLAIMS_Total_Grp!BE46</f>
        <v>0</v>
      </c>
    </row>
    <row r="47" spans="1:57" x14ac:dyDescent="0.25">
      <c r="A47" s="23" t="str">
        <f t="shared" si="2"/>
        <v>CLAIM SUMS INSURED</v>
      </c>
      <c r="C47" s="13" t="s">
        <v>26</v>
      </c>
      <c r="D47" s="53" t="s">
        <v>505</v>
      </c>
      <c r="E47" s="53" t="s">
        <v>228</v>
      </c>
      <c r="F47" s="95">
        <f>CLAIMS_Total_Ind!F47+CLAIMS_Total_Grp!F47</f>
        <v>0</v>
      </c>
      <c r="G47" s="95">
        <f>CLAIMS_Total_Ind!G47+CLAIMS_Total_Grp!G47</f>
        <v>0</v>
      </c>
      <c r="H47" s="95">
        <f>CLAIMS_Total_Ind!H47+CLAIMS_Total_Grp!H47</f>
        <v>0</v>
      </c>
      <c r="I47" s="95">
        <f>CLAIMS_Total_Ind!I47+CLAIMS_Total_Grp!I47</f>
        <v>0</v>
      </c>
      <c r="J47" s="95">
        <f>CLAIMS_Total_Ind!J47+CLAIMS_Total_Grp!J47</f>
        <v>0</v>
      </c>
      <c r="K47" s="95">
        <f>CLAIMS_Total_Ind!K47+CLAIMS_Total_Grp!K47</f>
        <v>0</v>
      </c>
      <c r="L47" s="95">
        <f>CLAIMS_Total_Ind!L47+CLAIMS_Total_Grp!L47</f>
        <v>0</v>
      </c>
      <c r="M47" s="95">
        <f>CLAIMS_Total_Ind!M47+CLAIMS_Total_Grp!M47</f>
        <v>0</v>
      </c>
      <c r="N47" s="95">
        <f>CLAIMS_Total_Ind!N47+CLAIMS_Total_Grp!N47</f>
        <v>0</v>
      </c>
      <c r="O47" s="95">
        <f>CLAIMS_Total_Ind!O47+CLAIMS_Total_Grp!O47</f>
        <v>0</v>
      </c>
      <c r="P47" s="95">
        <f>CLAIMS_Total_Ind!P47+CLAIMS_Total_Grp!P47</f>
        <v>0</v>
      </c>
      <c r="Q47" s="95">
        <f>CLAIMS_Total_Ind!Q47+CLAIMS_Total_Grp!Q47</f>
        <v>0</v>
      </c>
      <c r="R47" s="95">
        <f>CLAIMS_Total_Ind!R47+CLAIMS_Total_Grp!R47</f>
        <v>0</v>
      </c>
      <c r="S47" s="95">
        <f>CLAIMS_Total_Ind!S47+CLAIMS_Total_Grp!S47</f>
        <v>0</v>
      </c>
      <c r="T47" s="95">
        <f>CLAIMS_Total_Ind!T47+CLAIMS_Total_Grp!T47</f>
        <v>0</v>
      </c>
      <c r="U47" s="95">
        <f>CLAIMS_Total_Ind!U47+CLAIMS_Total_Grp!U47</f>
        <v>0</v>
      </c>
      <c r="V47" s="95">
        <f>CLAIMS_Total_Ind!V47+CLAIMS_Total_Grp!V47</f>
        <v>0</v>
      </c>
      <c r="W47" s="95">
        <f>CLAIMS_Total_Ind!W47+CLAIMS_Total_Grp!W47</f>
        <v>0</v>
      </c>
      <c r="X47" s="95">
        <f>CLAIMS_Total_Ind!X47+CLAIMS_Total_Grp!X47</f>
        <v>0</v>
      </c>
      <c r="Y47" s="95">
        <f>CLAIMS_Total_Ind!Y47+CLAIMS_Total_Grp!Y47</f>
        <v>0</v>
      </c>
      <c r="Z47" s="95">
        <f>CLAIMS_Total_Ind!Z47+CLAIMS_Total_Grp!Z47</f>
        <v>0</v>
      </c>
      <c r="AA47" s="95">
        <f>CLAIMS_Total_Ind!AA47+CLAIMS_Total_Grp!AA47</f>
        <v>0</v>
      </c>
      <c r="AB47" s="95">
        <f>CLAIMS_Total_Ind!AB47+CLAIMS_Total_Grp!AB47</f>
        <v>0</v>
      </c>
      <c r="AC47" s="95">
        <f>CLAIMS_Total_Ind!AC47+CLAIMS_Total_Grp!AC47</f>
        <v>0</v>
      </c>
      <c r="AD47" s="95">
        <f>CLAIMS_Total_Ind!AD47+CLAIMS_Total_Grp!AD47</f>
        <v>0</v>
      </c>
      <c r="AE47" s="95">
        <f>CLAIMS_Total_Ind!AE47+CLAIMS_Total_Grp!AE47</f>
        <v>0</v>
      </c>
      <c r="AF47" s="95">
        <f>CLAIMS_Total_Ind!AF47+CLAIMS_Total_Grp!AF47</f>
        <v>0</v>
      </c>
      <c r="AG47" s="95">
        <f>CLAIMS_Total_Ind!AG47+CLAIMS_Total_Grp!AG47</f>
        <v>0</v>
      </c>
      <c r="AH47" s="95">
        <f>CLAIMS_Total_Ind!AH47+CLAIMS_Total_Grp!AH47</f>
        <v>0</v>
      </c>
      <c r="AI47" s="95">
        <f>CLAIMS_Total_Ind!AI47+CLAIMS_Total_Grp!AI47</f>
        <v>0</v>
      </c>
      <c r="AJ47" s="95">
        <f>CLAIMS_Total_Ind!AJ47+CLAIMS_Total_Grp!AJ47</f>
        <v>0</v>
      </c>
      <c r="AK47" s="95">
        <f>CLAIMS_Total_Ind!AK47+CLAIMS_Total_Grp!AK47</f>
        <v>0</v>
      </c>
      <c r="AL47" s="95">
        <f>CLAIMS_Total_Ind!AL47+CLAIMS_Total_Grp!AL47</f>
        <v>0</v>
      </c>
      <c r="AM47" s="95">
        <f>CLAIMS_Total_Ind!AM47+CLAIMS_Total_Grp!AM47</f>
        <v>0</v>
      </c>
      <c r="AN47" s="95">
        <f>CLAIMS_Total_Ind!AN47+CLAIMS_Total_Grp!AN47</f>
        <v>0</v>
      </c>
      <c r="AO47" s="95">
        <f>CLAIMS_Total_Ind!AO47+CLAIMS_Total_Grp!AO47</f>
        <v>0</v>
      </c>
      <c r="AP47" s="95">
        <f>CLAIMS_Total_Ind!AP47+CLAIMS_Total_Grp!AP47</f>
        <v>0</v>
      </c>
      <c r="AQ47" s="95">
        <f>CLAIMS_Total_Ind!AQ47+CLAIMS_Total_Grp!AQ47</f>
        <v>0</v>
      </c>
      <c r="AR47" s="95">
        <f>CLAIMS_Total_Ind!AR47+CLAIMS_Total_Grp!AR47</f>
        <v>0</v>
      </c>
      <c r="AS47" s="95">
        <f>CLAIMS_Total_Ind!AS47+CLAIMS_Total_Grp!AS47</f>
        <v>0</v>
      </c>
      <c r="AT47" s="95">
        <f>CLAIMS_Total_Ind!AT47+CLAIMS_Total_Grp!AT47</f>
        <v>0</v>
      </c>
      <c r="AU47" s="95">
        <f>CLAIMS_Total_Ind!AU47+CLAIMS_Total_Grp!AU47</f>
        <v>0</v>
      </c>
      <c r="AV47" s="95">
        <f>CLAIMS_Total_Ind!AV47+CLAIMS_Total_Grp!AV47</f>
        <v>0</v>
      </c>
      <c r="AW47" s="95">
        <f>CLAIMS_Total_Ind!AW47+CLAIMS_Total_Grp!AW47</f>
        <v>0</v>
      </c>
      <c r="AX47" s="95">
        <f>CLAIMS_Total_Ind!AX47+CLAIMS_Total_Grp!AX47</f>
        <v>0</v>
      </c>
      <c r="AY47" s="95">
        <f>CLAIMS_Total_Ind!AY47+CLAIMS_Total_Grp!AY47</f>
        <v>0</v>
      </c>
      <c r="AZ47" s="95">
        <f>CLAIMS_Total_Ind!AZ47+CLAIMS_Total_Grp!AZ47</f>
        <v>0</v>
      </c>
      <c r="BA47" s="95">
        <f>CLAIMS_Total_Ind!BA47+CLAIMS_Total_Grp!BA47</f>
        <v>0</v>
      </c>
      <c r="BB47" s="95">
        <f>CLAIMS_Total_Ind!BB47+CLAIMS_Total_Grp!BB47</f>
        <v>0</v>
      </c>
      <c r="BC47" s="95">
        <f>CLAIMS_Total_Ind!BC47+CLAIMS_Total_Grp!BC47</f>
        <v>0</v>
      </c>
      <c r="BD47" s="95">
        <f>CLAIMS_Total_Ind!BD47+CLAIMS_Total_Grp!BD47</f>
        <v>0</v>
      </c>
      <c r="BE47" s="95">
        <f>CLAIMS_Total_Ind!BE47+CLAIMS_Total_Grp!BE47</f>
        <v>0</v>
      </c>
    </row>
    <row r="48" spans="1:57" x14ac:dyDescent="0.25">
      <c r="A48" s="23" t="str">
        <f t="shared" si="2"/>
        <v>CLAIM SUMS INSURED</v>
      </c>
      <c r="C48" s="13" t="s">
        <v>26</v>
      </c>
      <c r="D48" s="53" t="s">
        <v>348</v>
      </c>
      <c r="E48" s="53" t="s">
        <v>27</v>
      </c>
      <c r="F48" s="95">
        <f>CLAIMS_Total_Ind!F48+CLAIMS_Total_Grp!F48</f>
        <v>0</v>
      </c>
      <c r="G48" s="95">
        <f>CLAIMS_Total_Ind!G48+CLAIMS_Total_Grp!G48</f>
        <v>0</v>
      </c>
      <c r="H48" s="95">
        <f>CLAIMS_Total_Ind!H48+CLAIMS_Total_Grp!H48</f>
        <v>0</v>
      </c>
      <c r="I48" s="95">
        <f>CLAIMS_Total_Ind!I48+CLAIMS_Total_Grp!I48</f>
        <v>0</v>
      </c>
      <c r="J48" s="95">
        <f>CLAIMS_Total_Ind!J48+CLAIMS_Total_Grp!J48</f>
        <v>0</v>
      </c>
      <c r="K48" s="95">
        <f>CLAIMS_Total_Ind!K48+CLAIMS_Total_Grp!K48</f>
        <v>0</v>
      </c>
      <c r="L48" s="95">
        <f>CLAIMS_Total_Ind!L48+CLAIMS_Total_Grp!L48</f>
        <v>0</v>
      </c>
      <c r="M48" s="95">
        <f>CLAIMS_Total_Ind!M48+CLAIMS_Total_Grp!M48</f>
        <v>0</v>
      </c>
      <c r="N48" s="95">
        <f>CLAIMS_Total_Ind!N48+CLAIMS_Total_Grp!N48</f>
        <v>0</v>
      </c>
      <c r="O48" s="95">
        <f>CLAIMS_Total_Ind!O48+CLAIMS_Total_Grp!O48</f>
        <v>0</v>
      </c>
      <c r="P48" s="95">
        <f>CLAIMS_Total_Ind!P48+CLAIMS_Total_Grp!P48</f>
        <v>0</v>
      </c>
      <c r="Q48" s="95">
        <f>CLAIMS_Total_Ind!Q48+CLAIMS_Total_Grp!Q48</f>
        <v>0</v>
      </c>
      <c r="R48" s="95">
        <f>CLAIMS_Total_Ind!R48+CLAIMS_Total_Grp!R48</f>
        <v>0</v>
      </c>
      <c r="S48" s="95">
        <f>CLAIMS_Total_Ind!S48+CLAIMS_Total_Grp!S48</f>
        <v>0</v>
      </c>
      <c r="T48" s="95">
        <f>CLAIMS_Total_Ind!T48+CLAIMS_Total_Grp!T48</f>
        <v>0</v>
      </c>
      <c r="U48" s="95">
        <f>CLAIMS_Total_Ind!U48+CLAIMS_Total_Grp!U48</f>
        <v>0</v>
      </c>
      <c r="V48" s="95">
        <f>CLAIMS_Total_Ind!V48+CLAIMS_Total_Grp!V48</f>
        <v>0</v>
      </c>
      <c r="W48" s="95">
        <f>CLAIMS_Total_Ind!W48+CLAIMS_Total_Grp!W48</f>
        <v>0</v>
      </c>
      <c r="X48" s="95">
        <f>CLAIMS_Total_Ind!X48+CLAIMS_Total_Grp!X48</f>
        <v>0</v>
      </c>
      <c r="Y48" s="95">
        <f>CLAIMS_Total_Ind!Y48+CLAIMS_Total_Grp!Y48</f>
        <v>0</v>
      </c>
      <c r="Z48" s="95">
        <f>CLAIMS_Total_Ind!Z48+CLAIMS_Total_Grp!Z48</f>
        <v>0</v>
      </c>
      <c r="AA48" s="95">
        <f>CLAIMS_Total_Ind!AA48+CLAIMS_Total_Grp!AA48</f>
        <v>0</v>
      </c>
      <c r="AB48" s="95">
        <f>CLAIMS_Total_Ind!AB48+CLAIMS_Total_Grp!AB48</f>
        <v>0</v>
      </c>
      <c r="AC48" s="95">
        <f>CLAIMS_Total_Ind!AC48+CLAIMS_Total_Grp!AC48</f>
        <v>0</v>
      </c>
      <c r="AD48" s="95">
        <f>CLAIMS_Total_Ind!AD48+CLAIMS_Total_Grp!AD48</f>
        <v>0</v>
      </c>
      <c r="AE48" s="95">
        <f>CLAIMS_Total_Ind!AE48+CLAIMS_Total_Grp!AE48</f>
        <v>0</v>
      </c>
      <c r="AF48" s="95">
        <f>CLAIMS_Total_Ind!AF48+CLAIMS_Total_Grp!AF48</f>
        <v>0</v>
      </c>
      <c r="AG48" s="95">
        <f>CLAIMS_Total_Ind!AG48+CLAIMS_Total_Grp!AG48</f>
        <v>0</v>
      </c>
      <c r="AH48" s="95">
        <f>CLAIMS_Total_Ind!AH48+CLAIMS_Total_Grp!AH48</f>
        <v>0</v>
      </c>
      <c r="AI48" s="95">
        <f>CLAIMS_Total_Ind!AI48+CLAIMS_Total_Grp!AI48</f>
        <v>0</v>
      </c>
      <c r="AJ48" s="95">
        <f>CLAIMS_Total_Ind!AJ48+CLAIMS_Total_Grp!AJ48</f>
        <v>0</v>
      </c>
      <c r="AK48" s="95">
        <f>CLAIMS_Total_Ind!AK48+CLAIMS_Total_Grp!AK48</f>
        <v>0</v>
      </c>
      <c r="AL48" s="95">
        <f>CLAIMS_Total_Ind!AL48+CLAIMS_Total_Grp!AL48</f>
        <v>0</v>
      </c>
      <c r="AM48" s="95">
        <f>CLAIMS_Total_Ind!AM48+CLAIMS_Total_Grp!AM48</f>
        <v>0</v>
      </c>
      <c r="AN48" s="95">
        <f>CLAIMS_Total_Ind!AN48+CLAIMS_Total_Grp!AN48</f>
        <v>0</v>
      </c>
      <c r="AO48" s="95">
        <f>CLAIMS_Total_Ind!AO48+CLAIMS_Total_Grp!AO48</f>
        <v>0</v>
      </c>
      <c r="AP48" s="95">
        <f>CLAIMS_Total_Ind!AP48+CLAIMS_Total_Grp!AP48</f>
        <v>0</v>
      </c>
      <c r="AQ48" s="95">
        <f>CLAIMS_Total_Ind!AQ48+CLAIMS_Total_Grp!AQ48</f>
        <v>0</v>
      </c>
      <c r="AR48" s="95">
        <f>CLAIMS_Total_Ind!AR48+CLAIMS_Total_Grp!AR48</f>
        <v>0</v>
      </c>
      <c r="AS48" s="95">
        <f>CLAIMS_Total_Ind!AS48+CLAIMS_Total_Grp!AS48</f>
        <v>0</v>
      </c>
      <c r="AT48" s="95">
        <f>CLAIMS_Total_Ind!AT48+CLAIMS_Total_Grp!AT48</f>
        <v>0</v>
      </c>
      <c r="AU48" s="95">
        <f>CLAIMS_Total_Ind!AU48+CLAIMS_Total_Grp!AU48</f>
        <v>0</v>
      </c>
      <c r="AV48" s="95">
        <f>CLAIMS_Total_Ind!AV48+CLAIMS_Total_Grp!AV48</f>
        <v>0</v>
      </c>
      <c r="AW48" s="95">
        <f>CLAIMS_Total_Ind!AW48+CLAIMS_Total_Grp!AW48</f>
        <v>0</v>
      </c>
      <c r="AX48" s="95">
        <f>CLAIMS_Total_Ind!AX48+CLAIMS_Total_Grp!AX48</f>
        <v>0</v>
      </c>
      <c r="AY48" s="95">
        <f>CLAIMS_Total_Ind!AY48+CLAIMS_Total_Grp!AY48</f>
        <v>0</v>
      </c>
      <c r="AZ48" s="95">
        <f>CLAIMS_Total_Ind!AZ48+CLAIMS_Total_Grp!AZ48</f>
        <v>0</v>
      </c>
      <c r="BA48" s="95">
        <f>CLAIMS_Total_Ind!BA48+CLAIMS_Total_Grp!BA48</f>
        <v>0</v>
      </c>
      <c r="BB48" s="95">
        <f>CLAIMS_Total_Ind!BB48+CLAIMS_Total_Grp!BB48</f>
        <v>0</v>
      </c>
      <c r="BC48" s="95">
        <f>CLAIMS_Total_Ind!BC48+CLAIMS_Total_Grp!BC48</f>
        <v>0</v>
      </c>
      <c r="BD48" s="95">
        <f>CLAIMS_Total_Ind!BD48+CLAIMS_Total_Grp!BD48</f>
        <v>0</v>
      </c>
      <c r="BE48" s="95">
        <f>CLAIMS_Total_Ind!BE48+CLAIMS_Total_Grp!BE48</f>
        <v>0</v>
      </c>
    </row>
    <row r="49" spans="1:57" x14ac:dyDescent="0.25">
      <c r="A49" s="23" t="str">
        <f t="shared" si="2"/>
        <v>CLAIM SUMS INSURED</v>
      </c>
      <c r="C49" s="13" t="s">
        <v>26</v>
      </c>
      <c r="D49" s="53" t="s">
        <v>222</v>
      </c>
      <c r="E49" s="53" t="s">
        <v>229</v>
      </c>
      <c r="F49" s="95">
        <f>CLAIMS_Total_Ind!F49+CLAIMS_Total_Grp!F49</f>
        <v>0</v>
      </c>
      <c r="G49" s="95">
        <f>CLAIMS_Total_Ind!G49+CLAIMS_Total_Grp!G49</f>
        <v>0</v>
      </c>
      <c r="H49" s="95">
        <f>CLAIMS_Total_Ind!H49+CLAIMS_Total_Grp!H49</f>
        <v>0</v>
      </c>
      <c r="I49" s="95">
        <f>CLAIMS_Total_Ind!I49+CLAIMS_Total_Grp!I49</f>
        <v>0</v>
      </c>
      <c r="J49" s="95">
        <f>CLAIMS_Total_Ind!J49+CLAIMS_Total_Grp!J49</f>
        <v>0</v>
      </c>
      <c r="K49" s="95">
        <f>CLAIMS_Total_Ind!K49+CLAIMS_Total_Grp!K49</f>
        <v>0</v>
      </c>
      <c r="L49" s="95">
        <f>CLAIMS_Total_Ind!L49+CLAIMS_Total_Grp!L49</f>
        <v>0</v>
      </c>
      <c r="M49" s="95">
        <f>CLAIMS_Total_Ind!M49+CLAIMS_Total_Grp!M49</f>
        <v>0</v>
      </c>
      <c r="N49" s="95">
        <f>CLAIMS_Total_Ind!N49+CLAIMS_Total_Grp!N49</f>
        <v>0</v>
      </c>
      <c r="O49" s="95">
        <f>CLAIMS_Total_Ind!O49+CLAIMS_Total_Grp!O49</f>
        <v>0</v>
      </c>
      <c r="P49" s="95">
        <f>CLAIMS_Total_Ind!P49+CLAIMS_Total_Grp!P49</f>
        <v>0</v>
      </c>
      <c r="Q49" s="95">
        <f>CLAIMS_Total_Ind!Q49+CLAIMS_Total_Grp!Q49</f>
        <v>0</v>
      </c>
      <c r="R49" s="95">
        <f>CLAIMS_Total_Ind!R49+CLAIMS_Total_Grp!R49</f>
        <v>0</v>
      </c>
      <c r="S49" s="95">
        <f>CLAIMS_Total_Ind!S49+CLAIMS_Total_Grp!S49</f>
        <v>0</v>
      </c>
      <c r="T49" s="95">
        <f>CLAIMS_Total_Ind!T49+CLAIMS_Total_Grp!T49</f>
        <v>0</v>
      </c>
      <c r="U49" s="95">
        <f>CLAIMS_Total_Ind!U49+CLAIMS_Total_Grp!U49</f>
        <v>0</v>
      </c>
      <c r="V49" s="95">
        <f>CLAIMS_Total_Ind!V49+CLAIMS_Total_Grp!V49</f>
        <v>0</v>
      </c>
      <c r="W49" s="95">
        <f>CLAIMS_Total_Ind!W49+CLAIMS_Total_Grp!W49</f>
        <v>0</v>
      </c>
      <c r="X49" s="95">
        <f>CLAIMS_Total_Ind!X49+CLAIMS_Total_Grp!X49</f>
        <v>0</v>
      </c>
      <c r="Y49" s="95">
        <f>CLAIMS_Total_Ind!Y49+CLAIMS_Total_Grp!Y49</f>
        <v>0</v>
      </c>
      <c r="Z49" s="95">
        <f>CLAIMS_Total_Ind!Z49+CLAIMS_Total_Grp!Z49</f>
        <v>0</v>
      </c>
      <c r="AA49" s="95">
        <f>CLAIMS_Total_Ind!AA49+CLAIMS_Total_Grp!AA49</f>
        <v>0</v>
      </c>
      <c r="AB49" s="95">
        <f>CLAIMS_Total_Ind!AB49+CLAIMS_Total_Grp!AB49</f>
        <v>0</v>
      </c>
      <c r="AC49" s="95">
        <f>CLAIMS_Total_Ind!AC49+CLAIMS_Total_Grp!AC49</f>
        <v>0</v>
      </c>
      <c r="AD49" s="95">
        <f>CLAIMS_Total_Ind!AD49+CLAIMS_Total_Grp!AD49</f>
        <v>0</v>
      </c>
      <c r="AE49" s="95">
        <f>CLAIMS_Total_Ind!AE49+CLAIMS_Total_Grp!AE49</f>
        <v>0</v>
      </c>
      <c r="AF49" s="95">
        <f>CLAIMS_Total_Ind!AF49+CLAIMS_Total_Grp!AF49</f>
        <v>0</v>
      </c>
      <c r="AG49" s="95">
        <f>CLAIMS_Total_Ind!AG49+CLAIMS_Total_Grp!AG49</f>
        <v>0</v>
      </c>
      <c r="AH49" s="95">
        <f>CLAIMS_Total_Ind!AH49+CLAIMS_Total_Grp!AH49</f>
        <v>0</v>
      </c>
      <c r="AI49" s="95">
        <f>CLAIMS_Total_Ind!AI49+CLAIMS_Total_Grp!AI49</f>
        <v>0</v>
      </c>
      <c r="AJ49" s="95">
        <f>CLAIMS_Total_Ind!AJ49+CLAIMS_Total_Grp!AJ49</f>
        <v>0</v>
      </c>
      <c r="AK49" s="95">
        <f>CLAIMS_Total_Ind!AK49+CLAIMS_Total_Grp!AK49</f>
        <v>0</v>
      </c>
      <c r="AL49" s="95">
        <f>CLAIMS_Total_Ind!AL49+CLAIMS_Total_Grp!AL49</f>
        <v>0</v>
      </c>
      <c r="AM49" s="95">
        <f>CLAIMS_Total_Ind!AM49+CLAIMS_Total_Grp!AM49</f>
        <v>0</v>
      </c>
      <c r="AN49" s="95">
        <f>CLAIMS_Total_Ind!AN49+CLAIMS_Total_Grp!AN49</f>
        <v>0</v>
      </c>
      <c r="AO49" s="95">
        <f>CLAIMS_Total_Ind!AO49+CLAIMS_Total_Grp!AO49</f>
        <v>0</v>
      </c>
      <c r="AP49" s="95">
        <f>CLAIMS_Total_Ind!AP49+CLAIMS_Total_Grp!AP49</f>
        <v>0</v>
      </c>
      <c r="AQ49" s="95">
        <f>CLAIMS_Total_Ind!AQ49+CLAIMS_Total_Grp!AQ49</f>
        <v>0</v>
      </c>
      <c r="AR49" s="95">
        <f>CLAIMS_Total_Ind!AR49+CLAIMS_Total_Grp!AR49</f>
        <v>0</v>
      </c>
      <c r="AS49" s="95">
        <f>CLAIMS_Total_Ind!AS49+CLAIMS_Total_Grp!AS49</f>
        <v>0</v>
      </c>
      <c r="AT49" s="95">
        <f>CLAIMS_Total_Ind!AT49+CLAIMS_Total_Grp!AT49</f>
        <v>0</v>
      </c>
      <c r="AU49" s="95">
        <f>CLAIMS_Total_Ind!AU49+CLAIMS_Total_Grp!AU49</f>
        <v>0</v>
      </c>
      <c r="AV49" s="95">
        <f>CLAIMS_Total_Ind!AV49+CLAIMS_Total_Grp!AV49</f>
        <v>0</v>
      </c>
      <c r="AW49" s="95">
        <f>CLAIMS_Total_Ind!AW49+CLAIMS_Total_Grp!AW49</f>
        <v>0</v>
      </c>
      <c r="AX49" s="95">
        <f>CLAIMS_Total_Ind!AX49+CLAIMS_Total_Grp!AX49</f>
        <v>0</v>
      </c>
      <c r="AY49" s="95">
        <f>CLAIMS_Total_Ind!AY49+CLAIMS_Total_Grp!AY49</f>
        <v>0</v>
      </c>
      <c r="AZ49" s="95">
        <f>CLAIMS_Total_Ind!AZ49+CLAIMS_Total_Grp!AZ49</f>
        <v>0</v>
      </c>
      <c r="BA49" s="95">
        <f>CLAIMS_Total_Ind!BA49+CLAIMS_Total_Grp!BA49</f>
        <v>0</v>
      </c>
      <c r="BB49" s="95">
        <f>CLAIMS_Total_Ind!BB49+CLAIMS_Total_Grp!BB49</f>
        <v>0</v>
      </c>
      <c r="BC49" s="95">
        <f>CLAIMS_Total_Ind!BC49+CLAIMS_Total_Grp!BC49</f>
        <v>0</v>
      </c>
      <c r="BD49" s="95">
        <f>CLAIMS_Total_Ind!BD49+CLAIMS_Total_Grp!BD49</f>
        <v>0</v>
      </c>
      <c r="BE49" s="95">
        <f>CLAIMS_Total_Ind!BE49+CLAIMS_Total_Grp!BE49</f>
        <v>0</v>
      </c>
    </row>
    <row r="50" spans="1:57" x14ac:dyDescent="0.25">
      <c r="A50" s="23" t="str">
        <f t="shared" si="2"/>
        <v>CLAIM SUMS INSURED</v>
      </c>
      <c r="C50" s="13" t="s">
        <v>26</v>
      </c>
      <c r="D50" s="53" t="s">
        <v>224</v>
      </c>
      <c r="E50" s="53" t="s">
        <v>230</v>
      </c>
      <c r="F50" s="95">
        <f>CLAIMS_Total_Ind!F50+CLAIMS_Total_Grp!F50</f>
        <v>0</v>
      </c>
      <c r="G50" s="95">
        <f>CLAIMS_Total_Ind!G50+CLAIMS_Total_Grp!G50</f>
        <v>0</v>
      </c>
      <c r="H50" s="95">
        <f>CLAIMS_Total_Ind!H50+CLAIMS_Total_Grp!H50</f>
        <v>0</v>
      </c>
      <c r="I50" s="95">
        <f>CLAIMS_Total_Ind!I50+CLAIMS_Total_Grp!I50</f>
        <v>0</v>
      </c>
      <c r="J50" s="95">
        <f>CLAIMS_Total_Ind!J50+CLAIMS_Total_Grp!J50</f>
        <v>0</v>
      </c>
      <c r="K50" s="95">
        <f>CLAIMS_Total_Ind!K50+CLAIMS_Total_Grp!K50</f>
        <v>0</v>
      </c>
      <c r="L50" s="95">
        <f>CLAIMS_Total_Ind!L50+CLAIMS_Total_Grp!L50</f>
        <v>0</v>
      </c>
      <c r="M50" s="95">
        <f>CLAIMS_Total_Ind!M50+CLAIMS_Total_Grp!M50</f>
        <v>0</v>
      </c>
      <c r="N50" s="95">
        <f>CLAIMS_Total_Ind!N50+CLAIMS_Total_Grp!N50</f>
        <v>0</v>
      </c>
      <c r="O50" s="95">
        <f>CLAIMS_Total_Ind!O50+CLAIMS_Total_Grp!O50</f>
        <v>0</v>
      </c>
      <c r="P50" s="95">
        <f>CLAIMS_Total_Ind!P50+CLAIMS_Total_Grp!P50</f>
        <v>0</v>
      </c>
      <c r="Q50" s="95">
        <f>CLAIMS_Total_Ind!Q50+CLAIMS_Total_Grp!Q50</f>
        <v>0</v>
      </c>
      <c r="R50" s="95">
        <f>CLAIMS_Total_Ind!R50+CLAIMS_Total_Grp!R50</f>
        <v>0</v>
      </c>
      <c r="S50" s="95">
        <f>CLAIMS_Total_Ind!S50+CLAIMS_Total_Grp!S50</f>
        <v>0</v>
      </c>
      <c r="T50" s="95">
        <f>CLAIMS_Total_Ind!T50+CLAIMS_Total_Grp!T50</f>
        <v>0</v>
      </c>
      <c r="U50" s="95">
        <f>CLAIMS_Total_Ind!U50+CLAIMS_Total_Grp!U50</f>
        <v>0</v>
      </c>
      <c r="V50" s="95">
        <f>CLAIMS_Total_Ind!V50+CLAIMS_Total_Grp!V50</f>
        <v>0</v>
      </c>
      <c r="W50" s="95">
        <f>CLAIMS_Total_Ind!W50+CLAIMS_Total_Grp!W50</f>
        <v>0</v>
      </c>
      <c r="X50" s="95">
        <f>CLAIMS_Total_Ind!X50+CLAIMS_Total_Grp!X50</f>
        <v>0</v>
      </c>
      <c r="Y50" s="95">
        <f>CLAIMS_Total_Ind!Y50+CLAIMS_Total_Grp!Y50</f>
        <v>0</v>
      </c>
      <c r="Z50" s="95">
        <f>CLAIMS_Total_Ind!Z50+CLAIMS_Total_Grp!Z50</f>
        <v>0</v>
      </c>
      <c r="AA50" s="95">
        <f>CLAIMS_Total_Ind!AA50+CLAIMS_Total_Grp!AA50</f>
        <v>0</v>
      </c>
      <c r="AB50" s="95">
        <f>CLAIMS_Total_Ind!AB50+CLAIMS_Total_Grp!AB50</f>
        <v>0</v>
      </c>
      <c r="AC50" s="95">
        <f>CLAIMS_Total_Ind!AC50+CLAIMS_Total_Grp!AC50</f>
        <v>0</v>
      </c>
      <c r="AD50" s="95">
        <f>CLAIMS_Total_Ind!AD50+CLAIMS_Total_Grp!AD50</f>
        <v>0</v>
      </c>
      <c r="AE50" s="95">
        <f>CLAIMS_Total_Ind!AE50+CLAIMS_Total_Grp!AE50</f>
        <v>0</v>
      </c>
      <c r="AF50" s="95">
        <f>CLAIMS_Total_Ind!AF50+CLAIMS_Total_Grp!AF50</f>
        <v>0</v>
      </c>
      <c r="AG50" s="95">
        <f>CLAIMS_Total_Ind!AG50+CLAIMS_Total_Grp!AG50</f>
        <v>0</v>
      </c>
      <c r="AH50" s="95">
        <f>CLAIMS_Total_Ind!AH50+CLAIMS_Total_Grp!AH50</f>
        <v>0</v>
      </c>
      <c r="AI50" s="95">
        <f>CLAIMS_Total_Ind!AI50+CLAIMS_Total_Grp!AI50</f>
        <v>0</v>
      </c>
      <c r="AJ50" s="95">
        <f>CLAIMS_Total_Ind!AJ50+CLAIMS_Total_Grp!AJ50</f>
        <v>0</v>
      </c>
      <c r="AK50" s="95">
        <f>CLAIMS_Total_Ind!AK50+CLAIMS_Total_Grp!AK50</f>
        <v>0</v>
      </c>
      <c r="AL50" s="95">
        <f>CLAIMS_Total_Ind!AL50+CLAIMS_Total_Grp!AL50</f>
        <v>0</v>
      </c>
      <c r="AM50" s="95">
        <f>CLAIMS_Total_Ind!AM50+CLAIMS_Total_Grp!AM50</f>
        <v>0</v>
      </c>
      <c r="AN50" s="95">
        <f>CLAIMS_Total_Ind!AN50+CLAIMS_Total_Grp!AN50</f>
        <v>0</v>
      </c>
      <c r="AO50" s="95">
        <f>CLAIMS_Total_Ind!AO50+CLAIMS_Total_Grp!AO50</f>
        <v>0</v>
      </c>
      <c r="AP50" s="95">
        <f>CLAIMS_Total_Ind!AP50+CLAIMS_Total_Grp!AP50</f>
        <v>0</v>
      </c>
      <c r="AQ50" s="95">
        <f>CLAIMS_Total_Ind!AQ50+CLAIMS_Total_Grp!AQ50</f>
        <v>0</v>
      </c>
      <c r="AR50" s="95">
        <f>CLAIMS_Total_Ind!AR50+CLAIMS_Total_Grp!AR50</f>
        <v>0</v>
      </c>
      <c r="AS50" s="95">
        <f>CLAIMS_Total_Ind!AS50+CLAIMS_Total_Grp!AS50</f>
        <v>0</v>
      </c>
      <c r="AT50" s="95">
        <f>CLAIMS_Total_Ind!AT50+CLAIMS_Total_Grp!AT50</f>
        <v>0</v>
      </c>
      <c r="AU50" s="95">
        <f>CLAIMS_Total_Ind!AU50+CLAIMS_Total_Grp!AU50</f>
        <v>0</v>
      </c>
      <c r="AV50" s="95">
        <f>CLAIMS_Total_Ind!AV50+CLAIMS_Total_Grp!AV50</f>
        <v>0</v>
      </c>
      <c r="AW50" s="95">
        <f>CLAIMS_Total_Ind!AW50+CLAIMS_Total_Grp!AW50</f>
        <v>0</v>
      </c>
      <c r="AX50" s="95">
        <f>CLAIMS_Total_Ind!AX50+CLAIMS_Total_Grp!AX50</f>
        <v>0</v>
      </c>
      <c r="AY50" s="95">
        <f>CLAIMS_Total_Ind!AY50+CLAIMS_Total_Grp!AY50</f>
        <v>0</v>
      </c>
      <c r="AZ50" s="95">
        <f>CLAIMS_Total_Ind!AZ50+CLAIMS_Total_Grp!AZ50</f>
        <v>0</v>
      </c>
      <c r="BA50" s="95">
        <f>CLAIMS_Total_Ind!BA50+CLAIMS_Total_Grp!BA50</f>
        <v>0</v>
      </c>
      <c r="BB50" s="95">
        <f>CLAIMS_Total_Ind!BB50+CLAIMS_Total_Grp!BB50</f>
        <v>0</v>
      </c>
      <c r="BC50" s="95">
        <f>CLAIMS_Total_Ind!BC50+CLAIMS_Total_Grp!BC50</f>
        <v>0</v>
      </c>
      <c r="BD50" s="95">
        <f>CLAIMS_Total_Ind!BD50+CLAIMS_Total_Grp!BD50</f>
        <v>0</v>
      </c>
      <c r="BE50" s="95">
        <f>CLAIMS_Total_Ind!BE50+CLAIMS_Total_Grp!BE50</f>
        <v>0</v>
      </c>
    </row>
    <row r="51" spans="1:57" ht="15" customHeight="1" x14ac:dyDescent="0.25">
      <c r="A51" s="23" t="str">
        <f t="shared" si="2"/>
        <v>CLAIM SUMS INSURED</v>
      </c>
      <c r="C51" s="13" t="s">
        <v>26</v>
      </c>
      <c r="D51" s="53" t="s">
        <v>223</v>
      </c>
      <c r="E51" s="53" t="s">
        <v>231</v>
      </c>
      <c r="F51" s="95">
        <f>CLAIMS_Total_Ind!F51+CLAIMS_Total_Grp!F51</f>
        <v>0</v>
      </c>
      <c r="G51" s="95">
        <f>CLAIMS_Total_Ind!G51+CLAIMS_Total_Grp!G51</f>
        <v>0</v>
      </c>
      <c r="H51" s="95">
        <f>CLAIMS_Total_Ind!H51+CLAIMS_Total_Grp!H51</f>
        <v>0</v>
      </c>
      <c r="I51" s="95">
        <f>CLAIMS_Total_Ind!I51+CLAIMS_Total_Grp!I51</f>
        <v>0</v>
      </c>
      <c r="J51" s="95">
        <f>CLAIMS_Total_Ind!J51+CLAIMS_Total_Grp!J51</f>
        <v>0</v>
      </c>
      <c r="K51" s="95">
        <f>CLAIMS_Total_Ind!K51+CLAIMS_Total_Grp!K51</f>
        <v>0</v>
      </c>
      <c r="L51" s="95">
        <f>CLAIMS_Total_Ind!L51+CLAIMS_Total_Grp!L51</f>
        <v>0</v>
      </c>
      <c r="M51" s="95">
        <f>CLAIMS_Total_Ind!M51+CLAIMS_Total_Grp!M51</f>
        <v>0</v>
      </c>
      <c r="N51" s="95">
        <f>CLAIMS_Total_Ind!N51+CLAIMS_Total_Grp!N51</f>
        <v>0</v>
      </c>
      <c r="O51" s="95">
        <f>CLAIMS_Total_Ind!O51+CLAIMS_Total_Grp!O51</f>
        <v>0</v>
      </c>
      <c r="P51" s="95">
        <f>CLAIMS_Total_Ind!P51+CLAIMS_Total_Grp!P51</f>
        <v>0</v>
      </c>
      <c r="Q51" s="95">
        <f>CLAIMS_Total_Ind!Q51+CLAIMS_Total_Grp!Q51</f>
        <v>0</v>
      </c>
      <c r="R51" s="95">
        <f>CLAIMS_Total_Ind!R51+CLAIMS_Total_Grp!R51</f>
        <v>0</v>
      </c>
      <c r="S51" s="95">
        <f>CLAIMS_Total_Ind!S51+CLAIMS_Total_Grp!S51</f>
        <v>0</v>
      </c>
      <c r="T51" s="95">
        <f>CLAIMS_Total_Ind!T51+CLAIMS_Total_Grp!T51</f>
        <v>0</v>
      </c>
      <c r="U51" s="95">
        <f>CLAIMS_Total_Ind!U51+CLAIMS_Total_Grp!U51</f>
        <v>0</v>
      </c>
      <c r="V51" s="95">
        <f>CLAIMS_Total_Ind!V51+CLAIMS_Total_Grp!V51</f>
        <v>0</v>
      </c>
      <c r="W51" s="95">
        <f>CLAIMS_Total_Ind!W51+CLAIMS_Total_Grp!W51</f>
        <v>0</v>
      </c>
      <c r="X51" s="95">
        <f>CLAIMS_Total_Ind!X51+CLAIMS_Total_Grp!X51</f>
        <v>0</v>
      </c>
      <c r="Y51" s="95">
        <f>CLAIMS_Total_Ind!Y51+CLAIMS_Total_Grp!Y51</f>
        <v>0</v>
      </c>
      <c r="Z51" s="95">
        <f>CLAIMS_Total_Ind!Z51+CLAIMS_Total_Grp!Z51</f>
        <v>0</v>
      </c>
      <c r="AA51" s="95">
        <f>CLAIMS_Total_Ind!AA51+CLAIMS_Total_Grp!AA51</f>
        <v>0</v>
      </c>
      <c r="AB51" s="95">
        <f>CLAIMS_Total_Ind!AB51+CLAIMS_Total_Grp!AB51</f>
        <v>0</v>
      </c>
      <c r="AC51" s="95">
        <f>CLAIMS_Total_Ind!AC51+CLAIMS_Total_Grp!AC51</f>
        <v>0</v>
      </c>
      <c r="AD51" s="95">
        <f>CLAIMS_Total_Ind!AD51+CLAIMS_Total_Grp!AD51</f>
        <v>0</v>
      </c>
      <c r="AE51" s="95">
        <f>CLAIMS_Total_Ind!AE51+CLAIMS_Total_Grp!AE51</f>
        <v>0</v>
      </c>
      <c r="AF51" s="95">
        <f>CLAIMS_Total_Ind!AF51+CLAIMS_Total_Grp!AF51</f>
        <v>0</v>
      </c>
      <c r="AG51" s="95">
        <f>CLAIMS_Total_Ind!AG51+CLAIMS_Total_Grp!AG51</f>
        <v>0</v>
      </c>
      <c r="AH51" s="95">
        <f>CLAIMS_Total_Ind!AH51+CLAIMS_Total_Grp!AH51</f>
        <v>0</v>
      </c>
      <c r="AI51" s="95">
        <f>CLAIMS_Total_Ind!AI51+CLAIMS_Total_Grp!AI51</f>
        <v>0</v>
      </c>
      <c r="AJ51" s="95">
        <f>CLAIMS_Total_Ind!AJ51+CLAIMS_Total_Grp!AJ51</f>
        <v>0</v>
      </c>
      <c r="AK51" s="95">
        <f>CLAIMS_Total_Ind!AK51+CLAIMS_Total_Grp!AK51</f>
        <v>0</v>
      </c>
      <c r="AL51" s="95">
        <f>CLAIMS_Total_Ind!AL51+CLAIMS_Total_Grp!AL51</f>
        <v>0</v>
      </c>
      <c r="AM51" s="95">
        <f>CLAIMS_Total_Ind!AM51+CLAIMS_Total_Grp!AM51</f>
        <v>0</v>
      </c>
      <c r="AN51" s="95">
        <f>CLAIMS_Total_Ind!AN51+CLAIMS_Total_Grp!AN51</f>
        <v>0</v>
      </c>
      <c r="AO51" s="95">
        <f>CLAIMS_Total_Ind!AO51+CLAIMS_Total_Grp!AO51</f>
        <v>0</v>
      </c>
      <c r="AP51" s="95">
        <f>CLAIMS_Total_Ind!AP51+CLAIMS_Total_Grp!AP51</f>
        <v>0</v>
      </c>
      <c r="AQ51" s="95">
        <f>CLAIMS_Total_Ind!AQ51+CLAIMS_Total_Grp!AQ51</f>
        <v>0</v>
      </c>
      <c r="AR51" s="95">
        <f>CLAIMS_Total_Ind!AR51+CLAIMS_Total_Grp!AR51</f>
        <v>0</v>
      </c>
      <c r="AS51" s="95">
        <f>CLAIMS_Total_Ind!AS51+CLAIMS_Total_Grp!AS51</f>
        <v>0</v>
      </c>
      <c r="AT51" s="95">
        <f>CLAIMS_Total_Ind!AT51+CLAIMS_Total_Grp!AT51</f>
        <v>0</v>
      </c>
      <c r="AU51" s="95">
        <f>CLAIMS_Total_Ind!AU51+CLAIMS_Total_Grp!AU51</f>
        <v>0</v>
      </c>
      <c r="AV51" s="95">
        <f>CLAIMS_Total_Ind!AV51+CLAIMS_Total_Grp!AV51</f>
        <v>0</v>
      </c>
      <c r="AW51" s="95">
        <f>CLAIMS_Total_Ind!AW51+CLAIMS_Total_Grp!AW51</f>
        <v>0</v>
      </c>
      <c r="AX51" s="95">
        <f>CLAIMS_Total_Ind!AX51+CLAIMS_Total_Grp!AX51</f>
        <v>0</v>
      </c>
      <c r="AY51" s="95">
        <f>CLAIMS_Total_Ind!AY51+CLAIMS_Total_Grp!AY51</f>
        <v>0</v>
      </c>
      <c r="AZ51" s="95">
        <f>CLAIMS_Total_Ind!AZ51+CLAIMS_Total_Grp!AZ51</f>
        <v>0</v>
      </c>
      <c r="BA51" s="95">
        <f>CLAIMS_Total_Ind!BA51+CLAIMS_Total_Grp!BA51</f>
        <v>0</v>
      </c>
      <c r="BB51" s="95">
        <f>CLAIMS_Total_Ind!BB51+CLAIMS_Total_Grp!BB51</f>
        <v>0</v>
      </c>
      <c r="BC51" s="95">
        <f>CLAIMS_Total_Ind!BC51+CLAIMS_Total_Grp!BC51</f>
        <v>0</v>
      </c>
      <c r="BD51" s="95">
        <f>CLAIMS_Total_Ind!BD51+CLAIMS_Total_Grp!BD51</f>
        <v>0</v>
      </c>
      <c r="BE51" s="95">
        <f>CLAIMS_Total_Ind!BE51+CLAIMS_Total_Grp!BE51</f>
        <v>0</v>
      </c>
    </row>
    <row r="52" spans="1:57" x14ac:dyDescent="0.25">
      <c r="A52" s="23" t="str">
        <f t="shared" si="2"/>
        <v>CLAIM SUMS INSURED</v>
      </c>
      <c r="C52" s="13" t="s">
        <v>26</v>
      </c>
      <c r="D52" s="53" t="s">
        <v>341</v>
      </c>
      <c r="E52" s="53" t="s">
        <v>232</v>
      </c>
      <c r="F52" s="95">
        <f>CLAIMS_Total_Ind!F52+CLAIMS_Total_Grp!F52</f>
        <v>0</v>
      </c>
      <c r="G52" s="95">
        <f>CLAIMS_Total_Ind!G52+CLAIMS_Total_Grp!G52</f>
        <v>0</v>
      </c>
      <c r="H52" s="95">
        <f>CLAIMS_Total_Ind!H52+CLAIMS_Total_Grp!H52</f>
        <v>0</v>
      </c>
      <c r="I52" s="95">
        <f>CLAIMS_Total_Ind!I52+CLAIMS_Total_Grp!I52</f>
        <v>0</v>
      </c>
      <c r="J52" s="95">
        <f>CLAIMS_Total_Ind!J52+CLAIMS_Total_Grp!J52</f>
        <v>0</v>
      </c>
      <c r="K52" s="95">
        <f>CLAIMS_Total_Ind!K52+CLAIMS_Total_Grp!K52</f>
        <v>0</v>
      </c>
      <c r="L52" s="95">
        <f>CLAIMS_Total_Ind!L52+CLAIMS_Total_Grp!L52</f>
        <v>0</v>
      </c>
      <c r="M52" s="95">
        <f>CLAIMS_Total_Ind!M52+CLAIMS_Total_Grp!M52</f>
        <v>0</v>
      </c>
      <c r="N52" s="95">
        <f>CLAIMS_Total_Ind!N52+CLAIMS_Total_Grp!N52</f>
        <v>0</v>
      </c>
      <c r="O52" s="95">
        <f>CLAIMS_Total_Ind!O52+CLAIMS_Total_Grp!O52</f>
        <v>0</v>
      </c>
      <c r="P52" s="95">
        <f>CLAIMS_Total_Ind!P52+CLAIMS_Total_Grp!P52</f>
        <v>0</v>
      </c>
      <c r="Q52" s="95">
        <f>CLAIMS_Total_Ind!Q52+CLAIMS_Total_Grp!Q52</f>
        <v>0</v>
      </c>
      <c r="R52" s="95">
        <f>CLAIMS_Total_Ind!R52+CLAIMS_Total_Grp!R52</f>
        <v>0</v>
      </c>
      <c r="S52" s="95">
        <f>CLAIMS_Total_Ind!S52+CLAIMS_Total_Grp!S52</f>
        <v>0</v>
      </c>
      <c r="T52" s="95">
        <f>CLAIMS_Total_Ind!T52+CLAIMS_Total_Grp!T52</f>
        <v>0</v>
      </c>
      <c r="U52" s="95">
        <f>CLAIMS_Total_Ind!U52+CLAIMS_Total_Grp!U52</f>
        <v>0</v>
      </c>
      <c r="V52" s="95">
        <f>CLAIMS_Total_Ind!V52+CLAIMS_Total_Grp!V52</f>
        <v>0</v>
      </c>
      <c r="W52" s="95">
        <f>CLAIMS_Total_Ind!W52+CLAIMS_Total_Grp!W52</f>
        <v>0</v>
      </c>
      <c r="X52" s="95">
        <f>CLAIMS_Total_Ind!X52+CLAIMS_Total_Grp!X52</f>
        <v>0</v>
      </c>
      <c r="Y52" s="95">
        <f>CLAIMS_Total_Ind!Y52+CLAIMS_Total_Grp!Y52</f>
        <v>0</v>
      </c>
      <c r="Z52" s="95">
        <f>CLAIMS_Total_Ind!Z52+CLAIMS_Total_Grp!Z52</f>
        <v>0</v>
      </c>
      <c r="AA52" s="95">
        <f>CLAIMS_Total_Ind!AA52+CLAIMS_Total_Grp!AA52</f>
        <v>0</v>
      </c>
      <c r="AB52" s="95">
        <f>CLAIMS_Total_Ind!AB52+CLAIMS_Total_Grp!AB52</f>
        <v>0</v>
      </c>
      <c r="AC52" s="95">
        <f>CLAIMS_Total_Ind!AC52+CLAIMS_Total_Grp!AC52</f>
        <v>0</v>
      </c>
      <c r="AD52" s="95">
        <f>CLAIMS_Total_Ind!AD52+CLAIMS_Total_Grp!AD52</f>
        <v>0</v>
      </c>
      <c r="AE52" s="95">
        <f>CLAIMS_Total_Ind!AE52+CLAIMS_Total_Grp!AE52</f>
        <v>0</v>
      </c>
      <c r="AF52" s="95">
        <f>CLAIMS_Total_Ind!AF52+CLAIMS_Total_Grp!AF52</f>
        <v>0</v>
      </c>
      <c r="AG52" s="95">
        <f>CLAIMS_Total_Ind!AG52+CLAIMS_Total_Grp!AG52</f>
        <v>0</v>
      </c>
      <c r="AH52" s="95">
        <f>CLAIMS_Total_Ind!AH52+CLAIMS_Total_Grp!AH52</f>
        <v>0</v>
      </c>
      <c r="AI52" s="95">
        <f>CLAIMS_Total_Ind!AI52+CLAIMS_Total_Grp!AI52</f>
        <v>0</v>
      </c>
      <c r="AJ52" s="95">
        <f>CLAIMS_Total_Ind!AJ52+CLAIMS_Total_Grp!AJ52</f>
        <v>0</v>
      </c>
      <c r="AK52" s="95">
        <f>CLAIMS_Total_Ind!AK52+CLAIMS_Total_Grp!AK52</f>
        <v>0</v>
      </c>
      <c r="AL52" s="95">
        <f>CLAIMS_Total_Ind!AL52+CLAIMS_Total_Grp!AL52</f>
        <v>0</v>
      </c>
      <c r="AM52" s="95">
        <f>CLAIMS_Total_Ind!AM52+CLAIMS_Total_Grp!AM52</f>
        <v>0</v>
      </c>
      <c r="AN52" s="95">
        <f>CLAIMS_Total_Ind!AN52+CLAIMS_Total_Grp!AN52</f>
        <v>0</v>
      </c>
      <c r="AO52" s="95">
        <f>CLAIMS_Total_Ind!AO52+CLAIMS_Total_Grp!AO52</f>
        <v>0</v>
      </c>
      <c r="AP52" s="95">
        <f>CLAIMS_Total_Ind!AP52+CLAIMS_Total_Grp!AP52</f>
        <v>0</v>
      </c>
      <c r="AQ52" s="95">
        <f>CLAIMS_Total_Ind!AQ52+CLAIMS_Total_Grp!AQ52</f>
        <v>0</v>
      </c>
      <c r="AR52" s="95">
        <f>CLAIMS_Total_Ind!AR52+CLAIMS_Total_Grp!AR52</f>
        <v>0</v>
      </c>
      <c r="AS52" s="95">
        <f>CLAIMS_Total_Ind!AS52+CLAIMS_Total_Grp!AS52</f>
        <v>0</v>
      </c>
      <c r="AT52" s="95">
        <f>CLAIMS_Total_Ind!AT52+CLAIMS_Total_Grp!AT52</f>
        <v>0</v>
      </c>
      <c r="AU52" s="95">
        <f>CLAIMS_Total_Ind!AU52+CLAIMS_Total_Grp!AU52</f>
        <v>0</v>
      </c>
      <c r="AV52" s="95">
        <f>CLAIMS_Total_Ind!AV52+CLAIMS_Total_Grp!AV52</f>
        <v>0</v>
      </c>
      <c r="AW52" s="95">
        <f>CLAIMS_Total_Ind!AW52+CLAIMS_Total_Grp!AW52</f>
        <v>0</v>
      </c>
      <c r="AX52" s="95">
        <f>CLAIMS_Total_Ind!AX52+CLAIMS_Total_Grp!AX52</f>
        <v>0</v>
      </c>
      <c r="AY52" s="95">
        <f>CLAIMS_Total_Ind!AY52+CLAIMS_Total_Grp!AY52</f>
        <v>0</v>
      </c>
      <c r="AZ52" s="95">
        <f>CLAIMS_Total_Ind!AZ52+CLAIMS_Total_Grp!AZ52</f>
        <v>0</v>
      </c>
      <c r="BA52" s="95">
        <f>CLAIMS_Total_Ind!BA52+CLAIMS_Total_Grp!BA52</f>
        <v>0</v>
      </c>
      <c r="BB52" s="95">
        <f>CLAIMS_Total_Ind!BB52+CLAIMS_Total_Grp!BB52</f>
        <v>0</v>
      </c>
      <c r="BC52" s="95">
        <f>CLAIMS_Total_Ind!BC52+CLAIMS_Total_Grp!BC52</f>
        <v>0</v>
      </c>
      <c r="BD52" s="95">
        <f>CLAIMS_Total_Ind!BD52+CLAIMS_Total_Grp!BD52</f>
        <v>0</v>
      </c>
      <c r="BE52" s="95">
        <f>CLAIMS_Total_Ind!BE52+CLAIMS_Total_Grp!BE52</f>
        <v>0</v>
      </c>
    </row>
    <row r="53" spans="1:57" x14ac:dyDescent="0.25">
      <c r="A53" s="23" t="str">
        <f t="shared" si="2"/>
        <v>CLAIM SUMS INSURED</v>
      </c>
      <c r="C53" s="13" t="s">
        <v>26</v>
      </c>
      <c r="D53" s="53" t="s">
        <v>246</v>
      </c>
      <c r="E53" s="53" t="s">
        <v>233</v>
      </c>
      <c r="F53" s="95">
        <f>CLAIMS_Total_Ind!F53+CLAIMS_Total_Grp!F53</f>
        <v>0</v>
      </c>
      <c r="G53" s="95">
        <f>CLAIMS_Total_Ind!G53+CLAIMS_Total_Grp!G53</f>
        <v>0</v>
      </c>
      <c r="H53" s="95">
        <f>CLAIMS_Total_Ind!H53+CLAIMS_Total_Grp!H53</f>
        <v>0</v>
      </c>
      <c r="I53" s="95">
        <f>CLAIMS_Total_Ind!I53+CLAIMS_Total_Grp!I53</f>
        <v>0</v>
      </c>
      <c r="J53" s="95">
        <f>CLAIMS_Total_Ind!J53+CLAIMS_Total_Grp!J53</f>
        <v>0</v>
      </c>
      <c r="K53" s="95">
        <f>CLAIMS_Total_Ind!K53+CLAIMS_Total_Grp!K53</f>
        <v>0</v>
      </c>
      <c r="L53" s="95">
        <f>CLAIMS_Total_Ind!L53+CLAIMS_Total_Grp!L53</f>
        <v>0</v>
      </c>
      <c r="M53" s="95">
        <f>CLAIMS_Total_Ind!M53+CLAIMS_Total_Grp!M53</f>
        <v>0</v>
      </c>
      <c r="N53" s="95">
        <f>CLAIMS_Total_Ind!N53+CLAIMS_Total_Grp!N53</f>
        <v>0</v>
      </c>
      <c r="O53" s="95">
        <f>CLAIMS_Total_Ind!O53+CLAIMS_Total_Grp!O53</f>
        <v>0</v>
      </c>
      <c r="P53" s="95">
        <f>CLAIMS_Total_Ind!P53+CLAIMS_Total_Grp!P53</f>
        <v>0</v>
      </c>
      <c r="Q53" s="95">
        <f>CLAIMS_Total_Ind!Q53+CLAIMS_Total_Grp!Q53</f>
        <v>0</v>
      </c>
      <c r="R53" s="95">
        <f>CLAIMS_Total_Ind!R53+CLAIMS_Total_Grp!R53</f>
        <v>0</v>
      </c>
      <c r="S53" s="95">
        <f>CLAIMS_Total_Ind!S53+CLAIMS_Total_Grp!S53</f>
        <v>0</v>
      </c>
      <c r="T53" s="95">
        <f>CLAIMS_Total_Ind!T53+CLAIMS_Total_Grp!T53</f>
        <v>0</v>
      </c>
      <c r="U53" s="95">
        <f>CLAIMS_Total_Ind!U53+CLAIMS_Total_Grp!U53</f>
        <v>0</v>
      </c>
      <c r="V53" s="95">
        <f>CLAIMS_Total_Ind!V53+CLAIMS_Total_Grp!V53</f>
        <v>0</v>
      </c>
      <c r="W53" s="95">
        <f>CLAIMS_Total_Ind!W53+CLAIMS_Total_Grp!W53</f>
        <v>0</v>
      </c>
      <c r="X53" s="95">
        <f>CLAIMS_Total_Ind!X53+CLAIMS_Total_Grp!X53</f>
        <v>0</v>
      </c>
      <c r="Y53" s="95">
        <f>CLAIMS_Total_Ind!Y53+CLAIMS_Total_Grp!Y53</f>
        <v>0</v>
      </c>
      <c r="Z53" s="95">
        <f>CLAIMS_Total_Ind!Z53+CLAIMS_Total_Grp!Z53</f>
        <v>0</v>
      </c>
      <c r="AA53" s="95">
        <f>CLAIMS_Total_Ind!AA53+CLAIMS_Total_Grp!AA53</f>
        <v>0</v>
      </c>
      <c r="AB53" s="95">
        <f>CLAIMS_Total_Ind!AB53+CLAIMS_Total_Grp!AB53</f>
        <v>0</v>
      </c>
      <c r="AC53" s="95">
        <f>CLAIMS_Total_Ind!AC53+CLAIMS_Total_Grp!AC53</f>
        <v>0</v>
      </c>
      <c r="AD53" s="95">
        <f>CLAIMS_Total_Ind!AD53+CLAIMS_Total_Grp!AD53</f>
        <v>0</v>
      </c>
      <c r="AE53" s="95">
        <f>CLAIMS_Total_Ind!AE53+CLAIMS_Total_Grp!AE53</f>
        <v>0</v>
      </c>
      <c r="AF53" s="95">
        <f>CLAIMS_Total_Ind!AF53+CLAIMS_Total_Grp!AF53</f>
        <v>0</v>
      </c>
      <c r="AG53" s="95">
        <f>CLAIMS_Total_Ind!AG53+CLAIMS_Total_Grp!AG53</f>
        <v>0</v>
      </c>
      <c r="AH53" s="95">
        <f>CLAIMS_Total_Ind!AH53+CLAIMS_Total_Grp!AH53</f>
        <v>0</v>
      </c>
      <c r="AI53" s="95">
        <f>CLAIMS_Total_Ind!AI53+CLAIMS_Total_Grp!AI53</f>
        <v>0</v>
      </c>
      <c r="AJ53" s="95">
        <f>CLAIMS_Total_Ind!AJ53+CLAIMS_Total_Grp!AJ53</f>
        <v>0</v>
      </c>
      <c r="AK53" s="95">
        <f>CLAIMS_Total_Ind!AK53+CLAIMS_Total_Grp!AK53</f>
        <v>0</v>
      </c>
      <c r="AL53" s="95">
        <f>CLAIMS_Total_Ind!AL53+CLAIMS_Total_Grp!AL53</f>
        <v>0</v>
      </c>
      <c r="AM53" s="95">
        <f>CLAIMS_Total_Ind!AM53+CLAIMS_Total_Grp!AM53</f>
        <v>0</v>
      </c>
      <c r="AN53" s="95">
        <f>CLAIMS_Total_Ind!AN53+CLAIMS_Total_Grp!AN53</f>
        <v>0</v>
      </c>
      <c r="AO53" s="95">
        <f>CLAIMS_Total_Ind!AO53+CLAIMS_Total_Grp!AO53</f>
        <v>0</v>
      </c>
      <c r="AP53" s="95">
        <f>CLAIMS_Total_Ind!AP53+CLAIMS_Total_Grp!AP53</f>
        <v>0</v>
      </c>
      <c r="AQ53" s="95">
        <f>CLAIMS_Total_Ind!AQ53+CLAIMS_Total_Grp!AQ53</f>
        <v>0</v>
      </c>
      <c r="AR53" s="95">
        <f>CLAIMS_Total_Ind!AR53+CLAIMS_Total_Grp!AR53</f>
        <v>0</v>
      </c>
      <c r="AS53" s="95">
        <f>CLAIMS_Total_Ind!AS53+CLAIMS_Total_Grp!AS53</f>
        <v>0</v>
      </c>
      <c r="AT53" s="95">
        <f>CLAIMS_Total_Ind!AT53+CLAIMS_Total_Grp!AT53</f>
        <v>0</v>
      </c>
      <c r="AU53" s="95">
        <f>CLAIMS_Total_Ind!AU53+CLAIMS_Total_Grp!AU53</f>
        <v>0</v>
      </c>
      <c r="AV53" s="95">
        <f>CLAIMS_Total_Ind!AV53+CLAIMS_Total_Grp!AV53</f>
        <v>0</v>
      </c>
      <c r="AW53" s="95">
        <f>CLAIMS_Total_Ind!AW53+CLAIMS_Total_Grp!AW53</f>
        <v>0</v>
      </c>
      <c r="AX53" s="95">
        <f>CLAIMS_Total_Ind!AX53+CLAIMS_Total_Grp!AX53</f>
        <v>0</v>
      </c>
      <c r="AY53" s="95">
        <f>CLAIMS_Total_Ind!AY53+CLAIMS_Total_Grp!AY53</f>
        <v>0</v>
      </c>
      <c r="AZ53" s="95">
        <f>CLAIMS_Total_Ind!AZ53+CLAIMS_Total_Grp!AZ53</f>
        <v>0</v>
      </c>
      <c r="BA53" s="95">
        <f>CLAIMS_Total_Ind!BA53+CLAIMS_Total_Grp!BA53</f>
        <v>0</v>
      </c>
      <c r="BB53" s="95">
        <f>CLAIMS_Total_Ind!BB53+CLAIMS_Total_Grp!BB53</f>
        <v>0</v>
      </c>
      <c r="BC53" s="95">
        <f>CLAIMS_Total_Ind!BC53+CLAIMS_Total_Grp!BC53</f>
        <v>0</v>
      </c>
      <c r="BD53" s="95">
        <f>CLAIMS_Total_Ind!BD53+CLAIMS_Total_Grp!BD53</f>
        <v>0</v>
      </c>
      <c r="BE53" s="95">
        <f>CLAIMS_Total_Ind!BE53+CLAIMS_Total_Grp!BE53</f>
        <v>0</v>
      </c>
    </row>
    <row r="54" spans="1:57" x14ac:dyDescent="0.25">
      <c r="A54" s="23"/>
      <c r="D54" s="21"/>
      <c r="E54" s="2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</row>
    <row r="55" spans="1:57" x14ac:dyDescent="0.25">
      <c r="A55" s="23" t="str">
        <f t="shared" ref="A55:A64" si="3">$A$42</f>
        <v>CLAIM SUMS INSURED</v>
      </c>
      <c r="C55" s="13" t="s">
        <v>26</v>
      </c>
      <c r="D55" s="53" t="s">
        <v>349</v>
      </c>
      <c r="E55" s="53" t="s">
        <v>234</v>
      </c>
      <c r="F55" s="95">
        <f>CLAIMS_Total_Ind!F55+CLAIMS_Total_Grp!F55</f>
        <v>0</v>
      </c>
      <c r="G55" s="95">
        <f>CLAIMS_Total_Ind!G55+CLAIMS_Total_Grp!G55</f>
        <v>0</v>
      </c>
      <c r="H55" s="95">
        <f>CLAIMS_Total_Ind!H55+CLAIMS_Total_Grp!H55</f>
        <v>0</v>
      </c>
      <c r="I55" s="95">
        <f>CLAIMS_Total_Ind!I55+CLAIMS_Total_Grp!I55</f>
        <v>0</v>
      </c>
      <c r="J55" s="95">
        <f>CLAIMS_Total_Ind!J55+CLAIMS_Total_Grp!J55</f>
        <v>0</v>
      </c>
      <c r="K55" s="95">
        <f>CLAIMS_Total_Ind!K55+CLAIMS_Total_Grp!K55</f>
        <v>0</v>
      </c>
      <c r="L55" s="95">
        <f>CLAIMS_Total_Ind!L55+CLAIMS_Total_Grp!L55</f>
        <v>0</v>
      </c>
      <c r="M55" s="95">
        <f>CLAIMS_Total_Ind!M55+CLAIMS_Total_Grp!M55</f>
        <v>0</v>
      </c>
      <c r="N55" s="95">
        <f>CLAIMS_Total_Ind!N55+CLAIMS_Total_Grp!N55</f>
        <v>0</v>
      </c>
      <c r="O55" s="95">
        <f>CLAIMS_Total_Ind!O55+CLAIMS_Total_Grp!O55</f>
        <v>0</v>
      </c>
      <c r="P55" s="95">
        <f>CLAIMS_Total_Ind!P55+CLAIMS_Total_Grp!P55</f>
        <v>0</v>
      </c>
      <c r="Q55" s="95">
        <f>CLAIMS_Total_Ind!Q55+CLAIMS_Total_Grp!Q55</f>
        <v>0</v>
      </c>
      <c r="R55" s="95">
        <f>CLAIMS_Total_Ind!R55+CLAIMS_Total_Grp!R55</f>
        <v>0</v>
      </c>
      <c r="S55" s="95">
        <f>CLAIMS_Total_Ind!S55+CLAIMS_Total_Grp!S55</f>
        <v>0</v>
      </c>
      <c r="T55" s="95">
        <f>CLAIMS_Total_Ind!T55+CLAIMS_Total_Grp!T55</f>
        <v>0</v>
      </c>
      <c r="U55" s="95">
        <f>CLAIMS_Total_Ind!U55+CLAIMS_Total_Grp!U55</f>
        <v>0</v>
      </c>
      <c r="V55" s="95">
        <f>CLAIMS_Total_Ind!V55+CLAIMS_Total_Grp!V55</f>
        <v>0</v>
      </c>
      <c r="W55" s="95">
        <f>CLAIMS_Total_Ind!W55+CLAIMS_Total_Grp!W55</f>
        <v>0</v>
      </c>
      <c r="X55" s="95">
        <f>CLAIMS_Total_Ind!X55+CLAIMS_Total_Grp!X55</f>
        <v>0</v>
      </c>
      <c r="Y55" s="95">
        <f>CLAIMS_Total_Ind!Y55+CLAIMS_Total_Grp!Y55</f>
        <v>0</v>
      </c>
      <c r="Z55" s="95">
        <f>CLAIMS_Total_Ind!Z55+CLAIMS_Total_Grp!Z55</f>
        <v>0</v>
      </c>
      <c r="AA55" s="95">
        <f>CLAIMS_Total_Ind!AA55+CLAIMS_Total_Grp!AA55</f>
        <v>0</v>
      </c>
      <c r="AB55" s="95">
        <f>CLAIMS_Total_Ind!AB55+CLAIMS_Total_Grp!AB55</f>
        <v>0</v>
      </c>
      <c r="AC55" s="95">
        <f>CLAIMS_Total_Ind!AC55+CLAIMS_Total_Grp!AC55</f>
        <v>0</v>
      </c>
      <c r="AD55" s="95">
        <f>CLAIMS_Total_Ind!AD55+CLAIMS_Total_Grp!AD55</f>
        <v>0</v>
      </c>
      <c r="AE55" s="95">
        <f>CLAIMS_Total_Ind!AE55+CLAIMS_Total_Grp!AE55</f>
        <v>0</v>
      </c>
      <c r="AF55" s="95">
        <f>CLAIMS_Total_Ind!AF55+CLAIMS_Total_Grp!AF55</f>
        <v>0</v>
      </c>
      <c r="AG55" s="95">
        <f>CLAIMS_Total_Ind!AG55+CLAIMS_Total_Grp!AG55</f>
        <v>0</v>
      </c>
      <c r="AH55" s="95">
        <f>CLAIMS_Total_Ind!AH55+CLAIMS_Total_Grp!AH55</f>
        <v>0</v>
      </c>
      <c r="AI55" s="95">
        <f>CLAIMS_Total_Ind!AI55+CLAIMS_Total_Grp!AI55</f>
        <v>0</v>
      </c>
      <c r="AJ55" s="95">
        <f>CLAIMS_Total_Ind!AJ55+CLAIMS_Total_Grp!AJ55</f>
        <v>0</v>
      </c>
      <c r="AK55" s="95">
        <f>CLAIMS_Total_Ind!AK55+CLAIMS_Total_Grp!AK55</f>
        <v>0</v>
      </c>
      <c r="AL55" s="95">
        <f>CLAIMS_Total_Ind!AL55+CLAIMS_Total_Grp!AL55</f>
        <v>0</v>
      </c>
      <c r="AM55" s="95">
        <f>CLAIMS_Total_Ind!AM55+CLAIMS_Total_Grp!AM55</f>
        <v>0</v>
      </c>
      <c r="AN55" s="95">
        <f>CLAIMS_Total_Ind!AN55+CLAIMS_Total_Grp!AN55</f>
        <v>0</v>
      </c>
      <c r="AO55" s="95">
        <f>CLAIMS_Total_Ind!AO55+CLAIMS_Total_Grp!AO55</f>
        <v>0</v>
      </c>
      <c r="AP55" s="95">
        <f>CLAIMS_Total_Ind!AP55+CLAIMS_Total_Grp!AP55</f>
        <v>0</v>
      </c>
      <c r="AQ55" s="95">
        <f>CLAIMS_Total_Ind!AQ55+CLAIMS_Total_Grp!AQ55</f>
        <v>0</v>
      </c>
      <c r="AR55" s="95">
        <f>CLAIMS_Total_Ind!AR55+CLAIMS_Total_Grp!AR55</f>
        <v>0</v>
      </c>
      <c r="AS55" s="95">
        <f>CLAIMS_Total_Ind!AS55+CLAIMS_Total_Grp!AS55</f>
        <v>0</v>
      </c>
      <c r="AT55" s="95">
        <f>CLAIMS_Total_Ind!AT55+CLAIMS_Total_Grp!AT55</f>
        <v>0</v>
      </c>
      <c r="AU55" s="95">
        <f>CLAIMS_Total_Ind!AU55+CLAIMS_Total_Grp!AU55</f>
        <v>0</v>
      </c>
      <c r="AV55" s="95">
        <f>CLAIMS_Total_Ind!AV55+CLAIMS_Total_Grp!AV55</f>
        <v>0</v>
      </c>
      <c r="AW55" s="95">
        <f>CLAIMS_Total_Ind!AW55+CLAIMS_Total_Grp!AW55</f>
        <v>0</v>
      </c>
      <c r="AX55" s="95">
        <f>CLAIMS_Total_Ind!AX55+CLAIMS_Total_Grp!AX55</f>
        <v>0</v>
      </c>
      <c r="AY55" s="95">
        <f>CLAIMS_Total_Ind!AY55+CLAIMS_Total_Grp!AY55</f>
        <v>0</v>
      </c>
      <c r="AZ55" s="95">
        <f>CLAIMS_Total_Ind!AZ55+CLAIMS_Total_Grp!AZ55</f>
        <v>0</v>
      </c>
      <c r="BA55" s="95">
        <f>CLAIMS_Total_Ind!BA55+CLAIMS_Total_Grp!BA55</f>
        <v>0</v>
      </c>
      <c r="BB55" s="95">
        <f>CLAIMS_Total_Ind!BB55+CLAIMS_Total_Grp!BB55</f>
        <v>0</v>
      </c>
      <c r="BC55" s="95">
        <f>CLAIMS_Total_Ind!BC55+CLAIMS_Total_Grp!BC55</f>
        <v>0</v>
      </c>
      <c r="BD55" s="95">
        <f>CLAIMS_Total_Ind!BD55+CLAIMS_Total_Grp!BD55</f>
        <v>0</v>
      </c>
      <c r="BE55" s="95">
        <f>CLAIMS_Total_Ind!BE55+CLAIMS_Total_Grp!BE55</f>
        <v>0</v>
      </c>
    </row>
    <row r="56" spans="1:57" x14ac:dyDescent="0.25">
      <c r="A56" s="23" t="str">
        <f t="shared" si="3"/>
        <v>CLAIM SUMS INSURED</v>
      </c>
      <c r="C56" s="13" t="s">
        <v>26</v>
      </c>
      <c r="D56" s="53" t="s">
        <v>221</v>
      </c>
      <c r="E56" s="53" t="s">
        <v>235</v>
      </c>
      <c r="F56" s="95">
        <f>CLAIMS_Total_Ind!F56+CLAIMS_Total_Grp!F56</f>
        <v>0</v>
      </c>
      <c r="G56" s="95">
        <f>CLAIMS_Total_Ind!G56+CLAIMS_Total_Grp!G56</f>
        <v>0</v>
      </c>
      <c r="H56" s="95">
        <f>CLAIMS_Total_Ind!H56+CLAIMS_Total_Grp!H56</f>
        <v>0</v>
      </c>
      <c r="I56" s="95">
        <f>CLAIMS_Total_Ind!I56+CLAIMS_Total_Grp!I56</f>
        <v>0</v>
      </c>
      <c r="J56" s="95">
        <f>CLAIMS_Total_Ind!J56+CLAIMS_Total_Grp!J56</f>
        <v>0</v>
      </c>
      <c r="K56" s="95">
        <f>CLAIMS_Total_Ind!K56+CLAIMS_Total_Grp!K56</f>
        <v>0</v>
      </c>
      <c r="L56" s="95">
        <f>CLAIMS_Total_Ind!L56+CLAIMS_Total_Grp!L56</f>
        <v>0</v>
      </c>
      <c r="M56" s="95">
        <f>CLAIMS_Total_Ind!M56+CLAIMS_Total_Grp!M56</f>
        <v>0</v>
      </c>
      <c r="N56" s="95">
        <f>CLAIMS_Total_Ind!N56+CLAIMS_Total_Grp!N56</f>
        <v>0</v>
      </c>
      <c r="O56" s="95">
        <f>CLAIMS_Total_Ind!O56+CLAIMS_Total_Grp!O56</f>
        <v>0</v>
      </c>
      <c r="P56" s="95">
        <f>CLAIMS_Total_Ind!P56+CLAIMS_Total_Grp!P56</f>
        <v>0</v>
      </c>
      <c r="Q56" s="95">
        <f>CLAIMS_Total_Ind!Q56+CLAIMS_Total_Grp!Q56</f>
        <v>0</v>
      </c>
      <c r="R56" s="95">
        <f>CLAIMS_Total_Ind!R56+CLAIMS_Total_Grp!R56</f>
        <v>0</v>
      </c>
      <c r="S56" s="95">
        <f>CLAIMS_Total_Ind!S56+CLAIMS_Total_Grp!S56</f>
        <v>0</v>
      </c>
      <c r="T56" s="95">
        <f>CLAIMS_Total_Ind!T56+CLAIMS_Total_Grp!T56</f>
        <v>0</v>
      </c>
      <c r="U56" s="95">
        <f>CLAIMS_Total_Ind!U56+CLAIMS_Total_Grp!U56</f>
        <v>0</v>
      </c>
      <c r="V56" s="95">
        <f>CLAIMS_Total_Ind!V56+CLAIMS_Total_Grp!V56</f>
        <v>0</v>
      </c>
      <c r="W56" s="95">
        <f>CLAIMS_Total_Ind!W56+CLAIMS_Total_Grp!W56</f>
        <v>0</v>
      </c>
      <c r="X56" s="95">
        <f>CLAIMS_Total_Ind!X56+CLAIMS_Total_Grp!X56</f>
        <v>0</v>
      </c>
      <c r="Y56" s="95">
        <f>CLAIMS_Total_Ind!Y56+CLAIMS_Total_Grp!Y56</f>
        <v>0</v>
      </c>
      <c r="Z56" s="95">
        <f>CLAIMS_Total_Ind!Z56+CLAIMS_Total_Grp!Z56</f>
        <v>0</v>
      </c>
      <c r="AA56" s="95">
        <f>CLAIMS_Total_Ind!AA56+CLAIMS_Total_Grp!AA56</f>
        <v>0</v>
      </c>
      <c r="AB56" s="95">
        <f>CLAIMS_Total_Ind!AB56+CLAIMS_Total_Grp!AB56</f>
        <v>0</v>
      </c>
      <c r="AC56" s="95">
        <f>CLAIMS_Total_Ind!AC56+CLAIMS_Total_Grp!AC56</f>
        <v>0</v>
      </c>
      <c r="AD56" s="95">
        <f>CLAIMS_Total_Ind!AD56+CLAIMS_Total_Grp!AD56</f>
        <v>0</v>
      </c>
      <c r="AE56" s="95">
        <f>CLAIMS_Total_Ind!AE56+CLAIMS_Total_Grp!AE56</f>
        <v>0</v>
      </c>
      <c r="AF56" s="95">
        <f>CLAIMS_Total_Ind!AF56+CLAIMS_Total_Grp!AF56</f>
        <v>0</v>
      </c>
      <c r="AG56" s="95">
        <f>CLAIMS_Total_Ind!AG56+CLAIMS_Total_Grp!AG56</f>
        <v>0</v>
      </c>
      <c r="AH56" s="95">
        <f>CLAIMS_Total_Ind!AH56+CLAIMS_Total_Grp!AH56</f>
        <v>0</v>
      </c>
      <c r="AI56" s="95">
        <f>CLAIMS_Total_Ind!AI56+CLAIMS_Total_Grp!AI56</f>
        <v>0</v>
      </c>
      <c r="AJ56" s="95">
        <f>CLAIMS_Total_Ind!AJ56+CLAIMS_Total_Grp!AJ56</f>
        <v>0</v>
      </c>
      <c r="AK56" s="95">
        <f>CLAIMS_Total_Ind!AK56+CLAIMS_Total_Grp!AK56</f>
        <v>0</v>
      </c>
      <c r="AL56" s="95">
        <f>CLAIMS_Total_Ind!AL56+CLAIMS_Total_Grp!AL56</f>
        <v>0</v>
      </c>
      <c r="AM56" s="95">
        <f>CLAIMS_Total_Ind!AM56+CLAIMS_Total_Grp!AM56</f>
        <v>0</v>
      </c>
      <c r="AN56" s="95">
        <f>CLAIMS_Total_Ind!AN56+CLAIMS_Total_Grp!AN56</f>
        <v>0</v>
      </c>
      <c r="AO56" s="95">
        <f>CLAIMS_Total_Ind!AO56+CLAIMS_Total_Grp!AO56</f>
        <v>0</v>
      </c>
      <c r="AP56" s="95">
        <f>CLAIMS_Total_Ind!AP56+CLAIMS_Total_Grp!AP56</f>
        <v>0</v>
      </c>
      <c r="AQ56" s="95">
        <f>CLAIMS_Total_Ind!AQ56+CLAIMS_Total_Grp!AQ56</f>
        <v>0</v>
      </c>
      <c r="AR56" s="95">
        <f>CLAIMS_Total_Ind!AR56+CLAIMS_Total_Grp!AR56</f>
        <v>0</v>
      </c>
      <c r="AS56" s="95">
        <f>CLAIMS_Total_Ind!AS56+CLAIMS_Total_Grp!AS56</f>
        <v>0</v>
      </c>
      <c r="AT56" s="95">
        <f>CLAIMS_Total_Ind!AT56+CLAIMS_Total_Grp!AT56</f>
        <v>0</v>
      </c>
      <c r="AU56" s="95">
        <f>CLAIMS_Total_Ind!AU56+CLAIMS_Total_Grp!AU56</f>
        <v>0</v>
      </c>
      <c r="AV56" s="95">
        <f>CLAIMS_Total_Ind!AV56+CLAIMS_Total_Grp!AV56</f>
        <v>0</v>
      </c>
      <c r="AW56" s="95">
        <f>CLAIMS_Total_Ind!AW56+CLAIMS_Total_Grp!AW56</f>
        <v>0</v>
      </c>
      <c r="AX56" s="95">
        <f>CLAIMS_Total_Ind!AX56+CLAIMS_Total_Grp!AX56</f>
        <v>0</v>
      </c>
      <c r="AY56" s="95">
        <f>CLAIMS_Total_Ind!AY56+CLAIMS_Total_Grp!AY56</f>
        <v>0</v>
      </c>
      <c r="AZ56" s="95">
        <f>CLAIMS_Total_Ind!AZ56+CLAIMS_Total_Grp!AZ56</f>
        <v>0</v>
      </c>
      <c r="BA56" s="95">
        <f>CLAIMS_Total_Ind!BA56+CLAIMS_Total_Grp!BA56</f>
        <v>0</v>
      </c>
      <c r="BB56" s="95">
        <f>CLAIMS_Total_Ind!BB56+CLAIMS_Total_Grp!BB56</f>
        <v>0</v>
      </c>
      <c r="BC56" s="95">
        <f>CLAIMS_Total_Ind!BC56+CLAIMS_Total_Grp!BC56</f>
        <v>0</v>
      </c>
      <c r="BD56" s="95">
        <f>CLAIMS_Total_Ind!BD56+CLAIMS_Total_Grp!BD56</f>
        <v>0</v>
      </c>
      <c r="BE56" s="95">
        <f>CLAIMS_Total_Ind!BE56+CLAIMS_Total_Grp!BE56</f>
        <v>0</v>
      </c>
    </row>
    <row r="57" spans="1:57" x14ac:dyDescent="0.25">
      <c r="A57" s="23" t="str">
        <f t="shared" si="3"/>
        <v>CLAIM SUMS INSURED</v>
      </c>
      <c r="C57" s="13" t="s">
        <v>26</v>
      </c>
      <c r="D57" s="53" t="s">
        <v>350</v>
      </c>
      <c r="E57" s="53" t="s">
        <v>236</v>
      </c>
      <c r="F57" s="95">
        <f>CLAIMS_Total_Ind!F57+CLAIMS_Total_Grp!F57</f>
        <v>0</v>
      </c>
      <c r="G57" s="95">
        <f>CLAIMS_Total_Ind!G57+CLAIMS_Total_Grp!G57</f>
        <v>0</v>
      </c>
      <c r="H57" s="95">
        <f>CLAIMS_Total_Ind!H57+CLAIMS_Total_Grp!H57</f>
        <v>0</v>
      </c>
      <c r="I57" s="95">
        <f>CLAIMS_Total_Ind!I57+CLAIMS_Total_Grp!I57</f>
        <v>0</v>
      </c>
      <c r="J57" s="95">
        <f>CLAIMS_Total_Ind!J57+CLAIMS_Total_Grp!J57</f>
        <v>0</v>
      </c>
      <c r="K57" s="95">
        <f>CLAIMS_Total_Ind!K57+CLAIMS_Total_Grp!K57</f>
        <v>0</v>
      </c>
      <c r="L57" s="95">
        <f>CLAIMS_Total_Ind!L57+CLAIMS_Total_Grp!L57</f>
        <v>0</v>
      </c>
      <c r="M57" s="95">
        <f>CLAIMS_Total_Ind!M57+CLAIMS_Total_Grp!M57</f>
        <v>0</v>
      </c>
      <c r="N57" s="95">
        <f>CLAIMS_Total_Ind!N57+CLAIMS_Total_Grp!N57</f>
        <v>0</v>
      </c>
      <c r="O57" s="95">
        <f>CLAIMS_Total_Ind!O57+CLAIMS_Total_Grp!O57</f>
        <v>0</v>
      </c>
      <c r="P57" s="95">
        <f>CLAIMS_Total_Ind!P57+CLAIMS_Total_Grp!P57</f>
        <v>0</v>
      </c>
      <c r="Q57" s="95">
        <f>CLAIMS_Total_Ind!Q57+CLAIMS_Total_Grp!Q57</f>
        <v>0</v>
      </c>
      <c r="R57" s="95">
        <f>CLAIMS_Total_Ind!R57+CLAIMS_Total_Grp!R57</f>
        <v>0</v>
      </c>
      <c r="S57" s="95">
        <f>CLAIMS_Total_Ind!S57+CLAIMS_Total_Grp!S57</f>
        <v>0</v>
      </c>
      <c r="T57" s="95">
        <f>CLAIMS_Total_Ind!T57+CLAIMS_Total_Grp!T57</f>
        <v>0</v>
      </c>
      <c r="U57" s="95">
        <f>CLAIMS_Total_Ind!U57+CLAIMS_Total_Grp!U57</f>
        <v>0</v>
      </c>
      <c r="V57" s="95">
        <f>CLAIMS_Total_Ind!V57+CLAIMS_Total_Grp!V57</f>
        <v>0</v>
      </c>
      <c r="W57" s="95">
        <f>CLAIMS_Total_Ind!W57+CLAIMS_Total_Grp!W57</f>
        <v>0</v>
      </c>
      <c r="X57" s="95">
        <f>CLAIMS_Total_Ind!X57+CLAIMS_Total_Grp!X57</f>
        <v>0</v>
      </c>
      <c r="Y57" s="95">
        <f>CLAIMS_Total_Ind!Y57+CLAIMS_Total_Grp!Y57</f>
        <v>0</v>
      </c>
      <c r="Z57" s="95">
        <f>CLAIMS_Total_Ind!Z57+CLAIMS_Total_Grp!Z57</f>
        <v>0</v>
      </c>
      <c r="AA57" s="95">
        <f>CLAIMS_Total_Ind!AA57+CLAIMS_Total_Grp!AA57</f>
        <v>0</v>
      </c>
      <c r="AB57" s="95">
        <f>CLAIMS_Total_Ind!AB57+CLAIMS_Total_Grp!AB57</f>
        <v>0</v>
      </c>
      <c r="AC57" s="95">
        <f>CLAIMS_Total_Ind!AC57+CLAIMS_Total_Grp!AC57</f>
        <v>0</v>
      </c>
      <c r="AD57" s="95">
        <f>CLAIMS_Total_Ind!AD57+CLAIMS_Total_Grp!AD57</f>
        <v>0</v>
      </c>
      <c r="AE57" s="95">
        <f>CLAIMS_Total_Ind!AE57+CLAIMS_Total_Grp!AE57</f>
        <v>0</v>
      </c>
      <c r="AF57" s="95">
        <f>CLAIMS_Total_Ind!AF57+CLAIMS_Total_Grp!AF57</f>
        <v>0</v>
      </c>
      <c r="AG57" s="95">
        <f>CLAIMS_Total_Ind!AG57+CLAIMS_Total_Grp!AG57</f>
        <v>0</v>
      </c>
      <c r="AH57" s="95">
        <f>CLAIMS_Total_Ind!AH57+CLAIMS_Total_Grp!AH57</f>
        <v>0</v>
      </c>
      <c r="AI57" s="95">
        <f>CLAIMS_Total_Ind!AI57+CLAIMS_Total_Grp!AI57</f>
        <v>0</v>
      </c>
      <c r="AJ57" s="95">
        <f>CLAIMS_Total_Ind!AJ57+CLAIMS_Total_Grp!AJ57</f>
        <v>0</v>
      </c>
      <c r="AK57" s="95">
        <f>CLAIMS_Total_Ind!AK57+CLAIMS_Total_Grp!AK57</f>
        <v>0</v>
      </c>
      <c r="AL57" s="95">
        <f>CLAIMS_Total_Ind!AL57+CLAIMS_Total_Grp!AL57</f>
        <v>0</v>
      </c>
      <c r="AM57" s="95">
        <f>CLAIMS_Total_Ind!AM57+CLAIMS_Total_Grp!AM57</f>
        <v>0</v>
      </c>
      <c r="AN57" s="95">
        <f>CLAIMS_Total_Ind!AN57+CLAIMS_Total_Grp!AN57</f>
        <v>0</v>
      </c>
      <c r="AO57" s="95">
        <f>CLAIMS_Total_Ind!AO57+CLAIMS_Total_Grp!AO57</f>
        <v>0</v>
      </c>
      <c r="AP57" s="95">
        <f>CLAIMS_Total_Ind!AP57+CLAIMS_Total_Grp!AP57</f>
        <v>0</v>
      </c>
      <c r="AQ57" s="95">
        <f>CLAIMS_Total_Ind!AQ57+CLAIMS_Total_Grp!AQ57</f>
        <v>0</v>
      </c>
      <c r="AR57" s="95">
        <f>CLAIMS_Total_Ind!AR57+CLAIMS_Total_Grp!AR57</f>
        <v>0</v>
      </c>
      <c r="AS57" s="95">
        <f>CLAIMS_Total_Ind!AS57+CLAIMS_Total_Grp!AS57</f>
        <v>0</v>
      </c>
      <c r="AT57" s="95">
        <f>CLAIMS_Total_Ind!AT57+CLAIMS_Total_Grp!AT57</f>
        <v>0</v>
      </c>
      <c r="AU57" s="95">
        <f>CLAIMS_Total_Ind!AU57+CLAIMS_Total_Grp!AU57</f>
        <v>0</v>
      </c>
      <c r="AV57" s="95">
        <f>CLAIMS_Total_Ind!AV57+CLAIMS_Total_Grp!AV57</f>
        <v>0</v>
      </c>
      <c r="AW57" s="95">
        <f>CLAIMS_Total_Ind!AW57+CLAIMS_Total_Grp!AW57</f>
        <v>0</v>
      </c>
      <c r="AX57" s="95">
        <f>CLAIMS_Total_Ind!AX57+CLAIMS_Total_Grp!AX57</f>
        <v>0</v>
      </c>
      <c r="AY57" s="95">
        <f>CLAIMS_Total_Ind!AY57+CLAIMS_Total_Grp!AY57</f>
        <v>0</v>
      </c>
      <c r="AZ57" s="95">
        <f>CLAIMS_Total_Ind!AZ57+CLAIMS_Total_Grp!AZ57</f>
        <v>0</v>
      </c>
      <c r="BA57" s="95">
        <f>CLAIMS_Total_Ind!BA57+CLAIMS_Total_Grp!BA57</f>
        <v>0</v>
      </c>
      <c r="BB57" s="95">
        <f>CLAIMS_Total_Ind!BB57+CLAIMS_Total_Grp!BB57</f>
        <v>0</v>
      </c>
      <c r="BC57" s="95">
        <f>CLAIMS_Total_Ind!BC57+CLAIMS_Total_Grp!BC57</f>
        <v>0</v>
      </c>
      <c r="BD57" s="95">
        <f>CLAIMS_Total_Ind!BD57+CLAIMS_Total_Grp!BD57</f>
        <v>0</v>
      </c>
      <c r="BE57" s="95">
        <f>CLAIMS_Total_Ind!BE57+CLAIMS_Total_Grp!BE57</f>
        <v>0</v>
      </c>
    </row>
    <row r="58" spans="1:57" x14ac:dyDescent="0.25">
      <c r="A58" s="23" t="str">
        <f t="shared" si="3"/>
        <v>CLAIM SUMS INSURED</v>
      </c>
      <c r="C58" s="13" t="s">
        <v>26</v>
      </c>
      <c r="D58" s="53" t="s">
        <v>342</v>
      </c>
      <c r="E58" s="53" t="s">
        <v>237</v>
      </c>
      <c r="F58" s="95">
        <f>CLAIMS_Total_Ind!F58+CLAIMS_Total_Grp!F58</f>
        <v>0</v>
      </c>
      <c r="G58" s="95">
        <f>CLAIMS_Total_Ind!G58+CLAIMS_Total_Grp!G58</f>
        <v>0</v>
      </c>
      <c r="H58" s="95">
        <f>CLAIMS_Total_Ind!H58+CLAIMS_Total_Grp!H58</f>
        <v>0</v>
      </c>
      <c r="I58" s="95">
        <f>CLAIMS_Total_Ind!I58+CLAIMS_Total_Grp!I58</f>
        <v>0</v>
      </c>
      <c r="J58" s="95">
        <f>CLAIMS_Total_Ind!J58+CLAIMS_Total_Grp!J58</f>
        <v>0</v>
      </c>
      <c r="K58" s="95">
        <f>CLAIMS_Total_Ind!K58+CLAIMS_Total_Grp!K58</f>
        <v>0</v>
      </c>
      <c r="L58" s="95">
        <f>CLAIMS_Total_Ind!L58+CLAIMS_Total_Grp!L58</f>
        <v>0</v>
      </c>
      <c r="M58" s="95">
        <f>CLAIMS_Total_Ind!M58+CLAIMS_Total_Grp!M58</f>
        <v>0</v>
      </c>
      <c r="N58" s="95">
        <f>CLAIMS_Total_Ind!N58+CLAIMS_Total_Grp!N58</f>
        <v>0</v>
      </c>
      <c r="O58" s="95">
        <f>CLAIMS_Total_Ind!O58+CLAIMS_Total_Grp!O58</f>
        <v>0</v>
      </c>
      <c r="P58" s="95">
        <f>CLAIMS_Total_Ind!P58+CLAIMS_Total_Grp!P58</f>
        <v>0</v>
      </c>
      <c r="Q58" s="95">
        <f>CLAIMS_Total_Ind!Q58+CLAIMS_Total_Grp!Q58</f>
        <v>0</v>
      </c>
      <c r="R58" s="95">
        <f>CLAIMS_Total_Ind!R58+CLAIMS_Total_Grp!R58</f>
        <v>0</v>
      </c>
      <c r="S58" s="95">
        <f>CLAIMS_Total_Ind!S58+CLAIMS_Total_Grp!S58</f>
        <v>0</v>
      </c>
      <c r="T58" s="95">
        <f>CLAIMS_Total_Ind!T58+CLAIMS_Total_Grp!T58</f>
        <v>0</v>
      </c>
      <c r="U58" s="95">
        <f>CLAIMS_Total_Ind!U58+CLAIMS_Total_Grp!U58</f>
        <v>0</v>
      </c>
      <c r="V58" s="95">
        <f>CLAIMS_Total_Ind!V58+CLAIMS_Total_Grp!V58</f>
        <v>0</v>
      </c>
      <c r="W58" s="95">
        <f>CLAIMS_Total_Ind!W58+CLAIMS_Total_Grp!W58</f>
        <v>0</v>
      </c>
      <c r="X58" s="95">
        <f>CLAIMS_Total_Ind!X58+CLAIMS_Total_Grp!X58</f>
        <v>0</v>
      </c>
      <c r="Y58" s="95">
        <f>CLAIMS_Total_Ind!Y58+CLAIMS_Total_Grp!Y58</f>
        <v>0</v>
      </c>
      <c r="Z58" s="95">
        <f>CLAIMS_Total_Ind!Z58+CLAIMS_Total_Grp!Z58</f>
        <v>0</v>
      </c>
      <c r="AA58" s="95">
        <f>CLAIMS_Total_Ind!AA58+CLAIMS_Total_Grp!AA58</f>
        <v>0</v>
      </c>
      <c r="AB58" s="95">
        <f>CLAIMS_Total_Ind!AB58+CLAIMS_Total_Grp!AB58</f>
        <v>0</v>
      </c>
      <c r="AC58" s="95">
        <f>CLAIMS_Total_Ind!AC58+CLAIMS_Total_Grp!AC58</f>
        <v>0</v>
      </c>
      <c r="AD58" s="95">
        <f>CLAIMS_Total_Ind!AD58+CLAIMS_Total_Grp!AD58</f>
        <v>0</v>
      </c>
      <c r="AE58" s="95">
        <f>CLAIMS_Total_Ind!AE58+CLAIMS_Total_Grp!AE58</f>
        <v>0</v>
      </c>
      <c r="AF58" s="95">
        <f>CLAIMS_Total_Ind!AF58+CLAIMS_Total_Grp!AF58</f>
        <v>0</v>
      </c>
      <c r="AG58" s="95">
        <f>CLAIMS_Total_Ind!AG58+CLAIMS_Total_Grp!AG58</f>
        <v>0</v>
      </c>
      <c r="AH58" s="95">
        <f>CLAIMS_Total_Ind!AH58+CLAIMS_Total_Grp!AH58</f>
        <v>0</v>
      </c>
      <c r="AI58" s="95">
        <f>CLAIMS_Total_Ind!AI58+CLAIMS_Total_Grp!AI58</f>
        <v>0</v>
      </c>
      <c r="AJ58" s="95">
        <f>CLAIMS_Total_Ind!AJ58+CLAIMS_Total_Grp!AJ58</f>
        <v>0</v>
      </c>
      <c r="AK58" s="95">
        <f>CLAIMS_Total_Ind!AK58+CLAIMS_Total_Grp!AK58</f>
        <v>0</v>
      </c>
      <c r="AL58" s="95">
        <f>CLAIMS_Total_Ind!AL58+CLAIMS_Total_Grp!AL58</f>
        <v>0</v>
      </c>
      <c r="AM58" s="95">
        <f>CLAIMS_Total_Ind!AM58+CLAIMS_Total_Grp!AM58</f>
        <v>0</v>
      </c>
      <c r="AN58" s="95">
        <f>CLAIMS_Total_Ind!AN58+CLAIMS_Total_Grp!AN58</f>
        <v>0</v>
      </c>
      <c r="AO58" s="95">
        <f>CLAIMS_Total_Ind!AO58+CLAIMS_Total_Grp!AO58</f>
        <v>0</v>
      </c>
      <c r="AP58" s="95">
        <f>CLAIMS_Total_Ind!AP58+CLAIMS_Total_Grp!AP58</f>
        <v>0</v>
      </c>
      <c r="AQ58" s="95">
        <f>CLAIMS_Total_Ind!AQ58+CLAIMS_Total_Grp!AQ58</f>
        <v>0</v>
      </c>
      <c r="AR58" s="95">
        <f>CLAIMS_Total_Ind!AR58+CLAIMS_Total_Grp!AR58</f>
        <v>0</v>
      </c>
      <c r="AS58" s="95">
        <f>CLAIMS_Total_Ind!AS58+CLAIMS_Total_Grp!AS58</f>
        <v>0</v>
      </c>
      <c r="AT58" s="95">
        <f>CLAIMS_Total_Ind!AT58+CLAIMS_Total_Grp!AT58</f>
        <v>0</v>
      </c>
      <c r="AU58" s="95">
        <f>CLAIMS_Total_Ind!AU58+CLAIMS_Total_Grp!AU58</f>
        <v>0</v>
      </c>
      <c r="AV58" s="95">
        <f>CLAIMS_Total_Ind!AV58+CLAIMS_Total_Grp!AV58</f>
        <v>0</v>
      </c>
      <c r="AW58" s="95">
        <f>CLAIMS_Total_Ind!AW58+CLAIMS_Total_Grp!AW58</f>
        <v>0</v>
      </c>
      <c r="AX58" s="95">
        <f>CLAIMS_Total_Ind!AX58+CLAIMS_Total_Grp!AX58</f>
        <v>0</v>
      </c>
      <c r="AY58" s="95">
        <f>CLAIMS_Total_Ind!AY58+CLAIMS_Total_Grp!AY58</f>
        <v>0</v>
      </c>
      <c r="AZ58" s="95">
        <f>CLAIMS_Total_Ind!AZ58+CLAIMS_Total_Grp!AZ58</f>
        <v>0</v>
      </c>
      <c r="BA58" s="95">
        <f>CLAIMS_Total_Ind!BA58+CLAIMS_Total_Grp!BA58</f>
        <v>0</v>
      </c>
      <c r="BB58" s="95">
        <f>CLAIMS_Total_Ind!BB58+CLAIMS_Total_Grp!BB58</f>
        <v>0</v>
      </c>
      <c r="BC58" s="95">
        <f>CLAIMS_Total_Ind!BC58+CLAIMS_Total_Grp!BC58</f>
        <v>0</v>
      </c>
      <c r="BD58" s="95">
        <f>CLAIMS_Total_Ind!BD58+CLAIMS_Total_Grp!BD58</f>
        <v>0</v>
      </c>
      <c r="BE58" s="95">
        <f>CLAIMS_Total_Ind!BE58+CLAIMS_Total_Grp!BE58</f>
        <v>0</v>
      </c>
    </row>
    <row r="59" spans="1:57" x14ac:dyDescent="0.25">
      <c r="A59" s="23" t="str">
        <f t="shared" si="3"/>
        <v>CLAIM SUMS INSURED</v>
      </c>
      <c r="C59" s="13" t="s">
        <v>26</v>
      </c>
      <c r="D59" s="53" t="s">
        <v>343</v>
      </c>
      <c r="E59" s="53" t="s">
        <v>238</v>
      </c>
      <c r="F59" s="95">
        <f>CLAIMS_Total_Ind!F59+CLAIMS_Total_Grp!F59</f>
        <v>0</v>
      </c>
      <c r="G59" s="95">
        <f>CLAIMS_Total_Ind!G59+CLAIMS_Total_Grp!G59</f>
        <v>0</v>
      </c>
      <c r="H59" s="95">
        <f>CLAIMS_Total_Ind!H59+CLAIMS_Total_Grp!H59</f>
        <v>0</v>
      </c>
      <c r="I59" s="95">
        <f>CLAIMS_Total_Ind!I59+CLAIMS_Total_Grp!I59</f>
        <v>0</v>
      </c>
      <c r="J59" s="95">
        <f>CLAIMS_Total_Ind!J59+CLAIMS_Total_Grp!J59</f>
        <v>0</v>
      </c>
      <c r="K59" s="95">
        <f>CLAIMS_Total_Ind!K59+CLAIMS_Total_Grp!K59</f>
        <v>0</v>
      </c>
      <c r="L59" s="95">
        <f>CLAIMS_Total_Ind!L59+CLAIMS_Total_Grp!L59</f>
        <v>0</v>
      </c>
      <c r="M59" s="95">
        <f>CLAIMS_Total_Ind!M59+CLAIMS_Total_Grp!M59</f>
        <v>0</v>
      </c>
      <c r="N59" s="95">
        <f>CLAIMS_Total_Ind!N59+CLAIMS_Total_Grp!N59</f>
        <v>0</v>
      </c>
      <c r="O59" s="95">
        <f>CLAIMS_Total_Ind!O59+CLAIMS_Total_Grp!O59</f>
        <v>0</v>
      </c>
      <c r="P59" s="95">
        <f>CLAIMS_Total_Ind!P59+CLAIMS_Total_Grp!P59</f>
        <v>0</v>
      </c>
      <c r="Q59" s="95">
        <f>CLAIMS_Total_Ind!Q59+CLAIMS_Total_Grp!Q59</f>
        <v>0</v>
      </c>
      <c r="R59" s="95">
        <f>CLAIMS_Total_Ind!R59+CLAIMS_Total_Grp!R59</f>
        <v>0</v>
      </c>
      <c r="S59" s="95">
        <f>CLAIMS_Total_Ind!S59+CLAIMS_Total_Grp!S59</f>
        <v>0</v>
      </c>
      <c r="T59" s="95">
        <f>CLAIMS_Total_Ind!T59+CLAIMS_Total_Grp!T59</f>
        <v>0</v>
      </c>
      <c r="U59" s="95">
        <f>CLAIMS_Total_Ind!U59+CLAIMS_Total_Grp!U59</f>
        <v>0</v>
      </c>
      <c r="V59" s="95">
        <f>CLAIMS_Total_Ind!V59+CLAIMS_Total_Grp!V59</f>
        <v>0</v>
      </c>
      <c r="W59" s="95">
        <f>CLAIMS_Total_Ind!W59+CLAIMS_Total_Grp!W59</f>
        <v>0</v>
      </c>
      <c r="X59" s="95">
        <f>CLAIMS_Total_Ind!X59+CLAIMS_Total_Grp!X59</f>
        <v>0</v>
      </c>
      <c r="Y59" s="95">
        <f>CLAIMS_Total_Ind!Y59+CLAIMS_Total_Grp!Y59</f>
        <v>0</v>
      </c>
      <c r="Z59" s="95">
        <f>CLAIMS_Total_Ind!Z59+CLAIMS_Total_Grp!Z59</f>
        <v>0</v>
      </c>
      <c r="AA59" s="95">
        <f>CLAIMS_Total_Ind!AA59+CLAIMS_Total_Grp!AA59</f>
        <v>0</v>
      </c>
      <c r="AB59" s="95">
        <f>CLAIMS_Total_Ind!AB59+CLAIMS_Total_Grp!AB59</f>
        <v>0</v>
      </c>
      <c r="AC59" s="95">
        <f>CLAIMS_Total_Ind!AC59+CLAIMS_Total_Grp!AC59</f>
        <v>0</v>
      </c>
      <c r="AD59" s="95">
        <f>CLAIMS_Total_Ind!AD59+CLAIMS_Total_Grp!AD59</f>
        <v>0</v>
      </c>
      <c r="AE59" s="95">
        <f>CLAIMS_Total_Ind!AE59+CLAIMS_Total_Grp!AE59</f>
        <v>0</v>
      </c>
      <c r="AF59" s="95">
        <f>CLAIMS_Total_Ind!AF59+CLAIMS_Total_Grp!AF59</f>
        <v>0</v>
      </c>
      <c r="AG59" s="95">
        <f>CLAIMS_Total_Ind!AG59+CLAIMS_Total_Grp!AG59</f>
        <v>0</v>
      </c>
      <c r="AH59" s="95">
        <f>CLAIMS_Total_Ind!AH59+CLAIMS_Total_Grp!AH59</f>
        <v>0</v>
      </c>
      <c r="AI59" s="95">
        <f>CLAIMS_Total_Ind!AI59+CLAIMS_Total_Grp!AI59</f>
        <v>0</v>
      </c>
      <c r="AJ59" s="95">
        <f>CLAIMS_Total_Ind!AJ59+CLAIMS_Total_Grp!AJ59</f>
        <v>0</v>
      </c>
      <c r="AK59" s="95">
        <f>CLAIMS_Total_Ind!AK59+CLAIMS_Total_Grp!AK59</f>
        <v>0</v>
      </c>
      <c r="AL59" s="95">
        <f>CLAIMS_Total_Ind!AL59+CLAIMS_Total_Grp!AL59</f>
        <v>0</v>
      </c>
      <c r="AM59" s="95">
        <f>CLAIMS_Total_Ind!AM59+CLAIMS_Total_Grp!AM59</f>
        <v>0</v>
      </c>
      <c r="AN59" s="95">
        <f>CLAIMS_Total_Ind!AN59+CLAIMS_Total_Grp!AN59</f>
        <v>0</v>
      </c>
      <c r="AO59" s="95">
        <f>CLAIMS_Total_Ind!AO59+CLAIMS_Total_Grp!AO59</f>
        <v>0</v>
      </c>
      <c r="AP59" s="95">
        <f>CLAIMS_Total_Ind!AP59+CLAIMS_Total_Grp!AP59</f>
        <v>0</v>
      </c>
      <c r="AQ59" s="95">
        <f>CLAIMS_Total_Ind!AQ59+CLAIMS_Total_Grp!AQ59</f>
        <v>0</v>
      </c>
      <c r="AR59" s="95">
        <f>CLAIMS_Total_Ind!AR59+CLAIMS_Total_Grp!AR59</f>
        <v>0</v>
      </c>
      <c r="AS59" s="95">
        <f>CLAIMS_Total_Ind!AS59+CLAIMS_Total_Grp!AS59</f>
        <v>0</v>
      </c>
      <c r="AT59" s="95">
        <f>CLAIMS_Total_Ind!AT59+CLAIMS_Total_Grp!AT59</f>
        <v>0</v>
      </c>
      <c r="AU59" s="95">
        <f>CLAIMS_Total_Ind!AU59+CLAIMS_Total_Grp!AU59</f>
        <v>0</v>
      </c>
      <c r="AV59" s="95">
        <f>CLAIMS_Total_Ind!AV59+CLAIMS_Total_Grp!AV59</f>
        <v>0</v>
      </c>
      <c r="AW59" s="95">
        <f>CLAIMS_Total_Ind!AW59+CLAIMS_Total_Grp!AW59</f>
        <v>0</v>
      </c>
      <c r="AX59" s="95">
        <f>CLAIMS_Total_Ind!AX59+CLAIMS_Total_Grp!AX59</f>
        <v>0</v>
      </c>
      <c r="AY59" s="95">
        <f>CLAIMS_Total_Ind!AY59+CLAIMS_Total_Grp!AY59</f>
        <v>0</v>
      </c>
      <c r="AZ59" s="95">
        <f>CLAIMS_Total_Ind!AZ59+CLAIMS_Total_Grp!AZ59</f>
        <v>0</v>
      </c>
      <c r="BA59" s="95">
        <f>CLAIMS_Total_Ind!BA59+CLAIMS_Total_Grp!BA59</f>
        <v>0</v>
      </c>
      <c r="BB59" s="95">
        <f>CLAIMS_Total_Ind!BB59+CLAIMS_Total_Grp!BB59</f>
        <v>0</v>
      </c>
      <c r="BC59" s="95">
        <f>CLAIMS_Total_Ind!BC59+CLAIMS_Total_Grp!BC59</f>
        <v>0</v>
      </c>
      <c r="BD59" s="95">
        <f>CLAIMS_Total_Ind!BD59+CLAIMS_Total_Grp!BD59</f>
        <v>0</v>
      </c>
      <c r="BE59" s="95">
        <f>CLAIMS_Total_Ind!BE59+CLAIMS_Total_Grp!BE59</f>
        <v>0</v>
      </c>
    </row>
    <row r="60" spans="1:57" x14ac:dyDescent="0.25">
      <c r="A60" s="23" t="str">
        <f t="shared" si="3"/>
        <v>CLAIM SUMS INSURED</v>
      </c>
      <c r="C60" s="13" t="s">
        <v>26</v>
      </c>
      <c r="D60" s="53" t="s">
        <v>344</v>
      </c>
      <c r="E60" s="53" t="s">
        <v>239</v>
      </c>
      <c r="F60" s="95">
        <f>CLAIMS_Total_Ind!F60+CLAIMS_Total_Grp!F60</f>
        <v>0</v>
      </c>
      <c r="G60" s="95">
        <f>CLAIMS_Total_Ind!G60+CLAIMS_Total_Grp!G60</f>
        <v>0</v>
      </c>
      <c r="H60" s="95">
        <f>CLAIMS_Total_Ind!H60+CLAIMS_Total_Grp!H60</f>
        <v>0</v>
      </c>
      <c r="I60" s="95">
        <f>CLAIMS_Total_Ind!I60+CLAIMS_Total_Grp!I60</f>
        <v>0</v>
      </c>
      <c r="J60" s="95">
        <f>CLAIMS_Total_Ind!J60+CLAIMS_Total_Grp!J60</f>
        <v>0</v>
      </c>
      <c r="K60" s="95">
        <f>CLAIMS_Total_Ind!K60+CLAIMS_Total_Grp!K60</f>
        <v>0</v>
      </c>
      <c r="L60" s="95">
        <f>CLAIMS_Total_Ind!L60+CLAIMS_Total_Grp!L60</f>
        <v>0</v>
      </c>
      <c r="M60" s="95">
        <f>CLAIMS_Total_Ind!M60+CLAIMS_Total_Grp!M60</f>
        <v>0</v>
      </c>
      <c r="N60" s="95">
        <f>CLAIMS_Total_Ind!N60+CLAIMS_Total_Grp!N60</f>
        <v>0</v>
      </c>
      <c r="O60" s="95">
        <f>CLAIMS_Total_Ind!O60+CLAIMS_Total_Grp!O60</f>
        <v>0</v>
      </c>
      <c r="P60" s="95">
        <f>CLAIMS_Total_Ind!P60+CLAIMS_Total_Grp!P60</f>
        <v>0</v>
      </c>
      <c r="Q60" s="95">
        <f>CLAIMS_Total_Ind!Q60+CLAIMS_Total_Grp!Q60</f>
        <v>0</v>
      </c>
      <c r="R60" s="95">
        <f>CLAIMS_Total_Ind!R60+CLAIMS_Total_Grp!R60</f>
        <v>0</v>
      </c>
      <c r="S60" s="95">
        <f>CLAIMS_Total_Ind!S60+CLAIMS_Total_Grp!S60</f>
        <v>0</v>
      </c>
      <c r="T60" s="95">
        <f>CLAIMS_Total_Ind!T60+CLAIMS_Total_Grp!T60</f>
        <v>0</v>
      </c>
      <c r="U60" s="95">
        <f>CLAIMS_Total_Ind!U60+CLAIMS_Total_Grp!U60</f>
        <v>0</v>
      </c>
      <c r="V60" s="95">
        <f>CLAIMS_Total_Ind!V60+CLAIMS_Total_Grp!V60</f>
        <v>0</v>
      </c>
      <c r="W60" s="95">
        <f>CLAIMS_Total_Ind!W60+CLAIMS_Total_Grp!W60</f>
        <v>0</v>
      </c>
      <c r="X60" s="95">
        <f>CLAIMS_Total_Ind!X60+CLAIMS_Total_Grp!X60</f>
        <v>0</v>
      </c>
      <c r="Y60" s="95">
        <f>CLAIMS_Total_Ind!Y60+CLAIMS_Total_Grp!Y60</f>
        <v>0</v>
      </c>
      <c r="Z60" s="95">
        <f>CLAIMS_Total_Ind!Z60+CLAIMS_Total_Grp!Z60</f>
        <v>0</v>
      </c>
      <c r="AA60" s="95">
        <f>CLAIMS_Total_Ind!AA60+CLAIMS_Total_Grp!AA60</f>
        <v>0</v>
      </c>
      <c r="AB60" s="95">
        <f>CLAIMS_Total_Ind!AB60+CLAIMS_Total_Grp!AB60</f>
        <v>0</v>
      </c>
      <c r="AC60" s="95">
        <f>CLAIMS_Total_Ind!AC60+CLAIMS_Total_Grp!AC60</f>
        <v>0</v>
      </c>
      <c r="AD60" s="95">
        <f>CLAIMS_Total_Ind!AD60+CLAIMS_Total_Grp!AD60</f>
        <v>0</v>
      </c>
      <c r="AE60" s="95">
        <f>CLAIMS_Total_Ind!AE60+CLAIMS_Total_Grp!AE60</f>
        <v>0</v>
      </c>
      <c r="AF60" s="95">
        <f>CLAIMS_Total_Ind!AF60+CLAIMS_Total_Grp!AF60</f>
        <v>0</v>
      </c>
      <c r="AG60" s="95">
        <f>CLAIMS_Total_Ind!AG60+CLAIMS_Total_Grp!AG60</f>
        <v>0</v>
      </c>
      <c r="AH60" s="95">
        <f>CLAIMS_Total_Ind!AH60+CLAIMS_Total_Grp!AH60</f>
        <v>0</v>
      </c>
      <c r="AI60" s="95">
        <f>CLAIMS_Total_Ind!AI60+CLAIMS_Total_Grp!AI60</f>
        <v>0</v>
      </c>
      <c r="AJ60" s="95">
        <f>CLAIMS_Total_Ind!AJ60+CLAIMS_Total_Grp!AJ60</f>
        <v>0</v>
      </c>
      <c r="AK60" s="95">
        <f>CLAIMS_Total_Ind!AK60+CLAIMS_Total_Grp!AK60</f>
        <v>0</v>
      </c>
      <c r="AL60" s="95">
        <f>CLAIMS_Total_Ind!AL60+CLAIMS_Total_Grp!AL60</f>
        <v>0</v>
      </c>
      <c r="AM60" s="95">
        <f>CLAIMS_Total_Ind!AM60+CLAIMS_Total_Grp!AM60</f>
        <v>0</v>
      </c>
      <c r="AN60" s="95">
        <f>CLAIMS_Total_Ind!AN60+CLAIMS_Total_Grp!AN60</f>
        <v>0</v>
      </c>
      <c r="AO60" s="95">
        <f>CLAIMS_Total_Ind!AO60+CLAIMS_Total_Grp!AO60</f>
        <v>0</v>
      </c>
      <c r="AP60" s="95">
        <f>CLAIMS_Total_Ind!AP60+CLAIMS_Total_Grp!AP60</f>
        <v>0</v>
      </c>
      <c r="AQ60" s="95">
        <f>CLAIMS_Total_Ind!AQ60+CLAIMS_Total_Grp!AQ60</f>
        <v>0</v>
      </c>
      <c r="AR60" s="95">
        <f>CLAIMS_Total_Ind!AR60+CLAIMS_Total_Grp!AR60</f>
        <v>0</v>
      </c>
      <c r="AS60" s="95">
        <f>CLAIMS_Total_Ind!AS60+CLAIMS_Total_Grp!AS60</f>
        <v>0</v>
      </c>
      <c r="AT60" s="95">
        <f>CLAIMS_Total_Ind!AT60+CLAIMS_Total_Grp!AT60</f>
        <v>0</v>
      </c>
      <c r="AU60" s="95">
        <f>CLAIMS_Total_Ind!AU60+CLAIMS_Total_Grp!AU60</f>
        <v>0</v>
      </c>
      <c r="AV60" s="95">
        <f>CLAIMS_Total_Ind!AV60+CLAIMS_Total_Grp!AV60</f>
        <v>0</v>
      </c>
      <c r="AW60" s="95">
        <f>CLAIMS_Total_Ind!AW60+CLAIMS_Total_Grp!AW60</f>
        <v>0</v>
      </c>
      <c r="AX60" s="95">
        <f>CLAIMS_Total_Ind!AX60+CLAIMS_Total_Grp!AX60</f>
        <v>0</v>
      </c>
      <c r="AY60" s="95">
        <f>CLAIMS_Total_Ind!AY60+CLAIMS_Total_Grp!AY60</f>
        <v>0</v>
      </c>
      <c r="AZ60" s="95">
        <f>CLAIMS_Total_Ind!AZ60+CLAIMS_Total_Grp!AZ60</f>
        <v>0</v>
      </c>
      <c r="BA60" s="95">
        <f>CLAIMS_Total_Ind!BA60+CLAIMS_Total_Grp!BA60</f>
        <v>0</v>
      </c>
      <c r="BB60" s="95">
        <f>CLAIMS_Total_Ind!BB60+CLAIMS_Total_Grp!BB60</f>
        <v>0</v>
      </c>
      <c r="BC60" s="95">
        <f>CLAIMS_Total_Ind!BC60+CLAIMS_Total_Grp!BC60</f>
        <v>0</v>
      </c>
      <c r="BD60" s="95">
        <f>CLAIMS_Total_Ind!BD60+CLAIMS_Total_Grp!BD60</f>
        <v>0</v>
      </c>
      <c r="BE60" s="95">
        <f>CLAIMS_Total_Ind!BE60+CLAIMS_Total_Grp!BE60</f>
        <v>0</v>
      </c>
    </row>
    <row r="61" spans="1:57" ht="15.75" customHeight="1" x14ac:dyDescent="0.25">
      <c r="A61" s="23" t="str">
        <f t="shared" si="3"/>
        <v>CLAIM SUMS INSURED</v>
      </c>
      <c r="C61" s="13" t="s">
        <v>26</v>
      </c>
      <c r="D61" s="53" t="s">
        <v>449</v>
      </c>
      <c r="E61" s="53" t="s">
        <v>240</v>
      </c>
      <c r="F61" s="95">
        <f>CLAIMS_Total_Ind!F61+CLAIMS_Total_Grp!F61</f>
        <v>0</v>
      </c>
      <c r="G61" s="95">
        <f>CLAIMS_Total_Ind!G61+CLAIMS_Total_Grp!G61</f>
        <v>0</v>
      </c>
      <c r="H61" s="95">
        <f>CLAIMS_Total_Ind!H61+CLAIMS_Total_Grp!H61</f>
        <v>0</v>
      </c>
      <c r="I61" s="95">
        <f>CLAIMS_Total_Ind!I61+CLAIMS_Total_Grp!I61</f>
        <v>0</v>
      </c>
      <c r="J61" s="95">
        <f>CLAIMS_Total_Ind!J61+CLAIMS_Total_Grp!J61</f>
        <v>0</v>
      </c>
      <c r="K61" s="95">
        <f>CLAIMS_Total_Ind!K61+CLAIMS_Total_Grp!K61</f>
        <v>0</v>
      </c>
      <c r="L61" s="95">
        <f>CLAIMS_Total_Ind!L61+CLAIMS_Total_Grp!L61</f>
        <v>0</v>
      </c>
      <c r="M61" s="95">
        <f>CLAIMS_Total_Ind!M61+CLAIMS_Total_Grp!M61</f>
        <v>0</v>
      </c>
      <c r="N61" s="95">
        <f>CLAIMS_Total_Ind!N61+CLAIMS_Total_Grp!N61</f>
        <v>0</v>
      </c>
      <c r="O61" s="95">
        <f>CLAIMS_Total_Ind!O61+CLAIMS_Total_Grp!O61</f>
        <v>0</v>
      </c>
      <c r="P61" s="95">
        <f>CLAIMS_Total_Ind!P61+CLAIMS_Total_Grp!P61</f>
        <v>0</v>
      </c>
      <c r="Q61" s="95">
        <f>CLAIMS_Total_Ind!Q61+CLAIMS_Total_Grp!Q61</f>
        <v>0</v>
      </c>
      <c r="R61" s="95">
        <f>CLAIMS_Total_Ind!R61+CLAIMS_Total_Grp!R61</f>
        <v>0</v>
      </c>
      <c r="S61" s="95">
        <f>CLAIMS_Total_Ind!S61+CLAIMS_Total_Grp!S61</f>
        <v>0</v>
      </c>
      <c r="T61" s="95">
        <f>CLAIMS_Total_Ind!T61+CLAIMS_Total_Grp!T61</f>
        <v>0</v>
      </c>
      <c r="U61" s="95">
        <f>CLAIMS_Total_Ind!U61+CLAIMS_Total_Grp!U61</f>
        <v>0</v>
      </c>
      <c r="V61" s="95">
        <f>CLAIMS_Total_Ind!V61+CLAIMS_Total_Grp!V61</f>
        <v>0</v>
      </c>
      <c r="W61" s="95">
        <f>CLAIMS_Total_Ind!W61+CLAIMS_Total_Grp!W61</f>
        <v>0</v>
      </c>
      <c r="X61" s="95">
        <f>CLAIMS_Total_Ind!X61+CLAIMS_Total_Grp!X61</f>
        <v>0</v>
      </c>
      <c r="Y61" s="95">
        <f>CLAIMS_Total_Ind!Y61+CLAIMS_Total_Grp!Y61</f>
        <v>0</v>
      </c>
      <c r="Z61" s="95">
        <f>CLAIMS_Total_Ind!Z61+CLAIMS_Total_Grp!Z61</f>
        <v>0</v>
      </c>
      <c r="AA61" s="95">
        <f>CLAIMS_Total_Ind!AA61+CLAIMS_Total_Grp!AA61</f>
        <v>0</v>
      </c>
      <c r="AB61" s="95">
        <f>CLAIMS_Total_Ind!AB61+CLAIMS_Total_Grp!AB61</f>
        <v>0</v>
      </c>
      <c r="AC61" s="95">
        <f>CLAIMS_Total_Ind!AC61+CLAIMS_Total_Grp!AC61</f>
        <v>0</v>
      </c>
      <c r="AD61" s="95">
        <f>CLAIMS_Total_Ind!AD61+CLAIMS_Total_Grp!AD61</f>
        <v>0</v>
      </c>
      <c r="AE61" s="95">
        <f>CLAIMS_Total_Ind!AE61+CLAIMS_Total_Grp!AE61</f>
        <v>0</v>
      </c>
      <c r="AF61" s="95">
        <f>CLAIMS_Total_Ind!AF61+CLAIMS_Total_Grp!AF61</f>
        <v>0</v>
      </c>
      <c r="AG61" s="95">
        <f>CLAIMS_Total_Ind!AG61+CLAIMS_Total_Grp!AG61</f>
        <v>0</v>
      </c>
      <c r="AH61" s="95">
        <f>CLAIMS_Total_Ind!AH61+CLAIMS_Total_Grp!AH61</f>
        <v>0</v>
      </c>
      <c r="AI61" s="95">
        <f>CLAIMS_Total_Ind!AI61+CLAIMS_Total_Grp!AI61</f>
        <v>0</v>
      </c>
      <c r="AJ61" s="95">
        <f>CLAIMS_Total_Ind!AJ61+CLAIMS_Total_Grp!AJ61</f>
        <v>0</v>
      </c>
      <c r="AK61" s="95">
        <f>CLAIMS_Total_Ind!AK61+CLAIMS_Total_Grp!AK61</f>
        <v>0</v>
      </c>
      <c r="AL61" s="95">
        <f>CLAIMS_Total_Ind!AL61+CLAIMS_Total_Grp!AL61</f>
        <v>0</v>
      </c>
      <c r="AM61" s="95">
        <f>CLAIMS_Total_Ind!AM61+CLAIMS_Total_Grp!AM61</f>
        <v>0</v>
      </c>
      <c r="AN61" s="95">
        <f>CLAIMS_Total_Ind!AN61+CLAIMS_Total_Grp!AN61</f>
        <v>0</v>
      </c>
      <c r="AO61" s="95">
        <f>CLAIMS_Total_Ind!AO61+CLAIMS_Total_Grp!AO61</f>
        <v>0</v>
      </c>
      <c r="AP61" s="95">
        <f>CLAIMS_Total_Ind!AP61+CLAIMS_Total_Grp!AP61</f>
        <v>0</v>
      </c>
      <c r="AQ61" s="95">
        <f>CLAIMS_Total_Ind!AQ61+CLAIMS_Total_Grp!AQ61</f>
        <v>0</v>
      </c>
      <c r="AR61" s="95">
        <f>CLAIMS_Total_Ind!AR61+CLAIMS_Total_Grp!AR61</f>
        <v>0</v>
      </c>
      <c r="AS61" s="95">
        <f>CLAIMS_Total_Ind!AS61+CLAIMS_Total_Grp!AS61</f>
        <v>0</v>
      </c>
      <c r="AT61" s="95">
        <f>CLAIMS_Total_Ind!AT61+CLAIMS_Total_Grp!AT61</f>
        <v>0</v>
      </c>
      <c r="AU61" s="95">
        <f>CLAIMS_Total_Ind!AU61+CLAIMS_Total_Grp!AU61</f>
        <v>0</v>
      </c>
      <c r="AV61" s="95">
        <f>CLAIMS_Total_Ind!AV61+CLAIMS_Total_Grp!AV61</f>
        <v>0</v>
      </c>
      <c r="AW61" s="95">
        <f>CLAIMS_Total_Ind!AW61+CLAIMS_Total_Grp!AW61</f>
        <v>0</v>
      </c>
      <c r="AX61" s="95">
        <f>CLAIMS_Total_Ind!AX61+CLAIMS_Total_Grp!AX61</f>
        <v>0</v>
      </c>
      <c r="AY61" s="95">
        <f>CLAIMS_Total_Ind!AY61+CLAIMS_Total_Grp!AY61</f>
        <v>0</v>
      </c>
      <c r="AZ61" s="95">
        <f>CLAIMS_Total_Ind!AZ61+CLAIMS_Total_Grp!AZ61</f>
        <v>0</v>
      </c>
      <c r="BA61" s="95">
        <f>CLAIMS_Total_Ind!BA61+CLAIMS_Total_Grp!BA61</f>
        <v>0</v>
      </c>
      <c r="BB61" s="95">
        <f>CLAIMS_Total_Ind!BB61+CLAIMS_Total_Grp!BB61</f>
        <v>0</v>
      </c>
      <c r="BC61" s="95">
        <f>CLAIMS_Total_Ind!BC61+CLAIMS_Total_Grp!BC61</f>
        <v>0</v>
      </c>
      <c r="BD61" s="95">
        <f>CLAIMS_Total_Ind!BD61+CLAIMS_Total_Grp!BD61</f>
        <v>0</v>
      </c>
      <c r="BE61" s="95">
        <f>CLAIMS_Total_Ind!BE61+CLAIMS_Total_Grp!BE61</f>
        <v>0</v>
      </c>
    </row>
    <row r="62" spans="1:57" ht="15.75" customHeight="1" x14ac:dyDescent="0.25">
      <c r="A62" s="23" t="str">
        <f t="shared" si="3"/>
        <v>CLAIM SUMS INSURED</v>
      </c>
      <c r="C62" s="13" t="s">
        <v>26</v>
      </c>
      <c r="D62" s="53" t="s">
        <v>345</v>
      </c>
      <c r="E62" s="53" t="s">
        <v>241</v>
      </c>
      <c r="F62" s="95">
        <f>CLAIMS_Total_Ind!F62+CLAIMS_Total_Grp!F62</f>
        <v>0</v>
      </c>
      <c r="G62" s="95">
        <f>CLAIMS_Total_Ind!G62+CLAIMS_Total_Grp!G62</f>
        <v>0</v>
      </c>
      <c r="H62" s="95">
        <f>CLAIMS_Total_Ind!H62+CLAIMS_Total_Grp!H62</f>
        <v>0</v>
      </c>
      <c r="I62" s="95">
        <f>CLAIMS_Total_Ind!I62+CLAIMS_Total_Grp!I62</f>
        <v>0</v>
      </c>
      <c r="J62" s="95">
        <f>CLAIMS_Total_Ind!J62+CLAIMS_Total_Grp!J62</f>
        <v>0</v>
      </c>
      <c r="K62" s="95">
        <f>CLAIMS_Total_Ind!K62+CLAIMS_Total_Grp!K62</f>
        <v>0</v>
      </c>
      <c r="L62" s="95">
        <f>CLAIMS_Total_Ind!L62+CLAIMS_Total_Grp!L62</f>
        <v>0</v>
      </c>
      <c r="M62" s="95">
        <f>CLAIMS_Total_Ind!M62+CLAIMS_Total_Grp!M62</f>
        <v>0</v>
      </c>
      <c r="N62" s="95">
        <f>CLAIMS_Total_Ind!N62+CLAIMS_Total_Grp!N62</f>
        <v>0</v>
      </c>
      <c r="O62" s="95">
        <f>CLAIMS_Total_Ind!O62+CLAIMS_Total_Grp!O62</f>
        <v>0</v>
      </c>
      <c r="P62" s="95">
        <f>CLAIMS_Total_Ind!P62+CLAIMS_Total_Grp!P62</f>
        <v>0</v>
      </c>
      <c r="Q62" s="95">
        <f>CLAIMS_Total_Ind!Q62+CLAIMS_Total_Grp!Q62</f>
        <v>0</v>
      </c>
      <c r="R62" s="95">
        <f>CLAIMS_Total_Ind!R62+CLAIMS_Total_Grp!R62</f>
        <v>0</v>
      </c>
      <c r="S62" s="95">
        <f>CLAIMS_Total_Ind!S62+CLAIMS_Total_Grp!S62</f>
        <v>0</v>
      </c>
      <c r="T62" s="95">
        <f>CLAIMS_Total_Ind!T62+CLAIMS_Total_Grp!T62</f>
        <v>0</v>
      </c>
      <c r="U62" s="95">
        <f>CLAIMS_Total_Ind!U62+CLAIMS_Total_Grp!U62</f>
        <v>0</v>
      </c>
      <c r="V62" s="95">
        <f>CLAIMS_Total_Ind!V62+CLAIMS_Total_Grp!V62</f>
        <v>0</v>
      </c>
      <c r="W62" s="95">
        <f>CLAIMS_Total_Ind!W62+CLAIMS_Total_Grp!W62</f>
        <v>0</v>
      </c>
      <c r="X62" s="95">
        <f>CLAIMS_Total_Ind!X62+CLAIMS_Total_Grp!X62</f>
        <v>0</v>
      </c>
      <c r="Y62" s="95">
        <f>CLAIMS_Total_Ind!Y62+CLAIMS_Total_Grp!Y62</f>
        <v>0</v>
      </c>
      <c r="Z62" s="95">
        <f>CLAIMS_Total_Ind!Z62+CLAIMS_Total_Grp!Z62</f>
        <v>0</v>
      </c>
      <c r="AA62" s="95">
        <f>CLAIMS_Total_Ind!AA62+CLAIMS_Total_Grp!AA62</f>
        <v>0</v>
      </c>
      <c r="AB62" s="95">
        <f>CLAIMS_Total_Ind!AB62+CLAIMS_Total_Grp!AB62</f>
        <v>0</v>
      </c>
      <c r="AC62" s="95">
        <f>CLAIMS_Total_Ind!AC62+CLAIMS_Total_Grp!AC62</f>
        <v>0</v>
      </c>
      <c r="AD62" s="95">
        <f>CLAIMS_Total_Ind!AD62+CLAIMS_Total_Grp!AD62</f>
        <v>0</v>
      </c>
      <c r="AE62" s="95">
        <f>CLAIMS_Total_Ind!AE62+CLAIMS_Total_Grp!AE62</f>
        <v>0</v>
      </c>
      <c r="AF62" s="95">
        <f>CLAIMS_Total_Ind!AF62+CLAIMS_Total_Grp!AF62</f>
        <v>0</v>
      </c>
      <c r="AG62" s="95">
        <f>CLAIMS_Total_Ind!AG62+CLAIMS_Total_Grp!AG62</f>
        <v>0</v>
      </c>
      <c r="AH62" s="95">
        <f>CLAIMS_Total_Ind!AH62+CLAIMS_Total_Grp!AH62</f>
        <v>0</v>
      </c>
      <c r="AI62" s="95">
        <f>CLAIMS_Total_Ind!AI62+CLAIMS_Total_Grp!AI62</f>
        <v>0</v>
      </c>
      <c r="AJ62" s="95">
        <f>CLAIMS_Total_Ind!AJ62+CLAIMS_Total_Grp!AJ62</f>
        <v>0</v>
      </c>
      <c r="AK62" s="95">
        <f>CLAIMS_Total_Ind!AK62+CLAIMS_Total_Grp!AK62</f>
        <v>0</v>
      </c>
      <c r="AL62" s="95">
        <f>CLAIMS_Total_Ind!AL62+CLAIMS_Total_Grp!AL62</f>
        <v>0</v>
      </c>
      <c r="AM62" s="95">
        <f>CLAIMS_Total_Ind!AM62+CLAIMS_Total_Grp!AM62</f>
        <v>0</v>
      </c>
      <c r="AN62" s="95">
        <f>CLAIMS_Total_Ind!AN62+CLAIMS_Total_Grp!AN62</f>
        <v>0</v>
      </c>
      <c r="AO62" s="95">
        <f>CLAIMS_Total_Ind!AO62+CLAIMS_Total_Grp!AO62</f>
        <v>0</v>
      </c>
      <c r="AP62" s="95">
        <f>CLAIMS_Total_Ind!AP62+CLAIMS_Total_Grp!AP62</f>
        <v>0</v>
      </c>
      <c r="AQ62" s="95">
        <f>CLAIMS_Total_Ind!AQ62+CLAIMS_Total_Grp!AQ62</f>
        <v>0</v>
      </c>
      <c r="AR62" s="95">
        <f>CLAIMS_Total_Ind!AR62+CLAIMS_Total_Grp!AR62</f>
        <v>0</v>
      </c>
      <c r="AS62" s="95">
        <f>CLAIMS_Total_Ind!AS62+CLAIMS_Total_Grp!AS62</f>
        <v>0</v>
      </c>
      <c r="AT62" s="95">
        <f>CLAIMS_Total_Ind!AT62+CLAIMS_Total_Grp!AT62</f>
        <v>0</v>
      </c>
      <c r="AU62" s="95">
        <f>CLAIMS_Total_Ind!AU62+CLAIMS_Total_Grp!AU62</f>
        <v>0</v>
      </c>
      <c r="AV62" s="95">
        <f>CLAIMS_Total_Ind!AV62+CLAIMS_Total_Grp!AV62</f>
        <v>0</v>
      </c>
      <c r="AW62" s="95">
        <f>CLAIMS_Total_Ind!AW62+CLAIMS_Total_Grp!AW62</f>
        <v>0</v>
      </c>
      <c r="AX62" s="95">
        <f>CLAIMS_Total_Ind!AX62+CLAIMS_Total_Grp!AX62</f>
        <v>0</v>
      </c>
      <c r="AY62" s="95">
        <f>CLAIMS_Total_Ind!AY62+CLAIMS_Total_Grp!AY62</f>
        <v>0</v>
      </c>
      <c r="AZ62" s="95">
        <f>CLAIMS_Total_Ind!AZ62+CLAIMS_Total_Grp!AZ62</f>
        <v>0</v>
      </c>
      <c r="BA62" s="95">
        <f>CLAIMS_Total_Ind!BA62+CLAIMS_Total_Grp!BA62</f>
        <v>0</v>
      </c>
      <c r="BB62" s="95">
        <f>CLAIMS_Total_Ind!BB62+CLAIMS_Total_Grp!BB62</f>
        <v>0</v>
      </c>
      <c r="BC62" s="95">
        <f>CLAIMS_Total_Ind!BC62+CLAIMS_Total_Grp!BC62</f>
        <v>0</v>
      </c>
      <c r="BD62" s="95">
        <f>CLAIMS_Total_Ind!BD62+CLAIMS_Total_Grp!BD62</f>
        <v>0</v>
      </c>
      <c r="BE62" s="95">
        <f>CLAIMS_Total_Ind!BE62+CLAIMS_Total_Grp!BE62</f>
        <v>0</v>
      </c>
    </row>
    <row r="63" spans="1:57" ht="15.75" customHeight="1" x14ac:dyDescent="0.25">
      <c r="A63" s="23" t="str">
        <f t="shared" si="3"/>
        <v>CLAIM SUMS INSURED</v>
      </c>
      <c r="C63" s="13" t="s">
        <v>26</v>
      </c>
      <c r="D63" s="53" t="s">
        <v>448</v>
      </c>
      <c r="E63" s="53" t="s">
        <v>243</v>
      </c>
      <c r="F63" s="95">
        <f>CLAIMS_Total_Ind!F63+CLAIMS_Total_Grp!F63</f>
        <v>0</v>
      </c>
      <c r="G63" s="95">
        <f>CLAIMS_Total_Ind!G63+CLAIMS_Total_Grp!G63</f>
        <v>0</v>
      </c>
      <c r="H63" s="95">
        <f>CLAIMS_Total_Ind!H63+CLAIMS_Total_Grp!H63</f>
        <v>0</v>
      </c>
      <c r="I63" s="95">
        <f>CLAIMS_Total_Ind!I63+CLAIMS_Total_Grp!I63</f>
        <v>0</v>
      </c>
      <c r="J63" s="95">
        <f>CLAIMS_Total_Ind!J63+CLAIMS_Total_Grp!J63</f>
        <v>0</v>
      </c>
      <c r="K63" s="95">
        <f>CLAIMS_Total_Ind!K63+CLAIMS_Total_Grp!K63</f>
        <v>0</v>
      </c>
      <c r="L63" s="95">
        <f>CLAIMS_Total_Ind!L63+CLAIMS_Total_Grp!L63</f>
        <v>0</v>
      </c>
      <c r="M63" s="95">
        <f>CLAIMS_Total_Ind!M63+CLAIMS_Total_Grp!M63</f>
        <v>0</v>
      </c>
      <c r="N63" s="95">
        <f>CLAIMS_Total_Ind!N63+CLAIMS_Total_Grp!N63</f>
        <v>0</v>
      </c>
      <c r="O63" s="95">
        <f>CLAIMS_Total_Ind!O63+CLAIMS_Total_Grp!O63</f>
        <v>0</v>
      </c>
      <c r="P63" s="95">
        <f>CLAIMS_Total_Ind!P63+CLAIMS_Total_Grp!P63</f>
        <v>0</v>
      </c>
      <c r="Q63" s="95">
        <f>CLAIMS_Total_Ind!Q63+CLAIMS_Total_Grp!Q63</f>
        <v>0</v>
      </c>
      <c r="R63" s="95">
        <f>CLAIMS_Total_Ind!R63+CLAIMS_Total_Grp!R63</f>
        <v>0</v>
      </c>
      <c r="S63" s="95">
        <f>CLAIMS_Total_Ind!S63+CLAIMS_Total_Grp!S63</f>
        <v>0</v>
      </c>
      <c r="T63" s="95">
        <f>CLAIMS_Total_Ind!T63+CLAIMS_Total_Grp!T63</f>
        <v>0</v>
      </c>
      <c r="U63" s="95">
        <f>CLAIMS_Total_Ind!U63+CLAIMS_Total_Grp!U63</f>
        <v>0</v>
      </c>
      <c r="V63" s="95">
        <f>CLAIMS_Total_Ind!V63+CLAIMS_Total_Grp!V63</f>
        <v>0</v>
      </c>
      <c r="W63" s="95">
        <f>CLAIMS_Total_Ind!W63+CLAIMS_Total_Grp!W63</f>
        <v>0</v>
      </c>
      <c r="X63" s="95">
        <f>CLAIMS_Total_Ind!X63+CLAIMS_Total_Grp!X63</f>
        <v>0</v>
      </c>
      <c r="Y63" s="95">
        <f>CLAIMS_Total_Ind!Y63+CLAIMS_Total_Grp!Y63</f>
        <v>0</v>
      </c>
      <c r="Z63" s="95">
        <f>CLAIMS_Total_Ind!Z63+CLAIMS_Total_Grp!Z63</f>
        <v>0</v>
      </c>
      <c r="AA63" s="95">
        <f>CLAIMS_Total_Ind!AA63+CLAIMS_Total_Grp!AA63</f>
        <v>0</v>
      </c>
      <c r="AB63" s="95">
        <f>CLAIMS_Total_Ind!AB63+CLAIMS_Total_Grp!AB63</f>
        <v>0</v>
      </c>
      <c r="AC63" s="95">
        <f>CLAIMS_Total_Ind!AC63+CLAIMS_Total_Grp!AC63</f>
        <v>0</v>
      </c>
      <c r="AD63" s="95">
        <f>CLAIMS_Total_Ind!AD63+CLAIMS_Total_Grp!AD63</f>
        <v>0</v>
      </c>
      <c r="AE63" s="95">
        <f>CLAIMS_Total_Ind!AE63+CLAIMS_Total_Grp!AE63</f>
        <v>0</v>
      </c>
      <c r="AF63" s="95">
        <f>CLAIMS_Total_Ind!AF63+CLAIMS_Total_Grp!AF63</f>
        <v>0</v>
      </c>
      <c r="AG63" s="95">
        <f>CLAIMS_Total_Ind!AG63+CLAIMS_Total_Grp!AG63</f>
        <v>0</v>
      </c>
      <c r="AH63" s="95">
        <f>CLAIMS_Total_Ind!AH63+CLAIMS_Total_Grp!AH63</f>
        <v>0</v>
      </c>
      <c r="AI63" s="95">
        <f>CLAIMS_Total_Ind!AI63+CLAIMS_Total_Grp!AI63</f>
        <v>0</v>
      </c>
      <c r="AJ63" s="95">
        <f>CLAIMS_Total_Ind!AJ63+CLAIMS_Total_Grp!AJ63</f>
        <v>0</v>
      </c>
      <c r="AK63" s="95">
        <f>CLAIMS_Total_Ind!AK63+CLAIMS_Total_Grp!AK63</f>
        <v>0</v>
      </c>
      <c r="AL63" s="95">
        <f>CLAIMS_Total_Ind!AL63+CLAIMS_Total_Grp!AL63</f>
        <v>0</v>
      </c>
      <c r="AM63" s="95">
        <f>CLAIMS_Total_Ind!AM63+CLAIMS_Total_Grp!AM63</f>
        <v>0</v>
      </c>
      <c r="AN63" s="95">
        <f>CLAIMS_Total_Ind!AN63+CLAIMS_Total_Grp!AN63</f>
        <v>0</v>
      </c>
      <c r="AO63" s="95">
        <f>CLAIMS_Total_Ind!AO63+CLAIMS_Total_Grp!AO63</f>
        <v>0</v>
      </c>
      <c r="AP63" s="95">
        <f>CLAIMS_Total_Ind!AP63+CLAIMS_Total_Grp!AP63</f>
        <v>0</v>
      </c>
      <c r="AQ63" s="95">
        <f>CLAIMS_Total_Ind!AQ63+CLAIMS_Total_Grp!AQ63</f>
        <v>0</v>
      </c>
      <c r="AR63" s="95">
        <f>CLAIMS_Total_Ind!AR63+CLAIMS_Total_Grp!AR63</f>
        <v>0</v>
      </c>
      <c r="AS63" s="95">
        <f>CLAIMS_Total_Ind!AS63+CLAIMS_Total_Grp!AS63</f>
        <v>0</v>
      </c>
      <c r="AT63" s="95">
        <f>CLAIMS_Total_Ind!AT63+CLAIMS_Total_Grp!AT63</f>
        <v>0</v>
      </c>
      <c r="AU63" s="95">
        <f>CLAIMS_Total_Ind!AU63+CLAIMS_Total_Grp!AU63</f>
        <v>0</v>
      </c>
      <c r="AV63" s="95">
        <f>CLAIMS_Total_Ind!AV63+CLAIMS_Total_Grp!AV63</f>
        <v>0</v>
      </c>
      <c r="AW63" s="95">
        <f>CLAIMS_Total_Ind!AW63+CLAIMS_Total_Grp!AW63</f>
        <v>0</v>
      </c>
      <c r="AX63" s="95">
        <f>CLAIMS_Total_Ind!AX63+CLAIMS_Total_Grp!AX63</f>
        <v>0</v>
      </c>
      <c r="AY63" s="95">
        <f>CLAIMS_Total_Ind!AY63+CLAIMS_Total_Grp!AY63</f>
        <v>0</v>
      </c>
      <c r="AZ63" s="95">
        <f>CLAIMS_Total_Ind!AZ63+CLAIMS_Total_Grp!AZ63</f>
        <v>0</v>
      </c>
      <c r="BA63" s="95">
        <f>CLAIMS_Total_Ind!BA63+CLAIMS_Total_Grp!BA63</f>
        <v>0</v>
      </c>
      <c r="BB63" s="95">
        <f>CLAIMS_Total_Ind!BB63+CLAIMS_Total_Grp!BB63</f>
        <v>0</v>
      </c>
      <c r="BC63" s="95">
        <f>CLAIMS_Total_Ind!BC63+CLAIMS_Total_Grp!BC63</f>
        <v>0</v>
      </c>
      <c r="BD63" s="95">
        <f>CLAIMS_Total_Ind!BD63+CLAIMS_Total_Grp!BD63</f>
        <v>0</v>
      </c>
      <c r="BE63" s="95">
        <f>CLAIMS_Total_Ind!BE63+CLAIMS_Total_Grp!BE63</f>
        <v>0</v>
      </c>
    </row>
    <row r="64" spans="1:57" ht="15.75" customHeight="1" x14ac:dyDescent="0.25">
      <c r="A64" s="23" t="str">
        <f t="shared" si="3"/>
        <v>CLAIM SUMS INSURED</v>
      </c>
      <c r="C64" s="13" t="s">
        <v>26</v>
      </c>
      <c r="D64" s="53" t="s">
        <v>346</v>
      </c>
      <c r="E64" s="53" t="s">
        <v>244</v>
      </c>
      <c r="F64" s="95">
        <f>CLAIMS_Total_Ind!F64+CLAIMS_Total_Grp!F64</f>
        <v>0</v>
      </c>
      <c r="G64" s="95">
        <f>CLAIMS_Total_Ind!G64+CLAIMS_Total_Grp!G64</f>
        <v>0</v>
      </c>
      <c r="H64" s="95">
        <f>CLAIMS_Total_Ind!H64+CLAIMS_Total_Grp!H64</f>
        <v>0</v>
      </c>
      <c r="I64" s="95">
        <f>CLAIMS_Total_Ind!I64+CLAIMS_Total_Grp!I64</f>
        <v>0</v>
      </c>
      <c r="J64" s="95">
        <f>CLAIMS_Total_Ind!J64+CLAIMS_Total_Grp!J64</f>
        <v>0</v>
      </c>
      <c r="K64" s="95">
        <f>CLAIMS_Total_Ind!K64+CLAIMS_Total_Grp!K64</f>
        <v>0</v>
      </c>
      <c r="L64" s="95">
        <f>CLAIMS_Total_Ind!L64+CLAIMS_Total_Grp!L64</f>
        <v>0</v>
      </c>
      <c r="M64" s="95">
        <f>CLAIMS_Total_Ind!M64+CLAIMS_Total_Grp!M64</f>
        <v>0</v>
      </c>
      <c r="N64" s="95">
        <f>CLAIMS_Total_Ind!N64+CLAIMS_Total_Grp!N64</f>
        <v>0</v>
      </c>
      <c r="O64" s="95">
        <f>CLAIMS_Total_Ind!O64+CLAIMS_Total_Grp!O64</f>
        <v>0</v>
      </c>
      <c r="P64" s="95">
        <f>CLAIMS_Total_Ind!P64+CLAIMS_Total_Grp!P64</f>
        <v>0</v>
      </c>
      <c r="Q64" s="95">
        <f>CLAIMS_Total_Ind!Q64+CLAIMS_Total_Grp!Q64</f>
        <v>0</v>
      </c>
      <c r="R64" s="95">
        <f>CLAIMS_Total_Ind!R64+CLAIMS_Total_Grp!R64</f>
        <v>0</v>
      </c>
      <c r="S64" s="95">
        <f>CLAIMS_Total_Ind!S64+CLAIMS_Total_Grp!S64</f>
        <v>0</v>
      </c>
      <c r="T64" s="95">
        <f>CLAIMS_Total_Ind!T64+CLAIMS_Total_Grp!T64</f>
        <v>0</v>
      </c>
      <c r="U64" s="95">
        <f>CLAIMS_Total_Ind!U64+CLAIMS_Total_Grp!U64</f>
        <v>0</v>
      </c>
      <c r="V64" s="95">
        <f>CLAIMS_Total_Ind!V64+CLAIMS_Total_Grp!V64</f>
        <v>0</v>
      </c>
      <c r="W64" s="95">
        <f>CLAIMS_Total_Ind!W64+CLAIMS_Total_Grp!W64</f>
        <v>0</v>
      </c>
      <c r="X64" s="95">
        <f>CLAIMS_Total_Ind!X64+CLAIMS_Total_Grp!X64</f>
        <v>0</v>
      </c>
      <c r="Y64" s="95">
        <f>CLAIMS_Total_Ind!Y64+CLAIMS_Total_Grp!Y64</f>
        <v>0</v>
      </c>
      <c r="Z64" s="95">
        <f>CLAIMS_Total_Ind!Z64+CLAIMS_Total_Grp!Z64</f>
        <v>0</v>
      </c>
      <c r="AA64" s="95">
        <f>CLAIMS_Total_Ind!AA64+CLAIMS_Total_Grp!AA64</f>
        <v>0</v>
      </c>
      <c r="AB64" s="95">
        <f>CLAIMS_Total_Ind!AB64+CLAIMS_Total_Grp!AB64</f>
        <v>0</v>
      </c>
      <c r="AC64" s="95">
        <f>CLAIMS_Total_Ind!AC64+CLAIMS_Total_Grp!AC64</f>
        <v>0</v>
      </c>
      <c r="AD64" s="95">
        <f>CLAIMS_Total_Ind!AD64+CLAIMS_Total_Grp!AD64</f>
        <v>0</v>
      </c>
      <c r="AE64" s="95">
        <f>CLAIMS_Total_Ind!AE64+CLAIMS_Total_Grp!AE64</f>
        <v>0</v>
      </c>
      <c r="AF64" s="95">
        <f>CLAIMS_Total_Ind!AF64+CLAIMS_Total_Grp!AF64</f>
        <v>0</v>
      </c>
      <c r="AG64" s="95">
        <f>CLAIMS_Total_Ind!AG64+CLAIMS_Total_Grp!AG64</f>
        <v>0</v>
      </c>
      <c r="AH64" s="95">
        <f>CLAIMS_Total_Ind!AH64+CLAIMS_Total_Grp!AH64</f>
        <v>0</v>
      </c>
      <c r="AI64" s="95">
        <f>CLAIMS_Total_Ind!AI64+CLAIMS_Total_Grp!AI64</f>
        <v>0</v>
      </c>
      <c r="AJ64" s="95">
        <f>CLAIMS_Total_Ind!AJ64+CLAIMS_Total_Grp!AJ64</f>
        <v>0</v>
      </c>
      <c r="AK64" s="95">
        <f>CLAIMS_Total_Ind!AK64+CLAIMS_Total_Grp!AK64</f>
        <v>0</v>
      </c>
      <c r="AL64" s="95">
        <f>CLAIMS_Total_Ind!AL64+CLAIMS_Total_Grp!AL64</f>
        <v>0</v>
      </c>
      <c r="AM64" s="95">
        <f>CLAIMS_Total_Ind!AM64+CLAIMS_Total_Grp!AM64</f>
        <v>0</v>
      </c>
      <c r="AN64" s="95">
        <f>CLAIMS_Total_Ind!AN64+CLAIMS_Total_Grp!AN64</f>
        <v>0</v>
      </c>
      <c r="AO64" s="95">
        <f>CLAIMS_Total_Ind!AO64+CLAIMS_Total_Grp!AO64</f>
        <v>0</v>
      </c>
      <c r="AP64" s="95">
        <f>CLAIMS_Total_Ind!AP64+CLAIMS_Total_Grp!AP64</f>
        <v>0</v>
      </c>
      <c r="AQ64" s="95">
        <f>CLAIMS_Total_Ind!AQ64+CLAIMS_Total_Grp!AQ64</f>
        <v>0</v>
      </c>
      <c r="AR64" s="95">
        <f>CLAIMS_Total_Ind!AR64+CLAIMS_Total_Grp!AR64</f>
        <v>0</v>
      </c>
      <c r="AS64" s="95">
        <f>CLAIMS_Total_Ind!AS64+CLAIMS_Total_Grp!AS64</f>
        <v>0</v>
      </c>
      <c r="AT64" s="95">
        <f>CLAIMS_Total_Ind!AT64+CLAIMS_Total_Grp!AT64</f>
        <v>0</v>
      </c>
      <c r="AU64" s="95">
        <f>CLAIMS_Total_Ind!AU64+CLAIMS_Total_Grp!AU64</f>
        <v>0</v>
      </c>
      <c r="AV64" s="95">
        <f>CLAIMS_Total_Ind!AV64+CLAIMS_Total_Grp!AV64</f>
        <v>0</v>
      </c>
      <c r="AW64" s="95">
        <f>CLAIMS_Total_Ind!AW64+CLAIMS_Total_Grp!AW64</f>
        <v>0</v>
      </c>
      <c r="AX64" s="95">
        <f>CLAIMS_Total_Ind!AX64+CLAIMS_Total_Grp!AX64</f>
        <v>0</v>
      </c>
      <c r="AY64" s="95">
        <f>CLAIMS_Total_Ind!AY64+CLAIMS_Total_Grp!AY64</f>
        <v>0</v>
      </c>
      <c r="AZ64" s="95">
        <f>CLAIMS_Total_Ind!AZ64+CLAIMS_Total_Grp!AZ64</f>
        <v>0</v>
      </c>
      <c r="BA64" s="95">
        <f>CLAIMS_Total_Ind!BA64+CLAIMS_Total_Grp!BA64</f>
        <v>0</v>
      </c>
      <c r="BB64" s="95">
        <f>CLAIMS_Total_Ind!BB64+CLAIMS_Total_Grp!BB64</f>
        <v>0</v>
      </c>
      <c r="BC64" s="95">
        <f>CLAIMS_Total_Ind!BC64+CLAIMS_Total_Grp!BC64</f>
        <v>0</v>
      </c>
      <c r="BD64" s="95">
        <f>CLAIMS_Total_Ind!BD64+CLAIMS_Total_Grp!BD64</f>
        <v>0</v>
      </c>
      <c r="BE64" s="95">
        <f>CLAIMS_Total_Ind!BE64+CLAIMS_Total_Grp!BE64</f>
        <v>0</v>
      </c>
    </row>
    <row r="65" spans="1:57" ht="15.75" customHeight="1" x14ac:dyDescent="0.25">
      <c r="A65" s="23"/>
      <c r="D65" s="53"/>
      <c r="E65" s="21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95">
        <f>CLAIMS_Total_Ind!F66+CLAIMS_Total_Grp!F66</f>
        <v>0</v>
      </c>
      <c r="G66" s="95">
        <f>CLAIMS_Total_Ind!G66+CLAIMS_Total_Grp!G66</f>
        <v>0</v>
      </c>
      <c r="H66" s="95">
        <f>CLAIMS_Total_Ind!H66+CLAIMS_Total_Grp!H66</f>
        <v>0</v>
      </c>
      <c r="I66" s="95">
        <f>CLAIMS_Total_Ind!I66+CLAIMS_Total_Grp!I66</f>
        <v>0</v>
      </c>
      <c r="J66" s="95">
        <f>CLAIMS_Total_Ind!J66+CLAIMS_Total_Grp!J66</f>
        <v>0</v>
      </c>
      <c r="K66" s="95">
        <f>CLAIMS_Total_Ind!K66+CLAIMS_Total_Grp!K66</f>
        <v>0</v>
      </c>
      <c r="L66" s="95">
        <f>CLAIMS_Total_Ind!L66+CLAIMS_Total_Grp!L66</f>
        <v>0</v>
      </c>
      <c r="M66" s="95">
        <f>CLAIMS_Total_Ind!M66+CLAIMS_Total_Grp!M66</f>
        <v>0</v>
      </c>
      <c r="N66" s="95">
        <f>CLAIMS_Total_Ind!N66+CLAIMS_Total_Grp!N66</f>
        <v>0</v>
      </c>
      <c r="O66" s="95">
        <f>CLAIMS_Total_Ind!O66+CLAIMS_Total_Grp!O66</f>
        <v>0</v>
      </c>
      <c r="P66" s="95">
        <f>CLAIMS_Total_Ind!P66+CLAIMS_Total_Grp!P66</f>
        <v>0</v>
      </c>
      <c r="Q66" s="95">
        <f>CLAIMS_Total_Ind!Q66+CLAIMS_Total_Grp!Q66</f>
        <v>0</v>
      </c>
      <c r="R66" s="95">
        <f>CLAIMS_Total_Ind!R66+CLAIMS_Total_Grp!R66</f>
        <v>0</v>
      </c>
      <c r="S66" s="95">
        <f>CLAIMS_Total_Ind!S66+CLAIMS_Total_Grp!S66</f>
        <v>0</v>
      </c>
      <c r="T66" s="95">
        <f>CLAIMS_Total_Ind!T66+CLAIMS_Total_Grp!T66</f>
        <v>0</v>
      </c>
      <c r="U66" s="95">
        <f>CLAIMS_Total_Ind!U66+CLAIMS_Total_Grp!U66</f>
        <v>0</v>
      </c>
      <c r="V66" s="95">
        <f>CLAIMS_Total_Ind!V66+CLAIMS_Total_Grp!V66</f>
        <v>0</v>
      </c>
      <c r="W66" s="95">
        <f>CLAIMS_Total_Ind!W66+CLAIMS_Total_Grp!W66</f>
        <v>0</v>
      </c>
      <c r="X66" s="95">
        <f>CLAIMS_Total_Ind!X66+CLAIMS_Total_Grp!X66</f>
        <v>0</v>
      </c>
      <c r="Y66" s="95">
        <f>CLAIMS_Total_Ind!Y66+CLAIMS_Total_Grp!Y66</f>
        <v>0</v>
      </c>
      <c r="Z66" s="95">
        <f>CLAIMS_Total_Ind!Z66+CLAIMS_Total_Grp!Z66</f>
        <v>0</v>
      </c>
      <c r="AA66" s="95">
        <f>CLAIMS_Total_Ind!AA66+CLAIMS_Total_Grp!AA66</f>
        <v>0</v>
      </c>
      <c r="AB66" s="95">
        <f>CLAIMS_Total_Ind!AB66+CLAIMS_Total_Grp!AB66</f>
        <v>0</v>
      </c>
      <c r="AC66" s="95">
        <f>CLAIMS_Total_Ind!AC66+CLAIMS_Total_Grp!AC66</f>
        <v>0</v>
      </c>
      <c r="AD66" s="95">
        <f>CLAIMS_Total_Ind!AD66+CLAIMS_Total_Grp!AD66</f>
        <v>0</v>
      </c>
      <c r="AE66" s="95">
        <f>CLAIMS_Total_Ind!AE66+CLAIMS_Total_Grp!AE66</f>
        <v>0</v>
      </c>
      <c r="AF66" s="95">
        <f>CLAIMS_Total_Ind!AF66+CLAIMS_Total_Grp!AF66</f>
        <v>0</v>
      </c>
      <c r="AG66" s="95">
        <f>CLAIMS_Total_Ind!AG66+CLAIMS_Total_Grp!AG66</f>
        <v>0</v>
      </c>
      <c r="AH66" s="95">
        <f>CLAIMS_Total_Ind!AH66+CLAIMS_Total_Grp!AH66</f>
        <v>0</v>
      </c>
      <c r="AI66" s="95">
        <f>CLAIMS_Total_Ind!AI66+CLAIMS_Total_Grp!AI66</f>
        <v>0</v>
      </c>
      <c r="AJ66" s="95">
        <f>CLAIMS_Total_Ind!AJ66+CLAIMS_Total_Grp!AJ66</f>
        <v>0</v>
      </c>
      <c r="AK66" s="95">
        <f>CLAIMS_Total_Ind!AK66+CLAIMS_Total_Grp!AK66</f>
        <v>0</v>
      </c>
      <c r="AL66" s="95">
        <f>CLAIMS_Total_Ind!AL66+CLAIMS_Total_Grp!AL66</f>
        <v>0</v>
      </c>
      <c r="AM66" s="95">
        <f>CLAIMS_Total_Ind!AM66+CLAIMS_Total_Grp!AM66</f>
        <v>0</v>
      </c>
      <c r="AN66" s="95">
        <f>CLAIMS_Total_Ind!AN66+CLAIMS_Total_Grp!AN66</f>
        <v>0</v>
      </c>
      <c r="AO66" s="95">
        <f>CLAIMS_Total_Ind!AO66+CLAIMS_Total_Grp!AO66</f>
        <v>0</v>
      </c>
      <c r="AP66" s="95">
        <f>CLAIMS_Total_Ind!AP66+CLAIMS_Total_Grp!AP66</f>
        <v>0</v>
      </c>
      <c r="AQ66" s="95">
        <f>CLAIMS_Total_Ind!AQ66+CLAIMS_Total_Grp!AQ66</f>
        <v>0</v>
      </c>
      <c r="AR66" s="95">
        <f>CLAIMS_Total_Ind!AR66+CLAIMS_Total_Grp!AR66</f>
        <v>0</v>
      </c>
      <c r="AS66" s="95">
        <f>CLAIMS_Total_Ind!AS66+CLAIMS_Total_Grp!AS66</f>
        <v>0</v>
      </c>
      <c r="AT66" s="95">
        <f>CLAIMS_Total_Ind!AT66+CLAIMS_Total_Grp!AT66</f>
        <v>0</v>
      </c>
      <c r="AU66" s="95">
        <f>CLAIMS_Total_Ind!AU66+CLAIMS_Total_Grp!AU66</f>
        <v>0</v>
      </c>
      <c r="AV66" s="95">
        <f>CLAIMS_Total_Ind!AV66+CLAIMS_Total_Grp!AV66</f>
        <v>0</v>
      </c>
      <c r="AW66" s="95">
        <f>CLAIMS_Total_Ind!AW66+CLAIMS_Total_Grp!AW66</f>
        <v>0</v>
      </c>
      <c r="AX66" s="95">
        <f>CLAIMS_Total_Ind!AX66+CLAIMS_Total_Grp!AX66</f>
        <v>0</v>
      </c>
      <c r="AY66" s="95">
        <f>CLAIMS_Total_Ind!AY66+CLAIMS_Total_Grp!AY66</f>
        <v>0</v>
      </c>
      <c r="AZ66" s="95">
        <f>CLAIMS_Total_Ind!AZ66+CLAIMS_Total_Grp!AZ66</f>
        <v>0</v>
      </c>
      <c r="BA66" s="95">
        <f>CLAIMS_Total_Ind!BA66+CLAIMS_Total_Grp!BA66</f>
        <v>0</v>
      </c>
      <c r="BB66" s="95">
        <f>CLAIMS_Total_Ind!BB66+CLAIMS_Total_Grp!BB66</f>
        <v>0</v>
      </c>
      <c r="BC66" s="95">
        <f>CLAIMS_Total_Ind!BC66+CLAIMS_Total_Grp!BC66</f>
        <v>0</v>
      </c>
      <c r="BD66" s="95">
        <f>CLAIMS_Total_Ind!BD66+CLAIMS_Total_Grp!BD66</f>
        <v>0</v>
      </c>
      <c r="BE66" s="95">
        <f>CLAIMS_Total_Ind!BE66+CLAIMS_Total_Grp!BE66</f>
        <v>0</v>
      </c>
    </row>
    <row r="67" spans="1:57" ht="15.75" customHeight="1" x14ac:dyDescent="0.25">
      <c r="A67" s="23"/>
      <c r="D67" s="21"/>
      <c r="E67" s="21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</row>
    <row r="68" spans="1:57" ht="15.75" customHeight="1" x14ac:dyDescent="0.25">
      <c r="A68" s="23"/>
      <c r="D68" s="67" t="s">
        <v>245</v>
      </c>
      <c r="E68" s="67"/>
      <c r="F68" s="69">
        <f>CLAIMS_Total_Ind!F68+CLAIMS_Total_Grp!F68</f>
        <v>0</v>
      </c>
      <c r="G68" s="69">
        <f>CLAIMS_Total_Ind!G68+CLAIMS_Total_Grp!G68</f>
        <v>0</v>
      </c>
      <c r="H68" s="69">
        <f>CLAIMS_Total_Ind!H68+CLAIMS_Total_Grp!H68</f>
        <v>0</v>
      </c>
      <c r="I68" s="69">
        <f>CLAIMS_Total_Ind!I68+CLAIMS_Total_Grp!I68</f>
        <v>0</v>
      </c>
      <c r="J68" s="69">
        <f>CLAIMS_Total_Ind!J68+CLAIMS_Total_Grp!J68</f>
        <v>0</v>
      </c>
      <c r="K68" s="69">
        <f>CLAIMS_Total_Ind!K68+CLAIMS_Total_Grp!K68</f>
        <v>0</v>
      </c>
      <c r="L68" s="69">
        <f>CLAIMS_Total_Ind!L68+CLAIMS_Total_Grp!L68</f>
        <v>0</v>
      </c>
      <c r="M68" s="69">
        <f>CLAIMS_Total_Ind!M68+CLAIMS_Total_Grp!M68</f>
        <v>0</v>
      </c>
      <c r="N68" s="69">
        <f>CLAIMS_Total_Ind!N68+CLAIMS_Total_Grp!N68</f>
        <v>0</v>
      </c>
      <c r="O68" s="69">
        <f>CLAIMS_Total_Ind!O68+CLAIMS_Total_Grp!O68</f>
        <v>0</v>
      </c>
      <c r="P68" s="69">
        <f>CLAIMS_Total_Ind!P68+CLAIMS_Total_Grp!P68</f>
        <v>0</v>
      </c>
      <c r="Q68" s="69">
        <f>CLAIMS_Total_Ind!Q68+CLAIMS_Total_Grp!Q68</f>
        <v>0</v>
      </c>
      <c r="R68" s="69">
        <f>CLAIMS_Total_Ind!R68+CLAIMS_Total_Grp!R68</f>
        <v>0</v>
      </c>
      <c r="S68" s="69">
        <f>CLAIMS_Total_Ind!S68+CLAIMS_Total_Grp!S68</f>
        <v>0</v>
      </c>
      <c r="T68" s="69">
        <f>CLAIMS_Total_Ind!T68+CLAIMS_Total_Grp!T68</f>
        <v>0</v>
      </c>
      <c r="U68" s="69">
        <f>CLAIMS_Total_Ind!U68+CLAIMS_Total_Grp!U68</f>
        <v>0</v>
      </c>
      <c r="V68" s="69">
        <f>CLAIMS_Total_Ind!V68+CLAIMS_Total_Grp!V68</f>
        <v>0</v>
      </c>
      <c r="W68" s="69">
        <f>CLAIMS_Total_Ind!W68+CLAIMS_Total_Grp!W68</f>
        <v>0</v>
      </c>
      <c r="X68" s="69">
        <f>CLAIMS_Total_Ind!X68+CLAIMS_Total_Grp!X68</f>
        <v>0</v>
      </c>
      <c r="Y68" s="69">
        <f>CLAIMS_Total_Ind!Y68+CLAIMS_Total_Grp!Y68</f>
        <v>0</v>
      </c>
      <c r="Z68" s="69">
        <f>CLAIMS_Total_Ind!Z68+CLAIMS_Total_Grp!Z68</f>
        <v>0</v>
      </c>
      <c r="AA68" s="69">
        <f>CLAIMS_Total_Ind!AA68+CLAIMS_Total_Grp!AA68</f>
        <v>0</v>
      </c>
      <c r="AB68" s="69">
        <f>CLAIMS_Total_Ind!AB68+CLAIMS_Total_Grp!AB68</f>
        <v>0</v>
      </c>
      <c r="AC68" s="69">
        <f>CLAIMS_Total_Ind!AC68+CLAIMS_Total_Grp!AC68</f>
        <v>0</v>
      </c>
      <c r="AD68" s="69">
        <f>CLAIMS_Total_Ind!AD68+CLAIMS_Total_Grp!AD68</f>
        <v>0</v>
      </c>
      <c r="AE68" s="69">
        <f>CLAIMS_Total_Ind!AE68+CLAIMS_Total_Grp!AE68</f>
        <v>0</v>
      </c>
      <c r="AF68" s="69">
        <f>CLAIMS_Total_Ind!AF68+CLAIMS_Total_Grp!AF68</f>
        <v>0</v>
      </c>
      <c r="AG68" s="69">
        <f>CLAIMS_Total_Ind!AG68+CLAIMS_Total_Grp!AG68</f>
        <v>0</v>
      </c>
      <c r="AH68" s="69">
        <f>CLAIMS_Total_Ind!AH68+CLAIMS_Total_Grp!AH68</f>
        <v>0</v>
      </c>
      <c r="AI68" s="69">
        <f>CLAIMS_Total_Ind!AI68+CLAIMS_Total_Grp!AI68</f>
        <v>0</v>
      </c>
      <c r="AJ68" s="69">
        <f>CLAIMS_Total_Ind!AJ68+CLAIMS_Total_Grp!AJ68</f>
        <v>0</v>
      </c>
      <c r="AK68" s="69">
        <f>CLAIMS_Total_Ind!AK68+CLAIMS_Total_Grp!AK68</f>
        <v>0</v>
      </c>
      <c r="AL68" s="69">
        <f>CLAIMS_Total_Ind!AL68+CLAIMS_Total_Grp!AL68</f>
        <v>0</v>
      </c>
      <c r="AM68" s="69">
        <f>CLAIMS_Total_Ind!AM68+CLAIMS_Total_Grp!AM68</f>
        <v>0</v>
      </c>
      <c r="AN68" s="69">
        <f>CLAIMS_Total_Ind!AN68+CLAIMS_Total_Grp!AN68</f>
        <v>0</v>
      </c>
      <c r="AO68" s="69">
        <f>CLAIMS_Total_Ind!AO68+CLAIMS_Total_Grp!AO68</f>
        <v>0</v>
      </c>
      <c r="AP68" s="69">
        <f>CLAIMS_Total_Ind!AP68+CLAIMS_Total_Grp!AP68</f>
        <v>0</v>
      </c>
      <c r="AQ68" s="69">
        <f>CLAIMS_Total_Ind!AQ68+CLAIMS_Total_Grp!AQ68</f>
        <v>0</v>
      </c>
      <c r="AR68" s="69">
        <f>CLAIMS_Total_Ind!AR68+CLAIMS_Total_Grp!AR68</f>
        <v>0</v>
      </c>
      <c r="AS68" s="69">
        <f>CLAIMS_Total_Ind!AS68+CLAIMS_Total_Grp!AS68</f>
        <v>0</v>
      </c>
      <c r="AT68" s="69">
        <f>CLAIMS_Total_Ind!AT68+CLAIMS_Total_Grp!AT68</f>
        <v>0</v>
      </c>
      <c r="AU68" s="69">
        <f>CLAIMS_Total_Ind!AU68+CLAIMS_Total_Grp!AU68</f>
        <v>0</v>
      </c>
      <c r="AV68" s="69">
        <f>CLAIMS_Total_Ind!AV68+CLAIMS_Total_Grp!AV68</f>
        <v>0</v>
      </c>
      <c r="AW68" s="69">
        <f>CLAIMS_Total_Ind!AW68+CLAIMS_Total_Grp!AW68</f>
        <v>0</v>
      </c>
      <c r="AX68" s="69">
        <f>CLAIMS_Total_Ind!AX68+CLAIMS_Total_Grp!AX68</f>
        <v>0</v>
      </c>
      <c r="AY68" s="69">
        <f>CLAIMS_Total_Ind!AY68+CLAIMS_Total_Grp!AY68</f>
        <v>0</v>
      </c>
      <c r="AZ68" s="69">
        <f>CLAIMS_Total_Ind!AZ68+CLAIMS_Total_Grp!AZ68</f>
        <v>0</v>
      </c>
      <c r="BA68" s="69">
        <f>CLAIMS_Total_Ind!BA68+CLAIMS_Total_Grp!BA68</f>
        <v>0</v>
      </c>
      <c r="BB68" s="69">
        <f>CLAIMS_Total_Ind!BB68+CLAIMS_Total_Grp!BB68</f>
        <v>0</v>
      </c>
      <c r="BC68" s="69">
        <f>CLAIMS_Total_Ind!BC68+CLAIMS_Total_Grp!BC68</f>
        <v>0</v>
      </c>
      <c r="BD68" s="69">
        <f>CLAIMS_Total_Ind!BD68+CLAIMS_Total_Grp!BD68</f>
        <v>0</v>
      </c>
      <c r="BE68" s="69">
        <f>CLAIMS_Total_Ind!BE68+CLAIMS_Total_Grp!BE68</f>
        <v>0</v>
      </c>
    </row>
    <row r="69" spans="1:57" ht="15.75" customHeight="1" x14ac:dyDescent="0.25">
      <c r="D69" s="21"/>
      <c r="E69" s="21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147"/>
      <c r="AE69" s="147"/>
      <c r="AF69" s="147"/>
      <c r="AG69" s="147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</row>
    <row r="70" spans="1:57" ht="15.75" customHeight="1" x14ac:dyDescent="0.25">
      <c r="D70" s="48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95">
        <f>CLAIMS_Total_Ind!F71+CLAIMS_Total_Grp!F71</f>
        <v>0</v>
      </c>
      <c r="G71" s="95">
        <f>CLAIMS_Total_Ind!G71+CLAIMS_Total_Grp!G71</f>
        <v>0</v>
      </c>
      <c r="H71" s="95">
        <f>CLAIMS_Total_Ind!H71+CLAIMS_Total_Grp!H71</f>
        <v>0</v>
      </c>
      <c r="I71" s="95">
        <f>CLAIMS_Total_Ind!I71+CLAIMS_Total_Grp!I71</f>
        <v>0</v>
      </c>
      <c r="J71" s="95">
        <f>CLAIMS_Total_Ind!J71+CLAIMS_Total_Grp!J71</f>
        <v>0</v>
      </c>
      <c r="K71" s="95">
        <f>CLAIMS_Total_Ind!K71+CLAIMS_Total_Grp!K71</f>
        <v>0</v>
      </c>
      <c r="L71" s="95">
        <f>CLAIMS_Total_Ind!L71+CLAIMS_Total_Grp!L71</f>
        <v>0</v>
      </c>
      <c r="M71" s="95">
        <f>CLAIMS_Total_Ind!M71+CLAIMS_Total_Grp!M71</f>
        <v>0</v>
      </c>
      <c r="N71" s="95">
        <f>CLAIMS_Total_Ind!N71+CLAIMS_Total_Grp!N71</f>
        <v>0</v>
      </c>
      <c r="O71" s="95">
        <f>CLAIMS_Total_Ind!O71+CLAIMS_Total_Grp!O71</f>
        <v>0</v>
      </c>
      <c r="P71" s="95">
        <f>CLAIMS_Total_Ind!P71+CLAIMS_Total_Grp!P71</f>
        <v>0</v>
      </c>
      <c r="Q71" s="95">
        <f>CLAIMS_Total_Ind!Q71+CLAIMS_Total_Grp!Q71</f>
        <v>0</v>
      </c>
      <c r="R71" s="95">
        <f>CLAIMS_Total_Ind!R71+CLAIMS_Total_Grp!R71</f>
        <v>0</v>
      </c>
      <c r="S71" s="95">
        <f>CLAIMS_Total_Ind!S71+CLAIMS_Total_Grp!S71</f>
        <v>0</v>
      </c>
      <c r="T71" s="95">
        <f>CLAIMS_Total_Ind!T71+CLAIMS_Total_Grp!T71</f>
        <v>0</v>
      </c>
      <c r="U71" s="95">
        <f>CLAIMS_Total_Ind!U71+CLAIMS_Total_Grp!U71</f>
        <v>0</v>
      </c>
      <c r="V71" s="95">
        <f>CLAIMS_Total_Ind!V71+CLAIMS_Total_Grp!V71</f>
        <v>0</v>
      </c>
      <c r="W71" s="95">
        <f>CLAIMS_Total_Ind!W71+CLAIMS_Total_Grp!W71</f>
        <v>0</v>
      </c>
      <c r="X71" s="95">
        <f>CLAIMS_Total_Ind!X71+CLAIMS_Total_Grp!X71</f>
        <v>0</v>
      </c>
      <c r="Y71" s="95">
        <f>CLAIMS_Total_Ind!Y71+CLAIMS_Total_Grp!Y71</f>
        <v>0</v>
      </c>
      <c r="Z71" s="95">
        <f>CLAIMS_Total_Ind!Z71+CLAIMS_Total_Grp!Z71</f>
        <v>0</v>
      </c>
      <c r="AA71" s="95">
        <f>CLAIMS_Total_Ind!AA71+CLAIMS_Total_Grp!AA71</f>
        <v>0</v>
      </c>
      <c r="AB71" s="95">
        <f>CLAIMS_Total_Ind!AB71+CLAIMS_Total_Grp!AB71</f>
        <v>0</v>
      </c>
      <c r="AC71" s="95">
        <f>CLAIMS_Total_Ind!AC71+CLAIMS_Total_Grp!AC71</f>
        <v>0</v>
      </c>
      <c r="AD71" s="95">
        <f>CLAIMS_Total_Ind!AD71+CLAIMS_Total_Grp!AD71</f>
        <v>0</v>
      </c>
      <c r="AE71" s="95">
        <f>CLAIMS_Total_Ind!AE71+CLAIMS_Total_Grp!AE71</f>
        <v>0</v>
      </c>
      <c r="AF71" s="95">
        <f>CLAIMS_Total_Ind!AF71+CLAIMS_Total_Grp!AF71</f>
        <v>0</v>
      </c>
      <c r="AG71" s="95">
        <f>CLAIMS_Total_Ind!AG71+CLAIMS_Total_Grp!AG71</f>
        <v>0</v>
      </c>
      <c r="AH71" s="95">
        <f>CLAIMS_Total_Ind!AH71+CLAIMS_Total_Grp!AH71</f>
        <v>0</v>
      </c>
      <c r="AI71" s="95">
        <f>CLAIMS_Total_Ind!AI71+CLAIMS_Total_Grp!AI71</f>
        <v>0</v>
      </c>
      <c r="AJ71" s="95">
        <f>CLAIMS_Total_Ind!AJ71+CLAIMS_Total_Grp!AJ71</f>
        <v>0</v>
      </c>
      <c r="AK71" s="95">
        <f>CLAIMS_Total_Ind!AK71+CLAIMS_Total_Grp!AK71</f>
        <v>0</v>
      </c>
      <c r="AL71" s="95">
        <f>CLAIMS_Total_Ind!AL71+CLAIMS_Total_Grp!AL71</f>
        <v>0</v>
      </c>
      <c r="AM71" s="95">
        <f>CLAIMS_Total_Ind!AM71+CLAIMS_Total_Grp!AM71</f>
        <v>0</v>
      </c>
      <c r="AN71" s="95">
        <f>CLAIMS_Total_Ind!AN71+CLAIMS_Total_Grp!AN71</f>
        <v>0</v>
      </c>
      <c r="AO71" s="95">
        <f>CLAIMS_Total_Ind!AO71+CLAIMS_Total_Grp!AO71</f>
        <v>0</v>
      </c>
      <c r="AP71" s="95">
        <f>CLAIMS_Total_Ind!AP71+CLAIMS_Total_Grp!AP71</f>
        <v>0</v>
      </c>
      <c r="AQ71" s="95">
        <f>CLAIMS_Total_Ind!AQ71+CLAIMS_Total_Grp!AQ71</f>
        <v>0</v>
      </c>
      <c r="AR71" s="95">
        <f>CLAIMS_Total_Ind!AR71+CLAIMS_Total_Grp!AR71</f>
        <v>0</v>
      </c>
      <c r="AS71" s="95">
        <f>CLAIMS_Total_Ind!AS71+CLAIMS_Total_Grp!AS71</f>
        <v>0</v>
      </c>
      <c r="AT71" s="95">
        <f>CLAIMS_Total_Ind!AT71+CLAIMS_Total_Grp!AT71</f>
        <v>0</v>
      </c>
      <c r="AU71" s="95">
        <f>CLAIMS_Total_Ind!AU71+CLAIMS_Total_Grp!AU71</f>
        <v>0</v>
      </c>
      <c r="AV71" s="95">
        <f>CLAIMS_Total_Ind!AV71+CLAIMS_Total_Grp!AV71</f>
        <v>0</v>
      </c>
      <c r="AW71" s="95">
        <f>CLAIMS_Total_Ind!AW71+CLAIMS_Total_Grp!AW71</f>
        <v>0</v>
      </c>
      <c r="AX71" s="95">
        <f>CLAIMS_Total_Ind!AX71+CLAIMS_Total_Grp!AX71</f>
        <v>0</v>
      </c>
      <c r="AY71" s="95">
        <f>CLAIMS_Total_Ind!AY71+CLAIMS_Total_Grp!AY71</f>
        <v>0</v>
      </c>
      <c r="AZ71" s="95">
        <f>CLAIMS_Total_Ind!AZ71+CLAIMS_Total_Grp!AZ71</f>
        <v>0</v>
      </c>
      <c r="BA71" s="95">
        <f>CLAIMS_Total_Ind!BA71+CLAIMS_Total_Grp!BA71</f>
        <v>0</v>
      </c>
      <c r="BB71" s="95">
        <f>CLAIMS_Total_Ind!BB71+CLAIMS_Total_Grp!BB71</f>
        <v>0</v>
      </c>
      <c r="BC71" s="95">
        <f>CLAIMS_Total_Ind!BC71+CLAIMS_Total_Grp!BC71</f>
        <v>0</v>
      </c>
      <c r="BD71" s="95">
        <f>CLAIMS_Total_Ind!BD71+CLAIMS_Total_Grp!BD71</f>
        <v>0</v>
      </c>
      <c r="BE71" s="95">
        <f>CLAIMS_Total_Ind!BE71+CLAIMS_Total_Grp!BE71</f>
        <v>0</v>
      </c>
    </row>
    <row r="72" spans="1:57" x14ac:dyDescent="0.25">
      <c r="A72" s="23"/>
      <c r="D72" s="21"/>
      <c r="E72" s="21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53" t="s">
        <v>226</v>
      </c>
      <c r="F73" s="95">
        <f>CLAIMS_Total_Ind!F73+CLAIMS_Total_Grp!F73</f>
        <v>0</v>
      </c>
      <c r="G73" s="95">
        <f>CLAIMS_Total_Ind!G73+CLAIMS_Total_Grp!G73</f>
        <v>0</v>
      </c>
      <c r="H73" s="95">
        <f>CLAIMS_Total_Ind!H73+CLAIMS_Total_Grp!H73</f>
        <v>0</v>
      </c>
      <c r="I73" s="95">
        <f>CLAIMS_Total_Ind!I73+CLAIMS_Total_Grp!I73</f>
        <v>0</v>
      </c>
      <c r="J73" s="95">
        <f>CLAIMS_Total_Ind!J73+CLAIMS_Total_Grp!J73</f>
        <v>0</v>
      </c>
      <c r="K73" s="95">
        <f>CLAIMS_Total_Ind!K73+CLAIMS_Total_Grp!K73</f>
        <v>0</v>
      </c>
      <c r="L73" s="95">
        <f>CLAIMS_Total_Ind!L73+CLAIMS_Total_Grp!L73</f>
        <v>0</v>
      </c>
      <c r="M73" s="95">
        <f>CLAIMS_Total_Ind!M73+CLAIMS_Total_Grp!M73</f>
        <v>0</v>
      </c>
      <c r="N73" s="95">
        <f>CLAIMS_Total_Ind!N73+CLAIMS_Total_Grp!N73</f>
        <v>0</v>
      </c>
      <c r="O73" s="95">
        <f>CLAIMS_Total_Ind!O73+CLAIMS_Total_Grp!O73</f>
        <v>0</v>
      </c>
      <c r="P73" s="95">
        <f>CLAIMS_Total_Ind!P73+CLAIMS_Total_Grp!P73</f>
        <v>0</v>
      </c>
      <c r="Q73" s="95">
        <f>CLAIMS_Total_Ind!Q73+CLAIMS_Total_Grp!Q73</f>
        <v>0</v>
      </c>
      <c r="R73" s="95">
        <f>CLAIMS_Total_Ind!R73+CLAIMS_Total_Grp!R73</f>
        <v>0</v>
      </c>
      <c r="S73" s="95">
        <f>CLAIMS_Total_Ind!S73+CLAIMS_Total_Grp!S73</f>
        <v>0</v>
      </c>
      <c r="T73" s="95">
        <f>CLAIMS_Total_Ind!T73+CLAIMS_Total_Grp!T73</f>
        <v>0</v>
      </c>
      <c r="U73" s="95">
        <f>CLAIMS_Total_Ind!U73+CLAIMS_Total_Grp!U73</f>
        <v>0</v>
      </c>
      <c r="V73" s="95">
        <f>CLAIMS_Total_Ind!V73+CLAIMS_Total_Grp!V73</f>
        <v>0</v>
      </c>
      <c r="W73" s="95">
        <f>CLAIMS_Total_Ind!W73+CLAIMS_Total_Grp!W73</f>
        <v>0</v>
      </c>
      <c r="X73" s="95">
        <f>CLAIMS_Total_Ind!X73+CLAIMS_Total_Grp!X73</f>
        <v>0</v>
      </c>
      <c r="Y73" s="95">
        <f>CLAIMS_Total_Ind!Y73+CLAIMS_Total_Grp!Y73</f>
        <v>0</v>
      </c>
      <c r="Z73" s="95">
        <f>CLAIMS_Total_Ind!Z73+CLAIMS_Total_Grp!Z73</f>
        <v>0</v>
      </c>
      <c r="AA73" s="95">
        <f>CLAIMS_Total_Ind!AA73+CLAIMS_Total_Grp!AA73</f>
        <v>0</v>
      </c>
      <c r="AB73" s="95">
        <f>CLAIMS_Total_Ind!AB73+CLAIMS_Total_Grp!AB73</f>
        <v>0</v>
      </c>
      <c r="AC73" s="95">
        <f>CLAIMS_Total_Ind!AC73+CLAIMS_Total_Grp!AC73</f>
        <v>0</v>
      </c>
      <c r="AD73" s="95">
        <f>CLAIMS_Total_Ind!AD73+CLAIMS_Total_Grp!AD73</f>
        <v>0</v>
      </c>
      <c r="AE73" s="95">
        <f>CLAIMS_Total_Ind!AE73+CLAIMS_Total_Grp!AE73</f>
        <v>0</v>
      </c>
      <c r="AF73" s="95">
        <f>CLAIMS_Total_Ind!AF73+CLAIMS_Total_Grp!AF73</f>
        <v>0</v>
      </c>
      <c r="AG73" s="95">
        <f>CLAIMS_Total_Ind!AG73+CLAIMS_Total_Grp!AG73</f>
        <v>0</v>
      </c>
      <c r="AH73" s="95">
        <f>CLAIMS_Total_Ind!AH73+CLAIMS_Total_Grp!AH73</f>
        <v>0</v>
      </c>
      <c r="AI73" s="95">
        <f>CLAIMS_Total_Ind!AI73+CLAIMS_Total_Grp!AI73</f>
        <v>0</v>
      </c>
      <c r="AJ73" s="95">
        <f>CLAIMS_Total_Ind!AJ73+CLAIMS_Total_Grp!AJ73</f>
        <v>0</v>
      </c>
      <c r="AK73" s="95">
        <f>CLAIMS_Total_Ind!AK73+CLAIMS_Total_Grp!AK73</f>
        <v>0</v>
      </c>
      <c r="AL73" s="95">
        <f>CLAIMS_Total_Ind!AL73+CLAIMS_Total_Grp!AL73</f>
        <v>0</v>
      </c>
      <c r="AM73" s="95">
        <f>CLAIMS_Total_Ind!AM73+CLAIMS_Total_Grp!AM73</f>
        <v>0</v>
      </c>
      <c r="AN73" s="95">
        <f>CLAIMS_Total_Ind!AN73+CLAIMS_Total_Grp!AN73</f>
        <v>0</v>
      </c>
      <c r="AO73" s="95">
        <f>CLAIMS_Total_Ind!AO73+CLAIMS_Total_Grp!AO73</f>
        <v>0</v>
      </c>
      <c r="AP73" s="95">
        <f>CLAIMS_Total_Ind!AP73+CLAIMS_Total_Grp!AP73</f>
        <v>0</v>
      </c>
      <c r="AQ73" s="95">
        <f>CLAIMS_Total_Ind!AQ73+CLAIMS_Total_Grp!AQ73</f>
        <v>0</v>
      </c>
      <c r="AR73" s="95">
        <f>CLAIMS_Total_Ind!AR73+CLAIMS_Total_Grp!AR73</f>
        <v>0</v>
      </c>
      <c r="AS73" s="95">
        <f>CLAIMS_Total_Ind!AS73+CLAIMS_Total_Grp!AS73</f>
        <v>0</v>
      </c>
      <c r="AT73" s="95">
        <f>CLAIMS_Total_Ind!AT73+CLAIMS_Total_Grp!AT73</f>
        <v>0</v>
      </c>
      <c r="AU73" s="95">
        <f>CLAIMS_Total_Ind!AU73+CLAIMS_Total_Grp!AU73</f>
        <v>0</v>
      </c>
      <c r="AV73" s="95">
        <f>CLAIMS_Total_Ind!AV73+CLAIMS_Total_Grp!AV73</f>
        <v>0</v>
      </c>
      <c r="AW73" s="95">
        <f>CLAIMS_Total_Ind!AW73+CLAIMS_Total_Grp!AW73</f>
        <v>0</v>
      </c>
      <c r="AX73" s="95">
        <f>CLAIMS_Total_Ind!AX73+CLAIMS_Total_Grp!AX73</f>
        <v>0</v>
      </c>
      <c r="AY73" s="95">
        <f>CLAIMS_Total_Ind!AY73+CLAIMS_Total_Grp!AY73</f>
        <v>0</v>
      </c>
      <c r="AZ73" s="95">
        <f>CLAIMS_Total_Ind!AZ73+CLAIMS_Total_Grp!AZ73</f>
        <v>0</v>
      </c>
      <c r="BA73" s="95">
        <f>CLAIMS_Total_Ind!BA73+CLAIMS_Total_Grp!BA73</f>
        <v>0</v>
      </c>
      <c r="BB73" s="95">
        <f>CLAIMS_Total_Ind!BB73+CLAIMS_Total_Grp!BB73</f>
        <v>0</v>
      </c>
      <c r="BC73" s="185">
        <f>CLAIMS_Total_Ind!BC73+CLAIMS_Total_Grp!BC73</f>
        <v>0</v>
      </c>
      <c r="BD73" s="185">
        <f>CLAIMS_Total_Ind!BD73+CLAIMS_Total_Grp!BD73</f>
        <v>0</v>
      </c>
      <c r="BE73" s="185">
        <f>CLAIMS_Total_Ind!BE73+CLAIMS_Total_Grp!BE73</f>
        <v>0</v>
      </c>
    </row>
    <row r="74" spans="1:57" x14ac:dyDescent="0.25">
      <c r="A74" s="23"/>
      <c r="D74" s="67"/>
      <c r="E74" s="53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</row>
    <row r="75" spans="1:57" ht="15" customHeight="1" x14ac:dyDescent="0.25">
      <c r="A75" s="23" t="str">
        <f t="shared" ref="A75:A82" si="4">$A$71</f>
        <v>CLAIM AMOUNTS PAID</v>
      </c>
      <c r="C75" s="13" t="s">
        <v>26</v>
      </c>
      <c r="D75" s="53" t="s">
        <v>264</v>
      </c>
      <c r="E75" s="53" t="s">
        <v>227</v>
      </c>
      <c r="F75" s="95">
        <f>CLAIMS_Total_Ind!F75+CLAIMS_Total_Grp!F75</f>
        <v>0</v>
      </c>
      <c r="G75" s="95">
        <f>CLAIMS_Total_Ind!G75+CLAIMS_Total_Grp!G75</f>
        <v>0</v>
      </c>
      <c r="H75" s="95">
        <f>CLAIMS_Total_Ind!H75+CLAIMS_Total_Grp!H75</f>
        <v>0</v>
      </c>
      <c r="I75" s="95">
        <f>CLAIMS_Total_Ind!I75+CLAIMS_Total_Grp!I75</f>
        <v>0</v>
      </c>
      <c r="J75" s="95">
        <f>CLAIMS_Total_Ind!J75+CLAIMS_Total_Grp!J75</f>
        <v>0</v>
      </c>
      <c r="K75" s="95">
        <f>CLAIMS_Total_Ind!K75+CLAIMS_Total_Grp!K75</f>
        <v>0</v>
      </c>
      <c r="L75" s="95">
        <f>CLAIMS_Total_Ind!L75+CLAIMS_Total_Grp!L75</f>
        <v>0</v>
      </c>
      <c r="M75" s="95">
        <f>CLAIMS_Total_Ind!M75+CLAIMS_Total_Grp!M75</f>
        <v>0</v>
      </c>
      <c r="N75" s="95">
        <f>CLAIMS_Total_Ind!N75+CLAIMS_Total_Grp!N75</f>
        <v>0</v>
      </c>
      <c r="O75" s="95">
        <f>CLAIMS_Total_Ind!O75+CLAIMS_Total_Grp!O75</f>
        <v>0</v>
      </c>
      <c r="P75" s="95">
        <f>CLAIMS_Total_Ind!P75+CLAIMS_Total_Grp!P75</f>
        <v>0</v>
      </c>
      <c r="Q75" s="95">
        <f>CLAIMS_Total_Ind!Q75+CLAIMS_Total_Grp!Q75</f>
        <v>0</v>
      </c>
      <c r="R75" s="95">
        <f>CLAIMS_Total_Ind!R75+CLAIMS_Total_Grp!R75</f>
        <v>0</v>
      </c>
      <c r="S75" s="95">
        <f>CLAIMS_Total_Ind!S75+CLAIMS_Total_Grp!S75</f>
        <v>0</v>
      </c>
      <c r="T75" s="95">
        <f>CLAIMS_Total_Ind!T75+CLAIMS_Total_Grp!T75</f>
        <v>0</v>
      </c>
      <c r="U75" s="95">
        <f>CLAIMS_Total_Ind!U75+CLAIMS_Total_Grp!U75</f>
        <v>0</v>
      </c>
      <c r="V75" s="95">
        <f>CLAIMS_Total_Ind!V75+CLAIMS_Total_Grp!V75</f>
        <v>0</v>
      </c>
      <c r="W75" s="95">
        <f>CLAIMS_Total_Ind!W75+CLAIMS_Total_Grp!W75</f>
        <v>0</v>
      </c>
      <c r="X75" s="95">
        <f>CLAIMS_Total_Ind!X75+CLAIMS_Total_Grp!X75</f>
        <v>0</v>
      </c>
      <c r="Y75" s="95">
        <f>CLAIMS_Total_Ind!Y75+CLAIMS_Total_Grp!Y75</f>
        <v>0</v>
      </c>
      <c r="Z75" s="95">
        <f>CLAIMS_Total_Ind!Z75+CLAIMS_Total_Grp!Z75</f>
        <v>0</v>
      </c>
      <c r="AA75" s="95">
        <f>CLAIMS_Total_Ind!AA75+CLAIMS_Total_Grp!AA75</f>
        <v>0</v>
      </c>
      <c r="AB75" s="95">
        <f>CLAIMS_Total_Ind!AB75+CLAIMS_Total_Grp!AB75</f>
        <v>0</v>
      </c>
      <c r="AC75" s="95">
        <f>CLAIMS_Total_Ind!AC75+CLAIMS_Total_Grp!AC75</f>
        <v>0</v>
      </c>
      <c r="AD75" s="95">
        <f>CLAIMS_Total_Ind!AD75+CLAIMS_Total_Grp!AD75</f>
        <v>0</v>
      </c>
      <c r="AE75" s="95">
        <f>CLAIMS_Total_Ind!AE75+CLAIMS_Total_Grp!AE75</f>
        <v>0</v>
      </c>
      <c r="AF75" s="95">
        <f>CLAIMS_Total_Ind!AF75+CLAIMS_Total_Grp!AF75</f>
        <v>0</v>
      </c>
      <c r="AG75" s="95">
        <f>CLAIMS_Total_Ind!AG75+CLAIMS_Total_Grp!AG75</f>
        <v>0</v>
      </c>
      <c r="AH75" s="95">
        <f>CLAIMS_Total_Ind!AH75+CLAIMS_Total_Grp!AH75</f>
        <v>0</v>
      </c>
      <c r="AI75" s="95">
        <f>CLAIMS_Total_Ind!AI75+CLAIMS_Total_Grp!AI75</f>
        <v>0</v>
      </c>
      <c r="AJ75" s="95">
        <f>CLAIMS_Total_Ind!AJ75+CLAIMS_Total_Grp!AJ75</f>
        <v>0</v>
      </c>
      <c r="AK75" s="95">
        <f>CLAIMS_Total_Ind!AK75+CLAIMS_Total_Grp!AK75</f>
        <v>0</v>
      </c>
      <c r="AL75" s="95">
        <f>CLAIMS_Total_Ind!AL75+CLAIMS_Total_Grp!AL75</f>
        <v>0</v>
      </c>
      <c r="AM75" s="95">
        <f>CLAIMS_Total_Ind!AM75+CLAIMS_Total_Grp!AM75</f>
        <v>0</v>
      </c>
      <c r="AN75" s="95">
        <f>CLAIMS_Total_Ind!AN75+CLAIMS_Total_Grp!AN75</f>
        <v>0</v>
      </c>
      <c r="AO75" s="95">
        <f>CLAIMS_Total_Ind!AO75+CLAIMS_Total_Grp!AO75</f>
        <v>0</v>
      </c>
      <c r="AP75" s="95">
        <f>CLAIMS_Total_Ind!AP75+CLAIMS_Total_Grp!AP75</f>
        <v>0</v>
      </c>
      <c r="AQ75" s="95">
        <f>CLAIMS_Total_Ind!AQ75+CLAIMS_Total_Grp!AQ75</f>
        <v>0</v>
      </c>
      <c r="AR75" s="95">
        <f>CLAIMS_Total_Ind!AR75+CLAIMS_Total_Grp!AR75</f>
        <v>0</v>
      </c>
      <c r="AS75" s="95">
        <f>CLAIMS_Total_Ind!AS75+CLAIMS_Total_Grp!AS75</f>
        <v>0</v>
      </c>
      <c r="AT75" s="95">
        <f>CLAIMS_Total_Ind!AT75+CLAIMS_Total_Grp!AT75</f>
        <v>0</v>
      </c>
      <c r="AU75" s="95">
        <f>CLAIMS_Total_Ind!AU75+CLAIMS_Total_Grp!AU75</f>
        <v>0</v>
      </c>
      <c r="AV75" s="95">
        <f>CLAIMS_Total_Ind!AV75+CLAIMS_Total_Grp!AV75</f>
        <v>0</v>
      </c>
      <c r="AW75" s="95">
        <f>CLAIMS_Total_Ind!AW75+CLAIMS_Total_Grp!AW75</f>
        <v>0</v>
      </c>
      <c r="AX75" s="95">
        <f>CLAIMS_Total_Ind!AX75+CLAIMS_Total_Grp!AX75</f>
        <v>0</v>
      </c>
      <c r="AY75" s="95">
        <f>CLAIMS_Total_Ind!AY75+CLAIMS_Total_Grp!AY75</f>
        <v>0</v>
      </c>
      <c r="AZ75" s="95">
        <f>CLAIMS_Total_Ind!AZ75+CLAIMS_Total_Grp!AZ75</f>
        <v>0</v>
      </c>
      <c r="BA75" s="95">
        <f>CLAIMS_Total_Ind!BA75+CLAIMS_Total_Grp!BA75</f>
        <v>0</v>
      </c>
      <c r="BB75" s="95">
        <f>CLAIMS_Total_Ind!BB75+CLAIMS_Total_Grp!BB75</f>
        <v>0</v>
      </c>
      <c r="BC75" s="95">
        <f>CLAIMS_Total_Ind!BC75+CLAIMS_Total_Grp!BC75</f>
        <v>0</v>
      </c>
      <c r="BD75" s="95">
        <f>CLAIMS_Total_Ind!BD75+CLAIMS_Total_Grp!BD75</f>
        <v>0</v>
      </c>
      <c r="BE75" s="95">
        <f>CLAIMS_Total_Ind!BE75+CLAIMS_Total_Grp!BE75</f>
        <v>0</v>
      </c>
    </row>
    <row r="76" spans="1:57" x14ac:dyDescent="0.25">
      <c r="A76" s="23" t="str">
        <f t="shared" si="4"/>
        <v>CLAIM AMOUNTS PAID</v>
      </c>
      <c r="C76" s="13" t="s">
        <v>26</v>
      </c>
      <c r="D76" s="53" t="s">
        <v>505</v>
      </c>
      <c r="E76" s="53" t="s">
        <v>228</v>
      </c>
      <c r="F76" s="95">
        <f>CLAIMS_Total_Ind!F76+CLAIMS_Total_Grp!F76</f>
        <v>0</v>
      </c>
      <c r="G76" s="95">
        <f>CLAIMS_Total_Ind!G76+CLAIMS_Total_Grp!G76</f>
        <v>0</v>
      </c>
      <c r="H76" s="95">
        <f>CLAIMS_Total_Ind!H76+CLAIMS_Total_Grp!H76</f>
        <v>0</v>
      </c>
      <c r="I76" s="95">
        <f>CLAIMS_Total_Ind!I76+CLAIMS_Total_Grp!I76</f>
        <v>0</v>
      </c>
      <c r="J76" s="95">
        <f>CLAIMS_Total_Ind!J76+CLAIMS_Total_Grp!J76</f>
        <v>0</v>
      </c>
      <c r="K76" s="95">
        <f>CLAIMS_Total_Ind!K76+CLAIMS_Total_Grp!K76</f>
        <v>0</v>
      </c>
      <c r="L76" s="95">
        <f>CLAIMS_Total_Ind!L76+CLAIMS_Total_Grp!L76</f>
        <v>0</v>
      </c>
      <c r="M76" s="95">
        <f>CLAIMS_Total_Ind!M76+CLAIMS_Total_Grp!M76</f>
        <v>0</v>
      </c>
      <c r="N76" s="95">
        <f>CLAIMS_Total_Ind!N76+CLAIMS_Total_Grp!N76</f>
        <v>0</v>
      </c>
      <c r="O76" s="95">
        <f>CLAIMS_Total_Ind!O76+CLAIMS_Total_Grp!O76</f>
        <v>0</v>
      </c>
      <c r="P76" s="95">
        <f>CLAIMS_Total_Ind!P76+CLAIMS_Total_Grp!P76</f>
        <v>0</v>
      </c>
      <c r="Q76" s="95">
        <f>CLAIMS_Total_Ind!Q76+CLAIMS_Total_Grp!Q76</f>
        <v>0</v>
      </c>
      <c r="R76" s="95">
        <f>CLAIMS_Total_Ind!R76+CLAIMS_Total_Grp!R76</f>
        <v>0</v>
      </c>
      <c r="S76" s="95">
        <f>CLAIMS_Total_Ind!S76+CLAIMS_Total_Grp!S76</f>
        <v>0</v>
      </c>
      <c r="T76" s="95">
        <f>CLAIMS_Total_Ind!T76+CLAIMS_Total_Grp!T76</f>
        <v>0</v>
      </c>
      <c r="U76" s="95">
        <f>CLAIMS_Total_Ind!U76+CLAIMS_Total_Grp!U76</f>
        <v>0</v>
      </c>
      <c r="V76" s="95">
        <f>CLAIMS_Total_Ind!V76+CLAIMS_Total_Grp!V76</f>
        <v>0</v>
      </c>
      <c r="W76" s="95">
        <f>CLAIMS_Total_Ind!W76+CLAIMS_Total_Grp!W76</f>
        <v>0</v>
      </c>
      <c r="X76" s="95">
        <f>CLAIMS_Total_Ind!X76+CLAIMS_Total_Grp!X76</f>
        <v>0</v>
      </c>
      <c r="Y76" s="95">
        <f>CLAIMS_Total_Ind!Y76+CLAIMS_Total_Grp!Y76</f>
        <v>0</v>
      </c>
      <c r="Z76" s="95">
        <f>CLAIMS_Total_Ind!Z76+CLAIMS_Total_Grp!Z76</f>
        <v>0</v>
      </c>
      <c r="AA76" s="95">
        <f>CLAIMS_Total_Ind!AA76+CLAIMS_Total_Grp!AA76</f>
        <v>0</v>
      </c>
      <c r="AB76" s="95">
        <f>CLAIMS_Total_Ind!AB76+CLAIMS_Total_Grp!AB76</f>
        <v>0</v>
      </c>
      <c r="AC76" s="95">
        <f>CLAIMS_Total_Ind!AC76+CLAIMS_Total_Grp!AC76</f>
        <v>0</v>
      </c>
      <c r="AD76" s="95">
        <f>CLAIMS_Total_Ind!AD76+CLAIMS_Total_Grp!AD76</f>
        <v>0</v>
      </c>
      <c r="AE76" s="95">
        <f>CLAIMS_Total_Ind!AE76+CLAIMS_Total_Grp!AE76</f>
        <v>0</v>
      </c>
      <c r="AF76" s="95">
        <f>CLAIMS_Total_Ind!AF76+CLAIMS_Total_Grp!AF76</f>
        <v>0</v>
      </c>
      <c r="AG76" s="95">
        <f>CLAIMS_Total_Ind!AG76+CLAIMS_Total_Grp!AG76</f>
        <v>0</v>
      </c>
      <c r="AH76" s="95">
        <f>CLAIMS_Total_Ind!AH76+CLAIMS_Total_Grp!AH76</f>
        <v>0</v>
      </c>
      <c r="AI76" s="95">
        <f>CLAIMS_Total_Ind!AI76+CLAIMS_Total_Grp!AI76</f>
        <v>0</v>
      </c>
      <c r="AJ76" s="95">
        <f>CLAIMS_Total_Ind!AJ76+CLAIMS_Total_Grp!AJ76</f>
        <v>0</v>
      </c>
      <c r="AK76" s="95">
        <f>CLAIMS_Total_Ind!AK76+CLAIMS_Total_Grp!AK76</f>
        <v>0</v>
      </c>
      <c r="AL76" s="95">
        <f>CLAIMS_Total_Ind!AL76+CLAIMS_Total_Grp!AL76</f>
        <v>0</v>
      </c>
      <c r="AM76" s="95">
        <f>CLAIMS_Total_Ind!AM76+CLAIMS_Total_Grp!AM76</f>
        <v>0</v>
      </c>
      <c r="AN76" s="95">
        <f>CLAIMS_Total_Ind!AN76+CLAIMS_Total_Grp!AN76</f>
        <v>0</v>
      </c>
      <c r="AO76" s="95">
        <f>CLAIMS_Total_Ind!AO76+CLAIMS_Total_Grp!AO76</f>
        <v>0</v>
      </c>
      <c r="AP76" s="95">
        <f>CLAIMS_Total_Ind!AP76+CLAIMS_Total_Grp!AP76</f>
        <v>0</v>
      </c>
      <c r="AQ76" s="95">
        <f>CLAIMS_Total_Ind!AQ76+CLAIMS_Total_Grp!AQ76</f>
        <v>0</v>
      </c>
      <c r="AR76" s="95">
        <f>CLAIMS_Total_Ind!AR76+CLAIMS_Total_Grp!AR76</f>
        <v>0</v>
      </c>
      <c r="AS76" s="95">
        <f>CLAIMS_Total_Ind!AS76+CLAIMS_Total_Grp!AS76</f>
        <v>0</v>
      </c>
      <c r="AT76" s="95">
        <f>CLAIMS_Total_Ind!AT76+CLAIMS_Total_Grp!AT76</f>
        <v>0</v>
      </c>
      <c r="AU76" s="95">
        <f>CLAIMS_Total_Ind!AU76+CLAIMS_Total_Grp!AU76</f>
        <v>0</v>
      </c>
      <c r="AV76" s="95">
        <f>CLAIMS_Total_Ind!AV76+CLAIMS_Total_Grp!AV76</f>
        <v>0</v>
      </c>
      <c r="AW76" s="95">
        <f>CLAIMS_Total_Ind!AW76+CLAIMS_Total_Grp!AW76</f>
        <v>0</v>
      </c>
      <c r="AX76" s="95">
        <f>CLAIMS_Total_Ind!AX76+CLAIMS_Total_Grp!AX76</f>
        <v>0</v>
      </c>
      <c r="AY76" s="95">
        <f>CLAIMS_Total_Ind!AY76+CLAIMS_Total_Grp!AY76</f>
        <v>0</v>
      </c>
      <c r="AZ76" s="95">
        <f>CLAIMS_Total_Ind!AZ76+CLAIMS_Total_Grp!AZ76</f>
        <v>0</v>
      </c>
      <c r="BA76" s="95">
        <f>CLAIMS_Total_Ind!BA76+CLAIMS_Total_Grp!BA76</f>
        <v>0</v>
      </c>
      <c r="BB76" s="95">
        <f>CLAIMS_Total_Ind!BB76+CLAIMS_Total_Grp!BB76</f>
        <v>0</v>
      </c>
      <c r="BC76" s="95">
        <f>CLAIMS_Total_Ind!BC76+CLAIMS_Total_Grp!BC76</f>
        <v>0</v>
      </c>
      <c r="BD76" s="95">
        <f>CLAIMS_Total_Ind!BD76+CLAIMS_Total_Grp!BD76</f>
        <v>0</v>
      </c>
      <c r="BE76" s="95">
        <f>CLAIMS_Total_Ind!BE76+CLAIMS_Total_Grp!BE76</f>
        <v>0</v>
      </c>
    </row>
    <row r="77" spans="1:57" x14ac:dyDescent="0.25">
      <c r="A77" s="23" t="str">
        <f t="shared" si="4"/>
        <v>CLAIM AMOUNTS PAID</v>
      </c>
      <c r="C77" s="13" t="s">
        <v>26</v>
      </c>
      <c r="D77" s="53" t="s">
        <v>348</v>
      </c>
      <c r="E77" s="53" t="s">
        <v>27</v>
      </c>
      <c r="F77" s="95">
        <f>CLAIMS_Total_Ind!F77+CLAIMS_Total_Grp!F77</f>
        <v>0</v>
      </c>
      <c r="G77" s="95">
        <f>CLAIMS_Total_Ind!G77+CLAIMS_Total_Grp!G77</f>
        <v>0</v>
      </c>
      <c r="H77" s="95">
        <f>CLAIMS_Total_Ind!H77+CLAIMS_Total_Grp!H77</f>
        <v>0</v>
      </c>
      <c r="I77" s="95">
        <f>CLAIMS_Total_Ind!I77+CLAIMS_Total_Grp!I77</f>
        <v>0</v>
      </c>
      <c r="J77" s="95">
        <f>CLAIMS_Total_Ind!J77+CLAIMS_Total_Grp!J77</f>
        <v>0</v>
      </c>
      <c r="K77" s="95">
        <f>CLAIMS_Total_Ind!K77+CLAIMS_Total_Grp!K77</f>
        <v>0</v>
      </c>
      <c r="L77" s="95">
        <f>CLAIMS_Total_Ind!L77+CLAIMS_Total_Grp!L77</f>
        <v>0</v>
      </c>
      <c r="M77" s="95">
        <f>CLAIMS_Total_Ind!M77+CLAIMS_Total_Grp!M77</f>
        <v>0</v>
      </c>
      <c r="N77" s="95">
        <f>CLAIMS_Total_Ind!N77+CLAIMS_Total_Grp!N77</f>
        <v>0</v>
      </c>
      <c r="O77" s="95">
        <f>CLAIMS_Total_Ind!O77+CLAIMS_Total_Grp!O77</f>
        <v>0</v>
      </c>
      <c r="P77" s="95">
        <f>CLAIMS_Total_Ind!P77+CLAIMS_Total_Grp!P77</f>
        <v>0</v>
      </c>
      <c r="Q77" s="95">
        <f>CLAIMS_Total_Ind!Q77+CLAIMS_Total_Grp!Q77</f>
        <v>0</v>
      </c>
      <c r="R77" s="95">
        <f>CLAIMS_Total_Ind!R77+CLAIMS_Total_Grp!R77</f>
        <v>0</v>
      </c>
      <c r="S77" s="95">
        <f>CLAIMS_Total_Ind!S77+CLAIMS_Total_Grp!S77</f>
        <v>0</v>
      </c>
      <c r="T77" s="95">
        <f>CLAIMS_Total_Ind!T77+CLAIMS_Total_Grp!T77</f>
        <v>0</v>
      </c>
      <c r="U77" s="95">
        <f>CLAIMS_Total_Ind!U77+CLAIMS_Total_Grp!U77</f>
        <v>0</v>
      </c>
      <c r="V77" s="95">
        <f>CLAIMS_Total_Ind!V77+CLAIMS_Total_Grp!V77</f>
        <v>0</v>
      </c>
      <c r="W77" s="95">
        <f>CLAIMS_Total_Ind!W77+CLAIMS_Total_Grp!W77</f>
        <v>0</v>
      </c>
      <c r="X77" s="95">
        <f>CLAIMS_Total_Ind!X77+CLAIMS_Total_Grp!X77</f>
        <v>0</v>
      </c>
      <c r="Y77" s="95">
        <f>CLAIMS_Total_Ind!Y77+CLAIMS_Total_Grp!Y77</f>
        <v>0</v>
      </c>
      <c r="Z77" s="95">
        <f>CLAIMS_Total_Ind!Z77+CLAIMS_Total_Grp!Z77</f>
        <v>0</v>
      </c>
      <c r="AA77" s="95">
        <f>CLAIMS_Total_Ind!AA77+CLAIMS_Total_Grp!AA77</f>
        <v>0</v>
      </c>
      <c r="AB77" s="95">
        <f>CLAIMS_Total_Ind!AB77+CLAIMS_Total_Grp!AB77</f>
        <v>0</v>
      </c>
      <c r="AC77" s="95">
        <f>CLAIMS_Total_Ind!AC77+CLAIMS_Total_Grp!AC77</f>
        <v>0</v>
      </c>
      <c r="AD77" s="95">
        <f>CLAIMS_Total_Ind!AD77+CLAIMS_Total_Grp!AD77</f>
        <v>0</v>
      </c>
      <c r="AE77" s="95">
        <f>CLAIMS_Total_Ind!AE77+CLAIMS_Total_Grp!AE77</f>
        <v>0</v>
      </c>
      <c r="AF77" s="95">
        <f>CLAIMS_Total_Ind!AF77+CLAIMS_Total_Grp!AF77</f>
        <v>0</v>
      </c>
      <c r="AG77" s="95">
        <f>CLAIMS_Total_Ind!AG77+CLAIMS_Total_Grp!AG77</f>
        <v>0</v>
      </c>
      <c r="AH77" s="95">
        <f>CLAIMS_Total_Ind!AH77+CLAIMS_Total_Grp!AH77</f>
        <v>0</v>
      </c>
      <c r="AI77" s="95">
        <f>CLAIMS_Total_Ind!AI77+CLAIMS_Total_Grp!AI77</f>
        <v>0</v>
      </c>
      <c r="AJ77" s="95">
        <f>CLAIMS_Total_Ind!AJ77+CLAIMS_Total_Grp!AJ77</f>
        <v>0</v>
      </c>
      <c r="AK77" s="95">
        <f>CLAIMS_Total_Ind!AK77+CLAIMS_Total_Grp!AK77</f>
        <v>0</v>
      </c>
      <c r="AL77" s="95">
        <f>CLAIMS_Total_Ind!AL77+CLAIMS_Total_Grp!AL77</f>
        <v>0</v>
      </c>
      <c r="AM77" s="95">
        <f>CLAIMS_Total_Ind!AM77+CLAIMS_Total_Grp!AM77</f>
        <v>0</v>
      </c>
      <c r="AN77" s="95">
        <f>CLAIMS_Total_Ind!AN77+CLAIMS_Total_Grp!AN77</f>
        <v>0</v>
      </c>
      <c r="AO77" s="95">
        <f>CLAIMS_Total_Ind!AO77+CLAIMS_Total_Grp!AO77</f>
        <v>0</v>
      </c>
      <c r="AP77" s="95">
        <f>CLAIMS_Total_Ind!AP77+CLAIMS_Total_Grp!AP77</f>
        <v>0</v>
      </c>
      <c r="AQ77" s="95">
        <f>CLAIMS_Total_Ind!AQ77+CLAIMS_Total_Grp!AQ77</f>
        <v>0</v>
      </c>
      <c r="AR77" s="95">
        <f>CLAIMS_Total_Ind!AR77+CLAIMS_Total_Grp!AR77</f>
        <v>0</v>
      </c>
      <c r="AS77" s="95">
        <f>CLAIMS_Total_Ind!AS77+CLAIMS_Total_Grp!AS77</f>
        <v>0</v>
      </c>
      <c r="AT77" s="95">
        <f>CLAIMS_Total_Ind!AT77+CLAIMS_Total_Grp!AT77</f>
        <v>0</v>
      </c>
      <c r="AU77" s="95">
        <f>CLAIMS_Total_Ind!AU77+CLAIMS_Total_Grp!AU77</f>
        <v>0</v>
      </c>
      <c r="AV77" s="95">
        <f>CLAIMS_Total_Ind!AV77+CLAIMS_Total_Grp!AV77</f>
        <v>0</v>
      </c>
      <c r="AW77" s="95">
        <f>CLAIMS_Total_Ind!AW77+CLAIMS_Total_Grp!AW77</f>
        <v>0</v>
      </c>
      <c r="AX77" s="95">
        <f>CLAIMS_Total_Ind!AX77+CLAIMS_Total_Grp!AX77</f>
        <v>0</v>
      </c>
      <c r="AY77" s="95">
        <f>CLAIMS_Total_Ind!AY77+CLAIMS_Total_Grp!AY77</f>
        <v>0</v>
      </c>
      <c r="AZ77" s="95">
        <f>CLAIMS_Total_Ind!AZ77+CLAIMS_Total_Grp!AZ77</f>
        <v>0</v>
      </c>
      <c r="BA77" s="95">
        <f>CLAIMS_Total_Ind!BA77+CLAIMS_Total_Grp!BA77</f>
        <v>0</v>
      </c>
      <c r="BB77" s="95">
        <f>CLAIMS_Total_Ind!BB77+CLAIMS_Total_Grp!BB77</f>
        <v>0</v>
      </c>
      <c r="BC77" s="95">
        <f>CLAIMS_Total_Ind!BC77+CLAIMS_Total_Grp!BC77</f>
        <v>0</v>
      </c>
      <c r="BD77" s="95">
        <f>CLAIMS_Total_Ind!BD77+CLAIMS_Total_Grp!BD77</f>
        <v>0</v>
      </c>
      <c r="BE77" s="95">
        <f>CLAIMS_Total_Ind!BE77+CLAIMS_Total_Grp!BE77</f>
        <v>0</v>
      </c>
    </row>
    <row r="78" spans="1:57" x14ac:dyDescent="0.25">
      <c r="A78" s="23" t="str">
        <f t="shared" si="4"/>
        <v>CLAIM AMOUNTS PAID</v>
      </c>
      <c r="C78" s="13" t="s">
        <v>26</v>
      </c>
      <c r="D78" s="53" t="s">
        <v>222</v>
      </c>
      <c r="E78" s="53" t="s">
        <v>229</v>
      </c>
      <c r="F78" s="95">
        <f>CLAIMS_Total_Ind!F78+CLAIMS_Total_Grp!F78</f>
        <v>0</v>
      </c>
      <c r="G78" s="95">
        <f>CLAIMS_Total_Ind!G78+CLAIMS_Total_Grp!G78</f>
        <v>0</v>
      </c>
      <c r="H78" s="95">
        <f>CLAIMS_Total_Ind!H78+CLAIMS_Total_Grp!H78</f>
        <v>0</v>
      </c>
      <c r="I78" s="95">
        <f>CLAIMS_Total_Ind!I78+CLAIMS_Total_Grp!I78</f>
        <v>0</v>
      </c>
      <c r="J78" s="95">
        <f>CLAIMS_Total_Ind!J78+CLAIMS_Total_Grp!J78</f>
        <v>0</v>
      </c>
      <c r="K78" s="95">
        <f>CLAIMS_Total_Ind!K78+CLAIMS_Total_Grp!K78</f>
        <v>0</v>
      </c>
      <c r="L78" s="95">
        <f>CLAIMS_Total_Ind!L78+CLAIMS_Total_Grp!L78</f>
        <v>0</v>
      </c>
      <c r="M78" s="95">
        <f>CLAIMS_Total_Ind!M78+CLAIMS_Total_Grp!M78</f>
        <v>0</v>
      </c>
      <c r="N78" s="95">
        <f>CLAIMS_Total_Ind!N78+CLAIMS_Total_Grp!N78</f>
        <v>0</v>
      </c>
      <c r="O78" s="95">
        <f>CLAIMS_Total_Ind!O78+CLAIMS_Total_Grp!O78</f>
        <v>0</v>
      </c>
      <c r="P78" s="95">
        <f>CLAIMS_Total_Ind!P78+CLAIMS_Total_Grp!P78</f>
        <v>0</v>
      </c>
      <c r="Q78" s="95">
        <f>CLAIMS_Total_Ind!Q78+CLAIMS_Total_Grp!Q78</f>
        <v>0</v>
      </c>
      <c r="R78" s="95">
        <f>CLAIMS_Total_Ind!R78+CLAIMS_Total_Grp!R78</f>
        <v>0</v>
      </c>
      <c r="S78" s="95">
        <f>CLAIMS_Total_Ind!S78+CLAIMS_Total_Grp!S78</f>
        <v>0</v>
      </c>
      <c r="T78" s="95">
        <f>CLAIMS_Total_Ind!T78+CLAIMS_Total_Grp!T78</f>
        <v>0</v>
      </c>
      <c r="U78" s="95">
        <f>CLAIMS_Total_Ind!U78+CLAIMS_Total_Grp!U78</f>
        <v>0</v>
      </c>
      <c r="V78" s="95">
        <f>CLAIMS_Total_Ind!V78+CLAIMS_Total_Grp!V78</f>
        <v>0</v>
      </c>
      <c r="W78" s="95">
        <f>CLAIMS_Total_Ind!W78+CLAIMS_Total_Grp!W78</f>
        <v>0</v>
      </c>
      <c r="X78" s="95">
        <f>CLAIMS_Total_Ind!X78+CLAIMS_Total_Grp!X78</f>
        <v>0</v>
      </c>
      <c r="Y78" s="95">
        <f>CLAIMS_Total_Ind!Y78+CLAIMS_Total_Grp!Y78</f>
        <v>0</v>
      </c>
      <c r="Z78" s="95">
        <f>CLAIMS_Total_Ind!Z78+CLAIMS_Total_Grp!Z78</f>
        <v>0</v>
      </c>
      <c r="AA78" s="95">
        <f>CLAIMS_Total_Ind!AA78+CLAIMS_Total_Grp!AA78</f>
        <v>0</v>
      </c>
      <c r="AB78" s="95">
        <f>CLAIMS_Total_Ind!AB78+CLAIMS_Total_Grp!AB78</f>
        <v>0</v>
      </c>
      <c r="AC78" s="95">
        <f>CLAIMS_Total_Ind!AC78+CLAIMS_Total_Grp!AC78</f>
        <v>0</v>
      </c>
      <c r="AD78" s="95">
        <f>CLAIMS_Total_Ind!AD78+CLAIMS_Total_Grp!AD78</f>
        <v>0</v>
      </c>
      <c r="AE78" s="95">
        <f>CLAIMS_Total_Ind!AE78+CLAIMS_Total_Grp!AE78</f>
        <v>0</v>
      </c>
      <c r="AF78" s="95">
        <f>CLAIMS_Total_Ind!AF78+CLAIMS_Total_Grp!AF78</f>
        <v>0</v>
      </c>
      <c r="AG78" s="95">
        <f>CLAIMS_Total_Ind!AG78+CLAIMS_Total_Grp!AG78</f>
        <v>0</v>
      </c>
      <c r="AH78" s="95">
        <f>CLAIMS_Total_Ind!AH78+CLAIMS_Total_Grp!AH78</f>
        <v>0</v>
      </c>
      <c r="AI78" s="95">
        <f>CLAIMS_Total_Ind!AI78+CLAIMS_Total_Grp!AI78</f>
        <v>0</v>
      </c>
      <c r="AJ78" s="95">
        <f>CLAIMS_Total_Ind!AJ78+CLAIMS_Total_Grp!AJ78</f>
        <v>0</v>
      </c>
      <c r="AK78" s="95">
        <f>CLAIMS_Total_Ind!AK78+CLAIMS_Total_Grp!AK78</f>
        <v>0</v>
      </c>
      <c r="AL78" s="95">
        <f>CLAIMS_Total_Ind!AL78+CLAIMS_Total_Grp!AL78</f>
        <v>0</v>
      </c>
      <c r="AM78" s="95">
        <f>CLAIMS_Total_Ind!AM78+CLAIMS_Total_Grp!AM78</f>
        <v>0</v>
      </c>
      <c r="AN78" s="95">
        <f>CLAIMS_Total_Ind!AN78+CLAIMS_Total_Grp!AN78</f>
        <v>0</v>
      </c>
      <c r="AO78" s="95">
        <f>CLAIMS_Total_Ind!AO78+CLAIMS_Total_Grp!AO78</f>
        <v>0</v>
      </c>
      <c r="AP78" s="95">
        <f>CLAIMS_Total_Ind!AP78+CLAIMS_Total_Grp!AP78</f>
        <v>0</v>
      </c>
      <c r="AQ78" s="95">
        <f>CLAIMS_Total_Ind!AQ78+CLAIMS_Total_Grp!AQ78</f>
        <v>0</v>
      </c>
      <c r="AR78" s="95">
        <f>CLAIMS_Total_Ind!AR78+CLAIMS_Total_Grp!AR78</f>
        <v>0</v>
      </c>
      <c r="AS78" s="95">
        <f>CLAIMS_Total_Ind!AS78+CLAIMS_Total_Grp!AS78</f>
        <v>0</v>
      </c>
      <c r="AT78" s="95">
        <f>CLAIMS_Total_Ind!AT78+CLAIMS_Total_Grp!AT78</f>
        <v>0</v>
      </c>
      <c r="AU78" s="95">
        <f>CLAIMS_Total_Ind!AU78+CLAIMS_Total_Grp!AU78</f>
        <v>0</v>
      </c>
      <c r="AV78" s="95">
        <f>CLAIMS_Total_Ind!AV78+CLAIMS_Total_Grp!AV78</f>
        <v>0</v>
      </c>
      <c r="AW78" s="95">
        <f>CLAIMS_Total_Ind!AW78+CLAIMS_Total_Grp!AW78</f>
        <v>0</v>
      </c>
      <c r="AX78" s="95">
        <f>CLAIMS_Total_Ind!AX78+CLAIMS_Total_Grp!AX78</f>
        <v>0</v>
      </c>
      <c r="AY78" s="95">
        <f>CLAIMS_Total_Ind!AY78+CLAIMS_Total_Grp!AY78</f>
        <v>0</v>
      </c>
      <c r="AZ78" s="95">
        <f>CLAIMS_Total_Ind!AZ78+CLAIMS_Total_Grp!AZ78</f>
        <v>0</v>
      </c>
      <c r="BA78" s="95">
        <f>CLAIMS_Total_Ind!BA78+CLAIMS_Total_Grp!BA78</f>
        <v>0</v>
      </c>
      <c r="BB78" s="95">
        <f>CLAIMS_Total_Ind!BB78+CLAIMS_Total_Grp!BB78</f>
        <v>0</v>
      </c>
      <c r="BC78" s="95">
        <f>CLAIMS_Total_Ind!BC78+CLAIMS_Total_Grp!BC78</f>
        <v>0</v>
      </c>
      <c r="BD78" s="95">
        <f>CLAIMS_Total_Ind!BD78+CLAIMS_Total_Grp!BD78</f>
        <v>0</v>
      </c>
      <c r="BE78" s="95">
        <f>CLAIMS_Total_Ind!BE78+CLAIMS_Total_Grp!BE78</f>
        <v>0</v>
      </c>
    </row>
    <row r="79" spans="1:57" x14ac:dyDescent="0.25">
      <c r="A79" s="23" t="str">
        <f t="shared" si="4"/>
        <v>CLAIM AMOUNTS PAID</v>
      </c>
      <c r="C79" s="13" t="s">
        <v>26</v>
      </c>
      <c r="D79" s="53" t="s">
        <v>224</v>
      </c>
      <c r="E79" s="53" t="s">
        <v>230</v>
      </c>
      <c r="F79" s="95">
        <f>CLAIMS_Total_Ind!F79+CLAIMS_Total_Grp!F79</f>
        <v>0</v>
      </c>
      <c r="G79" s="95">
        <f>CLAIMS_Total_Ind!G79+CLAIMS_Total_Grp!G79</f>
        <v>0</v>
      </c>
      <c r="H79" s="95">
        <f>CLAIMS_Total_Ind!H79+CLAIMS_Total_Grp!H79</f>
        <v>0</v>
      </c>
      <c r="I79" s="95">
        <f>CLAIMS_Total_Ind!I79+CLAIMS_Total_Grp!I79</f>
        <v>0</v>
      </c>
      <c r="J79" s="95">
        <f>CLAIMS_Total_Ind!J79+CLAIMS_Total_Grp!J79</f>
        <v>0</v>
      </c>
      <c r="K79" s="95">
        <f>CLAIMS_Total_Ind!K79+CLAIMS_Total_Grp!K79</f>
        <v>0</v>
      </c>
      <c r="L79" s="95">
        <f>CLAIMS_Total_Ind!L79+CLAIMS_Total_Grp!L79</f>
        <v>0</v>
      </c>
      <c r="M79" s="95">
        <f>CLAIMS_Total_Ind!M79+CLAIMS_Total_Grp!M79</f>
        <v>0</v>
      </c>
      <c r="N79" s="95">
        <f>CLAIMS_Total_Ind!N79+CLAIMS_Total_Grp!N79</f>
        <v>0</v>
      </c>
      <c r="O79" s="95">
        <f>CLAIMS_Total_Ind!O79+CLAIMS_Total_Grp!O79</f>
        <v>0</v>
      </c>
      <c r="P79" s="95">
        <f>CLAIMS_Total_Ind!P79+CLAIMS_Total_Grp!P79</f>
        <v>0</v>
      </c>
      <c r="Q79" s="95">
        <f>CLAIMS_Total_Ind!Q79+CLAIMS_Total_Grp!Q79</f>
        <v>0</v>
      </c>
      <c r="R79" s="95">
        <f>CLAIMS_Total_Ind!R79+CLAIMS_Total_Grp!R79</f>
        <v>0</v>
      </c>
      <c r="S79" s="95">
        <f>CLAIMS_Total_Ind!S79+CLAIMS_Total_Grp!S79</f>
        <v>0</v>
      </c>
      <c r="T79" s="95">
        <f>CLAIMS_Total_Ind!T79+CLAIMS_Total_Grp!T79</f>
        <v>0</v>
      </c>
      <c r="U79" s="95">
        <f>CLAIMS_Total_Ind!U79+CLAIMS_Total_Grp!U79</f>
        <v>0</v>
      </c>
      <c r="V79" s="95">
        <f>CLAIMS_Total_Ind!V79+CLAIMS_Total_Grp!V79</f>
        <v>0</v>
      </c>
      <c r="W79" s="95">
        <f>CLAIMS_Total_Ind!W79+CLAIMS_Total_Grp!W79</f>
        <v>0</v>
      </c>
      <c r="X79" s="95">
        <f>CLAIMS_Total_Ind!X79+CLAIMS_Total_Grp!X79</f>
        <v>0</v>
      </c>
      <c r="Y79" s="95">
        <f>CLAIMS_Total_Ind!Y79+CLAIMS_Total_Grp!Y79</f>
        <v>0</v>
      </c>
      <c r="Z79" s="95">
        <f>CLAIMS_Total_Ind!Z79+CLAIMS_Total_Grp!Z79</f>
        <v>0</v>
      </c>
      <c r="AA79" s="95">
        <f>CLAIMS_Total_Ind!AA79+CLAIMS_Total_Grp!AA79</f>
        <v>0</v>
      </c>
      <c r="AB79" s="95">
        <f>CLAIMS_Total_Ind!AB79+CLAIMS_Total_Grp!AB79</f>
        <v>0</v>
      </c>
      <c r="AC79" s="95">
        <f>CLAIMS_Total_Ind!AC79+CLAIMS_Total_Grp!AC79</f>
        <v>0</v>
      </c>
      <c r="AD79" s="95">
        <f>CLAIMS_Total_Ind!AD79+CLAIMS_Total_Grp!AD79</f>
        <v>0</v>
      </c>
      <c r="AE79" s="95">
        <f>CLAIMS_Total_Ind!AE79+CLAIMS_Total_Grp!AE79</f>
        <v>0</v>
      </c>
      <c r="AF79" s="95">
        <f>CLAIMS_Total_Ind!AF79+CLAIMS_Total_Grp!AF79</f>
        <v>0</v>
      </c>
      <c r="AG79" s="95">
        <f>CLAIMS_Total_Ind!AG79+CLAIMS_Total_Grp!AG79</f>
        <v>0</v>
      </c>
      <c r="AH79" s="95">
        <f>CLAIMS_Total_Ind!AH79+CLAIMS_Total_Grp!AH79</f>
        <v>0</v>
      </c>
      <c r="AI79" s="95">
        <f>CLAIMS_Total_Ind!AI79+CLAIMS_Total_Grp!AI79</f>
        <v>0</v>
      </c>
      <c r="AJ79" s="95">
        <f>CLAIMS_Total_Ind!AJ79+CLAIMS_Total_Grp!AJ79</f>
        <v>0</v>
      </c>
      <c r="AK79" s="95">
        <f>CLAIMS_Total_Ind!AK79+CLAIMS_Total_Grp!AK79</f>
        <v>0</v>
      </c>
      <c r="AL79" s="95">
        <f>CLAIMS_Total_Ind!AL79+CLAIMS_Total_Grp!AL79</f>
        <v>0</v>
      </c>
      <c r="AM79" s="95">
        <f>CLAIMS_Total_Ind!AM79+CLAIMS_Total_Grp!AM79</f>
        <v>0</v>
      </c>
      <c r="AN79" s="95">
        <f>CLAIMS_Total_Ind!AN79+CLAIMS_Total_Grp!AN79</f>
        <v>0</v>
      </c>
      <c r="AO79" s="95">
        <f>CLAIMS_Total_Ind!AO79+CLAIMS_Total_Grp!AO79</f>
        <v>0</v>
      </c>
      <c r="AP79" s="95">
        <f>CLAIMS_Total_Ind!AP79+CLAIMS_Total_Grp!AP79</f>
        <v>0</v>
      </c>
      <c r="AQ79" s="95">
        <f>CLAIMS_Total_Ind!AQ79+CLAIMS_Total_Grp!AQ79</f>
        <v>0</v>
      </c>
      <c r="AR79" s="95">
        <f>CLAIMS_Total_Ind!AR79+CLAIMS_Total_Grp!AR79</f>
        <v>0</v>
      </c>
      <c r="AS79" s="95">
        <f>CLAIMS_Total_Ind!AS79+CLAIMS_Total_Grp!AS79</f>
        <v>0</v>
      </c>
      <c r="AT79" s="95">
        <f>CLAIMS_Total_Ind!AT79+CLAIMS_Total_Grp!AT79</f>
        <v>0</v>
      </c>
      <c r="AU79" s="95">
        <f>CLAIMS_Total_Ind!AU79+CLAIMS_Total_Grp!AU79</f>
        <v>0</v>
      </c>
      <c r="AV79" s="95">
        <f>CLAIMS_Total_Ind!AV79+CLAIMS_Total_Grp!AV79</f>
        <v>0</v>
      </c>
      <c r="AW79" s="95">
        <f>CLAIMS_Total_Ind!AW79+CLAIMS_Total_Grp!AW79</f>
        <v>0</v>
      </c>
      <c r="AX79" s="95">
        <f>CLAIMS_Total_Ind!AX79+CLAIMS_Total_Grp!AX79</f>
        <v>0</v>
      </c>
      <c r="AY79" s="95">
        <f>CLAIMS_Total_Ind!AY79+CLAIMS_Total_Grp!AY79</f>
        <v>0</v>
      </c>
      <c r="AZ79" s="95">
        <f>CLAIMS_Total_Ind!AZ79+CLAIMS_Total_Grp!AZ79</f>
        <v>0</v>
      </c>
      <c r="BA79" s="95">
        <f>CLAIMS_Total_Ind!BA79+CLAIMS_Total_Grp!BA79</f>
        <v>0</v>
      </c>
      <c r="BB79" s="95">
        <f>CLAIMS_Total_Ind!BB79+CLAIMS_Total_Grp!BB79</f>
        <v>0</v>
      </c>
      <c r="BC79" s="95">
        <f>CLAIMS_Total_Ind!BC79+CLAIMS_Total_Grp!BC79</f>
        <v>0</v>
      </c>
      <c r="BD79" s="95">
        <f>CLAIMS_Total_Ind!BD79+CLAIMS_Total_Grp!BD79</f>
        <v>0</v>
      </c>
      <c r="BE79" s="95">
        <f>CLAIMS_Total_Ind!BE79+CLAIMS_Total_Grp!BE79</f>
        <v>0</v>
      </c>
    </row>
    <row r="80" spans="1:57" ht="15" customHeight="1" x14ac:dyDescent="0.25">
      <c r="A80" s="23" t="str">
        <f t="shared" si="4"/>
        <v>CLAIM AMOUNTS PAID</v>
      </c>
      <c r="C80" s="13" t="s">
        <v>26</v>
      </c>
      <c r="D80" s="53" t="s">
        <v>223</v>
      </c>
      <c r="E80" s="53" t="s">
        <v>231</v>
      </c>
      <c r="F80" s="95">
        <f>CLAIMS_Total_Ind!F80+CLAIMS_Total_Grp!F80</f>
        <v>0</v>
      </c>
      <c r="G80" s="95">
        <f>CLAIMS_Total_Ind!G80+CLAIMS_Total_Grp!G80</f>
        <v>0</v>
      </c>
      <c r="H80" s="95">
        <f>CLAIMS_Total_Ind!H80+CLAIMS_Total_Grp!H80</f>
        <v>0</v>
      </c>
      <c r="I80" s="95">
        <f>CLAIMS_Total_Ind!I80+CLAIMS_Total_Grp!I80</f>
        <v>0</v>
      </c>
      <c r="J80" s="95">
        <f>CLAIMS_Total_Ind!J80+CLAIMS_Total_Grp!J80</f>
        <v>0</v>
      </c>
      <c r="K80" s="95">
        <f>CLAIMS_Total_Ind!K80+CLAIMS_Total_Grp!K80</f>
        <v>0</v>
      </c>
      <c r="L80" s="95">
        <f>CLAIMS_Total_Ind!L80+CLAIMS_Total_Grp!L80</f>
        <v>0</v>
      </c>
      <c r="M80" s="95">
        <f>CLAIMS_Total_Ind!M80+CLAIMS_Total_Grp!M80</f>
        <v>0</v>
      </c>
      <c r="N80" s="95">
        <f>CLAIMS_Total_Ind!N80+CLAIMS_Total_Grp!N80</f>
        <v>0</v>
      </c>
      <c r="O80" s="95">
        <f>CLAIMS_Total_Ind!O80+CLAIMS_Total_Grp!O80</f>
        <v>0</v>
      </c>
      <c r="P80" s="95">
        <f>CLAIMS_Total_Ind!P80+CLAIMS_Total_Grp!P80</f>
        <v>0</v>
      </c>
      <c r="Q80" s="95">
        <f>CLAIMS_Total_Ind!Q80+CLAIMS_Total_Grp!Q80</f>
        <v>0</v>
      </c>
      <c r="R80" s="95">
        <f>CLAIMS_Total_Ind!R80+CLAIMS_Total_Grp!R80</f>
        <v>0</v>
      </c>
      <c r="S80" s="95">
        <f>CLAIMS_Total_Ind!S80+CLAIMS_Total_Grp!S80</f>
        <v>0</v>
      </c>
      <c r="T80" s="95">
        <f>CLAIMS_Total_Ind!T80+CLAIMS_Total_Grp!T80</f>
        <v>0</v>
      </c>
      <c r="U80" s="95">
        <f>CLAIMS_Total_Ind!U80+CLAIMS_Total_Grp!U80</f>
        <v>0</v>
      </c>
      <c r="V80" s="95">
        <f>CLAIMS_Total_Ind!V80+CLAIMS_Total_Grp!V80</f>
        <v>0</v>
      </c>
      <c r="W80" s="95">
        <f>CLAIMS_Total_Ind!W80+CLAIMS_Total_Grp!W80</f>
        <v>0</v>
      </c>
      <c r="X80" s="95">
        <f>CLAIMS_Total_Ind!X80+CLAIMS_Total_Grp!X80</f>
        <v>0</v>
      </c>
      <c r="Y80" s="95">
        <f>CLAIMS_Total_Ind!Y80+CLAIMS_Total_Grp!Y80</f>
        <v>0</v>
      </c>
      <c r="Z80" s="95">
        <f>CLAIMS_Total_Ind!Z80+CLAIMS_Total_Grp!Z80</f>
        <v>0</v>
      </c>
      <c r="AA80" s="95">
        <f>CLAIMS_Total_Ind!AA80+CLAIMS_Total_Grp!AA80</f>
        <v>0</v>
      </c>
      <c r="AB80" s="95">
        <f>CLAIMS_Total_Ind!AB80+CLAIMS_Total_Grp!AB80</f>
        <v>0</v>
      </c>
      <c r="AC80" s="95">
        <f>CLAIMS_Total_Ind!AC80+CLAIMS_Total_Grp!AC80</f>
        <v>0</v>
      </c>
      <c r="AD80" s="95">
        <f>CLAIMS_Total_Ind!AD80+CLAIMS_Total_Grp!AD80</f>
        <v>0</v>
      </c>
      <c r="AE80" s="95">
        <f>CLAIMS_Total_Ind!AE80+CLAIMS_Total_Grp!AE80</f>
        <v>0</v>
      </c>
      <c r="AF80" s="95">
        <f>CLAIMS_Total_Ind!AF80+CLAIMS_Total_Grp!AF80</f>
        <v>0</v>
      </c>
      <c r="AG80" s="95">
        <f>CLAIMS_Total_Ind!AG80+CLAIMS_Total_Grp!AG80</f>
        <v>0</v>
      </c>
      <c r="AH80" s="95">
        <f>CLAIMS_Total_Ind!AH80+CLAIMS_Total_Grp!AH80</f>
        <v>0</v>
      </c>
      <c r="AI80" s="95">
        <f>CLAIMS_Total_Ind!AI80+CLAIMS_Total_Grp!AI80</f>
        <v>0</v>
      </c>
      <c r="AJ80" s="95">
        <f>CLAIMS_Total_Ind!AJ80+CLAIMS_Total_Grp!AJ80</f>
        <v>0</v>
      </c>
      <c r="AK80" s="95">
        <f>CLAIMS_Total_Ind!AK80+CLAIMS_Total_Grp!AK80</f>
        <v>0</v>
      </c>
      <c r="AL80" s="95">
        <f>CLAIMS_Total_Ind!AL80+CLAIMS_Total_Grp!AL80</f>
        <v>0</v>
      </c>
      <c r="AM80" s="95">
        <f>CLAIMS_Total_Ind!AM80+CLAIMS_Total_Grp!AM80</f>
        <v>0</v>
      </c>
      <c r="AN80" s="95">
        <f>CLAIMS_Total_Ind!AN80+CLAIMS_Total_Grp!AN80</f>
        <v>0</v>
      </c>
      <c r="AO80" s="95">
        <f>CLAIMS_Total_Ind!AO80+CLAIMS_Total_Grp!AO80</f>
        <v>0</v>
      </c>
      <c r="AP80" s="95">
        <f>CLAIMS_Total_Ind!AP80+CLAIMS_Total_Grp!AP80</f>
        <v>0</v>
      </c>
      <c r="AQ80" s="95">
        <f>CLAIMS_Total_Ind!AQ80+CLAIMS_Total_Grp!AQ80</f>
        <v>0</v>
      </c>
      <c r="AR80" s="95">
        <f>CLAIMS_Total_Ind!AR80+CLAIMS_Total_Grp!AR80</f>
        <v>0</v>
      </c>
      <c r="AS80" s="95">
        <f>CLAIMS_Total_Ind!AS80+CLAIMS_Total_Grp!AS80</f>
        <v>0</v>
      </c>
      <c r="AT80" s="95">
        <f>CLAIMS_Total_Ind!AT80+CLAIMS_Total_Grp!AT80</f>
        <v>0</v>
      </c>
      <c r="AU80" s="95">
        <f>CLAIMS_Total_Ind!AU80+CLAIMS_Total_Grp!AU80</f>
        <v>0</v>
      </c>
      <c r="AV80" s="95">
        <f>CLAIMS_Total_Ind!AV80+CLAIMS_Total_Grp!AV80</f>
        <v>0</v>
      </c>
      <c r="AW80" s="95">
        <f>CLAIMS_Total_Ind!AW80+CLAIMS_Total_Grp!AW80</f>
        <v>0</v>
      </c>
      <c r="AX80" s="95">
        <f>CLAIMS_Total_Ind!AX80+CLAIMS_Total_Grp!AX80</f>
        <v>0</v>
      </c>
      <c r="AY80" s="95">
        <f>CLAIMS_Total_Ind!AY80+CLAIMS_Total_Grp!AY80</f>
        <v>0</v>
      </c>
      <c r="AZ80" s="95">
        <f>CLAIMS_Total_Ind!AZ80+CLAIMS_Total_Grp!AZ80</f>
        <v>0</v>
      </c>
      <c r="BA80" s="95">
        <f>CLAIMS_Total_Ind!BA80+CLAIMS_Total_Grp!BA80</f>
        <v>0</v>
      </c>
      <c r="BB80" s="95">
        <f>CLAIMS_Total_Ind!BB80+CLAIMS_Total_Grp!BB80</f>
        <v>0</v>
      </c>
      <c r="BC80" s="95">
        <f>CLAIMS_Total_Ind!BC80+CLAIMS_Total_Grp!BC80</f>
        <v>0</v>
      </c>
      <c r="BD80" s="95">
        <f>CLAIMS_Total_Ind!BD80+CLAIMS_Total_Grp!BD80</f>
        <v>0</v>
      </c>
      <c r="BE80" s="95">
        <f>CLAIMS_Total_Ind!BE80+CLAIMS_Total_Grp!BE80</f>
        <v>0</v>
      </c>
    </row>
    <row r="81" spans="1:57" x14ac:dyDescent="0.25">
      <c r="A81" s="23" t="str">
        <f t="shared" si="4"/>
        <v>CLAIM AMOUNTS PAID</v>
      </c>
      <c r="C81" s="13" t="s">
        <v>26</v>
      </c>
      <c r="D81" s="53" t="s">
        <v>341</v>
      </c>
      <c r="E81" s="53" t="s">
        <v>232</v>
      </c>
      <c r="F81" s="95">
        <f>CLAIMS_Total_Ind!F81+CLAIMS_Total_Grp!F81</f>
        <v>0</v>
      </c>
      <c r="G81" s="95">
        <f>CLAIMS_Total_Ind!G81+CLAIMS_Total_Grp!G81</f>
        <v>0</v>
      </c>
      <c r="H81" s="95">
        <f>CLAIMS_Total_Ind!H81+CLAIMS_Total_Grp!H81</f>
        <v>0</v>
      </c>
      <c r="I81" s="95">
        <f>CLAIMS_Total_Ind!I81+CLAIMS_Total_Grp!I81</f>
        <v>0</v>
      </c>
      <c r="J81" s="95">
        <f>CLAIMS_Total_Ind!J81+CLAIMS_Total_Grp!J81</f>
        <v>0</v>
      </c>
      <c r="K81" s="95">
        <f>CLAIMS_Total_Ind!K81+CLAIMS_Total_Grp!K81</f>
        <v>0</v>
      </c>
      <c r="L81" s="95">
        <f>CLAIMS_Total_Ind!L81+CLAIMS_Total_Grp!L81</f>
        <v>0</v>
      </c>
      <c r="M81" s="95">
        <f>CLAIMS_Total_Ind!M81+CLAIMS_Total_Grp!M81</f>
        <v>0</v>
      </c>
      <c r="N81" s="95">
        <f>CLAIMS_Total_Ind!N81+CLAIMS_Total_Grp!N81</f>
        <v>0</v>
      </c>
      <c r="O81" s="95">
        <f>CLAIMS_Total_Ind!O81+CLAIMS_Total_Grp!O81</f>
        <v>0</v>
      </c>
      <c r="P81" s="95">
        <f>CLAIMS_Total_Ind!P81+CLAIMS_Total_Grp!P81</f>
        <v>0</v>
      </c>
      <c r="Q81" s="95">
        <f>CLAIMS_Total_Ind!Q81+CLAIMS_Total_Grp!Q81</f>
        <v>0</v>
      </c>
      <c r="R81" s="95">
        <f>CLAIMS_Total_Ind!R81+CLAIMS_Total_Grp!R81</f>
        <v>0</v>
      </c>
      <c r="S81" s="95">
        <f>CLAIMS_Total_Ind!S81+CLAIMS_Total_Grp!S81</f>
        <v>0</v>
      </c>
      <c r="T81" s="95">
        <f>CLAIMS_Total_Ind!T81+CLAIMS_Total_Grp!T81</f>
        <v>0</v>
      </c>
      <c r="U81" s="95">
        <f>CLAIMS_Total_Ind!U81+CLAIMS_Total_Grp!U81</f>
        <v>0</v>
      </c>
      <c r="V81" s="95">
        <f>CLAIMS_Total_Ind!V81+CLAIMS_Total_Grp!V81</f>
        <v>0</v>
      </c>
      <c r="W81" s="95">
        <f>CLAIMS_Total_Ind!W81+CLAIMS_Total_Grp!W81</f>
        <v>0</v>
      </c>
      <c r="X81" s="95">
        <f>CLAIMS_Total_Ind!X81+CLAIMS_Total_Grp!X81</f>
        <v>0</v>
      </c>
      <c r="Y81" s="95">
        <f>CLAIMS_Total_Ind!Y81+CLAIMS_Total_Grp!Y81</f>
        <v>0</v>
      </c>
      <c r="Z81" s="95">
        <f>CLAIMS_Total_Ind!Z81+CLAIMS_Total_Grp!Z81</f>
        <v>0</v>
      </c>
      <c r="AA81" s="95">
        <f>CLAIMS_Total_Ind!AA81+CLAIMS_Total_Grp!AA81</f>
        <v>0</v>
      </c>
      <c r="AB81" s="95">
        <f>CLAIMS_Total_Ind!AB81+CLAIMS_Total_Grp!AB81</f>
        <v>0</v>
      </c>
      <c r="AC81" s="95">
        <f>CLAIMS_Total_Ind!AC81+CLAIMS_Total_Grp!AC81</f>
        <v>0</v>
      </c>
      <c r="AD81" s="95">
        <f>CLAIMS_Total_Ind!AD81+CLAIMS_Total_Grp!AD81</f>
        <v>0</v>
      </c>
      <c r="AE81" s="95">
        <f>CLAIMS_Total_Ind!AE81+CLAIMS_Total_Grp!AE81</f>
        <v>0</v>
      </c>
      <c r="AF81" s="95">
        <f>CLAIMS_Total_Ind!AF81+CLAIMS_Total_Grp!AF81</f>
        <v>0</v>
      </c>
      <c r="AG81" s="95">
        <f>CLAIMS_Total_Ind!AG81+CLAIMS_Total_Grp!AG81</f>
        <v>0</v>
      </c>
      <c r="AH81" s="95">
        <f>CLAIMS_Total_Ind!AH81+CLAIMS_Total_Grp!AH81</f>
        <v>0</v>
      </c>
      <c r="AI81" s="95">
        <f>CLAIMS_Total_Ind!AI81+CLAIMS_Total_Grp!AI81</f>
        <v>0</v>
      </c>
      <c r="AJ81" s="95">
        <f>CLAIMS_Total_Ind!AJ81+CLAIMS_Total_Grp!AJ81</f>
        <v>0</v>
      </c>
      <c r="AK81" s="95">
        <f>CLAIMS_Total_Ind!AK81+CLAIMS_Total_Grp!AK81</f>
        <v>0</v>
      </c>
      <c r="AL81" s="95">
        <f>CLAIMS_Total_Ind!AL81+CLAIMS_Total_Grp!AL81</f>
        <v>0</v>
      </c>
      <c r="AM81" s="95">
        <f>CLAIMS_Total_Ind!AM81+CLAIMS_Total_Grp!AM81</f>
        <v>0</v>
      </c>
      <c r="AN81" s="95">
        <f>CLAIMS_Total_Ind!AN81+CLAIMS_Total_Grp!AN81</f>
        <v>0</v>
      </c>
      <c r="AO81" s="95">
        <f>CLAIMS_Total_Ind!AO81+CLAIMS_Total_Grp!AO81</f>
        <v>0</v>
      </c>
      <c r="AP81" s="95">
        <f>CLAIMS_Total_Ind!AP81+CLAIMS_Total_Grp!AP81</f>
        <v>0</v>
      </c>
      <c r="AQ81" s="95">
        <f>CLAIMS_Total_Ind!AQ81+CLAIMS_Total_Grp!AQ81</f>
        <v>0</v>
      </c>
      <c r="AR81" s="95">
        <f>CLAIMS_Total_Ind!AR81+CLAIMS_Total_Grp!AR81</f>
        <v>0</v>
      </c>
      <c r="AS81" s="95">
        <f>CLAIMS_Total_Ind!AS81+CLAIMS_Total_Grp!AS81</f>
        <v>0</v>
      </c>
      <c r="AT81" s="95">
        <f>CLAIMS_Total_Ind!AT81+CLAIMS_Total_Grp!AT81</f>
        <v>0</v>
      </c>
      <c r="AU81" s="95">
        <f>CLAIMS_Total_Ind!AU81+CLAIMS_Total_Grp!AU81</f>
        <v>0</v>
      </c>
      <c r="AV81" s="95">
        <f>CLAIMS_Total_Ind!AV81+CLAIMS_Total_Grp!AV81</f>
        <v>0</v>
      </c>
      <c r="AW81" s="95">
        <f>CLAIMS_Total_Ind!AW81+CLAIMS_Total_Grp!AW81</f>
        <v>0</v>
      </c>
      <c r="AX81" s="95">
        <f>CLAIMS_Total_Ind!AX81+CLAIMS_Total_Grp!AX81</f>
        <v>0</v>
      </c>
      <c r="AY81" s="95">
        <f>CLAIMS_Total_Ind!AY81+CLAIMS_Total_Grp!AY81</f>
        <v>0</v>
      </c>
      <c r="AZ81" s="95">
        <f>CLAIMS_Total_Ind!AZ81+CLAIMS_Total_Grp!AZ81</f>
        <v>0</v>
      </c>
      <c r="BA81" s="95">
        <f>CLAIMS_Total_Ind!BA81+CLAIMS_Total_Grp!BA81</f>
        <v>0</v>
      </c>
      <c r="BB81" s="95">
        <f>CLAIMS_Total_Ind!BB81+CLAIMS_Total_Grp!BB81</f>
        <v>0</v>
      </c>
      <c r="BC81" s="95">
        <f>CLAIMS_Total_Ind!BC81+CLAIMS_Total_Grp!BC81</f>
        <v>0</v>
      </c>
      <c r="BD81" s="95">
        <f>CLAIMS_Total_Ind!BD81+CLAIMS_Total_Grp!BD81</f>
        <v>0</v>
      </c>
      <c r="BE81" s="95">
        <f>CLAIMS_Total_Ind!BE81+CLAIMS_Total_Grp!BE81</f>
        <v>0</v>
      </c>
    </row>
    <row r="82" spans="1:57" x14ac:dyDescent="0.25">
      <c r="A82" s="23" t="str">
        <f t="shared" si="4"/>
        <v>CLAIM AMOUNTS PAID</v>
      </c>
      <c r="C82" s="13" t="s">
        <v>26</v>
      </c>
      <c r="D82" s="53" t="s">
        <v>246</v>
      </c>
      <c r="E82" s="53" t="s">
        <v>233</v>
      </c>
      <c r="F82" s="95">
        <f>CLAIMS_Total_Ind!F82+CLAIMS_Total_Grp!F82</f>
        <v>0</v>
      </c>
      <c r="G82" s="95">
        <f>CLAIMS_Total_Ind!G82+CLAIMS_Total_Grp!G82</f>
        <v>0</v>
      </c>
      <c r="H82" s="95">
        <f>CLAIMS_Total_Ind!H82+CLAIMS_Total_Grp!H82</f>
        <v>0</v>
      </c>
      <c r="I82" s="95">
        <f>CLAIMS_Total_Ind!I82+CLAIMS_Total_Grp!I82</f>
        <v>0</v>
      </c>
      <c r="J82" s="95">
        <f>CLAIMS_Total_Ind!J82+CLAIMS_Total_Grp!J82</f>
        <v>0</v>
      </c>
      <c r="K82" s="95">
        <f>CLAIMS_Total_Ind!K82+CLAIMS_Total_Grp!K82</f>
        <v>0</v>
      </c>
      <c r="L82" s="95">
        <f>CLAIMS_Total_Ind!L82+CLAIMS_Total_Grp!L82</f>
        <v>0</v>
      </c>
      <c r="M82" s="95">
        <f>CLAIMS_Total_Ind!M82+CLAIMS_Total_Grp!M82</f>
        <v>0</v>
      </c>
      <c r="N82" s="95">
        <f>CLAIMS_Total_Ind!N82+CLAIMS_Total_Grp!N82</f>
        <v>0</v>
      </c>
      <c r="O82" s="95">
        <f>CLAIMS_Total_Ind!O82+CLAIMS_Total_Grp!O82</f>
        <v>0</v>
      </c>
      <c r="P82" s="95">
        <f>CLAIMS_Total_Ind!P82+CLAIMS_Total_Grp!P82</f>
        <v>0</v>
      </c>
      <c r="Q82" s="95">
        <f>CLAIMS_Total_Ind!Q82+CLAIMS_Total_Grp!Q82</f>
        <v>0</v>
      </c>
      <c r="R82" s="95">
        <f>CLAIMS_Total_Ind!R82+CLAIMS_Total_Grp!R82</f>
        <v>0</v>
      </c>
      <c r="S82" s="95">
        <f>CLAIMS_Total_Ind!S82+CLAIMS_Total_Grp!S82</f>
        <v>0</v>
      </c>
      <c r="T82" s="95">
        <f>CLAIMS_Total_Ind!T82+CLAIMS_Total_Grp!T82</f>
        <v>0</v>
      </c>
      <c r="U82" s="95">
        <f>CLAIMS_Total_Ind!U82+CLAIMS_Total_Grp!U82</f>
        <v>0</v>
      </c>
      <c r="V82" s="95">
        <f>CLAIMS_Total_Ind!V82+CLAIMS_Total_Grp!V82</f>
        <v>0</v>
      </c>
      <c r="W82" s="95">
        <f>CLAIMS_Total_Ind!W82+CLAIMS_Total_Grp!W82</f>
        <v>0</v>
      </c>
      <c r="X82" s="95">
        <f>CLAIMS_Total_Ind!X82+CLAIMS_Total_Grp!X82</f>
        <v>0</v>
      </c>
      <c r="Y82" s="95">
        <f>CLAIMS_Total_Ind!Y82+CLAIMS_Total_Grp!Y82</f>
        <v>0</v>
      </c>
      <c r="Z82" s="95">
        <f>CLAIMS_Total_Ind!Z82+CLAIMS_Total_Grp!Z82</f>
        <v>0</v>
      </c>
      <c r="AA82" s="95">
        <f>CLAIMS_Total_Ind!AA82+CLAIMS_Total_Grp!AA82</f>
        <v>0</v>
      </c>
      <c r="AB82" s="95">
        <f>CLAIMS_Total_Ind!AB82+CLAIMS_Total_Grp!AB82</f>
        <v>0</v>
      </c>
      <c r="AC82" s="95">
        <f>CLAIMS_Total_Ind!AC82+CLAIMS_Total_Grp!AC82</f>
        <v>0</v>
      </c>
      <c r="AD82" s="95">
        <f>CLAIMS_Total_Ind!AD82+CLAIMS_Total_Grp!AD82</f>
        <v>0</v>
      </c>
      <c r="AE82" s="95">
        <f>CLAIMS_Total_Ind!AE82+CLAIMS_Total_Grp!AE82</f>
        <v>0</v>
      </c>
      <c r="AF82" s="95">
        <f>CLAIMS_Total_Ind!AF82+CLAIMS_Total_Grp!AF82</f>
        <v>0</v>
      </c>
      <c r="AG82" s="95">
        <f>CLAIMS_Total_Ind!AG82+CLAIMS_Total_Grp!AG82</f>
        <v>0</v>
      </c>
      <c r="AH82" s="95">
        <f>CLAIMS_Total_Ind!AH82+CLAIMS_Total_Grp!AH82</f>
        <v>0</v>
      </c>
      <c r="AI82" s="95">
        <f>CLAIMS_Total_Ind!AI82+CLAIMS_Total_Grp!AI82</f>
        <v>0</v>
      </c>
      <c r="AJ82" s="95">
        <f>CLAIMS_Total_Ind!AJ82+CLAIMS_Total_Grp!AJ82</f>
        <v>0</v>
      </c>
      <c r="AK82" s="95">
        <f>CLAIMS_Total_Ind!AK82+CLAIMS_Total_Grp!AK82</f>
        <v>0</v>
      </c>
      <c r="AL82" s="95">
        <f>CLAIMS_Total_Ind!AL82+CLAIMS_Total_Grp!AL82</f>
        <v>0</v>
      </c>
      <c r="AM82" s="95">
        <f>CLAIMS_Total_Ind!AM82+CLAIMS_Total_Grp!AM82</f>
        <v>0</v>
      </c>
      <c r="AN82" s="95">
        <f>CLAIMS_Total_Ind!AN82+CLAIMS_Total_Grp!AN82</f>
        <v>0</v>
      </c>
      <c r="AO82" s="95">
        <f>CLAIMS_Total_Ind!AO82+CLAIMS_Total_Grp!AO82</f>
        <v>0</v>
      </c>
      <c r="AP82" s="95">
        <f>CLAIMS_Total_Ind!AP82+CLAIMS_Total_Grp!AP82</f>
        <v>0</v>
      </c>
      <c r="AQ82" s="95">
        <f>CLAIMS_Total_Ind!AQ82+CLAIMS_Total_Grp!AQ82</f>
        <v>0</v>
      </c>
      <c r="AR82" s="95">
        <f>CLAIMS_Total_Ind!AR82+CLAIMS_Total_Grp!AR82</f>
        <v>0</v>
      </c>
      <c r="AS82" s="95">
        <f>CLAIMS_Total_Ind!AS82+CLAIMS_Total_Grp!AS82</f>
        <v>0</v>
      </c>
      <c r="AT82" s="95">
        <f>CLAIMS_Total_Ind!AT82+CLAIMS_Total_Grp!AT82</f>
        <v>0</v>
      </c>
      <c r="AU82" s="95">
        <f>CLAIMS_Total_Ind!AU82+CLAIMS_Total_Grp!AU82</f>
        <v>0</v>
      </c>
      <c r="AV82" s="95">
        <f>CLAIMS_Total_Ind!AV82+CLAIMS_Total_Grp!AV82</f>
        <v>0</v>
      </c>
      <c r="AW82" s="95">
        <f>CLAIMS_Total_Ind!AW82+CLAIMS_Total_Grp!AW82</f>
        <v>0</v>
      </c>
      <c r="AX82" s="95">
        <f>CLAIMS_Total_Ind!AX82+CLAIMS_Total_Grp!AX82</f>
        <v>0</v>
      </c>
      <c r="AY82" s="95">
        <f>CLAIMS_Total_Ind!AY82+CLAIMS_Total_Grp!AY82</f>
        <v>0</v>
      </c>
      <c r="AZ82" s="95">
        <f>CLAIMS_Total_Ind!AZ82+CLAIMS_Total_Grp!AZ82</f>
        <v>0</v>
      </c>
      <c r="BA82" s="95">
        <f>CLAIMS_Total_Ind!BA82+CLAIMS_Total_Grp!BA82</f>
        <v>0</v>
      </c>
      <c r="BB82" s="95">
        <f>CLAIMS_Total_Ind!BB82+CLAIMS_Total_Grp!BB82</f>
        <v>0</v>
      </c>
      <c r="BC82" s="95">
        <f>CLAIMS_Total_Ind!BC82+CLAIMS_Total_Grp!BC82</f>
        <v>0</v>
      </c>
      <c r="BD82" s="95">
        <f>CLAIMS_Total_Ind!BD82+CLAIMS_Total_Grp!BD82</f>
        <v>0</v>
      </c>
      <c r="BE82" s="95">
        <f>CLAIMS_Total_Ind!BE82+CLAIMS_Total_Grp!BE82</f>
        <v>0</v>
      </c>
    </row>
    <row r="83" spans="1:57" x14ac:dyDescent="0.25">
      <c r="A83" s="23"/>
      <c r="D83" s="21"/>
      <c r="E83" s="21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</row>
    <row r="84" spans="1:57" x14ac:dyDescent="0.25">
      <c r="A84" s="23" t="str">
        <f t="shared" ref="A84:A93" si="5">$A$71</f>
        <v>CLAIM AMOUNTS PAID</v>
      </c>
      <c r="C84" s="13" t="s">
        <v>26</v>
      </c>
      <c r="D84" s="53" t="s">
        <v>349</v>
      </c>
      <c r="E84" s="53" t="s">
        <v>234</v>
      </c>
      <c r="F84" s="95">
        <f>CLAIMS_Total_Ind!F84+CLAIMS_Total_Grp!F84</f>
        <v>0</v>
      </c>
      <c r="G84" s="95">
        <f>CLAIMS_Total_Ind!G84+CLAIMS_Total_Grp!G84</f>
        <v>0</v>
      </c>
      <c r="H84" s="95">
        <f>CLAIMS_Total_Ind!H84+CLAIMS_Total_Grp!H84</f>
        <v>0</v>
      </c>
      <c r="I84" s="95">
        <f>CLAIMS_Total_Ind!I84+CLAIMS_Total_Grp!I84</f>
        <v>0</v>
      </c>
      <c r="J84" s="95">
        <f>CLAIMS_Total_Ind!J84+CLAIMS_Total_Grp!J84</f>
        <v>0</v>
      </c>
      <c r="K84" s="95">
        <f>CLAIMS_Total_Ind!K84+CLAIMS_Total_Grp!K84</f>
        <v>0</v>
      </c>
      <c r="L84" s="95">
        <f>CLAIMS_Total_Ind!L84+CLAIMS_Total_Grp!L84</f>
        <v>0</v>
      </c>
      <c r="M84" s="95">
        <f>CLAIMS_Total_Ind!M84+CLAIMS_Total_Grp!M84</f>
        <v>0</v>
      </c>
      <c r="N84" s="95">
        <f>CLAIMS_Total_Ind!N84+CLAIMS_Total_Grp!N84</f>
        <v>0</v>
      </c>
      <c r="O84" s="95">
        <f>CLAIMS_Total_Ind!O84+CLAIMS_Total_Grp!O84</f>
        <v>0</v>
      </c>
      <c r="P84" s="95">
        <f>CLAIMS_Total_Ind!P84+CLAIMS_Total_Grp!P84</f>
        <v>0</v>
      </c>
      <c r="Q84" s="95">
        <f>CLAIMS_Total_Ind!Q84+CLAIMS_Total_Grp!Q84</f>
        <v>0</v>
      </c>
      <c r="R84" s="95">
        <f>CLAIMS_Total_Ind!R84+CLAIMS_Total_Grp!R84</f>
        <v>0</v>
      </c>
      <c r="S84" s="95">
        <f>CLAIMS_Total_Ind!S84+CLAIMS_Total_Grp!S84</f>
        <v>0</v>
      </c>
      <c r="T84" s="95">
        <f>CLAIMS_Total_Ind!T84+CLAIMS_Total_Grp!T84</f>
        <v>0</v>
      </c>
      <c r="U84" s="95">
        <f>CLAIMS_Total_Ind!U84+CLAIMS_Total_Grp!U84</f>
        <v>0</v>
      </c>
      <c r="V84" s="95">
        <f>CLAIMS_Total_Ind!V84+CLAIMS_Total_Grp!V84</f>
        <v>0</v>
      </c>
      <c r="W84" s="95">
        <f>CLAIMS_Total_Ind!W84+CLAIMS_Total_Grp!W84</f>
        <v>0</v>
      </c>
      <c r="X84" s="95">
        <f>CLAIMS_Total_Ind!X84+CLAIMS_Total_Grp!X84</f>
        <v>0</v>
      </c>
      <c r="Y84" s="95">
        <f>CLAIMS_Total_Ind!Y84+CLAIMS_Total_Grp!Y84</f>
        <v>0</v>
      </c>
      <c r="Z84" s="95">
        <f>CLAIMS_Total_Ind!Z84+CLAIMS_Total_Grp!Z84</f>
        <v>0</v>
      </c>
      <c r="AA84" s="95">
        <f>CLAIMS_Total_Ind!AA84+CLAIMS_Total_Grp!AA84</f>
        <v>0</v>
      </c>
      <c r="AB84" s="95">
        <f>CLAIMS_Total_Ind!AB84+CLAIMS_Total_Grp!AB84</f>
        <v>0</v>
      </c>
      <c r="AC84" s="95">
        <f>CLAIMS_Total_Ind!AC84+CLAIMS_Total_Grp!AC84</f>
        <v>0</v>
      </c>
      <c r="AD84" s="95">
        <f>CLAIMS_Total_Ind!AD84+CLAIMS_Total_Grp!AD84</f>
        <v>0</v>
      </c>
      <c r="AE84" s="95">
        <f>CLAIMS_Total_Ind!AE84+CLAIMS_Total_Grp!AE84</f>
        <v>0</v>
      </c>
      <c r="AF84" s="95">
        <f>CLAIMS_Total_Ind!AF84+CLAIMS_Total_Grp!AF84</f>
        <v>0</v>
      </c>
      <c r="AG84" s="95">
        <f>CLAIMS_Total_Ind!AG84+CLAIMS_Total_Grp!AG84</f>
        <v>0</v>
      </c>
      <c r="AH84" s="95">
        <f>CLAIMS_Total_Ind!AH84+CLAIMS_Total_Grp!AH84</f>
        <v>0</v>
      </c>
      <c r="AI84" s="95">
        <f>CLAIMS_Total_Ind!AI84+CLAIMS_Total_Grp!AI84</f>
        <v>0</v>
      </c>
      <c r="AJ84" s="95">
        <f>CLAIMS_Total_Ind!AJ84+CLAIMS_Total_Grp!AJ84</f>
        <v>0</v>
      </c>
      <c r="AK84" s="95">
        <f>CLAIMS_Total_Ind!AK84+CLAIMS_Total_Grp!AK84</f>
        <v>0</v>
      </c>
      <c r="AL84" s="95">
        <f>CLAIMS_Total_Ind!AL84+CLAIMS_Total_Grp!AL84</f>
        <v>0</v>
      </c>
      <c r="AM84" s="95">
        <f>CLAIMS_Total_Ind!AM84+CLAIMS_Total_Grp!AM84</f>
        <v>0</v>
      </c>
      <c r="AN84" s="95">
        <f>CLAIMS_Total_Ind!AN84+CLAIMS_Total_Grp!AN84</f>
        <v>0</v>
      </c>
      <c r="AO84" s="95">
        <f>CLAIMS_Total_Ind!AO84+CLAIMS_Total_Grp!AO84</f>
        <v>0</v>
      </c>
      <c r="AP84" s="95">
        <f>CLAIMS_Total_Ind!AP84+CLAIMS_Total_Grp!AP84</f>
        <v>0</v>
      </c>
      <c r="AQ84" s="95">
        <f>CLAIMS_Total_Ind!AQ84+CLAIMS_Total_Grp!AQ84</f>
        <v>0</v>
      </c>
      <c r="AR84" s="95">
        <f>CLAIMS_Total_Ind!AR84+CLAIMS_Total_Grp!AR84</f>
        <v>0</v>
      </c>
      <c r="AS84" s="95">
        <f>CLAIMS_Total_Ind!AS84+CLAIMS_Total_Grp!AS84</f>
        <v>0</v>
      </c>
      <c r="AT84" s="95">
        <f>CLAIMS_Total_Ind!AT84+CLAIMS_Total_Grp!AT84</f>
        <v>0</v>
      </c>
      <c r="AU84" s="95">
        <f>CLAIMS_Total_Ind!AU84+CLAIMS_Total_Grp!AU84</f>
        <v>0</v>
      </c>
      <c r="AV84" s="95">
        <f>CLAIMS_Total_Ind!AV84+CLAIMS_Total_Grp!AV84</f>
        <v>0</v>
      </c>
      <c r="AW84" s="95">
        <f>CLAIMS_Total_Ind!AW84+CLAIMS_Total_Grp!AW84</f>
        <v>0</v>
      </c>
      <c r="AX84" s="95">
        <f>CLAIMS_Total_Ind!AX84+CLAIMS_Total_Grp!AX84</f>
        <v>0</v>
      </c>
      <c r="AY84" s="95">
        <f>CLAIMS_Total_Ind!AY84+CLAIMS_Total_Grp!AY84</f>
        <v>0</v>
      </c>
      <c r="AZ84" s="95">
        <f>CLAIMS_Total_Ind!AZ84+CLAIMS_Total_Grp!AZ84</f>
        <v>0</v>
      </c>
      <c r="BA84" s="95">
        <f>CLAIMS_Total_Ind!BA84+CLAIMS_Total_Grp!BA84</f>
        <v>0</v>
      </c>
      <c r="BB84" s="95">
        <f>CLAIMS_Total_Ind!BB84+CLAIMS_Total_Grp!BB84</f>
        <v>0</v>
      </c>
      <c r="BC84" s="95">
        <f>CLAIMS_Total_Ind!BC84+CLAIMS_Total_Grp!BC84</f>
        <v>0</v>
      </c>
      <c r="BD84" s="95">
        <f>CLAIMS_Total_Ind!BD84+CLAIMS_Total_Grp!BD84</f>
        <v>0</v>
      </c>
      <c r="BE84" s="95">
        <f>CLAIMS_Total_Ind!BE84+CLAIMS_Total_Grp!BE84</f>
        <v>0</v>
      </c>
    </row>
    <row r="85" spans="1:57" x14ac:dyDescent="0.25">
      <c r="A85" s="23" t="str">
        <f t="shared" si="5"/>
        <v>CLAIM AMOUNTS PAID</v>
      </c>
      <c r="C85" s="13" t="s">
        <v>26</v>
      </c>
      <c r="D85" s="53" t="s">
        <v>221</v>
      </c>
      <c r="E85" s="53" t="s">
        <v>235</v>
      </c>
      <c r="F85" s="95">
        <f>CLAIMS_Total_Ind!F85+CLAIMS_Total_Grp!F85</f>
        <v>0</v>
      </c>
      <c r="G85" s="95">
        <f>CLAIMS_Total_Ind!G85+CLAIMS_Total_Grp!G85</f>
        <v>0</v>
      </c>
      <c r="H85" s="95">
        <f>CLAIMS_Total_Ind!H85+CLAIMS_Total_Grp!H85</f>
        <v>0</v>
      </c>
      <c r="I85" s="95">
        <f>CLAIMS_Total_Ind!I85+CLAIMS_Total_Grp!I85</f>
        <v>0</v>
      </c>
      <c r="J85" s="95">
        <f>CLAIMS_Total_Ind!J85+CLAIMS_Total_Grp!J85</f>
        <v>0</v>
      </c>
      <c r="K85" s="95">
        <f>CLAIMS_Total_Ind!K85+CLAIMS_Total_Grp!K85</f>
        <v>0</v>
      </c>
      <c r="L85" s="95">
        <f>CLAIMS_Total_Ind!L85+CLAIMS_Total_Grp!L85</f>
        <v>0</v>
      </c>
      <c r="M85" s="95">
        <f>CLAIMS_Total_Ind!M85+CLAIMS_Total_Grp!M85</f>
        <v>0</v>
      </c>
      <c r="N85" s="95">
        <f>CLAIMS_Total_Ind!N85+CLAIMS_Total_Grp!N85</f>
        <v>0</v>
      </c>
      <c r="O85" s="95">
        <f>CLAIMS_Total_Ind!O85+CLAIMS_Total_Grp!O85</f>
        <v>0</v>
      </c>
      <c r="P85" s="95">
        <f>CLAIMS_Total_Ind!P85+CLAIMS_Total_Grp!P85</f>
        <v>0</v>
      </c>
      <c r="Q85" s="95">
        <f>CLAIMS_Total_Ind!Q85+CLAIMS_Total_Grp!Q85</f>
        <v>0</v>
      </c>
      <c r="R85" s="95">
        <f>CLAIMS_Total_Ind!R85+CLAIMS_Total_Grp!R85</f>
        <v>0</v>
      </c>
      <c r="S85" s="95">
        <f>CLAIMS_Total_Ind!S85+CLAIMS_Total_Grp!S85</f>
        <v>0</v>
      </c>
      <c r="T85" s="95">
        <f>CLAIMS_Total_Ind!T85+CLAIMS_Total_Grp!T85</f>
        <v>0</v>
      </c>
      <c r="U85" s="95">
        <f>CLAIMS_Total_Ind!U85+CLAIMS_Total_Grp!U85</f>
        <v>0</v>
      </c>
      <c r="V85" s="95">
        <f>CLAIMS_Total_Ind!V85+CLAIMS_Total_Grp!V85</f>
        <v>0</v>
      </c>
      <c r="W85" s="95">
        <f>CLAIMS_Total_Ind!W85+CLAIMS_Total_Grp!W85</f>
        <v>0</v>
      </c>
      <c r="X85" s="95">
        <f>CLAIMS_Total_Ind!X85+CLAIMS_Total_Grp!X85</f>
        <v>0</v>
      </c>
      <c r="Y85" s="95">
        <f>CLAIMS_Total_Ind!Y85+CLAIMS_Total_Grp!Y85</f>
        <v>0</v>
      </c>
      <c r="Z85" s="95">
        <f>CLAIMS_Total_Ind!Z85+CLAIMS_Total_Grp!Z85</f>
        <v>0</v>
      </c>
      <c r="AA85" s="95">
        <f>CLAIMS_Total_Ind!AA85+CLAIMS_Total_Grp!AA85</f>
        <v>0</v>
      </c>
      <c r="AB85" s="95">
        <f>CLAIMS_Total_Ind!AB85+CLAIMS_Total_Grp!AB85</f>
        <v>0</v>
      </c>
      <c r="AC85" s="95">
        <f>CLAIMS_Total_Ind!AC85+CLAIMS_Total_Grp!AC85</f>
        <v>0</v>
      </c>
      <c r="AD85" s="95">
        <f>CLAIMS_Total_Ind!AD85+CLAIMS_Total_Grp!AD85</f>
        <v>0</v>
      </c>
      <c r="AE85" s="95">
        <f>CLAIMS_Total_Ind!AE85+CLAIMS_Total_Grp!AE85</f>
        <v>0</v>
      </c>
      <c r="AF85" s="95">
        <f>CLAIMS_Total_Ind!AF85+CLAIMS_Total_Grp!AF85</f>
        <v>0</v>
      </c>
      <c r="AG85" s="95">
        <f>CLAIMS_Total_Ind!AG85+CLAIMS_Total_Grp!AG85</f>
        <v>0</v>
      </c>
      <c r="AH85" s="95">
        <f>CLAIMS_Total_Ind!AH85+CLAIMS_Total_Grp!AH85</f>
        <v>0</v>
      </c>
      <c r="AI85" s="95">
        <f>CLAIMS_Total_Ind!AI85+CLAIMS_Total_Grp!AI85</f>
        <v>0</v>
      </c>
      <c r="AJ85" s="95">
        <f>CLAIMS_Total_Ind!AJ85+CLAIMS_Total_Grp!AJ85</f>
        <v>0</v>
      </c>
      <c r="AK85" s="95">
        <f>CLAIMS_Total_Ind!AK85+CLAIMS_Total_Grp!AK85</f>
        <v>0</v>
      </c>
      <c r="AL85" s="95">
        <f>CLAIMS_Total_Ind!AL85+CLAIMS_Total_Grp!AL85</f>
        <v>0</v>
      </c>
      <c r="AM85" s="95">
        <f>CLAIMS_Total_Ind!AM85+CLAIMS_Total_Grp!AM85</f>
        <v>0</v>
      </c>
      <c r="AN85" s="95">
        <f>CLAIMS_Total_Ind!AN85+CLAIMS_Total_Grp!AN85</f>
        <v>0</v>
      </c>
      <c r="AO85" s="95">
        <f>CLAIMS_Total_Ind!AO85+CLAIMS_Total_Grp!AO85</f>
        <v>0</v>
      </c>
      <c r="AP85" s="95">
        <f>CLAIMS_Total_Ind!AP85+CLAIMS_Total_Grp!AP85</f>
        <v>0</v>
      </c>
      <c r="AQ85" s="95">
        <f>CLAIMS_Total_Ind!AQ85+CLAIMS_Total_Grp!AQ85</f>
        <v>0</v>
      </c>
      <c r="AR85" s="95">
        <f>CLAIMS_Total_Ind!AR85+CLAIMS_Total_Grp!AR85</f>
        <v>0</v>
      </c>
      <c r="AS85" s="95">
        <f>CLAIMS_Total_Ind!AS85+CLAIMS_Total_Grp!AS85</f>
        <v>0</v>
      </c>
      <c r="AT85" s="95">
        <f>CLAIMS_Total_Ind!AT85+CLAIMS_Total_Grp!AT85</f>
        <v>0</v>
      </c>
      <c r="AU85" s="95">
        <f>CLAIMS_Total_Ind!AU85+CLAIMS_Total_Grp!AU85</f>
        <v>0</v>
      </c>
      <c r="AV85" s="95">
        <f>CLAIMS_Total_Ind!AV85+CLAIMS_Total_Grp!AV85</f>
        <v>0</v>
      </c>
      <c r="AW85" s="95">
        <f>CLAIMS_Total_Ind!AW85+CLAIMS_Total_Grp!AW85</f>
        <v>0</v>
      </c>
      <c r="AX85" s="95">
        <f>CLAIMS_Total_Ind!AX85+CLAIMS_Total_Grp!AX85</f>
        <v>0</v>
      </c>
      <c r="AY85" s="95">
        <f>CLAIMS_Total_Ind!AY85+CLAIMS_Total_Grp!AY85</f>
        <v>0</v>
      </c>
      <c r="AZ85" s="95">
        <f>CLAIMS_Total_Ind!AZ85+CLAIMS_Total_Grp!AZ85</f>
        <v>0</v>
      </c>
      <c r="BA85" s="95">
        <f>CLAIMS_Total_Ind!BA85+CLAIMS_Total_Grp!BA85</f>
        <v>0</v>
      </c>
      <c r="BB85" s="95">
        <f>CLAIMS_Total_Ind!BB85+CLAIMS_Total_Grp!BB85</f>
        <v>0</v>
      </c>
      <c r="BC85" s="95">
        <f>CLAIMS_Total_Ind!BC85+CLAIMS_Total_Grp!BC85</f>
        <v>0</v>
      </c>
      <c r="BD85" s="95">
        <f>CLAIMS_Total_Ind!BD85+CLAIMS_Total_Grp!BD85</f>
        <v>0</v>
      </c>
      <c r="BE85" s="95">
        <f>CLAIMS_Total_Ind!BE85+CLAIMS_Total_Grp!BE85</f>
        <v>0</v>
      </c>
    </row>
    <row r="86" spans="1:57" x14ac:dyDescent="0.25">
      <c r="A86" s="23" t="str">
        <f t="shared" si="5"/>
        <v>CLAIM AMOUNTS PAID</v>
      </c>
      <c r="C86" s="13" t="s">
        <v>26</v>
      </c>
      <c r="D86" s="53" t="s">
        <v>350</v>
      </c>
      <c r="E86" s="53" t="s">
        <v>236</v>
      </c>
      <c r="F86" s="95">
        <f>CLAIMS_Total_Ind!F86+CLAIMS_Total_Grp!F86</f>
        <v>0</v>
      </c>
      <c r="G86" s="95">
        <f>CLAIMS_Total_Ind!G86+CLAIMS_Total_Grp!G86</f>
        <v>0</v>
      </c>
      <c r="H86" s="95">
        <f>CLAIMS_Total_Ind!H86+CLAIMS_Total_Grp!H86</f>
        <v>0</v>
      </c>
      <c r="I86" s="95">
        <f>CLAIMS_Total_Ind!I86+CLAIMS_Total_Grp!I86</f>
        <v>0</v>
      </c>
      <c r="J86" s="95">
        <f>CLAIMS_Total_Ind!J86+CLAIMS_Total_Grp!J86</f>
        <v>0</v>
      </c>
      <c r="K86" s="95">
        <f>CLAIMS_Total_Ind!K86+CLAIMS_Total_Grp!K86</f>
        <v>0</v>
      </c>
      <c r="L86" s="95">
        <f>CLAIMS_Total_Ind!L86+CLAIMS_Total_Grp!L86</f>
        <v>0</v>
      </c>
      <c r="M86" s="95">
        <f>CLAIMS_Total_Ind!M86+CLAIMS_Total_Grp!M86</f>
        <v>0</v>
      </c>
      <c r="N86" s="95">
        <f>CLAIMS_Total_Ind!N86+CLAIMS_Total_Grp!N86</f>
        <v>0</v>
      </c>
      <c r="O86" s="95">
        <f>CLAIMS_Total_Ind!O86+CLAIMS_Total_Grp!O86</f>
        <v>0</v>
      </c>
      <c r="P86" s="95">
        <f>CLAIMS_Total_Ind!P86+CLAIMS_Total_Grp!P86</f>
        <v>0</v>
      </c>
      <c r="Q86" s="95">
        <f>CLAIMS_Total_Ind!Q86+CLAIMS_Total_Grp!Q86</f>
        <v>0</v>
      </c>
      <c r="R86" s="95">
        <f>CLAIMS_Total_Ind!R86+CLAIMS_Total_Grp!R86</f>
        <v>0</v>
      </c>
      <c r="S86" s="95">
        <f>CLAIMS_Total_Ind!S86+CLAIMS_Total_Grp!S86</f>
        <v>0</v>
      </c>
      <c r="T86" s="95">
        <f>CLAIMS_Total_Ind!T86+CLAIMS_Total_Grp!T86</f>
        <v>0</v>
      </c>
      <c r="U86" s="95">
        <f>CLAIMS_Total_Ind!U86+CLAIMS_Total_Grp!U86</f>
        <v>0</v>
      </c>
      <c r="V86" s="95">
        <f>CLAIMS_Total_Ind!V86+CLAIMS_Total_Grp!V86</f>
        <v>0</v>
      </c>
      <c r="W86" s="95">
        <f>CLAIMS_Total_Ind!W86+CLAIMS_Total_Grp!W86</f>
        <v>0</v>
      </c>
      <c r="X86" s="95">
        <f>CLAIMS_Total_Ind!X86+CLAIMS_Total_Grp!X86</f>
        <v>0</v>
      </c>
      <c r="Y86" s="95">
        <f>CLAIMS_Total_Ind!Y86+CLAIMS_Total_Grp!Y86</f>
        <v>0</v>
      </c>
      <c r="Z86" s="95">
        <f>CLAIMS_Total_Ind!Z86+CLAIMS_Total_Grp!Z86</f>
        <v>0</v>
      </c>
      <c r="AA86" s="95">
        <f>CLAIMS_Total_Ind!AA86+CLAIMS_Total_Grp!AA86</f>
        <v>0</v>
      </c>
      <c r="AB86" s="95">
        <f>CLAIMS_Total_Ind!AB86+CLAIMS_Total_Grp!AB86</f>
        <v>0</v>
      </c>
      <c r="AC86" s="95">
        <f>CLAIMS_Total_Ind!AC86+CLAIMS_Total_Grp!AC86</f>
        <v>0</v>
      </c>
      <c r="AD86" s="95">
        <f>CLAIMS_Total_Ind!AD86+CLAIMS_Total_Grp!AD86</f>
        <v>0</v>
      </c>
      <c r="AE86" s="95">
        <f>CLAIMS_Total_Ind!AE86+CLAIMS_Total_Grp!AE86</f>
        <v>0</v>
      </c>
      <c r="AF86" s="95">
        <f>CLAIMS_Total_Ind!AF86+CLAIMS_Total_Grp!AF86</f>
        <v>0</v>
      </c>
      <c r="AG86" s="95">
        <f>CLAIMS_Total_Ind!AG86+CLAIMS_Total_Grp!AG86</f>
        <v>0</v>
      </c>
      <c r="AH86" s="95">
        <f>CLAIMS_Total_Ind!AH86+CLAIMS_Total_Grp!AH86</f>
        <v>0</v>
      </c>
      <c r="AI86" s="95">
        <f>CLAIMS_Total_Ind!AI86+CLAIMS_Total_Grp!AI86</f>
        <v>0</v>
      </c>
      <c r="AJ86" s="95">
        <f>CLAIMS_Total_Ind!AJ86+CLAIMS_Total_Grp!AJ86</f>
        <v>0</v>
      </c>
      <c r="AK86" s="95">
        <f>CLAIMS_Total_Ind!AK86+CLAIMS_Total_Grp!AK86</f>
        <v>0</v>
      </c>
      <c r="AL86" s="95">
        <f>CLAIMS_Total_Ind!AL86+CLAIMS_Total_Grp!AL86</f>
        <v>0</v>
      </c>
      <c r="AM86" s="95">
        <f>CLAIMS_Total_Ind!AM86+CLAIMS_Total_Grp!AM86</f>
        <v>0</v>
      </c>
      <c r="AN86" s="95">
        <f>CLAIMS_Total_Ind!AN86+CLAIMS_Total_Grp!AN86</f>
        <v>0</v>
      </c>
      <c r="AO86" s="95">
        <f>CLAIMS_Total_Ind!AO86+CLAIMS_Total_Grp!AO86</f>
        <v>0</v>
      </c>
      <c r="AP86" s="95">
        <f>CLAIMS_Total_Ind!AP86+CLAIMS_Total_Grp!AP86</f>
        <v>0</v>
      </c>
      <c r="AQ86" s="95">
        <f>CLAIMS_Total_Ind!AQ86+CLAIMS_Total_Grp!AQ86</f>
        <v>0</v>
      </c>
      <c r="AR86" s="95">
        <f>CLAIMS_Total_Ind!AR86+CLAIMS_Total_Grp!AR86</f>
        <v>0</v>
      </c>
      <c r="AS86" s="95">
        <f>CLAIMS_Total_Ind!AS86+CLAIMS_Total_Grp!AS86</f>
        <v>0</v>
      </c>
      <c r="AT86" s="95">
        <f>CLAIMS_Total_Ind!AT86+CLAIMS_Total_Grp!AT86</f>
        <v>0</v>
      </c>
      <c r="AU86" s="95">
        <f>CLAIMS_Total_Ind!AU86+CLAIMS_Total_Grp!AU86</f>
        <v>0</v>
      </c>
      <c r="AV86" s="95">
        <f>CLAIMS_Total_Ind!AV86+CLAIMS_Total_Grp!AV86</f>
        <v>0</v>
      </c>
      <c r="AW86" s="95">
        <f>CLAIMS_Total_Ind!AW86+CLAIMS_Total_Grp!AW86</f>
        <v>0</v>
      </c>
      <c r="AX86" s="95">
        <f>CLAIMS_Total_Ind!AX86+CLAIMS_Total_Grp!AX86</f>
        <v>0</v>
      </c>
      <c r="AY86" s="95">
        <f>CLAIMS_Total_Ind!AY86+CLAIMS_Total_Grp!AY86</f>
        <v>0</v>
      </c>
      <c r="AZ86" s="95">
        <f>CLAIMS_Total_Ind!AZ86+CLAIMS_Total_Grp!AZ86</f>
        <v>0</v>
      </c>
      <c r="BA86" s="95">
        <f>CLAIMS_Total_Ind!BA86+CLAIMS_Total_Grp!BA86</f>
        <v>0</v>
      </c>
      <c r="BB86" s="95">
        <f>CLAIMS_Total_Ind!BB86+CLAIMS_Total_Grp!BB86</f>
        <v>0</v>
      </c>
      <c r="BC86" s="95">
        <f>CLAIMS_Total_Ind!BC86+CLAIMS_Total_Grp!BC86</f>
        <v>0</v>
      </c>
      <c r="BD86" s="95">
        <f>CLAIMS_Total_Ind!BD86+CLAIMS_Total_Grp!BD86</f>
        <v>0</v>
      </c>
      <c r="BE86" s="95">
        <f>CLAIMS_Total_Ind!BE86+CLAIMS_Total_Grp!BE86</f>
        <v>0</v>
      </c>
    </row>
    <row r="87" spans="1:57" x14ac:dyDescent="0.25">
      <c r="A87" s="23" t="str">
        <f t="shared" si="5"/>
        <v>CLAIM AMOUNTS PAID</v>
      </c>
      <c r="C87" s="13" t="s">
        <v>26</v>
      </c>
      <c r="D87" s="53" t="s">
        <v>342</v>
      </c>
      <c r="E87" s="53" t="s">
        <v>237</v>
      </c>
      <c r="F87" s="95">
        <f>CLAIMS_Total_Ind!F87+CLAIMS_Total_Grp!F87</f>
        <v>0</v>
      </c>
      <c r="G87" s="95">
        <f>CLAIMS_Total_Ind!G87+CLAIMS_Total_Grp!G87</f>
        <v>0</v>
      </c>
      <c r="H87" s="95">
        <f>CLAIMS_Total_Ind!H87+CLAIMS_Total_Grp!H87</f>
        <v>0</v>
      </c>
      <c r="I87" s="95">
        <f>CLAIMS_Total_Ind!I87+CLAIMS_Total_Grp!I87</f>
        <v>0</v>
      </c>
      <c r="J87" s="95">
        <f>CLAIMS_Total_Ind!J87+CLAIMS_Total_Grp!J87</f>
        <v>0</v>
      </c>
      <c r="K87" s="95">
        <f>CLAIMS_Total_Ind!K87+CLAIMS_Total_Grp!K87</f>
        <v>0</v>
      </c>
      <c r="L87" s="95">
        <f>CLAIMS_Total_Ind!L87+CLAIMS_Total_Grp!L87</f>
        <v>0</v>
      </c>
      <c r="M87" s="95">
        <f>CLAIMS_Total_Ind!M87+CLAIMS_Total_Grp!M87</f>
        <v>0</v>
      </c>
      <c r="N87" s="95">
        <f>CLAIMS_Total_Ind!N87+CLAIMS_Total_Grp!N87</f>
        <v>0</v>
      </c>
      <c r="O87" s="95">
        <f>CLAIMS_Total_Ind!O87+CLAIMS_Total_Grp!O87</f>
        <v>0</v>
      </c>
      <c r="P87" s="95">
        <f>CLAIMS_Total_Ind!P87+CLAIMS_Total_Grp!P87</f>
        <v>0</v>
      </c>
      <c r="Q87" s="95">
        <f>CLAIMS_Total_Ind!Q87+CLAIMS_Total_Grp!Q87</f>
        <v>0</v>
      </c>
      <c r="R87" s="95">
        <f>CLAIMS_Total_Ind!R87+CLAIMS_Total_Grp!R87</f>
        <v>0</v>
      </c>
      <c r="S87" s="95">
        <f>CLAIMS_Total_Ind!S87+CLAIMS_Total_Grp!S87</f>
        <v>0</v>
      </c>
      <c r="T87" s="95">
        <f>CLAIMS_Total_Ind!T87+CLAIMS_Total_Grp!T87</f>
        <v>0</v>
      </c>
      <c r="U87" s="95">
        <f>CLAIMS_Total_Ind!U87+CLAIMS_Total_Grp!U87</f>
        <v>0</v>
      </c>
      <c r="V87" s="95">
        <f>CLAIMS_Total_Ind!V87+CLAIMS_Total_Grp!V87</f>
        <v>0</v>
      </c>
      <c r="W87" s="95">
        <f>CLAIMS_Total_Ind!W87+CLAIMS_Total_Grp!W87</f>
        <v>0</v>
      </c>
      <c r="X87" s="95">
        <f>CLAIMS_Total_Ind!X87+CLAIMS_Total_Grp!X87</f>
        <v>0</v>
      </c>
      <c r="Y87" s="95">
        <f>CLAIMS_Total_Ind!Y87+CLAIMS_Total_Grp!Y87</f>
        <v>0</v>
      </c>
      <c r="Z87" s="95">
        <f>CLAIMS_Total_Ind!Z87+CLAIMS_Total_Grp!Z87</f>
        <v>0</v>
      </c>
      <c r="AA87" s="95">
        <f>CLAIMS_Total_Ind!AA87+CLAIMS_Total_Grp!AA87</f>
        <v>0</v>
      </c>
      <c r="AB87" s="95">
        <f>CLAIMS_Total_Ind!AB87+CLAIMS_Total_Grp!AB87</f>
        <v>0</v>
      </c>
      <c r="AC87" s="95">
        <f>CLAIMS_Total_Ind!AC87+CLAIMS_Total_Grp!AC87</f>
        <v>0</v>
      </c>
      <c r="AD87" s="95">
        <f>CLAIMS_Total_Ind!AD87+CLAIMS_Total_Grp!AD87</f>
        <v>0</v>
      </c>
      <c r="AE87" s="95">
        <f>CLAIMS_Total_Ind!AE87+CLAIMS_Total_Grp!AE87</f>
        <v>0</v>
      </c>
      <c r="AF87" s="95">
        <f>CLAIMS_Total_Ind!AF87+CLAIMS_Total_Grp!AF87</f>
        <v>0</v>
      </c>
      <c r="AG87" s="95">
        <f>CLAIMS_Total_Ind!AG87+CLAIMS_Total_Grp!AG87</f>
        <v>0</v>
      </c>
      <c r="AH87" s="95">
        <f>CLAIMS_Total_Ind!AH87+CLAIMS_Total_Grp!AH87</f>
        <v>0</v>
      </c>
      <c r="AI87" s="95">
        <f>CLAIMS_Total_Ind!AI87+CLAIMS_Total_Grp!AI87</f>
        <v>0</v>
      </c>
      <c r="AJ87" s="95">
        <f>CLAIMS_Total_Ind!AJ87+CLAIMS_Total_Grp!AJ87</f>
        <v>0</v>
      </c>
      <c r="AK87" s="95">
        <f>CLAIMS_Total_Ind!AK87+CLAIMS_Total_Grp!AK87</f>
        <v>0</v>
      </c>
      <c r="AL87" s="95">
        <f>CLAIMS_Total_Ind!AL87+CLAIMS_Total_Grp!AL87</f>
        <v>0</v>
      </c>
      <c r="AM87" s="95">
        <f>CLAIMS_Total_Ind!AM87+CLAIMS_Total_Grp!AM87</f>
        <v>0</v>
      </c>
      <c r="AN87" s="95">
        <f>CLAIMS_Total_Ind!AN87+CLAIMS_Total_Grp!AN87</f>
        <v>0</v>
      </c>
      <c r="AO87" s="95">
        <f>CLAIMS_Total_Ind!AO87+CLAIMS_Total_Grp!AO87</f>
        <v>0</v>
      </c>
      <c r="AP87" s="95">
        <f>CLAIMS_Total_Ind!AP87+CLAIMS_Total_Grp!AP87</f>
        <v>0</v>
      </c>
      <c r="AQ87" s="95">
        <f>CLAIMS_Total_Ind!AQ87+CLAIMS_Total_Grp!AQ87</f>
        <v>0</v>
      </c>
      <c r="AR87" s="95">
        <f>CLAIMS_Total_Ind!AR87+CLAIMS_Total_Grp!AR87</f>
        <v>0</v>
      </c>
      <c r="AS87" s="95">
        <f>CLAIMS_Total_Ind!AS87+CLAIMS_Total_Grp!AS87</f>
        <v>0</v>
      </c>
      <c r="AT87" s="95">
        <f>CLAIMS_Total_Ind!AT87+CLAIMS_Total_Grp!AT87</f>
        <v>0</v>
      </c>
      <c r="AU87" s="95">
        <f>CLAIMS_Total_Ind!AU87+CLAIMS_Total_Grp!AU87</f>
        <v>0</v>
      </c>
      <c r="AV87" s="95">
        <f>CLAIMS_Total_Ind!AV87+CLAIMS_Total_Grp!AV87</f>
        <v>0</v>
      </c>
      <c r="AW87" s="95">
        <f>CLAIMS_Total_Ind!AW87+CLAIMS_Total_Grp!AW87</f>
        <v>0</v>
      </c>
      <c r="AX87" s="95">
        <f>CLAIMS_Total_Ind!AX87+CLAIMS_Total_Grp!AX87</f>
        <v>0</v>
      </c>
      <c r="AY87" s="95">
        <f>CLAIMS_Total_Ind!AY87+CLAIMS_Total_Grp!AY87</f>
        <v>0</v>
      </c>
      <c r="AZ87" s="95">
        <f>CLAIMS_Total_Ind!AZ87+CLAIMS_Total_Grp!AZ87</f>
        <v>0</v>
      </c>
      <c r="BA87" s="95">
        <f>CLAIMS_Total_Ind!BA87+CLAIMS_Total_Grp!BA87</f>
        <v>0</v>
      </c>
      <c r="BB87" s="95">
        <f>CLAIMS_Total_Ind!BB87+CLAIMS_Total_Grp!BB87</f>
        <v>0</v>
      </c>
      <c r="BC87" s="95">
        <f>CLAIMS_Total_Ind!BC87+CLAIMS_Total_Grp!BC87</f>
        <v>0</v>
      </c>
      <c r="BD87" s="95">
        <f>CLAIMS_Total_Ind!BD87+CLAIMS_Total_Grp!BD87</f>
        <v>0</v>
      </c>
      <c r="BE87" s="95">
        <f>CLAIMS_Total_Ind!BE87+CLAIMS_Total_Grp!BE87</f>
        <v>0</v>
      </c>
    </row>
    <row r="88" spans="1:57" x14ac:dyDescent="0.25">
      <c r="A88" s="23" t="str">
        <f t="shared" si="5"/>
        <v>CLAIM AMOUNTS PAID</v>
      </c>
      <c r="C88" s="13" t="s">
        <v>26</v>
      </c>
      <c r="D88" s="53" t="s">
        <v>343</v>
      </c>
      <c r="E88" s="53" t="s">
        <v>238</v>
      </c>
      <c r="F88" s="95">
        <f>CLAIMS_Total_Ind!F88+CLAIMS_Total_Grp!F88</f>
        <v>0</v>
      </c>
      <c r="G88" s="95">
        <f>CLAIMS_Total_Ind!G88+CLAIMS_Total_Grp!G88</f>
        <v>0</v>
      </c>
      <c r="H88" s="95">
        <f>CLAIMS_Total_Ind!H88+CLAIMS_Total_Grp!H88</f>
        <v>0</v>
      </c>
      <c r="I88" s="95">
        <f>CLAIMS_Total_Ind!I88+CLAIMS_Total_Grp!I88</f>
        <v>0</v>
      </c>
      <c r="J88" s="95">
        <f>CLAIMS_Total_Ind!J88+CLAIMS_Total_Grp!J88</f>
        <v>0</v>
      </c>
      <c r="K88" s="95">
        <f>CLAIMS_Total_Ind!K88+CLAIMS_Total_Grp!K88</f>
        <v>0</v>
      </c>
      <c r="L88" s="95">
        <f>CLAIMS_Total_Ind!L88+CLAIMS_Total_Grp!L88</f>
        <v>0</v>
      </c>
      <c r="M88" s="95">
        <f>CLAIMS_Total_Ind!M88+CLAIMS_Total_Grp!M88</f>
        <v>0</v>
      </c>
      <c r="N88" s="95">
        <f>CLAIMS_Total_Ind!N88+CLAIMS_Total_Grp!N88</f>
        <v>0</v>
      </c>
      <c r="O88" s="95">
        <f>CLAIMS_Total_Ind!O88+CLAIMS_Total_Grp!O88</f>
        <v>0</v>
      </c>
      <c r="P88" s="95">
        <f>CLAIMS_Total_Ind!P88+CLAIMS_Total_Grp!P88</f>
        <v>0</v>
      </c>
      <c r="Q88" s="95">
        <f>CLAIMS_Total_Ind!Q88+CLAIMS_Total_Grp!Q88</f>
        <v>0</v>
      </c>
      <c r="R88" s="95">
        <f>CLAIMS_Total_Ind!R88+CLAIMS_Total_Grp!R88</f>
        <v>0</v>
      </c>
      <c r="S88" s="95">
        <f>CLAIMS_Total_Ind!S88+CLAIMS_Total_Grp!S88</f>
        <v>0</v>
      </c>
      <c r="T88" s="95">
        <f>CLAIMS_Total_Ind!T88+CLAIMS_Total_Grp!T88</f>
        <v>0</v>
      </c>
      <c r="U88" s="95">
        <f>CLAIMS_Total_Ind!U88+CLAIMS_Total_Grp!U88</f>
        <v>0</v>
      </c>
      <c r="V88" s="95">
        <f>CLAIMS_Total_Ind!V88+CLAIMS_Total_Grp!V88</f>
        <v>0</v>
      </c>
      <c r="W88" s="95">
        <f>CLAIMS_Total_Ind!W88+CLAIMS_Total_Grp!W88</f>
        <v>0</v>
      </c>
      <c r="X88" s="95">
        <f>CLAIMS_Total_Ind!X88+CLAIMS_Total_Grp!X88</f>
        <v>0</v>
      </c>
      <c r="Y88" s="95">
        <f>CLAIMS_Total_Ind!Y88+CLAIMS_Total_Grp!Y88</f>
        <v>0</v>
      </c>
      <c r="Z88" s="95">
        <f>CLAIMS_Total_Ind!Z88+CLAIMS_Total_Grp!Z88</f>
        <v>0</v>
      </c>
      <c r="AA88" s="95">
        <f>CLAIMS_Total_Ind!AA88+CLAIMS_Total_Grp!AA88</f>
        <v>0</v>
      </c>
      <c r="AB88" s="95">
        <f>CLAIMS_Total_Ind!AB88+CLAIMS_Total_Grp!AB88</f>
        <v>0</v>
      </c>
      <c r="AC88" s="95">
        <f>CLAIMS_Total_Ind!AC88+CLAIMS_Total_Grp!AC88</f>
        <v>0</v>
      </c>
      <c r="AD88" s="95">
        <f>CLAIMS_Total_Ind!AD88+CLAIMS_Total_Grp!AD88</f>
        <v>0</v>
      </c>
      <c r="AE88" s="95">
        <f>CLAIMS_Total_Ind!AE88+CLAIMS_Total_Grp!AE88</f>
        <v>0</v>
      </c>
      <c r="AF88" s="95">
        <f>CLAIMS_Total_Ind!AF88+CLAIMS_Total_Grp!AF88</f>
        <v>0</v>
      </c>
      <c r="AG88" s="95">
        <f>CLAIMS_Total_Ind!AG88+CLAIMS_Total_Grp!AG88</f>
        <v>0</v>
      </c>
      <c r="AH88" s="95">
        <f>CLAIMS_Total_Ind!AH88+CLAIMS_Total_Grp!AH88</f>
        <v>0</v>
      </c>
      <c r="AI88" s="95">
        <f>CLAIMS_Total_Ind!AI88+CLAIMS_Total_Grp!AI88</f>
        <v>0</v>
      </c>
      <c r="AJ88" s="95">
        <f>CLAIMS_Total_Ind!AJ88+CLAIMS_Total_Grp!AJ88</f>
        <v>0</v>
      </c>
      <c r="AK88" s="95">
        <f>CLAIMS_Total_Ind!AK88+CLAIMS_Total_Grp!AK88</f>
        <v>0</v>
      </c>
      <c r="AL88" s="95">
        <f>CLAIMS_Total_Ind!AL88+CLAIMS_Total_Grp!AL88</f>
        <v>0</v>
      </c>
      <c r="AM88" s="95">
        <f>CLAIMS_Total_Ind!AM88+CLAIMS_Total_Grp!AM88</f>
        <v>0</v>
      </c>
      <c r="AN88" s="95">
        <f>CLAIMS_Total_Ind!AN88+CLAIMS_Total_Grp!AN88</f>
        <v>0</v>
      </c>
      <c r="AO88" s="95">
        <f>CLAIMS_Total_Ind!AO88+CLAIMS_Total_Grp!AO88</f>
        <v>0</v>
      </c>
      <c r="AP88" s="95">
        <f>CLAIMS_Total_Ind!AP88+CLAIMS_Total_Grp!AP88</f>
        <v>0</v>
      </c>
      <c r="AQ88" s="95">
        <f>CLAIMS_Total_Ind!AQ88+CLAIMS_Total_Grp!AQ88</f>
        <v>0</v>
      </c>
      <c r="AR88" s="95">
        <f>CLAIMS_Total_Ind!AR88+CLAIMS_Total_Grp!AR88</f>
        <v>0</v>
      </c>
      <c r="AS88" s="95">
        <f>CLAIMS_Total_Ind!AS88+CLAIMS_Total_Grp!AS88</f>
        <v>0</v>
      </c>
      <c r="AT88" s="95">
        <f>CLAIMS_Total_Ind!AT88+CLAIMS_Total_Grp!AT88</f>
        <v>0</v>
      </c>
      <c r="AU88" s="95">
        <f>CLAIMS_Total_Ind!AU88+CLAIMS_Total_Grp!AU88</f>
        <v>0</v>
      </c>
      <c r="AV88" s="95">
        <f>CLAIMS_Total_Ind!AV88+CLAIMS_Total_Grp!AV88</f>
        <v>0</v>
      </c>
      <c r="AW88" s="95">
        <f>CLAIMS_Total_Ind!AW88+CLAIMS_Total_Grp!AW88</f>
        <v>0</v>
      </c>
      <c r="AX88" s="95">
        <f>CLAIMS_Total_Ind!AX88+CLAIMS_Total_Grp!AX88</f>
        <v>0</v>
      </c>
      <c r="AY88" s="95">
        <f>CLAIMS_Total_Ind!AY88+CLAIMS_Total_Grp!AY88</f>
        <v>0</v>
      </c>
      <c r="AZ88" s="95">
        <f>CLAIMS_Total_Ind!AZ88+CLAIMS_Total_Grp!AZ88</f>
        <v>0</v>
      </c>
      <c r="BA88" s="95">
        <f>CLAIMS_Total_Ind!BA88+CLAIMS_Total_Grp!BA88</f>
        <v>0</v>
      </c>
      <c r="BB88" s="95">
        <f>CLAIMS_Total_Ind!BB88+CLAIMS_Total_Grp!BB88</f>
        <v>0</v>
      </c>
      <c r="BC88" s="95">
        <f>CLAIMS_Total_Ind!BC88+CLAIMS_Total_Grp!BC88</f>
        <v>0</v>
      </c>
      <c r="BD88" s="95">
        <f>CLAIMS_Total_Ind!BD88+CLAIMS_Total_Grp!BD88</f>
        <v>0</v>
      </c>
      <c r="BE88" s="95">
        <f>CLAIMS_Total_Ind!BE88+CLAIMS_Total_Grp!BE88</f>
        <v>0</v>
      </c>
    </row>
    <row r="89" spans="1:57" x14ac:dyDescent="0.25">
      <c r="A89" s="23" t="str">
        <f t="shared" si="5"/>
        <v>CLAIM AMOUNTS PAID</v>
      </c>
      <c r="C89" s="13" t="s">
        <v>26</v>
      </c>
      <c r="D89" s="53" t="s">
        <v>344</v>
      </c>
      <c r="E89" s="53" t="s">
        <v>239</v>
      </c>
      <c r="F89" s="95">
        <f>CLAIMS_Total_Ind!F89+CLAIMS_Total_Grp!F89</f>
        <v>0</v>
      </c>
      <c r="G89" s="95">
        <f>CLAIMS_Total_Ind!G89+CLAIMS_Total_Grp!G89</f>
        <v>0</v>
      </c>
      <c r="H89" s="95">
        <f>CLAIMS_Total_Ind!H89+CLAIMS_Total_Grp!H89</f>
        <v>0</v>
      </c>
      <c r="I89" s="95">
        <f>CLAIMS_Total_Ind!I89+CLAIMS_Total_Grp!I89</f>
        <v>0</v>
      </c>
      <c r="J89" s="95">
        <f>CLAIMS_Total_Ind!J89+CLAIMS_Total_Grp!J89</f>
        <v>0</v>
      </c>
      <c r="K89" s="95">
        <f>CLAIMS_Total_Ind!K89+CLAIMS_Total_Grp!K89</f>
        <v>0</v>
      </c>
      <c r="L89" s="95">
        <f>CLAIMS_Total_Ind!L89+CLAIMS_Total_Grp!L89</f>
        <v>0</v>
      </c>
      <c r="M89" s="95">
        <f>CLAIMS_Total_Ind!M89+CLAIMS_Total_Grp!M89</f>
        <v>0</v>
      </c>
      <c r="N89" s="95">
        <f>CLAIMS_Total_Ind!N89+CLAIMS_Total_Grp!N89</f>
        <v>0</v>
      </c>
      <c r="O89" s="95">
        <f>CLAIMS_Total_Ind!O89+CLAIMS_Total_Grp!O89</f>
        <v>0</v>
      </c>
      <c r="P89" s="95">
        <f>CLAIMS_Total_Ind!P89+CLAIMS_Total_Grp!P89</f>
        <v>0</v>
      </c>
      <c r="Q89" s="95">
        <f>CLAIMS_Total_Ind!Q89+CLAIMS_Total_Grp!Q89</f>
        <v>0</v>
      </c>
      <c r="R89" s="95">
        <f>CLAIMS_Total_Ind!R89+CLAIMS_Total_Grp!R89</f>
        <v>0</v>
      </c>
      <c r="S89" s="95">
        <f>CLAIMS_Total_Ind!S89+CLAIMS_Total_Grp!S89</f>
        <v>0</v>
      </c>
      <c r="T89" s="95">
        <f>CLAIMS_Total_Ind!T89+CLAIMS_Total_Grp!T89</f>
        <v>0</v>
      </c>
      <c r="U89" s="95">
        <f>CLAIMS_Total_Ind!U89+CLAIMS_Total_Grp!U89</f>
        <v>0</v>
      </c>
      <c r="V89" s="95">
        <f>CLAIMS_Total_Ind!V89+CLAIMS_Total_Grp!V89</f>
        <v>0</v>
      </c>
      <c r="W89" s="95">
        <f>CLAIMS_Total_Ind!W89+CLAIMS_Total_Grp!W89</f>
        <v>0</v>
      </c>
      <c r="X89" s="95">
        <f>CLAIMS_Total_Ind!X89+CLAIMS_Total_Grp!X89</f>
        <v>0</v>
      </c>
      <c r="Y89" s="95">
        <f>CLAIMS_Total_Ind!Y89+CLAIMS_Total_Grp!Y89</f>
        <v>0</v>
      </c>
      <c r="Z89" s="95">
        <f>CLAIMS_Total_Ind!Z89+CLAIMS_Total_Grp!Z89</f>
        <v>0</v>
      </c>
      <c r="AA89" s="95">
        <f>CLAIMS_Total_Ind!AA89+CLAIMS_Total_Grp!AA89</f>
        <v>0</v>
      </c>
      <c r="AB89" s="95">
        <f>CLAIMS_Total_Ind!AB89+CLAIMS_Total_Grp!AB89</f>
        <v>0</v>
      </c>
      <c r="AC89" s="95">
        <f>CLAIMS_Total_Ind!AC89+CLAIMS_Total_Grp!AC89</f>
        <v>0</v>
      </c>
      <c r="AD89" s="95">
        <f>CLAIMS_Total_Ind!AD89+CLAIMS_Total_Grp!AD89</f>
        <v>0</v>
      </c>
      <c r="AE89" s="95">
        <f>CLAIMS_Total_Ind!AE89+CLAIMS_Total_Grp!AE89</f>
        <v>0</v>
      </c>
      <c r="AF89" s="95">
        <f>CLAIMS_Total_Ind!AF89+CLAIMS_Total_Grp!AF89</f>
        <v>0</v>
      </c>
      <c r="AG89" s="95">
        <f>CLAIMS_Total_Ind!AG89+CLAIMS_Total_Grp!AG89</f>
        <v>0</v>
      </c>
      <c r="AH89" s="95">
        <f>CLAIMS_Total_Ind!AH89+CLAIMS_Total_Grp!AH89</f>
        <v>0</v>
      </c>
      <c r="AI89" s="95">
        <f>CLAIMS_Total_Ind!AI89+CLAIMS_Total_Grp!AI89</f>
        <v>0</v>
      </c>
      <c r="AJ89" s="95">
        <f>CLAIMS_Total_Ind!AJ89+CLAIMS_Total_Grp!AJ89</f>
        <v>0</v>
      </c>
      <c r="AK89" s="95">
        <f>CLAIMS_Total_Ind!AK89+CLAIMS_Total_Grp!AK89</f>
        <v>0</v>
      </c>
      <c r="AL89" s="95">
        <f>CLAIMS_Total_Ind!AL89+CLAIMS_Total_Grp!AL89</f>
        <v>0</v>
      </c>
      <c r="AM89" s="95">
        <f>CLAIMS_Total_Ind!AM89+CLAIMS_Total_Grp!AM89</f>
        <v>0</v>
      </c>
      <c r="AN89" s="95">
        <f>CLAIMS_Total_Ind!AN89+CLAIMS_Total_Grp!AN89</f>
        <v>0</v>
      </c>
      <c r="AO89" s="95">
        <f>CLAIMS_Total_Ind!AO89+CLAIMS_Total_Grp!AO89</f>
        <v>0</v>
      </c>
      <c r="AP89" s="95">
        <f>CLAIMS_Total_Ind!AP89+CLAIMS_Total_Grp!AP89</f>
        <v>0</v>
      </c>
      <c r="AQ89" s="95">
        <f>CLAIMS_Total_Ind!AQ89+CLAIMS_Total_Grp!AQ89</f>
        <v>0</v>
      </c>
      <c r="AR89" s="95">
        <f>CLAIMS_Total_Ind!AR89+CLAIMS_Total_Grp!AR89</f>
        <v>0</v>
      </c>
      <c r="AS89" s="95">
        <f>CLAIMS_Total_Ind!AS89+CLAIMS_Total_Grp!AS89</f>
        <v>0</v>
      </c>
      <c r="AT89" s="95">
        <f>CLAIMS_Total_Ind!AT89+CLAIMS_Total_Grp!AT89</f>
        <v>0</v>
      </c>
      <c r="AU89" s="95">
        <f>CLAIMS_Total_Ind!AU89+CLAIMS_Total_Grp!AU89</f>
        <v>0</v>
      </c>
      <c r="AV89" s="95">
        <f>CLAIMS_Total_Ind!AV89+CLAIMS_Total_Grp!AV89</f>
        <v>0</v>
      </c>
      <c r="AW89" s="95">
        <f>CLAIMS_Total_Ind!AW89+CLAIMS_Total_Grp!AW89</f>
        <v>0</v>
      </c>
      <c r="AX89" s="95">
        <f>CLAIMS_Total_Ind!AX89+CLAIMS_Total_Grp!AX89</f>
        <v>0</v>
      </c>
      <c r="AY89" s="95">
        <f>CLAIMS_Total_Ind!AY89+CLAIMS_Total_Grp!AY89</f>
        <v>0</v>
      </c>
      <c r="AZ89" s="95">
        <f>CLAIMS_Total_Ind!AZ89+CLAIMS_Total_Grp!AZ89</f>
        <v>0</v>
      </c>
      <c r="BA89" s="95">
        <f>CLAIMS_Total_Ind!BA89+CLAIMS_Total_Grp!BA89</f>
        <v>0</v>
      </c>
      <c r="BB89" s="95">
        <f>CLAIMS_Total_Ind!BB89+CLAIMS_Total_Grp!BB89</f>
        <v>0</v>
      </c>
      <c r="BC89" s="95">
        <f>CLAIMS_Total_Ind!BC89+CLAIMS_Total_Grp!BC89</f>
        <v>0</v>
      </c>
      <c r="BD89" s="95">
        <f>CLAIMS_Total_Ind!BD89+CLAIMS_Total_Grp!BD89</f>
        <v>0</v>
      </c>
      <c r="BE89" s="95">
        <f>CLAIMS_Total_Ind!BE89+CLAIMS_Total_Grp!BE89</f>
        <v>0</v>
      </c>
    </row>
    <row r="90" spans="1:57" x14ac:dyDescent="0.25">
      <c r="A90" s="23" t="str">
        <f t="shared" si="5"/>
        <v>CLAIM AMOUNTS PAID</v>
      </c>
      <c r="C90" s="13" t="s">
        <v>26</v>
      </c>
      <c r="D90" s="53" t="s">
        <v>449</v>
      </c>
      <c r="E90" s="53" t="s">
        <v>240</v>
      </c>
      <c r="F90" s="95">
        <f>CLAIMS_Total_Ind!F90+CLAIMS_Total_Grp!F90</f>
        <v>0</v>
      </c>
      <c r="G90" s="95">
        <f>CLAIMS_Total_Ind!G90+CLAIMS_Total_Grp!G90</f>
        <v>0</v>
      </c>
      <c r="H90" s="95">
        <f>CLAIMS_Total_Ind!H90+CLAIMS_Total_Grp!H90</f>
        <v>0</v>
      </c>
      <c r="I90" s="95">
        <f>CLAIMS_Total_Ind!I90+CLAIMS_Total_Grp!I90</f>
        <v>0</v>
      </c>
      <c r="J90" s="95">
        <f>CLAIMS_Total_Ind!J90+CLAIMS_Total_Grp!J90</f>
        <v>0</v>
      </c>
      <c r="K90" s="95">
        <f>CLAIMS_Total_Ind!K90+CLAIMS_Total_Grp!K90</f>
        <v>0</v>
      </c>
      <c r="L90" s="95">
        <f>CLAIMS_Total_Ind!L90+CLAIMS_Total_Grp!L90</f>
        <v>0</v>
      </c>
      <c r="M90" s="95">
        <f>CLAIMS_Total_Ind!M90+CLAIMS_Total_Grp!M90</f>
        <v>0</v>
      </c>
      <c r="N90" s="95">
        <f>CLAIMS_Total_Ind!N90+CLAIMS_Total_Grp!N90</f>
        <v>0</v>
      </c>
      <c r="O90" s="95">
        <f>CLAIMS_Total_Ind!O90+CLAIMS_Total_Grp!O90</f>
        <v>0</v>
      </c>
      <c r="P90" s="95">
        <f>CLAIMS_Total_Ind!P90+CLAIMS_Total_Grp!P90</f>
        <v>0</v>
      </c>
      <c r="Q90" s="95">
        <f>CLAIMS_Total_Ind!Q90+CLAIMS_Total_Grp!Q90</f>
        <v>0</v>
      </c>
      <c r="R90" s="95">
        <f>CLAIMS_Total_Ind!R90+CLAIMS_Total_Grp!R90</f>
        <v>0</v>
      </c>
      <c r="S90" s="95">
        <f>CLAIMS_Total_Ind!S90+CLAIMS_Total_Grp!S90</f>
        <v>0</v>
      </c>
      <c r="T90" s="95">
        <f>CLAIMS_Total_Ind!T90+CLAIMS_Total_Grp!T90</f>
        <v>0</v>
      </c>
      <c r="U90" s="95">
        <f>CLAIMS_Total_Ind!U90+CLAIMS_Total_Grp!U90</f>
        <v>0</v>
      </c>
      <c r="V90" s="95">
        <f>CLAIMS_Total_Ind!V90+CLAIMS_Total_Grp!V90</f>
        <v>0</v>
      </c>
      <c r="W90" s="95">
        <f>CLAIMS_Total_Ind!W90+CLAIMS_Total_Grp!W90</f>
        <v>0</v>
      </c>
      <c r="X90" s="95">
        <f>CLAIMS_Total_Ind!X90+CLAIMS_Total_Grp!X90</f>
        <v>0</v>
      </c>
      <c r="Y90" s="95">
        <f>CLAIMS_Total_Ind!Y90+CLAIMS_Total_Grp!Y90</f>
        <v>0</v>
      </c>
      <c r="Z90" s="95">
        <f>CLAIMS_Total_Ind!Z90+CLAIMS_Total_Grp!Z90</f>
        <v>0</v>
      </c>
      <c r="AA90" s="95">
        <f>CLAIMS_Total_Ind!AA90+CLAIMS_Total_Grp!AA90</f>
        <v>0</v>
      </c>
      <c r="AB90" s="95">
        <f>CLAIMS_Total_Ind!AB90+CLAIMS_Total_Grp!AB90</f>
        <v>0</v>
      </c>
      <c r="AC90" s="95">
        <f>CLAIMS_Total_Ind!AC90+CLAIMS_Total_Grp!AC90</f>
        <v>0</v>
      </c>
      <c r="AD90" s="95">
        <f>CLAIMS_Total_Ind!AD90+CLAIMS_Total_Grp!AD90</f>
        <v>0</v>
      </c>
      <c r="AE90" s="95">
        <f>CLAIMS_Total_Ind!AE90+CLAIMS_Total_Grp!AE90</f>
        <v>0</v>
      </c>
      <c r="AF90" s="95">
        <f>CLAIMS_Total_Ind!AF90+CLAIMS_Total_Grp!AF90</f>
        <v>0</v>
      </c>
      <c r="AG90" s="95">
        <f>CLAIMS_Total_Ind!AG90+CLAIMS_Total_Grp!AG90</f>
        <v>0</v>
      </c>
      <c r="AH90" s="95">
        <f>CLAIMS_Total_Ind!AH90+CLAIMS_Total_Grp!AH90</f>
        <v>0</v>
      </c>
      <c r="AI90" s="95">
        <f>CLAIMS_Total_Ind!AI90+CLAIMS_Total_Grp!AI90</f>
        <v>0</v>
      </c>
      <c r="AJ90" s="95">
        <f>CLAIMS_Total_Ind!AJ90+CLAIMS_Total_Grp!AJ90</f>
        <v>0</v>
      </c>
      <c r="AK90" s="95">
        <f>CLAIMS_Total_Ind!AK90+CLAIMS_Total_Grp!AK90</f>
        <v>0</v>
      </c>
      <c r="AL90" s="95">
        <f>CLAIMS_Total_Ind!AL90+CLAIMS_Total_Grp!AL90</f>
        <v>0</v>
      </c>
      <c r="AM90" s="95">
        <f>CLAIMS_Total_Ind!AM90+CLAIMS_Total_Grp!AM90</f>
        <v>0</v>
      </c>
      <c r="AN90" s="95">
        <f>CLAIMS_Total_Ind!AN90+CLAIMS_Total_Grp!AN90</f>
        <v>0</v>
      </c>
      <c r="AO90" s="95">
        <f>CLAIMS_Total_Ind!AO90+CLAIMS_Total_Grp!AO90</f>
        <v>0</v>
      </c>
      <c r="AP90" s="95">
        <f>CLAIMS_Total_Ind!AP90+CLAIMS_Total_Grp!AP90</f>
        <v>0</v>
      </c>
      <c r="AQ90" s="95">
        <f>CLAIMS_Total_Ind!AQ90+CLAIMS_Total_Grp!AQ90</f>
        <v>0</v>
      </c>
      <c r="AR90" s="95">
        <f>CLAIMS_Total_Ind!AR90+CLAIMS_Total_Grp!AR90</f>
        <v>0</v>
      </c>
      <c r="AS90" s="95">
        <f>CLAIMS_Total_Ind!AS90+CLAIMS_Total_Grp!AS90</f>
        <v>0</v>
      </c>
      <c r="AT90" s="95">
        <f>CLAIMS_Total_Ind!AT90+CLAIMS_Total_Grp!AT90</f>
        <v>0</v>
      </c>
      <c r="AU90" s="95">
        <f>CLAIMS_Total_Ind!AU90+CLAIMS_Total_Grp!AU90</f>
        <v>0</v>
      </c>
      <c r="AV90" s="95">
        <f>CLAIMS_Total_Ind!AV90+CLAIMS_Total_Grp!AV90</f>
        <v>0</v>
      </c>
      <c r="AW90" s="95">
        <f>CLAIMS_Total_Ind!AW90+CLAIMS_Total_Grp!AW90</f>
        <v>0</v>
      </c>
      <c r="AX90" s="95">
        <f>CLAIMS_Total_Ind!AX90+CLAIMS_Total_Grp!AX90</f>
        <v>0</v>
      </c>
      <c r="AY90" s="95">
        <f>CLAIMS_Total_Ind!AY90+CLAIMS_Total_Grp!AY90</f>
        <v>0</v>
      </c>
      <c r="AZ90" s="95">
        <f>CLAIMS_Total_Ind!AZ90+CLAIMS_Total_Grp!AZ90</f>
        <v>0</v>
      </c>
      <c r="BA90" s="95">
        <f>CLAIMS_Total_Ind!BA90+CLAIMS_Total_Grp!BA90</f>
        <v>0</v>
      </c>
      <c r="BB90" s="95">
        <f>CLAIMS_Total_Ind!BB90+CLAIMS_Total_Grp!BB90</f>
        <v>0</v>
      </c>
      <c r="BC90" s="95">
        <f>CLAIMS_Total_Ind!BC90+CLAIMS_Total_Grp!BC90</f>
        <v>0</v>
      </c>
      <c r="BD90" s="95">
        <f>CLAIMS_Total_Ind!BD90+CLAIMS_Total_Grp!BD90</f>
        <v>0</v>
      </c>
      <c r="BE90" s="95">
        <f>CLAIMS_Total_Ind!BE90+CLAIMS_Total_Grp!BE90</f>
        <v>0</v>
      </c>
    </row>
    <row r="91" spans="1:57" x14ac:dyDescent="0.25">
      <c r="A91" s="23" t="str">
        <f t="shared" si="5"/>
        <v>CLAIM AMOUNTS PAID</v>
      </c>
      <c r="C91" s="13" t="s">
        <v>26</v>
      </c>
      <c r="D91" s="53" t="s">
        <v>345</v>
      </c>
      <c r="E91" s="53" t="s">
        <v>241</v>
      </c>
      <c r="F91" s="95">
        <f>CLAIMS_Total_Ind!F91+CLAIMS_Total_Grp!F91</f>
        <v>0</v>
      </c>
      <c r="G91" s="95">
        <f>CLAIMS_Total_Ind!G91+CLAIMS_Total_Grp!G91</f>
        <v>0</v>
      </c>
      <c r="H91" s="95">
        <f>CLAIMS_Total_Ind!H91+CLAIMS_Total_Grp!H91</f>
        <v>0</v>
      </c>
      <c r="I91" s="95">
        <f>CLAIMS_Total_Ind!I91+CLAIMS_Total_Grp!I91</f>
        <v>0</v>
      </c>
      <c r="J91" s="95">
        <f>CLAIMS_Total_Ind!J91+CLAIMS_Total_Grp!J91</f>
        <v>0</v>
      </c>
      <c r="K91" s="95">
        <f>CLAIMS_Total_Ind!K91+CLAIMS_Total_Grp!K91</f>
        <v>0</v>
      </c>
      <c r="L91" s="95">
        <f>CLAIMS_Total_Ind!L91+CLAIMS_Total_Grp!L91</f>
        <v>0</v>
      </c>
      <c r="M91" s="95">
        <f>CLAIMS_Total_Ind!M91+CLAIMS_Total_Grp!M91</f>
        <v>0</v>
      </c>
      <c r="N91" s="95">
        <f>CLAIMS_Total_Ind!N91+CLAIMS_Total_Grp!N91</f>
        <v>0</v>
      </c>
      <c r="O91" s="95">
        <f>CLAIMS_Total_Ind!O91+CLAIMS_Total_Grp!O91</f>
        <v>0</v>
      </c>
      <c r="P91" s="95">
        <f>CLAIMS_Total_Ind!P91+CLAIMS_Total_Grp!P91</f>
        <v>0</v>
      </c>
      <c r="Q91" s="95">
        <f>CLAIMS_Total_Ind!Q91+CLAIMS_Total_Grp!Q91</f>
        <v>0</v>
      </c>
      <c r="R91" s="95">
        <f>CLAIMS_Total_Ind!R91+CLAIMS_Total_Grp!R91</f>
        <v>0</v>
      </c>
      <c r="S91" s="95">
        <f>CLAIMS_Total_Ind!S91+CLAIMS_Total_Grp!S91</f>
        <v>0</v>
      </c>
      <c r="T91" s="95">
        <f>CLAIMS_Total_Ind!T91+CLAIMS_Total_Grp!T91</f>
        <v>0</v>
      </c>
      <c r="U91" s="95">
        <f>CLAIMS_Total_Ind!U91+CLAIMS_Total_Grp!U91</f>
        <v>0</v>
      </c>
      <c r="V91" s="95">
        <f>CLAIMS_Total_Ind!V91+CLAIMS_Total_Grp!V91</f>
        <v>0</v>
      </c>
      <c r="W91" s="95">
        <f>CLAIMS_Total_Ind!W91+CLAIMS_Total_Grp!W91</f>
        <v>0</v>
      </c>
      <c r="X91" s="95">
        <f>CLAIMS_Total_Ind!X91+CLAIMS_Total_Grp!X91</f>
        <v>0</v>
      </c>
      <c r="Y91" s="95">
        <f>CLAIMS_Total_Ind!Y91+CLAIMS_Total_Grp!Y91</f>
        <v>0</v>
      </c>
      <c r="Z91" s="95">
        <f>CLAIMS_Total_Ind!Z91+CLAIMS_Total_Grp!Z91</f>
        <v>0</v>
      </c>
      <c r="AA91" s="95">
        <f>CLAIMS_Total_Ind!AA91+CLAIMS_Total_Grp!AA91</f>
        <v>0</v>
      </c>
      <c r="AB91" s="95">
        <f>CLAIMS_Total_Ind!AB91+CLAIMS_Total_Grp!AB91</f>
        <v>0</v>
      </c>
      <c r="AC91" s="95">
        <f>CLAIMS_Total_Ind!AC91+CLAIMS_Total_Grp!AC91</f>
        <v>0</v>
      </c>
      <c r="AD91" s="95">
        <f>CLAIMS_Total_Ind!AD91+CLAIMS_Total_Grp!AD91</f>
        <v>0</v>
      </c>
      <c r="AE91" s="95">
        <f>CLAIMS_Total_Ind!AE91+CLAIMS_Total_Grp!AE91</f>
        <v>0</v>
      </c>
      <c r="AF91" s="95">
        <f>CLAIMS_Total_Ind!AF91+CLAIMS_Total_Grp!AF91</f>
        <v>0</v>
      </c>
      <c r="AG91" s="95">
        <f>CLAIMS_Total_Ind!AG91+CLAIMS_Total_Grp!AG91</f>
        <v>0</v>
      </c>
      <c r="AH91" s="95">
        <f>CLAIMS_Total_Ind!AH91+CLAIMS_Total_Grp!AH91</f>
        <v>0</v>
      </c>
      <c r="AI91" s="95">
        <f>CLAIMS_Total_Ind!AI91+CLAIMS_Total_Grp!AI91</f>
        <v>0</v>
      </c>
      <c r="AJ91" s="95">
        <f>CLAIMS_Total_Ind!AJ91+CLAIMS_Total_Grp!AJ91</f>
        <v>0</v>
      </c>
      <c r="AK91" s="95">
        <f>CLAIMS_Total_Ind!AK91+CLAIMS_Total_Grp!AK91</f>
        <v>0</v>
      </c>
      <c r="AL91" s="95">
        <f>CLAIMS_Total_Ind!AL91+CLAIMS_Total_Grp!AL91</f>
        <v>0</v>
      </c>
      <c r="AM91" s="95">
        <f>CLAIMS_Total_Ind!AM91+CLAIMS_Total_Grp!AM91</f>
        <v>0</v>
      </c>
      <c r="AN91" s="95">
        <f>CLAIMS_Total_Ind!AN91+CLAIMS_Total_Grp!AN91</f>
        <v>0</v>
      </c>
      <c r="AO91" s="95">
        <f>CLAIMS_Total_Ind!AO91+CLAIMS_Total_Grp!AO91</f>
        <v>0</v>
      </c>
      <c r="AP91" s="95">
        <f>CLAIMS_Total_Ind!AP91+CLAIMS_Total_Grp!AP91</f>
        <v>0</v>
      </c>
      <c r="AQ91" s="95">
        <f>CLAIMS_Total_Ind!AQ91+CLAIMS_Total_Grp!AQ91</f>
        <v>0</v>
      </c>
      <c r="AR91" s="95">
        <f>CLAIMS_Total_Ind!AR91+CLAIMS_Total_Grp!AR91</f>
        <v>0</v>
      </c>
      <c r="AS91" s="95">
        <f>CLAIMS_Total_Ind!AS91+CLAIMS_Total_Grp!AS91</f>
        <v>0</v>
      </c>
      <c r="AT91" s="95">
        <f>CLAIMS_Total_Ind!AT91+CLAIMS_Total_Grp!AT91</f>
        <v>0</v>
      </c>
      <c r="AU91" s="95">
        <f>CLAIMS_Total_Ind!AU91+CLAIMS_Total_Grp!AU91</f>
        <v>0</v>
      </c>
      <c r="AV91" s="95">
        <f>CLAIMS_Total_Ind!AV91+CLAIMS_Total_Grp!AV91</f>
        <v>0</v>
      </c>
      <c r="AW91" s="95">
        <f>CLAIMS_Total_Ind!AW91+CLAIMS_Total_Grp!AW91</f>
        <v>0</v>
      </c>
      <c r="AX91" s="95">
        <f>CLAIMS_Total_Ind!AX91+CLAIMS_Total_Grp!AX91</f>
        <v>0</v>
      </c>
      <c r="AY91" s="95">
        <f>CLAIMS_Total_Ind!AY91+CLAIMS_Total_Grp!AY91</f>
        <v>0</v>
      </c>
      <c r="AZ91" s="95">
        <f>CLAIMS_Total_Ind!AZ91+CLAIMS_Total_Grp!AZ91</f>
        <v>0</v>
      </c>
      <c r="BA91" s="95">
        <f>CLAIMS_Total_Ind!BA91+CLAIMS_Total_Grp!BA91</f>
        <v>0</v>
      </c>
      <c r="BB91" s="95">
        <f>CLAIMS_Total_Ind!BB91+CLAIMS_Total_Grp!BB91</f>
        <v>0</v>
      </c>
      <c r="BC91" s="95">
        <f>CLAIMS_Total_Ind!BC91+CLAIMS_Total_Grp!BC91</f>
        <v>0</v>
      </c>
      <c r="BD91" s="95">
        <f>CLAIMS_Total_Ind!BD91+CLAIMS_Total_Grp!BD91</f>
        <v>0</v>
      </c>
      <c r="BE91" s="95">
        <f>CLAIMS_Total_Ind!BE91+CLAIMS_Total_Grp!BE91</f>
        <v>0</v>
      </c>
    </row>
    <row r="92" spans="1:57" x14ac:dyDescent="0.25">
      <c r="A92" s="23" t="str">
        <f t="shared" si="5"/>
        <v>CLAIM AMOUNTS PAID</v>
      </c>
      <c r="C92" s="13" t="s">
        <v>26</v>
      </c>
      <c r="D92" s="53" t="s">
        <v>448</v>
      </c>
      <c r="E92" s="53" t="s">
        <v>243</v>
      </c>
      <c r="F92" s="95">
        <f>CLAIMS_Total_Ind!F92+CLAIMS_Total_Grp!F92</f>
        <v>0</v>
      </c>
      <c r="G92" s="95">
        <f>CLAIMS_Total_Ind!G92+CLAIMS_Total_Grp!G92</f>
        <v>0</v>
      </c>
      <c r="H92" s="95">
        <f>CLAIMS_Total_Ind!H92+CLAIMS_Total_Grp!H92</f>
        <v>0</v>
      </c>
      <c r="I92" s="95">
        <f>CLAIMS_Total_Ind!I92+CLAIMS_Total_Grp!I92</f>
        <v>0</v>
      </c>
      <c r="J92" s="95">
        <f>CLAIMS_Total_Ind!J92+CLAIMS_Total_Grp!J92</f>
        <v>0</v>
      </c>
      <c r="K92" s="95">
        <f>CLAIMS_Total_Ind!K92+CLAIMS_Total_Grp!K92</f>
        <v>0</v>
      </c>
      <c r="L92" s="95">
        <f>CLAIMS_Total_Ind!L92+CLAIMS_Total_Grp!L92</f>
        <v>0</v>
      </c>
      <c r="M92" s="95">
        <f>CLAIMS_Total_Ind!M92+CLAIMS_Total_Grp!M92</f>
        <v>0</v>
      </c>
      <c r="N92" s="95">
        <f>CLAIMS_Total_Ind!N92+CLAIMS_Total_Grp!N92</f>
        <v>0</v>
      </c>
      <c r="O92" s="95">
        <f>CLAIMS_Total_Ind!O92+CLAIMS_Total_Grp!O92</f>
        <v>0</v>
      </c>
      <c r="P92" s="95">
        <f>CLAIMS_Total_Ind!P92+CLAIMS_Total_Grp!P92</f>
        <v>0</v>
      </c>
      <c r="Q92" s="95">
        <f>CLAIMS_Total_Ind!Q92+CLAIMS_Total_Grp!Q92</f>
        <v>0</v>
      </c>
      <c r="R92" s="95">
        <f>CLAIMS_Total_Ind!R92+CLAIMS_Total_Grp!R92</f>
        <v>0</v>
      </c>
      <c r="S92" s="95">
        <f>CLAIMS_Total_Ind!S92+CLAIMS_Total_Grp!S92</f>
        <v>0</v>
      </c>
      <c r="T92" s="95">
        <f>CLAIMS_Total_Ind!T92+CLAIMS_Total_Grp!T92</f>
        <v>0</v>
      </c>
      <c r="U92" s="95">
        <f>CLAIMS_Total_Ind!U92+CLAIMS_Total_Grp!U92</f>
        <v>0</v>
      </c>
      <c r="V92" s="95">
        <f>CLAIMS_Total_Ind!V92+CLAIMS_Total_Grp!V92</f>
        <v>0</v>
      </c>
      <c r="W92" s="95">
        <f>CLAIMS_Total_Ind!W92+CLAIMS_Total_Grp!W92</f>
        <v>0</v>
      </c>
      <c r="X92" s="95">
        <f>CLAIMS_Total_Ind!X92+CLAIMS_Total_Grp!X92</f>
        <v>0</v>
      </c>
      <c r="Y92" s="95">
        <f>CLAIMS_Total_Ind!Y92+CLAIMS_Total_Grp!Y92</f>
        <v>0</v>
      </c>
      <c r="Z92" s="95">
        <f>CLAIMS_Total_Ind!Z92+CLAIMS_Total_Grp!Z92</f>
        <v>0</v>
      </c>
      <c r="AA92" s="95">
        <f>CLAIMS_Total_Ind!AA92+CLAIMS_Total_Grp!AA92</f>
        <v>0</v>
      </c>
      <c r="AB92" s="95">
        <f>CLAIMS_Total_Ind!AB92+CLAIMS_Total_Grp!AB92</f>
        <v>0</v>
      </c>
      <c r="AC92" s="95">
        <f>CLAIMS_Total_Ind!AC92+CLAIMS_Total_Grp!AC92</f>
        <v>0</v>
      </c>
      <c r="AD92" s="95">
        <f>CLAIMS_Total_Ind!AD92+CLAIMS_Total_Grp!AD92</f>
        <v>0</v>
      </c>
      <c r="AE92" s="95">
        <f>CLAIMS_Total_Ind!AE92+CLAIMS_Total_Grp!AE92</f>
        <v>0</v>
      </c>
      <c r="AF92" s="95">
        <f>CLAIMS_Total_Ind!AF92+CLAIMS_Total_Grp!AF92</f>
        <v>0</v>
      </c>
      <c r="AG92" s="95">
        <f>CLAIMS_Total_Ind!AG92+CLAIMS_Total_Grp!AG92</f>
        <v>0</v>
      </c>
      <c r="AH92" s="95">
        <f>CLAIMS_Total_Ind!AH92+CLAIMS_Total_Grp!AH92</f>
        <v>0</v>
      </c>
      <c r="AI92" s="95">
        <f>CLAIMS_Total_Ind!AI92+CLAIMS_Total_Grp!AI92</f>
        <v>0</v>
      </c>
      <c r="AJ92" s="95">
        <f>CLAIMS_Total_Ind!AJ92+CLAIMS_Total_Grp!AJ92</f>
        <v>0</v>
      </c>
      <c r="AK92" s="95">
        <f>CLAIMS_Total_Ind!AK92+CLAIMS_Total_Grp!AK92</f>
        <v>0</v>
      </c>
      <c r="AL92" s="95">
        <f>CLAIMS_Total_Ind!AL92+CLAIMS_Total_Grp!AL92</f>
        <v>0</v>
      </c>
      <c r="AM92" s="95">
        <f>CLAIMS_Total_Ind!AM92+CLAIMS_Total_Grp!AM92</f>
        <v>0</v>
      </c>
      <c r="AN92" s="95">
        <f>CLAIMS_Total_Ind!AN92+CLAIMS_Total_Grp!AN92</f>
        <v>0</v>
      </c>
      <c r="AO92" s="95">
        <f>CLAIMS_Total_Ind!AO92+CLAIMS_Total_Grp!AO92</f>
        <v>0</v>
      </c>
      <c r="AP92" s="95">
        <f>CLAIMS_Total_Ind!AP92+CLAIMS_Total_Grp!AP92</f>
        <v>0</v>
      </c>
      <c r="AQ92" s="95">
        <f>CLAIMS_Total_Ind!AQ92+CLAIMS_Total_Grp!AQ92</f>
        <v>0</v>
      </c>
      <c r="AR92" s="95">
        <f>CLAIMS_Total_Ind!AR92+CLAIMS_Total_Grp!AR92</f>
        <v>0</v>
      </c>
      <c r="AS92" s="95">
        <f>CLAIMS_Total_Ind!AS92+CLAIMS_Total_Grp!AS92</f>
        <v>0</v>
      </c>
      <c r="AT92" s="95">
        <f>CLAIMS_Total_Ind!AT92+CLAIMS_Total_Grp!AT92</f>
        <v>0</v>
      </c>
      <c r="AU92" s="95">
        <f>CLAIMS_Total_Ind!AU92+CLAIMS_Total_Grp!AU92</f>
        <v>0</v>
      </c>
      <c r="AV92" s="95">
        <f>CLAIMS_Total_Ind!AV92+CLAIMS_Total_Grp!AV92</f>
        <v>0</v>
      </c>
      <c r="AW92" s="95">
        <f>CLAIMS_Total_Ind!AW92+CLAIMS_Total_Grp!AW92</f>
        <v>0</v>
      </c>
      <c r="AX92" s="95">
        <f>CLAIMS_Total_Ind!AX92+CLAIMS_Total_Grp!AX92</f>
        <v>0</v>
      </c>
      <c r="AY92" s="95">
        <f>CLAIMS_Total_Ind!AY92+CLAIMS_Total_Grp!AY92</f>
        <v>0</v>
      </c>
      <c r="AZ92" s="95">
        <f>CLAIMS_Total_Ind!AZ92+CLAIMS_Total_Grp!AZ92</f>
        <v>0</v>
      </c>
      <c r="BA92" s="95">
        <f>CLAIMS_Total_Ind!BA92+CLAIMS_Total_Grp!BA92</f>
        <v>0</v>
      </c>
      <c r="BB92" s="95">
        <f>CLAIMS_Total_Ind!BB92+CLAIMS_Total_Grp!BB92</f>
        <v>0</v>
      </c>
      <c r="BC92" s="95">
        <f>CLAIMS_Total_Ind!BC92+CLAIMS_Total_Grp!BC92</f>
        <v>0</v>
      </c>
      <c r="BD92" s="95">
        <f>CLAIMS_Total_Ind!BD92+CLAIMS_Total_Grp!BD92</f>
        <v>0</v>
      </c>
      <c r="BE92" s="95">
        <f>CLAIMS_Total_Ind!BE92+CLAIMS_Total_Grp!BE92</f>
        <v>0</v>
      </c>
    </row>
    <row r="93" spans="1:57" x14ac:dyDescent="0.25">
      <c r="A93" s="23" t="str">
        <f t="shared" si="5"/>
        <v>CLAIM AMOUNTS PAID</v>
      </c>
      <c r="C93" s="13" t="s">
        <v>26</v>
      </c>
      <c r="D93" s="53" t="s">
        <v>346</v>
      </c>
      <c r="E93" s="53" t="s">
        <v>244</v>
      </c>
      <c r="F93" s="95">
        <f>CLAIMS_Total_Ind!F93+CLAIMS_Total_Grp!F93</f>
        <v>0</v>
      </c>
      <c r="G93" s="95">
        <f>CLAIMS_Total_Ind!G93+CLAIMS_Total_Grp!G93</f>
        <v>0</v>
      </c>
      <c r="H93" s="95">
        <f>CLAIMS_Total_Ind!H93+CLAIMS_Total_Grp!H93</f>
        <v>0</v>
      </c>
      <c r="I93" s="95">
        <f>CLAIMS_Total_Ind!I93+CLAIMS_Total_Grp!I93</f>
        <v>0</v>
      </c>
      <c r="J93" s="95">
        <f>CLAIMS_Total_Ind!J93+CLAIMS_Total_Grp!J93</f>
        <v>0</v>
      </c>
      <c r="K93" s="95">
        <f>CLAIMS_Total_Ind!K93+CLAIMS_Total_Grp!K93</f>
        <v>0</v>
      </c>
      <c r="L93" s="95">
        <f>CLAIMS_Total_Ind!L93+CLAIMS_Total_Grp!L93</f>
        <v>0</v>
      </c>
      <c r="M93" s="95">
        <f>CLAIMS_Total_Ind!M93+CLAIMS_Total_Grp!M93</f>
        <v>0</v>
      </c>
      <c r="N93" s="95">
        <f>CLAIMS_Total_Ind!N93+CLAIMS_Total_Grp!N93</f>
        <v>0</v>
      </c>
      <c r="O93" s="95">
        <f>CLAIMS_Total_Ind!O93+CLAIMS_Total_Grp!O93</f>
        <v>0</v>
      </c>
      <c r="P93" s="95">
        <f>CLAIMS_Total_Ind!P93+CLAIMS_Total_Grp!P93</f>
        <v>0</v>
      </c>
      <c r="Q93" s="95">
        <f>CLAIMS_Total_Ind!Q93+CLAIMS_Total_Grp!Q93</f>
        <v>0</v>
      </c>
      <c r="R93" s="95">
        <f>CLAIMS_Total_Ind!R93+CLAIMS_Total_Grp!R93</f>
        <v>0</v>
      </c>
      <c r="S93" s="95">
        <f>CLAIMS_Total_Ind!S93+CLAIMS_Total_Grp!S93</f>
        <v>0</v>
      </c>
      <c r="T93" s="95">
        <f>CLAIMS_Total_Ind!T93+CLAIMS_Total_Grp!T93</f>
        <v>0</v>
      </c>
      <c r="U93" s="95">
        <f>CLAIMS_Total_Ind!U93+CLAIMS_Total_Grp!U93</f>
        <v>0</v>
      </c>
      <c r="V93" s="95">
        <f>CLAIMS_Total_Ind!V93+CLAIMS_Total_Grp!V93</f>
        <v>0</v>
      </c>
      <c r="W93" s="95">
        <f>CLAIMS_Total_Ind!W93+CLAIMS_Total_Grp!W93</f>
        <v>0</v>
      </c>
      <c r="X93" s="95">
        <f>CLAIMS_Total_Ind!X93+CLAIMS_Total_Grp!X93</f>
        <v>0</v>
      </c>
      <c r="Y93" s="95">
        <f>CLAIMS_Total_Ind!Y93+CLAIMS_Total_Grp!Y93</f>
        <v>0</v>
      </c>
      <c r="Z93" s="95">
        <f>CLAIMS_Total_Ind!Z93+CLAIMS_Total_Grp!Z93</f>
        <v>0</v>
      </c>
      <c r="AA93" s="95">
        <f>CLAIMS_Total_Ind!AA93+CLAIMS_Total_Grp!AA93</f>
        <v>0</v>
      </c>
      <c r="AB93" s="95">
        <f>CLAIMS_Total_Ind!AB93+CLAIMS_Total_Grp!AB93</f>
        <v>0</v>
      </c>
      <c r="AC93" s="95">
        <f>CLAIMS_Total_Ind!AC93+CLAIMS_Total_Grp!AC93</f>
        <v>0</v>
      </c>
      <c r="AD93" s="95">
        <f>CLAIMS_Total_Ind!AD93+CLAIMS_Total_Grp!AD93</f>
        <v>0</v>
      </c>
      <c r="AE93" s="95">
        <f>CLAIMS_Total_Ind!AE93+CLAIMS_Total_Grp!AE93</f>
        <v>0</v>
      </c>
      <c r="AF93" s="95">
        <f>CLAIMS_Total_Ind!AF93+CLAIMS_Total_Grp!AF93</f>
        <v>0</v>
      </c>
      <c r="AG93" s="95">
        <f>CLAIMS_Total_Ind!AG93+CLAIMS_Total_Grp!AG93</f>
        <v>0</v>
      </c>
      <c r="AH93" s="95">
        <f>CLAIMS_Total_Ind!AH93+CLAIMS_Total_Grp!AH93</f>
        <v>0</v>
      </c>
      <c r="AI93" s="95">
        <f>CLAIMS_Total_Ind!AI93+CLAIMS_Total_Grp!AI93</f>
        <v>0</v>
      </c>
      <c r="AJ93" s="95">
        <f>CLAIMS_Total_Ind!AJ93+CLAIMS_Total_Grp!AJ93</f>
        <v>0</v>
      </c>
      <c r="AK93" s="95">
        <f>CLAIMS_Total_Ind!AK93+CLAIMS_Total_Grp!AK93</f>
        <v>0</v>
      </c>
      <c r="AL93" s="95">
        <f>CLAIMS_Total_Ind!AL93+CLAIMS_Total_Grp!AL93</f>
        <v>0</v>
      </c>
      <c r="AM93" s="95">
        <f>CLAIMS_Total_Ind!AM93+CLAIMS_Total_Grp!AM93</f>
        <v>0</v>
      </c>
      <c r="AN93" s="95">
        <f>CLAIMS_Total_Ind!AN93+CLAIMS_Total_Grp!AN93</f>
        <v>0</v>
      </c>
      <c r="AO93" s="95">
        <f>CLAIMS_Total_Ind!AO93+CLAIMS_Total_Grp!AO93</f>
        <v>0</v>
      </c>
      <c r="AP93" s="95">
        <f>CLAIMS_Total_Ind!AP93+CLAIMS_Total_Grp!AP93</f>
        <v>0</v>
      </c>
      <c r="AQ93" s="95">
        <f>CLAIMS_Total_Ind!AQ93+CLAIMS_Total_Grp!AQ93</f>
        <v>0</v>
      </c>
      <c r="AR93" s="95">
        <f>CLAIMS_Total_Ind!AR93+CLAIMS_Total_Grp!AR93</f>
        <v>0</v>
      </c>
      <c r="AS93" s="95">
        <f>CLAIMS_Total_Ind!AS93+CLAIMS_Total_Grp!AS93</f>
        <v>0</v>
      </c>
      <c r="AT93" s="95">
        <f>CLAIMS_Total_Ind!AT93+CLAIMS_Total_Grp!AT93</f>
        <v>0</v>
      </c>
      <c r="AU93" s="95">
        <f>CLAIMS_Total_Ind!AU93+CLAIMS_Total_Grp!AU93</f>
        <v>0</v>
      </c>
      <c r="AV93" s="95">
        <f>CLAIMS_Total_Ind!AV93+CLAIMS_Total_Grp!AV93</f>
        <v>0</v>
      </c>
      <c r="AW93" s="95">
        <f>CLAIMS_Total_Ind!AW93+CLAIMS_Total_Grp!AW93</f>
        <v>0</v>
      </c>
      <c r="AX93" s="95">
        <f>CLAIMS_Total_Ind!AX93+CLAIMS_Total_Grp!AX93</f>
        <v>0</v>
      </c>
      <c r="AY93" s="95">
        <f>CLAIMS_Total_Ind!AY93+CLAIMS_Total_Grp!AY93</f>
        <v>0</v>
      </c>
      <c r="AZ93" s="95">
        <f>CLAIMS_Total_Ind!AZ93+CLAIMS_Total_Grp!AZ93</f>
        <v>0</v>
      </c>
      <c r="BA93" s="95">
        <f>CLAIMS_Total_Ind!BA93+CLAIMS_Total_Grp!BA93</f>
        <v>0</v>
      </c>
      <c r="BB93" s="95">
        <f>CLAIMS_Total_Ind!BB93+CLAIMS_Total_Grp!BB93</f>
        <v>0</v>
      </c>
      <c r="BC93" s="95">
        <f>CLAIMS_Total_Ind!BC93+CLAIMS_Total_Grp!BC93</f>
        <v>0</v>
      </c>
      <c r="BD93" s="95">
        <f>CLAIMS_Total_Ind!BD93+CLAIMS_Total_Grp!BD93</f>
        <v>0</v>
      </c>
      <c r="BE93" s="95">
        <f>CLAIMS_Total_Ind!BE93+CLAIMS_Total_Grp!BE93</f>
        <v>0</v>
      </c>
    </row>
    <row r="94" spans="1:57" x14ac:dyDescent="0.25">
      <c r="A94" s="23"/>
      <c r="D94" s="53"/>
      <c r="E94" s="21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95">
        <f>CLAIMS_Total_Ind!F95+CLAIMS_Total_Grp!F95</f>
        <v>0</v>
      </c>
      <c r="G95" s="95">
        <f>CLAIMS_Total_Ind!G95+CLAIMS_Total_Grp!G95</f>
        <v>0</v>
      </c>
      <c r="H95" s="95">
        <f>CLAIMS_Total_Ind!H95+CLAIMS_Total_Grp!H95</f>
        <v>0</v>
      </c>
      <c r="I95" s="95">
        <f>CLAIMS_Total_Ind!I95+CLAIMS_Total_Grp!I95</f>
        <v>0</v>
      </c>
      <c r="J95" s="95">
        <f>CLAIMS_Total_Ind!J95+CLAIMS_Total_Grp!J95</f>
        <v>0</v>
      </c>
      <c r="K95" s="95">
        <f>CLAIMS_Total_Ind!K95+CLAIMS_Total_Grp!K95</f>
        <v>0</v>
      </c>
      <c r="L95" s="95">
        <f>CLAIMS_Total_Ind!L95+CLAIMS_Total_Grp!L95</f>
        <v>0</v>
      </c>
      <c r="M95" s="95">
        <f>CLAIMS_Total_Ind!M95+CLAIMS_Total_Grp!M95</f>
        <v>0</v>
      </c>
      <c r="N95" s="95">
        <f>CLAIMS_Total_Ind!N95+CLAIMS_Total_Grp!N95</f>
        <v>0</v>
      </c>
      <c r="O95" s="95">
        <f>CLAIMS_Total_Ind!O95+CLAIMS_Total_Grp!O95</f>
        <v>0</v>
      </c>
      <c r="P95" s="95">
        <f>CLAIMS_Total_Ind!P95+CLAIMS_Total_Grp!P95</f>
        <v>0</v>
      </c>
      <c r="Q95" s="95">
        <f>CLAIMS_Total_Ind!Q95+CLAIMS_Total_Grp!Q95</f>
        <v>0</v>
      </c>
      <c r="R95" s="95">
        <f>CLAIMS_Total_Ind!R95+CLAIMS_Total_Grp!R95</f>
        <v>0</v>
      </c>
      <c r="S95" s="95">
        <f>CLAIMS_Total_Ind!S95+CLAIMS_Total_Grp!S95</f>
        <v>0</v>
      </c>
      <c r="T95" s="95">
        <f>CLAIMS_Total_Ind!T95+CLAIMS_Total_Grp!T95</f>
        <v>0</v>
      </c>
      <c r="U95" s="95">
        <f>CLAIMS_Total_Ind!U95+CLAIMS_Total_Grp!U95</f>
        <v>0</v>
      </c>
      <c r="V95" s="95">
        <f>CLAIMS_Total_Ind!V95+CLAIMS_Total_Grp!V95</f>
        <v>0</v>
      </c>
      <c r="W95" s="95">
        <f>CLAIMS_Total_Ind!W95+CLAIMS_Total_Grp!W95</f>
        <v>0</v>
      </c>
      <c r="X95" s="95">
        <f>CLAIMS_Total_Ind!X95+CLAIMS_Total_Grp!X95</f>
        <v>0</v>
      </c>
      <c r="Y95" s="95">
        <f>CLAIMS_Total_Ind!Y95+CLAIMS_Total_Grp!Y95</f>
        <v>0</v>
      </c>
      <c r="Z95" s="95">
        <f>CLAIMS_Total_Ind!Z95+CLAIMS_Total_Grp!Z95</f>
        <v>0</v>
      </c>
      <c r="AA95" s="95">
        <f>CLAIMS_Total_Ind!AA95+CLAIMS_Total_Grp!AA95</f>
        <v>0</v>
      </c>
      <c r="AB95" s="95">
        <f>CLAIMS_Total_Ind!AB95+CLAIMS_Total_Grp!AB95</f>
        <v>0</v>
      </c>
      <c r="AC95" s="95">
        <f>CLAIMS_Total_Ind!AC95+CLAIMS_Total_Grp!AC95</f>
        <v>0</v>
      </c>
      <c r="AD95" s="95">
        <f>CLAIMS_Total_Ind!AD95+CLAIMS_Total_Grp!AD95</f>
        <v>0</v>
      </c>
      <c r="AE95" s="95">
        <f>CLAIMS_Total_Ind!AE95+CLAIMS_Total_Grp!AE95</f>
        <v>0</v>
      </c>
      <c r="AF95" s="95">
        <f>CLAIMS_Total_Ind!AF95+CLAIMS_Total_Grp!AF95</f>
        <v>0</v>
      </c>
      <c r="AG95" s="95">
        <f>CLAIMS_Total_Ind!AG95+CLAIMS_Total_Grp!AG95</f>
        <v>0</v>
      </c>
      <c r="AH95" s="95">
        <f>CLAIMS_Total_Ind!AH95+CLAIMS_Total_Grp!AH95</f>
        <v>0</v>
      </c>
      <c r="AI95" s="95">
        <f>CLAIMS_Total_Ind!AI95+CLAIMS_Total_Grp!AI95</f>
        <v>0</v>
      </c>
      <c r="AJ95" s="95">
        <f>CLAIMS_Total_Ind!AJ95+CLAIMS_Total_Grp!AJ95</f>
        <v>0</v>
      </c>
      <c r="AK95" s="95">
        <f>CLAIMS_Total_Ind!AK95+CLAIMS_Total_Grp!AK95</f>
        <v>0</v>
      </c>
      <c r="AL95" s="95">
        <f>CLAIMS_Total_Ind!AL95+CLAIMS_Total_Grp!AL95</f>
        <v>0</v>
      </c>
      <c r="AM95" s="95">
        <f>CLAIMS_Total_Ind!AM95+CLAIMS_Total_Grp!AM95</f>
        <v>0</v>
      </c>
      <c r="AN95" s="95">
        <f>CLAIMS_Total_Ind!AN95+CLAIMS_Total_Grp!AN95</f>
        <v>0</v>
      </c>
      <c r="AO95" s="95">
        <f>CLAIMS_Total_Ind!AO95+CLAIMS_Total_Grp!AO95</f>
        <v>0</v>
      </c>
      <c r="AP95" s="95">
        <f>CLAIMS_Total_Ind!AP95+CLAIMS_Total_Grp!AP95</f>
        <v>0</v>
      </c>
      <c r="AQ95" s="95">
        <f>CLAIMS_Total_Ind!AQ95+CLAIMS_Total_Grp!AQ95</f>
        <v>0</v>
      </c>
      <c r="AR95" s="95">
        <f>CLAIMS_Total_Ind!AR95+CLAIMS_Total_Grp!AR95</f>
        <v>0</v>
      </c>
      <c r="AS95" s="95">
        <f>CLAIMS_Total_Ind!AS95+CLAIMS_Total_Grp!AS95</f>
        <v>0</v>
      </c>
      <c r="AT95" s="95">
        <f>CLAIMS_Total_Ind!AT95+CLAIMS_Total_Grp!AT95</f>
        <v>0</v>
      </c>
      <c r="AU95" s="95">
        <f>CLAIMS_Total_Ind!AU95+CLAIMS_Total_Grp!AU95</f>
        <v>0</v>
      </c>
      <c r="AV95" s="95">
        <f>CLAIMS_Total_Ind!AV95+CLAIMS_Total_Grp!AV95</f>
        <v>0</v>
      </c>
      <c r="AW95" s="95">
        <f>CLAIMS_Total_Ind!AW95+CLAIMS_Total_Grp!AW95</f>
        <v>0</v>
      </c>
      <c r="AX95" s="95">
        <f>CLAIMS_Total_Ind!AX95+CLAIMS_Total_Grp!AX95</f>
        <v>0</v>
      </c>
      <c r="AY95" s="95">
        <f>CLAIMS_Total_Ind!AY95+CLAIMS_Total_Grp!AY95</f>
        <v>0</v>
      </c>
      <c r="AZ95" s="95">
        <f>CLAIMS_Total_Ind!AZ95+CLAIMS_Total_Grp!AZ95</f>
        <v>0</v>
      </c>
      <c r="BA95" s="95">
        <f>CLAIMS_Total_Ind!BA95+CLAIMS_Total_Grp!BA95</f>
        <v>0</v>
      </c>
      <c r="BB95" s="95">
        <f>CLAIMS_Total_Ind!BB95+CLAIMS_Total_Grp!BB95</f>
        <v>0</v>
      </c>
      <c r="BC95" s="95">
        <f>CLAIMS_Total_Ind!BC95+CLAIMS_Total_Grp!BC95</f>
        <v>0</v>
      </c>
      <c r="BD95" s="95">
        <f>CLAIMS_Total_Ind!BD95+CLAIMS_Total_Grp!BD95</f>
        <v>0</v>
      </c>
      <c r="BE95" s="95">
        <f>CLAIMS_Total_Ind!BE95+CLAIMS_Total_Grp!BE95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BE99" si="6">G28/G26</f>
        <v>#DIV/0!</v>
      </c>
      <c r="H99" s="199" t="e">
        <f t="shared" si="6"/>
        <v>#DIV/0!</v>
      </c>
      <c r="I99" s="199" t="e">
        <f t="shared" si="6"/>
        <v>#DIV/0!</v>
      </c>
      <c r="J99" s="199" t="e">
        <f t="shared" si="6"/>
        <v>#DIV/0!</v>
      </c>
      <c r="K99" s="199" t="e">
        <f t="shared" si="6"/>
        <v>#DIV/0!</v>
      </c>
      <c r="L99" s="199" t="e">
        <f t="shared" si="6"/>
        <v>#DIV/0!</v>
      </c>
      <c r="M99" s="199" t="e">
        <f t="shared" si="6"/>
        <v>#DIV/0!</v>
      </c>
      <c r="N99" s="199" t="e">
        <f t="shared" si="6"/>
        <v>#DIV/0!</v>
      </c>
      <c r="O99" s="199" t="e">
        <f t="shared" si="6"/>
        <v>#DIV/0!</v>
      </c>
      <c r="P99" s="199" t="e">
        <f t="shared" si="6"/>
        <v>#DIV/0!</v>
      </c>
      <c r="Q99" s="199" t="e">
        <f t="shared" si="6"/>
        <v>#DIV/0!</v>
      </c>
      <c r="R99" s="199" t="e">
        <f t="shared" si="6"/>
        <v>#DIV/0!</v>
      </c>
      <c r="S99" s="199" t="e">
        <f t="shared" si="6"/>
        <v>#DIV/0!</v>
      </c>
      <c r="T99" s="199" t="e">
        <f t="shared" si="6"/>
        <v>#DIV/0!</v>
      </c>
      <c r="U99" s="199" t="e">
        <f t="shared" si="6"/>
        <v>#DIV/0!</v>
      </c>
      <c r="V99" s="199" t="e">
        <f t="shared" si="6"/>
        <v>#DIV/0!</v>
      </c>
      <c r="W99" s="199" t="e">
        <f t="shared" si="6"/>
        <v>#DIV/0!</v>
      </c>
      <c r="X99" s="199" t="e">
        <f t="shared" si="6"/>
        <v>#DIV/0!</v>
      </c>
      <c r="Y99" s="199" t="e">
        <f t="shared" si="6"/>
        <v>#DIV/0!</v>
      </c>
      <c r="Z99" s="199" t="e">
        <f t="shared" si="6"/>
        <v>#DIV/0!</v>
      </c>
      <c r="AA99" s="199" t="e">
        <f t="shared" si="6"/>
        <v>#DIV/0!</v>
      </c>
      <c r="AB99" s="199" t="e">
        <f t="shared" si="6"/>
        <v>#DIV/0!</v>
      </c>
      <c r="AC99" s="199" t="e">
        <f t="shared" si="6"/>
        <v>#DIV/0!</v>
      </c>
      <c r="AD99" s="199" t="e">
        <f t="shared" si="6"/>
        <v>#DIV/0!</v>
      </c>
      <c r="AE99" s="199" t="e">
        <f t="shared" si="6"/>
        <v>#DIV/0!</v>
      </c>
      <c r="AF99" s="199" t="e">
        <f t="shared" si="6"/>
        <v>#DIV/0!</v>
      </c>
      <c r="AG99" s="199" t="e">
        <f t="shared" si="6"/>
        <v>#DIV/0!</v>
      </c>
      <c r="AH99" s="199" t="e">
        <f t="shared" si="6"/>
        <v>#DIV/0!</v>
      </c>
      <c r="AI99" s="199" t="e">
        <f t="shared" si="6"/>
        <v>#DIV/0!</v>
      </c>
      <c r="AJ99" s="199" t="e">
        <f t="shared" si="6"/>
        <v>#DIV/0!</v>
      </c>
      <c r="AK99" s="199" t="e">
        <f t="shared" si="6"/>
        <v>#DIV/0!</v>
      </c>
      <c r="AL99" s="199" t="e">
        <f t="shared" si="6"/>
        <v>#DIV/0!</v>
      </c>
      <c r="AM99" s="199" t="e">
        <f t="shared" si="6"/>
        <v>#DIV/0!</v>
      </c>
      <c r="AN99" s="199" t="e">
        <f t="shared" si="6"/>
        <v>#DIV/0!</v>
      </c>
      <c r="AO99" s="199" t="e">
        <f t="shared" si="6"/>
        <v>#DIV/0!</v>
      </c>
      <c r="AP99" s="199" t="e">
        <f t="shared" si="6"/>
        <v>#DIV/0!</v>
      </c>
      <c r="AQ99" s="199" t="e">
        <f t="shared" si="6"/>
        <v>#DIV/0!</v>
      </c>
      <c r="AR99" s="199" t="e">
        <f t="shared" si="6"/>
        <v>#DIV/0!</v>
      </c>
      <c r="AS99" s="199" t="e">
        <f t="shared" si="6"/>
        <v>#DIV/0!</v>
      </c>
      <c r="AT99" s="199" t="e">
        <f t="shared" si="6"/>
        <v>#DIV/0!</v>
      </c>
      <c r="AU99" s="199" t="e">
        <f t="shared" si="6"/>
        <v>#DIV/0!</v>
      </c>
      <c r="AV99" s="199" t="e">
        <f t="shared" si="6"/>
        <v>#DIV/0!</v>
      </c>
      <c r="AW99" s="199" t="e">
        <f t="shared" si="6"/>
        <v>#DIV/0!</v>
      </c>
      <c r="AX99" s="199" t="e">
        <f t="shared" si="6"/>
        <v>#DIV/0!</v>
      </c>
      <c r="AY99" s="199" t="e">
        <f t="shared" si="6"/>
        <v>#DIV/0!</v>
      </c>
      <c r="AZ99" s="199" t="e">
        <f t="shared" si="6"/>
        <v>#DIV/0!</v>
      </c>
      <c r="BA99" s="199" t="e">
        <f t="shared" si="6"/>
        <v>#DIV/0!</v>
      </c>
      <c r="BB99" s="199" t="e">
        <f t="shared" si="6"/>
        <v>#DIV/0!</v>
      </c>
      <c r="BC99" s="199" t="e">
        <f t="shared" si="6"/>
        <v>#DIV/0!</v>
      </c>
      <c r="BD99" s="199" t="e">
        <f t="shared" si="6"/>
        <v>#DIV/0!</v>
      </c>
      <c r="BE99" s="199" t="e">
        <f t="shared" si="6"/>
        <v>#DIV/0!</v>
      </c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BE100" si="7">G57/G55</f>
        <v>#DIV/0!</v>
      </c>
      <c r="H100" s="199" t="e">
        <f t="shared" si="7"/>
        <v>#DIV/0!</v>
      </c>
      <c r="I100" s="199" t="e">
        <f t="shared" si="7"/>
        <v>#DIV/0!</v>
      </c>
      <c r="J100" s="199" t="e">
        <f t="shared" si="7"/>
        <v>#DIV/0!</v>
      </c>
      <c r="K100" s="199" t="e">
        <f t="shared" si="7"/>
        <v>#DIV/0!</v>
      </c>
      <c r="L100" s="199" t="e">
        <f t="shared" si="7"/>
        <v>#DIV/0!</v>
      </c>
      <c r="M100" s="199" t="e">
        <f t="shared" si="7"/>
        <v>#DIV/0!</v>
      </c>
      <c r="N100" s="199" t="e">
        <f t="shared" si="7"/>
        <v>#DIV/0!</v>
      </c>
      <c r="O100" s="199" t="e">
        <f t="shared" si="7"/>
        <v>#DIV/0!</v>
      </c>
      <c r="P100" s="199" t="e">
        <f t="shared" si="7"/>
        <v>#DIV/0!</v>
      </c>
      <c r="Q100" s="199" t="e">
        <f t="shared" si="7"/>
        <v>#DIV/0!</v>
      </c>
      <c r="R100" s="199" t="e">
        <f t="shared" si="7"/>
        <v>#DIV/0!</v>
      </c>
      <c r="S100" s="199" t="e">
        <f t="shared" si="7"/>
        <v>#DIV/0!</v>
      </c>
      <c r="T100" s="199" t="e">
        <f t="shared" si="7"/>
        <v>#DIV/0!</v>
      </c>
      <c r="U100" s="199" t="e">
        <f t="shared" si="7"/>
        <v>#DIV/0!</v>
      </c>
      <c r="V100" s="199" t="e">
        <f t="shared" si="7"/>
        <v>#DIV/0!</v>
      </c>
      <c r="W100" s="199" t="e">
        <f t="shared" si="7"/>
        <v>#DIV/0!</v>
      </c>
      <c r="X100" s="199" t="e">
        <f t="shared" si="7"/>
        <v>#DIV/0!</v>
      </c>
      <c r="Y100" s="199" t="e">
        <f t="shared" si="7"/>
        <v>#DIV/0!</v>
      </c>
      <c r="Z100" s="199" t="e">
        <f t="shared" si="7"/>
        <v>#DIV/0!</v>
      </c>
      <c r="AA100" s="199" t="e">
        <f t="shared" si="7"/>
        <v>#DIV/0!</v>
      </c>
      <c r="AB100" s="199" t="e">
        <f t="shared" si="7"/>
        <v>#DIV/0!</v>
      </c>
      <c r="AC100" s="199" t="e">
        <f t="shared" si="7"/>
        <v>#DIV/0!</v>
      </c>
      <c r="AD100" s="199" t="e">
        <f t="shared" si="7"/>
        <v>#DIV/0!</v>
      </c>
      <c r="AE100" s="199" t="e">
        <f t="shared" si="7"/>
        <v>#DIV/0!</v>
      </c>
      <c r="AF100" s="199" t="e">
        <f t="shared" si="7"/>
        <v>#DIV/0!</v>
      </c>
      <c r="AG100" s="199" t="e">
        <f t="shared" si="7"/>
        <v>#DIV/0!</v>
      </c>
      <c r="AH100" s="199" t="e">
        <f t="shared" si="7"/>
        <v>#DIV/0!</v>
      </c>
      <c r="AI100" s="199" t="e">
        <f t="shared" si="7"/>
        <v>#DIV/0!</v>
      </c>
      <c r="AJ100" s="199" t="e">
        <f t="shared" si="7"/>
        <v>#DIV/0!</v>
      </c>
      <c r="AK100" s="199" t="e">
        <f t="shared" si="7"/>
        <v>#DIV/0!</v>
      </c>
      <c r="AL100" s="199" t="e">
        <f t="shared" si="7"/>
        <v>#DIV/0!</v>
      </c>
      <c r="AM100" s="199" t="e">
        <f t="shared" si="7"/>
        <v>#DIV/0!</v>
      </c>
      <c r="AN100" s="199" t="e">
        <f t="shared" si="7"/>
        <v>#DIV/0!</v>
      </c>
      <c r="AO100" s="199" t="e">
        <f t="shared" si="7"/>
        <v>#DIV/0!</v>
      </c>
      <c r="AP100" s="199" t="e">
        <f t="shared" si="7"/>
        <v>#DIV/0!</v>
      </c>
      <c r="AQ100" s="199" t="e">
        <f t="shared" si="7"/>
        <v>#DIV/0!</v>
      </c>
      <c r="AR100" s="199" t="e">
        <f t="shared" si="7"/>
        <v>#DIV/0!</v>
      </c>
      <c r="AS100" s="199" t="e">
        <f t="shared" si="7"/>
        <v>#DIV/0!</v>
      </c>
      <c r="AT100" s="199" t="e">
        <f t="shared" si="7"/>
        <v>#DIV/0!</v>
      </c>
      <c r="AU100" s="199" t="e">
        <f t="shared" si="7"/>
        <v>#DIV/0!</v>
      </c>
      <c r="AV100" s="199" t="e">
        <f t="shared" si="7"/>
        <v>#DIV/0!</v>
      </c>
      <c r="AW100" s="199" t="e">
        <f t="shared" si="7"/>
        <v>#DIV/0!</v>
      </c>
      <c r="AX100" s="199" t="e">
        <f t="shared" si="7"/>
        <v>#DIV/0!</v>
      </c>
      <c r="AY100" s="199" t="e">
        <f t="shared" si="7"/>
        <v>#DIV/0!</v>
      </c>
      <c r="AZ100" s="199" t="e">
        <f t="shared" si="7"/>
        <v>#DIV/0!</v>
      </c>
      <c r="BA100" s="199" t="e">
        <f t="shared" si="7"/>
        <v>#DIV/0!</v>
      </c>
      <c r="BB100" s="199" t="e">
        <f t="shared" si="7"/>
        <v>#DIV/0!</v>
      </c>
      <c r="BC100" s="199" t="e">
        <f t="shared" si="7"/>
        <v>#DIV/0!</v>
      </c>
      <c r="BD100" s="199" t="e">
        <f t="shared" si="7"/>
        <v>#DIV/0!</v>
      </c>
      <c r="BE100" s="199" t="e">
        <f t="shared" si="7"/>
        <v>#DIV/0!</v>
      </c>
    </row>
    <row r="101" spans="4:57" x14ac:dyDescent="0.25">
      <c r="E101" s="71"/>
      <c r="F101" s="71"/>
    </row>
    <row r="102" spans="4:57" x14ac:dyDescent="0.25">
      <c r="D102" s="9" t="s">
        <v>459</v>
      </c>
      <c r="E102" s="71"/>
      <c r="F102" s="71"/>
      <c r="I102" s="1" t="str">
        <f ca="1">ADDRESS(CELL("row",STATS_Total!F62),CELL("col",STATS_Total!F62))</f>
        <v>$F$62</v>
      </c>
      <c r="M102" s="1" t="str">
        <f ca="1">ADDRESS(CELL("row",STATS_Total!F62),CELL("col",STATS_Total!F62))</f>
        <v>$F$62</v>
      </c>
      <c r="Q102" s="1" t="str">
        <f ca="1">ADDRESS(CELL("row",STATS_Total!G62),CELL("col",STATS_Total!G62))</f>
        <v>$G$62</v>
      </c>
      <c r="U102" s="1" t="str">
        <f ca="1">ADDRESS(CELL("row",STATS_Total!G62),CELL("col",STATS_Total!G62))</f>
        <v>$G$62</v>
      </c>
      <c r="Y102" s="1" t="str">
        <f ca="1">ADDRESS(CELL("row",STATS_Total!G62),CELL("col",STATS_Total!G62))</f>
        <v>$G$62</v>
      </c>
      <c r="AC102" s="1" t="str">
        <f ca="1">ADDRESS(CELL("row",STATS_Total!H62),CELL("col",STATS_Total!H62))</f>
        <v>$H$62</v>
      </c>
      <c r="AG102" s="1" t="str">
        <f ca="1">ADDRESS(CELL("row",STATS_Total!I62),CELL("col",STATS_Total!I62))</f>
        <v>$I$62</v>
      </c>
      <c r="AK102" s="1" t="str">
        <f ca="1">ADDRESS(CELL("row",STATS_Total!J62),CELL("col",STATS_Total!J62))</f>
        <v>$J$62</v>
      </c>
      <c r="AO102" s="1" t="str">
        <f ca="1">ADDRESS(CELL("row",STATS_Total!J62),CELL("col",STATS_Total!J62))</f>
        <v>$J$62</v>
      </c>
      <c r="AS102" s="1" t="str">
        <f ca="1">ADDRESS(CELL("row",STATS_Total!J62),CELL("col",STATS_Total!J62))</f>
        <v>$J$62</v>
      </c>
      <c r="AW102" s="1" t="str">
        <f ca="1">ADDRESS(CELL("row",STATS_Total!K62),CELL("col",STATS_Total!K62))</f>
        <v>$K$62</v>
      </c>
      <c r="BA102" s="1" t="str">
        <f ca="1">ADDRESS(CELL("row",STATS_Total!L62),CELL("col",STATS_Total!L62))</f>
        <v>$L$62</v>
      </c>
      <c r="BE102" s="1" t="str">
        <f ca="1">ADDRESS(CELL("row",STATS_Total!L62),CELL("col",STATS_Total!L62))</f>
        <v>$L$62</v>
      </c>
    </row>
    <row r="103" spans="4:57" x14ac:dyDescent="0.25">
      <c r="D103" s="192" t="s">
        <v>447</v>
      </c>
      <c r="F103" s="203" t="e">
        <f t="shared" ref="F103:K103" ca="1" si="8">G103</f>
        <v>#DIV/0!</v>
      </c>
      <c r="G103" s="203" t="e">
        <f t="shared" ca="1" si="8"/>
        <v>#DIV/0!</v>
      </c>
      <c r="H103" s="203" t="e">
        <f t="shared" ca="1" si="8"/>
        <v>#DIV/0!</v>
      </c>
      <c r="I103" s="209" t="e">
        <f ca="1">INDIRECT($A$4&amp;"!"&amp;I102)</f>
        <v>#DIV/0!</v>
      </c>
      <c r="J103" s="203" t="e">
        <f t="shared" ca="1" si="8"/>
        <v>#DIV/0!</v>
      </c>
      <c r="K103" s="203" t="e">
        <f t="shared" ca="1" si="8"/>
        <v>#DIV/0!</v>
      </c>
      <c r="L103" s="206" t="e">
        <f t="shared" ref="L103" ca="1" si="9">M103</f>
        <v>#DIV/0!</v>
      </c>
      <c r="M103" s="209" t="e">
        <f ca="1">INDIRECT($A$4&amp;"!"&amp;M102)</f>
        <v>#DIV/0!</v>
      </c>
      <c r="N103" s="203" t="e">
        <f t="shared" ref="N103:W103" ca="1" si="10">O103</f>
        <v>#DIV/0!</v>
      </c>
      <c r="O103" s="203" t="e">
        <f t="shared" ca="1" si="10"/>
        <v>#DIV/0!</v>
      </c>
      <c r="P103" s="203" t="e">
        <f t="shared" ca="1" si="10"/>
        <v>#DIV/0!</v>
      </c>
      <c r="Q103" s="209" t="e">
        <f ca="1">INDIRECT($A$4&amp;"!"&amp;Q102)</f>
        <v>#DIV/0!</v>
      </c>
      <c r="R103" s="203" t="e">
        <f t="shared" ca="1" si="10"/>
        <v>#DIV/0!</v>
      </c>
      <c r="S103" s="203" t="e">
        <f t="shared" ca="1" si="10"/>
        <v>#DIV/0!</v>
      </c>
      <c r="T103" s="203" t="e">
        <f t="shared" ca="1" si="10"/>
        <v>#DIV/0!</v>
      </c>
      <c r="U103" s="209" t="e">
        <f ca="1">INDIRECT($A$4&amp;"!"&amp;U102)</f>
        <v>#DIV/0!</v>
      </c>
      <c r="V103" s="203" t="e">
        <f t="shared" ca="1" si="10"/>
        <v>#DIV/0!</v>
      </c>
      <c r="W103" s="203" t="e">
        <f t="shared" ca="1" si="10"/>
        <v>#DIV/0!</v>
      </c>
      <c r="X103" s="203" t="e">
        <f ca="1">Y103</f>
        <v>#DIV/0!</v>
      </c>
      <c r="Y103" s="209" t="e">
        <f ca="1">INDIRECT($A$4&amp;"!"&amp;Y102)</f>
        <v>#DIV/0!</v>
      </c>
      <c r="Z103" s="203" t="e">
        <f t="shared" ref="Z103:AE103" ca="1" si="11">AA103</f>
        <v>#DIV/0!</v>
      </c>
      <c r="AA103" s="203" t="e">
        <f t="shared" ca="1" si="11"/>
        <v>#DIV/0!</v>
      </c>
      <c r="AB103" s="203" t="e">
        <f ca="1">AC103</f>
        <v>#DIV/0!</v>
      </c>
      <c r="AC103" s="209" t="e">
        <f ca="1">INDIRECT($A$4&amp;"!"&amp;AC102)</f>
        <v>#DIV/0!</v>
      </c>
      <c r="AD103" s="203" t="e">
        <f t="shared" ca="1" si="11"/>
        <v>#DIV/0!</v>
      </c>
      <c r="AE103" s="203" t="e">
        <f t="shared" ca="1" si="11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 t="e">
        <f t="shared" ref="AH103:AQ103" ca="1" si="12">AI103</f>
        <v>#DIV/0!</v>
      </c>
      <c r="AI103" s="203" t="e">
        <f t="shared" ca="1" si="12"/>
        <v>#DIV/0!</v>
      </c>
      <c r="AJ103" s="203" t="e">
        <f t="shared" ca="1" si="12"/>
        <v>#DIV/0!</v>
      </c>
      <c r="AK103" s="209" t="e">
        <f ca="1">INDIRECT($A$4&amp;"!"&amp;AK102)</f>
        <v>#DIV/0!</v>
      </c>
      <c r="AL103" s="203" t="e">
        <f t="shared" ca="1" si="12"/>
        <v>#DIV/0!</v>
      </c>
      <c r="AM103" s="203" t="e">
        <f t="shared" ca="1" si="12"/>
        <v>#DIV/0!</v>
      </c>
      <c r="AN103" s="203" t="e">
        <f t="shared" ca="1" si="12"/>
        <v>#DIV/0!</v>
      </c>
      <c r="AO103" s="209" t="e">
        <f ca="1">INDIRECT($A$4&amp;"!"&amp;AO102)</f>
        <v>#DIV/0!</v>
      </c>
      <c r="AP103" s="203" t="e">
        <f t="shared" ca="1" si="12"/>
        <v>#DIV/0!</v>
      </c>
      <c r="AQ103" s="203" t="e">
        <f t="shared" ca="1" si="12"/>
        <v>#DIV/0!</v>
      </c>
      <c r="AR103" s="203" t="e">
        <f ca="1">AS103</f>
        <v>#DIV/0!</v>
      </c>
      <c r="AS103" s="209" t="e">
        <f ca="1">INDIRECT($A$4&amp;"!"&amp;AS102)</f>
        <v>#DIV/0!</v>
      </c>
      <c r="AT103" s="203" t="e">
        <f t="shared" ref="AT103:BD103" ca="1" si="13">AU103</f>
        <v>#DIV/0!</v>
      </c>
      <c r="AU103" s="203" t="e">
        <f t="shared" ca="1" si="13"/>
        <v>#DIV/0!</v>
      </c>
      <c r="AV103" s="203" t="e">
        <f ca="1">AW103</f>
        <v>#DIV/0!</v>
      </c>
      <c r="AW103" s="209" t="e">
        <f ca="1">INDIRECT($A$4&amp;"!"&amp;AW102)</f>
        <v>#DIV/0!</v>
      </c>
      <c r="AX103" s="203" t="e">
        <f t="shared" ca="1" si="13"/>
        <v>#DIV/0!</v>
      </c>
      <c r="AY103" s="203" t="e">
        <f t="shared" ca="1" si="13"/>
        <v>#DIV/0!</v>
      </c>
      <c r="AZ103" s="203" t="e">
        <f t="shared" ca="1" si="13"/>
        <v>#DIV/0!</v>
      </c>
      <c r="BA103" s="209" t="e">
        <f ca="1">INDIRECT($A$4&amp;"!"&amp;BA102)</f>
        <v>#DIV/0!</v>
      </c>
      <c r="BB103" s="203" t="e">
        <f t="shared" ca="1" si="13"/>
        <v>#DIV/0!</v>
      </c>
      <c r="BC103" s="203" t="e">
        <f t="shared" ca="1" si="13"/>
        <v>#DIV/0!</v>
      </c>
      <c r="BD103" s="203" t="e">
        <f t="shared" ca="1" si="13"/>
        <v>#DIV/0!</v>
      </c>
      <c r="BE103" s="209" t="e">
        <f ca="1">INDIRECT($A$4&amp;"!"&amp;BE102)</f>
        <v>#DIV/0!</v>
      </c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BE104" si="14">G46/G17*1000</f>
        <v>#DIV/0!</v>
      </c>
      <c r="H104" s="193" t="e">
        <f t="shared" si="14"/>
        <v>#DIV/0!</v>
      </c>
      <c r="I104" s="193" t="e">
        <f t="shared" si="14"/>
        <v>#DIV/0!</v>
      </c>
      <c r="J104" s="193" t="e">
        <f t="shared" si="14"/>
        <v>#DIV/0!</v>
      </c>
      <c r="K104" s="193" t="e">
        <f t="shared" si="14"/>
        <v>#DIV/0!</v>
      </c>
      <c r="L104" s="193" t="e">
        <f t="shared" si="14"/>
        <v>#DIV/0!</v>
      </c>
      <c r="M104" s="193" t="e">
        <f t="shared" si="14"/>
        <v>#DIV/0!</v>
      </c>
      <c r="N104" s="193" t="e">
        <f t="shared" si="14"/>
        <v>#DIV/0!</v>
      </c>
      <c r="O104" s="193" t="e">
        <f t="shared" si="14"/>
        <v>#DIV/0!</v>
      </c>
      <c r="P104" s="193" t="e">
        <f t="shared" si="14"/>
        <v>#DIV/0!</v>
      </c>
      <c r="Q104" s="193" t="e">
        <f t="shared" si="14"/>
        <v>#DIV/0!</v>
      </c>
      <c r="R104" s="193" t="e">
        <f t="shared" si="14"/>
        <v>#DIV/0!</v>
      </c>
      <c r="S104" s="193" t="e">
        <f t="shared" si="14"/>
        <v>#DIV/0!</v>
      </c>
      <c r="T104" s="193" t="e">
        <f t="shared" si="14"/>
        <v>#DIV/0!</v>
      </c>
      <c r="U104" s="193" t="e">
        <f t="shared" si="14"/>
        <v>#DIV/0!</v>
      </c>
      <c r="V104" s="193" t="e">
        <f t="shared" si="14"/>
        <v>#DIV/0!</v>
      </c>
      <c r="W104" s="193" t="e">
        <f t="shared" si="14"/>
        <v>#DIV/0!</v>
      </c>
      <c r="X104" s="193" t="e">
        <f t="shared" si="14"/>
        <v>#DIV/0!</v>
      </c>
      <c r="Y104" s="193" t="e">
        <f t="shared" si="14"/>
        <v>#DIV/0!</v>
      </c>
      <c r="Z104" s="193" t="e">
        <f t="shared" si="14"/>
        <v>#DIV/0!</v>
      </c>
      <c r="AA104" s="193" t="e">
        <f t="shared" si="14"/>
        <v>#DIV/0!</v>
      </c>
      <c r="AB104" s="193" t="e">
        <f t="shared" si="14"/>
        <v>#DIV/0!</v>
      </c>
      <c r="AC104" s="193" t="e">
        <f t="shared" si="14"/>
        <v>#DIV/0!</v>
      </c>
      <c r="AD104" s="193" t="e">
        <f t="shared" si="14"/>
        <v>#DIV/0!</v>
      </c>
      <c r="AE104" s="193" t="e">
        <f t="shared" si="14"/>
        <v>#DIV/0!</v>
      </c>
      <c r="AF104" s="193" t="e">
        <f t="shared" si="14"/>
        <v>#DIV/0!</v>
      </c>
      <c r="AG104" s="193" t="e">
        <f t="shared" si="14"/>
        <v>#DIV/0!</v>
      </c>
      <c r="AH104" s="193" t="e">
        <f t="shared" si="14"/>
        <v>#DIV/0!</v>
      </c>
      <c r="AI104" s="193" t="e">
        <f t="shared" si="14"/>
        <v>#DIV/0!</v>
      </c>
      <c r="AJ104" s="193" t="e">
        <f t="shared" si="14"/>
        <v>#DIV/0!</v>
      </c>
      <c r="AK104" s="193" t="e">
        <f t="shared" si="14"/>
        <v>#DIV/0!</v>
      </c>
      <c r="AL104" s="193" t="e">
        <f t="shared" si="14"/>
        <v>#DIV/0!</v>
      </c>
      <c r="AM104" s="193" t="e">
        <f t="shared" si="14"/>
        <v>#DIV/0!</v>
      </c>
      <c r="AN104" s="193" t="e">
        <f t="shared" si="14"/>
        <v>#DIV/0!</v>
      </c>
      <c r="AO104" s="193" t="e">
        <f t="shared" si="14"/>
        <v>#DIV/0!</v>
      </c>
      <c r="AP104" s="193" t="e">
        <f t="shared" si="14"/>
        <v>#DIV/0!</v>
      </c>
      <c r="AQ104" s="193" t="e">
        <f t="shared" si="14"/>
        <v>#DIV/0!</v>
      </c>
      <c r="AR104" s="193" t="e">
        <f t="shared" si="14"/>
        <v>#DIV/0!</v>
      </c>
      <c r="AS104" s="193" t="e">
        <f t="shared" si="14"/>
        <v>#DIV/0!</v>
      </c>
      <c r="AT104" s="193" t="e">
        <f t="shared" si="14"/>
        <v>#DIV/0!</v>
      </c>
      <c r="AU104" s="193" t="e">
        <f t="shared" si="14"/>
        <v>#DIV/0!</v>
      </c>
      <c r="AV104" s="193" t="e">
        <f t="shared" si="14"/>
        <v>#DIV/0!</v>
      </c>
      <c r="AW104" s="193" t="e">
        <f t="shared" si="14"/>
        <v>#DIV/0!</v>
      </c>
      <c r="AX104" s="193" t="e">
        <f t="shared" si="14"/>
        <v>#DIV/0!</v>
      </c>
      <c r="AY104" s="193" t="e">
        <f t="shared" si="14"/>
        <v>#DIV/0!</v>
      </c>
      <c r="AZ104" s="193" t="e">
        <f t="shared" si="14"/>
        <v>#DIV/0!</v>
      </c>
      <c r="BA104" s="193" t="e">
        <f t="shared" si="14"/>
        <v>#DIV/0!</v>
      </c>
      <c r="BB104" s="193" t="e">
        <f t="shared" si="14"/>
        <v>#DIV/0!</v>
      </c>
      <c r="BC104" s="193" t="e">
        <f t="shared" si="14"/>
        <v>#DIV/0!</v>
      </c>
      <c r="BD104" s="193" t="e">
        <f t="shared" si="14"/>
        <v>#DIV/0!</v>
      </c>
      <c r="BE104" s="193" t="e">
        <f t="shared" si="14"/>
        <v>#DIV/0!</v>
      </c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BE107" si="15">G17/G15</f>
        <v>#DIV/0!</v>
      </c>
      <c r="H107" s="202" t="e">
        <f t="shared" si="15"/>
        <v>#DIV/0!</v>
      </c>
      <c r="I107" s="202" t="e">
        <f t="shared" si="15"/>
        <v>#DIV/0!</v>
      </c>
      <c r="J107" s="202" t="e">
        <f t="shared" si="15"/>
        <v>#DIV/0!</v>
      </c>
      <c r="K107" s="202" t="e">
        <f t="shared" si="15"/>
        <v>#DIV/0!</v>
      </c>
      <c r="L107" s="202" t="e">
        <f t="shared" si="15"/>
        <v>#DIV/0!</v>
      </c>
      <c r="M107" s="202" t="e">
        <f t="shared" si="15"/>
        <v>#DIV/0!</v>
      </c>
      <c r="N107" s="202" t="e">
        <f t="shared" si="15"/>
        <v>#DIV/0!</v>
      </c>
      <c r="O107" s="202" t="e">
        <f t="shared" si="15"/>
        <v>#DIV/0!</v>
      </c>
      <c r="P107" s="202" t="e">
        <f t="shared" si="15"/>
        <v>#DIV/0!</v>
      </c>
      <c r="Q107" s="202" t="e">
        <f t="shared" si="15"/>
        <v>#DIV/0!</v>
      </c>
      <c r="R107" s="202" t="e">
        <f t="shared" si="15"/>
        <v>#DIV/0!</v>
      </c>
      <c r="S107" s="202" t="e">
        <f t="shared" si="15"/>
        <v>#DIV/0!</v>
      </c>
      <c r="T107" s="202" t="e">
        <f t="shared" si="15"/>
        <v>#DIV/0!</v>
      </c>
      <c r="U107" s="202" t="e">
        <f t="shared" si="15"/>
        <v>#DIV/0!</v>
      </c>
      <c r="V107" s="202" t="e">
        <f t="shared" si="15"/>
        <v>#DIV/0!</v>
      </c>
      <c r="W107" s="202" t="e">
        <f t="shared" si="15"/>
        <v>#DIV/0!</v>
      </c>
      <c r="X107" s="202" t="e">
        <f t="shared" si="15"/>
        <v>#DIV/0!</v>
      </c>
      <c r="Y107" s="202" t="e">
        <f t="shared" si="15"/>
        <v>#DIV/0!</v>
      </c>
      <c r="Z107" s="202" t="e">
        <f t="shared" si="15"/>
        <v>#DIV/0!</v>
      </c>
      <c r="AA107" s="202" t="e">
        <f t="shared" si="15"/>
        <v>#DIV/0!</v>
      </c>
      <c r="AB107" s="202" t="e">
        <f t="shared" si="15"/>
        <v>#DIV/0!</v>
      </c>
      <c r="AC107" s="202" t="e">
        <f t="shared" si="15"/>
        <v>#DIV/0!</v>
      </c>
      <c r="AD107" s="202" t="e">
        <f t="shared" si="15"/>
        <v>#DIV/0!</v>
      </c>
      <c r="AE107" s="202" t="e">
        <f t="shared" si="15"/>
        <v>#DIV/0!</v>
      </c>
      <c r="AF107" s="202" t="e">
        <f t="shared" si="15"/>
        <v>#DIV/0!</v>
      </c>
      <c r="AG107" s="202" t="e">
        <f t="shared" si="15"/>
        <v>#DIV/0!</v>
      </c>
      <c r="AH107" s="202" t="e">
        <f t="shared" si="15"/>
        <v>#DIV/0!</v>
      </c>
      <c r="AI107" s="202" t="e">
        <f t="shared" si="15"/>
        <v>#DIV/0!</v>
      </c>
      <c r="AJ107" s="202" t="e">
        <f t="shared" si="15"/>
        <v>#DIV/0!</v>
      </c>
      <c r="AK107" s="202" t="e">
        <f t="shared" si="15"/>
        <v>#DIV/0!</v>
      </c>
      <c r="AL107" s="202" t="e">
        <f t="shared" si="15"/>
        <v>#DIV/0!</v>
      </c>
      <c r="AM107" s="202" t="e">
        <f t="shared" si="15"/>
        <v>#DIV/0!</v>
      </c>
      <c r="AN107" s="202" t="e">
        <f t="shared" si="15"/>
        <v>#DIV/0!</v>
      </c>
      <c r="AO107" s="202" t="e">
        <f t="shared" si="15"/>
        <v>#DIV/0!</v>
      </c>
      <c r="AP107" s="202" t="e">
        <f t="shared" si="15"/>
        <v>#DIV/0!</v>
      </c>
      <c r="AQ107" s="202" t="e">
        <f t="shared" si="15"/>
        <v>#DIV/0!</v>
      </c>
      <c r="AR107" s="202" t="e">
        <f t="shared" si="15"/>
        <v>#DIV/0!</v>
      </c>
      <c r="AS107" s="202" t="e">
        <f t="shared" si="15"/>
        <v>#DIV/0!</v>
      </c>
      <c r="AT107" s="202" t="e">
        <f t="shared" si="15"/>
        <v>#DIV/0!</v>
      </c>
      <c r="AU107" s="202" t="e">
        <f t="shared" si="15"/>
        <v>#DIV/0!</v>
      </c>
      <c r="AV107" s="202" t="e">
        <f t="shared" si="15"/>
        <v>#DIV/0!</v>
      </c>
      <c r="AW107" s="202" t="e">
        <f t="shared" si="15"/>
        <v>#DIV/0!</v>
      </c>
      <c r="AX107" s="202" t="e">
        <f t="shared" si="15"/>
        <v>#DIV/0!</v>
      </c>
      <c r="AY107" s="202" t="e">
        <f t="shared" si="15"/>
        <v>#DIV/0!</v>
      </c>
      <c r="AZ107" s="202" t="e">
        <f t="shared" si="15"/>
        <v>#DIV/0!</v>
      </c>
      <c r="BA107" s="202" t="e">
        <f t="shared" si="15"/>
        <v>#DIV/0!</v>
      </c>
      <c r="BB107" s="202" t="e">
        <f t="shared" si="15"/>
        <v>#DIV/0!</v>
      </c>
      <c r="BC107" s="202" t="e">
        <f t="shared" si="15"/>
        <v>#DIV/0!</v>
      </c>
      <c r="BD107" s="202" t="e">
        <f t="shared" si="15"/>
        <v>#DIV/0!</v>
      </c>
      <c r="BE107" s="202" t="e">
        <f t="shared" si="15"/>
        <v>#DIV/0!</v>
      </c>
    </row>
    <row r="108" spans="4:57" x14ac:dyDescent="0.25">
      <c r="D108" s="1" t="s">
        <v>500</v>
      </c>
      <c r="F108" s="204" t="e">
        <f t="shared" ref="F108:BE108" ca="1" si="16">F104/F103</f>
        <v>#DIV/0!</v>
      </c>
      <c r="G108" s="204" t="e">
        <f t="shared" ca="1" si="16"/>
        <v>#DIV/0!</v>
      </c>
      <c r="H108" s="204" t="e">
        <f t="shared" ca="1" si="16"/>
        <v>#DIV/0!</v>
      </c>
      <c r="I108" s="204" t="e">
        <f t="shared" ca="1" si="16"/>
        <v>#DIV/0!</v>
      </c>
      <c r="J108" s="204" t="e">
        <f t="shared" ca="1" si="16"/>
        <v>#DIV/0!</v>
      </c>
      <c r="K108" s="204" t="e">
        <f t="shared" ca="1" si="16"/>
        <v>#DIV/0!</v>
      </c>
      <c r="L108" s="204" t="e">
        <f t="shared" ca="1" si="16"/>
        <v>#DIV/0!</v>
      </c>
      <c r="M108" s="204" t="e">
        <f t="shared" ca="1" si="16"/>
        <v>#DIV/0!</v>
      </c>
      <c r="N108" s="204" t="e">
        <f t="shared" ca="1" si="16"/>
        <v>#DIV/0!</v>
      </c>
      <c r="O108" s="204" t="e">
        <f t="shared" ca="1" si="16"/>
        <v>#DIV/0!</v>
      </c>
      <c r="P108" s="204" t="e">
        <f t="shared" ca="1" si="16"/>
        <v>#DIV/0!</v>
      </c>
      <c r="Q108" s="204" t="e">
        <f t="shared" ca="1" si="16"/>
        <v>#DIV/0!</v>
      </c>
      <c r="R108" s="204" t="e">
        <f t="shared" ca="1" si="16"/>
        <v>#DIV/0!</v>
      </c>
      <c r="S108" s="204" t="e">
        <f t="shared" ca="1" si="16"/>
        <v>#DIV/0!</v>
      </c>
      <c r="T108" s="204" t="e">
        <f t="shared" ca="1" si="16"/>
        <v>#DIV/0!</v>
      </c>
      <c r="U108" s="204" t="e">
        <f t="shared" ca="1" si="16"/>
        <v>#DIV/0!</v>
      </c>
      <c r="V108" s="204" t="e">
        <f t="shared" ca="1" si="16"/>
        <v>#DIV/0!</v>
      </c>
      <c r="W108" s="204" t="e">
        <f t="shared" ca="1" si="16"/>
        <v>#DIV/0!</v>
      </c>
      <c r="X108" s="204" t="e">
        <f t="shared" ca="1" si="16"/>
        <v>#DIV/0!</v>
      </c>
      <c r="Y108" s="204" t="e">
        <f t="shared" ca="1" si="16"/>
        <v>#DIV/0!</v>
      </c>
      <c r="Z108" s="204" t="e">
        <f t="shared" ca="1" si="16"/>
        <v>#DIV/0!</v>
      </c>
      <c r="AA108" s="204" t="e">
        <f t="shared" ca="1" si="16"/>
        <v>#DIV/0!</v>
      </c>
      <c r="AB108" s="204" t="e">
        <f t="shared" ca="1" si="16"/>
        <v>#DIV/0!</v>
      </c>
      <c r="AC108" s="204" t="e">
        <f t="shared" ca="1" si="16"/>
        <v>#DIV/0!</v>
      </c>
      <c r="AD108" s="204" t="e">
        <f t="shared" ca="1" si="16"/>
        <v>#DIV/0!</v>
      </c>
      <c r="AE108" s="204" t="e">
        <f t="shared" ca="1" si="16"/>
        <v>#DIV/0!</v>
      </c>
      <c r="AF108" s="204" t="e">
        <f t="shared" ca="1" si="16"/>
        <v>#DIV/0!</v>
      </c>
      <c r="AG108" s="204" t="e">
        <f t="shared" ca="1" si="16"/>
        <v>#DIV/0!</v>
      </c>
      <c r="AH108" s="204" t="e">
        <f t="shared" ca="1" si="16"/>
        <v>#DIV/0!</v>
      </c>
      <c r="AI108" s="204" t="e">
        <f t="shared" ca="1" si="16"/>
        <v>#DIV/0!</v>
      </c>
      <c r="AJ108" s="204" t="e">
        <f t="shared" ca="1" si="16"/>
        <v>#DIV/0!</v>
      </c>
      <c r="AK108" s="204" t="e">
        <f t="shared" ca="1" si="16"/>
        <v>#DIV/0!</v>
      </c>
      <c r="AL108" s="204" t="e">
        <f t="shared" ca="1" si="16"/>
        <v>#DIV/0!</v>
      </c>
      <c r="AM108" s="204" t="e">
        <f t="shared" ca="1" si="16"/>
        <v>#DIV/0!</v>
      </c>
      <c r="AN108" s="204" t="e">
        <f t="shared" ca="1" si="16"/>
        <v>#DIV/0!</v>
      </c>
      <c r="AO108" s="204" t="e">
        <f t="shared" ca="1" si="16"/>
        <v>#DIV/0!</v>
      </c>
      <c r="AP108" s="204" t="e">
        <f t="shared" ca="1" si="16"/>
        <v>#DIV/0!</v>
      </c>
      <c r="AQ108" s="204" t="e">
        <f t="shared" ca="1" si="16"/>
        <v>#DIV/0!</v>
      </c>
      <c r="AR108" s="204" t="e">
        <f t="shared" ca="1" si="16"/>
        <v>#DIV/0!</v>
      </c>
      <c r="AS108" s="204" t="e">
        <f t="shared" ca="1" si="16"/>
        <v>#DIV/0!</v>
      </c>
      <c r="AT108" s="204" t="e">
        <f t="shared" ca="1" si="16"/>
        <v>#DIV/0!</v>
      </c>
      <c r="AU108" s="204" t="e">
        <f t="shared" ca="1" si="16"/>
        <v>#DIV/0!</v>
      </c>
      <c r="AV108" s="204" t="e">
        <f t="shared" ca="1" si="16"/>
        <v>#DIV/0!</v>
      </c>
      <c r="AW108" s="204" t="e">
        <f t="shared" ca="1" si="16"/>
        <v>#DIV/0!</v>
      </c>
      <c r="AX108" s="204" t="e">
        <f t="shared" ca="1" si="16"/>
        <v>#DIV/0!</v>
      </c>
      <c r="AY108" s="204" t="e">
        <f t="shared" ca="1" si="16"/>
        <v>#DIV/0!</v>
      </c>
      <c r="AZ108" s="204" t="e">
        <f t="shared" ca="1" si="16"/>
        <v>#DIV/0!</v>
      </c>
      <c r="BA108" s="204" t="e">
        <f t="shared" ca="1" si="16"/>
        <v>#DIV/0!</v>
      </c>
      <c r="BB108" s="204" t="e">
        <f t="shared" ca="1" si="16"/>
        <v>#DIV/0!</v>
      </c>
      <c r="BC108" s="204" t="e">
        <f t="shared" ca="1" si="16"/>
        <v>#DIV/0!</v>
      </c>
      <c r="BD108" s="204" t="e">
        <f t="shared" ca="1" si="16"/>
        <v>#DIV/0!</v>
      </c>
      <c r="BE108" s="204" t="e">
        <f t="shared" ca="1" si="16"/>
        <v>#DIV/0!</v>
      </c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BE109" si="17">G19/(G13+G17+G18)</f>
        <v>#DIV/0!</v>
      </c>
      <c r="H109" s="204" t="e">
        <f t="shared" si="17"/>
        <v>#DIV/0!</v>
      </c>
      <c r="I109" s="204" t="e">
        <f t="shared" si="17"/>
        <v>#DIV/0!</v>
      </c>
      <c r="J109" s="204" t="e">
        <f t="shared" si="17"/>
        <v>#DIV/0!</v>
      </c>
      <c r="K109" s="204" t="e">
        <f t="shared" si="17"/>
        <v>#DIV/0!</v>
      </c>
      <c r="L109" s="204" t="e">
        <f t="shared" si="17"/>
        <v>#DIV/0!</v>
      </c>
      <c r="M109" s="204" t="e">
        <f t="shared" si="17"/>
        <v>#DIV/0!</v>
      </c>
      <c r="N109" s="204" t="e">
        <f t="shared" si="17"/>
        <v>#DIV/0!</v>
      </c>
      <c r="O109" s="204" t="e">
        <f t="shared" si="17"/>
        <v>#DIV/0!</v>
      </c>
      <c r="P109" s="204" t="e">
        <f t="shared" si="17"/>
        <v>#DIV/0!</v>
      </c>
      <c r="Q109" s="204" t="e">
        <f t="shared" si="17"/>
        <v>#DIV/0!</v>
      </c>
      <c r="R109" s="204" t="e">
        <f t="shared" si="17"/>
        <v>#DIV/0!</v>
      </c>
      <c r="S109" s="204" t="e">
        <f t="shared" si="17"/>
        <v>#DIV/0!</v>
      </c>
      <c r="T109" s="204" t="e">
        <f t="shared" si="17"/>
        <v>#DIV/0!</v>
      </c>
      <c r="U109" s="204" t="e">
        <f t="shared" si="17"/>
        <v>#DIV/0!</v>
      </c>
      <c r="V109" s="204" t="e">
        <f t="shared" si="17"/>
        <v>#DIV/0!</v>
      </c>
      <c r="W109" s="204" t="e">
        <f t="shared" si="17"/>
        <v>#DIV/0!</v>
      </c>
      <c r="X109" s="204" t="e">
        <f t="shared" si="17"/>
        <v>#DIV/0!</v>
      </c>
      <c r="Y109" s="204" t="e">
        <f t="shared" si="17"/>
        <v>#DIV/0!</v>
      </c>
      <c r="Z109" s="204" t="e">
        <f t="shared" si="17"/>
        <v>#DIV/0!</v>
      </c>
      <c r="AA109" s="204" t="e">
        <f t="shared" si="17"/>
        <v>#DIV/0!</v>
      </c>
      <c r="AB109" s="204" t="e">
        <f t="shared" si="17"/>
        <v>#DIV/0!</v>
      </c>
      <c r="AC109" s="204" t="e">
        <f t="shared" si="17"/>
        <v>#DIV/0!</v>
      </c>
      <c r="AD109" s="204" t="e">
        <f t="shared" si="17"/>
        <v>#DIV/0!</v>
      </c>
      <c r="AE109" s="204" t="e">
        <f t="shared" si="17"/>
        <v>#DIV/0!</v>
      </c>
      <c r="AF109" s="204" t="e">
        <f t="shared" si="17"/>
        <v>#DIV/0!</v>
      </c>
      <c r="AG109" s="204" t="e">
        <f t="shared" si="17"/>
        <v>#DIV/0!</v>
      </c>
      <c r="AH109" s="204" t="e">
        <f t="shared" si="17"/>
        <v>#DIV/0!</v>
      </c>
      <c r="AI109" s="204" t="e">
        <f t="shared" si="17"/>
        <v>#DIV/0!</v>
      </c>
      <c r="AJ109" s="204" t="e">
        <f t="shared" si="17"/>
        <v>#DIV/0!</v>
      </c>
      <c r="AK109" s="204" t="e">
        <f t="shared" si="17"/>
        <v>#DIV/0!</v>
      </c>
      <c r="AL109" s="204" t="e">
        <f t="shared" si="17"/>
        <v>#DIV/0!</v>
      </c>
      <c r="AM109" s="204" t="e">
        <f t="shared" si="17"/>
        <v>#DIV/0!</v>
      </c>
      <c r="AN109" s="204" t="e">
        <f t="shared" si="17"/>
        <v>#DIV/0!</v>
      </c>
      <c r="AO109" s="204" t="e">
        <f t="shared" si="17"/>
        <v>#DIV/0!</v>
      </c>
      <c r="AP109" s="204" t="e">
        <f t="shared" si="17"/>
        <v>#DIV/0!</v>
      </c>
      <c r="AQ109" s="204" t="e">
        <f t="shared" si="17"/>
        <v>#DIV/0!</v>
      </c>
      <c r="AR109" s="204" t="e">
        <f t="shared" si="17"/>
        <v>#DIV/0!</v>
      </c>
      <c r="AS109" s="204" t="e">
        <f t="shared" si="17"/>
        <v>#DIV/0!</v>
      </c>
      <c r="AT109" s="204" t="e">
        <f t="shared" si="17"/>
        <v>#DIV/0!</v>
      </c>
      <c r="AU109" s="204" t="e">
        <f t="shared" si="17"/>
        <v>#DIV/0!</v>
      </c>
      <c r="AV109" s="204" t="e">
        <f t="shared" si="17"/>
        <v>#DIV/0!</v>
      </c>
      <c r="AW109" s="204" t="e">
        <f t="shared" si="17"/>
        <v>#DIV/0!</v>
      </c>
      <c r="AX109" s="204" t="e">
        <f t="shared" si="17"/>
        <v>#DIV/0!</v>
      </c>
      <c r="AY109" s="204" t="e">
        <f t="shared" si="17"/>
        <v>#DIV/0!</v>
      </c>
      <c r="AZ109" s="204" t="e">
        <f t="shared" si="17"/>
        <v>#DIV/0!</v>
      </c>
      <c r="BA109" s="204" t="e">
        <f t="shared" si="17"/>
        <v>#DIV/0!</v>
      </c>
      <c r="BB109" s="204" t="e">
        <f t="shared" si="17"/>
        <v>#DIV/0!</v>
      </c>
      <c r="BC109" s="204" t="e">
        <f t="shared" si="17"/>
        <v>#DIV/0!</v>
      </c>
      <c r="BD109" s="204" t="e">
        <f t="shared" si="17"/>
        <v>#DIV/0!</v>
      </c>
      <c r="BE109" s="204" t="e">
        <f t="shared" si="17"/>
        <v>#DIV/0!</v>
      </c>
    </row>
    <row r="110" spans="4:57" x14ac:dyDescent="0.25">
      <c r="D110" s="71"/>
    </row>
  </sheetData>
  <sheetProtection algorithmName="SHA-256" hashValue="MND6zZf2yJJAcgT7BjW8TI9SLUcVFzrmTgxivHF+QMM=" saltValue="VjFlPKWQuC40V15OF8p83Q==" spinCount="100000" sheet="1" objects="1" scenarios="1"/>
  <mergeCells count="20">
    <mergeCell ref="AD8:AG8"/>
    <mergeCell ref="F8:M8"/>
    <mergeCell ref="N8:Y8"/>
    <mergeCell ref="R9:U9"/>
    <mergeCell ref="V9:Y9"/>
    <mergeCell ref="Z8:AC8"/>
    <mergeCell ref="AD9:AG9"/>
    <mergeCell ref="F9:I9"/>
    <mergeCell ref="N9:Q9"/>
    <mergeCell ref="Z9:AC9"/>
    <mergeCell ref="J9:M9"/>
    <mergeCell ref="AX8:BE8"/>
    <mergeCell ref="AX9:BA9"/>
    <mergeCell ref="AL9:AO9"/>
    <mergeCell ref="AP9:AS9"/>
    <mergeCell ref="AH8:AS8"/>
    <mergeCell ref="AT8:AW8"/>
    <mergeCell ref="AT9:AW9"/>
    <mergeCell ref="BB9:BE9"/>
    <mergeCell ref="AH9:AK9"/>
  </mergeCells>
  <conditionalFormatting sqref="F68:AK68 AT68:AW68 BB68:BE68">
    <cfRule type="expression" dxfId="33677" priority="8">
      <formula>NOT(F68=0)</formula>
    </cfRule>
  </conditionalFormatting>
  <conditionalFormatting sqref="F39:AK39 AT39:AW39 BB39:BE39">
    <cfRule type="expression" dxfId="33676" priority="7">
      <formula>NOT(F39=0)</formula>
    </cfRule>
  </conditionalFormatting>
  <conditionalFormatting sqref="AL68:AO68">
    <cfRule type="expression" dxfId="33675" priority="6">
      <formula>NOT(AL68=0)</formula>
    </cfRule>
  </conditionalFormatting>
  <conditionalFormatting sqref="AL39:AO39">
    <cfRule type="expression" dxfId="33674" priority="5">
      <formula>NOT(AL39=0)</formula>
    </cfRule>
  </conditionalFormatting>
  <conditionalFormatting sqref="AP68:AS68">
    <cfRule type="expression" dxfId="33673" priority="4">
      <formula>NOT(AP68=0)</formula>
    </cfRule>
  </conditionalFormatting>
  <conditionalFormatting sqref="AP39:AS39">
    <cfRule type="expression" dxfId="33672" priority="3">
      <formula>NOT(AP39=0)</formula>
    </cfRule>
  </conditionalFormatting>
  <conditionalFormatting sqref="AX68:BA68">
    <cfRule type="expression" dxfId="33671" priority="2">
      <formula>NOT(AX68=0)</formula>
    </cfRule>
  </conditionalFormatting>
  <conditionalFormatting sqref="AX39:BA39">
    <cfRule type="expression" dxfId="33670" priority="1">
      <formula>NOT(AX39=0)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0" tint="-0.499984740745262"/>
    <pageSetUpPr autoPageBreaks="0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26">
        <f>SUM(CLAIMS_IndOS_Open_Adv:CLAIMS_IndIS_Closed_NonAdv!A2)</f>
        <v>6976</v>
      </c>
      <c r="D2" s="47" t="s">
        <v>159</v>
      </c>
      <c r="E2" s="47"/>
      <c r="F2" s="108" t="s">
        <v>181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CLAIMS_Total_Ind</v>
      </c>
      <c r="D3" s="47" t="s">
        <v>144</v>
      </c>
      <c r="E3" s="108"/>
      <c r="F3" s="108" t="s">
        <v>71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STATS_Total_Ind</v>
      </c>
      <c r="D4" s="47" t="s">
        <v>143</v>
      </c>
      <c r="E4" s="47"/>
      <c r="F4" s="108" t="s">
        <v>71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15" t="s">
        <v>485</v>
      </c>
      <c r="G10" s="115" t="s">
        <v>486</v>
      </c>
      <c r="H10" s="115" t="s">
        <v>487</v>
      </c>
      <c r="I10" s="115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114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6">
        <f>SUM(CLAIMS_IndOS_Open_Adv:CLAIMS_IndIS_Closed_NonAdv!F13)</f>
        <v>0</v>
      </c>
      <c r="G13" s="26">
        <f>SUM(CLAIMS_IndOS_Open_Adv:CLAIMS_IndIS_Closed_NonAdv!G13)</f>
        <v>0</v>
      </c>
      <c r="H13" s="26">
        <f>SUM(CLAIMS_IndOS_Open_Adv:CLAIMS_IndIS_Closed_NonAdv!H13)</f>
        <v>0</v>
      </c>
      <c r="I13" s="26">
        <f>SUM(CLAIMS_IndOS_Open_Adv:CLAIMS_IndIS_Closed_NonAdv!I13)</f>
        <v>0</v>
      </c>
      <c r="J13" s="26">
        <f>SUM(CLAIMS_IndOS_Open_Adv:CLAIMS_IndIS_Closed_NonAdv!J13)</f>
        <v>0</v>
      </c>
      <c r="K13" s="26">
        <f>SUM(CLAIMS_IndOS_Open_Adv:CLAIMS_IndIS_Closed_NonAdv!K13)</f>
        <v>0</v>
      </c>
      <c r="L13" s="26">
        <f>SUM(CLAIMS_IndOS_Open_Adv:CLAIMS_IndIS_Closed_NonAdv!L13)</f>
        <v>0</v>
      </c>
      <c r="M13" s="26">
        <f>SUM(CLAIMS_IndOS_Open_Adv:CLAIMS_IndIS_Closed_NonAdv!M13)</f>
        <v>0</v>
      </c>
      <c r="N13" s="26">
        <f>SUM(CLAIMS_IndOS_Open_Adv:CLAIMS_IndIS_Closed_NonAdv!N13)</f>
        <v>0</v>
      </c>
      <c r="O13" s="26">
        <f>SUM(CLAIMS_IndOS_Open_Adv:CLAIMS_IndIS_Closed_NonAdv!O13)</f>
        <v>0</v>
      </c>
      <c r="P13" s="26">
        <f>SUM(CLAIMS_IndOS_Open_Adv:CLAIMS_IndIS_Closed_NonAdv!P13)</f>
        <v>0</v>
      </c>
      <c r="Q13" s="26">
        <f>SUM(CLAIMS_IndOS_Open_Adv:CLAIMS_IndIS_Closed_NonAdv!Q13)</f>
        <v>0</v>
      </c>
      <c r="R13" s="26">
        <f>SUM(CLAIMS_IndOS_Open_Adv:CLAIMS_IndIS_Closed_NonAdv!R13)</f>
        <v>0</v>
      </c>
      <c r="S13" s="26">
        <f>SUM(CLAIMS_IndOS_Open_Adv:CLAIMS_IndIS_Closed_NonAdv!S13)</f>
        <v>0</v>
      </c>
      <c r="T13" s="26">
        <f>SUM(CLAIMS_IndOS_Open_Adv:CLAIMS_IndIS_Closed_NonAdv!T13)</f>
        <v>0</v>
      </c>
      <c r="U13" s="26">
        <f>SUM(CLAIMS_IndOS_Open_Adv:CLAIMS_IndIS_Closed_NonAdv!U13)</f>
        <v>0</v>
      </c>
      <c r="V13" s="26">
        <f>SUM(CLAIMS_IndOS_Open_Adv:CLAIMS_IndIS_Closed_NonAdv!V13)</f>
        <v>0</v>
      </c>
      <c r="W13" s="26">
        <f>SUM(CLAIMS_IndOS_Open_Adv:CLAIMS_IndIS_Closed_NonAdv!W13)</f>
        <v>0</v>
      </c>
      <c r="X13" s="26">
        <f>SUM(CLAIMS_IndOS_Open_Adv:CLAIMS_IndIS_Closed_NonAdv!X13)</f>
        <v>0</v>
      </c>
      <c r="Y13" s="26">
        <f>SUM(CLAIMS_IndOS_Open_Adv:CLAIMS_IndIS_Closed_NonAdv!Y13)</f>
        <v>0</v>
      </c>
      <c r="Z13" s="26">
        <f>SUM(CLAIMS_IndOS_Open_Adv:CLAIMS_IndIS_Closed_NonAdv!Z13)</f>
        <v>0</v>
      </c>
      <c r="AA13" s="26">
        <f>SUM(CLAIMS_IndOS_Open_Adv:CLAIMS_IndIS_Closed_NonAdv!AA13)</f>
        <v>0</v>
      </c>
      <c r="AB13" s="26">
        <f>SUM(CLAIMS_IndOS_Open_Adv:CLAIMS_IndIS_Closed_NonAdv!AB13)</f>
        <v>0</v>
      </c>
      <c r="AC13" s="26">
        <f>SUM(CLAIMS_IndOS_Open_Adv:CLAIMS_IndIS_Closed_NonAdv!AC13)</f>
        <v>0</v>
      </c>
      <c r="AD13" s="26">
        <f>SUM(CLAIMS_IndOS_Open_Adv:CLAIMS_IndIS_Closed_NonAdv!AD13)</f>
        <v>0</v>
      </c>
      <c r="AE13" s="26">
        <f>SUM(CLAIMS_IndOS_Open_Adv:CLAIMS_IndIS_Closed_NonAdv!AE13)</f>
        <v>0</v>
      </c>
      <c r="AF13" s="26">
        <f>SUM(CLAIMS_IndOS_Open_Adv:CLAIMS_IndIS_Closed_NonAdv!AF13)</f>
        <v>0</v>
      </c>
      <c r="AG13" s="26">
        <f>SUM(CLAIMS_IndOS_Open_Adv:CLAIMS_IndIS_Closed_NonAdv!AG13)</f>
        <v>0</v>
      </c>
      <c r="AH13" s="26">
        <f>SUM(CLAIMS_IndOS_Open_Adv:CLAIMS_IndIS_Closed_NonAdv!AH13)</f>
        <v>0</v>
      </c>
      <c r="AI13" s="26">
        <f>SUM(CLAIMS_IndOS_Open_Adv:CLAIMS_IndIS_Closed_NonAdv!AI13)</f>
        <v>0</v>
      </c>
      <c r="AJ13" s="26">
        <f>SUM(CLAIMS_IndOS_Open_Adv:CLAIMS_IndIS_Closed_NonAdv!AJ13)</f>
        <v>0</v>
      </c>
      <c r="AK13" s="26">
        <f>SUM(CLAIMS_IndOS_Open_Adv:CLAIMS_IndIS_Closed_NonAdv!AK13)</f>
        <v>0</v>
      </c>
      <c r="AL13" s="26">
        <f>SUM(CLAIMS_IndOS_Open_Adv:CLAIMS_IndIS_Closed_NonAdv!AL13)</f>
        <v>0</v>
      </c>
      <c r="AM13" s="26">
        <f>SUM(CLAIMS_IndOS_Open_Adv:CLAIMS_IndIS_Closed_NonAdv!AM13)</f>
        <v>0</v>
      </c>
      <c r="AN13" s="26">
        <f>SUM(CLAIMS_IndOS_Open_Adv:CLAIMS_IndIS_Closed_NonAdv!AN13)</f>
        <v>0</v>
      </c>
      <c r="AO13" s="26">
        <f>SUM(CLAIMS_IndOS_Open_Adv:CLAIMS_IndIS_Closed_NonAdv!AO13)</f>
        <v>0</v>
      </c>
      <c r="AP13" s="26">
        <f>SUM(CLAIMS_IndOS_Open_Adv:CLAIMS_IndIS_Closed_NonAdv!AP13)</f>
        <v>0</v>
      </c>
      <c r="AQ13" s="26">
        <f>SUM(CLAIMS_IndOS_Open_Adv:CLAIMS_IndIS_Closed_NonAdv!AQ13)</f>
        <v>0</v>
      </c>
      <c r="AR13" s="26">
        <f>SUM(CLAIMS_IndOS_Open_Adv:CLAIMS_IndIS_Closed_NonAdv!AR13)</f>
        <v>0</v>
      </c>
      <c r="AS13" s="26">
        <f>SUM(CLAIMS_IndOS_Open_Adv:CLAIMS_IndIS_Closed_NonAdv!AS13)</f>
        <v>0</v>
      </c>
      <c r="AT13" s="26">
        <f>SUM(CLAIMS_IndOS_Open_Adv:CLAIMS_IndIS_Closed_NonAdv!AT13)</f>
        <v>0</v>
      </c>
      <c r="AU13" s="26">
        <f>SUM(CLAIMS_IndOS_Open_Adv:CLAIMS_IndIS_Closed_NonAdv!AU13)</f>
        <v>0</v>
      </c>
      <c r="AV13" s="26">
        <f>SUM(CLAIMS_IndOS_Open_Adv:CLAIMS_IndIS_Closed_NonAdv!AV13)</f>
        <v>0</v>
      </c>
      <c r="AW13" s="26">
        <f>SUM(CLAIMS_IndOS_Open_Adv:CLAIMS_IndIS_Closed_NonAdv!AW13)</f>
        <v>0</v>
      </c>
      <c r="AX13" s="26">
        <f>SUM(CLAIMS_IndOS_Open_Adv:CLAIMS_IndIS_Closed_NonAdv!AX13)</f>
        <v>0</v>
      </c>
      <c r="AY13" s="26">
        <f>SUM(CLAIMS_IndOS_Open_Adv:CLAIMS_IndIS_Closed_NonAdv!AY13)</f>
        <v>0</v>
      </c>
      <c r="AZ13" s="26">
        <f>SUM(CLAIMS_IndOS_Open_Adv:CLAIMS_IndIS_Closed_NonAdv!AZ13)</f>
        <v>0</v>
      </c>
      <c r="BA13" s="26">
        <f>SUM(CLAIMS_IndOS_Open_Adv:CLAIMS_IndIS_Closed_NonAdv!BA13)</f>
        <v>0</v>
      </c>
      <c r="BB13" s="26">
        <f>SUM(CLAIMS_IndOS_Open_Adv:CLAIMS_IndIS_Closed_NonAdv!BB13)</f>
        <v>0</v>
      </c>
      <c r="BC13" s="26">
        <f>SUM(CLAIMS_IndOS_Open_Adv:CLAIMS_IndIS_Closed_NonAdv!BC13)</f>
        <v>0</v>
      </c>
      <c r="BD13" s="26">
        <f>SUM(CLAIMS_IndOS_Open_Adv:CLAIMS_IndIS_Closed_NonAdv!BD13)</f>
        <v>0</v>
      </c>
      <c r="BE13" s="26">
        <f>SUM(CLAIMS_IndOS_Open_Adv:CLAIMS_IndIS_Closed_NonAdv!BE13)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185">
        <f>SUM(CLAIMS_IndOS_Open_Adv:CLAIMS_IndIS_Closed_NonAdv!F15)</f>
        <v>0</v>
      </c>
      <c r="G15" s="185">
        <f>SUM(CLAIMS_IndOS_Open_Adv:CLAIMS_IndIS_Closed_NonAdv!G15)</f>
        <v>0</v>
      </c>
      <c r="H15" s="185">
        <f>SUM(CLAIMS_IndOS_Open_Adv:CLAIMS_IndIS_Closed_NonAdv!H15)</f>
        <v>0</v>
      </c>
      <c r="I15" s="185">
        <f>SUM(CLAIMS_IndOS_Open_Adv:CLAIMS_IndIS_Closed_NonAdv!I15)</f>
        <v>0</v>
      </c>
      <c r="J15" s="185">
        <f>SUM(CLAIMS_IndOS_Open_Adv:CLAIMS_IndIS_Closed_NonAdv!J15)</f>
        <v>0</v>
      </c>
      <c r="K15" s="185">
        <f>SUM(CLAIMS_IndOS_Open_Adv:CLAIMS_IndIS_Closed_NonAdv!K15)</f>
        <v>0</v>
      </c>
      <c r="L15" s="185">
        <f>SUM(CLAIMS_IndOS_Open_Adv:CLAIMS_IndIS_Closed_NonAdv!L15)</f>
        <v>0</v>
      </c>
      <c r="M15" s="185">
        <f>SUM(CLAIMS_IndOS_Open_Adv:CLAIMS_IndIS_Closed_NonAdv!M15)</f>
        <v>0</v>
      </c>
      <c r="N15" s="185">
        <f>SUM(CLAIMS_IndOS_Open_Adv:CLAIMS_IndIS_Closed_NonAdv!N15)</f>
        <v>0</v>
      </c>
      <c r="O15" s="185">
        <f>SUM(CLAIMS_IndOS_Open_Adv:CLAIMS_IndIS_Closed_NonAdv!O15)</f>
        <v>0</v>
      </c>
      <c r="P15" s="185">
        <f>SUM(CLAIMS_IndOS_Open_Adv:CLAIMS_IndIS_Closed_NonAdv!P15)</f>
        <v>0</v>
      </c>
      <c r="Q15" s="185">
        <f>SUM(CLAIMS_IndOS_Open_Adv:CLAIMS_IndIS_Closed_NonAdv!Q15)</f>
        <v>0</v>
      </c>
      <c r="R15" s="185">
        <f>SUM(CLAIMS_IndOS_Open_Adv:CLAIMS_IndIS_Closed_NonAdv!R15)</f>
        <v>0</v>
      </c>
      <c r="S15" s="185">
        <f>SUM(CLAIMS_IndOS_Open_Adv:CLAIMS_IndIS_Closed_NonAdv!S15)</f>
        <v>0</v>
      </c>
      <c r="T15" s="185">
        <f>SUM(CLAIMS_IndOS_Open_Adv:CLAIMS_IndIS_Closed_NonAdv!T15)</f>
        <v>0</v>
      </c>
      <c r="U15" s="185">
        <f>SUM(CLAIMS_IndOS_Open_Adv:CLAIMS_IndIS_Closed_NonAdv!U15)</f>
        <v>0</v>
      </c>
      <c r="V15" s="185">
        <f>SUM(CLAIMS_IndOS_Open_Adv:CLAIMS_IndIS_Closed_NonAdv!V15)</f>
        <v>0</v>
      </c>
      <c r="W15" s="185">
        <f>SUM(CLAIMS_IndOS_Open_Adv:CLAIMS_IndIS_Closed_NonAdv!W15)</f>
        <v>0</v>
      </c>
      <c r="X15" s="185">
        <f>SUM(CLAIMS_IndOS_Open_Adv:CLAIMS_IndIS_Closed_NonAdv!X15)</f>
        <v>0</v>
      </c>
      <c r="Y15" s="185">
        <f>SUM(CLAIMS_IndOS_Open_Adv:CLAIMS_IndIS_Closed_NonAdv!Y15)</f>
        <v>0</v>
      </c>
      <c r="Z15" s="185">
        <f>SUM(CLAIMS_IndOS_Open_Adv:CLAIMS_IndIS_Closed_NonAdv!Z15)</f>
        <v>0</v>
      </c>
      <c r="AA15" s="185">
        <f>SUM(CLAIMS_IndOS_Open_Adv:CLAIMS_IndIS_Closed_NonAdv!AA15)</f>
        <v>0</v>
      </c>
      <c r="AB15" s="185">
        <f>SUM(CLAIMS_IndOS_Open_Adv:CLAIMS_IndIS_Closed_NonAdv!AB15)</f>
        <v>0</v>
      </c>
      <c r="AC15" s="185">
        <f>SUM(CLAIMS_IndOS_Open_Adv:CLAIMS_IndIS_Closed_NonAdv!AC15)</f>
        <v>0</v>
      </c>
      <c r="AD15" s="185">
        <f>SUM(CLAIMS_IndOS_Open_Adv:CLAIMS_IndIS_Closed_NonAdv!AD15)</f>
        <v>0</v>
      </c>
      <c r="AE15" s="185">
        <f>SUM(CLAIMS_IndOS_Open_Adv:CLAIMS_IndIS_Closed_NonAdv!AE15)</f>
        <v>0</v>
      </c>
      <c r="AF15" s="185">
        <f>SUM(CLAIMS_IndOS_Open_Adv:CLAIMS_IndIS_Closed_NonAdv!AF15)</f>
        <v>0</v>
      </c>
      <c r="AG15" s="185">
        <f>SUM(CLAIMS_IndOS_Open_Adv:CLAIMS_IndIS_Closed_NonAdv!AG15)</f>
        <v>0</v>
      </c>
      <c r="AH15" s="185">
        <f>SUM(CLAIMS_IndOS_Open_Adv:CLAIMS_IndIS_Closed_NonAdv!AH15)</f>
        <v>0</v>
      </c>
      <c r="AI15" s="185">
        <f>SUM(CLAIMS_IndOS_Open_Adv:CLAIMS_IndIS_Closed_NonAdv!AI15)</f>
        <v>0</v>
      </c>
      <c r="AJ15" s="185">
        <f>SUM(CLAIMS_IndOS_Open_Adv:CLAIMS_IndIS_Closed_NonAdv!AJ15)</f>
        <v>0</v>
      </c>
      <c r="AK15" s="185">
        <f>SUM(CLAIMS_IndOS_Open_Adv:CLAIMS_IndIS_Closed_NonAdv!AK15)</f>
        <v>0</v>
      </c>
      <c r="AL15" s="185">
        <f>SUM(CLAIMS_IndOS_Open_Adv:CLAIMS_IndIS_Closed_NonAdv!AL15)</f>
        <v>0</v>
      </c>
      <c r="AM15" s="185">
        <f>SUM(CLAIMS_IndOS_Open_Adv:CLAIMS_IndIS_Closed_NonAdv!AM15)</f>
        <v>0</v>
      </c>
      <c r="AN15" s="185">
        <f>SUM(CLAIMS_IndOS_Open_Adv:CLAIMS_IndIS_Closed_NonAdv!AN15)</f>
        <v>0</v>
      </c>
      <c r="AO15" s="185">
        <f>SUM(CLAIMS_IndOS_Open_Adv:CLAIMS_IndIS_Closed_NonAdv!AO15)</f>
        <v>0</v>
      </c>
      <c r="AP15" s="185">
        <f>SUM(CLAIMS_IndOS_Open_Adv:CLAIMS_IndIS_Closed_NonAdv!AP15)</f>
        <v>0</v>
      </c>
      <c r="AQ15" s="185">
        <f>SUM(CLAIMS_IndOS_Open_Adv:CLAIMS_IndIS_Closed_NonAdv!AQ15)</f>
        <v>0</v>
      </c>
      <c r="AR15" s="185">
        <f>SUM(CLAIMS_IndOS_Open_Adv:CLAIMS_IndIS_Closed_NonAdv!AR15)</f>
        <v>0</v>
      </c>
      <c r="AS15" s="185">
        <f>SUM(CLAIMS_IndOS_Open_Adv:CLAIMS_IndIS_Closed_NonAdv!AS15)</f>
        <v>0</v>
      </c>
      <c r="AT15" s="185">
        <f>SUM(CLAIMS_IndOS_Open_Adv:CLAIMS_IndIS_Closed_NonAdv!AT15)</f>
        <v>0</v>
      </c>
      <c r="AU15" s="185">
        <f>SUM(CLAIMS_IndOS_Open_Adv:CLAIMS_IndIS_Closed_NonAdv!AU15)</f>
        <v>0</v>
      </c>
      <c r="AV15" s="185">
        <f>SUM(CLAIMS_IndOS_Open_Adv:CLAIMS_IndIS_Closed_NonAdv!AV15)</f>
        <v>0</v>
      </c>
      <c r="AW15" s="185">
        <f>SUM(CLAIMS_IndOS_Open_Adv:CLAIMS_IndIS_Closed_NonAdv!AW15)</f>
        <v>0</v>
      </c>
      <c r="AX15" s="185">
        <f>SUM(CLAIMS_IndOS_Open_Adv:CLAIMS_IndIS_Closed_NonAdv!AX15)</f>
        <v>0</v>
      </c>
      <c r="AY15" s="185">
        <f>SUM(CLAIMS_IndOS_Open_Adv:CLAIMS_IndIS_Closed_NonAdv!AY15)</f>
        <v>0</v>
      </c>
      <c r="AZ15" s="185">
        <f>SUM(CLAIMS_IndOS_Open_Adv:CLAIMS_IndIS_Closed_NonAdv!AZ15)</f>
        <v>0</v>
      </c>
      <c r="BA15" s="185">
        <f>SUM(CLAIMS_IndOS_Open_Adv:CLAIMS_IndIS_Closed_NonAdv!BA15)</f>
        <v>0</v>
      </c>
      <c r="BB15" s="185">
        <f>SUM(CLAIMS_IndOS_Open_Adv:CLAIMS_IndIS_Closed_NonAdv!BB15)</f>
        <v>0</v>
      </c>
      <c r="BC15" s="185">
        <f>SUM(CLAIMS_IndOS_Open_Adv:CLAIMS_IndIS_Closed_NonAdv!BC15)</f>
        <v>0</v>
      </c>
      <c r="BD15" s="185">
        <f>SUM(CLAIMS_IndOS_Open_Adv:CLAIMS_IndIS_Closed_NonAdv!BD15)</f>
        <v>0</v>
      </c>
      <c r="BE15" s="185">
        <f>SUM(CLAIMS_IndOS_Open_Adv:CLAIMS_IndIS_Closed_NonAdv!BE15)</f>
        <v>0</v>
      </c>
    </row>
    <row r="16" spans="1:57" ht="15" customHeight="1" x14ac:dyDescent="0.25">
      <c r="A16" s="23"/>
      <c r="D16" s="67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6">
        <f>SUM(CLAIMS_IndOS_Open_Adv:CLAIMS_IndIS_Closed_NonAdv!F17)</f>
        <v>0</v>
      </c>
      <c r="G17" s="26">
        <f>SUM(CLAIMS_IndOS_Open_Adv:CLAIMS_IndIS_Closed_NonAdv!G17)</f>
        <v>0</v>
      </c>
      <c r="H17" s="26">
        <f>SUM(CLAIMS_IndOS_Open_Adv:CLAIMS_IndIS_Closed_NonAdv!H17)</f>
        <v>0</v>
      </c>
      <c r="I17" s="26">
        <f>SUM(CLAIMS_IndOS_Open_Adv:CLAIMS_IndIS_Closed_NonAdv!I17)</f>
        <v>0</v>
      </c>
      <c r="J17" s="26">
        <f>SUM(CLAIMS_IndOS_Open_Adv:CLAIMS_IndIS_Closed_NonAdv!J17)</f>
        <v>0</v>
      </c>
      <c r="K17" s="26">
        <f>SUM(CLAIMS_IndOS_Open_Adv:CLAIMS_IndIS_Closed_NonAdv!K17)</f>
        <v>0</v>
      </c>
      <c r="L17" s="26">
        <f>SUM(CLAIMS_IndOS_Open_Adv:CLAIMS_IndIS_Closed_NonAdv!L17)</f>
        <v>0</v>
      </c>
      <c r="M17" s="26">
        <f>SUM(CLAIMS_IndOS_Open_Adv:CLAIMS_IndIS_Closed_NonAdv!M17)</f>
        <v>0</v>
      </c>
      <c r="N17" s="26">
        <f>SUM(CLAIMS_IndOS_Open_Adv:CLAIMS_IndIS_Closed_NonAdv!N17)</f>
        <v>0</v>
      </c>
      <c r="O17" s="26">
        <f>SUM(CLAIMS_IndOS_Open_Adv:CLAIMS_IndIS_Closed_NonAdv!O17)</f>
        <v>0</v>
      </c>
      <c r="P17" s="26">
        <f>SUM(CLAIMS_IndOS_Open_Adv:CLAIMS_IndIS_Closed_NonAdv!P17)</f>
        <v>0</v>
      </c>
      <c r="Q17" s="26">
        <f>SUM(CLAIMS_IndOS_Open_Adv:CLAIMS_IndIS_Closed_NonAdv!Q17)</f>
        <v>0</v>
      </c>
      <c r="R17" s="26">
        <f>SUM(CLAIMS_IndOS_Open_Adv:CLAIMS_IndIS_Closed_NonAdv!R17)</f>
        <v>0</v>
      </c>
      <c r="S17" s="26">
        <f>SUM(CLAIMS_IndOS_Open_Adv:CLAIMS_IndIS_Closed_NonAdv!S17)</f>
        <v>0</v>
      </c>
      <c r="T17" s="26">
        <f>SUM(CLAIMS_IndOS_Open_Adv:CLAIMS_IndIS_Closed_NonAdv!T17)</f>
        <v>0</v>
      </c>
      <c r="U17" s="26">
        <f>SUM(CLAIMS_IndOS_Open_Adv:CLAIMS_IndIS_Closed_NonAdv!U17)</f>
        <v>0</v>
      </c>
      <c r="V17" s="26">
        <f>SUM(CLAIMS_IndOS_Open_Adv:CLAIMS_IndIS_Closed_NonAdv!V17)</f>
        <v>0</v>
      </c>
      <c r="W17" s="26">
        <f>SUM(CLAIMS_IndOS_Open_Adv:CLAIMS_IndIS_Closed_NonAdv!W17)</f>
        <v>0</v>
      </c>
      <c r="X17" s="26">
        <f>SUM(CLAIMS_IndOS_Open_Adv:CLAIMS_IndIS_Closed_NonAdv!X17)</f>
        <v>0</v>
      </c>
      <c r="Y17" s="26">
        <f>SUM(CLAIMS_IndOS_Open_Adv:CLAIMS_IndIS_Closed_NonAdv!Y17)</f>
        <v>0</v>
      </c>
      <c r="Z17" s="26">
        <f>SUM(CLAIMS_IndOS_Open_Adv:CLAIMS_IndIS_Closed_NonAdv!Z17)</f>
        <v>0</v>
      </c>
      <c r="AA17" s="26">
        <f>SUM(CLAIMS_IndOS_Open_Adv:CLAIMS_IndIS_Closed_NonAdv!AA17)</f>
        <v>0</v>
      </c>
      <c r="AB17" s="26">
        <f>SUM(CLAIMS_IndOS_Open_Adv:CLAIMS_IndIS_Closed_NonAdv!AB17)</f>
        <v>0</v>
      </c>
      <c r="AC17" s="26">
        <f>SUM(CLAIMS_IndOS_Open_Adv:CLAIMS_IndIS_Closed_NonAdv!AC17)</f>
        <v>0</v>
      </c>
      <c r="AD17" s="26">
        <f>SUM(CLAIMS_IndOS_Open_Adv:CLAIMS_IndIS_Closed_NonAdv!AD17)</f>
        <v>0</v>
      </c>
      <c r="AE17" s="26">
        <f>SUM(CLAIMS_IndOS_Open_Adv:CLAIMS_IndIS_Closed_NonAdv!AE17)</f>
        <v>0</v>
      </c>
      <c r="AF17" s="26">
        <f>SUM(CLAIMS_IndOS_Open_Adv:CLAIMS_IndIS_Closed_NonAdv!AF17)</f>
        <v>0</v>
      </c>
      <c r="AG17" s="26">
        <f>SUM(CLAIMS_IndOS_Open_Adv:CLAIMS_IndIS_Closed_NonAdv!AG17)</f>
        <v>0</v>
      </c>
      <c r="AH17" s="26">
        <f>SUM(CLAIMS_IndOS_Open_Adv:CLAIMS_IndIS_Closed_NonAdv!AH17)</f>
        <v>0</v>
      </c>
      <c r="AI17" s="26">
        <f>SUM(CLAIMS_IndOS_Open_Adv:CLAIMS_IndIS_Closed_NonAdv!AI17)</f>
        <v>0</v>
      </c>
      <c r="AJ17" s="26">
        <f>SUM(CLAIMS_IndOS_Open_Adv:CLAIMS_IndIS_Closed_NonAdv!AJ17)</f>
        <v>0</v>
      </c>
      <c r="AK17" s="26">
        <f>SUM(CLAIMS_IndOS_Open_Adv:CLAIMS_IndIS_Closed_NonAdv!AK17)</f>
        <v>0</v>
      </c>
      <c r="AL17" s="26">
        <f>SUM(CLAIMS_IndOS_Open_Adv:CLAIMS_IndIS_Closed_NonAdv!AL17)</f>
        <v>0</v>
      </c>
      <c r="AM17" s="26">
        <f>SUM(CLAIMS_IndOS_Open_Adv:CLAIMS_IndIS_Closed_NonAdv!AM17)</f>
        <v>0</v>
      </c>
      <c r="AN17" s="26">
        <f>SUM(CLAIMS_IndOS_Open_Adv:CLAIMS_IndIS_Closed_NonAdv!AN17)</f>
        <v>0</v>
      </c>
      <c r="AO17" s="26">
        <f>SUM(CLAIMS_IndOS_Open_Adv:CLAIMS_IndIS_Closed_NonAdv!AO17)</f>
        <v>0</v>
      </c>
      <c r="AP17" s="26">
        <f>SUM(CLAIMS_IndOS_Open_Adv:CLAIMS_IndIS_Closed_NonAdv!AP17)</f>
        <v>0</v>
      </c>
      <c r="AQ17" s="26">
        <f>SUM(CLAIMS_IndOS_Open_Adv:CLAIMS_IndIS_Closed_NonAdv!AQ17)</f>
        <v>0</v>
      </c>
      <c r="AR17" s="26">
        <f>SUM(CLAIMS_IndOS_Open_Adv:CLAIMS_IndIS_Closed_NonAdv!AR17)</f>
        <v>0</v>
      </c>
      <c r="AS17" s="26">
        <f>SUM(CLAIMS_IndOS_Open_Adv:CLAIMS_IndIS_Closed_NonAdv!AS17)</f>
        <v>0</v>
      </c>
      <c r="AT17" s="26">
        <f>SUM(CLAIMS_IndOS_Open_Adv:CLAIMS_IndIS_Closed_NonAdv!AT17)</f>
        <v>0</v>
      </c>
      <c r="AU17" s="26">
        <f>SUM(CLAIMS_IndOS_Open_Adv:CLAIMS_IndIS_Closed_NonAdv!AU17)</f>
        <v>0</v>
      </c>
      <c r="AV17" s="26">
        <f>SUM(CLAIMS_IndOS_Open_Adv:CLAIMS_IndIS_Closed_NonAdv!AV17)</f>
        <v>0</v>
      </c>
      <c r="AW17" s="26">
        <f>SUM(CLAIMS_IndOS_Open_Adv:CLAIMS_IndIS_Closed_NonAdv!AW17)</f>
        <v>0</v>
      </c>
      <c r="AX17" s="26">
        <f>SUM(CLAIMS_IndOS_Open_Adv:CLAIMS_IndIS_Closed_NonAdv!AX17)</f>
        <v>0</v>
      </c>
      <c r="AY17" s="26">
        <f>SUM(CLAIMS_IndOS_Open_Adv:CLAIMS_IndIS_Closed_NonAdv!AY17)</f>
        <v>0</v>
      </c>
      <c r="AZ17" s="26">
        <f>SUM(CLAIMS_IndOS_Open_Adv:CLAIMS_IndIS_Closed_NonAdv!AZ17)</f>
        <v>0</v>
      </c>
      <c r="BA17" s="26">
        <f>SUM(CLAIMS_IndOS_Open_Adv:CLAIMS_IndIS_Closed_NonAdv!BA17)</f>
        <v>0</v>
      </c>
      <c r="BB17" s="26">
        <f>SUM(CLAIMS_IndOS_Open_Adv:CLAIMS_IndIS_Closed_NonAdv!BB17)</f>
        <v>0</v>
      </c>
      <c r="BC17" s="26">
        <f>SUM(CLAIMS_IndOS_Open_Adv:CLAIMS_IndIS_Closed_NonAdv!BC17)</f>
        <v>0</v>
      </c>
      <c r="BD17" s="26">
        <f>SUM(CLAIMS_IndOS_Open_Adv:CLAIMS_IndIS_Closed_NonAdv!BD17)</f>
        <v>0</v>
      </c>
      <c r="BE17" s="26">
        <f>SUM(CLAIMS_IndOS_Open_Adv:CLAIMS_IndIS_Closed_NonAdv!BE17)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6">
        <f>SUM(CLAIMS_IndOS_Open_Adv:CLAIMS_IndIS_Closed_NonAdv!F18)</f>
        <v>0</v>
      </c>
      <c r="G18" s="26">
        <f>SUM(CLAIMS_IndOS_Open_Adv:CLAIMS_IndIS_Closed_NonAdv!G18)</f>
        <v>0</v>
      </c>
      <c r="H18" s="26">
        <f>SUM(CLAIMS_IndOS_Open_Adv:CLAIMS_IndIS_Closed_NonAdv!H18)</f>
        <v>0</v>
      </c>
      <c r="I18" s="26">
        <f>SUM(CLAIMS_IndOS_Open_Adv:CLAIMS_IndIS_Closed_NonAdv!I18)</f>
        <v>0</v>
      </c>
      <c r="J18" s="26">
        <f>SUM(CLAIMS_IndOS_Open_Adv:CLAIMS_IndIS_Closed_NonAdv!J18)</f>
        <v>0</v>
      </c>
      <c r="K18" s="26">
        <f>SUM(CLAIMS_IndOS_Open_Adv:CLAIMS_IndIS_Closed_NonAdv!K18)</f>
        <v>0</v>
      </c>
      <c r="L18" s="26">
        <f>SUM(CLAIMS_IndOS_Open_Adv:CLAIMS_IndIS_Closed_NonAdv!L18)</f>
        <v>0</v>
      </c>
      <c r="M18" s="26">
        <f>SUM(CLAIMS_IndOS_Open_Adv:CLAIMS_IndIS_Closed_NonAdv!M18)</f>
        <v>0</v>
      </c>
      <c r="N18" s="26">
        <f>SUM(CLAIMS_IndOS_Open_Adv:CLAIMS_IndIS_Closed_NonAdv!N18)</f>
        <v>0</v>
      </c>
      <c r="O18" s="26">
        <f>SUM(CLAIMS_IndOS_Open_Adv:CLAIMS_IndIS_Closed_NonAdv!O18)</f>
        <v>0</v>
      </c>
      <c r="P18" s="26">
        <f>SUM(CLAIMS_IndOS_Open_Adv:CLAIMS_IndIS_Closed_NonAdv!P18)</f>
        <v>0</v>
      </c>
      <c r="Q18" s="26">
        <f>SUM(CLAIMS_IndOS_Open_Adv:CLAIMS_IndIS_Closed_NonAdv!Q18)</f>
        <v>0</v>
      </c>
      <c r="R18" s="26">
        <f>SUM(CLAIMS_IndOS_Open_Adv:CLAIMS_IndIS_Closed_NonAdv!R18)</f>
        <v>0</v>
      </c>
      <c r="S18" s="26">
        <f>SUM(CLAIMS_IndOS_Open_Adv:CLAIMS_IndIS_Closed_NonAdv!S18)</f>
        <v>0</v>
      </c>
      <c r="T18" s="26">
        <f>SUM(CLAIMS_IndOS_Open_Adv:CLAIMS_IndIS_Closed_NonAdv!T18)</f>
        <v>0</v>
      </c>
      <c r="U18" s="26">
        <f>SUM(CLAIMS_IndOS_Open_Adv:CLAIMS_IndIS_Closed_NonAdv!U18)</f>
        <v>0</v>
      </c>
      <c r="V18" s="26">
        <f>SUM(CLAIMS_IndOS_Open_Adv:CLAIMS_IndIS_Closed_NonAdv!V18)</f>
        <v>0</v>
      </c>
      <c r="W18" s="26">
        <f>SUM(CLAIMS_IndOS_Open_Adv:CLAIMS_IndIS_Closed_NonAdv!W18)</f>
        <v>0</v>
      </c>
      <c r="X18" s="26">
        <f>SUM(CLAIMS_IndOS_Open_Adv:CLAIMS_IndIS_Closed_NonAdv!X18)</f>
        <v>0</v>
      </c>
      <c r="Y18" s="26">
        <f>SUM(CLAIMS_IndOS_Open_Adv:CLAIMS_IndIS_Closed_NonAdv!Y18)</f>
        <v>0</v>
      </c>
      <c r="Z18" s="26">
        <f>SUM(CLAIMS_IndOS_Open_Adv:CLAIMS_IndIS_Closed_NonAdv!Z18)</f>
        <v>0</v>
      </c>
      <c r="AA18" s="26">
        <f>SUM(CLAIMS_IndOS_Open_Adv:CLAIMS_IndIS_Closed_NonAdv!AA18)</f>
        <v>0</v>
      </c>
      <c r="AB18" s="26">
        <f>SUM(CLAIMS_IndOS_Open_Adv:CLAIMS_IndIS_Closed_NonAdv!AB18)</f>
        <v>0</v>
      </c>
      <c r="AC18" s="26">
        <f>SUM(CLAIMS_IndOS_Open_Adv:CLAIMS_IndIS_Closed_NonAdv!AC18)</f>
        <v>0</v>
      </c>
      <c r="AD18" s="26">
        <f>SUM(CLAIMS_IndOS_Open_Adv:CLAIMS_IndIS_Closed_NonAdv!AD18)</f>
        <v>0</v>
      </c>
      <c r="AE18" s="26">
        <f>SUM(CLAIMS_IndOS_Open_Adv:CLAIMS_IndIS_Closed_NonAdv!AE18)</f>
        <v>0</v>
      </c>
      <c r="AF18" s="26">
        <f>SUM(CLAIMS_IndOS_Open_Adv:CLAIMS_IndIS_Closed_NonAdv!AF18)</f>
        <v>0</v>
      </c>
      <c r="AG18" s="26">
        <f>SUM(CLAIMS_IndOS_Open_Adv:CLAIMS_IndIS_Closed_NonAdv!AG18)</f>
        <v>0</v>
      </c>
      <c r="AH18" s="26">
        <f>SUM(CLAIMS_IndOS_Open_Adv:CLAIMS_IndIS_Closed_NonAdv!AH18)</f>
        <v>0</v>
      </c>
      <c r="AI18" s="26">
        <f>SUM(CLAIMS_IndOS_Open_Adv:CLAIMS_IndIS_Closed_NonAdv!AI18)</f>
        <v>0</v>
      </c>
      <c r="AJ18" s="26">
        <f>SUM(CLAIMS_IndOS_Open_Adv:CLAIMS_IndIS_Closed_NonAdv!AJ18)</f>
        <v>0</v>
      </c>
      <c r="AK18" s="26">
        <f>SUM(CLAIMS_IndOS_Open_Adv:CLAIMS_IndIS_Closed_NonAdv!AK18)</f>
        <v>0</v>
      </c>
      <c r="AL18" s="26">
        <f>SUM(CLAIMS_IndOS_Open_Adv:CLAIMS_IndIS_Closed_NonAdv!AL18)</f>
        <v>0</v>
      </c>
      <c r="AM18" s="26">
        <f>SUM(CLAIMS_IndOS_Open_Adv:CLAIMS_IndIS_Closed_NonAdv!AM18)</f>
        <v>0</v>
      </c>
      <c r="AN18" s="26">
        <f>SUM(CLAIMS_IndOS_Open_Adv:CLAIMS_IndIS_Closed_NonAdv!AN18)</f>
        <v>0</v>
      </c>
      <c r="AO18" s="26">
        <f>SUM(CLAIMS_IndOS_Open_Adv:CLAIMS_IndIS_Closed_NonAdv!AO18)</f>
        <v>0</v>
      </c>
      <c r="AP18" s="26">
        <f>SUM(CLAIMS_IndOS_Open_Adv:CLAIMS_IndIS_Closed_NonAdv!AP18)</f>
        <v>0</v>
      </c>
      <c r="AQ18" s="26">
        <f>SUM(CLAIMS_IndOS_Open_Adv:CLAIMS_IndIS_Closed_NonAdv!AQ18)</f>
        <v>0</v>
      </c>
      <c r="AR18" s="26">
        <f>SUM(CLAIMS_IndOS_Open_Adv:CLAIMS_IndIS_Closed_NonAdv!AR18)</f>
        <v>0</v>
      </c>
      <c r="AS18" s="26">
        <f>SUM(CLAIMS_IndOS_Open_Adv:CLAIMS_IndIS_Closed_NonAdv!AS18)</f>
        <v>0</v>
      </c>
      <c r="AT18" s="26">
        <f>SUM(CLAIMS_IndOS_Open_Adv:CLAIMS_IndIS_Closed_NonAdv!AT18)</f>
        <v>0</v>
      </c>
      <c r="AU18" s="26">
        <f>SUM(CLAIMS_IndOS_Open_Adv:CLAIMS_IndIS_Closed_NonAdv!AU18)</f>
        <v>0</v>
      </c>
      <c r="AV18" s="26">
        <f>SUM(CLAIMS_IndOS_Open_Adv:CLAIMS_IndIS_Closed_NonAdv!AV18)</f>
        <v>0</v>
      </c>
      <c r="AW18" s="26">
        <f>SUM(CLAIMS_IndOS_Open_Adv:CLAIMS_IndIS_Closed_NonAdv!AW18)</f>
        <v>0</v>
      </c>
      <c r="AX18" s="26">
        <f>SUM(CLAIMS_IndOS_Open_Adv:CLAIMS_IndIS_Closed_NonAdv!AX18)</f>
        <v>0</v>
      </c>
      <c r="AY18" s="26">
        <f>SUM(CLAIMS_IndOS_Open_Adv:CLAIMS_IndIS_Closed_NonAdv!AY18)</f>
        <v>0</v>
      </c>
      <c r="AZ18" s="26">
        <f>SUM(CLAIMS_IndOS_Open_Adv:CLAIMS_IndIS_Closed_NonAdv!AZ18)</f>
        <v>0</v>
      </c>
      <c r="BA18" s="26">
        <f>SUM(CLAIMS_IndOS_Open_Adv:CLAIMS_IndIS_Closed_NonAdv!BA18)</f>
        <v>0</v>
      </c>
      <c r="BB18" s="26">
        <f>SUM(CLAIMS_IndOS_Open_Adv:CLAIMS_IndIS_Closed_NonAdv!BB18)</f>
        <v>0</v>
      </c>
      <c r="BC18" s="26">
        <f>SUM(CLAIMS_IndOS_Open_Adv:CLAIMS_IndIS_Closed_NonAdv!BC18)</f>
        <v>0</v>
      </c>
      <c r="BD18" s="26">
        <f>SUM(CLAIMS_IndOS_Open_Adv:CLAIMS_IndIS_Closed_NonAdv!BD18)</f>
        <v>0</v>
      </c>
      <c r="BE18" s="26">
        <f>SUM(CLAIMS_IndOS_Open_Adv:CLAIMS_IndIS_Closed_NonAdv!BE18)</f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SUM(CLAIMS_IndOS_Open_Adv:CLAIMS_IndIS_Closed_NonAdv!F19)</f>
        <v>0</v>
      </c>
      <c r="G19" s="26">
        <f>SUM(CLAIMS_IndOS_Open_Adv:CLAIMS_IndIS_Closed_NonAdv!G19)</f>
        <v>0</v>
      </c>
      <c r="H19" s="26">
        <f>SUM(CLAIMS_IndOS_Open_Adv:CLAIMS_IndIS_Closed_NonAdv!H19)</f>
        <v>0</v>
      </c>
      <c r="I19" s="26">
        <f>SUM(CLAIMS_IndOS_Open_Adv:CLAIMS_IndIS_Closed_NonAdv!I19)</f>
        <v>0</v>
      </c>
      <c r="J19" s="26">
        <f>SUM(CLAIMS_IndOS_Open_Adv:CLAIMS_IndIS_Closed_NonAdv!J19)</f>
        <v>0</v>
      </c>
      <c r="K19" s="26">
        <f>SUM(CLAIMS_IndOS_Open_Adv:CLAIMS_IndIS_Closed_NonAdv!K19)</f>
        <v>0</v>
      </c>
      <c r="L19" s="26">
        <f>SUM(CLAIMS_IndOS_Open_Adv:CLAIMS_IndIS_Closed_NonAdv!L19)</f>
        <v>0</v>
      </c>
      <c r="M19" s="26">
        <f>SUM(CLAIMS_IndOS_Open_Adv:CLAIMS_IndIS_Closed_NonAdv!M19)</f>
        <v>0</v>
      </c>
      <c r="N19" s="26">
        <f>SUM(CLAIMS_IndOS_Open_Adv:CLAIMS_IndIS_Closed_NonAdv!N19)</f>
        <v>0</v>
      </c>
      <c r="O19" s="26">
        <f>SUM(CLAIMS_IndOS_Open_Adv:CLAIMS_IndIS_Closed_NonAdv!O19)</f>
        <v>0</v>
      </c>
      <c r="P19" s="26">
        <f>SUM(CLAIMS_IndOS_Open_Adv:CLAIMS_IndIS_Closed_NonAdv!P19)</f>
        <v>0</v>
      </c>
      <c r="Q19" s="26">
        <f>SUM(CLAIMS_IndOS_Open_Adv:CLAIMS_IndIS_Closed_NonAdv!Q19)</f>
        <v>0</v>
      </c>
      <c r="R19" s="26">
        <f>SUM(CLAIMS_IndOS_Open_Adv:CLAIMS_IndIS_Closed_NonAdv!R19)</f>
        <v>0</v>
      </c>
      <c r="S19" s="26">
        <f>SUM(CLAIMS_IndOS_Open_Adv:CLAIMS_IndIS_Closed_NonAdv!S19)</f>
        <v>0</v>
      </c>
      <c r="T19" s="26">
        <f>SUM(CLAIMS_IndOS_Open_Adv:CLAIMS_IndIS_Closed_NonAdv!T19)</f>
        <v>0</v>
      </c>
      <c r="U19" s="26">
        <f>SUM(CLAIMS_IndOS_Open_Adv:CLAIMS_IndIS_Closed_NonAdv!U19)</f>
        <v>0</v>
      </c>
      <c r="V19" s="26">
        <f>SUM(CLAIMS_IndOS_Open_Adv:CLAIMS_IndIS_Closed_NonAdv!V19)</f>
        <v>0</v>
      </c>
      <c r="W19" s="26">
        <f>SUM(CLAIMS_IndOS_Open_Adv:CLAIMS_IndIS_Closed_NonAdv!W19)</f>
        <v>0</v>
      </c>
      <c r="X19" s="26">
        <f>SUM(CLAIMS_IndOS_Open_Adv:CLAIMS_IndIS_Closed_NonAdv!X19)</f>
        <v>0</v>
      </c>
      <c r="Y19" s="26">
        <f>SUM(CLAIMS_IndOS_Open_Adv:CLAIMS_IndIS_Closed_NonAdv!Y19)</f>
        <v>0</v>
      </c>
      <c r="Z19" s="26">
        <f>SUM(CLAIMS_IndOS_Open_Adv:CLAIMS_IndIS_Closed_NonAdv!Z19)</f>
        <v>0</v>
      </c>
      <c r="AA19" s="26">
        <f>SUM(CLAIMS_IndOS_Open_Adv:CLAIMS_IndIS_Closed_NonAdv!AA19)</f>
        <v>0</v>
      </c>
      <c r="AB19" s="26">
        <f>SUM(CLAIMS_IndOS_Open_Adv:CLAIMS_IndIS_Closed_NonAdv!AB19)</f>
        <v>0</v>
      </c>
      <c r="AC19" s="26">
        <f>SUM(CLAIMS_IndOS_Open_Adv:CLAIMS_IndIS_Closed_NonAdv!AC19)</f>
        <v>0</v>
      </c>
      <c r="AD19" s="26">
        <f>SUM(CLAIMS_IndOS_Open_Adv:CLAIMS_IndIS_Closed_NonAdv!AD19)</f>
        <v>0</v>
      </c>
      <c r="AE19" s="26">
        <f>SUM(CLAIMS_IndOS_Open_Adv:CLAIMS_IndIS_Closed_NonAdv!AE19)</f>
        <v>0</v>
      </c>
      <c r="AF19" s="26">
        <f>SUM(CLAIMS_IndOS_Open_Adv:CLAIMS_IndIS_Closed_NonAdv!AF19)</f>
        <v>0</v>
      </c>
      <c r="AG19" s="26">
        <f>SUM(CLAIMS_IndOS_Open_Adv:CLAIMS_IndIS_Closed_NonAdv!AG19)</f>
        <v>0</v>
      </c>
      <c r="AH19" s="26">
        <f>SUM(CLAIMS_IndOS_Open_Adv:CLAIMS_IndIS_Closed_NonAdv!AH19)</f>
        <v>0</v>
      </c>
      <c r="AI19" s="26">
        <f>SUM(CLAIMS_IndOS_Open_Adv:CLAIMS_IndIS_Closed_NonAdv!AI19)</f>
        <v>0</v>
      </c>
      <c r="AJ19" s="26">
        <f>SUM(CLAIMS_IndOS_Open_Adv:CLAIMS_IndIS_Closed_NonAdv!AJ19)</f>
        <v>0</v>
      </c>
      <c r="AK19" s="26">
        <f>SUM(CLAIMS_IndOS_Open_Adv:CLAIMS_IndIS_Closed_NonAdv!AK19)</f>
        <v>0</v>
      </c>
      <c r="AL19" s="26">
        <f>SUM(CLAIMS_IndOS_Open_Adv:CLAIMS_IndIS_Closed_NonAdv!AL19)</f>
        <v>0</v>
      </c>
      <c r="AM19" s="26">
        <f>SUM(CLAIMS_IndOS_Open_Adv:CLAIMS_IndIS_Closed_NonAdv!AM19)</f>
        <v>0</v>
      </c>
      <c r="AN19" s="26">
        <f>SUM(CLAIMS_IndOS_Open_Adv:CLAIMS_IndIS_Closed_NonAdv!AN19)</f>
        <v>0</v>
      </c>
      <c r="AO19" s="26">
        <f>SUM(CLAIMS_IndOS_Open_Adv:CLAIMS_IndIS_Closed_NonAdv!AO19)</f>
        <v>0</v>
      </c>
      <c r="AP19" s="26">
        <f>SUM(CLAIMS_IndOS_Open_Adv:CLAIMS_IndIS_Closed_NonAdv!AP19)</f>
        <v>0</v>
      </c>
      <c r="AQ19" s="26">
        <f>SUM(CLAIMS_IndOS_Open_Adv:CLAIMS_IndIS_Closed_NonAdv!AQ19)</f>
        <v>0</v>
      </c>
      <c r="AR19" s="26">
        <f>SUM(CLAIMS_IndOS_Open_Adv:CLAIMS_IndIS_Closed_NonAdv!AR19)</f>
        <v>0</v>
      </c>
      <c r="AS19" s="26">
        <f>SUM(CLAIMS_IndOS_Open_Adv:CLAIMS_IndIS_Closed_NonAdv!AS19)</f>
        <v>0</v>
      </c>
      <c r="AT19" s="26">
        <f>SUM(CLAIMS_IndOS_Open_Adv:CLAIMS_IndIS_Closed_NonAdv!AT19)</f>
        <v>0</v>
      </c>
      <c r="AU19" s="26">
        <f>SUM(CLAIMS_IndOS_Open_Adv:CLAIMS_IndIS_Closed_NonAdv!AU19)</f>
        <v>0</v>
      </c>
      <c r="AV19" s="26">
        <f>SUM(CLAIMS_IndOS_Open_Adv:CLAIMS_IndIS_Closed_NonAdv!AV19)</f>
        <v>0</v>
      </c>
      <c r="AW19" s="26">
        <f>SUM(CLAIMS_IndOS_Open_Adv:CLAIMS_IndIS_Closed_NonAdv!AW19)</f>
        <v>0</v>
      </c>
      <c r="AX19" s="26">
        <f>SUM(CLAIMS_IndOS_Open_Adv:CLAIMS_IndIS_Closed_NonAdv!AX19)</f>
        <v>0</v>
      </c>
      <c r="AY19" s="26">
        <f>SUM(CLAIMS_IndOS_Open_Adv:CLAIMS_IndIS_Closed_NonAdv!AY19)</f>
        <v>0</v>
      </c>
      <c r="AZ19" s="26">
        <f>SUM(CLAIMS_IndOS_Open_Adv:CLAIMS_IndIS_Closed_NonAdv!AZ19)</f>
        <v>0</v>
      </c>
      <c r="BA19" s="26">
        <f>SUM(CLAIMS_IndOS_Open_Adv:CLAIMS_IndIS_Closed_NonAdv!BA19)</f>
        <v>0</v>
      </c>
      <c r="BB19" s="26">
        <f>SUM(CLAIMS_IndOS_Open_Adv:CLAIMS_IndIS_Closed_NonAdv!BB19)</f>
        <v>0</v>
      </c>
      <c r="BC19" s="26">
        <f>SUM(CLAIMS_IndOS_Open_Adv:CLAIMS_IndIS_Closed_NonAdv!BC19)</f>
        <v>0</v>
      </c>
      <c r="BD19" s="26">
        <f>SUM(CLAIMS_IndOS_Open_Adv:CLAIMS_IndIS_Closed_NonAdv!BD19)</f>
        <v>0</v>
      </c>
      <c r="BE19" s="26">
        <f>SUM(CLAIMS_IndOS_Open_Adv:CLAIMS_IndIS_Closed_NonAdv!BE19)</f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6">
        <f>SUM(CLAIMS_IndOS_Open_Adv:CLAIMS_IndIS_Closed_NonAdv!F20)</f>
        <v>0</v>
      </c>
      <c r="G20" s="26">
        <f>SUM(CLAIMS_IndOS_Open_Adv:CLAIMS_IndIS_Closed_NonAdv!G20)</f>
        <v>0</v>
      </c>
      <c r="H20" s="26">
        <f>SUM(CLAIMS_IndOS_Open_Adv:CLAIMS_IndIS_Closed_NonAdv!H20)</f>
        <v>0</v>
      </c>
      <c r="I20" s="26">
        <f>SUM(CLAIMS_IndOS_Open_Adv:CLAIMS_IndIS_Closed_NonAdv!I20)</f>
        <v>0</v>
      </c>
      <c r="J20" s="26">
        <f>SUM(CLAIMS_IndOS_Open_Adv:CLAIMS_IndIS_Closed_NonAdv!J20)</f>
        <v>0</v>
      </c>
      <c r="K20" s="26">
        <f>SUM(CLAIMS_IndOS_Open_Adv:CLAIMS_IndIS_Closed_NonAdv!K20)</f>
        <v>0</v>
      </c>
      <c r="L20" s="26">
        <f>SUM(CLAIMS_IndOS_Open_Adv:CLAIMS_IndIS_Closed_NonAdv!L20)</f>
        <v>0</v>
      </c>
      <c r="M20" s="26">
        <f>SUM(CLAIMS_IndOS_Open_Adv:CLAIMS_IndIS_Closed_NonAdv!M20)</f>
        <v>0</v>
      </c>
      <c r="N20" s="26">
        <f>SUM(CLAIMS_IndOS_Open_Adv:CLAIMS_IndIS_Closed_NonAdv!N20)</f>
        <v>0</v>
      </c>
      <c r="O20" s="26">
        <f>SUM(CLAIMS_IndOS_Open_Adv:CLAIMS_IndIS_Closed_NonAdv!O20)</f>
        <v>0</v>
      </c>
      <c r="P20" s="26">
        <f>SUM(CLAIMS_IndOS_Open_Adv:CLAIMS_IndIS_Closed_NonAdv!P20)</f>
        <v>0</v>
      </c>
      <c r="Q20" s="26">
        <f>SUM(CLAIMS_IndOS_Open_Adv:CLAIMS_IndIS_Closed_NonAdv!Q20)</f>
        <v>0</v>
      </c>
      <c r="R20" s="26">
        <f>SUM(CLAIMS_IndOS_Open_Adv:CLAIMS_IndIS_Closed_NonAdv!R20)</f>
        <v>0</v>
      </c>
      <c r="S20" s="26">
        <f>SUM(CLAIMS_IndOS_Open_Adv:CLAIMS_IndIS_Closed_NonAdv!S20)</f>
        <v>0</v>
      </c>
      <c r="T20" s="26">
        <f>SUM(CLAIMS_IndOS_Open_Adv:CLAIMS_IndIS_Closed_NonAdv!T20)</f>
        <v>0</v>
      </c>
      <c r="U20" s="26">
        <f>SUM(CLAIMS_IndOS_Open_Adv:CLAIMS_IndIS_Closed_NonAdv!U20)</f>
        <v>0</v>
      </c>
      <c r="V20" s="26">
        <f>SUM(CLAIMS_IndOS_Open_Adv:CLAIMS_IndIS_Closed_NonAdv!V20)</f>
        <v>0</v>
      </c>
      <c r="W20" s="26">
        <f>SUM(CLAIMS_IndOS_Open_Adv:CLAIMS_IndIS_Closed_NonAdv!W20)</f>
        <v>0</v>
      </c>
      <c r="X20" s="26">
        <f>SUM(CLAIMS_IndOS_Open_Adv:CLAIMS_IndIS_Closed_NonAdv!X20)</f>
        <v>0</v>
      </c>
      <c r="Y20" s="26">
        <f>SUM(CLAIMS_IndOS_Open_Adv:CLAIMS_IndIS_Closed_NonAdv!Y20)</f>
        <v>0</v>
      </c>
      <c r="Z20" s="26">
        <f>SUM(CLAIMS_IndOS_Open_Adv:CLAIMS_IndIS_Closed_NonAdv!Z20)</f>
        <v>0</v>
      </c>
      <c r="AA20" s="26">
        <f>SUM(CLAIMS_IndOS_Open_Adv:CLAIMS_IndIS_Closed_NonAdv!AA20)</f>
        <v>0</v>
      </c>
      <c r="AB20" s="26">
        <f>SUM(CLAIMS_IndOS_Open_Adv:CLAIMS_IndIS_Closed_NonAdv!AB20)</f>
        <v>0</v>
      </c>
      <c r="AC20" s="26">
        <f>SUM(CLAIMS_IndOS_Open_Adv:CLAIMS_IndIS_Closed_NonAdv!AC20)</f>
        <v>0</v>
      </c>
      <c r="AD20" s="26">
        <f>SUM(CLAIMS_IndOS_Open_Adv:CLAIMS_IndIS_Closed_NonAdv!AD20)</f>
        <v>0</v>
      </c>
      <c r="AE20" s="26">
        <f>SUM(CLAIMS_IndOS_Open_Adv:CLAIMS_IndIS_Closed_NonAdv!AE20)</f>
        <v>0</v>
      </c>
      <c r="AF20" s="26">
        <f>SUM(CLAIMS_IndOS_Open_Adv:CLAIMS_IndIS_Closed_NonAdv!AF20)</f>
        <v>0</v>
      </c>
      <c r="AG20" s="26">
        <f>SUM(CLAIMS_IndOS_Open_Adv:CLAIMS_IndIS_Closed_NonAdv!AG20)</f>
        <v>0</v>
      </c>
      <c r="AH20" s="26">
        <f>SUM(CLAIMS_IndOS_Open_Adv:CLAIMS_IndIS_Closed_NonAdv!AH20)</f>
        <v>0</v>
      </c>
      <c r="AI20" s="26">
        <f>SUM(CLAIMS_IndOS_Open_Adv:CLAIMS_IndIS_Closed_NonAdv!AI20)</f>
        <v>0</v>
      </c>
      <c r="AJ20" s="26">
        <f>SUM(CLAIMS_IndOS_Open_Adv:CLAIMS_IndIS_Closed_NonAdv!AJ20)</f>
        <v>0</v>
      </c>
      <c r="AK20" s="26">
        <f>SUM(CLAIMS_IndOS_Open_Adv:CLAIMS_IndIS_Closed_NonAdv!AK20)</f>
        <v>0</v>
      </c>
      <c r="AL20" s="26">
        <f>SUM(CLAIMS_IndOS_Open_Adv:CLAIMS_IndIS_Closed_NonAdv!AL20)</f>
        <v>0</v>
      </c>
      <c r="AM20" s="26">
        <f>SUM(CLAIMS_IndOS_Open_Adv:CLAIMS_IndIS_Closed_NonAdv!AM20)</f>
        <v>0</v>
      </c>
      <c r="AN20" s="26">
        <f>SUM(CLAIMS_IndOS_Open_Adv:CLAIMS_IndIS_Closed_NonAdv!AN20)</f>
        <v>0</v>
      </c>
      <c r="AO20" s="26">
        <f>SUM(CLAIMS_IndOS_Open_Adv:CLAIMS_IndIS_Closed_NonAdv!AO20)</f>
        <v>0</v>
      </c>
      <c r="AP20" s="26">
        <f>SUM(CLAIMS_IndOS_Open_Adv:CLAIMS_IndIS_Closed_NonAdv!AP20)</f>
        <v>0</v>
      </c>
      <c r="AQ20" s="26">
        <f>SUM(CLAIMS_IndOS_Open_Adv:CLAIMS_IndIS_Closed_NonAdv!AQ20)</f>
        <v>0</v>
      </c>
      <c r="AR20" s="26">
        <f>SUM(CLAIMS_IndOS_Open_Adv:CLAIMS_IndIS_Closed_NonAdv!AR20)</f>
        <v>0</v>
      </c>
      <c r="AS20" s="26">
        <f>SUM(CLAIMS_IndOS_Open_Adv:CLAIMS_IndIS_Closed_NonAdv!AS20)</f>
        <v>0</v>
      </c>
      <c r="AT20" s="26">
        <f>SUM(CLAIMS_IndOS_Open_Adv:CLAIMS_IndIS_Closed_NonAdv!AT20)</f>
        <v>0</v>
      </c>
      <c r="AU20" s="26">
        <f>SUM(CLAIMS_IndOS_Open_Adv:CLAIMS_IndIS_Closed_NonAdv!AU20)</f>
        <v>0</v>
      </c>
      <c r="AV20" s="26">
        <f>SUM(CLAIMS_IndOS_Open_Adv:CLAIMS_IndIS_Closed_NonAdv!AV20)</f>
        <v>0</v>
      </c>
      <c r="AW20" s="26">
        <f>SUM(CLAIMS_IndOS_Open_Adv:CLAIMS_IndIS_Closed_NonAdv!AW20)</f>
        <v>0</v>
      </c>
      <c r="AX20" s="26">
        <f>SUM(CLAIMS_IndOS_Open_Adv:CLAIMS_IndIS_Closed_NonAdv!AX20)</f>
        <v>0</v>
      </c>
      <c r="AY20" s="26">
        <f>SUM(CLAIMS_IndOS_Open_Adv:CLAIMS_IndIS_Closed_NonAdv!AY20)</f>
        <v>0</v>
      </c>
      <c r="AZ20" s="26">
        <f>SUM(CLAIMS_IndOS_Open_Adv:CLAIMS_IndIS_Closed_NonAdv!AZ20)</f>
        <v>0</v>
      </c>
      <c r="BA20" s="26">
        <f>SUM(CLAIMS_IndOS_Open_Adv:CLAIMS_IndIS_Closed_NonAdv!BA20)</f>
        <v>0</v>
      </c>
      <c r="BB20" s="26">
        <f>SUM(CLAIMS_IndOS_Open_Adv:CLAIMS_IndIS_Closed_NonAdv!BB20)</f>
        <v>0</v>
      </c>
      <c r="BC20" s="26">
        <f>SUM(CLAIMS_IndOS_Open_Adv:CLAIMS_IndIS_Closed_NonAdv!BC20)</f>
        <v>0</v>
      </c>
      <c r="BD20" s="26">
        <f>SUM(CLAIMS_IndOS_Open_Adv:CLAIMS_IndIS_Closed_NonAdv!BD20)</f>
        <v>0</v>
      </c>
      <c r="BE20" s="26">
        <f>SUM(CLAIMS_IndOS_Open_Adv:CLAIMS_IndIS_Closed_NonAdv!BE20)</f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6">
        <f>SUM(CLAIMS_IndOS_Open_Adv:CLAIMS_IndIS_Closed_NonAdv!F21)</f>
        <v>0</v>
      </c>
      <c r="G21" s="26">
        <f>SUM(CLAIMS_IndOS_Open_Adv:CLAIMS_IndIS_Closed_NonAdv!G21)</f>
        <v>0</v>
      </c>
      <c r="H21" s="26">
        <f>SUM(CLAIMS_IndOS_Open_Adv:CLAIMS_IndIS_Closed_NonAdv!H21)</f>
        <v>0</v>
      </c>
      <c r="I21" s="26">
        <f>SUM(CLAIMS_IndOS_Open_Adv:CLAIMS_IndIS_Closed_NonAdv!I21)</f>
        <v>0</v>
      </c>
      <c r="J21" s="26">
        <f>SUM(CLAIMS_IndOS_Open_Adv:CLAIMS_IndIS_Closed_NonAdv!J21)</f>
        <v>0</v>
      </c>
      <c r="K21" s="26">
        <f>SUM(CLAIMS_IndOS_Open_Adv:CLAIMS_IndIS_Closed_NonAdv!K21)</f>
        <v>0</v>
      </c>
      <c r="L21" s="26">
        <f>SUM(CLAIMS_IndOS_Open_Adv:CLAIMS_IndIS_Closed_NonAdv!L21)</f>
        <v>0</v>
      </c>
      <c r="M21" s="26">
        <f>SUM(CLAIMS_IndOS_Open_Adv:CLAIMS_IndIS_Closed_NonAdv!M21)</f>
        <v>0</v>
      </c>
      <c r="N21" s="26">
        <f>SUM(CLAIMS_IndOS_Open_Adv:CLAIMS_IndIS_Closed_NonAdv!N21)</f>
        <v>0</v>
      </c>
      <c r="O21" s="26">
        <f>SUM(CLAIMS_IndOS_Open_Adv:CLAIMS_IndIS_Closed_NonAdv!O21)</f>
        <v>0</v>
      </c>
      <c r="P21" s="26">
        <f>SUM(CLAIMS_IndOS_Open_Adv:CLAIMS_IndIS_Closed_NonAdv!P21)</f>
        <v>0</v>
      </c>
      <c r="Q21" s="26">
        <f>SUM(CLAIMS_IndOS_Open_Adv:CLAIMS_IndIS_Closed_NonAdv!Q21)</f>
        <v>0</v>
      </c>
      <c r="R21" s="26">
        <f>SUM(CLAIMS_IndOS_Open_Adv:CLAIMS_IndIS_Closed_NonAdv!R21)</f>
        <v>0</v>
      </c>
      <c r="S21" s="26">
        <f>SUM(CLAIMS_IndOS_Open_Adv:CLAIMS_IndIS_Closed_NonAdv!S21)</f>
        <v>0</v>
      </c>
      <c r="T21" s="26">
        <f>SUM(CLAIMS_IndOS_Open_Adv:CLAIMS_IndIS_Closed_NonAdv!T21)</f>
        <v>0</v>
      </c>
      <c r="U21" s="26">
        <f>SUM(CLAIMS_IndOS_Open_Adv:CLAIMS_IndIS_Closed_NonAdv!U21)</f>
        <v>0</v>
      </c>
      <c r="V21" s="26">
        <f>SUM(CLAIMS_IndOS_Open_Adv:CLAIMS_IndIS_Closed_NonAdv!V21)</f>
        <v>0</v>
      </c>
      <c r="W21" s="26">
        <f>SUM(CLAIMS_IndOS_Open_Adv:CLAIMS_IndIS_Closed_NonAdv!W21)</f>
        <v>0</v>
      </c>
      <c r="X21" s="26">
        <f>SUM(CLAIMS_IndOS_Open_Adv:CLAIMS_IndIS_Closed_NonAdv!X21)</f>
        <v>0</v>
      </c>
      <c r="Y21" s="26">
        <f>SUM(CLAIMS_IndOS_Open_Adv:CLAIMS_IndIS_Closed_NonAdv!Y21)</f>
        <v>0</v>
      </c>
      <c r="Z21" s="26">
        <f>SUM(CLAIMS_IndOS_Open_Adv:CLAIMS_IndIS_Closed_NonAdv!Z21)</f>
        <v>0</v>
      </c>
      <c r="AA21" s="26">
        <f>SUM(CLAIMS_IndOS_Open_Adv:CLAIMS_IndIS_Closed_NonAdv!AA21)</f>
        <v>0</v>
      </c>
      <c r="AB21" s="26">
        <f>SUM(CLAIMS_IndOS_Open_Adv:CLAIMS_IndIS_Closed_NonAdv!AB21)</f>
        <v>0</v>
      </c>
      <c r="AC21" s="26">
        <f>SUM(CLAIMS_IndOS_Open_Adv:CLAIMS_IndIS_Closed_NonAdv!AC21)</f>
        <v>0</v>
      </c>
      <c r="AD21" s="26">
        <f>SUM(CLAIMS_IndOS_Open_Adv:CLAIMS_IndIS_Closed_NonAdv!AD21)</f>
        <v>0</v>
      </c>
      <c r="AE21" s="26">
        <f>SUM(CLAIMS_IndOS_Open_Adv:CLAIMS_IndIS_Closed_NonAdv!AE21)</f>
        <v>0</v>
      </c>
      <c r="AF21" s="26">
        <f>SUM(CLAIMS_IndOS_Open_Adv:CLAIMS_IndIS_Closed_NonAdv!AF21)</f>
        <v>0</v>
      </c>
      <c r="AG21" s="26">
        <f>SUM(CLAIMS_IndOS_Open_Adv:CLAIMS_IndIS_Closed_NonAdv!AG21)</f>
        <v>0</v>
      </c>
      <c r="AH21" s="26">
        <f>SUM(CLAIMS_IndOS_Open_Adv:CLAIMS_IndIS_Closed_NonAdv!AH21)</f>
        <v>0</v>
      </c>
      <c r="AI21" s="26">
        <f>SUM(CLAIMS_IndOS_Open_Adv:CLAIMS_IndIS_Closed_NonAdv!AI21)</f>
        <v>0</v>
      </c>
      <c r="AJ21" s="26">
        <f>SUM(CLAIMS_IndOS_Open_Adv:CLAIMS_IndIS_Closed_NonAdv!AJ21)</f>
        <v>0</v>
      </c>
      <c r="AK21" s="26">
        <f>SUM(CLAIMS_IndOS_Open_Adv:CLAIMS_IndIS_Closed_NonAdv!AK21)</f>
        <v>0</v>
      </c>
      <c r="AL21" s="26">
        <f>SUM(CLAIMS_IndOS_Open_Adv:CLAIMS_IndIS_Closed_NonAdv!AL21)</f>
        <v>0</v>
      </c>
      <c r="AM21" s="26">
        <f>SUM(CLAIMS_IndOS_Open_Adv:CLAIMS_IndIS_Closed_NonAdv!AM21)</f>
        <v>0</v>
      </c>
      <c r="AN21" s="26">
        <f>SUM(CLAIMS_IndOS_Open_Adv:CLAIMS_IndIS_Closed_NonAdv!AN21)</f>
        <v>0</v>
      </c>
      <c r="AO21" s="26">
        <f>SUM(CLAIMS_IndOS_Open_Adv:CLAIMS_IndIS_Closed_NonAdv!AO21)</f>
        <v>0</v>
      </c>
      <c r="AP21" s="26">
        <f>SUM(CLAIMS_IndOS_Open_Adv:CLAIMS_IndIS_Closed_NonAdv!AP21)</f>
        <v>0</v>
      </c>
      <c r="AQ21" s="26">
        <f>SUM(CLAIMS_IndOS_Open_Adv:CLAIMS_IndIS_Closed_NonAdv!AQ21)</f>
        <v>0</v>
      </c>
      <c r="AR21" s="26">
        <f>SUM(CLAIMS_IndOS_Open_Adv:CLAIMS_IndIS_Closed_NonAdv!AR21)</f>
        <v>0</v>
      </c>
      <c r="AS21" s="26">
        <f>SUM(CLAIMS_IndOS_Open_Adv:CLAIMS_IndIS_Closed_NonAdv!AS21)</f>
        <v>0</v>
      </c>
      <c r="AT21" s="26">
        <f>SUM(CLAIMS_IndOS_Open_Adv:CLAIMS_IndIS_Closed_NonAdv!AT21)</f>
        <v>0</v>
      </c>
      <c r="AU21" s="26">
        <f>SUM(CLAIMS_IndOS_Open_Adv:CLAIMS_IndIS_Closed_NonAdv!AU21)</f>
        <v>0</v>
      </c>
      <c r="AV21" s="26">
        <f>SUM(CLAIMS_IndOS_Open_Adv:CLAIMS_IndIS_Closed_NonAdv!AV21)</f>
        <v>0</v>
      </c>
      <c r="AW21" s="26">
        <f>SUM(CLAIMS_IndOS_Open_Adv:CLAIMS_IndIS_Closed_NonAdv!AW21)</f>
        <v>0</v>
      </c>
      <c r="AX21" s="26">
        <f>SUM(CLAIMS_IndOS_Open_Adv:CLAIMS_IndIS_Closed_NonAdv!AX21)</f>
        <v>0</v>
      </c>
      <c r="AY21" s="26">
        <f>SUM(CLAIMS_IndOS_Open_Adv:CLAIMS_IndIS_Closed_NonAdv!AY21)</f>
        <v>0</v>
      </c>
      <c r="AZ21" s="26">
        <f>SUM(CLAIMS_IndOS_Open_Adv:CLAIMS_IndIS_Closed_NonAdv!AZ21)</f>
        <v>0</v>
      </c>
      <c r="BA21" s="26">
        <f>SUM(CLAIMS_IndOS_Open_Adv:CLAIMS_IndIS_Closed_NonAdv!BA21)</f>
        <v>0</v>
      </c>
      <c r="BB21" s="26">
        <f>SUM(CLAIMS_IndOS_Open_Adv:CLAIMS_IndIS_Closed_NonAdv!BB21)</f>
        <v>0</v>
      </c>
      <c r="BC21" s="26">
        <f>SUM(CLAIMS_IndOS_Open_Adv:CLAIMS_IndIS_Closed_NonAdv!BC21)</f>
        <v>0</v>
      </c>
      <c r="BD21" s="26">
        <f>SUM(CLAIMS_IndOS_Open_Adv:CLAIMS_IndIS_Closed_NonAdv!BD21)</f>
        <v>0</v>
      </c>
      <c r="BE21" s="26">
        <f>SUM(CLAIMS_IndOS_Open_Adv:CLAIMS_IndIS_Closed_NonAdv!BE21)</f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6">
        <f>SUM(CLAIMS_IndOS_Open_Adv:CLAIMS_IndIS_Closed_NonAdv!F22)</f>
        <v>0</v>
      </c>
      <c r="G22" s="26">
        <f>SUM(CLAIMS_IndOS_Open_Adv:CLAIMS_IndIS_Closed_NonAdv!G22)</f>
        <v>0</v>
      </c>
      <c r="H22" s="26">
        <f>SUM(CLAIMS_IndOS_Open_Adv:CLAIMS_IndIS_Closed_NonAdv!H22)</f>
        <v>0</v>
      </c>
      <c r="I22" s="26">
        <f>SUM(CLAIMS_IndOS_Open_Adv:CLAIMS_IndIS_Closed_NonAdv!I22)</f>
        <v>0</v>
      </c>
      <c r="J22" s="26">
        <f>SUM(CLAIMS_IndOS_Open_Adv:CLAIMS_IndIS_Closed_NonAdv!J22)</f>
        <v>0</v>
      </c>
      <c r="K22" s="26">
        <f>SUM(CLAIMS_IndOS_Open_Adv:CLAIMS_IndIS_Closed_NonAdv!K22)</f>
        <v>0</v>
      </c>
      <c r="L22" s="26">
        <f>SUM(CLAIMS_IndOS_Open_Adv:CLAIMS_IndIS_Closed_NonAdv!L22)</f>
        <v>0</v>
      </c>
      <c r="M22" s="26">
        <f>SUM(CLAIMS_IndOS_Open_Adv:CLAIMS_IndIS_Closed_NonAdv!M22)</f>
        <v>0</v>
      </c>
      <c r="N22" s="26">
        <f>SUM(CLAIMS_IndOS_Open_Adv:CLAIMS_IndIS_Closed_NonAdv!N22)</f>
        <v>0</v>
      </c>
      <c r="O22" s="26">
        <f>SUM(CLAIMS_IndOS_Open_Adv:CLAIMS_IndIS_Closed_NonAdv!O22)</f>
        <v>0</v>
      </c>
      <c r="P22" s="26">
        <f>SUM(CLAIMS_IndOS_Open_Adv:CLAIMS_IndIS_Closed_NonAdv!P22)</f>
        <v>0</v>
      </c>
      <c r="Q22" s="26">
        <f>SUM(CLAIMS_IndOS_Open_Adv:CLAIMS_IndIS_Closed_NonAdv!Q22)</f>
        <v>0</v>
      </c>
      <c r="R22" s="26">
        <f>SUM(CLAIMS_IndOS_Open_Adv:CLAIMS_IndIS_Closed_NonAdv!R22)</f>
        <v>0</v>
      </c>
      <c r="S22" s="26">
        <f>SUM(CLAIMS_IndOS_Open_Adv:CLAIMS_IndIS_Closed_NonAdv!S22)</f>
        <v>0</v>
      </c>
      <c r="T22" s="26">
        <f>SUM(CLAIMS_IndOS_Open_Adv:CLAIMS_IndIS_Closed_NonAdv!T22)</f>
        <v>0</v>
      </c>
      <c r="U22" s="26">
        <f>SUM(CLAIMS_IndOS_Open_Adv:CLAIMS_IndIS_Closed_NonAdv!U22)</f>
        <v>0</v>
      </c>
      <c r="V22" s="26">
        <f>SUM(CLAIMS_IndOS_Open_Adv:CLAIMS_IndIS_Closed_NonAdv!V22)</f>
        <v>0</v>
      </c>
      <c r="W22" s="26">
        <f>SUM(CLAIMS_IndOS_Open_Adv:CLAIMS_IndIS_Closed_NonAdv!W22)</f>
        <v>0</v>
      </c>
      <c r="X22" s="26">
        <f>SUM(CLAIMS_IndOS_Open_Adv:CLAIMS_IndIS_Closed_NonAdv!X22)</f>
        <v>0</v>
      </c>
      <c r="Y22" s="26">
        <f>SUM(CLAIMS_IndOS_Open_Adv:CLAIMS_IndIS_Closed_NonAdv!Y22)</f>
        <v>0</v>
      </c>
      <c r="Z22" s="26">
        <f>SUM(CLAIMS_IndOS_Open_Adv:CLAIMS_IndIS_Closed_NonAdv!Z22)</f>
        <v>0</v>
      </c>
      <c r="AA22" s="26">
        <f>SUM(CLAIMS_IndOS_Open_Adv:CLAIMS_IndIS_Closed_NonAdv!AA22)</f>
        <v>0</v>
      </c>
      <c r="AB22" s="26">
        <f>SUM(CLAIMS_IndOS_Open_Adv:CLAIMS_IndIS_Closed_NonAdv!AB22)</f>
        <v>0</v>
      </c>
      <c r="AC22" s="26">
        <f>SUM(CLAIMS_IndOS_Open_Adv:CLAIMS_IndIS_Closed_NonAdv!AC22)</f>
        <v>0</v>
      </c>
      <c r="AD22" s="26">
        <f>SUM(CLAIMS_IndOS_Open_Adv:CLAIMS_IndIS_Closed_NonAdv!AD22)</f>
        <v>0</v>
      </c>
      <c r="AE22" s="26">
        <f>SUM(CLAIMS_IndOS_Open_Adv:CLAIMS_IndIS_Closed_NonAdv!AE22)</f>
        <v>0</v>
      </c>
      <c r="AF22" s="26">
        <f>SUM(CLAIMS_IndOS_Open_Adv:CLAIMS_IndIS_Closed_NonAdv!AF22)</f>
        <v>0</v>
      </c>
      <c r="AG22" s="26">
        <f>SUM(CLAIMS_IndOS_Open_Adv:CLAIMS_IndIS_Closed_NonAdv!AG22)</f>
        <v>0</v>
      </c>
      <c r="AH22" s="26">
        <f>SUM(CLAIMS_IndOS_Open_Adv:CLAIMS_IndIS_Closed_NonAdv!AH22)</f>
        <v>0</v>
      </c>
      <c r="AI22" s="26">
        <f>SUM(CLAIMS_IndOS_Open_Adv:CLAIMS_IndIS_Closed_NonAdv!AI22)</f>
        <v>0</v>
      </c>
      <c r="AJ22" s="26">
        <f>SUM(CLAIMS_IndOS_Open_Adv:CLAIMS_IndIS_Closed_NonAdv!AJ22)</f>
        <v>0</v>
      </c>
      <c r="AK22" s="26">
        <f>SUM(CLAIMS_IndOS_Open_Adv:CLAIMS_IndIS_Closed_NonAdv!AK22)</f>
        <v>0</v>
      </c>
      <c r="AL22" s="26">
        <f>SUM(CLAIMS_IndOS_Open_Adv:CLAIMS_IndIS_Closed_NonAdv!AL22)</f>
        <v>0</v>
      </c>
      <c r="AM22" s="26">
        <f>SUM(CLAIMS_IndOS_Open_Adv:CLAIMS_IndIS_Closed_NonAdv!AM22)</f>
        <v>0</v>
      </c>
      <c r="AN22" s="26">
        <f>SUM(CLAIMS_IndOS_Open_Adv:CLAIMS_IndIS_Closed_NonAdv!AN22)</f>
        <v>0</v>
      </c>
      <c r="AO22" s="26">
        <f>SUM(CLAIMS_IndOS_Open_Adv:CLAIMS_IndIS_Closed_NonAdv!AO22)</f>
        <v>0</v>
      </c>
      <c r="AP22" s="26">
        <f>SUM(CLAIMS_IndOS_Open_Adv:CLAIMS_IndIS_Closed_NonAdv!AP22)</f>
        <v>0</v>
      </c>
      <c r="AQ22" s="26">
        <f>SUM(CLAIMS_IndOS_Open_Adv:CLAIMS_IndIS_Closed_NonAdv!AQ22)</f>
        <v>0</v>
      </c>
      <c r="AR22" s="26">
        <f>SUM(CLAIMS_IndOS_Open_Adv:CLAIMS_IndIS_Closed_NonAdv!AR22)</f>
        <v>0</v>
      </c>
      <c r="AS22" s="26">
        <f>SUM(CLAIMS_IndOS_Open_Adv:CLAIMS_IndIS_Closed_NonAdv!AS22)</f>
        <v>0</v>
      </c>
      <c r="AT22" s="26">
        <f>SUM(CLAIMS_IndOS_Open_Adv:CLAIMS_IndIS_Closed_NonAdv!AT22)</f>
        <v>0</v>
      </c>
      <c r="AU22" s="26">
        <f>SUM(CLAIMS_IndOS_Open_Adv:CLAIMS_IndIS_Closed_NonAdv!AU22)</f>
        <v>0</v>
      </c>
      <c r="AV22" s="26">
        <f>SUM(CLAIMS_IndOS_Open_Adv:CLAIMS_IndIS_Closed_NonAdv!AV22)</f>
        <v>0</v>
      </c>
      <c r="AW22" s="26">
        <f>SUM(CLAIMS_IndOS_Open_Adv:CLAIMS_IndIS_Closed_NonAdv!AW22)</f>
        <v>0</v>
      </c>
      <c r="AX22" s="26">
        <f>SUM(CLAIMS_IndOS_Open_Adv:CLAIMS_IndIS_Closed_NonAdv!AX22)</f>
        <v>0</v>
      </c>
      <c r="AY22" s="26">
        <f>SUM(CLAIMS_IndOS_Open_Adv:CLAIMS_IndIS_Closed_NonAdv!AY22)</f>
        <v>0</v>
      </c>
      <c r="AZ22" s="26">
        <f>SUM(CLAIMS_IndOS_Open_Adv:CLAIMS_IndIS_Closed_NonAdv!AZ22)</f>
        <v>0</v>
      </c>
      <c r="BA22" s="26">
        <f>SUM(CLAIMS_IndOS_Open_Adv:CLAIMS_IndIS_Closed_NonAdv!BA22)</f>
        <v>0</v>
      </c>
      <c r="BB22" s="26">
        <f>SUM(CLAIMS_IndOS_Open_Adv:CLAIMS_IndIS_Closed_NonAdv!BB22)</f>
        <v>0</v>
      </c>
      <c r="BC22" s="26">
        <f>SUM(CLAIMS_IndOS_Open_Adv:CLAIMS_IndIS_Closed_NonAdv!BC22)</f>
        <v>0</v>
      </c>
      <c r="BD22" s="26">
        <f>SUM(CLAIMS_IndOS_Open_Adv:CLAIMS_IndIS_Closed_NonAdv!BD22)</f>
        <v>0</v>
      </c>
      <c r="BE22" s="26">
        <f>SUM(CLAIMS_IndOS_Open_Adv:CLAIMS_IndIS_Closed_NonAdv!BE22)</f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6">
        <f>SUM(CLAIMS_IndOS_Open_Adv:CLAIMS_IndIS_Closed_NonAdv!F23)</f>
        <v>0</v>
      </c>
      <c r="G23" s="26">
        <f>SUM(CLAIMS_IndOS_Open_Adv:CLAIMS_IndIS_Closed_NonAdv!G23)</f>
        <v>0</v>
      </c>
      <c r="H23" s="26">
        <f>SUM(CLAIMS_IndOS_Open_Adv:CLAIMS_IndIS_Closed_NonAdv!H23)</f>
        <v>0</v>
      </c>
      <c r="I23" s="26">
        <f>SUM(CLAIMS_IndOS_Open_Adv:CLAIMS_IndIS_Closed_NonAdv!I23)</f>
        <v>0</v>
      </c>
      <c r="J23" s="26">
        <f>SUM(CLAIMS_IndOS_Open_Adv:CLAIMS_IndIS_Closed_NonAdv!J23)</f>
        <v>0</v>
      </c>
      <c r="K23" s="26">
        <f>SUM(CLAIMS_IndOS_Open_Adv:CLAIMS_IndIS_Closed_NonAdv!K23)</f>
        <v>0</v>
      </c>
      <c r="L23" s="26">
        <f>SUM(CLAIMS_IndOS_Open_Adv:CLAIMS_IndIS_Closed_NonAdv!L23)</f>
        <v>0</v>
      </c>
      <c r="M23" s="26">
        <f>SUM(CLAIMS_IndOS_Open_Adv:CLAIMS_IndIS_Closed_NonAdv!M23)</f>
        <v>0</v>
      </c>
      <c r="N23" s="26">
        <f>SUM(CLAIMS_IndOS_Open_Adv:CLAIMS_IndIS_Closed_NonAdv!N23)</f>
        <v>0</v>
      </c>
      <c r="O23" s="26">
        <f>SUM(CLAIMS_IndOS_Open_Adv:CLAIMS_IndIS_Closed_NonAdv!O23)</f>
        <v>0</v>
      </c>
      <c r="P23" s="26">
        <f>SUM(CLAIMS_IndOS_Open_Adv:CLAIMS_IndIS_Closed_NonAdv!P23)</f>
        <v>0</v>
      </c>
      <c r="Q23" s="26">
        <f>SUM(CLAIMS_IndOS_Open_Adv:CLAIMS_IndIS_Closed_NonAdv!Q23)</f>
        <v>0</v>
      </c>
      <c r="R23" s="26">
        <f>SUM(CLAIMS_IndOS_Open_Adv:CLAIMS_IndIS_Closed_NonAdv!R23)</f>
        <v>0</v>
      </c>
      <c r="S23" s="26">
        <f>SUM(CLAIMS_IndOS_Open_Adv:CLAIMS_IndIS_Closed_NonAdv!S23)</f>
        <v>0</v>
      </c>
      <c r="T23" s="26">
        <f>SUM(CLAIMS_IndOS_Open_Adv:CLAIMS_IndIS_Closed_NonAdv!T23)</f>
        <v>0</v>
      </c>
      <c r="U23" s="26">
        <f>SUM(CLAIMS_IndOS_Open_Adv:CLAIMS_IndIS_Closed_NonAdv!U23)</f>
        <v>0</v>
      </c>
      <c r="V23" s="26">
        <f>SUM(CLAIMS_IndOS_Open_Adv:CLAIMS_IndIS_Closed_NonAdv!V23)</f>
        <v>0</v>
      </c>
      <c r="W23" s="26">
        <f>SUM(CLAIMS_IndOS_Open_Adv:CLAIMS_IndIS_Closed_NonAdv!W23)</f>
        <v>0</v>
      </c>
      <c r="X23" s="26">
        <f>SUM(CLAIMS_IndOS_Open_Adv:CLAIMS_IndIS_Closed_NonAdv!X23)</f>
        <v>0</v>
      </c>
      <c r="Y23" s="26">
        <f>SUM(CLAIMS_IndOS_Open_Adv:CLAIMS_IndIS_Closed_NonAdv!Y23)</f>
        <v>0</v>
      </c>
      <c r="Z23" s="26">
        <f>SUM(CLAIMS_IndOS_Open_Adv:CLAIMS_IndIS_Closed_NonAdv!Z23)</f>
        <v>0</v>
      </c>
      <c r="AA23" s="26">
        <f>SUM(CLAIMS_IndOS_Open_Adv:CLAIMS_IndIS_Closed_NonAdv!AA23)</f>
        <v>0</v>
      </c>
      <c r="AB23" s="26">
        <f>SUM(CLAIMS_IndOS_Open_Adv:CLAIMS_IndIS_Closed_NonAdv!AB23)</f>
        <v>0</v>
      </c>
      <c r="AC23" s="26">
        <f>SUM(CLAIMS_IndOS_Open_Adv:CLAIMS_IndIS_Closed_NonAdv!AC23)</f>
        <v>0</v>
      </c>
      <c r="AD23" s="26">
        <f>SUM(CLAIMS_IndOS_Open_Adv:CLAIMS_IndIS_Closed_NonAdv!AD23)</f>
        <v>0</v>
      </c>
      <c r="AE23" s="26">
        <f>SUM(CLAIMS_IndOS_Open_Adv:CLAIMS_IndIS_Closed_NonAdv!AE23)</f>
        <v>0</v>
      </c>
      <c r="AF23" s="26">
        <f>SUM(CLAIMS_IndOS_Open_Adv:CLAIMS_IndIS_Closed_NonAdv!AF23)</f>
        <v>0</v>
      </c>
      <c r="AG23" s="26">
        <f>SUM(CLAIMS_IndOS_Open_Adv:CLAIMS_IndIS_Closed_NonAdv!AG23)</f>
        <v>0</v>
      </c>
      <c r="AH23" s="26">
        <f>SUM(CLAIMS_IndOS_Open_Adv:CLAIMS_IndIS_Closed_NonAdv!AH23)</f>
        <v>0</v>
      </c>
      <c r="AI23" s="26">
        <f>SUM(CLAIMS_IndOS_Open_Adv:CLAIMS_IndIS_Closed_NonAdv!AI23)</f>
        <v>0</v>
      </c>
      <c r="AJ23" s="26">
        <f>SUM(CLAIMS_IndOS_Open_Adv:CLAIMS_IndIS_Closed_NonAdv!AJ23)</f>
        <v>0</v>
      </c>
      <c r="AK23" s="26">
        <f>SUM(CLAIMS_IndOS_Open_Adv:CLAIMS_IndIS_Closed_NonAdv!AK23)</f>
        <v>0</v>
      </c>
      <c r="AL23" s="26">
        <f>SUM(CLAIMS_IndOS_Open_Adv:CLAIMS_IndIS_Closed_NonAdv!AL23)</f>
        <v>0</v>
      </c>
      <c r="AM23" s="26">
        <f>SUM(CLAIMS_IndOS_Open_Adv:CLAIMS_IndIS_Closed_NonAdv!AM23)</f>
        <v>0</v>
      </c>
      <c r="AN23" s="26">
        <f>SUM(CLAIMS_IndOS_Open_Adv:CLAIMS_IndIS_Closed_NonAdv!AN23)</f>
        <v>0</v>
      </c>
      <c r="AO23" s="26">
        <f>SUM(CLAIMS_IndOS_Open_Adv:CLAIMS_IndIS_Closed_NonAdv!AO23)</f>
        <v>0</v>
      </c>
      <c r="AP23" s="26">
        <f>SUM(CLAIMS_IndOS_Open_Adv:CLAIMS_IndIS_Closed_NonAdv!AP23)</f>
        <v>0</v>
      </c>
      <c r="AQ23" s="26">
        <f>SUM(CLAIMS_IndOS_Open_Adv:CLAIMS_IndIS_Closed_NonAdv!AQ23)</f>
        <v>0</v>
      </c>
      <c r="AR23" s="26">
        <f>SUM(CLAIMS_IndOS_Open_Adv:CLAIMS_IndIS_Closed_NonAdv!AR23)</f>
        <v>0</v>
      </c>
      <c r="AS23" s="26">
        <f>SUM(CLAIMS_IndOS_Open_Adv:CLAIMS_IndIS_Closed_NonAdv!AS23)</f>
        <v>0</v>
      </c>
      <c r="AT23" s="26">
        <f>SUM(CLAIMS_IndOS_Open_Adv:CLAIMS_IndIS_Closed_NonAdv!AT23)</f>
        <v>0</v>
      </c>
      <c r="AU23" s="26">
        <f>SUM(CLAIMS_IndOS_Open_Adv:CLAIMS_IndIS_Closed_NonAdv!AU23)</f>
        <v>0</v>
      </c>
      <c r="AV23" s="26">
        <f>SUM(CLAIMS_IndOS_Open_Adv:CLAIMS_IndIS_Closed_NonAdv!AV23)</f>
        <v>0</v>
      </c>
      <c r="AW23" s="26">
        <f>SUM(CLAIMS_IndOS_Open_Adv:CLAIMS_IndIS_Closed_NonAdv!AW23)</f>
        <v>0</v>
      </c>
      <c r="AX23" s="26">
        <f>SUM(CLAIMS_IndOS_Open_Adv:CLAIMS_IndIS_Closed_NonAdv!AX23)</f>
        <v>0</v>
      </c>
      <c r="AY23" s="26">
        <f>SUM(CLAIMS_IndOS_Open_Adv:CLAIMS_IndIS_Closed_NonAdv!AY23)</f>
        <v>0</v>
      </c>
      <c r="AZ23" s="26">
        <f>SUM(CLAIMS_IndOS_Open_Adv:CLAIMS_IndIS_Closed_NonAdv!AZ23)</f>
        <v>0</v>
      </c>
      <c r="BA23" s="26">
        <f>SUM(CLAIMS_IndOS_Open_Adv:CLAIMS_IndIS_Closed_NonAdv!BA23)</f>
        <v>0</v>
      </c>
      <c r="BB23" s="26">
        <f>SUM(CLAIMS_IndOS_Open_Adv:CLAIMS_IndIS_Closed_NonAdv!BB23)</f>
        <v>0</v>
      </c>
      <c r="BC23" s="26">
        <f>SUM(CLAIMS_IndOS_Open_Adv:CLAIMS_IndIS_Closed_NonAdv!BC23)</f>
        <v>0</v>
      </c>
      <c r="BD23" s="26">
        <f>SUM(CLAIMS_IndOS_Open_Adv:CLAIMS_IndIS_Closed_NonAdv!BD23)</f>
        <v>0</v>
      </c>
      <c r="BE23" s="26">
        <f>SUM(CLAIMS_IndOS_Open_Adv:CLAIMS_IndIS_Closed_NonAdv!BE23)</f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SUM(CLAIMS_IndOS_Open_Adv:CLAIMS_IndIS_Closed_NonAdv!F24)</f>
        <v>0</v>
      </c>
      <c r="G24" s="26">
        <f>SUM(CLAIMS_IndOS_Open_Adv:CLAIMS_IndIS_Closed_NonAdv!G24)</f>
        <v>0</v>
      </c>
      <c r="H24" s="26">
        <f>SUM(CLAIMS_IndOS_Open_Adv:CLAIMS_IndIS_Closed_NonAdv!H24)</f>
        <v>0</v>
      </c>
      <c r="I24" s="26">
        <f>SUM(CLAIMS_IndOS_Open_Adv:CLAIMS_IndIS_Closed_NonAdv!I24)</f>
        <v>0</v>
      </c>
      <c r="J24" s="26">
        <f>SUM(CLAIMS_IndOS_Open_Adv:CLAIMS_IndIS_Closed_NonAdv!J24)</f>
        <v>0</v>
      </c>
      <c r="K24" s="26">
        <f>SUM(CLAIMS_IndOS_Open_Adv:CLAIMS_IndIS_Closed_NonAdv!K24)</f>
        <v>0</v>
      </c>
      <c r="L24" s="26">
        <f>SUM(CLAIMS_IndOS_Open_Adv:CLAIMS_IndIS_Closed_NonAdv!L24)</f>
        <v>0</v>
      </c>
      <c r="M24" s="26">
        <f>SUM(CLAIMS_IndOS_Open_Adv:CLAIMS_IndIS_Closed_NonAdv!M24)</f>
        <v>0</v>
      </c>
      <c r="N24" s="26">
        <f>SUM(CLAIMS_IndOS_Open_Adv:CLAIMS_IndIS_Closed_NonAdv!N24)</f>
        <v>0</v>
      </c>
      <c r="O24" s="26">
        <f>SUM(CLAIMS_IndOS_Open_Adv:CLAIMS_IndIS_Closed_NonAdv!O24)</f>
        <v>0</v>
      </c>
      <c r="P24" s="26">
        <f>SUM(CLAIMS_IndOS_Open_Adv:CLAIMS_IndIS_Closed_NonAdv!P24)</f>
        <v>0</v>
      </c>
      <c r="Q24" s="26">
        <f>SUM(CLAIMS_IndOS_Open_Adv:CLAIMS_IndIS_Closed_NonAdv!Q24)</f>
        <v>0</v>
      </c>
      <c r="R24" s="26">
        <f>SUM(CLAIMS_IndOS_Open_Adv:CLAIMS_IndIS_Closed_NonAdv!R24)</f>
        <v>0</v>
      </c>
      <c r="S24" s="26">
        <f>SUM(CLAIMS_IndOS_Open_Adv:CLAIMS_IndIS_Closed_NonAdv!S24)</f>
        <v>0</v>
      </c>
      <c r="T24" s="26">
        <f>SUM(CLAIMS_IndOS_Open_Adv:CLAIMS_IndIS_Closed_NonAdv!T24)</f>
        <v>0</v>
      </c>
      <c r="U24" s="26">
        <f>SUM(CLAIMS_IndOS_Open_Adv:CLAIMS_IndIS_Closed_NonAdv!U24)</f>
        <v>0</v>
      </c>
      <c r="V24" s="26">
        <f>SUM(CLAIMS_IndOS_Open_Adv:CLAIMS_IndIS_Closed_NonAdv!V24)</f>
        <v>0</v>
      </c>
      <c r="W24" s="26">
        <f>SUM(CLAIMS_IndOS_Open_Adv:CLAIMS_IndIS_Closed_NonAdv!W24)</f>
        <v>0</v>
      </c>
      <c r="X24" s="26">
        <f>SUM(CLAIMS_IndOS_Open_Adv:CLAIMS_IndIS_Closed_NonAdv!X24)</f>
        <v>0</v>
      </c>
      <c r="Y24" s="26">
        <f>SUM(CLAIMS_IndOS_Open_Adv:CLAIMS_IndIS_Closed_NonAdv!Y24)</f>
        <v>0</v>
      </c>
      <c r="Z24" s="26">
        <f>SUM(CLAIMS_IndOS_Open_Adv:CLAIMS_IndIS_Closed_NonAdv!Z24)</f>
        <v>0</v>
      </c>
      <c r="AA24" s="26">
        <f>SUM(CLAIMS_IndOS_Open_Adv:CLAIMS_IndIS_Closed_NonAdv!AA24)</f>
        <v>0</v>
      </c>
      <c r="AB24" s="26">
        <f>SUM(CLAIMS_IndOS_Open_Adv:CLAIMS_IndIS_Closed_NonAdv!AB24)</f>
        <v>0</v>
      </c>
      <c r="AC24" s="26">
        <f>SUM(CLAIMS_IndOS_Open_Adv:CLAIMS_IndIS_Closed_NonAdv!AC24)</f>
        <v>0</v>
      </c>
      <c r="AD24" s="26">
        <f>SUM(CLAIMS_IndOS_Open_Adv:CLAIMS_IndIS_Closed_NonAdv!AD24)</f>
        <v>0</v>
      </c>
      <c r="AE24" s="26">
        <f>SUM(CLAIMS_IndOS_Open_Adv:CLAIMS_IndIS_Closed_NonAdv!AE24)</f>
        <v>0</v>
      </c>
      <c r="AF24" s="26">
        <f>SUM(CLAIMS_IndOS_Open_Adv:CLAIMS_IndIS_Closed_NonAdv!AF24)</f>
        <v>0</v>
      </c>
      <c r="AG24" s="26">
        <f>SUM(CLAIMS_IndOS_Open_Adv:CLAIMS_IndIS_Closed_NonAdv!AG24)</f>
        <v>0</v>
      </c>
      <c r="AH24" s="26">
        <f>SUM(CLAIMS_IndOS_Open_Adv:CLAIMS_IndIS_Closed_NonAdv!AH24)</f>
        <v>0</v>
      </c>
      <c r="AI24" s="26">
        <f>SUM(CLAIMS_IndOS_Open_Adv:CLAIMS_IndIS_Closed_NonAdv!AI24)</f>
        <v>0</v>
      </c>
      <c r="AJ24" s="26">
        <f>SUM(CLAIMS_IndOS_Open_Adv:CLAIMS_IndIS_Closed_NonAdv!AJ24)</f>
        <v>0</v>
      </c>
      <c r="AK24" s="26">
        <f>SUM(CLAIMS_IndOS_Open_Adv:CLAIMS_IndIS_Closed_NonAdv!AK24)</f>
        <v>0</v>
      </c>
      <c r="AL24" s="26">
        <f>SUM(CLAIMS_IndOS_Open_Adv:CLAIMS_IndIS_Closed_NonAdv!AL24)</f>
        <v>0</v>
      </c>
      <c r="AM24" s="26">
        <f>SUM(CLAIMS_IndOS_Open_Adv:CLAIMS_IndIS_Closed_NonAdv!AM24)</f>
        <v>0</v>
      </c>
      <c r="AN24" s="26">
        <f>SUM(CLAIMS_IndOS_Open_Adv:CLAIMS_IndIS_Closed_NonAdv!AN24)</f>
        <v>0</v>
      </c>
      <c r="AO24" s="26">
        <f>SUM(CLAIMS_IndOS_Open_Adv:CLAIMS_IndIS_Closed_NonAdv!AO24)</f>
        <v>0</v>
      </c>
      <c r="AP24" s="26">
        <f>SUM(CLAIMS_IndOS_Open_Adv:CLAIMS_IndIS_Closed_NonAdv!AP24)</f>
        <v>0</v>
      </c>
      <c r="AQ24" s="26">
        <f>SUM(CLAIMS_IndOS_Open_Adv:CLAIMS_IndIS_Closed_NonAdv!AQ24)</f>
        <v>0</v>
      </c>
      <c r="AR24" s="26">
        <f>SUM(CLAIMS_IndOS_Open_Adv:CLAIMS_IndIS_Closed_NonAdv!AR24)</f>
        <v>0</v>
      </c>
      <c r="AS24" s="26">
        <f>SUM(CLAIMS_IndOS_Open_Adv:CLAIMS_IndIS_Closed_NonAdv!AS24)</f>
        <v>0</v>
      </c>
      <c r="AT24" s="26">
        <f>SUM(CLAIMS_IndOS_Open_Adv:CLAIMS_IndIS_Closed_NonAdv!AT24)</f>
        <v>0</v>
      </c>
      <c r="AU24" s="26">
        <f>SUM(CLAIMS_IndOS_Open_Adv:CLAIMS_IndIS_Closed_NonAdv!AU24)</f>
        <v>0</v>
      </c>
      <c r="AV24" s="26">
        <f>SUM(CLAIMS_IndOS_Open_Adv:CLAIMS_IndIS_Closed_NonAdv!AV24)</f>
        <v>0</v>
      </c>
      <c r="AW24" s="26">
        <f>SUM(CLAIMS_IndOS_Open_Adv:CLAIMS_IndIS_Closed_NonAdv!AW24)</f>
        <v>0</v>
      </c>
      <c r="AX24" s="26">
        <f>SUM(CLAIMS_IndOS_Open_Adv:CLAIMS_IndIS_Closed_NonAdv!AX24)</f>
        <v>0</v>
      </c>
      <c r="AY24" s="26">
        <f>SUM(CLAIMS_IndOS_Open_Adv:CLAIMS_IndIS_Closed_NonAdv!AY24)</f>
        <v>0</v>
      </c>
      <c r="AZ24" s="26">
        <f>SUM(CLAIMS_IndOS_Open_Adv:CLAIMS_IndIS_Closed_NonAdv!AZ24)</f>
        <v>0</v>
      </c>
      <c r="BA24" s="26">
        <f>SUM(CLAIMS_IndOS_Open_Adv:CLAIMS_IndIS_Closed_NonAdv!BA24)</f>
        <v>0</v>
      </c>
      <c r="BB24" s="26">
        <f>SUM(CLAIMS_IndOS_Open_Adv:CLAIMS_IndIS_Closed_NonAdv!BB24)</f>
        <v>0</v>
      </c>
      <c r="BC24" s="26">
        <f>SUM(CLAIMS_IndOS_Open_Adv:CLAIMS_IndIS_Closed_NonAdv!BC24)</f>
        <v>0</v>
      </c>
      <c r="BD24" s="26">
        <f>SUM(CLAIMS_IndOS_Open_Adv:CLAIMS_IndIS_Closed_NonAdv!BD24)</f>
        <v>0</v>
      </c>
      <c r="BE24" s="26">
        <f>SUM(CLAIMS_IndOS_Open_Adv:CLAIMS_IndIS_Closed_NonAdv!BE24)</f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">$A$13</f>
        <v>CLAIM NUMBERS</v>
      </c>
      <c r="C26" s="13" t="s">
        <v>26</v>
      </c>
      <c r="D26" s="53" t="s">
        <v>349</v>
      </c>
      <c r="E26" s="53" t="s">
        <v>234</v>
      </c>
      <c r="F26" s="26">
        <f>SUM(CLAIMS_IndOS_Open_Adv:CLAIMS_IndIS_Closed_NonAdv!F26)</f>
        <v>0</v>
      </c>
      <c r="G26" s="26">
        <f>SUM(CLAIMS_IndOS_Open_Adv:CLAIMS_IndIS_Closed_NonAdv!G26)</f>
        <v>0</v>
      </c>
      <c r="H26" s="26">
        <f>SUM(CLAIMS_IndOS_Open_Adv:CLAIMS_IndIS_Closed_NonAdv!H26)</f>
        <v>0</v>
      </c>
      <c r="I26" s="26">
        <f>SUM(CLAIMS_IndOS_Open_Adv:CLAIMS_IndIS_Closed_NonAdv!I26)</f>
        <v>0</v>
      </c>
      <c r="J26" s="26">
        <f>SUM(CLAIMS_IndOS_Open_Adv:CLAIMS_IndIS_Closed_NonAdv!J26)</f>
        <v>0</v>
      </c>
      <c r="K26" s="26">
        <f>SUM(CLAIMS_IndOS_Open_Adv:CLAIMS_IndIS_Closed_NonAdv!K26)</f>
        <v>0</v>
      </c>
      <c r="L26" s="26">
        <f>SUM(CLAIMS_IndOS_Open_Adv:CLAIMS_IndIS_Closed_NonAdv!L26)</f>
        <v>0</v>
      </c>
      <c r="M26" s="26">
        <f>SUM(CLAIMS_IndOS_Open_Adv:CLAIMS_IndIS_Closed_NonAdv!M26)</f>
        <v>0</v>
      </c>
      <c r="N26" s="26">
        <f>SUM(CLAIMS_IndOS_Open_Adv:CLAIMS_IndIS_Closed_NonAdv!N26)</f>
        <v>0</v>
      </c>
      <c r="O26" s="26">
        <f>SUM(CLAIMS_IndOS_Open_Adv:CLAIMS_IndIS_Closed_NonAdv!O26)</f>
        <v>0</v>
      </c>
      <c r="P26" s="26">
        <f>SUM(CLAIMS_IndOS_Open_Adv:CLAIMS_IndIS_Closed_NonAdv!P26)</f>
        <v>0</v>
      </c>
      <c r="Q26" s="26">
        <f>SUM(CLAIMS_IndOS_Open_Adv:CLAIMS_IndIS_Closed_NonAdv!Q26)</f>
        <v>0</v>
      </c>
      <c r="R26" s="26">
        <f>SUM(CLAIMS_IndOS_Open_Adv:CLAIMS_IndIS_Closed_NonAdv!R26)</f>
        <v>0</v>
      </c>
      <c r="S26" s="26">
        <f>SUM(CLAIMS_IndOS_Open_Adv:CLAIMS_IndIS_Closed_NonAdv!S26)</f>
        <v>0</v>
      </c>
      <c r="T26" s="26">
        <f>SUM(CLAIMS_IndOS_Open_Adv:CLAIMS_IndIS_Closed_NonAdv!T26)</f>
        <v>0</v>
      </c>
      <c r="U26" s="26">
        <f>SUM(CLAIMS_IndOS_Open_Adv:CLAIMS_IndIS_Closed_NonAdv!U26)</f>
        <v>0</v>
      </c>
      <c r="V26" s="26">
        <f>SUM(CLAIMS_IndOS_Open_Adv:CLAIMS_IndIS_Closed_NonAdv!V26)</f>
        <v>0</v>
      </c>
      <c r="W26" s="26">
        <f>SUM(CLAIMS_IndOS_Open_Adv:CLAIMS_IndIS_Closed_NonAdv!W26)</f>
        <v>0</v>
      </c>
      <c r="X26" s="26">
        <f>SUM(CLAIMS_IndOS_Open_Adv:CLAIMS_IndIS_Closed_NonAdv!X26)</f>
        <v>0</v>
      </c>
      <c r="Y26" s="26">
        <f>SUM(CLAIMS_IndOS_Open_Adv:CLAIMS_IndIS_Closed_NonAdv!Y26)</f>
        <v>0</v>
      </c>
      <c r="Z26" s="26">
        <f>SUM(CLAIMS_IndOS_Open_Adv:CLAIMS_IndIS_Closed_NonAdv!Z26)</f>
        <v>0</v>
      </c>
      <c r="AA26" s="26">
        <f>SUM(CLAIMS_IndOS_Open_Adv:CLAIMS_IndIS_Closed_NonAdv!AA26)</f>
        <v>0</v>
      </c>
      <c r="AB26" s="26">
        <f>SUM(CLAIMS_IndOS_Open_Adv:CLAIMS_IndIS_Closed_NonAdv!AB26)</f>
        <v>0</v>
      </c>
      <c r="AC26" s="26">
        <f>SUM(CLAIMS_IndOS_Open_Adv:CLAIMS_IndIS_Closed_NonAdv!AC26)</f>
        <v>0</v>
      </c>
      <c r="AD26" s="26">
        <f>SUM(CLAIMS_IndOS_Open_Adv:CLAIMS_IndIS_Closed_NonAdv!AD26)</f>
        <v>0</v>
      </c>
      <c r="AE26" s="26">
        <f>SUM(CLAIMS_IndOS_Open_Adv:CLAIMS_IndIS_Closed_NonAdv!AE26)</f>
        <v>0</v>
      </c>
      <c r="AF26" s="26">
        <f>SUM(CLAIMS_IndOS_Open_Adv:CLAIMS_IndIS_Closed_NonAdv!AF26)</f>
        <v>0</v>
      </c>
      <c r="AG26" s="26">
        <f>SUM(CLAIMS_IndOS_Open_Adv:CLAIMS_IndIS_Closed_NonAdv!AG26)</f>
        <v>0</v>
      </c>
      <c r="AH26" s="26">
        <f>SUM(CLAIMS_IndOS_Open_Adv:CLAIMS_IndIS_Closed_NonAdv!AH26)</f>
        <v>0</v>
      </c>
      <c r="AI26" s="26">
        <f>SUM(CLAIMS_IndOS_Open_Adv:CLAIMS_IndIS_Closed_NonAdv!AI26)</f>
        <v>0</v>
      </c>
      <c r="AJ26" s="26">
        <f>SUM(CLAIMS_IndOS_Open_Adv:CLAIMS_IndIS_Closed_NonAdv!AJ26)</f>
        <v>0</v>
      </c>
      <c r="AK26" s="26">
        <f>SUM(CLAIMS_IndOS_Open_Adv:CLAIMS_IndIS_Closed_NonAdv!AK26)</f>
        <v>0</v>
      </c>
      <c r="AL26" s="26">
        <f>SUM(CLAIMS_IndOS_Open_Adv:CLAIMS_IndIS_Closed_NonAdv!AL26)</f>
        <v>0</v>
      </c>
      <c r="AM26" s="26">
        <f>SUM(CLAIMS_IndOS_Open_Adv:CLAIMS_IndIS_Closed_NonAdv!AM26)</f>
        <v>0</v>
      </c>
      <c r="AN26" s="26">
        <f>SUM(CLAIMS_IndOS_Open_Adv:CLAIMS_IndIS_Closed_NonAdv!AN26)</f>
        <v>0</v>
      </c>
      <c r="AO26" s="26">
        <f>SUM(CLAIMS_IndOS_Open_Adv:CLAIMS_IndIS_Closed_NonAdv!AO26)</f>
        <v>0</v>
      </c>
      <c r="AP26" s="26">
        <f>SUM(CLAIMS_IndOS_Open_Adv:CLAIMS_IndIS_Closed_NonAdv!AP26)</f>
        <v>0</v>
      </c>
      <c r="AQ26" s="26">
        <f>SUM(CLAIMS_IndOS_Open_Adv:CLAIMS_IndIS_Closed_NonAdv!AQ26)</f>
        <v>0</v>
      </c>
      <c r="AR26" s="26">
        <f>SUM(CLAIMS_IndOS_Open_Adv:CLAIMS_IndIS_Closed_NonAdv!AR26)</f>
        <v>0</v>
      </c>
      <c r="AS26" s="26">
        <f>SUM(CLAIMS_IndOS_Open_Adv:CLAIMS_IndIS_Closed_NonAdv!AS26)</f>
        <v>0</v>
      </c>
      <c r="AT26" s="26">
        <f>SUM(CLAIMS_IndOS_Open_Adv:CLAIMS_IndIS_Closed_NonAdv!AT26)</f>
        <v>0</v>
      </c>
      <c r="AU26" s="26">
        <f>SUM(CLAIMS_IndOS_Open_Adv:CLAIMS_IndIS_Closed_NonAdv!AU26)</f>
        <v>0</v>
      </c>
      <c r="AV26" s="26">
        <f>SUM(CLAIMS_IndOS_Open_Adv:CLAIMS_IndIS_Closed_NonAdv!AV26)</f>
        <v>0</v>
      </c>
      <c r="AW26" s="26">
        <f>SUM(CLAIMS_IndOS_Open_Adv:CLAIMS_IndIS_Closed_NonAdv!AW26)</f>
        <v>0</v>
      </c>
      <c r="AX26" s="26">
        <f>SUM(CLAIMS_IndOS_Open_Adv:CLAIMS_IndIS_Closed_NonAdv!AX26)</f>
        <v>0</v>
      </c>
      <c r="AY26" s="26">
        <f>SUM(CLAIMS_IndOS_Open_Adv:CLAIMS_IndIS_Closed_NonAdv!AY26)</f>
        <v>0</v>
      </c>
      <c r="AZ26" s="26">
        <f>SUM(CLAIMS_IndOS_Open_Adv:CLAIMS_IndIS_Closed_NonAdv!AZ26)</f>
        <v>0</v>
      </c>
      <c r="BA26" s="26">
        <f>SUM(CLAIMS_IndOS_Open_Adv:CLAIMS_IndIS_Closed_NonAdv!BA26)</f>
        <v>0</v>
      </c>
      <c r="BB26" s="26">
        <f>SUM(CLAIMS_IndOS_Open_Adv:CLAIMS_IndIS_Closed_NonAdv!BB26)</f>
        <v>0</v>
      </c>
      <c r="BC26" s="26">
        <f>SUM(CLAIMS_IndOS_Open_Adv:CLAIMS_IndIS_Closed_NonAdv!BC26)</f>
        <v>0</v>
      </c>
      <c r="BD26" s="26">
        <f>SUM(CLAIMS_IndOS_Open_Adv:CLAIMS_IndIS_Closed_NonAdv!BD26)</f>
        <v>0</v>
      </c>
      <c r="BE26" s="26">
        <f>SUM(CLAIMS_IndOS_Open_Adv:CLAIMS_IndIS_Closed_NonAdv!BE26)</f>
        <v>0</v>
      </c>
    </row>
    <row r="27" spans="1:57" x14ac:dyDescent="0.25">
      <c r="A27" s="23" t="str">
        <f t="shared" si="1"/>
        <v>CLAIM NUMBERS</v>
      </c>
      <c r="C27" s="13" t="s">
        <v>26</v>
      </c>
      <c r="D27" s="53" t="s">
        <v>221</v>
      </c>
      <c r="E27" s="53" t="s">
        <v>235</v>
      </c>
      <c r="F27" s="26">
        <f>SUM(CLAIMS_IndOS_Open_Adv:CLAIMS_IndIS_Closed_NonAdv!F27)</f>
        <v>0</v>
      </c>
      <c r="G27" s="26">
        <f>SUM(CLAIMS_IndOS_Open_Adv:CLAIMS_IndIS_Closed_NonAdv!G27)</f>
        <v>0</v>
      </c>
      <c r="H27" s="26">
        <f>SUM(CLAIMS_IndOS_Open_Adv:CLAIMS_IndIS_Closed_NonAdv!H27)</f>
        <v>0</v>
      </c>
      <c r="I27" s="26">
        <f>SUM(CLAIMS_IndOS_Open_Adv:CLAIMS_IndIS_Closed_NonAdv!I27)</f>
        <v>0</v>
      </c>
      <c r="J27" s="26">
        <f>SUM(CLAIMS_IndOS_Open_Adv:CLAIMS_IndIS_Closed_NonAdv!J27)</f>
        <v>0</v>
      </c>
      <c r="K27" s="26">
        <f>SUM(CLAIMS_IndOS_Open_Adv:CLAIMS_IndIS_Closed_NonAdv!K27)</f>
        <v>0</v>
      </c>
      <c r="L27" s="26">
        <f>SUM(CLAIMS_IndOS_Open_Adv:CLAIMS_IndIS_Closed_NonAdv!L27)</f>
        <v>0</v>
      </c>
      <c r="M27" s="26">
        <f>SUM(CLAIMS_IndOS_Open_Adv:CLAIMS_IndIS_Closed_NonAdv!M27)</f>
        <v>0</v>
      </c>
      <c r="N27" s="26">
        <f>SUM(CLAIMS_IndOS_Open_Adv:CLAIMS_IndIS_Closed_NonAdv!N27)</f>
        <v>0</v>
      </c>
      <c r="O27" s="26">
        <f>SUM(CLAIMS_IndOS_Open_Adv:CLAIMS_IndIS_Closed_NonAdv!O27)</f>
        <v>0</v>
      </c>
      <c r="P27" s="26">
        <f>SUM(CLAIMS_IndOS_Open_Adv:CLAIMS_IndIS_Closed_NonAdv!P27)</f>
        <v>0</v>
      </c>
      <c r="Q27" s="26">
        <f>SUM(CLAIMS_IndOS_Open_Adv:CLAIMS_IndIS_Closed_NonAdv!Q27)</f>
        <v>0</v>
      </c>
      <c r="R27" s="26">
        <f>SUM(CLAIMS_IndOS_Open_Adv:CLAIMS_IndIS_Closed_NonAdv!R27)</f>
        <v>0</v>
      </c>
      <c r="S27" s="26">
        <f>SUM(CLAIMS_IndOS_Open_Adv:CLAIMS_IndIS_Closed_NonAdv!S27)</f>
        <v>0</v>
      </c>
      <c r="T27" s="26">
        <f>SUM(CLAIMS_IndOS_Open_Adv:CLAIMS_IndIS_Closed_NonAdv!T27)</f>
        <v>0</v>
      </c>
      <c r="U27" s="26">
        <f>SUM(CLAIMS_IndOS_Open_Adv:CLAIMS_IndIS_Closed_NonAdv!U27)</f>
        <v>0</v>
      </c>
      <c r="V27" s="26">
        <f>SUM(CLAIMS_IndOS_Open_Adv:CLAIMS_IndIS_Closed_NonAdv!V27)</f>
        <v>0</v>
      </c>
      <c r="W27" s="26">
        <f>SUM(CLAIMS_IndOS_Open_Adv:CLAIMS_IndIS_Closed_NonAdv!W27)</f>
        <v>0</v>
      </c>
      <c r="X27" s="26">
        <f>SUM(CLAIMS_IndOS_Open_Adv:CLAIMS_IndIS_Closed_NonAdv!X27)</f>
        <v>0</v>
      </c>
      <c r="Y27" s="26">
        <f>SUM(CLAIMS_IndOS_Open_Adv:CLAIMS_IndIS_Closed_NonAdv!Y27)</f>
        <v>0</v>
      </c>
      <c r="Z27" s="26">
        <f>SUM(CLAIMS_IndOS_Open_Adv:CLAIMS_IndIS_Closed_NonAdv!Z27)</f>
        <v>0</v>
      </c>
      <c r="AA27" s="26">
        <f>SUM(CLAIMS_IndOS_Open_Adv:CLAIMS_IndIS_Closed_NonAdv!AA27)</f>
        <v>0</v>
      </c>
      <c r="AB27" s="26">
        <f>SUM(CLAIMS_IndOS_Open_Adv:CLAIMS_IndIS_Closed_NonAdv!AB27)</f>
        <v>0</v>
      </c>
      <c r="AC27" s="26">
        <f>SUM(CLAIMS_IndOS_Open_Adv:CLAIMS_IndIS_Closed_NonAdv!AC27)</f>
        <v>0</v>
      </c>
      <c r="AD27" s="26">
        <f>SUM(CLAIMS_IndOS_Open_Adv:CLAIMS_IndIS_Closed_NonAdv!AD27)</f>
        <v>0</v>
      </c>
      <c r="AE27" s="26">
        <f>SUM(CLAIMS_IndOS_Open_Adv:CLAIMS_IndIS_Closed_NonAdv!AE27)</f>
        <v>0</v>
      </c>
      <c r="AF27" s="26">
        <f>SUM(CLAIMS_IndOS_Open_Adv:CLAIMS_IndIS_Closed_NonAdv!AF27)</f>
        <v>0</v>
      </c>
      <c r="AG27" s="26">
        <f>SUM(CLAIMS_IndOS_Open_Adv:CLAIMS_IndIS_Closed_NonAdv!AG27)</f>
        <v>0</v>
      </c>
      <c r="AH27" s="26">
        <f>SUM(CLAIMS_IndOS_Open_Adv:CLAIMS_IndIS_Closed_NonAdv!AH27)</f>
        <v>0</v>
      </c>
      <c r="AI27" s="26">
        <f>SUM(CLAIMS_IndOS_Open_Adv:CLAIMS_IndIS_Closed_NonAdv!AI27)</f>
        <v>0</v>
      </c>
      <c r="AJ27" s="26">
        <f>SUM(CLAIMS_IndOS_Open_Adv:CLAIMS_IndIS_Closed_NonAdv!AJ27)</f>
        <v>0</v>
      </c>
      <c r="AK27" s="26">
        <f>SUM(CLAIMS_IndOS_Open_Adv:CLAIMS_IndIS_Closed_NonAdv!AK27)</f>
        <v>0</v>
      </c>
      <c r="AL27" s="26">
        <f>SUM(CLAIMS_IndOS_Open_Adv:CLAIMS_IndIS_Closed_NonAdv!AL27)</f>
        <v>0</v>
      </c>
      <c r="AM27" s="26">
        <f>SUM(CLAIMS_IndOS_Open_Adv:CLAIMS_IndIS_Closed_NonAdv!AM27)</f>
        <v>0</v>
      </c>
      <c r="AN27" s="26">
        <f>SUM(CLAIMS_IndOS_Open_Adv:CLAIMS_IndIS_Closed_NonAdv!AN27)</f>
        <v>0</v>
      </c>
      <c r="AO27" s="26">
        <f>SUM(CLAIMS_IndOS_Open_Adv:CLAIMS_IndIS_Closed_NonAdv!AO27)</f>
        <v>0</v>
      </c>
      <c r="AP27" s="26">
        <f>SUM(CLAIMS_IndOS_Open_Adv:CLAIMS_IndIS_Closed_NonAdv!AP27)</f>
        <v>0</v>
      </c>
      <c r="AQ27" s="26">
        <f>SUM(CLAIMS_IndOS_Open_Adv:CLAIMS_IndIS_Closed_NonAdv!AQ27)</f>
        <v>0</v>
      </c>
      <c r="AR27" s="26">
        <f>SUM(CLAIMS_IndOS_Open_Adv:CLAIMS_IndIS_Closed_NonAdv!AR27)</f>
        <v>0</v>
      </c>
      <c r="AS27" s="26">
        <f>SUM(CLAIMS_IndOS_Open_Adv:CLAIMS_IndIS_Closed_NonAdv!AS27)</f>
        <v>0</v>
      </c>
      <c r="AT27" s="26">
        <f>SUM(CLAIMS_IndOS_Open_Adv:CLAIMS_IndIS_Closed_NonAdv!AT27)</f>
        <v>0</v>
      </c>
      <c r="AU27" s="26">
        <f>SUM(CLAIMS_IndOS_Open_Adv:CLAIMS_IndIS_Closed_NonAdv!AU27)</f>
        <v>0</v>
      </c>
      <c r="AV27" s="26">
        <f>SUM(CLAIMS_IndOS_Open_Adv:CLAIMS_IndIS_Closed_NonAdv!AV27)</f>
        <v>0</v>
      </c>
      <c r="AW27" s="26">
        <f>SUM(CLAIMS_IndOS_Open_Adv:CLAIMS_IndIS_Closed_NonAdv!AW27)</f>
        <v>0</v>
      </c>
      <c r="AX27" s="26">
        <f>SUM(CLAIMS_IndOS_Open_Adv:CLAIMS_IndIS_Closed_NonAdv!AX27)</f>
        <v>0</v>
      </c>
      <c r="AY27" s="26">
        <f>SUM(CLAIMS_IndOS_Open_Adv:CLAIMS_IndIS_Closed_NonAdv!AY27)</f>
        <v>0</v>
      </c>
      <c r="AZ27" s="26">
        <f>SUM(CLAIMS_IndOS_Open_Adv:CLAIMS_IndIS_Closed_NonAdv!AZ27)</f>
        <v>0</v>
      </c>
      <c r="BA27" s="26">
        <f>SUM(CLAIMS_IndOS_Open_Adv:CLAIMS_IndIS_Closed_NonAdv!BA27)</f>
        <v>0</v>
      </c>
      <c r="BB27" s="26">
        <f>SUM(CLAIMS_IndOS_Open_Adv:CLAIMS_IndIS_Closed_NonAdv!BB27)</f>
        <v>0</v>
      </c>
      <c r="BC27" s="26">
        <f>SUM(CLAIMS_IndOS_Open_Adv:CLAIMS_IndIS_Closed_NonAdv!BC27)</f>
        <v>0</v>
      </c>
      <c r="BD27" s="26">
        <f>SUM(CLAIMS_IndOS_Open_Adv:CLAIMS_IndIS_Closed_NonAdv!BD27)</f>
        <v>0</v>
      </c>
      <c r="BE27" s="26">
        <f>SUM(CLAIMS_IndOS_Open_Adv:CLAIMS_IndIS_Closed_NonAdv!BE27)</f>
        <v>0</v>
      </c>
    </row>
    <row r="28" spans="1:57" x14ac:dyDescent="0.25">
      <c r="A28" s="23" t="str">
        <f t="shared" si="1"/>
        <v>CLAIM NUMBERS</v>
      </c>
      <c r="C28" s="13" t="s">
        <v>26</v>
      </c>
      <c r="D28" s="53" t="s">
        <v>350</v>
      </c>
      <c r="E28" s="53" t="s">
        <v>236</v>
      </c>
      <c r="F28" s="26">
        <f>SUM(CLAIMS_IndOS_Open_Adv:CLAIMS_IndIS_Closed_NonAdv!F28)</f>
        <v>0</v>
      </c>
      <c r="G28" s="26">
        <f>SUM(CLAIMS_IndOS_Open_Adv:CLAIMS_IndIS_Closed_NonAdv!G28)</f>
        <v>0</v>
      </c>
      <c r="H28" s="26">
        <f>SUM(CLAIMS_IndOS_Open_Adv:CLAIMS_IndIS_Closed_NonAdv!H28)</f>
        <v>0</v>
      </c>
      <c r="I28" s="26">
        <f>SUM(CLAIMS_IndOS_Open_Adv:CLAIMS_IndIS_Closed_NonAdv!I28)</f>
        <v>0</v>
      </c>
      <c r="J28" s="26">
        <f>SUM(CLAIMS_IndOS_Open_Adv:CLAIMS_IndIS_Closed_NonAdv!J28)</f>
        <v>0</v>
      </c>
      <c r="K28" s="26">
        <f>SUM(CLAIMS_IndOS_Open_Adv:CLAIMS_IndIS_Closed_NonAdv!K28)</f>
        <v>0</v>
      </c>
      <c r="L28" s="26">
        <f>SUM(CLAIMS_IndOS_Open_Adv:CLAIMS_IndIS_Closed_NonAdv!L28)</f>
        <v>0</v>
      </c>
      <c r="M28" s="26">
        <f>SUM(CLAIMS_IndOS_Open_Adv:CLAIMS_IndIS_Closed_NonAdv!M28)</f>
        <v>0</v>
      </c>
      <c r="N28" s="26">
        <f>SUM(CLAIMS_IndOS_Open_Adv:CLAIMS_IndIS_Closed_NonAdv!N28)</f>
        <v>0</v>
      </c>
      <c r="O28" s="26">
        <f>SUM(CLAIMS_IndOS_Open_Adv:CLAIMS_IndIS_Closed_NonAdv!O28)</f>
        <v>0</v>
      </c>
      <c r="P28" s="26">
        <f>SUM(CLAIMS_IndOS_Open_Adv:CLAIMS_IndIS_Closed_NonAdv!P28)</f>
        <v>0</v>
      </c>
      <c r="Q28" s="26">
        <f>SUM(CLAIMS_IndOS_Open_Adv:CLAIMS_IndIS_Closed_NonAdv!Q28)</f>
        <v>0</v>
      </c>
      <c r="R28" s="26">
        <f>SUM(CLAIMS_IndOS_Open_Adv:CLAIMS_IndIS_Closed_NonAdv!R28)</f>
        <v>0</v>
      </c>
      <c r="S28" s="26">
        <f>SUM(CLAIMS_IndOS_Open_Adv:CLAIMS_IndIS_Closed_NonAdv!S28)</f>
        <v>0</v>
      </c>
      <c r="T28" s="26">
        <f>SUM(CLAIMS_IndOS_Open_Adv:CLAIMS_IndIS_Closed_NonAdv!T28)</f>
        <v>0</v>
      </c>
      <c r="U28" s="26">
        <f>SUM(CLAIMS_IndOS_Open_Adv:CLAIMS_IndIS_Closed_NonAdv!U28)</f>
        <v>0</v>
      </c>
      <c r="V28" s="26">
        <f>SUM(CLAIMS_IndOS_Open_Adv:CLAIMS_IndIS_Closed_NonAdv!V28)</f>
        <v>0</v>
      </c>
      <c r="W28" s="26">
        <f>SUM(CLAIMS_IndOS_Open_Adv:CLAIMS_IndIS_Closed_NonAdv!W28)</f>
        <v>0</v>
      </c>
      <c r="X28" s="26">
        <f>SUM(CLAIMS_IndOS_Open_Adv:CLAIMS_IndIS_Closed_NonAdv!X28)</f>
        <v>0</v>
      </c>
      <c r="Y28" s="26">
        <f>SUM(CLAIMS_IndOS_Open_Adv:CLAIMS_IndIS_Closed_NonAdv!Y28)</f>
        <v>0</v>
      </c>
      <c r="Z28" s="26">
        <f>SUM(CLAIMS_IndOS_Open_Adv:CLAIMS_IndIS_Closed_NonAdv!Z28)</f>
        <v>0</v>
      </c>
      <c r="AA28" s="26">
        <f>SUM(CLAIMS_IndOS_Open_Adv:CLAIMS_IndIS_Closed_NonAdv!AA28)</f>
        <v>0</v>
      </c>
      <c r="AB28" s="26">
        <f>SUM(CLAIMS_IndOS_Open_Adv:CLAIMS_IndIS_Closed_NonAdv!AB28)</f>
        <v>0</v>
      </c>
      <c r="AC28" s="26">
        <f>SUM(CLAIMS_IndOS_Open_Adv:CLAIMS_IndIS_Closed_NonAdv!AC28)</f>
        <v>0</v>
      </c>
      <c r="AD28" s="26">
        <f>SUM(CLAIMS_IndOS_Open_Adv:CLAIMS_IndIS_Closed_NonAdv!AD28)</f>
        <v>0</v>
      </c>
      <c r="AE28" s="26">
        <f>SUM(CLAIMS_IndOS_Open_Adv:CLAIMS_IndIS_Closed_NonAdv!AE28)</f>
        <v>0</v>
      </c>
      <c r="AF28" s="26">
        <f>SUM(CLAIMS_IndOS_Open_Adv:CLAIMS_IndIS_Closed_NonAdv!AF28)</f>
        <v>0</v>
      </c>
      <c r="AG28" s="26">
        <f>SUM(CLAIMS_IndOS_Open_Adv:CLAIMS_IndIS_Closed_NonAdv!AG28)</f>
        <v>0</v>
      </c>
      <c r="AH28" s="26">
        <f>SUM(CLAIMS_IndOS_Open_Adv:CLAIMS_IndIS_Closed_NonAdv!AH28)</f>
        <v>0</v>
      </c>
      <c r="AI28" s="26">
        <f>SUM(CLAIMS_IndOS_Open_Adv:CLAIMS_IndIS_Closed_NonAdv!AI28)</f>
        <v>0</v>
      </c>
      <c r="AJ28" s="26">
        <f>SUM(CLAIMS_IndOS_Open_Adv:CLAIMS_IndIS_Closed_NonAdv!AJ28)</f>
        <v>0</v>
      </c>
      <c r="AK28" s="26">
        <f>SUM(CLAIMS_IndOS_Open_Adv:CLAIMS_IndIS_Closed_NonAdv!AK28)</f>
        <v>0</v>
      </c>
      <c r="AL28" s="26">
        <f>SUM(CLAIMS_IndOS_Open_Adv:CLAIMS_IndIS_Closed_NonAdv!AL28)</f>
        <v>0</v>
      </c>
      <c r="AM28" s="26">
        <f>SUM(CLAIMS_IndOS_Open_Adv:CLAIMS_IndIS_Closed_NonAdv!AM28)</f>
        <v>0</v>
      </c>
      <c r="AN28" s="26">
        <f>SUM(CLAIMS_IndOS_Open_Adv:CLAIMS_IndIS_Closed_NonAdv!AN28)</f>
        <v>0</v>
      </c>
      <c r="AO28" s="26">
        <f>SUM(CLAIMS_IndOS_Open_Adv:CLAIMS_IndIS_Closed_NonAdv!AO28)</f>
        <v>0</v>
      </c>
      <c r="AP28" s="26">
        <f>SUM(CLAIMS_IndOS_Open_Adv:CLAIMS_IndIS_Closed_NonAdv!AP28)</f>
        <v>0</v>
      </c>
      <c r="AQ28" s="26">
        <f>SUM(CLAIMS_IndOS_Open_Adv:CLAIMS_IndIS_Closed_NonAdv!AQ28)</f>
        <v>0</v>
      </c>
      <c r="AR28" s="26">
        <f>SUM(CLAIMS_IndOS_Open_Adv:CLAIMS_IndIS_Closed_NonAdv!AR28)</f>
        <v>0</v>
      </c>
      <c r="AS28" s="26">
        <f>SUM(CLAIMS_IndOS_Open_Adv:CLAIMS_IndIS_Closed_NonAdv!AS28)</f>
        <v>0</v>
      </c>
      <c r="AT28" s="26">
        <f>SUM(CLAIMS_IndOS_Open_Adv:CLAIMS_IndIS_Closed_NonAdv!AT28)</f>
        <v>0</v>
      </c>
      <c r="AU28" s="26">
        <f>SUM(CLAIMS_IndOS_Open_Adv:CLAIMS_IndIS_Closed_NonAdv!AU28)</f>
        <v>0</v>
      </c>
      <c r="AV28" s="26">
        <f>SUM(CLAIMS_IndOS_Open_Adv:CLAIMS_IndIS_Closed_NonAdv!AV28)</f>
        <v>0</v>
      </c>
      <c r="AW28" s="26">
        <f>SUM(CLAIMS_IndOS_Open_Adv:CLAIMS_IndIS_Closed_NonAdv!AW28)</f>
        <v>0</v>
      </c>
      <c r="AX28" s="26">
        <f>SUM(CLAIMS_IndOS_Open_Adv:CLAIMS_IndIS_Closed_NonAdv!AX28)</f>
        <v>0</v>
      </c>
      <c r="AY28" s="26">
        <f>SUM(CLAIMS_IndOS_Open_Adv:CLAIMS_IndIS_Closed_NonAdv!AY28)</f>
        <v>0</v>
      </c>
      <c r="AZ28" s="26">
        <f>SUM(CLAIMS_IndOS_Open_Adv:CLAIMS_IndIS_Closed_NonAdv!AZ28)</f>
        <v>0</v>
      </c>
      <c r="BA28" s="26">
        <f>SUM(CLAIMS_IndOS_Open_Adv:CLAIMS_IndIS_Closed_NonAdv!BA28)</f>
        <v>0</v>
      </c>
      <c r="BB28" s="26">
        <f>SUM(CLAIMS_IndOS_Open_Adv:CLAIMS_IndIS_Closed_NonAdv!BB28)</f>
        <v>0</v>
      </c>
      <c r="BC28" s="26">
        <f>SUM(CLAIMS_IndOS_Open_Adv:CLAIMS_IndIS_Closed_NonAdv!BC28)</f>
        <v>0</v>
      </c>
      <c r="BD28" s="26">
        <f>SUM(CLAIMS_IndOS_Open_Adv:CLAIMS_IndIS_Closed_NonAdv!BD28)</f>
        <v>0</v>
      </c>
      <c r="BE28" s="26">
        <f>SUM(CLAIMS_IndOS_Open_Adv:CLAIMS_IndIS_Closed_NonAdv!BE28)</f>
        <v>0</v>
      </c>
    </row>
    <row r="29" spans="1:57" x14ac:dyDescent="0.25">
      <c r="A29" s="23" t="str">
        <f t="shared" si="1"/>
        <v>CLAIM NUMBERS</v>
      </c>
      <c r="C29" s="13" t="s">
        <v>26</v>
      </c>
      <c r="D29" s="53" t="s">
        <v>342</v>
      </c>
      <c r="E29" s="53" t="s">
        <v>237</v>
      </c>
      <c r="F29" s="26">
        <f>SUM(CLAIMS_IndOS_Open_Adv:CLAIMS_IndIS_Closed_NonAdv!F29)</f>
        <v>0</v>
      </c>
      <c r="G29" s="26">
        <f>SUM(CLAIMS_IndOS_Open_Adv:CLAIMS_IndIS_Closed_NonAdv!G29)</f>
        <v>0</v>
      </c>
      <c r="H29" s="26">
        <f>SUM(CLAIMS_IndOS_Open_Adv:CLAIMS_IndIS_Closed_NonAdv!H29)</f>
        <v>0</v>
      </c>
      <c r="I29" s="26">
        <f>SUM(CLAIMS_IndOS_Open_Adv:CLAIMS_IndIS_Closed_NonAdv!I29)</f>
        <v>0</v>
      </c>
      <c r="J29" s="26">
        <f>SUM(CLAIMS_IndOS_Open_Adv:CLAIMS_IndIS_Closed_NonAdv!J29)</f>
        <v>0</v>
      </c>
      <c r="K29" s="26">
        <f>SUM(CLAIMS_IndOS_Open_Adv:CLAIMS_IndIS_Closed_NonAdv!K29)</f>
        <v>0</v>
      </c>
      <c r="L29" s="26">
        <f>SUM(CLAIMS_IndOS_Open_Adv:CLAIMS_IndIS_Closed_NonAdv!L29)</f>
        <v>0</v>
      </c>
      <c r="M29" s="26">
        <f>SUM(CLAIMS_IndOS_Open_Adv:CLAIMS_IndIS_Closed_NonAdv!M29)</f>
        <v>0</v>
      </c>
      <c r="N29" s="26">
        <f>SUM(CLAIMS_IndOS_Open_Adv:CLAIMS_IndIS_Closed_NonAdv!N29)</f>
        <v>0</v>
      </c>
      <c r="O29" s="26">
        <f>SUM(CLAIMS_IndOS_Open_Adv:CLAIMS_IndIS_Closed_NonAdv!O29)</f>
        <v>0</v>
      </c>
      <c r="P29" s="26">
        <f>SUM(CLAIMS_IndOS_Open_Adv:CLAIMS_IndIS_Closed_NonAdv!P29)</f>
        <v>0</v>
      </c>
      <c r="Q29" s="26">
        <f>SUM(CLAIMS_IndOS_Open_Adv:CLAIMS_IndIS_Closed_NonAdv!Q29)</f>
        <v>0</v>
      </c>
      <c r="R29" s="26">
        <f>SUM(CLAIMS_IndOS_Open_Adv:CLAIMS_IndIS_Closed_NonAdv!R29)</f>
        <v>0</v>
      </c>
      <c r="S29" s="26">
        <f>SUM(CLAIMS_IndOS_Open_Adv:CLAIMS_IndIS_Closed_NonAdv!S29)</f>
        <v>0</v>
      </c>
      <c r="T29" s="26">
        <f>SUM(CLAIMS_IndOS_Open_Adv:CLAIMS_IndIS_Closed_NonAdv!T29)</f>
        <v>0</v>
      </c>
      <c r="U29" s="26">
        <f>SUM(CLAIMS_IndOS_Open_Adv:CLAIMS_IndIS_Closed_NonAdv!U29)</f>
        <v>0</v>
      </c>
      <c r="V29" s="26">
        <f>SUM(CLAIMS_IndOS_Open_Adv:CLAIMS_IndIS_Closed_NonAdv!V29)</f>
        <v>0</v>
      </c>
      <c r="W29" s="26">
        <f>SUM(CLAIMS_IndOS_Open_Adv:CLAIMS_IndIS_Closed_NonAdv!W29)</f>
        <v>0</v>
      </c>
      <c r="X29" s="26">
        <f>SUM(CLAIMS_IndOS_Open_Adv:CLAIMS_IndIS_Closed_NonAdv!X29)</f>
        <v>0</v>
      </c>
      <c r="Y29" s="26">
        <f>SUM(CLAIMS_IndOS_Open_Adv:CLAIMS_IndIS_Closed_NonAdv!Y29)</f>
        <v>0</v>
      </c>
      <c r="Z29" s="26">
        <f>SUM(CLAIMS_IndOS_Open_Adv:CLAIMS_IndIS_Closed_NonAdv!Z29)</f>
        <v>0</v>
      </c>
      <c r="AA29" s="26">
        <f>SUM(CLAIMS_IndOS_Open_Adv:CLAIMS_IndIS_Closed_NonAdv!AA29)</f>
        <v>0</v>
      </c>
      <c r="AB29" s="26">
        <f>SUM(CLAIMS_IndOS_Open_Adv:CLAIMS_IndIS_Closed_NonAdv!AB29)</f>
        <v>0</v>
      </c>
      <c r="AC29" s="26">
        <f>SUM(CLAIMS_IndOS_Open_Adv:CLAIMS_IndIS_Closed_NonAdv!AC29)</f>
        <v>0</v>
      </c>
      <c r="AD29" s="26">
        <f>SUM(CLAIMS_IndOS_Open_Adv:CLAIMS_IndIS_Closed_NonAdv!AD29)</f>
        <v>0</v>
      </c>
      <c r="AE29" s="26">
        <f>SUM(CLAIMS_IndOS_Open_Adv:CLAIMS_IndIS_Closed_NonAdv!AE29)</f>
        <v>0</v>
      </c>
      <c r="AF29" s="26">
        <f>SUM(CLAIMS_IndOS_Open_Adv:CLAIMS_IndIS_Closed_NonAdv!AF29)</f>
        <v>0</v>
      </c>
      <c r="AG29" s="26">
        <f>SUM(CLAIMS_IndOS_Open_Adv:CLAIMS_IndIS_Closed_NonAdv!AG29)</f>
        <v>0</v>
      </c>
      <c r="AH29" s="26">
        <f>SUM(CLAIMS_IndOS_Open_Adv:CLAIMS_IndIS_Closed_NonAdv!AH29)</f>
        <v>0</v>
      </c>
      <c r="AI29" s="26">
        <f>SUM(CLAIMS_IndOS_Open_Adv:CLAIMS_IndIS_Closed_NonAdv!AI29)</f>
        <v>0</v>
      </c>
      <c r="AJ29" s="26">
        <f>SUM(CLAIMS_IndOS_Open_Adv:CLAIMS_IndIS_Closed_NonAdv!AJ29)</f>
        <v>0</v>
      </c>
      <c r="AK29" s="26">
        <f>SUM(CLAIMS_IndOS_Open_Adv:CLAIMS_IndIS_Closed_NonAdv!AK29)</f>
        <v>0</v>
      </c>
      <c r="AL29" s="26">
        <f>SUM(CLAIMS_IndOS_Open_Adv:CLAIMS_IndIS_Closed_NonAdv!AL29)</f>
        <v>0</v>
      </c>
      <c r="AM29" s="26">
        <f>SUM(CLAIMS_IndOS_Open_Adv:CLAIMS_IndIS_Closed_NonAdv!AM29)</f>
        <v>0</v>
      </c>
      <c r="AN29" s="26">
        <f>SUM(CLAIMS_IndOS_Open_Adv:CLAIMS_IndIS_Closed_NonAdv!AN29)</f>
        <v>0</v>
      </c>
      <c r="AO29" s="26">
        <f>SUM(CLAIMS_IndOS_Open_Adv:CLAIMS_IndIS_Closed_NonAdv!AO29)</f>
        <v>0</v>
      </c>
      <c r="AP29" s="26">
        <f>SUM(CLAIMS_IndOS_Open_Adv:CLAIMS_IndIS_Closed_NonAdv!AP29)</f>
        <v>0</v>
      </c>
      <c r="AQ29" s="26">
        <f>SUM(CLAIMS_IndOS_Open_Adv:CLAIMS_IndIS_Closed_NonAdv!AQ29)</f>
        <v>0</v>
      </c>
      <c r="AR29" s="26">
        <f>SUM(CLAIMS_IndOS_Open_Adv:CLAIMS_IndIS_Closed_NonAdv!AR29)</f>
        <v>0</v>
      </c>
      <c r="AS29" s="26">
        <f>SUM(CLAIMS_IndOS_Open_Adv:CLAIMS_IndIS_Closed_NonAdv!AS29)</f>
        <v>0</v>
      </c>
      <c r="AT29" s="26">
        <f>SUM(CLAIMS_IndOS_Open_Adv:CLAIMS_IndIS_Closed_NonAdv!AT29)</f>
        <v>0</v>
      </c>
      <c r="AU29" s="26">
        <f>SUM(CLAIMS_IndOS_Open_Adv:CLAIMS_IndIS_Closed_NonAdv!AU29)</f>
        <v>0</v>
      </c>
      <c r="AV29" s="26">
        <f>SUM(CLAIMS_IndOS_Open_Adv:CLAIMS_IndIS_Closed_NonAdv!AV29)</f>
        <v>0</v>
      </c>
      <c r="AW29" s="26">
        <f>SUM(CLAIMS_IndOS_Open_Adv:CLAIMS_IndIS_Closed_NonAdv!AW29)</f>
        <v>0</v>
      </c>
      <c r="AX29" s="26">
        <f>SUM(CLAIMS_IndOS_Open_Adv:CLAIMS_IndIS_Closed_NonAdv!AX29)</f>
        <v>0</v>
      </c>
      <c r="AY29" s="26">
        <f>SUM(CLAIMS_IndOS_Open_Adv:CLAIMS_IndIS_Closed_NonAdv!AY29)</f>
        <v>0</v>
      </c>
      <c r="AZ29" s="26">
        <f>SUM(CLAIMS_IndOS_Open_Adv:CLAIMS_IndIS_Closed_NonAdv!AZ29)</f>
        <v>0</v>
      </c>
      <c r="BA29" s="26">
        <f>SUM(CLAIMS_IndOS_Open_Adv:CLAIMS_IndIS_Closed_NonAdv!BA29)</f>
        <v>0</v>
      </c>
      <c r="BB29" s="26">
        <f>SUM(CLAIMS_IndOS_Open_Adv:CLAIMS_IndIS_Closed_NonAdv!BB29)</f>
        <v>0</v>
      </c>
      <c r="BC29" s="26">
        <f>SUM(CLAIMS_IndOS_Open_Adv:CLAIMS_IndIS_Closed_NonAdv!BC29)</f>
        <v>0</v>
      </c>
      <c r="BD29" s="26">
        <f>SUM(CLAIMS_IndOS_Open_Adv:CLAIMS_IndIS_Closed_NonAdv!BD29)</f>
        <v>0</v>
      </c>
      <c r="BE29" s="26">
        <f>SUM(CLAIMS_IndOS_Open_Adv:CLAIMS_IndIS_Closed_NonAdv!BE29)</f>
        <v>0</v>
      </c>
    </row>
    <row r="30" spans="1:57" x14ac:dyDescent="0.25">
      <c r="A30" s="23" t="str">
        <f t="shared" si="1"/>
        <v>CLAIM NUMBERS</v>
      </c>
      <c r="C30" s="13" t="s">
        <v>26</v>
      </c>
      <c r="D30" s="53" t="s">
        <v>343</v>
      </c>
      <c r="E30" s="53" t="s">
        <v>238</v>
      </c>
      <c r="F30" s="26">
        <f>SUM(CLAIMS_IndOS_Open_Adv:CLAIMS_IndIS_Closed_NonAdv!F30)</f>
        <v>0</v>
      </c>
      <c r="G30" s="26">
        <f>SUM(CLAIMS_IndOS_Open_Adv:CLAIMS_IndIS_Closed_NonAdv!G30)</f>
        <v>0</v>
      </c>
      <c r="H30" s="26">
        <f>SUM(CLAIMS_IndOS_Open_Adv:CLAIMS_IndIS_Closed_NonAdv!H30)</f>
        <v>0</v>
      </c>
      <c r="I30" s="26">
        <f>SUM(CLAIMS_IndOS_Open_Adv:CLAIMS_IndIS_Closed_NonAdv!I30)</f>
        <v>0</v>
      </c>
      <c r="J30" s="26">
        <f>SUM(CLAIMS_IndOS_Open_Adv:CLAIMS_IndIS_Closed_NonAdv!J30)</f>
        <v>0</v>
      </c>
      <c r="K30" s="26">
        <f>SUM(CLAIMS_IndOS_Open_Adv:CLAIMS_IndIS_Closed_NonAdv!K30)</f>
        <v>0</v>
      </c>
      <c r="L30" s="26">
        <f>SUM(CLAIMS_IndOS_Open_Adv:CLAIMS_IndIS_Closed_NonAdv!L30)</f>
        <v>0</v>
      </c>
      <c r="M30" s="26">
        <f>SUM(CLAIMS_IndOS_Open_Adv:CLAIMS_IndIS_Closed_NonAdv!M30)</f>
        <v>0</v>
      </c>
      <c r="N30" s="26">
        <f>SUM(CLAIMS_IndOS_Open_Adv:CLAIMS_IndIS_Closed_NonAdv!N30)</f>
        <v>0</v>
      </c>
      <c r="O30" s="26">
        <f>SUM(CLAIMS_IndOS_Open_Adv:CLAIMS_IndIS_Closed_NonAdv!O30)</f>
        <v>0</v>
      </c>
      <c r="P30" s="26">
        <f>SUM(CLAIMS_IndOS_Open_Adv:CLAIMS_IndIS_Closed_NonAdv!P30)</f>
        <v>0</v>
      </c>
      <c r="Q30" s="26">
        <f>SUM(CLAIMS_IndOS_Open_Adv:CLAIMS_IndIS_Closed_NonAdv!Q30)</f>
        <v>0</v>
      </c>
      <c r="R30" s="26">
        <f>SUM(CLAIMS_IndOS_Open_Adv:CLAIMS_IndIS_Closed_NonAdv!R30)</f>
        <v>0</v>
      </c>
      <c r="S30" s="26">
        <f>SUM(CLAIMS_IndOS_Open_Adv:CLAIMS_IndIS_Closed_NonAdv!S30)</f>
        <v>0</v>
      </c>
      <c r="T30" s="26">
        <f>SUM(CLAIMS_IndOS_Open_Adv:CLAIMS_IndIS_Closed_NonAdv!T30)</f>
        <v>0</v>
      </c>
      <c r="U30" s="26">
        <f>SUM(CLAIMS_IndOS_Open_Adv:CLAIMS_IndIS_Closed_NonAdv!U30)</f>
        <v>0</v>
      </c>
      <c r="V30" s="26">
        <f>SUM(CLAIMS_IndOS_Open_Adv:CLAIMS_IndIS_Closed_NonAdv!V30)</f>
        <v>0</v>
      </c>
      <c r="W30" s="26">
        <f>SUM(CLAIMS_IndOS_Open_Adv:CLAIMS_IndIS_Closed_NonAdv!W30)</f>
        <v>0</v>
      </c>
      <c r="X30" s="26">
        <f>SUM(CLAIMS_IndOS_Open_Adv:CLAIMS_IndIS_Closed_NonAdv!X30)</f>
        <v>0</v>
      </c>
      <c r="Y30" s="26">
        <f>SUM(CLAIMS_IndOS_Open_Adv:CLAIMS_IndIS_Closed_NonAdv!Y30)</f>
        <v>0</v>
      </c>
      <c r="Z30" s="26">
        <f>SUM(CLAIMS_IndOS_Open_Adv:CLAIMS_IndIS_Closed_NonAdv!Z30)</f>
        <v>0</v>
      </c>
      <c r="AA30" s="26">
        <f>SUM(CLAIMS_IndOS_Open_Adv:CLAIMS_IndIS_Closed_NonAdv!AA30)</f>
        <v>0</v>
      </c>
      <c r="AB30" s="26">
        <f>SUM(CLAIMS_IndOS_Open_Adv:CLAIMS_IndIS_Closed_NonAdv!AB30)</f>
        <v>0</v>
      </c>
      <c r="AC30" s="26">
        <f>SUM(CLAIMS_IndOS_Open_Adv:CLAIMS_IndIS_Closed_NonAdv!AC30)</f>
        <v>0</v>
      </c>
      <c r="AD30" s="26">
        <f>SUM(CLAIMS_IndOS_Open_Adv:CLAIMS_IndIS_Closed_NonAdv!AD30)</f>
        <v>0</v>
      </c>
      <c r="AE30" s="26">
        <f>SUM(CLAIMS_IndOS_Open_Adv:CLAIMS_IndIS_Closed_NonAdv!AE30)</f>
        <v>0</v>
      </c>
      <c r="AF30" s="26">
        <f>SUM(CLAIMS_IndOS_Open_Adv:CLAIMS_IndIS_Closed_NonAdv!AF30)</f>
        <v>0</v>
      </c>
      <c r="AG30" s="26">
        <f>SUM(CLAIMS_IndOS_Open_Adv:CLAIMS_IndIS_Closed_NonAdv!AG30)</f>
        <v>0</v>
      </c>
      <c r="AH30" s="26">
        <f>SUM(CLAIMS_IndOS_Open_Adv:CLAIMS_IndIS_Closed_NonAdv!AH30)</f>
        <v>0</v>
      </c>
      <c r="AI30" s="26">
        <f>SUM(CLAIMS_IndOS_Open_Adv:CLAIMS_IndIS_Closed_NonAdv!AI30)</f>
        <v>0</v>
      </c>
      <c r="AJ30" s="26">
        <f>SUM(CLAIMS_IndOS_Open_Adv:CLAIMS_IndIS_Closed_NonAdv!AJ30)</f>
        <v>0</v>
      </c>
      <c r="AK30" s="26">
        <f>SUM(CLAIMS_IndOS_Open_Adv:CLAIMS_IndIS_Closed_NonAdv!AK30)</f>
        <v>0</v>
      </c>
      <c r="AL30" s="26">
        <f>SUM(CLAIMS_IndOS_Open_Adv:CLAIMS_IndIS_Closed_NonAdv!AL30)</f>
        <v>0</v>
      </c>
      <c r="AM30" s="26">
        <f>SUM(CLAIMS_IndOS_Open_Adv:CLAIMS_IndIS_Closed_NonAdv!AM30)</f>
        <v>0</v>
      </c>
      <c r="AN30" s="26">
        <f>SUM(CLAIMS_IndOS_Open_Adv:CLAIMS_IndIS_Closed_NonAdv!AN30)</f>
        <v>0</v>
      </c>
      <c r="AO30" s="26">
        <f>SUM(CLAIMS_IndOS_Open_Adv:CLAIMS_IndIS_Closed_NonAdv!AO30)</f>
        <v>0</v>
      </c>
      <c r="AP30" s="26">
        <f>SUM(CLAIMS_IndOS_Open_Adv:CLAIMS_IndIS_Closed_NonAdv!AP30)</f>
        <v>0</v>
      </c>
      <c r="AQ30" s="26">
        <f>SUM(CLAIMS_IndOS_Open_Adv:CLAIMS_IndIS_Closed_NonAdv!AQ30)</f>
        <v>0</v>
      </c>
      <c r="AR30" s="26">
        <f>SUM(CLAIMS_IndOS_Open_Adv:CLAIMS_IndIS_Closed_NonAdv!AR30)</f>
        <v>0</v>
      </c>
      <c r="AS30" s="26">
        <f>SUM(CLAIMS_IndOS_Open_Adv:CLAIMS_IndIS_Closed_NonAdv!AS30)</f>
        <v>0</v>
      </c>
      <c r="AT30" s="26">
        <f>SUM(CLAIMS_IndOS_Open_Adv:CLAIMS_IndIS_Closed_NonAdv!AT30)</f>
        <v>0</v>
      </c>
      <c r="AU30" s="26">
        <f>SUM(CLAIMS_IndOS_Open_Adv:CLAIMS_IndIS_Closed_NonAdv!AU30)</f>
        <v>0</v>
      </c>
      <c r="AV30" s="26">
        <f>SUM(CLAIMS_IndOS_Open_Adv:CLAIMS_IndIS_Closed_NonAdv!AV30)</f>
        <v>0</v>
      </c>
      <c r="AW30" s="26">
        <f>SUM(CLAIMS_IndOS_Open_Adv:CLAIMS_IndIS_Closed_NonAdv!AW30)</f>
        <v>0</v>
      </c>
      <c r="AX30" s="26">
        <f>SUM(CLAIMS_IndOS_Open_Adv:CLAIMS_IndIS_Closed_NonAdv!AX30)</f>
        <v>0</v>
      </c>
      <c r="AY30" s="26">
        <f>SUM(CLAIMS_IndOS_Open_Adv:CLAIMS_IndIS_Closed_NonAdv!AY30)</f>
        <v>0</v>
      </c>
      <c r="AZ30" s="26">
        <f>SUM(CLAIMS_IndOS_Open_Adv:CLAIMS_IndIS_Closed_NonAdv!AZ30)</f>
        <v>0</v>
      </c>
      <c r="BA30" s="26">
        <f>SUM(CLAIMS_IndOS_Open_Adv:CLAIMS_IndIS_Closed_NonAdv!BA30)</f>
        <v>0</v>
      </c>
      <c r="BB30" s="26">
        <f>SUM(CLAIMS_IndOS_Open_Adv:CLAIMS_IndIS_Closed_NonAdv!BB30)</f>
        <v>0</v>
      </c>
      <c r="BC30" s="26">
        <f>SUM(CLAIMS_IndOS_Open_Adv:CLAIMS_IndIS_Closed_NonAdv!BC30)</f>
        <v>0</v>
      </c>
      <c r="BD30" s="26">
        <f>SUM(CLAIMS_IndOS_Open_Adv:CLAIMS_IndIS_Closed_NonAdv!BD30)</f>
        <v>0</v>
      </c>
      <c r="BE30" s="26">
        <f>SUM(CLAIMS_IndOS_Open_Adv:CLAIMS_IndIS_Closed_NonAdv!BE30)</f>
        <v>0</v>
      </c>
    </row>
    <row r="31" spans="1:57" x14ac:dyDescent="0.25">
      <c r="A31" s="23" t="str">
        <f t="shared" si="1"/>
        <v>CLAIM NUMBERS</v>
      </c>
      <c r="C31" s="13" t="s">
        <v>26</v>
      </c>
      <c r="D31" s="53" t="s">
        <v>344</v>
      </c>
      <c r="E31" s="53" t="s">
        <v>239</v>
      </c>
      <c r="F31" s="26">
        <f>SUM(CLAIMS_IndOS_Open_Adv:CLAIMS_IndIS_Closed_NonAdv!F31)</f>
        <v>0</v>
      </c>
      <c r="G31" s="26">
        <f>SUM(CLAIMS_IndOS_Open_Adv:CLAIMS_IndIS_Closed_NonAdv!G31)</f>
        <v>0</v>
      </c>
      <c r="H31" s="26">
        <f>SUM(CLAIMS_IndOS_Open_Adv:CLAIMS_IndIS_Closed_NonAdv!H31)</f>
        <v>0</v>
      </c>
      <c r="I31" s="26">
        <f>SUM(CLAIMS_IndOS_Open_Adv:CLAIMS_IndIS_Closed_NonAdv!I31)</f>
        <v>0</v>
      </c>
      <c r="J31" s="26">
        <f>SUM(CLAIMS_IndOS_Open_Adv:CLAIMS_IndIS_Closed_NonAdv!J31)</f>
        <v>0</v>
      </c>
      <c r="K31" s="26">
        <f>SUM(CLAIMS_IndOS_Open_Adv:CLAIMS_IndIS_Closed_NonAdv!K31)</f>
        <v>0</v>
      </c>
      <c r="L31" s="26">
        <f>SUM(CLAIMS_IndOS_Open_Adv:CLAIMS_IndIS_Closed_NonAdv!L31)</f>
        <v>0</v>
      </c>
      <c r="M31" s="26">
        <f>SUM(CLAIMS_IndOS_Open_Adv:CLAIMS_IndIS_Closed_NonAdv!M31)</f>
        <v>0</v>
      </c>
      <c r="N31" s="26">
        <f>SUM(CLAIMS_IndOS_Open_Adv:CLAIMS_IndIS_Closed_NonAdv!N31)</f>
        <v>0</v>
      </c>
      <c r="O31" s="26">
        <f>SUM(CLAIMS_IndOS_Open_Adv:CLAIMS_IndIS_Closed_NonAdv!O31)</f>
        <v>0</v>
      </c>
      <c r="P31" s="26">
        <f>SUM(CLAIMS_IndOS_Open_Adv:CLAIMS_IndIS_Closed_NonAdv!P31)</f>
        <v>0</v>
      </c>
      <c r="Q31" s="26">
        <f>SUM(CLAIMS_IndOS_Open_Adv:CLAIMS_IndIS_Closed_NonAdv!Q31)</f>
        <v>0</v>
      </c>
      <c r="R31" s="26">
        <f>SUM(CLAIMS_IndOS_Open_Adv:CLAIMS_IndIS_Closed_NonAdv!R31)</f>
        <v>0</v>
      </c>
      <c r="S31" s="26">
        <f>SUM(CLAIMS_IndOS_Open_Adv:CLAIMS_IndIS_Closed_NonAdv!S31)</f>
        <v>0</v>
      </c>
      <c r="T31" s="26">
        <f>SUM(CLAIMS_IndOS_Open_Adv:CLAIMS_IndIS_Closed_NonAdv!T31)</f>
        <v>0</v>
      </c>
      <c r="U31" s="26">
        <f>SUM(CLAIMS_IndOS_Open_Adv:CLAIMS_IndIS_Closed_NonAdv!U31)</f>
        <v>0</v>
      </c>
      <c r="V31" s="26">
        <f>SUM(CLAIMS_IndOS_Open_Adv:CLAIMS_IndIS_Closed_NonAdv!V31)</f>
        <v>0</v>
      </c>
      <c r="W31" s="26">
        <f>SUM(CLAIMS_IndOS_Open_Adv:CLAIMS_IndIS_Closed_NonAdv!W31)</f>
        <v>0</v>
      </c>
      <c r="X31" s="26">
        <f>SUM(CLAIMS_IndOS_Open_Adv:CLAIMS_IndIS_Closed_NonAdv!X31)</f>
        <v>0</v>
      </c>
      <c r="Y31" s="26">
        <f>SUM(CLAIMS_IndOS_Open_Adv:CLAIMS_IndIS_Closed_NonAdv!Y31)</f>
        <v>0</v>
      </c>
      <c r="Z31" s="26">
        <f>SUM(CLAIMS_IndOS_Open_Adv:CLAIMS_IndIS_Closed_NonAdv!Z31)</f>
        <v>0</v>
      </c>
      <c r="AA31" s="26">
        <f>SUM(CLAIMS_IndOS_Open_Adv:CLAIMS_IndIS_Closed_NonAdv!AA31)</f>
        <v>0</v>
      </c>
      <c r="AB31" s="26">
        <f>SUM(CLAIMS_IndOS_Open_Adv:CLAIMS_IndIS_Closed_NonAdv!AB31)</f>
        <v>0</v>
      </c>
      <c r="AC31" s="26">
        <f>SUM(CLAIMS_IndOS_Open_Adv:CLAIMS_IndIS_Closed_NonAdv!AC31)</f>
        <v>0</v>
      </c>
      <c r="AD31" s="26">
        <f>SUM(CLAIMS_IndOS_Open_Adv:CLAIMS_IndIS_Closed_NonAdv!AD31)</f>
        <v>0</v>
      </c>
      <c r="AE31" s="26">
        <f>SUM(CLAIMS_IndOS_Open_Adv:CLAIMS_IndIS_Closed_NonAdv!AE31)</f>
        <v>0</v>
      </c>
      <c r="AF31" s="26">
        <f>SUM(CLAIMS_IndOS_Open_Adv:CLAIMS_IndIS_Closed_NonAdv!AF31)</f>
        <v>0</v>
      </c>
      <c r="AG31" s="26">
        <f>SUM(CLAIMS_IndOS_Open_Adv:CLAIMS_IndIS_Closed_NonAdv!AG31)</f>
        <v>0</v>
      </c>
      <c r="AH31" s="26">
        <f>SUM(CLAIMS_IndOS_Open_Adv:CLAIMS_IndIS_Closed_NonAdv!AH31)</f>
        <v>0</v>
      </c>
      <c r="AI31" s="26">
        <f>SUM(CLAIMS_IndOS_Open_Adv:CLAIMS_IndIS_Closed_NonAdv!AI31)</f>
        <v>0</v>
      </c>
      <c r="AJ31" s="26">
        <f>SUM(CLAIMS_IndOS_Open_Adv:CLAIMS_IndIS_Closed_NonAdv!AJ31)</f>
        <v>0</v>
      </c>
      <c r="AK31" s="26">
        <f>SUM(CLAIMS_IndOS_Open_Adv:CLAIMS_IndIS_Closed_NonAdv!AK31)</f>
        <v>0</v>
      </c>
      <c r="AL31" s="26">
        <f>SUM(CLAIMS_IndOS_Open_Adv:CLAIMS_IndIS_Closed_NonAdv!AL31)</f>
        <v>0</v>
      </c>
      <c r="AM31" s="26">
        <f>SUM(CLAIMS_IndOS_Open_Adv:CLAIMS_IndIS_Closed_NonAdv!AM31)</f>
        <v>0</v>
      </c>
      <c r="AN31" s="26">
        <f>SUM(CLAIMS_IndOS_Open_Adv:CLAIMS_IndIS_Closed_NonAdv!AN31)</f>
        <v>0</v>
      </c>
      <c r="AO31" s="26">
        <f>SUM(CLAIMS_IndOS_Open_Adv:CLAIMS_IndIS_Closed_NonAdv!AO31)</f>
        <v>0</v>
      </c>
      <c r="AP31" s="26">
        <f>SUM(CLAIMS_IndOS_Open_Adv:CLAIMS_IndIS_Closed_NonAdv!AP31)</f>
        <v>0</v>
      </c>
      <c r="AQ31" s="26">
        <f>SUM(CLAIMS_IndOS_Open_Adv:CLAIMS_IndIS_Closed_NonAdv!AQ31)</f>
        <v>0</v>
      </c>
      <c r="AR31" s="26">
        <f>SUM(CLAIMS_IndOS_Open_Adv:CLAIMS_IndIS_Closed_NonAdv!AR31)</f>
        <v>0</v>
      </c>
      <c r="AS31" s="26">
        <f>SUM(CLAIMS_IndOS_Open_Adv:CLAIMS_IndIS_Closed_NonAdv!AS31)</f>
        <v>0</v>
      </c>
      <c r="AT31" s="26">
        <f>SUM(CLAIMS_IndOS_Open_Adv:CLAIMS_IndIS_Closed_NonAdv!AT31)</f>
        <v>0</v>
      </c>
      <c r="AU31" s="26">
        <f>SUM(CLAIMS_IndOS_Open_Adv:CLAIMS_IndIS_Closed_NonAdv!AU31)</f>
        <v>0</v>
      </c>
      <c r="AV31" s="26">
        <f>SUM(CLAIMS_IndOS_Open_Adv:CLAIMS_IndIS_Closed_NonAdv!AV31)</f>
        <v>0</v>
      </c>
      <c r="AW31" s="26">
        <f>SUM(CLAIMS_IndOS_Open_Adv:CLAIMS_IndIS_Closed_NonAdv!AW31)</f>
        <v>0</v>
      </c>
      <c r="AX31" s="26">
        <f>SUM(CLAIMS_IndOS_Open_Adv:CLAIMS_IndIS_Closed_NonAdv!AX31)</f>
        <v>0</v>
      </c>
      <c r="AY31" s="26">
        <f>SUM(CLAIMS_IndOS_Open_Adv:CLAIMS_IndIS_Closed_NonAdv!AY31)</f>
        <v>0</v>
      </c>
      <c r="AZ31" s="26">
        <f>SUM(CLAIMS_IndOS_Open_Adv:CLAIMS_IndIS_Closed_NonAdv!AZ31)</f>
        <v>0</v>
      </c>
      <c r="BA31" s="26">
        <f>SUM(CLAIMS_IndOS_Open_Adv:CLAIMS_IndIS_Closed_NonAdv!BA31)</f>
        <v>0</v>
      </c>
      <c r="BB31" s="26">
        <f>SUM(CLAIMS_IndOS_Open_Adv:CLAIMS_IndIS_Closed_NonAdv!BB31)</f>
        <v>0</v>
      </c>
      <c r="BC31" s="26">
        <f>SUM(CLAIMS_IndOS_Open_Adv:CLAIMS_IndIS_Closed_NonAdv!BC31)</f>
        <v>0</v>
      </c>
      <c r="BD31" s="26">
        <f>SUM(CLAIMS_IndOS_Open_Adv:CLAIMS_IndIS_Closed_NonAdv!BD31)</f>
        <v>0</v>
      </c>
      <c r="BE31" s="26">
        <f>SUM(CLAIMS_IndOS_Open_Adv:CLAIMS_IndIS_Closed_NonAdv!BE31)</f>
        <v>0</v>
      </c>
    </row>
    <row r="32" spans="1:57" x14ac:dyDescent="0.25">
      <c r="A32" s="23" t="str">
        <f t="shared" si="1"/>
        <v>CLAIM NUMBERS</v>
      </c>
      <c r="C32" s="13" t="s">
        <v>26</v>
      </c>
      <c r="D32" s="53" t="s">
        <v>449</v>
      </c>
      <c r="E32" s="53" t="s">
        <v>240</v>
      </c>
      <c r="F32" s="26">
        <f>SUM(CLAIMS_IndOS_Open_Adv:CLAIMS_IndIS_Closed_NonAdv!F32)</f>
        <v>0</v>
      </c>
      <c r="G32" s="26">
        <f>SUM(CLAIMS_IndOS_Open_Adv:CLAIMS_IndIS_Closed_NonAdv!G32)</f>
        <v>0</v>
      </c>
      <c r="H32" s="26">
        <f>SUM(CLAIMS_IndOS_Open_Adv:CLAIMS_IndIS_Closed_NonAdv!H32)</f>
        <v>0</v>
      </c>
      <c r="I32" s="26">
        <f>SUM(CLAIMS_IndOS_Open_Adv:CLAIMS_IndIS_Closed_NonAdv!I32)</f>
        <v>0</v>
      </c>
      <c r="J32" s="26">
        <f>SUM(CLAIMS_IndOS_Open_Adv:CLAIMS_IndIS_Closed_NonAdv!J32)</f>
        <v>0</v>
      </c>
      <c r="K32" s="26">
        <f>SUM(CLAIMS_IndOS_Open_Adv:CLAIMS_IndIS_Closed_NonAdv!K32)</f>
        <v>0</v>
      </c>
      <c r="L32" s="26">
        <f>SUM(CLAIMS_IndOS_Open_Adv:CLAIMS_IndIS_Closed_NonAdv!L32)</f>
        <v>0</v>
      </c>
      <c r="M32" s="26">
        <f>SUM(CLAIMS_IndOS_Open_Adv:CLAIMS_IndIS_Closed_NonAdv!M32)</f>
        <v>0</v>
      </c>
      <c r="N32" s="26">
        <f>SUM(CLAIMS_IndOS_Open_Adv:CLAIMS_IndIS_Closed_NonAdv!N32)</f>
        <v>0</v>
      </c>
      <c r="O32" s="26">
        <f>SUM(CLAIMS_IndOS_Open_Adv:CLAIMS_IndIS_Closed_NonAdv!O32)</f>
        <v>0</v>
      </c>
      <c r="P32" s="26">
        <f>SUM(CLAIMS_IndOS_Open_Adv:CLAIMS_IndIS_Closed_NonAdv!P32)</f>
        <v>0</v>
      </c>
      <c r="Q32" s="26">
        <f>SUM(CLAIMS_IndOS_Open_Adv:CLAIMS_IndIS_Closed_NonAdv!Q32)</f>
        <v>0</v>
      </c>
      <c r="R32" s="26">
        <f>SUM(CLAIMS_IndOS_Open_Adv:CLAIMS_IndIS_Closed_NonAdv!R32)</f>
        <v>0</v>
      </c>
      <c r="S32" s="26">
        <f>SUM(CLAIMS_IndOS_Open_Adv:CLAIMS_IndIS_Closed_NonAdv!S32)</f>
        <v>0</v>
      </c>
      <c r="T32" s="26">
        <f>SUM(CLAIMS_IndOS_Open_Adv:CLAIMS_IndIS_Closed_NonAdv!T32)</f>
        <v>0</v>
      </c>
      <c r="U32" s="26">
        <f>SUM(CLAIMS_IndOS_Open_Adv:CLAIMS_IndIS_Closed_NonAdv!U32)</f>
        <v>0</v>
      </c>
      <c r="V32" s="26">
        <f>SUM(CLAIMS_IndOS_Open_Adv:CLAIMS_IndIS_Closed_NonAdv!V32)</f>
        <v>0</v>
      </c>
      <c r="W32" s="26">
        <f>SUM(CLAIMS_IndOS_Open_Adv:CLAIMS_IndIS_Closed_NonAdv!W32)</f>
        <v>0</v>
      </c>
      <c r="X32" s="26">
        <f>SUM(CLAIMS_IndOS_Open_Adv:CLAIMS_IndIS_Closed_NonAdv!X32)</f>
        <v>0</v>
      </c>
      <c r="Y32" s="26">
        <f>SUM(CLAIMS_IndOS_Open_Adv:CLAIMS_IndIS_Closed_NonAdv!Y32)</f>
        <v>0</v>
      </c>
      <c r="Z32" s="26">
        <f>SUM(CLAIMS_IndOS_Open_Adv:CLAIMS_IndIS_Closed_NonAdv!Z32)</f>
        <v>0</v>
      </c>
      <c r="AA32" s="26">
        <f>SUM(CLAIMS_IndOS_Open_Adv:CLAIMS_IndIS_Closed_NonAdv!AA32)</f>
        <v>0</v>
      </c>
      <c r="AB32" s="26">
        <f>SUM(CLAIMS_IndOS_Open_Adv:CLAIMS_IndIS_Closed_NonAdv!AB32)</f>
        <v>0</v>
      </c>
      <c r="AC32" s="26">
        <f>SUM(CLAIMS_IndOS_Open_Adv:CLAIMS_IndIS_Closed_NonAdv!AC32)</f>
        <v>0</v>
      </c>
      <c r="AD32" s="26">
        <f>SUM(CLAIMS_IndOS_Open_Adv:CLAIMS_IndIS_Closed_NonAdv!AD32)</f>
        <v>0</v>
      </c>
      <c r="AE32" s="26">
        <f>SUM(CLAIMS_IndOS_Open_Adv:CLAIMS_IndIS_Closed_NonAdv!AE32)</f>
        <v>0</v>
      </c>
      <c r="AF32" s="26">
        <f>SUM(CLAIMS_IndOS_Open_Adv:CLAIMS_IndIS_Closed_NonAdv!AF32)</f>
        <v>0</v>
      </c>
      <c r="AG32" s="26">
        <f>SUM(CLAIMS_IndOS_Open_Adv:CLAIMS_IndIS_Closed_NonAdv!AG32)</f>
        <v>0</v>
      </c>
      <c r="AH32" s="26">
        <f>SUM(CLAIMS_IndOS_Open_Adv:CLAIMS_IndIS_Closed_NonAdv!AH32)</f>
        <v>0</v>
      </c>
      <c r="AI32" s="26">
        <f>SUM(CLAIMS_IndOS_Open_Adv:CLAIMS_IndIS_Closed_NonAdv!AI32)</f>
        <v>0</v>
      </c>
      <c r="AJ32" s="26">
        <f>SUM(CLAIMS_IndOS_Open_Adv:CLAIMS_IndIS_Closed_NonAdv!AJ32)</f>
        <v>0</v>
      </c>
      <c r="AK32" s="26">
        <f>SUM(CLAIMS_IndOS_Open_Adv:CLAIMS_IndIS_Closed_NonAdv!AK32)</f>
        <v>0</v>
      </c>
      <c r="AL32" s="26">
        <f>SUM(CLAIMS_IndOS_Open_Adv:CLAIMS_IndIS_Closed_NonAdv!AL32)</f>
        <v>0</v>
      </c>
      <c r="AM32" s="26">
        <f>SUM(CLAIMS_IndOS_Open_Adv:CLAIMS_IndIS_Closed_NonAdv!AM32)</f>
        <v>0</v>
      </c>
      <c r="AN32" s="26">
        <f>SUM(CLAIMS_IndOS_Open_Adv:CLAIMS_IndIS_Closed_NonAdv!AN32)</f>
        <v>0</v>
      </c>
      <c r="AO32" s="26">
        <f>SUM(CLAIMS_IndOS_Open_Adv:CLAIMS_IndIS_Closed_NonAdv!AO32)</f>
        <v>0</v>
      </c>
      <c r="AP32" s="26">
        <f>SUM(CLAIMS_IndOS_Open_Adv:CLAIMS_IndIS_Closed_NonAdv!AP32)</f>
        <v>0</v>
      </c>
      <c r="AQ32" s="26">
        <f>SUM(CLAIMS_IndOS_Open_Adv:CLAIMS_IndIS_Closed_NonAdv!AQ32)</f>
        <v>0</v>
      </c>
      <c r="AR32" s="26">
        <f>SUM(CLAIMS_IndOS_Open_Adv:CLAIMS_IndIS_Closed_NonAdv!AR32)</f>
        <v>0</v>
      </c>
      <c r="AS32" s="26">
        <f>SUM(CLAIMS_IndOS_Open_Adv:CLAIMS_IndIS_Closed_NonAdv!AS32)</f>
        <v>0</v>
      </c>
      <c r="AT32" s="26">
        <f>SUM(CLAIMS_IndOS_Open_Adv:CLAIMS_IndIS_Closed_NonAdv!AT32)</f>
        <v>0</v>
      </c>
      <c r="AU32" s="26">
        <f>SUM(CLAIMS_IndOS_Open_Adv:CLAIMS_IndIS_Closed_NonAdv!AU32)</f>
        <v>0</v>
      </c>
      <c r="AV32" s="26">
        <f>SUM(CLAIMS_IndOS_Open_Adv:CLAIMS_IndIS_Closed_NonAdv!AV32)</f>
        <v>0</v>
      </c>
      <c r="AW32" s="26">
        <f>SUM(CLAIMS_IndOS_Open_Adv:CLAIMS_IndIS_Closed_NonAdv!AW32)</f>
        <v>0</v>
      </c>
      <c r="AX32" s="26">
        <f>SUM(CLAIMS_IndOS_Open_Adv:CLAIMS_IndIS_Closed_NonAdv!AX32)</f>
        <v>0</v>
      </c>
      <c r="AY32" s="26">
        <f>SUM(CLAIMS_IndOS_Open_Adv:CLAIMS_IndIS_Closed_NonAdv!AY32)</f>
        <v>0</v>
      </c>
      <c r="AZ32" s="26">
        <f>SUM(CLAIMS_IndOS_Open_Adv:CLAIMS_IndIS_Closed_NonAdv!AZ32)</f>
        <v>0</v>
      </c>
      <c r="BA32" s="26">
        <f>SUM(CLAIMS_IndOS_Open_Adv:CLAIMS_IndIS_Closed_NonAdv!BA32)</f>
        <v>0</v>
      </c>
      <c r="BB32" s="26">
        <f>SUM(CLAIMS_IndOS_Open_Adv:CLAIMS_IndIS_Closed_NonAdv!BB32)</f>
        <v>0</v>
      </c>
      <c r="BC32" s="26">
        <f>SUM(CLAIMS_IndOS_Open_Adv:CLAIMS_IndIS_Closed_NonAdv!BC32)</f>
        <v>0</v>
      </c>
      <c r="BD32" s="26">
        <f>SUM(CLAIMS_IndOS_Open_Adv:CLAIMS_IndIS_Closed_NonAdv!BD32)</f>
        <v>0</v>
      </c>
      <c r="BE32" s="26">
        <f>SUM(CLAIMS_IndOS_Open_Adv:CLAIMS_IndIS_Closed_NonAdv!BE32)</f>
        <v>0</v>
      </c>
    </row>
    <row r="33" spans="1:57" x14ac:dyDescent="0.25">
      <c r="A33" s="23" t="str">
        <f t="shared" si="1"/>
        <v>CLAIM NUMBERS</v>
      </c>
      <c r="C33" s="13" t="s">
        <v>26</v>
      </c>
      <c r="D33" s="53" t="s">
        <v>345</v>
      </c>
      <c r="E33" s="53" t="s">
        <v>241</v>
      </c>
      <c r="F33" s="26">
        <f>SUM(CLAIMS_IndOS_Open_Adv:CLAIMS_IndIS_Closed_NonAdv!F33)</f>
        <v>0</v>
      </c>
      <c r="G33" s="26">
        <f>SUM(CLAIMS_IndOS_Open_Adv:CLAIMS_IndIS_Closed_NonAdv!G33)</f>
        <v>0</v>
      </c>
      <c r="H33" s="26">
        <f>SUM(CLAIMS_IndOS_Open_Adv:CLAIMS_IndIS_Closed_NonAdv!H33)</f>
        <v>0</v>
      </c>
      <c r="I33" s="26">
        <f>SUM(CLAIMS_IndOS_Open_Adv:CLAIMS_IndIS_Closed_NonAdv!I33)</f>
        <v>0</v>
      </c>
      <c r="J33" s="26">
        <f>SUM(CLAIMS_IndOS_Open_Adv:CLAIMS_IndIS_Closed_NonAdv!J33)</f>
        <v>0</v>
      </c>
      <c r="K33" s="26">
        <f>SUM(CLAIMS_IndOS_Open_Adv:CLAIMS_IndIS_Closed_NonAdv!K33)</f>
        <v>0</v>
      </c>
      <c r="L33" s="26">
        <f>SUM(CLAIMS_IndOS_Open_Adv:CLAIMS_IndIS_Closed_NonAdv!L33)</f>
        <v>0</v>
      </c>
      <c r="M33" s="26">
        <f>SUM(CLAIMS_IndOS_Open_Adv:CLAIMS_IndIS_Closed_NonAdv!M33)</f>
        <v>0</v>
      </c>
      <c r="N33" s="26">
        <f>SUM(CLAIMS_IndOS_Open_Adv:CLAIMS_IndIS_Closed_NonAdv!N33)</f>
        <v>0</v>
      </c>
      <c r="O33" s="26">
        <f>SUM(CLAIMS_IndOS_Open_Adv:CLAIMS_IndIS_Closed_NonAdv!O33)</f>
        <v>0</v>
      </c>
      <c r="P33" s="26">
        <f>SUM(CLAIMS_IndOS_Open_Adv:CLAIMS_IndIS_Closed_NonAdv!P33)</f>
        <v>0</v>
      </c>
      <c r="Q33" s="26">
        <f>SUM(CLAIMS_IndOS_Open_Adv:CLAIMS_IndIS_Closed_NonAdv!Q33)</f>
        <v>0</v>
      </c>
      <c r="R33" s="26">
        <f>SUM(CLAIMS_IndOS_Open_Adv:CLAIMS_IndIS_Closed_NonAdv!R33)</f>
        <v>0</v>
      </c>
      <c r="S33" s="26">
        <f>SUM(CLAIMS_IndOS_Open_Adv:CLAIMS_IndIS_Closed_NonAdv!S33)</f>
        <v>0</v>
      </c>
      <c r="T33" s="26">
        <f>SUM(CLAIMS_IndOS_Open_Adv:CLAIMS_IndIS_Closed_NonAdv!T33)</f>
        <v>0</v>
      </c>
      <c r="U33" s="26">
        <f>SUM(CLAIMS_IndOS_Open_Adv:CLAIMS_IndIS_Closed_NonAdv!U33)</f>
        <v>0</v>
      </c>
      <c r="V33" s="26">
        <f>SUM(CLAIMS_IndOS_Open_Adv:CLAIMS_IndIS_Closed_NonAdv!V33)</f>
        <v>0</v>
      </c>
      <c r="W33" s="26">
        <f>SUM(CLAIMS_IndOS_Open_Adv:CLAIMS_IndIS_Closed_NonAdv!W33)</f>
        <v>0</v>
      </c>
      <c r="X33" s="26">
        <f>SUM(CLAIMS_IndOS_Open_Adv:CLAIMS_IndIS_Closed_NonAdv!X33)</f>
        <v>0</v>
      </c>
      <c r="Y33" s="26">
        <f>SUM(CLAIMS_IndOS_Open_Adv:CLAIMS_IndIS_Closed_NonAdv!Y33)</f>
        <v>0</v>
      </c>
      <c r="Z33" s="26">
        <f>SUM(CLAIMS_IndOS_Open_Adv:CLAIMS_IndIS_Closed_NonAdv!Z33)</f>
        <v>0</v>
      </c>
      <c r="AA33" s="26">
        <f>SUM(CLAIMS_IndOS_Open_Adv:CLAIMS_IndIS_Closed_NonAdv!AA33)</f>
        <v>0</v>
      </c>
      <c r="AB33" s="26">
        <f>SUM(CLAIMS_IndOS_Open_Adv:CLAIMS_IndIS_Closed_NonAdv!AB33)</f>
        <v>0</v>
      </c>
      <c r="AC33" s="26">
        <f>SUM(CLAIMS_IndOS_Open_Adv:CLAIMS_IndIS_Closed_NonAdv!AC33)</f>
        <v>0</v>
      </c>
      <c r="AD33" s="26">
        <f>SUM(CLAIMS_IndOS_Open_Adv:CLAIMS_IndIS_Closed_NonAdv!AD33)</f>
        <v>0</v>
      </c>
      <c r="AE33" s="26">
        <f>SUM(CLAIMS_IndOS_Open_Adv:CLAIMS_IndIS_Closed_NonAdv!AE33)</f>
        <v>0</v>
      </c>
      <c r="AF33" s="26">
        <f>SUM(CLAIMS_IndOS_Open_Adv:CLAIMS_IndIS_Closed_NonAdv!AF33)</f>
        <v>0</v>
      </c>
      <c r="AG33" s="26">
        <f>SUM(CLAIMS_IndOS_Open_Adv:CLAIMS_IndIS_Closed_NonAdv!AG33)</f>
        <v>0</v>
      </c>
      <c r="AH33" s="26">
        <f>SUM(CLAIMS_IndOS_Open_Adv:CLAIMS_IndIS_Closed_NonAdv!AH33)</f>
        <v>0</v>
      </c>
      <c r="AI33" s="26">
        <f>SUM(CLAIMS_IndOS_Open_Adv:CLAIMS_IndIS_Closed_NonAdv!AI33)</f>
        <v>0</v>
      </c>
      <c r="AJ33" s="26">
        <f>SUM(CLAIMS_IndOS_Open_Adv:CLAIMS_IndIS_Closed_NonAdv!AJ33)</f>
        <v>0</v>
      </c>
      <c r="AK33" s="26">
        <f>SUM(CLAIMS_IndOS_Open_Adv:CLAIMS_IndIS_Closed_NonAdv!AK33)</f>
        <v>0</v>
      </c>
      <c r="AL33" s="26">
        <f>SUM(CLAIMS_IndOS_Open_Adv:CLAIMS_IndIS_Closed_NonAdv!AL33)</f>
        <v>0</v>
      </c>
      <c r="AM33" s="26">
        <f>SUM(CLAIMS_IndOS_Open_Adv:CLAIMS_IndIS_Closed_NonAdv!AM33)</f>
        <v>0</v>
      </c>
      <c r="AN33" s="26">
        <f>SUM(CLAIMS_IndOS_Open_Adv:CLAIMS_IndIS_Closed_NonAdv!AN33)</f>
        <v>0</v>
      </c>
      <c r="AO33" s="26">
        <f>SUM(CLAIMS_IndOS_Open_Adv:CLAIMS_IndIS_Closed_NonAdv!AO33)</f>
        <v>0</v>
      </c>
      <c r="AP33" s="26">
        <f>SUM(CLAIMS_IndOS_Open_Adv:CLAIMS_IndIS_Closed_NonAdv!AP33)</f>
        <v>0</v>
      </c>
      <c r="AQ33" s="26">
        <f>SUM(CLAIMS_IndOS_Open_Adv:CLAIMS_IndIS_Closed_NonAdv!AQ33)</f>
        <v>0</v>
      </c>
      <c r="AR33" s="26">
        <f>SUM(CLAIMS_IndOS_Open_Adv:CLAIMS_IndIS_Closed_NonAdv!AR33)</f>
        <v>0</v>
      </c>
      <c r="AS33" s="26">
        <f>SUM(CLAIMS_IndOS_Open_Adv:CLAIMS_IndIS_Closed_NonAdv!AS33)</f>
        <v>0</v>
      </c>
      <c r="AT33" s="26">
        <f>SUM(CLAIMS_IndOS_Open_Adv:CLAIMS_IndIS_Closed_NonAdv!AT33)</f>
        <v>0</v>
      </c>
      <c r="AU33" s="26">
        <f>SUM(CLAIMS_IndOS_Open_Adv:CLAIMS_IndIS_Closed_NonAdv!AU33)</f>
        <v>0</v>
      </c>
      <c r="AV33" s="26">
        <f>SUM(CLAIMS_IndOS_Open_Adv:CLAIMS_IndIS_Closed_NonAdv!AV33)</f>
        <v>0</v>
      </c>
      <c r="AW33" s="26">
        <f>SUM(CLAIMS_IndOS_Open_Adv:CLAIMS_IndIS_Closed_NonAdv!AW33)</f>
        <v>0</v>
      </c>
      <c r="AX33" s="26">
        <f>SUM(CLAIMS_IndOS_Open_Adv:CLAIMS_IndIS_Closed_NonAdv!AX33)</f>
        <v>0</v>
      </c>
      <c r="AY33" s="26">
        <f>SUM(CLAIMS_IndOS_Open_Adv:CLAIMS_IndIS_Closed_NonAdv!AY33)</f>
        <v>0</v>
      </c>
      <c r="AZ33" s="26">
        <f>SUM(CLAIMS_IndOS_Open_Adv:CLAIMS_IndIS_Closed_NonAdv!AZ33)</f>
        <v>0</v>
      </c>
      <c r="BA33" s="26">
        <f>SUM(CLAIMS_IndOS_Open_Adv:CLAIMS_IndIS_Closed_NonAdv!BA33)</f>
        <v>0</v>
      </c>
      <c r="BB33" s="26">
        <f>SUM(CLAIMS_IndOS_Open_Adv:CLAIMS_IndIS_Closed_NonAdv!BB33)</f>
        <v>0</v>
      </c>
      <c r="BC33" s="26">
        <f>SUM(CLAIMS_IndOS_Open_Adv:CLAIMS_IndIS_Closed_NonAdv!BC33)</f>
        <v>0</v>
      </c>
      <c r="BD33" s="26">
        <f>SUM(CLAIMS_IndOS_Open_Adv:CLAIMS_IndIS_Closed_NonAdv!BD33)</f>
        <v>0</v>
      </c>
      <c r="BE33" s="26">
        <f>SUM(CLAIMS_IndOS_Open_Adv:CLAIMS_IndIS_Closed_NonAdv!BE33)</f>
        <v>0</v>
      </c>
    </row>
    <row r="34" spans="1:57" x14ac:dyDescent="0.25">
      <c r="A34" s="23" t="str">
        <f t="shared" si="1"/>
        <v>CLAIM NUMBERS</v>
      </c>
      <c r="C34" s="13" t="s">
        <v>26</v>
      </c>
      <c r="D34" s="53" t="s">
        <v>448</v>
      </c>
      <c r="E34" s="53" t="s">
        <v>243</v>
      </c>
      <c r="F34" s="26">
        <f>SUM(CLAIMS_IndOS_Open_Adv:CLAIMS_IndIS_Closed_NonAdv!F34)</f>
        <v>0</v>
      </c>
      <c r="G34" s="26">
        <f>SUM(CLAIMS_IndOS_Open_Adv:CLAIMS_IndIS_Closed_NonAdv!G34)</f>
        <v>0</v>
      </c>
      <c r="H34" s="26">
        <f>SUM(CLAIMS_IndOS_Open_Adv:CLAIMS_IndIS_Closed_NonAdv!H34)</f>
        <v>0</v>
      </c>
      <c r="I34" s="26">
        <f>SUM(CLAIMS_IndOS_Open_Adv:CLAIMS_IndIS_Closed_NonAdv!I34)</f>
        <v>0</v>
      </c>
      <c r="J34" s="26">
        <f>SUM(CLAIMS_IndOS_Open_Adv:CLAIMS_IndIS_Closed_NonAdv!J34)</f>
        <v>0</v>
      </c>
      <c r="K34" s="26">
        <f>SUM(CLAIMS_IndOS_Open_Adv:CLAIMS_IndIS_Closed_NonAdv!K34)</f>
        <v>0</v>
      </c>
      <c r="L34" s="26">
        <f>SUM(CLAIMS_IndOS_Open_Adv:CLAIMS_IndIS_Closed_NonAdv!L34)</f>
        <v>0</v>
      </c>
      <c r="M34" s="26">
        <f>SUM(CLAIMS_IndOS_Open_Adv:CLAIMS_IndIS_Closed_NonAdv!M34)</f>
        <v>0</v>
      </c>
      <c r="N34" s="26">
        <f>SUM(CLAIMS_IndOS_Open_Adv:CLAIMS_IndIS_Closed_NonAdv!N34)</f>
        <v>0</v>
      </c>
      <c r="O34" s="26">
        <f>SUM(CLAIMS_IndOS_Open_Adv:CLAIMS_IndIS_Closed_NonAdv!O34)</f>
        <v>0</v>
      </c>
      <c r="P34" s="26">
        <f>SUM(CLAIMS_IndOS_Open_Adv:CLAIMS_IndIS_Closed_NonAdv!P34)</f>
        <v>0</v>
      </c>
      <c r="Q34" s="26">
        <f>SUM(CLAIMS_IndOS_Open_Adv:CLAIMS_IndIS_Closed_NonAdv!Q34)</f>
        <v>0</v>
      </c>
      <c r="R34" s="26">
        <f>SUM(CLAIMS_IndOS_Open_Adv:CLAIMS_IndIS_Closed_NonAdv!R34)</f>
        <v>0</v>
      </c>
      <c r="S34" s="26">
        <f>SUM(CLAIMS_IndOS_Open_Adv:CLAIMS_IndIS_Closed_NonAdv!S34)</f>
        <v>0</v>
      </c>
      <c r="T34" s="26">
        <f>SUM(CLAIMS_IndOS_Open_Adv:CLAIMS_IndIS_Closed_NonAdv!T34)</f>
        <v>0</v>
      </c>
      <c r="U34" s="26">
        <f>SUM(CLAIMS_IndOS_Open_Adv:CLAIMS_IndIS_Closed_NonAdv!U34)</f>
        <v>0</v>
      </c>
      <c r="V34" s="26">
        <f>SUM(CLAIMS_IndOS_Open_Adv:CLAIMS_IndIS_Closed_NonAdv!V34)</f>
        <v>0</v>
      </c>
      <c r="W34" s="26">
        <f>SUM(CLAIMS_IndOS_Open_Adv:CLAIMS_IndIS_Closed_NonAdv!W34)</f>
        <v>0</v>
      </c>
      <c r="X34" s="26">
        <f>SUM(CLAIMS_IndOS_Open_Adv:CLAIMS_IndIS_Closed_NonAdv!X34)</f>
        <v>0</v>
      </c>
      <c r="Y34" s="26">
        <f>SUM(CLAIMS_IndOS_Open_Adv:CLAIMS_IndIS_Closed_NonAdv!Y34)</f>
        <v>0</v>
      </c>
      <c r="Z34" s="26">
        <f>SUM(CLAIMS_IndOS_Open_Adv:CLAIMS_IndIS_Closed_NonAdv!Z34)</f>
        <v>0</v>
      </c>
      <c r="AA34" s="26">
        <f>SUM(CLAIMS_IndOS_Open_Adv:CLAIMS_IndIS_Closed_NonAdv!AA34)</f>
        <v>0</v>
      </c>
      <c r="AB34" s="26">
        <f>SUM(CLAIMS_IndOS_Open_Adv:CLAIMS_IndIS_Closed_NonAdv!AB34)</f>
        <v>0</v>
      </c>
      <c r="AC34" s="26">
        <f>SUM(CLAIMS_IndOS_Open_Adv:CLAIMS_IndIS_Closed_NonAdv!AC34)</f>
        <v>0</v>
      </c>
      <c r="AD34" s="26">
        <f>SUM(CLAIMS_IndOS_Open_Adv:CLAIMS_IndIS_Closed_NonAdv!AD34)</f>
        <v>0</v>
      </c>
      <c r="AE34" s="26">
        <f>SUM(CLAIMS_IndOS_Open_Adv:CLAIMS_IndIS_Closed_NonAdv!AE34)</f>
        <v>0</v>
      </c>
      <c r="AF34" s="26">
        <f>SUM(CLAIMS_IndOS_Open_Adv:CLAIMS_IndIS_Closed_NonAdv!AF34)</f>
        <v>0</v>
      </c>
      <c r="AG34" s="26">
        <f>SUM(CLAIMS_IndOS_Open_Adv:CLAIMS_IndIS_Closed_NonAdv!AG34)</f>
        <v>0</v>
      </c>
      <c r="AH34" s="26">
        <f>SUM(CLAIMS_IndOS_Open_Adv:CLAIMS_IndIS_Closed_NonAdv!AH34)</f>
        <v>0</v>
      </c>
      <c r="AI34" s="26">
        <f>SUM(CLAIMS_IndOS_Open_Adv:CLAIMS_IndIS_Closed_NonAdv!AI34)</f>
        <v>0</v>
      </c>
      <c r="AJ34" s="26">
        <f>SUM(CLAIMS_IndOS_Open_Adv:CLAIMS_IndIS_Closed_NonAdv!AJ34)</f>
        <v>0</v>
      </c>
      <c r="AK34" s="26">
        <f>SUM(CLAIMS_IndOS_Open_Adv:CLAIMS_IndIS_Closed_NonAdv!AK34)</f>
        <v>0</v>
      </c>
      <c r="AL34" s="26">
        <f>SUM(CLAIMS_IndOS_Open_Adv:CLAIMS_IndIS_Closed_NonAdv!AL34)</f>
        <v>0</v>
      </c>
      <c r="AM34" s="26">
        <f>SUM(CLAIMS_IndOS_Open_Adv:CLAIMS_IndIS_Closed_NonAdv!AM34)</f>
        <v>0</v>
      </c>
      <c r="AN34" s="26">
        <f>SUM(CLAIMS_IndOS_Open_Adv:CLAIMS_IndIS_Closed_NonAdv!AN34)</f>
        <v>0</v>
      </c>
      <c r="AO34" s="26">
        <f>SUM(CLAIMS_IndOS_Open_Adv:CLAIMS_IndIS_Closed_NonAdv!AO34)</f>
        <v>0</v>
      </c>
      <c r="AP34" s="26">
        <f>SUM(CLAIMS_IndOS_Open_Adv:CLAIMS_IndIS_Closed_NonAdv!AP34)</f>
        <v>0</v>
      </c>
      <c r="AQ34" s="26">
        <f>SUM(CLAIMS_IndOS_Open_Adv:CLAIMS_IndIS_Closed_NonAdv!AQ34)</f>
        <v>0</v>
      </c>
      <c r="AR34" s="26">
        <f>SUM(CLAIMS_IndOS_Open_Adv:CLAIMS_IndIS_Closed_NonAdv!AR34)</f>
        <v>0</v>
      </c>
      <c r="AS34" s="26">
        <f>SUM(CLAIMS_IndOS_Open_Adv:CLAIMS_IndIS_Closed_NonAdv!AS34)</f>
        <v>0</v>
      </c>
      <c r="AT34" s="26">
        <f>SUM(CLAIMS_IndOS_Open_Adv:CLAIMS_IndIS_Closed_NonAdv!AT34)</f>
        <v>0</v>
      </c>
      <c r="AU34" s="26">
        <f>SUM(CLAIMS_IndOS_Open_Adv:CLAIMS_IndIS_Closed_NonAdv!AU34)</f>
        <v>0</v>
      </c>
      <c r="AV34" s="26">
        <f>SUM(CLAIMS_IndOS_Open_Adv:CLAIMS_IndIS_Closed_NonAdv!AV34)</f>
        <v>0</v>
      </c>
      <c r="AW34" s="26">
        <f>SUM(CLAIMS_IndOS_Open_Adv:CLAIMS_IndIS_Closed_NonAdv!AW34)</f>
        <v>0</v>
      </c>
      <c r="AX34" s="26">
        <f>SUM(CLAIMS_IndOS_Open_Adv:CLAIMS_IndIS_Closed_NonAdv!AX34)</f>
        <v>0</v>
      </c>
      <c r="AY34" s="26">
        <f>SUM(CLAIMS_IndOS_Open_Adv:CLAIMS_IndIS_Closed_NonAdv!AY34)</f>
        <v>0</v>
      </c>
      <c r="AZ34" s="26">
        <f>SUM(CLAIMS_IndOS_Open_Adv:CLAIMS_IndIS_Closed_NonAdv!AZ34)</f>
        <v>0</v>
      </c>
      <c r="BA34" s="26">
        <f>SUM(CLAIMS_IndOS_Open_Adv:CLAIMS_IndIS_Closed_NonAdv!BA34)</f>
        <v>0</v>
      </c>
      <c r="BB34" s="26">
        <f>SUM(CLAIMS_IndOS_Open_Adv:CLAIMS_IndIS_Closed_NonAdv!BB34)</f>
        <v>0</v>
      </c>
      <c r="BC34" s="26">
        <f>SUM(CLAIMS_IndOS_Open_Adv:CLAIMS_IndIS_Closed_NonAdv!BC34)</f>
        <v>0</v>
      </c>
      <c r="BD34" s="26">
        <f>SUM(CLAIMS_IndOS_Open_Adv:CLAIMS_IndIS_Closed_NonAdv!BD34)</f>
        <v>0</v>
      </c>
      <c r="BE34" s="26">
        <f>SUM(CLAIMS_IndOS_Open_Adv:CLAIMS_IndIS_Closed_NonAdv!BE34)</f>
        <v>0</v>
      </c>
    </row>
    <row r="35" spans="1:57" x14ac:dyDescent="0.25">
      <c r="A35" s="23" t="str">
        <f t="shared" si="1"/>
        <v>CLAIM NUMBERS</v>
      </c>
      <c r="C35" s="13" t="s">
        <v>26</v>
      </c>
      <c r="D35" s="53" t="s">
        <v>346</v>
      </c>
      <c r="E35" s="53" t="s">
        <v>244</v>
      </c>
      <c r="F35" s="26">
        <f>SUM(CLAIMS_IndOS_Open_Adv:CLAIMS_IndIS_Closed_NonAdv!F35)</f>
        <v>0</v>
      </c>
      <c r="G35" s="26">
        <f>SUM(CLAIMS_IndOS_Open_Adv:CLAIMS_IndIS_Closed_NonAdv!G35)</f>
        <v>0</v>
      </c>
      <c r="H35" s="26">
        <f>SUM(CLAIMS_IndOS_Open_Adv:CLAIMS_IndIS_Closed_NonAdv!H35)</f>
        <v>0</v>
      </c>
      <c r="I35" s="26">
        <f>SUM(CLAIMS_IndOS_Open_Adv:CLAIMS_IndIS_Closed_NonAdv!I35)</f>
        <v>0</v>
      </c>
      <c r="J35" s="26">
        <f>SUM(CLAIMS_IndOS_Open_Adv:CLAIMS_IndIS_Closed_NonAdv!J35)</f>
        <v>0</v>
      </c>
      <c r="K35" s="26">
        <f>SUM(CLAIMS_IndOS_Open_Adv:CLAIMS_IndIS_Closed_NonAdv!K35)</f>
        <v>0</v>
      </c>
      <c r="L35" s="26">
        <f>SUM(CLAIMS_IndOS_Open_Adv:CLAIMS_IndIS_Closed_NonAdv!L35)</f>
        <v>0</v>
      </c>
      <c r="M35" s="26">
        <f>SUM(CLAIMS_IndOS_Open_Adv:CLAIMS_IndIS_Closed_NonAdv!M35)</f>
        <v>0</v>
      </c>
      <c r="N35" s="26">
        <f>SUM(CLAIMS_IndOS_Open_Adv:CLAIMS_IndIS_Closed_NonAdv!N35)</f>
        <v>0</v>
      </c>
      <c r="O35" s="26">
        <f>SUM(CLAIMS_IndOS_Open_Adv:CLAIMS_IndIS_Closed_NonAdv!O35)</f>
        <v>0</v>
      </c>
      <c r="P35" s="26">
        <f>SUM(CLAIMS_IndOS_Open_Adv:CLAIMS_IndIS_Closed_NonAdv!P35)</f>
        <v>0</v>
      </c>
      <c r="Q35" s="26">
        <f>SUM(CLAIMS_IndOS_Open_Adv:CLAIMS_IndIS_Closed_NonAdv!Q35)</f>
        <v>0</v>
      </c>
      <c r="R35" s="26">
        <f>SUM(CLAIMS_IndOS_Open_Adv:CLAIMS_IndIS_Closed_NonAdv!R35)</f>
        <v>0</v>
      </c>
      <c r="S35" s="26">
        <f>SUM(CLAIMS_IndOS_Open_Adv:CLAIMS_IndIS_Closed_NonAdv!S35)</f>
        <v>0</v>
      </c>
      <c r="T35" s="26">
        <f>SUM(CLAIMS_IndOS_Open_Adv:CLAIMS_IndIS_Closed_NonAdv!T35)</f>
        <v>0</v>
      </c>
      <c r="U35" s="26">
        <f>SUM(CLAIMS_IndOS_Open_Adv:CLAIMS_IndIS_Closed_NonAdv!U35)</f>
        <v>0</v>
      </c>
      <c r="V35" s="26">
        <f>SUM(CLAIMS_IndOS_Open_Adv:CLAIMS_IndIS_Closed_NonAdv!V35)</f>
        <v>0</v>
      </c>
      <c r="W35" s="26">
        <f>SUM(CLAIMS_IndOS_Open_Adv:CLAIMS_IndIS_Closed_NonAdv!W35)</f>
        <v>0</v>
      </c>
      <c r="X35" s="26">
        <f>SUM(CLAIMS_IndOS_Open_Adv:CLAIMS_IndIS_Closed_NonAdv!X35)</f>
        <v>0</v>
      </c>
      <c r="Y35" s="26">
        <f>SUM(CLAIMS_IndOS_Open_Adv:CLAIMS_IndIS_Closed_NonAdv!Y35)</f>
        <v>0</v>
      </c>
      <c r="Z35" s="26">
        <f>SUM(CLAIMS_IndOS_Open_Adv:CLAIMS_IndIS_Closed_NonAdv!Z35)</f>
        <v>0</v>
      </c>
      <c r="AA35" s="26">
        <f>SUM(CLAIMS_IndOS_Open_Adv:CLAIMS_IndIS_Closed_NonAdv!AA35)</f>
        <v>0</v>
      </c>
      <c r="AB35" s="26">
        <f>SUM(CLAIMS_IndOS_Open_Adv:CLAIMS_IndIS_Closed_NonAdv!AB35)</f>
        <v>0</v>
      </c>
      <c r="AC35" s="26">
        <f>SUM(CLAIMS_IndOS_Open_Adv:CLAIMS_IndIS_Closed_NonAdv!AC35)</f>
        <v>0</v>
      </c>
      <c r="AD35" s="26">
        <f>SUM(CLAIMS_IndOS_Open_Adv:CLAIMS_IndIS_Closed_NonAdv!AD35)</f>
        <v>0</v>
      </c>
      <c r="AE35" s="26">
        <f>SUM(CLAIMS_IndOS_Open_Adv:CLAIMS_IndIS_Closed_NonAdv!AE35)</f>
        <v>0</v>
      </c>
      <c r="AF35" s="26">
        <f>SUM(CLAIMS_IndOS_Open_Adv:CLAIMS_IndIS_Closed_NonAdv!AF35)</f>
        <v>0</v>
      </c>
      <c r="AG35" s="26">
        <f>SUM(CLAIMS_IndOS_Open_Adv:CLAIMS_IndIS_Closed_NonAdv!AG35)</f>
        <v>0</v>
      </c>
      <c r="AH35" s="26">
        <f>SUM(CLAIMS_IndOS_Open_Adv:CLAIMS_IndIS_Closed_NonAdv!AH35)</f>
        <v>0</v>
      </c>
      <c r="AI35" s="26">
        <f>SUM(CLAIMS_IndOS_Open_Adv:CLAIMS_IndIS_Closed_NonAdv!AI35)</f>
        <v>0</v>
      </c>
      <c r="AJ35" s="26">
        <f>SUM(CLAIMS_IndOS_Open_Adv:CLAIMS_IndIS_Closed_NonAdv!AJ35)</f>
        <v>0</v>
      </c>
      <c r="AK35" s="26">
        <f>SUM(CLAIMS_IndOS_Open_Adv:CLAIMS_IndIS_Closed_NonAdv!AK35)</f>
        <v>0</v>
      </c>
      <c r="AL35" s="26">
        <f>SUM(CLAIMS_IndOS_Open_Adv:CLAIMS_IndIS_Closed_NonAdv!AL35)</f>
        <v>0</v>
      </c>
      <c r="AM35" s="26">
        <f>SUM(CLAIMS_IndOS_Open_Adv:CLAIMS_IndIS_Closed_NonAdv!AM35)</f>
        <v>0</v>
      </c>
      <c r="AN35" s="26">
        <f>SUM(CLAIMS_IndOS_Open_Adv:CLAIMS_IndIS_Closed_NonAdv!AN35)</f>
        <v>0</v>
      </c>
      <c r="AO35" s="26">
        <f>SUM(CLAIMS_IndOS_Open_Adv:CLAIMS_IndIS_Closed_NonAdv!AO35)</f>
        <v>0</v>
      </c>
      <c r="AP35" s="26">
        <f>SUM(CLAIMS_IndOS_Open_Adv:CLAIMS_IndIS_Closed_NonAdv!AP35)</f>
        <v>0</v>
      </c>
      <c r="AQ35" s="26">
        <f>SUM(CLAIMS_IndOS_Open_Adv:CLAIMS_IndIS_Closed_NonAdv!AQ35)</f>
        <v>0</v>
      </c>
      <c r="AR35" s="26">
        <f>SUM(CLAIMS_IndOS_Open_Adv:CLAIMS_IndIS_Closed_NonAdv!AR35)</f>
        <v>0</v>
      </c>
      <c r="AS35" s="26">
        <f>SUM(CLAIMS_IndOS_Open_Adv:CLAIMS_IndIS_Closed_NonAdv!AS35)</f>
        <v>0</v>
      </c>
      <c r="AT35" s="26">
        <f>SUM(CLAIMS_IndOS_Open_Adv:CLAIMS_IndIS_Closed_NonAdv!AT35)</f>
        <v>0</v>
      </c>
      <c r="AU35" s="26">
        <f>SUM(CLAIMS_IndOS_Open_Adv:CLAIMS_IndIS_Closed_NonAdv!AU35)</f>
        <v>0</v>
      </c>
      <c r="AV35" s="26">
        <f>SUM(CLAIMS_IndOS_Open_Adv:CLAIMS_IndIS_Closed_NonAdv!AV35)</f>
        <v>0</v>
      </c>
      <c r="AW35" s="26">
        <f>SUM(CLAIMS_IndOS_Open_Adv:CLAIMS_IndIS_Closed_NonAdv!AW35)</f>
        <v>0</v>
      </c>
      <c r="AX35" s="26">
        <f>SUM(CLAIMS_IndOS_Open_Adv:CLAIMS_IndIS_Closed_NonAdv!AX35)</f>
        <v>0</v>
      </c>
      <c r="AY35" s="26">
        <f>SUM(CLAIMS_IndOS_Open_Adv:CLAIMS_IndIS_Closed_NonAdv!AY35)</f>
        <v>0</v>
      </c>
      <c r="AZ35" s="26">
        <f>SUM(CLAIMS_IndOS_Open_Adv:CLAIMS_IndIS_Closed_NonAdv!AZ35)</f>
        <v>0</v>
      </c>
      <c r="BA35" s="26">
        <f>SUM(CLAIMS_IndOS_Open_Adv:CLAIMS_IndIS_Closed_NonAdv!BA35)</f>
        <v>0</v>
      </c>
      <c r="BB35" s="26">
        <f>SUM(CLAIMS_IndOS_Open_Adv:CLAIMS_IndIS_Closed_NonAdv!BB35)</f>
        <v>0</v>
      </c>
      <c r="BC35" s="26">
        <f>SUM(CLAIMS_IndOS_Open_Adv:CLAIMS_IndIS_Closed_NonAdv!BC35)</f>
        <v>0</v>
      </c>
      <c r="BD35" s="26">
        <f>SUM(CLAIMS_IndOS_Open_Adv:CLAIMS_IndIS_Closed_NonAdv!BD35)</f>
        <v>0</v>
      </c>
      <c r="BE35" s="26">
        <f>SUM(CLAIMS_IndOS_Open_Adv:CLAIMS_IndIS_Closed_NonAdv!BE35)</f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6">
        <f>SUM(CLAIMS_IndOS_Open_Adv:CLAIMS_IndIS_Closed_NonAdv!F37)</f>
        <v>0</v>
      </c>
      <c r="G37" s="26">
        <f>SUM(CLAIMS_IndOS_Open_Adv:CLAIMS_IndIS_Closed_NonAdv!G37)</f>
        <v>0</v>
      </c>
      <c r="H37" s="26">
        <f>SUM(CLAIMS_IndOS_Open_Adv:CLAIMS_IndIS_Closed_NonAdv!H37)</f>
        <v>0</v>
      </c>
      <c r="I37" s="26">
        <f>SUM(CLAIMS_IndOS_Open_Adv:CLAIMS_IndIS_Closed_NonAdv!I37)</f>
        <v>0</v>
      </c>
      <c r="J37" s="26">
        <f>SUM(CLAIMS_IndOS_Open_Adv:CLAIMS_IndIS_Closed_NonAdv!J37)</f>
        <v>0</v>
      </c>
      <c r="K37" s="26">
        <f>SUM(CLAIMS_IndOS_Open_Adv:CLAIMS_IndIS_Closed_NonAdv!K37)</f>
        <v>0</v>
      </c>
      <c r="L37" s="26">
        <f>SUM(CLAIMS_IndOS_Open_Adv:CLAIMS_IndIS_Closed_NonAdv!L37)</f>
        <v>0</v>
      </c>
      <c r="M37" s="26">
        <f>SUM(CLAIMS_IndOS_Open_Adv:CLAIMS_IndIS_Closed_NonAdv!M37)</f>
        <v>0</v>
      </c>
      <c r="N37" s="26">
        <f>SUM(CLAIMS_IndOS_Open_Adv:CLAIMS_IndIS_Closed_NonAdv!N37)</f>
        <v>0</v>
      </c>
      <c r="O37" s="26">
        <f>SUM(CLAIMS_IndOS_Open_Adv:CLAIMS_IndIS_Closed_NonAdv!O37)</f>
        <v>0</v>
      </c>
      <c r="P37" s="26">
        <f>SUM(CLAIMS_IndOS_Open_Adv:CLAIMS_IndIS_Closed_NonAdv!P37)</f>
        <v>0</v>
      </c>
      <c r="Q37" s="26">
        <f>SUM(CLAIMS_IndOS_Open_Adv:CLAIMS_IndIS_Closed_NonAdv!Q37)</f>
        <v>0</v>
      </c>
      <c r="R37" s="26">
        <f>SUM(CLAIMS_IndOS_Open_Adv:CLAIMS_IndIS_Closed_NonAdv!R37)</f>
        <v>0</v>
      </c>
      <c r="S37" s="26">
        <f>SUM(CLAIMS_IndOS_Open_Adv:CLAIMS_IndIS_Closed_NonAdv!S37)</f>
        <v>0</v>
      </c>
      <c r="T37" s="26">
        <f>SUM(CLAIMS_IndOS_Open_Adv:CLAIMS_IndIS_Closed_NonAdv!T37)</f>
        <v>0</v>
      </c>
      <c r="U37" s="26">
        <f>SUM(CLAIMS_IndOS_Open_Adv:CLAIMS_IndIS_Closed_NonAdv!U37)</f>
        <v>0</v>
      </c>
      <c r="V37" s="26">
        <f>SUM(CLAIMS_IndOS_Open_Adv:CLAIMS_IndIS_Closed_NonAdv!V37)</f>
        <v>0</v>
      </c>
      <c r="W37" s="26">
        <f>SUM(CLAIMS_IndOS_Open_Adv:CLAIMS_IndIS_Closed_NonAdv!W37)</f>
        <v>0</v>
      </c>
      <c r="X37" s="26">
        <f>SUM(CLAIMS_IndOS_Open_Adv:CLAIMS_IndIS_Closed_NonAdv!X37)</f>
        <v>0</v>
      </c>
      <c r="Y37" s="26">
        <f>SUM(CLAIMS_IndOS_Open_Adv:CLAIMS_IndIS_Closed_NonAdv!Y37)</f>
        <v>0</v>
      </c>
      <c r="Z37" s="26">
        <f>SUM(CLAIMS_IndOS_Open_Adv:CLAIMS_IndIS_Closed_NonAdv!Z37)</f>
        <v>0</v>
      </c>
      <c r="AA37" s="26">
        <f>SUM(CLAIMS_IndOS_Open_Adv:CLAIMS_IndIS_Closed_NonAdv!AA37)</f>
        <v>0</v>
      </c>
      <c r="AB37" s="26">
        <f>SUM(CLAIMS_IndOS_Open_Adv:CLAIMS_IndIS_Closed_NonAdv!AB37)</f>
        <v>0</v>
      </c>
      <c r="AC37" s="26">
        <f>SUM(CLAIMS_IndOS_Open_Adv:CLAIMS_IndIS_Closed_NonAdv!AC37)</f>
        <v>0</v>
      </c>
      <c r="AD37" s="26">
        <f>SUM(CLAIMS_IndOS_Open_Adv:CLAIMS_IndIS_Closed_NonAdv!AD37)</f>
        <v>0</v>
      </c>
      <c r="AE37" s="26">
        <f>SUM(CLAIMS_IndOS_Open_Adv:CLAIMS_IndIS_Closed_NonAdv!AE37)</f>
        <v>0</v>
      </c>
      <c r="AF37" s="26">
        <f>SUM(CLAIMS_IndOS_Open_Adv:CLAIMS_IndIS_Closed_NonAdv!AF37)</f>
        <v>0</v>
      </c>
      <c r="AG37" s="26">
        <f>SUM(CLAIMS_IndOS_Open_Adv:CLAIMS_IndIS_Closed_NonAdv!AG37)</f>
        <v>0</v>
      </c>
      <c r="AH37" s="26">
        <f>SUM(CLAIMS_IndOS_Open_Adv:CLAIMS_IndIS_Closed_NonAdv!AH37)</f>
        <v>0</v>
      </c>
      <c r="AI37" s="26">
        <f>SUM(CLAIMS_IndOS_Open_Adv:CLAIMS_IndIS_Closed_NonAdv!AI37)</f>
        <v>0</v>
      </c>
      <c r="AJ37" s="26">
        <f>SUM(CLAIMS_IndOS_Open_Adv:CLAIMS_IndIS_Closed_NonAdv!AJ37)</f>
        <v>0</v>
      </c>
      <c r="AK37" s="26">
        <f>SUM(CLAIMS_IndOS_Open_Adv:CLAIMS_IndIS_Closed_NonAdv!AK37)</f>
        <v>0</v>
      </c>
      <c r="AL37" s="26">
        <f>SUM(CLAIMS_IndOS_Open_Adv:CLAIMS_IndIS_Closed_NonAdv!AL37)</f>
        <v>0</v>
      </c>
      <c r="AM37" s="26">
        <f>SUM(CLAIMS_IndOS_Open_Adv:CLAIMS_IndIS_Closed_NonAdv!AM37)</f>
        <v>0</v>
      </c>
      <c r="AN37" s="26">
        <f>SUM(CLAIMS_IndOS_Open_Adv:CLAIMS_IndIS_Closed_NonAdv!AN37)</f>
        <v>0</v>
      </c>
      <c r="AO37" s="26">
        <f>SUM(CLAIMS_IndOS_Open_Adv:CLAIMS_IndIS_Closed_NonAdv!AO37)</f>
        <v>0</v>
      </c>
      <c r="AP37" s="26">
        <f>SUM(CLAIMS_IndOS_Open_Adv:CLAIMS_IndIS_Closed_NonAdv!AP37)</f>
        <v>0</v>
      </c>
      <c r="AQ37" s="26">
        <f>SUM(CLAIMS_IndOS_Open_Adv:CLAIMS_IndIS_Closed_NonAdv!AQ37)</f>
        <v>0</v>
      </c>
      <c r="AR37" s="26">
        <f>SUM(CLAIMS_IndOS_Open_Adv:CLAIMS_IndIS_Closed_NonAdv!AR37)</f>
        <v>0</v>
      </c>
      <c r="AS37" s="26">
        <f>SUM(CLAIMS_IndOS_Open_Adv:CLAIMS_IndIS_Closed_NonAdv!AS37)</f>
        <v>0</v>
      </c>
      <c r="AT37" s="26">
        <f>SUM(CLAIMS_IndOS_Open_Adv:CLAIMS_IndIS_Closed_NonAdv!AT37)</f>
        <v>0</v>
      </c>
      <c r="AU37" s="26">
        <f>SUM(CLAIMS_IndOS_Open_Adv:CLAIMS_IndIS_Closed_NonAdv!AU37)</f>
        <v>0</v>
      </c>
      <c r="AV37" s="26">
        <f>SUM(CLAIMS_IndOS_Open_Adv:CLAIMS_IndIS_Closed_NonAdv!AV37)</f>
        <v>0</v>
      </c>
      <c r="AW37" s="26">
        <f>SUM(CLAIMS_IndOS_Open_Adv:CLAIMS_IndIS_Closed_NonAdv!AW37)</f>
        <v>0</v>
      </c>
      <c r="AX37" s="26">
        <f>SUM(CLAIMS_IndOS_Open_Adv:CLAIMS_IndIS_Closed_NonAdv!AX37)</f>
        <v>0</v>
      </c>
      <c r="AY37" s="26">
        <f>SUM(CLAIMS_IndOS_Open_Adv:CLAIMS_IndIS_Closed_NonAdv!AY37)</f>
        <v>0</v>
      </c>
      <c r="AZ37" s="26">
        <f>SUM(CLAIMS_IndOS_Open_Adv:CLAIMS_IndIS_Closed_NonAdv!AZ37)</f>
        <v>0</v>
      </c>
      <c r="BA37" s="26">
        <f>SUM(CLAIMS_IndOS_Open_Adv:CLAIMS_IndIS_Closed_NonAdv!BA37)</f>
        <v>0</v>
      </c>
      <c r="BB37" s="26">
        <f>SUM(CLAIMS_IndOS_Open_Adv:CLAIMS_IndIS_Closed_NonAdv!BB37)</f>
        <v>0</v>
      </c>
      <c r="BC37" s="26">
        <f>SUM(CLAIMS_IndOS_Open_Adv:CLAIMS_IndIS_Closed_NonAdv!BC37)</f>
        <v>0</v>
      </c>
      <c r="BD37" s="26">
        <f>SUM(CLAIMS_IndOS_Open_Adv:CLAIMS_IndIS_Closed_NonAdv!BD37)</f>
        <v>0</v>
      </c>
      <c r="BE37" s="26">
        <f>SUM(CLAIMS_IndOS_Open_Adv:CLAIMS_IndIS_Closed_NonAdv!BE37)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SUM(CLAIMS_IndOS_Open_Adv:CLAIMS_IndIS_Closed_NonAdv!F39)</f>
        <v>0</v>
      </c>
      <c r="G39" s="69">
        <f>SUM(CLAIMS_IndOS_Open_Adv:CLAIMS_IndIS_Closed_NonAdv!G39)</f>
        <v>0</v>
      </c>
      <c r="H39" s="69">
        <f>SUM(CLAIMS_IndOS_Open_Adv:CLAIMS_IndIS_Closed_NonAdv!H39)</f>
        <v>0</v>
      </c>
      <c r="I39" s="69">
        <f>SUM(CLAIMS_IndOS_Open_Adv:CLAIMS_IndIS_Closed_NonAdv!I39)</f>
        <v>0</v>
      </c>
      <c r="J39" s="69">
        <f>SUM(CLAIMS_IndOS_Open_Adv:CLAIMS_IndIS_Closed_NonAdv!J39)</f>
        <v>0</v>
      </c>
      <c r="K39" s="69">
        <f>SUM(CLAIMS_IndOS_Open_Adv:CLAIMS_IndIS_Closed_NonAdv!K39)</f>
        <v>0</v>
      </c>
      <c r="L39" s="69">
        <f>SUM(CLAIMS_IndOS_Open_Adv:CLAIMS_IndIS_Closed_NonAdv!L39)</f>
        <v>0</v>
      </c>
      <c r="M39" s="69">
        <f>SUM(CLAIMS_IndOS_Open_Adv:CLAIMS_IndIS_Closed_NonAdv!M39)</f>
        <v>0</v>
      </c>
      <c r="N39" s="69">
        <f>SUM(CLAIMS_IndOS_Open_Adv:CLAIMS_IndIS_Closed_NonAdv!N39)</f>
        <v>0</v>
      </c>
      <c r="O39" s="69">
        <f>SUM(CLAIMS_IndOS_Open_Adv:CLAIMS_IndIS_Closed_NonAdv!O39)</f>
        <v>0</v>
      </c>
      <c r="P39" s="69">
        <f>SUM(CLAIMS_IndOS_Open_Adv:CLAIMS_IndIS_Closed_NonAdv!P39)</f>
        <v>0</v>
      </c>
      <c r="Q39" s="69">
        <f>SUM(CLAIMS_IndOS_Open_Adv:CLAIMS_IndIS_Closed_NonAdv!Q39)</f>
        <v>0</v>
      </c>
      <c r="R39" s="69">
        <f>SUM(CLAIMS_IndOS_Open_Adv:CLAIMS_IndIS_Closed_NonAdv!R39)</f>
        <v>0</v>
      </c>
      <c r="S39" s="69">
        <f>SUM(CLAIMS_IndOS_Open_Adv:CLAIMS_IndIS_Closed_NonAdv!S39)</f>
        <v>0</v>
      </c>
      <c r="T39" s="69">
        <f>SUM(CLAIMS_IndOS_Open_Adv:CLAIMS_IndIS_Closed_NonAdv!T39)</f>
        <v>0</v>
      </c>
      <c r="U39" s="69">
        <f>SUM(CLAIMS_IndOS_Open_Adv:CLAIMS_IndIS_Closed_NonAdv!U39)</f>
        <v>0</v>
      </c>
      <c r="V39" s="69">
        <f>SUM(CLAIMS_IndOS_Open_Adv:CLAIMS_IndIS_Closed_NonAdv!V39)</f>
        <v>0</v>
      </c>
      <c r="W39" s="69">
        <f>SUM(CLAIMS_IndOS_Open_Adv:CLAIMS_IndIS_Closed_NonAdv!W39)</f>
        <v>0</v>
      </c>
      <c r="X39" s="69">
        <f>SUM(CLAIMS_IndOS_Open_Adv:CLAIMS_IndIS_Closed_NonAdv!X39)</f>
        <v>0</v>
      </c>
      <c r="Y39" s="69">
        <f>SUM(CLAIMS_IndOS_Open_Adv:CLAIMS_IndIS_Closed_NonAdv!Y39)</f>
        <v>0</v>
      </c>
      <c r="Z39" s="69">
        <f>SUM(CLAIMS_IndOS_Open_Adv:CLAIMS_IndIS_Closed_NonAdv!Z39)</f>
        <v>0</v>
      </c>
      <c r="AA39" s="69">
        <f>SUM(CLAIMS_IndOS_Open_Adv:CLAIMS_IndIS_Closed_NonAdv!AA39)</f>
        <v>0</v>
      </c>
      <c r="AB39" s="69">
        <f>SUM(CLAIMS_IndOS_Open_Adv:CLAIMS_IndIS_Closed_NonAdv!AB39)</f>
        <v>0</v>
      </c>
      <c r="AC39" s="69">
        <f>SUM(CLAIMS_IndOS_Open_Adv:CLAIMS_IndIS_Closed_NonAdv!AC39)</f>
        <v>0</v>
      </c>
      <c r="AD39" s="69">
        <f>SUM(CLAIMS_IndOS_Open_Adv:CLAIMS_IndIS_Closed_NonAdv!AD39)</f>
        <v>0</v>
      </c>
      <c r="AE39" s="69">
        <f>SUM(CLAIMS_IndOS_Open_Adv:CLAIMS_IndIS_Closed_NonAdv!AE39)</f>
        <v>0</v>
      </c>
      <c r="AF39" s="69">
        <f>SUM(CLAIMS_IndOS_Open_Adv:CLAIMS_IndIS_Closed_NonAdv!AF39)</f>
        <v>0</v>
      </c>
      <c r="AG39" s="69">
        <f>SUM(CLAIMS_IndOS_Open_Adv:CLAIMS_IndIS_Closed_NonAdv!AG39)</f>
        <v>0</v>
      </c>
      <c r="AH39" s="69">
        <f>SUM(CLAIMS_IndOS_Open_Adv:CLAIMS_IndIS_Closed_NonAdv!AH39)</f>
        <v>0</v>
      </c>
      <c r="AI39" s="69">
        <f>SUM(CLAIMS_IndOS_Open_Adv:CLAIMS_IndIS_Closed_NonAdv!AI39)</f>
        <v>0</v>
      </c>
      <c r="AJ39" s="69">
        <f>SUM(CLAIMS_IndOS_Open_Adv:CLAIMS_IndIS_Closed_NonAdv!AJ39)</f>
        <v>0</v>
      </c>
      <c r="AK39" s="69">
        <f>SUM(CLAIMS_IndOS_Open_Adv:CLAIMS_IndIS_Closed_NonAdv!AK39)</f>
        <v>0</v>
      </c>
      <c r="AL39" s="69">
        <f>SUM(CLAIMS_IndOS_Open_Adv:CLAIMS_IndIS_Closed_NonAdv!AL39)</f>
        <v>0</v>
      </c>
      <c r="AM39" s="69">
        <f>SUM(CLAIMS_IndOS_Open_Adv:CLAIMS_IndIS_Closed_NonAdv!AM39)</f>
        <v>0</v>
      </c>
      <c r="AN39" s="69">
        <f>SUM(CLAIMS_IndOS_Open_Adv:CLAIMS_IndIS_Closed_NonAdv!AN39)</f>
        <v>0</v>
      </c>
      <c r="AO39" s="69">
        <f>SUM(CLAIMS_IndOS_Open_Adv:CLAIMS_IndIS_Closed_NonAdv!AO39)</f>
        <v>0</v>
      </c>
      <c r="AP39" s="69">
        <f>SUM(CLAIMS_IndOS_Open_Adv:CLAIMS_IndIS_Closed_NonAdv!AP39)</f>
        <v>0</v>
      </c>
      <c r="AQ39" s="69">
        <f>SUM(CLAIMS_IndOS_Open_Adv:CLAIMS_IndIS_Closed_NonAdv!AQ39)</f>
        <v>0</v>
      </c>
      <c r="AR39" s="69">
        <f>SUM(CLAIMS_IndOS_Open_Adv:CLAIMS_IndIS_Closed_NonAdv!AR39)</f>
        <v>0</v>
      </c>
      <c r="AS39" s="69">
        <f>SUM(CLAIMS_IndOS_Open_Adv:CLAIMS_IndIS_Closed_NonAdv!AS39)</f>
        <v>0</v>
      </c>
      <c r="AT39" s="69">
        <f>SUM(CLAIMS_IndOS_Open_Adv:CLAIMS_IndIS_Closed_NonAdv!AT39)</f>
        <v>0</v>
      </c>
      <c r="AU39" s="69">
        <f>SUM(CLAIMS_IndOS_Open_Adv:CLAIMS_IndIS_Closed_NonAdv!AU39)</f>
        <v>0</v>
      </c>
      <c r="AV39" s="69">
        <f>SUM(CLAIMS_IndOS_Open_Adv:CLAIMS_IndIS_Closed_NonAdv!AV39)</f>
        <v>0</v>
      </c>
      <c r="AW39" s="69">
        <f>SUM(CLAIMS_IndOS_Open_Adv:CLAIMS_IndIS_Closed_NonAdv!AW39)</f>
        <v>0</v>
      </c>
      <c r="AX39" s="69">
        <f>SUM(CLAIMS_IndOS_Open_Adv:CLAIMS_IndIS_Closed_NonAdv!AX39)</f>
        <v>0</v>
      </c>
      <c r="AY39" s="69">
        <f>SUM(CLAIMS_IndOS_Open_Adv:CLAIMS_IndIS_Closed_NonAdv!AY39)</f>
        <v>0</v>
      </c>
      <c r="AZ39" s="69">
        <f>SUM(CLAIMS_IndOS_Open_Adv:CLAIMS_IndIS_Closed_NonAdv!AZ39)</f>
        <v>0</v>
      </c>
      <c r="BA39" s="69">
        <f>SUM(CLAIMS_IndOS_Open_Adv:CLAIMS_IndIS_Closed_NonAdv!BA39)</f>
        <v>0</v>
      </c>
      <c r="BB39" s="69">
        <f>SUM(CLAIMS_IndOS_Open_Adv:CLAIMS_IndIS_Closed_NonAdv!BB39)</f>
        <v>0</v>
      </c>
      <c r="BC39" s="69">
        <f>SUM(CLAIMS_IndOS_Open_Adv:CLAIMS_IndIS_Closed_NonAdv!BC39)</f>
        <v>0</v>
      </c>
      <c r="BD39" s="69">
        <f>SUM(CLAIMS_IndOS_Open_Adv:CLAIMS_IndIS_Closed_NonAdv!BD39)</f>
        <v>0</v>
      </c>
      <c r="BE39" s="69">
        <f>SUM(CLAIMS_IndOS_Open_Adv:CLAIMS_IndIS_Closed_NonAdv!BE39)</f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114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6">
        <f>SUM(CLAIMS_IndOS_Open_Adv:CLAIMS_IndIS_Closed_NonAdv!F42)</f>
        <v>0</v>
      </c>
      <c r="G42" s="26">
        <f>SUM(CLAIMS_IndOS_Open_Adv:CLAIMS_IndIS_Closed_NonAdv!G42)</f>
        <v>0</v>
      </c>
      <c r="H42" s="26">
        <f>SUM(CLAIMS_IndOS_Open_Adv:CLAIMS_IndIS_Closed_NonAdv!H42)</f>
        <v>0</v>
      </c>
      <c r="I42" s="26">
        <f>SUM(CLAIMS_IndOS_Open_Adv:CLAIMS_IndIS_Closed_NonAdv!I42)</f>
        <v>0</v>
      </c>
      <c r="J42" s="26">
        <f>SUM(CLAIMS_IndOS_Open_Adv:CLAIMS_IndIS_Closed_NonAdv!J42)</f>
        <v>0</v>
      </c>
      <c r="K42" s="26">
        <f>SUM(CLAIMS_IndOS_Open_Adv:CLAIMS_IndIS_Closed_NonAdv!K42)</f>
        <v>0</v>
      </c>
      <c r="L42" s="26">
        <f>SUM(CLAIMS_IndOS_Open_Adv:CLAIMS_IndIS_Closed_NonAdv!L42)</f>
        <v>0</v>
      </c>
      <c r="M42" s="26">
        <f>SUM(CLAIMS_IndOS_Open_Adv:CLAIMS_IndIS_Closed_NonAdv!M42)</f>
        <v>0</v>
      </c>
      <c r="N42" s="26">
        <f>SUM(CLAIMS_IndOS_Open_Adv:CLAIMS_IndIS_Closed_NonAdv!N42)</f>
        <v>0</v>
      </c>
      <c r="O42" s="26">
        <f>SUM(CLAIMS_IndOS_Open_Adv:CLAIMS_IndIS_Closed_NonAdv!O42)</f>
        <v>0</v>
      </c>
      <c r="P42" s="26">
        <f>SUM(CLAIMS_IndOS_Open_Adv:CLAIMS_IndIS_Closed_NonAdv!P42)</f>
        <v>0</v>
      </c>
      <c r="Q42" s="26">
        <f>SUM(CLAIMS_IndOS_Open_Adv:CLAIMS_IndIS_Closed_NonAdv!Q42)</f>
        <v>0</v>
      </c>
      <c r="R42" s="26">
        <f>SUM(CLAIMS_IndOS_Open_Adv:CLAIMS_IndIS_Closed_NonAdv!R42)</f>
        <v>0</v>
      </c>
      <c r="S42" s="26">
        <f>SUM(CLAIMS_IndOS_Open_Adv:CLAIMS_IndIS_Closed_NonAdv!S42)</f>
        <v>0</v>
      </c>
      <c r="T42" s="26">
        <f>SUM(CLAIMS_IndOS_Open_Adv:CLAIMS_IndIS_Closed_NonAdv!T42)</f>
        <v>0</v>
      </c>
      <c r="U42" s="26">
        <f>SUM(CLAIMS_IndOS_Open_Adv:CLAIMS_IndIS_Closed_NonAdv!U42)</f>
        <v>0</v>
      </c>
      <c r="V42" s="26">
        <f>SUM(CLAIMS_IndOS_Open_Adv:CLAIMS_IndIS_Closed_NonAdv!V42)</f>
        <v>0</v>
      </c>
      <c r="W42" s="26">
        <f>SUM(CLAIMS_IndOS_Open_Adv:CLAIMS_IndIS_Closed_NonAdv!W42)</f>
        <v>0</v>
      </c>
      <c r="X42" s="26">
        <f>SUM(CLAIMS_IndOS_Open_Adv:CLAIMS_IndIS_Closed_NonAdv!X42)</f>
        <v>0</v>
      </c>
      <c r="Y42" s="26">
        <f>SUM(CLAIMS_IndOS_Open_Adv:CLAIMS_IndIS_Closed_NonAdv!Y42)</f>
        <v>0</v>
      </c>
      <c r="Z42" s="26">
        <f>SUM(CLAIMS_IndOS_Open_Adv:CLAIMS_IndIS_Closed_NonAdv!Z42)</f>
        <v>0</v>
      </c>
      <c r="AA42" s="26">
        <f>SUM(CLAIMS_IndOS_Open_Adv:CLAIMS_IndIS_Closed_NonAdv!AA42)</f>
        <v>0</v>
      </c>
      <c r="AB42" s="26">
        <f>SUM(CLAIMS_IndOS_Open_Adv:CLAIMS_IndIS_Closed_NonAdv!AB42)</f>
        <v>0</v>
      </c>
      <c r="AC42" s="26">
        <f>SUM(CLAIMS_IndOS_Open_Adv:CLAIMS_IndIS_Closed_NonAdv!AC42)</f>
        <v>0</v>
      </c>
      <c r="AD42" s="26">
        <f>SUM(CLAIMS_IndOS_Open_Adv:CLAIMS_IndIS_Closed_NonAdv!AD42)</f>
        <v>0</v>
      </c>
      <c r="AE42" s="26">
        <f>SUM(CLAIMS_IndOS_Open_Adv:CLAIMS_IndIS_Closed_NonAdv!AE42)</f>
        <v>0</v>
      </c>
      <c r="AF42" s="26">
        <f>SUM(CLAIMS_IndOS_Open_Adv:CLAIMS_IndIS_Closed_NonAdv!AF42)</f>
        <v>0</v>
      </c>
      <c r="AG42" s="26">
        <f>SUM(CLAIMS_IndOS_Open_Adv:CLAIMS_IndIS_Closed_NonAdv!AG42)</f>
        <v>0</v>
      </c>
      <c r="AH42" s="26">
        <f>SUM(CLAIMS_IndOS_Open_Adv:CLAIMS_IndIS_Closed_NonAdv!AH42)</f>
        <v>0</v>
      </c>
      <c r="AI42" s="26">
        <f>SUM(CLAIMS_IndOS_Open_Adv:CLAIMS_IndIS_Closed_NonAdv!AI42)</f>
        <v>0</v>
      </c>
      <c r="AJ42" s="26">
        <f>SUM(CLAIMS_IndOS_Open_Adv:CLAIMS_IndIS_Closed_NonAdv!AJ42)</f>
        <v>0</v>
      </c>
      <c r="AK42" s="26">
        <f>SUM(CLAIMS_IndOS_Open_Adv:CLAIMS_IndIS_Closed_NonAdv!AK42)</f>
        <v>0</v>
      </c>
      <c r="AL42" s="26">
        <f>SUM(CLAIMS_IndOS_Open_Adv:CLAIMS_IndIS_Closed_NonAdv!AL42)</f>
        <v>0</v>
      </c>
      <c r="AM42" s="26">
        <f>SUM(CLAIMS_IndOS_Open_Adv:CLAIMS_IndIS_Closed_NonAdv!AM42)</f>
        <v>0</v>
      </c>
      <c r="AN42" s="26">
        <f>SUM(CLAIMS_IndOS_Open_Adv:CLAIMS_IndIS_Closed_NonAdv!AN42)</f>
        <v>0</v>
      </c>
      <c r="AO42" s="26">
        <f>SUM(CLAIMS_IndOS_Open_Adv:CLAIMS_IndIS_Closed_NonAdv!AO42)</f>
        <v>0</v>
      </c>
      <c r="AP42" s="26">
        <f>SUM(CLAIMS_IndOS_Open_Adv:CLAIMS_IndIS_Closed_NonAdv!AP42)</f>
        <v>0</v>
      </c>
      <c r="AQ42" s="26">
        <f>SUM(CLAIMS_IndOS_Open_Adv:CLAIMS_IndIS_Closed_NonAdv!AQ42)</f>
        <v>0</v>
      </c>
      <c r="AR42" s="26">
        <f>SUM(CLAIMS_IndOS_Open_Adv:CLAIMS_IndIS_Closed_NonAdv!AR42)</f>
        <v>0</v>
      </c>
      <c r="AS42" s="26">
        <f>SUM(CLAIMS_IndOS_Open_Adv:CLAIMS_IndIS_Closed_NonAdv!AS42)</f>
        <v>0</v>
      </c>
      <c r="AT42" s="26">
        <f>SUM(CLAIMS_IndOS_Open_Adv:CLAIMS_IndIS_Closed_NonAdv!AT42)</f>
        <v>0</v>
      </c>
      <c r="AU42" s="26">
        <f>SUM(CLAIMS_IndOS_Open_Adv:CLAIMS_IndIS_Closed_NonAdv!AU42)</f>
        <v>0</v>
      </c>
      <c r="AV42" s="26">
        <f>SUM(CLAIMS_IndOS_Open_Adv:CLAIMS_IndIS_Closed_NonAdv!AV42)</f>
        <v>0</v>
      </c>
      <c r="AW42" s="26">
        <f>SUM(CLAIMS_IndOS_Open_Adv:CLAIMS_IndIS_Closed_NonAdv!AW42)</f>
        <v>0</v>
      </c>
      <c r="AX42" s="26">
        <f>SUM(CLAIMS_IndOS_Open_Adv:CLAIMS_IndIS_Closed_NonAdv!AX42)</f>
        <v>0</v>
      </c>
      <c r="AY42" s="26">
        <f>SUM(CLAIMS_IndOS_Open_Adv:CLAIMS_IndIS_Closed_NonAdv!AY42)</f>
        <v>0</v>
      </c>
      <c r="AZ42" s="26">
        <f>SUM(CLAIMS_IndOS_Open_Adv:CLAIMS_IndIS_Closed_NonAdv!AZ42)</f>
        <v>0</v>
      </c>
      <c r="BA42" s="26">
        <f>SUM(CLAIMS_IndOS_Open_Adv:CLAIMS_IndIS_Closed_NonAdv!BA42)</f>
        <v>0</v>
      </c>
      <c r="BB42" s="26">
        <f>SUM(CLAIMS_IndOS_Open_Adv:CLAIMS_IndIS_Closed_NonAdv!BB42)</f>
        <v>0</v>
      </c>
      <c r="BC42" s="26">
        <f>SUM(CLAIMS_IndOS_Open_Adv:CLAIMS_IndIS_Closed_NonAdv!BC42)</f>
        <v>0</v>
      </c>
      <c r="BD42" s="26">
        <f>SUM(CLAIMS_IndOS_Open_Adv:CLAIMS_IndIS_Closed_NonAdv!BD42)</f>
        <v>0</v>
      </c>
      <c r="BE42" s="26">
        <f>SUM(CLAIMS_IndOS_Open_Adv:CLAIMS_IndIS_Closed_NonAdv!BE42)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185">
        <f>SUM(CLAIMS_IndOS_Open_Adv:CLAIMS_IndIS_Closed_NonAdv!F44)</f>
        <v>0</v>
      </c>
      <c r="G44" s="185">
        <f>SUM(CLAIMS_IndOS_Open_Adv:CLAIMS_IndIS_Closed_NonAdv!G44)</f>
        <v>0</v>
      </c>
      <c r="H44" s="185">
        <f>SUM(CLAIMS_IndOS_Open_Adv:CLAIMS_IndIS_Closed_NonAdv!H44)</f>
        <v>0</v>
      </c>
      <c r="I44" s="185">
        <f>SUM(CLAIMS_IndOS_Open_Adv:CLAIMS_IndIS_Closed_NonAdv!I44)</f>
        <v>0</v>
      </c>
      <c r="J44" s="185">
        <f>SUM(CLAIMS_IndOS_Open_Adv:CLAIMS_IndIS_Closed_NonAdv!J44)</f>
        <v>0</v>
      </c>
      <c r="K44" s="185">
        <f>SUM(CLAIMS_IndOS_Open_Adv:CLAIMS_IndIS_Closed_NonAdv!K44)</f>
        <v>0</v>
      </c>
      <c r="L44" s="185">
        <f>SUM(CLAIMS_IndOS_Open_Adv:CLAIMS_IndIS_Closed_NonAdv!L44)</f>
        <v>0</v>
      </c>
      <c r="M44" s="185">
        <f>SUM(CLAIMS_IndOS_Open_Adv:CLAIMS_IndIS_Closed_NonAdv!M44)</f>
        <v>0</v>
      </c>
      <c r="N44" s="185">
        <f>SUM(CLAIMS_IndOS_Open_Adv:CLAIMS_IndIS_Closed_NonAdv!N44)</f>
        <v>0</v>
      </c>
      <c r="O44" s="185">
        <f>SUM(CLAIMS_IndOS_Open_Adv:CLAIMS_IndIS_Closed_NonAdv!O44)</f>
        <v>0</v>
      </c>
      <c r="P44" s="185">
        <f>SUM(CLAIMS_IndOS_Open_Adv:CLAIMS_IndIS_Closed_NonAdv!P44)</f>
        <v>0</v>
      </c>
      <c r="Q44" s="185">
        <f>SUM(CLAIMS_IndOS_Open_Adv:CLAIMS_IndIS_Closed_NonAdv!Q44)</f>
        <v>0</v>
      </c>
      <c r="R44" s="185">
        <f>SUM(CLAIMS_IndOS_Open_Adv:CLAIMS_IndIS_Closed_NonAdv!R44)</f>
        <v>0</v>
      </c>
      <c r="S44" s="185">
        <f>SUM(CLAIMS_IndOS_Open_Adv:CLAIMS_IndIS_Closed_NonAdv!S44)</f>
        <v>0</v>
      </c>
      <c r="T44" s="185">
        <f>SUM(CLAIMS_IndOS_Open_Adv:CLAIMS_IndIS_Closed_NonAdv!T44)</f>
        <v>0</v>
      </c>
      <c r="U44" s="185">
        <f>SUM(CLAIMS_IndOS_Open_Adv:CLAIMS_IndIS_Closed_NonAdv!U44)</f>
        <v>0</v>
      </c>
      <c r="V44" s="185">
        <f>SUM(CLAIMS_IndOS_Open_Adv:CLAIMS_IndIS_Closed_NonAdv!V44)</f>
        <v>0</v>
      </c>
      <c r="W44" s="185">
        <f>SUM(CLAIMS_IndOS_Open_Adv:CLAIMS_IndIS_Closed_NonAdv!W44)</f>
        <v>0</v>
      </c>
      <c r="X44" s="185">
        <f>SUM(CLAIMS_IndOS_Open_Adv:CLAIMS_IndIS_Closed_NonAdv!X44)</f>
        <v>0</v>
      </c>
      <c r="Y44" s="185">
        <f>SUM(CLAIMS_IndOS_Open_Adv:CLAIMS_IndIS_Closed_NonAdv!Y44)</f>
        <v>0</v>
      </c>
      <c r="Z44" s="185">
        <f>SUM(CLAIMS_IndOS_Open_Adv:CLAIMS_IndIS_Closed_NonAdv!Z44)</f>
        <v>0</v>
      </c>
      <c r="AA44" s="185">
        <f>SUM(CLAIMS_IndOS_Open_Adv:CLAIMS_IndIS_Closed_NonAdv!AA44)</f>
        <v>0</v>
      </c>
      <c r="AB44" s="185">
        <f>SUM(CLAIMS_IndOS_Open_Adv:CLAIMS_IndIS_Closed_NonAdv!AB44)</f>
        <v>0</v>
      </c>
      <c r="AC44" s="185">
        <f>SUM(CLAIMS_IndOS_Open_Adv:CLAIMS_IndIS_Closed_NonAdv!AC44)</f>
        <v>0</v>
      </c>
      <c r="AD44" s="185">
        <f>SUM(CLAIMS_IndOS_Open_Adv:CLAIMS_IndIS_Closed_NonAdv!AD44)</f>
        <v>0</v>
      </c>
      <c r="AE44" s="185">
        <f>SUM(CLAIMS_IndOS_Open_Adv:CLAIMS_IndIS_Closed_NonAdv!AE44)</f>
        <v>0</v>
      </c>
      <c r="AF44" s="185">
        <f>SUM(CLAIMS_IndOS_Open_Adv:CLAIMS_IndIS_Closed_NonAdv!AF44)</f>
        <v>0</v>
      </c>
      <c r="AG44" s="185">
        <f>SUM(CLAIMS_IndOS_Open_Adv:CLAIMS_IndIS_Closed_NonAdv!AG44)</f>
        <v>0</v>
      </c>
      <c r="AH44" s="185">
        <f>SUM(CLAIMS_IndOS_Open_Adv:CLAIMS_IndIS_Closed_NonAdv!AH44)</f>
        <v>0</v>
      </c>
      <c r="AI44" s="185">
        <f>SUM(CLAIMS_IndOS_Open_Adv:CLAIMS_IndIS_Closed_NonAdv!AI44)</f>
        <v>0</v>
      </c>
      <c r="AJ44" s="185">
        <f>SUM(CLAIMS_IndOS_Open_Adv:CLAIMS_IndIS_Closed_NonAdv!AJ44)</f>
        <v>0</v>
      </c>
      <c r="AK44" s="185">
        <f>SUM(CLAIMS_IndOS_Open_Adv:CLAIMS_IndIS_Closed_NonAdv!AK44)</f>
        <v>0</v>
      </c>
      <c r="AL44" s="185">
        <f>SUM(CLAIMS_IndOS_Open_Adv:CLAIMS_IndIS_Closed_NonAdv!AL44)</f>
        <v>0</v>
      </c>
      <c r="AM44" s="185">
        <f>SUM(CLAIMS_IndOS_Open_Adv:CLAIMS_IndIS_Closed_NonAdv!AM44)</f>
        <v>0</v>
      </c>
      <c r="AN44" s="185">
        <f>SUM(CLAIMS_IndOS_Open_Adv:CLAIMS_IndIS_Closed_NonAdv!AN44)</f>
        <v>0</v>
      </c>
      <c r="AO44" s="185">
        <f>SUM(CLAIMS_IndOS_Open_Adv:CLAIMS_IndIS_Closed_NonAdv!AO44)</f>
        <v>0</v>
      </c>
      <c r="AP44" s="185">
        <f>SUM(CLAIMS_IndOS_Open_Adv:CLAIMS_IndIS_Closed_NonAdv!AP44)</f>
        <v>0</v>
      </c>
      <c r="AQ44" s="185">
        <f>SUM(CLAIMS_IndOS_Open_Adv:CLAIMS_IndIS_Closed_NonAdv!AQ44)</f>
        <v>0</v>
      </c>
      <c r="AR44" s="185">
        <f>SUM(CLAIMS_IndOS_Open_Adv:CLAIMS_IndIS_Closed_NonAdv!AR44)</f>
        <v>0</v>
      </c>
      <c r="AS44" s="185">
        <f>SUM(CLAIMS_IndOS_Open_Adv:CLAIMS_IndIS_Closed_NonAdv!AS44)</f>
        <v>0</v>
      </c>
      <c r="AT44" s="185">
        <f>SUM(CLAIMS_IndOS_Open_Adv:CLAIMS_IndIS_Closed_NonAdv!AT44)</f>
        <v>0</v>
      </c>
      <c r="AU44" s="185">
        <f>SUM(CLAIMS_IndOS_Open_Adv:CLAIMS_IndIS_Closed_NonAdv!AU44)</f>
        <v>0</v>
      </c>
      <c r="AV44" s="185">
        <f>SUM(CLAIMS_IndOS_Open_Adv:CLAIMS_IndIS_Closed_NonAdv!AV44)</f>
        <v>0</v>
      </c>
      <c r="AW44" s="185">
        <f>SUM(CLAIMS_IndOS_Open_Adv:CLAIMS_IndIS_Closed_NonAdv!AW44)</f>
        <v>0</v>
      </c>
      <c r="AX44" s="185">
        <f>SUM(CLAIMS_IndOS_Open_Adv:CLAIMS_IndIS_Closed_NonAdv!AX44)</f>
        <v>0</v>
      </c>
      <c r="AY44" s="185">
        <f>SUM(CLAIMS_IndOS_Open_Adv:CLAIMS_IndIS_Closed_NonAdv!AY44)</f>
        <v>0</v>
      </c>
      <c r="AZ44" s="185">
        <f>SUM(CLAIMS_IndOS_Open_Adv:CLAIMS_IndIS_Closed_NonAdv!AZ44)</f>
        <v>0</v>
      </c>
      <c r="BA44" s="185">
        <f>SUM(CLAIMS_IndOS_Open_Adv:CLAIMS_IndIS_Closed_NonAdv!BA44)</f>
        <v>0</v>
      </c>
      <c r="BB44" s="185">
        <f>SUM(CLAIMS_IndOS_Open_Adv:CLAIMS_IndIS_Closed_NonAdv!BB44)</f>
        <v>0</v>
      </c>
      <c r="BC44" s="185">
        <f>SUM(CLAIMS_IndOS_Open_Adv:CLAIMS_IndIS_Closed_NonAdv!BC44)</f>
        <v>0</v>
      </c>
      <c r="BD44" s="185">
        <f>SUM(CLAIMS_IndOS_Open_Adv:CLAIMS_IndIS_Closed_NonAdv!BD44)</f>
        <v>0</v>
      </c>
      <c r="BE44" s="185">
        <f>SUM(CLAIMS_IndOS_Open_Adv:CLAIMS_IndIS_Closed_NonAdv!BE44)</f>
        <v>0</v>
      </c>
    </row>
    <row r="45" spans="1:57" x14ac:dyDescent="0.25">
      <c r="A45" s="23"/>
      <c r="D45" s="67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2">$A$42</f>
        <v>CLAIM SUMS INSURED</v>
      </c>
      <c r="C46" s="13" t="s">
        <v>26</v>
      </c>
      <c r="D46" s="53" t="s">
        <v>264</v>
      </c>
      <c r="E46" s="53" t="s">
        <v>227</v>
      </c>
      <c r="F46" s="26">
        <f>SUM(CLAIMS_IndOS_Open_Adv:CLAIMS_IndIS_Closed_NonAdv!F46)</f>
        <v>0</v>
      </c>
      <c r="G46" s="26">
        <f>SUM(CLAIMS_IndOS_Open_Adv:CLAIMS_IndIS_Closed_NonAdv!G46)</f>
        <v>0</v>
      </c>
      <c r="H46" s="26">
        <f>SUM(CLAIMS_IndOS_Open_Adv:CLAIMS_IndIS_Closed_NonAdv!H46)</f>
        <v>0</v>
      </c>
      <c r="I46" s="26">
        <f>SUM(CLAIMS_IndOS_Open_Adv:CLAIMS_IndIS_Closed_NonAdv!I46)</f>
        <v>0</v>
      </c>
      <c r="J46" s="26">
        <f>SUM(CLAIMS_IndOS_Open_Adv:CLAIMS_IndIS_Closed_NonAdv!J46)</f>
        <v>0</v>
      </c>
      <c r="K46" s="26">
        <f>SUM(CLAIMS_IndOS_Open_Adv:CLAIMS_IndIS_Closed_NonAdv!K46)</f>
        <v>0</v>
      </c>
      <c r="L46" s="26">
        <f>SUM(CLAIMS_IndOS_Open_Adv:CLAIMS_IndIS_Closed_NonAdv!L46)</f>
        <v>0</v>
      </c>
      <c r="M46" s="26">
        <f>SUM(CLAIMS_IndOS_Open_Adv:CLAIMS_IndIS_Closed_NonAdv!M46)</f>
        <v>0</v>
      </c>
      <c r="N46" s="26">
        <f>SUM(CLAIMS_IndOS_Open_Adv:CLAIMS_IndIS_Closed_NonAdv!N46)</f>
        <v>0</v>
      </c>
      <c r="O46" s="26">
        <f>SUM(CLAIMS_IndOS_Open_Adv:CLAIMS_IndIS_Closed_NonAdv!O46)</f>
        <v>0</v>
      </c>
      <c r="P46" s="26">
        <f>SUM(CLAIMS_IndOS_Open_Adv:CLAIMS_IndIS_Closed_NonAdv!P46)</f>
        <v>0</v>
      </c>
      <c r="Q46" s="26">
        <f>SUM(CLAIMS_IndOS_Open_Adv:CLAIMS_IndIS_Closed_NonAdv!Q46)</f>
        <v>0</v>
      </c>
      <c r="R46" s="26">
        <f>SUM(CLAIMS_IndOS_Open_Adv:CLAIMS_IndIS_Closed_NonAdv!R46)</f>
        <v>0</v>
      </c>
      <c r="S46" s="26">
        <f>SUM(CLAIMS_IndOS_Open_Adv:CLAIMS_IndIS_Closed_NonAdv!S46)</f>
        <v>0</v>
      </c>
      <c r="T46" s="26">
        <f>SUM(CLAIMS_IndOS_Open_Adv:CLAIMS_IndIS_Closed_NonAdv!T46)</f>
        <v>0</v>
      </c>
      <c r="U46" s="26">
        <f>SUM(CLAIMS_IndOS_Open_Adv:CLAIMS_IndIS_Closed_NonAdv!U46)</f>
        <v>0</v>
      </c>
      <c r="V46" s="26">
        <f>SUM(CLAIMS_IndOS_Open_Adv:CLAIMS_IndIS_Closed_NonAdv!V46)</f>
        <v>0</v>
      </c>
      <c r="W46" s="26">
        <f>SUM(CLAIMS_IndOS_Open_Adv:CLAIMS_IndIS_Closed_NonAdv!W46)</f>
        <v>0</v>
      </c>
      <c r="X46" s="26">
        <f>SUM(CLAIMS_IndOS_Open_Adv:CLAIMS_IndIS_Closed_NonAdv!X46)</f>
        <v>0</v>
      </c>
      <c r="Y46" s="26">
        <f>SUM(CLAIMS_IndOS_Open_Adv:CLAIMS_IndIS_Closed_NonAdv!Y46)</f>
        <v>0</v>
      </c>
      <c r="Z46" s="26">
        <f>SUM(CLAIMS_IndOS_Open_Adv:CLAIMS_IndIS_Closed_NonAdv!Z46)</f>
        <v>0</v>
      </c>
      <c r="AA46" s="26">
        <f>SUM(CLAIMS_IndOS_Open_Adv:CLAIMS_IndIS_Closed_NonAdv!AA46)</f>
        <v>0</v>
      </c>
      <c r="AB46" s="26">
        <f>SUM(CLAIMS_IndOS_Open_Adv:CLAIMS_IndIS_Closed_NonAdv!AB46)</f>
        <v>0</v>
      </c>
      <c r="AC46" s="26">
        <f>SUM(CLAIMS_IndOS_Open_Adv:CLAIMS_IndIS_Closed_NonAdv!AC46)</f>
        <v>0</v>
      </c>
      <c r="AD46" s="26">
        <f>SUM(CLAIMS_IndOS_Open_Adv:CLAIMS_IndIS_Closed_NonAdv!AD46)</f>
        <v>0</v>
      </c>
      <c r="AE46" s="26">
        <f>SUM(CLAIMS_IndOS_Open_Adv:CLAIMS_IndIS_Closed_NonAdv!AE46)</f>
        <v>0</v>
      </c>
      <c r="AF46" s="26">
        <f>SUM(CLAIMS_IndOS_Open_Adv:CLAIMS_IndIS_Closed_NonAdv!AF46)</f>
        <v>0</v>
      </c>
      <c r="AG46" s="26">
        <f>SUM(CLAIMS_IndOS_Open_Adv:CLAIMS_IndIS_Closed_NonAdv!AG46)</f>
        <v>0</v>
      </c>
      <c r="AH46" s="26">
        <f>SUM(CLAIMS_IndOS_Open_Adv:CLAIMS_IndIS_Closed_NonAdv!AH46)</f>
        <v>0</v>
      </c>
      <c r="AI46" s="26">
        <f>SUM(CLAIMS_IndOS_Open_Adv:CLAIMS_IndIS_Closed_NonAdv!AI46)</f>
        <v>0</v>
      </c>
      <c r="AJ46" s="26">
        <f>SUM(CLAIMS_IndOS_Open_Adv:CLAIMS_IndIS_Closed_NonAdv!AJ46)</f>
        <v>0</v>
      </c>
      <c r="AK46" s="26">
        <f>SUM(CLAIMS_IndOS_Open_Adv:CLAIMS_IndIS_Closed_NonAdv!AK46)</f>
        <v>0</v>
      </c>
      <c r="AL46" s="26">
        <f>SUM(CLAIMS_IndOS_Open_Adv:CLAIMS_IndIS_Closed_NonAdv!AL46)</f>
        <v>0</v>
      </c>
      <c r="AM46" s="26">
        <f>SUM(CLAIMS_IndOS_Open_Adv:CLAIMS_IndIS_Closed_NonAdv!AM46)</f>
        <v>0</v>
      </c>
      <c r="AN46" s="26">
        <f>SUM(CLAIMS_IndOS_Open_Adv:CLAIMS_IndIS_Closed_NonAdv!AN46)</f>
        <v>0</v>
      </c>
      <c r="AO46" s="26">
        <f>SUM(CLAIMS_IndOS_Open_Adv:CLAIMS_IndIS_Closed_NonAdv!AO46)</f>
        <v>0</v>
      </c>
      <c r="AP46" s="26">
        <f>SUM(CLAIMS_IndOS_Open_Adv:CLAIMS_IndIS_Closed_NonAdv!AP46)</f>
        <v>0</v>
      </c>
      <c r="AQ46" s="26">
        <f>SUM(CLAIMS_IndOS_Open_Adv:CLAIMS_IndIS_Closed_NonAdv!AQ46)</f>
        <v>0</v>
      </c>
      <c r="AR46" s="26">
        <f>SUM(CLAIMS_IndOS_Open_Adv:CLAIMS_IndIS_Closed_NonAdv!AR46)</f>
        <v>0</v>
      </c>
      <c r="AS46" s="26">
        <f>SUM(CLAIMS_IndOS_Open_Adv:CLAIMS_IndIS_Closed_NonAdv!AS46)</f>
        <v>0</v>
      </c>
      <c r="AT46" s="26">
        <f>SUM(CLAIMS_IndOS_Open_Adv:CLAIMS_IndIS_Closed_NonAdv!AT46)</f>
        <v>0</v>
      </c>
      <c r="AU46" s="26">
        <f>SUM(CLAIMS_IndOS_Open_Adv:CLAIMS_IndIS_Closed_NonAdv!AU46)</f>
        <v>0</v>
      </c>
      <c r="AV46" s="26">
        <f>SUM(CLAIMS_IndOS_Open_Adv:CLAIMS_IndIS_Closed_NonAdv!AV46)</f>
        <v>0</v>
      </c>
      <c r="AW46" s="26">
        <f>SUM(CLAIMS_IndOS_Open_Adv:CLAIMS_IndIS_Closed_NonAdv!AW46)</f>
        <v>0</v>
      </c>
      <c r="AX46" s="26">
        <f>SUM(CLAIMS_IndOS_Open_Adv:CLAIMS_IndIS_Closed_NonAdv!AX46)</f>
        <v>0</v>
      </c>
      <c r="AY46" s="26">
        <f>SUM(CLAIMS_IndOS_Open_Adv:CLAIMS_IndIS_Closed_NonAdv!AY46)</f>
        <v>0</v>
      </c>
      <c r="AZ46" s="26">
        <f>SUM(CLAIMS_IndOS_Open_Adv:CLAIMS_IndIS_Closed_NonAdv!AZ46)</f>
        <v>0</v>
      </c>
      <c r="BA46" s="26">
        <f>SUM(CLAIMS_IndOS_Open_Adv:CLAIMS_IndIS_Closed_NonAdv!BA46)</f>
        <v>0</v>
      </c>
      <c r="BB46" s="26">
        <f>SUM(CLAIMS_IndOS_Open_Adv:CLAIMS_IndIS_Closed_NonAdv!BB46)</f>
        <v>0</v>
      </c>
      <c r="BC46" s="26">
        <f>SUM(CLAIMS_IndOS_Open_Adv:CLAIMS_IndIS_Closed_NonAdv!BC46)</f>
        <v>0</v>
      </c>
      <c r="BD46" s="26">
        <f>SUM(CLAIMS_IndOS_Open_Adv:CLAIMS_IndIS_Closed_NonAdv!BD46)</f>
        <v>0</v>
      </c>
      <c r="BE46" s="26">
        <f>SUM(CLAIMS_IndOS_Open_Adv:CLAIMS_IndIS_Closed_NonAdv!BE46)</f>
        <v>0</v>
      </c>
    </row>
    <row r="47" spans="1:57" x14ac:dyDescent="0.25">
      <c r="A47" s="23" t="str">
        <f t="shared" si="2"/>
        <v>CLAIM SUMS INSURED</v>
      </c>
      <c r="C47" s="13" t="s">
        <v>26</v>
      </c>
      <c r="D47" s="53" t="s">
        <v>505</v>
      </c>
      <c r="E47" s="53" t="s">
        <v>228</v>
      </c>
      <c r="F47" s="26">
        <f>SUM(CLAIMS_IndOS_Open_Adv:CLAIMS_IndIS_Closed_NonAdv!F47)</f>
        <v>0</v>
      </c>
      <c r="G47" s="26">
        <f>SUM(CLAIMS_IndOS_Open_Adv:CLAIMS_IndIS_Closed_NonAdv!G47)</f>
        <v>0</v>
      </c>
      <c r="H47" s="26">
        <f>SUM(CLAIMS_IndOS_Open_Adv:CLAIMS_IndIS_Closed_NonAdv!H47)</f>
        <v>0</v>
      </c>
      <c r="I47" s="26">
        <f>SUM(CLAIMS_IndOS_Open_Adv:CLAIMS_IndIS_Closed_NonAdv!I47)</f>
        <v>0</v>
      </c>
      <c r="J47" s="26">
        <f>SUM(CLAIMS_IndOS_Open_Adv:CLAIMS_IndIS_Closed_NonAdv!J47)</f>
        <v>0</v>
      </c>
      <c r="K47" s="26">
        <f>SUM(CLAIMS_IndOS_Open_Adv:CLAIMS_IndIS_Closed_NonAdv!K47)</f>
        <v>0</v>
      </c>
      <c r="L47" s="26">
        <f>SUM(CLAIMS_IndOS_Open_Adv:CLAIMS_IndIS_Closed_NonAdv!L47)</f>
        <v>0</v>
      </c>
      <c r="M47" s="26">
        <f>SUM(CLAIMS_IndOS_Open_Adv:CLAIMS_IndIS_Closed_NonAdv!M47)</f>
        <v>0</v>
      </c>
      <c r="N47" s="26">
        <f>SUM(CLAIMS_IndOS_Open_Adv:CLAIMS_IndIS_Closed_NonAdv!N47)</f>
        <v>0</v>
      </c>
      <c r="O47" s="26">
        <f>SUM(CLAIMS_IndOS_Open_Adv:CLAIMS_IndIS_Closed_NonAdv!O47)</f>
        <v>0</v>
      </c>
      <c r="P47" s="26">
        <f>SUM(CLAIMS_IndOS_Open_Adv:CLAIMS_IndIS_Closed_NonAdv!P47)</f>
        <v>0</v>
      </c>
      <c r="Q47" s="26">
        <f>SUM(CLAIMS_IndOS_Open_Adv:CLAIMS_IndIS_Closed_NonAdv!Q47)</f>
        <v>0</v>
      </c>
      <c r="R47" s="26">
        <f>SUM(CLAIMS_IndOS_Open_Adv:CLAIMS_IndIS_Closed_NonAdv!R47)</f>
        <v>0</v>
      </c>
      <c r="S47" s="26">
        <f>SUM(CLAIMS_IndOS_Open_Adv:CLAIMS_IndIS_Closed_NonAdv!S47)</f>
        <v>0</v>
      </c>
      <c r="T47" s="26">
        <f>SUM(CLAIMS_IndOS_Open_Adv:CLAIMS_IndIS_Closed_NonAdv!T47)</f>
        <v>0</v>
      </c>
      <c r="U47" s="26">
        <f>SUM(CLAIMS_IndOS_Open_Adv:CLAIMS_IndIS_Closed_NonAdv!U47)</f>
        <v>0</v>
      </c>
      <c r="V47" s="26">
        <f>SUM(CLAIMS_IndOS_Open_Adv:CLAIMS_IndIS_Closed_NonAdv!V47)</f>
        <v>0</v>
      </c>
      <c r="W47" s="26">
        <f>SUM(CLAIMS_IndOS_Open_Adv:CLAIMS_IndIS_Closed_NonAdv!W47)</f>
        <v>0</v>
      </c>
      <c r="X47" s="26">
        <f>SUM(CLAIMS_IndOS_Open_Adv:CLAIMS_IndIS_Closed_NonAdv!X47)</f>
        <v>0</v>
      </c>
      <c r="Y47" s="26">
        <f>SUM(CLAIMS_IndOS_Open_Adv:CLAIMS_IndIS_Closed_NonAdv!Y47)</f>
        <v>0</v>
      </c>
      <c r="Z47" s="26">
        <f>SUM(CLAIMS_IndOS_Open_Adv:CLAIMS_IndIS_Closed_NonAdv!Z47)</f>
        <v>0</v>
      </c>
      <c r="AA47" s="26">
        <f>SUM(CLAIMS_IndOS_Open_Adv:CLAIMS_IndIS_Closed_NonAdv!AA47)</f>
        <v>0</v>
      </c>
      <c r="AB47" s="26">
        <f>SUM(CLAIMS_IndOS_Open_Adv:CLAIMS_IndIS_Closed_NonAdv!AB47)</f>
        <v>0</v>
      </c>
      <c r="AC47" s="26">
        <f>SUM(CLAIMS_IndOS_Open_Adv:CLAIMS_IndIS_Closed_NonAdv!AC47)</f>
        <v>0</v>
      </c>
      <c r="AD47" s="26">
        <f>SUM(CLAIMS_IndOS_Open_Adv:CLAIMS_IndIS_Closed_NonAdv!AD47)</f>
        <v>0</v>
      </c>
      <c r="AE47" s="26">
        <f>SUM(CLAIMS_IndOS_Open_Adv:CLAIMS_IndIS_Closed_NonAdv!AE47)</f>
        <v>0</v>
      </c>
      <c r="AF47" s="26">
        <f>SUM(CLAIMS_IndOS_Open_Adv:CLAIMS_IndIS_Closed_NonAdv!AF47)</f>
        <v>0</v>
      </c>
      <c r="AG47" s="26">
        <f>SUM(CLAIMS_IndOS_Open_Adv:CLAIMS_IndIS_Closed_NonAdv!AG47)</f>
        <v>0</v>
      </c>
      <c r="AH47" s="26">
        <f>SUM(CLAIMS_IndOS_Open_Adv:CLAIMS_IndIS_Closed_NonAdv!AH47)</f>
        <v>0</v>
      </c>
      <c r="AI47" s="26">
        <f>SUM(CLAIMS_IndOS_Open_Adv:CLAIMS_IndIS_Closed_NonAdv!AI47)</f>
        <v>0</v>
      </c>
      <c r="AJ47" s="26">
        <f>SUM(CLAIMS_IndOS_Open_Adv:CLAIMS_IndIS_Closed_NonAdv!AJ47)</f>
        <v>0</v>
      </c>
      <c r="AK47" s="26">
        <f>SUM(CLAIMS_IndOS_Open_Adv:CLAIMS_IndIS_Closed_NonAdv!AK47)</f>
        <v>0</v>
      </c>
      <c r="AL47" s="26">
        <f>SUM(CLAIMS_IndOS_Open_Adv:CLAIMS_IndIS_Closed_NonAdv!AL47)</f>
        <v>0</v>
      </c>
      <c r="AM47" s="26">
        <f>SUM(CLAIMS_IndOS_Open_Adv:CLAIMS_IndIS_Closed_NonAdv!AM47)</f>
        <v>0</v>
      </c>
      <c r="AN47" s="26">
        <f>SUM(CLAIMS_IndOS_Open_Adv:CLAIMS_IndIS_Closed_NonAdv!AN47)</f>
        <v>0</v>
      </c>
      <c r="AO47" s="26">
        <f>SUM(CLAIMS_IndOS_Open_Adv:CLAIMS_IndIS_Closed_NonAdv!AO47)</f>
        <v>0</v>
      </c>
      <c r="AP47" s="26">
        <f>SUM(CLAIMS_IndOS_Open_Adv:CLAIMS_IndIS_Closed_NonAdv!AP47)</f>
        <v>0</v>
      </c>
      <c r="AQ47" s="26">
        <f>SUM(CLAIMS_IndOS_Open_Adv:CLAIMS_IndIS_Closed_NonAdv!AQ47)</f>
        <v>0</v>
      </c>
      <c r="AR47" s="26">
        <f>SUM(CLAIMS_IndOS_Open_Adv:CLAIMS_IndIS_Closed_NonAdv!AR47)</f>
        <v>0</v>
      </c>
      <c r="AS47" s="26">
        <f>SUM(CLAIMS_IndOS_Open_Adv:CLAIMS_IndIS_Closed_NonAdv!AS47)</f>
        <v>0</v>
      </c>
      <c r="AT47" s="26">
        <f>SUM(CLAIMS_IndOS_Open_Adv:CLAIMS_IndIS_Closed_NonAdv!AT47)</f>
        <v>0</v>
      </c>
      <c r="AU47" s="26">
        <f>SUM(CLAIMS_IndOS_Open_Adv:CLAIMS_IndIS_Closed_NonAdv!AU47)</f>
        <v>0</v>
      </c>
      <c r="AV47" s="26">
        <f>SUM(CLAIMS_IndOS_Open_Adv:CLAIMS_IndIS_Closed_NonAdv!AV47)</f>
        <v>0</v>
      </c>
      <c r="AW47" s="26">
        <f>SUM(CLAIMS_IndOS_Open_Adv:CLAIMS_IndIS_Closed_NonAdv!AW47)</f>
        <v>0</v>
      </c>
      <c r="AX47" s="26">
        <f>SUM(CLAIMS_IndOS_Open_Adv:CLAIMS_IndIS_Closed_NonAdv!AX47)</f>
        <v>0</v>
      </c>
      <c r="AY47" s="26">
        <f>SUM(CLAIMS_IndOS_Open_Adv:CLAIMS_IndIS_Closed_NonAdv!AY47)</f>
        <v>0</v>
      </c>
      <c r="AZ47" s="26">
        <f>SUM(CLAIMS_IndOS_Open_Adv:CLAIMS_IndIS_Closed_NonAdv!AZ47)</f>
        <v>0</v>
      </c>
      <c r="BA47" s="26">
        <f>SUM(CLAIMS_IndOS_Open_Adv:CLAIMS_IndIS_Closed_NonAdv!BA47)</f>
        <v>0</v>
      </c>
      <c r="BB47" s="26">
        <f>SUM(CLAIMS_IndOS_Open_Adv:CLAIMS_IndIS_Closed_NonAdv!BB47)</f>
        <v>0</v>
      </c>
      <c r="BC47" s="26">
        <f>SUM(CLAIMS_IndOS_Open_Adv:CLAIMS_IndIS_Closed_NonAdv!BC47)</f>
        <v>0</v>
      </c>
      <c r="BD47" s="26">
        <f>SUM(CLAIMS_IndOS_Open_Adv:CLAIMS_IndIS_Closed_NonAdv!BD47)</f>
        <v>0</v>
      </c>
      <c r="BE47" s="26">
        <f>SUM(CLAIMS_IndOS_Open_Adv:CLAIMS_IndIS_Closed_NonAdv!BE47)</f>
        <v>0</v>
      </c>
    </row>
    <row r="48" spans="1:57" x14ac:dyDescent="0.25">
      <c r="A48" s="23" t="str">
        <f t="shared" si="2"/>
        <v>CLAIM SUMS INSURED</v>
      </c>
      <c r="C48" s="13" t="s">
        <v>26</v>
      </c>
      <c r="D48" s="53" t="s">
        <v>348</v>
      </c>
      <c r="E48" s="53" t="s">
        <v>27</v>
      </c>
      <c r="F48" s="26">
        <f>SUM(CLAIMS_IndOS_Open_Adv:CLAIMS_IndIS_Closed_NonAdv!F48)</f>
        <v>0</v>
      </c>
      <c r="G48" s="26">
        <f>SUM(CLAIMS_IndOS_Open_Adv:CLAIMS_IndIS_Closed_NonAdv!G48)</f>
        <v>0</v>
      </c>
      <c r="H48" s="26">
        <f>SUM(CLAIMS_IndOS_Open_Adv:CLAIMS_IndIS_Closed_NonAdv!H48)</f>
        <v>0</v>
      </c>
      <c r="I48" s="26">
        <f>SUM(CLAIMS_IndOS_Open_Adv:CLAIMS_IndIS_Closed_NonAdv!I48)</f>
        <v>0</v>
      </c>
      <c r="J48" s="26">
        <f>SUM(CLAIMS_IndOS_Open_Adv:CLAIMS_IndIS_Closed_NonAdv!J48)</f>
        <v>0</v>
      </c>
      <c r="K48" s="26">
        <f>SUM(CLAIMS_IndOS_Open_Adv:CLAIMS_IndIS_Closed_NonAdv!K48)</f>
        <v>0</v>
      </c>
      <c r="L48" s="26">
        <f>SUM(CLAIMS_IndOS_Open_Adv:CLAIMS_IndIS_Closed_NonAdv!L48)</f>
        <v>0</v>
      </c>
      <c r="M48" s="26">
        <f>SUM(CLAIMS_IndOS_Open_Adv:CLAIMS_IndIS_Closed_NonAdv!M48)</f>
        <v>0</v>
      </c>
      <c r="N48" s="26">
        <f>SUM(CLAIMS_IndOS_Open_Adv:CLAIMS_IndIS_Closed_NonAdv!N48)</f>
        <v>0</v>
      </c>
      <c r="O48" s="26">
        <f>SUM(CLAIMS_IndOS_Open_Adv:CLAIMS_IndIS_Closed_NonAdv!O48)</f>
        <v>0</v>
      </c>
      <c r="P48" s="26">
        <f>SUM(CLAIMS_IndOS_Open_Adv:CLAIMS_IndIS_Closed_NonAdv!P48)</f>
        <v>0</v>
      </c>
      <c r="Q48" s="26">
        <f>SUM(CLAIMS_IndOS_Open_Adv:CLAIMS_IndIS_Closed_NonAdv!Q48)</f>
        <v>0</v>
      </c>
      <c r="R48" s="26">
        <f>SUM(CLAIMS_IndOS_Open_Adv:CLAIMS_IndIS_Closed_NonAdv!R48)</f>
        <v>0</v>
      </c>
      <c r="S48" s="26">
        <f>SUM(CLAIMS_IndOS_Open_Adv:CLAIMS_IndIS_Closed_NonAdv!S48)</f>
        <v>0</v>
      </c>
      <c r="T48" s="26">
        <f>SUM(CLAIMS_IndOS_Open_Adv:CLAIMS_IndIS_Closed_NonAdv!T48)</f>
        <v>0</v>
      </c>
      <c r="U48" s="26">
        <f>SUM(CLAIMS_IndOS_Open_Adv:CLAIMS_IndIS_Closed_NonAdv!U48)</f>
        <v>0</v>
      </c>
      <c r="V48" s="26">
        <f>SUM(CLAIMS_IndOS_Open_Adv:CLAIMS_IndIS_Closed_NonAdv!V48)</f>
        <v>0</v>
      </c>
      <c r="W48" s="26">
        <f>SUM(CLAIMS_IndOS_Open_Adv:CLAIMS_IndIS_Closed_NonAdv!W48)</f>
        <v>0</v>
      </c>
      <c r="X48" s="26">
        <f>SUM(CLAIMS_IndOS_Open_Adv:CLAIMS_IndIS_Closed_NonAdv!X48)</f>
        <v>0</v>
      </c>
      <c r="Y48" s="26">
        <f>SUM(CLAIMS_IndOS_Open_Adv:CLAIMS_IndIS_Closed_NonAdv!Y48)</f>
        <v>0</v>
      </c>
      <c r="Z48" s="26">
        <f>SUM(CLAIMS_IndOS_Open_Adv:CLAIMS_IndIS_Closed_NonAdv!Z48)</f>
        <v>0</v>
      </c>
      <c r="AA48" s="26">
        <f>SUM(CLAIMS_IndOS_Open_Adv:CLAIMS_IndIS_Closed_NonAdv!AA48)</f>
        <v>0</v>
      </c>
      <c r="AB48" s="26">
        <f>SUM(CLAIMS_IndOS_Open_Adv:CLAIMS_IndIS_Closed_NonAdv!AB48)</f>
        <v>0</v>
      </c>
      <c r="AC48" s="26">
        <f>SUM(CLAIMS_IndOS_Open_Adv:CLAIMS_IndIS_Closed_NonAdv!AC48)</f>
        <v>0</v>
      </c>
      <c r="AD48" s="26">
        <f>SUM(CLAIMS_IndOS_Open_Adv:CLAIMS_IndIS_Closed_NonAdv!AD48)</f>
        <v>0</v>
      </c>
      <c r="AE48" s="26">
        <f>SUM(CLAIMS_IndOS_Open_Adv:CLAIMS_IndIS_Closed_NonAdv!AE48)</f>
        <v>0</v>
      </c>
      <c r="AF48" s="26">
        <f>SUM(CLAIMS_IndOS_Open_Adv:CLAIMS_IndIS_Closed_NonAdv!AF48)</f>
        <v>0</v>
      </c>
      <c r="AG48" s="26">
        <f>SUM(CLAIMS_IndOS_Open_Adv:CLAIMS_IndIS_Closed_NonAdv!AG48)</f>
        <v>0</v>
      </c>
      <c r="AH48" s="26">
        <f>SUM(CLAIMS_IndOS_Open_Adv:CLAIMS_IndIS_Closed_NonAdv!AH48)</f>
        <v>0</v>
      </c>
      <c r="AI48" s="26">
        <f>SUM(CLAIMS_IndOS_Open_Adv:CLAIMS_IndIS_Closed_NonAdv!AI48)</f>
        <v>0</v>
      </c>
      <c r="AJ48" s="26">
        <f>SUM(CLAIMS_IndOS_Open_Adv:CLAIMS_IndIS_Closed_NonAdv!AJ48)</f>
        <v>0</v>
      </c>
      <c r="AK48" s="26">
        <f>SUM(CLAIMS_IndOS_Open_Adv:CLAIMS_IndIS_Closed_NonAdv!AK48)</f>
        <v>0</v>
      </c>
      <c r="AL48" s="26">
        <f>SUM(CLAIMS_IndOS_Open_Adv:CLAIMS_IndIS_Closed_NonAdv!AL48)</f>
        <v>0</v>
      </c>
      <c r="AM48" s="26">
        <f>SUM(CLAIMS_IndOS_Open_Adv:CLAIMS_IndIS_Closed_NonAdv!AM48)</f>
        <v>0</v>
      </c>
      <c r="AN48" s="26">
        <f>SUM(CLAIMS_IndOS_Open_Adv:CLAIMS_IndIS_Closed_NonAdv!AN48)</f>
        <v>0</v>
      </c>
      <c r="AO48" s="26">
        <f>SUM(CLAIMS_IndOS_Open_Adv:CLAIMS_IndIS_Closed_NonAdv!AO48)</f>
        <v>0</v>
      </c>
      <c r="AP48" s="26">
        <f>SUM(CLAIMS_IndOS_Open_Adv:CLAIMS_IndIS_Closed_NonAdv!AP48)</f>
        <v>0</v>
      </c>
      <c r="AQ48" s="26">
        <f>SUM(CLAIMS_IndOS_Open_Adv:CLAIMS_IndIS_Closed_NonAdv!AQ48)</f>
        <v>0</v>
      </c>
      <c r="AR48" s="26">
        <f>SUM(CLAIMS_IndOS_Open_Adv:CLAIMS_IndIS_Closed_NonAdv!AR48)</f>
        <v>0</v>
      </c>
      <c r="AS48" s="26">
        <f>SUM(CLAIMS_IndOS_Open_Adv:CLAIMS_IndIS_Closed_NonAdv!AS48)</f>
        <v>0</v>
      </c>
      <c r="AT48" s="26">
        <f>SUM(CLAIMS_IndOS_Open_Adv:CLAIMS_IndIS_Closed_NonAdv!AT48)</f>
        <v>0</v>
      </c>
      <c r="AU48" s="26">
        <f>SUM(CLAIMS_IndOS_Open_Adv:CLAIMS_IndIS_Closed_NonAdv!AU48)</f>
        <v>0</v>
      </c>
      <c r="AV48" s="26">
        <f>SUM(CLAIMS_IndOS_Open_Adv:CLAIMS_IndIS_Closed_NonAdv!AV48)</f>
        <v>0</v>
      </c>
      <c r="AW48" s="26">
        <f>SUM(CLAIMS_IndOS_Open_Adv:CLAIMS_IndIS_Closed_NonAdv!AW48)</f>
        <v>0</v>
      </c>
      <c r="AX48" s="26">
        <f>SUM(CLAIMS_IndOS_Open_Adv:CLAIMS_IndIS_Closed_NonAdv!AX48)</f>
        <v>0</v>
      </c>
      <c r="AY48" s="26">
        <f>SUM(CLAIMS_IndOS_Open_Adv:CLAIMS_IndIS_Closed_NonAdv!AY48)</f>
        <v>0</v>
      </c>
      <c r="AZ48" s="26">
        <f>SUM(CLAIMS_IndOS_Open_Adv:CLAIMS_IndIS_Closed_NonAdv!AZ48)</f>
        <v>0</v>
      </c>
      <c r="BA48" s="26">
        <f>SUM(CLAIMS_IndOS_Open_Adv:CLAIMS_IndIS_Closed_NonAdv!BA48)</f>
        <v>0</v>
      </c>
      <c r="BB48" s="26">
        <f>SUM(CLAIMS_IndOS_Open_Adv:CLAIMS_IndIS_Closed_NonAdv!BB48)</f>
        <v>0</v>
      </c>
      <c r="BC48" s="26">
        <f>SUM(CLAIMS_IndOS_Open_Adv:CLAIMS_IndIS_Closed_NonAdv!BC48)</f>
        <v>0</v>
      </c>
      <c r="BD48" s="26">
        <f>SUM(CLAIMS_IndOS_Open_Adv:CLAIMS_IndIS_Closed_NonAdv!BD48)</f>
        <v>0</v>
      </c>
      <c r="BE48" s="26">
        <f>SUM(CLAIMS_IndOS_Open_Adv:CLAIMS_IndIS_Closed_NonAdv!BE48)</f>
        <v>0</v>
      </c>
    </row>
    <row r="49" spans="1:57" x14ac:dyDescent="0.25">
      <c r="A49" s="23" t="str">
        <f t="shared" si="2"/>
        <v>CLAIM SUMS INSURED</v>
      </c>
      <c r="C49" s="13" t="s">
        <v>26</v>
      </c>
      <c r="D49" s="53" t="s">
        <v>222</v>
      </c>
      <c r="E49" s="53" t="s">
        <v>229</v>
      </c>
      <c r="F49" s="26">
        <f>SUM(CLAIMS_IndOS_Open_Adv:CLAIMS_IndIS_Closed_NonAdv!F49)</f>
        <v>0</v>
      </c>
      <c r="G49" s="26">
        <f>SUM(CLAIMS_IndOS_Open_Adv:CLAIMS_IndIS_Closed_NonAdv!G49)</f>
        <v>0</v>
      </c>
      <c r="H49" s="26">
        <f>SUM(CLAIMS_IndOS_Open_Adv:CLAIMS_IndIS_Closed_NonAdv!H49)</f>
        <v>0</v>
      </c>
      <c r="I49" s="26">
        <f>SUM(CLAIMS_IndOS_Open_Adv:CLAIMS_IndIS_Closed_NonAdv!I49)</f>
        <v>0</v>
      </c>
      <c r="J49" s="26">
        <f>SUM(CLAIMS_IndOS_Open_Adv:CLAIMS_IndIS_Closed_NonAdv!J49)</f>
        <v>0</v>
      </c>
      <c r="K49" s="26">
        <f>SUM(CLAIMS_IndOS_Open_Adv:CLAIMS_IndIS_Closed_NonAdv!K49)</f>
        <v>0</v>
      </c>
      <c r="L49" s="26">
        <f>SUM(CLAIMS_IndOS_Open_Adv:CLAIMS_IndIS_Closed_NonAdv!L49)</f>
        <v>0</v>
      </c>
      <c r="M49" s="26">
        <f>SUM(CLAIMS_IndOS_Open_Adv:CLAIMS_IndIS_Closed_NonAdv!M49)</f>
        <v>0</v>
      </c>
      <c r="N49" s="26">
        <f>SUM(CLAIMS_IndOS_Open_Adv:CLAIMS_IndIS_Closed_NonAdv!N49)</f>
        <v>0</v>
      </c>
      <c r="O49" s="26">
        <f>SUM(CLAIMS_IndOS_Open_Adv:CLAIMS_IndIS_Closed_NonAdv!O49)</f>
        <v>0</v>
      </c>
      <c r="P49" s="26">
        <f>SUM(CLAIMS_IndOS_Open_Adv:CLAIMS_IndIS_Closed_NonAdv!P49)</f>
        <v>0</v>
      </c>
      <c r="Q49" s="26">
        <f>SUM(CLAIMS_IndOS_Open_Adv:CLAIMS_IndIS_Closed_NonAdv!Q49)</f>
        <v>0</v>
      </c>
      <c r="R49" s="26">
        <f>SUM(CLAIMS_IndOS_Open_Adv:CLAIMS_IndIS_Closed_NonAdv!R49)</f>
        <v>0</v>
      </c>
      <c r="S49" s="26">
        <f>SUM(CLAIMS_IndOS_Open_Adv:CLAIMS_IndIS_Closed_NonAdv!S49)</f>
        <v>0</v>
      </c>
      <c r="T49" s="26">
        <f>SUM(CLAIMS_IndOS_Open_Adv:CLAIMS_IndIS_Closed_NonAdv!T49)</f>
        <v>0</v>
      </c>
      <c r="U49" s="26">
        <f>SUM(CLAIMS_IndOS_Open_Adv:CLAIMS_IndIS_Closed_NonAdv!U49)</f>
        <v>0</v>
      </c>
      <c r="V49" s="26">
        <f>SUM(CLAIMS_IndOS_Open_Adv:CLAIMS_IndIS_Closed_NonAdv!V49)</f>
        <v>0</v>
      </c>
      <c r="W49" s="26">
        <f>SUM(CLAIMS_IndOS_Open_Adv:CLAIMS_IndIS_Closed_NonAdv!W49)</f>
        <v>0</v>
      </c>
      <c r="X49" s="26">
        <f>SUM(CLAIMS_IndOS_Open_Adv:CLAIMS_IndIS_Closed_NonAdv!X49)</f>
        <v>0</v>
      </c>
      <c r="Y49" s="26">
        <f>SUM(CLAIMS_IndOS_Open_Adv:CLAIMS_IndIS_Closed_NonAdv!Y49)</f>
        <v>0</v>
      </c>
      <c r="Z49" s="26">
        <f>SUM(CLAIMS_IndOS_Open_Adv:CLAIMS_IndIS_Closed_NonAdv!Z49)</f>
        <v>0</v>
      </c>
      <c r="AA49" s="26">
        <f>SUM(CLAIMS_IndOS_Open_Adv:CLAIMS_IndIS_Closed_NonAdv!AA49)</f>
        <v>0</v>
      </c>
      <c r="AB49" s="26">
        <f>SUM(CLAIMS_IndOS_Open_Adv:CLAIMS_IndIS_Closed_NonAdv!AB49)</f>
        <v>0</v>
      </c>
      <c r="AC49" s="26">
        <f>SUM(CLAIMS_IndOS_Open_Adv:CLAIMS_IndIS_Closed_NonAdv!AC49)</f>
        <v>0</v>
      </c>
      <c r="AD49" s="26">
        <f>SUM(CLAIMS_IndOS_Open_Adv:CLAIMS_IndIS_Closed_NonAdv!AD49)</f>
        <v>0</v>
      </c>
      <c r="AE49" s="26">
        <f>SUM(CLAIMS_IndOS_Open_Adv:CLAIMS_IndIS_Closed_NonAdv!AE49)</f>
        <v>0</v>
      </c>
      <c r="AF49" s="26">
        <f>SUM(CLAIMS_IndOS_Open_Adv:CLAIMS_IndIS_Closed_NonAdv!AF49)</f>
        <v>0</v>
      </c>
      <c r="AG49" s="26">
        <f>SUM(CLAIMS_IndOS_Open_Adv:CLAIMS_IndIS_Closed_NonAdv!AG49)</f>
        <v>0</v>
      </c>
      <c r="AH49" s="26">
        <f>SUM(CLAIMS_IndOS_Open_Adv:CLAIMS_IndIS_Closed_NonAdv!AH49)</f>
        <v>0</v>
      </c>
      <c r="AI49" s="26">
        <f>SUM(CLAIMS_IndOS_Open_Adv:CLAIMS_IndIS_Closed_NonAdv!AI49)</f>
        <v>0</v>
      </c>
      <c r="AJ49" s="26">
        <f>SUM(CLAIMS_IndOS_Open_Adv:CLAIMS_IndIS_Closed_NonAdv!AJ49)</f>
        <v>0</v>
      </c>
      <c r="AK49" s="26">
        <f>SUM(CLAIMS_IndOS_Open_Adv:CLAIMS_IndIS_Closed_NonAdv!AK49)</f>
        <v>0</v>
      </c>
      <c r="AL49" s="26">
        <f>SUM(CLAIMS_IndOS_Open_Adv:CLAIMS_IndIS_Closed_NonAdv!AL49)</f>
        <v>0</v>
      </c>
      <c r="AM49" s="26">
        <f>SUM(CLAIMS_IndOS_Open_Adv:CLAIMS_IndIS_Closed_NonAdv!AM49)</f>
        <v>0</v>
      </c>
      <c r="AN49" s="26">
        <f>SUM(CLAIMS_IndOS_Open_Adv:CLAIMS_IndIS_Closed_NonAdv!AN49)</f>
        <v>0</v>
      </c>
      <c r="AO49" s="26">
        <f>SUM(CLAIMS_IndOS_Open_Adv:CLAIMS_IndIS_Closed_NonAdv!AO49)</f>
        <v>0</v>
      </c>
      <c r="AP49" s="26">
        <f>SUM(CLAIMS_IndOS_Open_Adv:CLAIMS_IndIS_Closed_NonAdv!AP49)</f>
        <v>0</v>
      </c>
      <c r="AQ49" s="26">
        <f>SUM(CLAIMS_IndOS_Open_Adv:CLAIMS_IndIS_Closed_NonAdv!AQ49)</f>
        <v>0</v>
      </c>
      <c r="AR49" s="26">
        <f>SUM(CLAIMS_IndOS_Open_Adv:CLAIMS_IndIS_Closed_NonAdv!AR49)</f>
        <v>0</v>
      </c>
      <c r="AS49" s="26">
        <f>SUM(CLAIMS_IndOS_Open_Adv:CLAIMS_IndIS_Closed_NonAdv!AS49)</f>
        <v>0</v>
      </c>
      <c r="AT49" s="26">
        <f>SUM(CLAIMS_IndOS_Open_Adv:CLAIMS_IndIS_Closed_NonAdv!AT49)</f>
        <v>0</v>
      </c>
      <c r="AU49" s="26">
        <f>SUM(CLAIMS_IndOS_Open_Adv:CLAIMS_IndIS_Closed_NonAdv!AU49)</f>
        <v>0</v>
      </c>
      <c r="AV49" s="26">
        <f>SUM(CLAIMS_IndOS_Open_Adv:CLAIMS_IndIS_Closed_NonAdv!AV49)</f>
        <v>0</v>
      </c>
      <c r="AW49" s="26">
        <f>SUM(CLAIMS_IndOS_Open_Adv:CLAIMS_IndIS_Closed_NonAdv!AW49)</f>
        <v>0</v>
      </c>
      <c r="AX49" s="26">
        <f>SUM(CLAIMS_IndOS_Open_Adv:CLAIMS_IndIS_Closed_NonAdv!AX49)</f>
        <v>0</v>
      </c>
      <c r="AY49" s="26">
        <f>SUM(CLAIMS_IndOS_Open_Adv:CLAIMS_IndIS_Closed_NonAdv!AY49)</f>
        <v>0</v>
      </c>
      <c r="AZ49" s="26">
        <f>SUM(CLAIMS_IndOS_Open_Adv:CLAIMS_IndIS_Closed_NonAdv!AZ49)</f>
        <v>0</v>
      </c>
      <c r="BA49" s="26">
        <f>SUM(CLAIMS_IndOS_Open_Adv:CLAIMS_IndIS_Closed_NonAdv!BA49)</f>
        <v>0</v>
      </c>
      <c r="BB49" s="26">
        <f>SUM(CLAIMS_IndOS_Open_Adv:CLAIMS_IndIS_Closed_NonAdv!BB49)</f>
        <v>0</v>
      </c>
      <c r="BC49" s="26">
        <f>SUM(CLAIMS_IndOS_Open_Adv:CLAIMS_IndIS_Closed_NonAdv!BC49)</f>
        <v>0</v>
      </c>
      <c r="BD49" s="26">
        <f>SUM(CLAIMS_IndOS_Open_Adv:CLAIMS_IndIS_Closed_NonAdv!BD49)</f>
        <v>0</v>
      </c>
      <c r="BE49" s="26">
        <f>SUM(CLAIMS_IndOS_Open_Adv:CLAIMS_IndIS_Closed_NonAdv!BE49)</f>
        <v>0</v>
      </c>
    </row>
    <row r="50" spans="1:57" x14ac:dyDescent="0.25">
      <c r="A50" s="23" t="str">
        <f t="shared" si="2"/>
        <v>CLAIM SUMS INSURED</v>
      </c>
      <c r="C50" s="13" t="s">
        <v>26</v>
      </c>
      <c r="D50" s="53" t="s">
        <v>224</v>
      </c>
      <c r="E50" s="53" t="s">
        <v>230</v>
      </c>
      <c r="F50" s="26">
        <f>SUM(CLAIMS_IndOS_Open_Adv:CLAIMS_IndIS_Closed_NonAdv!F50)</f>
        <v>0</v>
      </c>
      <c r="G50" s="26">
        <f>SUM(CLAIMS_IndOS_Open_Adv:CLAIMS_IndIS_Closed_NonAdv!G50)</f>
        <v>0</v>
      </c>
      <c r="H50" s="26">
        <f>SUM(CLAIMS_IndOS_Open_Adv:CLAIMS_IndIS_Closed_NonAdv!H50)</f>
        <v>0</v>
      </c>
      <c r="I50" s="26">
        <f>SUM(CLAIMS_IndOS_Open_Adv:CLAIMS_IndIS_Closed_NonAdv!I50)</f>
        <v>0</v>
      </c>
      <c r="J50" s="26">
        <f>SUM(CLAIMS_IndOS_Open_Adv:CLAIMS_IndIS_Closed_NonAdv!J50)</f>
        <v>0</v>
      </c>
      <c r="K50" s="26">
        <f>SUM(CLAIMS_IndOS_Open_Adv:CLAIMS_IndIS_Closed_NonAdv!K50)</f>
        <v>0</v>
      </c>
      <c r="L50" s="26">
        <f>SUM(CLAIMS_IndOS_Open_Adv:CLAIMS_IndIS_Closed_NonAdv!L50)</f>
        <v>0</v>
      </c>
      <c r="M50" s="26">
        <f>SUM(CLAIMS_IndOS_Open_Adv:CLAIMS_IndIS_Closed_NonAdv!M50)</f>
        <v>0</v>
      </c>
      <c r="N50" s="26">
        <f>SUM(CLAIMS_IndOS_Open_Adv:CLAIMS_IndIS_Closed_NonAdv!N50)</f>
        <v>0</v>
      </c>
      <c r="O50" s="26">
        <f>SUM(CLAIMS_IndOS_Open_Adv:CLAIMS_IndIS_Closed_NonAdv!O50)</f>
        <v>0</v>
      </c>
      <c r="P50" s="26">
        <f>SUM(CLAIMS_IndOS_Open_Adv:CLAIMS_IndIS_Closed_NonAdv!P50)</f>
        <v>0</v>
      </c>
      <c r="Q50" s="26">
        <f>SUM(CLAIMS_IndOS_Open_Adv:CLAIMS_IndIS_Closed_NonAdv!Q50)</f>
        <v>0</v>
      </c>
      <c r="R50" s="26">
        <f>SUM(CLAIMS_IndOS_Open_Adv:CLAIMS_IndIS_Closed_NonAdv!R50)</f>
        <v>0</v>
      </c>
      <c r="S50" s="26">
        <f>SUM(CLAIMS_IndOS_Open_Adv:CLAIMS_IndIS_Closed_NonAdv!S50)</f>
        <v>0</v>
      </c>
      <c r="T50" s="26">
        <f>SUM(CLAIMS_IndOS_Open_Adv:CLAIMS_IndIS_Closed_NonAdv!T50)</f>
        <v>0</v>
      </c>
      <c r="U50" s="26">
        <f>SUM(CLAIMS_IndOS_Open_Adv:CLAIMS_IndIS_Closed_NonAdv!U50)</f>
        <v>0</v>
      </c>
      <c r="V50" s="26">
        <f>SUM(CLAIMS_IndOS_Open_Adv:CLAIMS_IndIS_Closed_NonAdv!V50)</f>
        <v>0</v>
      </c>
      <c r="W50" s="26">
        <f>SUM(CLAIMS_IndOS_Open_Adv:CLAIMS_IndIS_Closed_NonAdv!W50)</f>
        <v>0</v>
      </c>
      <c r="X50" s="26">
        <f>SUM(CLAIMS_IndOS_Open_Adv:CLAIMS_IndIS_Closed_NonAdv!X50)</f>
        <v>0</v>
      </c>
      <c r="Y50" s="26">
        <f>SUM(CLAIMS_IndOS_Open_Adv:CLAIMS_IndIS_Closed_NonAdv!Y50)</f>
        <v>0</v>
      </c>
      <c r="Z50" s="26">
        <f>SUM(CLAIMS_IndOS_Open_Adv:CLAIMS_IndIS_Closed_NonAdv!Z50)</f>
        <v>0</v>
      </c>
      <c r="AA50" s="26">
        <f>SUM(CLAIMS_IndOS_Open_Adv:CLAIMS_IndIS_Closed_NonAdv!AA50)</f>
        <v>0</v>
      </c>
      <c r="AB50" s="26">
        <f>SUM(CLAIMS_IndOS_Open_Adv:CLAIMS_IndIS_Closed_NonAdv!AB50)</f>
        <v>0</v>
      </c>
      <c r="AC50" s="26">
        <f>SUM(CLAIMS_IndOS_Open_Adv:CLAIMS_IndIS_Closed_NonAdv!AC50)</f>
        <v>0</v>
      </c>
      <c r="AD50" s="26">
        <f>SUM(CLAIMS_IndOS_Open_Adv:CLAIMS_IndIS_Closed_NonAdv!AD50)</f>
        <v>0</v>
      </c>
      <c r="AE50" s="26">
        <f>SUM(CLAIMS_IndOS_Open_Adv:CLAIMS_IndIS_Closed_NonAdv!AE50)</f>
        <v>0</v>
      </c>
      <c r="AF50" s="26">
        <f>SUM(CLAIMS_IndOS_Open_Adv:CLAIMS_IndIS_Closed_NonAdv!AF50)</f>
        <v>0</v>
      </c>
      <c r="AG50" s="26">
        <f>SUM(CLAIMS_IndOS_Open_Adv:CLAIMS_IndIS_Closed_NonAdv!AG50)</f>
        <v>0</v>
      </c>
      <c r="AH50" s="26">
        <f>SUM(CLAIMS_IndOS_Open_Adv:CLAIMS_IndIS_Closed_NonAdv!AH50)</f>
        <v>0</v>
      </c>
      <c r="AI50" s="26">
        <f>SUM(CLAIMS_IndOS_Open_Adv:CLAIMS_IndIS_Closed_NonAdv!AI50)</f>
        <v>0</v>
      </c>
      <c r="AJ50" s="26">
        <f>SUM(CLAIMS_IndOS_Open_Adv:CLAIMS_IndIS_Closed_NonAdv!AJ50)</f>
        <v>0</v>
      </c>
      <c r="AK50" s="26">
        <f>SUM(CLAIMS_IndOS_Open_Adv:CLAIMS_IndIS_Closed_NonAdv!AK50)</f>
        <v>0</v>
      </c>
      <c r="AL50" s="26">
        <f>SUM(CLAIMS_IndOS_Open_Adv:CLAIMS_IndIS_Closed_NonAdv!AL50)</f>
        <v>0</v>
      </c>
      <c r="AM50" s="26">
        <f>SUM(CLAIMS_IndOS_Open_Adv:CLAIMS_IndIS_Closed_NonAdv!AM50)</f>
        <v>0</v>
      </c>
      <c r="AN50" s="26">
        <f>SUM(CLAIMS_IndOS_Open_Adv:CLAIMS_IndIS_Closed_NonAdv!AN50)</f>
        <v>0</v>
      </c>
      <c r="AO50" s="26">
        <f>SUM(CLAIMS_IndOS_Open_Adv:CLAIMS_IndIS_Closed_NonAdv!AO50)</f>
        <v>0</v>
      </c>
      <c r="AP50" s="26">
        <f>SUM(CLAIMS_IndOS_Open_Adv:CLAIMS_IndIS_Closed_NonAdv!AP50)</f>
        <v>0</v>
      </c>
      <c r="AQ50" s="26">
        <f>SUM(CLAIMS_IndOS_Open_Adv:CLAIMS_IndIS_Closed_NonAdv!AQ50)</f>
        <v>0</v>
      </c>
      <c r="AR50" s="26">
        <f>SUM(CLAIMS_IndOS_Open_Adv:CLAIMS_IndIS_Closed_NonAdv!AR50)</f>
        <v>0</v>
      </c>
      <c r="AS50" s="26">
        <f>SUM(CLAIMS_IndOS_Open_Adv:CLAIMS_IndIS_Closed_NonAdv!AS50)</f>
        <v>0</v>
      </c>
      <c r="AT50" s="26">
        <f>SUM(CLAIMS_IndOS_Open_Adv:CLAIMS_IndIS_Closed_NonAdv!AT50)</f>
        <v>0</v>
      </c>
      <c r="AU50" s="26">
        <f>SUM(CLAIMS_IndOS_Open_Adv:CLAIMS_IndIS_Closed_NonAdv!AU50)</f>
        <v>0</v>
      </c>
      <c r="AV50" s="26">
        <f>SUM(CLAIMS_IndOS_Open_Adv:CLAIMS_IndIS_Closed_NonAdv!AV50)</f>
        <v>0</v>
      </c>
      <c r="AW50" s="26">
        <f>SUM(CLAIMS_IndOS_Open_Adv:CLAIMS_IndIS_Closed_NonAdv!AW50)</f>
        <v>0</v>
      </c>
      <c r="AX50" s="26">
        <f>SUM(CLAIMS_IndOS_Open_Adv:CLAIMS_IndIS_Closed_NonAdv!AX50)</f>
        <v>0</v>
      </c>
      <c r="AY50" s="26">
        <f>SUM(CLAIMS_IndOS_Open_Adv:CLAIMS_IndIS_Closed_NonAdv!AY50)</f>
        <v>0</v>
      </c>
      <c r="AZ50" s="26">
        <f>SUM(CLAIMS_IndOS_Open_Adv:CLAIMS_IndIS_Closed_NonAdv!AZ50)</f>
        <v>0</v>
      </c>
      <c r="BA50" s="26">
        <f>SUM(CLAIMS_IndOS_Open_Adv:CLAIMS_IndIS_Closed_NonAdv!BA50)</f>
        <v>0</v>
      </c>
      <c r="BB50" s="26">
        <f>SUM(CLAIMS_IndOS_Open_Adv:CLAIMS_IndIS_Closed_NonAdv!BB50)</f>
        <v>0</v>
      </c>
      <c r="BC50" s="26">
        <f>SUM(CLAIMS_IndOS_Open_Adv:CLAIMS_IndIS_Closed_NonAdv!BC50)</f>
        <v>0</v>
      </c>
      <c r="BD50" s="26">
        <f>SUM(CLAIMS_IndOS_Open_Adv:CLAIMS_IndIS_Closed_NonAdv!BD50)</f>
        <v>0</v>
      </c>
      <c r="BE50" s="26">
        <f>SUM(CLAIMS_IndOS_Open_Adv:CLAIMS_IndIS_Closed_NonAdv!BE50)</f>
        <v>0</v>
      </c>
    </row>
    <row r="51" spans="1:57" ht="15" customHeight="1" x14ac:dyDescent="0.25">
      <c r="A51" s="23" t="str">
        <f t="shared" si="2"/>
        <v>CLAIM SUMS INSURED</v>
      </c>
      <c r="C51" s="13" t="s">
        <v>26</v>
      </c>
      <c r="D51" s="53" t="s">
        <v>223</v>
      </c>
      <c r="E51" s="53" t="s">
        <v>231</v>
      </c>
      <c r="F51" s="26">
        <f>SUM(CLAIMS_IndOS_Open_Adv:CLAIMS_IndIS_Closed_NonAdv!F51)</f>
        <v>0</v>
      </c>
      <c r="G51" s="26">
        <f>SUM(CLAIMS_IndOS_Open_Adv:CLAIMS_IndIS_Closed_NonAdv!G51)</f>
        <v>0</v>
      </c>
      <c r="H51" s="26">
        <f>SUM(CLAIMS_IndOS_Open_Adv:CLAIMS_IndIS_Closed_NonAdv!H51)</f>
        <v>0</v>
      </c>
      <c r="I51" s="26">
        <f>SUM(CLAIMS_IndOS_Open_Adv:CLAIMS_IndIS_Closed_NonAdv!I51)</f>
        <v>0</v>
      </c>
      <c r="J51" s="26">
        <f>SUM(CLAIMS_IndOS_Open_Adv:CLAIMS_IndIS_Closed_NonAdv!J51)</f>
        <v>0</v>
      </c>
      <c r="K51" s="26">
        <f>SUM(CLAIMS_IndOS_Open_Adv:CLAIMS_IndIS_Closed_NonAdv!K51)</f>
        <v>0</v>
      </c>
      <c r="L51" s="26">
        <f>SUM(CLAIMS_IndOS_Open_Adv:CLAIMS_IndIS_Closed_NonAdv!L51)</f>
        <v>0</v>
      </c>
      <c r="M51" s="26">
        <f>SUM(CLAIMS_IndOS_Open_Adv:CLAIMS_IndIS_Closed_NonAdv!M51)</f>
        <v>0</v>
      </c>
      <c r="N51" s="26">
        <f>SUM(CLAIMS_IndOS_Open_Adv:CLAIMS_IndIS_Closed_NonAdv!N51)</f>
        <v>0</v>
      </c>
      <c r="O51" s="26">
        <f>SUM(CLAIMS_IndOS_Open_Adv:CLAIMS_IndIS_Closed_NonAdv!O51)</f>
        <v>0</v>
      </c>
      <c r="P51" s="26">
        <f>SUM(CLAIMS_IndOS_Open_Adv:CLAIMS_IndIS_Closed_NonAdv!P51)</f>
        <v>0</v>
      </c>
      <c r="Q51" s="26">
        <f>SUM(CLAIMS_IndOS_Open_Adv:CLAIMS_IndIS_Closed_NonAdv!Q51)</f>
        <v>0</v>
      </c>
      <c r="R51" s="26">
        <f>SUM(CLAIMS_IndOS_Open_Adv:CLAIMS_IndIS_Closed_NonAdv!R51)</f>
        <v>0</v>
      </c>
      <c r="S51" s="26">
        <f>SUM(CLAIMS_IndOS_Open_Adv:CLAIMS_IndIS_Closed_NonAdv!S51)</f>
        <v>0</v>
      </c>
      <c r="T51" s="26">
        <f>SUM(CLAIMS_IndOS_Open_Adv:CLAIMS_IndIS_Closed_NonAdv!T51)</f>
        <v>0</v>
      </c>
      <c r="U51" s="26">
        <f>SUM(CLAIMS_IndOS_Open_Adv:CLAIMS_IndIS_Closed_NonAdv!U51)</f>
        <v>0</v>
      </c>
      <c r="V51" s="26">
        <f>SUM(CLAIMS_IndOS_Open_Adv:CLAIMS_IndIS_Closed_NonAdv!V51)</f>
        <v>0</v>
      </c>
      <c r="W51" s="26">
        <f>SUM(CLAIMS_IndOS_Open_Adv:CLAIMS_IndIS_Closed_NonAdv!W51)</f>
        <v>0</v>
      </c>
      <c r="X51" s="26">
        <f>SUM(CLAIMS_IndOS_Open_Adv:CLAIMS_IndIS_Closed_NonAdv!X51)</f>
        <v>0</v>
      </c>
      <c r="Y51" s="26">
        <f>SUM(CLAIMS_IndOS_Open_Adv:CLAIMS_IndIS_Closed_NonAdv!Y51)</f>
        <v>0</v>
      </c>
      <c r="Z51" s="26">
        <f>SUM(CLAIMS_IndOS_Open_Adv:CLAIMS_IndIS_Closed_NonAdv!Z51)</f>
        <v>0</v>
      </c>
      <c r="AA51" s="26">
        <f>SUM(CLAIMS_IndOS_Open_Adv:CLAIMS_IndIS_Closed_NonAdv!AA51)</f>
        <v>0</v>
      </c>
      <c r="AB51" s="26">
        <f>SUM(CLAIMS_IndOS_Open_Adv:CLAIMS_IndIS_Closed_NonAdv!AB51)</f>
        <v>0</v>
      </c>
      <c r="AC51" s="26">
        <f>SUM(CLAIMS_IndOS_Open_Adv:CLAIMS_IndIS_Closed_NonAdv!AC51)</f>
        <v>0</v>
      </c>
      <c r="AD51" s="26">
        <f>SUM(CLAIMS_IndOS_Open_Adv:CLAIMS_IndIS_Closed_NonAdv!AD51)</f>
        <v>0</v>
      </c>
      <c r="AE51" s="26">
        <f>SUM(CLAIMS_IndOS_Open_Adv:CLAIMS_IndIS_Closed_NonAdv!AE51)</f>
        <v>0</v>
      </c>
      <c r="AF51" s="26">
        <f>SUM(CLAIMS_IndOS_Open_Adv:CLAIMS_IndIS_Closed_NonAdv!AF51)</f>
        <v>0</v>
      </c>
      <c r="AG51" s="26">
        <f>SUM(CLAIMS_IndOS_Open_Adv:CLAIMS_IndIS_Closed_NonAdv!AG51)</f>
        <v>0</v>
      </c>
      <c r="AH51" s="26">
        <f>SUM(CLAIMS_IndOS_Open_Adv:CLAIMS_IndIS_Closed_NonAdv!AH51)</f>
        <v>0</v>
      </c>
      <c r="AI51" s="26">
        <f>SUM(CLAIMS_IndOS_Open_Adv:CLAIMS_IndIS_Closed_NonAdv!AI51)</f>
        <v>0</v>
      </c>
      <c r="AJ51" s="26">
        <f>SUM(CLAIMS_IndOS_Open_Adv:CLAIMS_IndIS_Closed_NonAdv!AJ51)</f>
        <v>0</v>
      </c>
      <c r="AK51" s="26">
        <f>SUM(CLAIMS_IndOS_Open_Adv:CLAIMS_IndIS_Closed_NonAdv!AK51)</f>
        <v>0</v>
      </c>
      <c r="AL51" s="26">
        <f>SUM(CLAIMS_IndOS_Open_Adv:CLAIMS_IndIS_Closed_NonAdv!AL51)</f>
        <v>0</v>
      </c>
      <c r="AM51" s="26">
        <f>SUM(CLAIMS_IndOS_Open_Adv:CLAIMS_IndIS_Closed_NonAdv!AM51)</f>
        <v>0</v>
      </c>
      <c r="AN51" s="26">
        <f>SUM(CLAIMS_IndOS_Open_Adv:CLAIMS_IndIS_Closed_NonAdv!AN51)</f>
        <v>0</v>
      </c>
      <c r="AO51" s="26">
        <f>SUM(CLAIMS_IndOS_Open_Adv:CLAIMS_IndIS_Closed_NonAdv!AO51)</f>
        <v>0</v>
      </c>
      <c r="AP51" s="26">
        <f>SUM(CLAIMS_IndOS_Open_Adv:CLAIMS_IndIS_Closed_NonAdv!AP51)</f>
        <v>0</v>
      </c>
      <c r="AQ51" s="26">
        <f>SUM(CLAIMS_IndOS_Open_Adv:CLAIMS_IndIS_Closed_NonAdv!AQ51)</f>
        <v>0</v>
      </c>
      <c r="AR51" s="26">
        <f>SUM(CLAIMS_IndOS_Open_Adv:CLAIMS_IndIS_Closed_NonAdv!AR51)</f>
        <v>0</v>
      </c>
      <c r="AS51" s="26">
        <f>SUM(CLAIMS_IndOS_Open_Adv:CLAIMS_IndIS_Closed_NonAdv!AS51)</f>
        <v>0</v>
      </c>
      <c r="AT51" s="26">
        <f>SUM(CLAIMS_IndOS_Open_Adv:CLAIMS_IndIS_Closed_NonAdv!AT51)</f>
        <v>0</v>
      </c>
      <c r="AU51" s="26">
        <f>SUM(CLAIMS_IndOS_Open_Adv:CLAIMS_IndIS_Closed_NonAdv!AU51)</f>
        <v>0</v>
      </c>
      <c r="AV51" s="26">
        <f>SUM(CLAIMS_IndOS_Open_Adv:CLAIMS_IndIS_Closed_NonAdv!AV51)</f>
        <v>0</v>
      </c>
      <c r="AW51" s="26">
        <f>SUM(CLAIMS_IndOS_Open_Adv:CLAIMS_IndIS_Closed_NonAdv!AW51)</f>
        <v>0</v>
      </c>
      <c r="AX51" s="26">
        <f>SUM(CLAIMS_IndOS_Open_Adv:CLAIMS_IndIS_Closed_NonAdv!AX51)</f>
        <v>0</v>
      </c>
      <c r="AY51" s="26">
        <f>SUM(CLAIMS_IndOS_Open_Adv:CLAIMS_IndIS_Closed_NonAdv!AY51)</f>
        <v>0</v>
      </c>
      <c r="AZ51" s="26">
        <f>SUM(CLAIMS_IndOS_Open_Adv:CLAIMS_IndIS_Closed_NonAdv!AZ51)</f>
        <v>0</v>
      </c>
      <c r="BA51" s="26">
        <f>SUM(CLAIMS_IndOS_Open_Adv:CLAIMS_IndIS_Closed_NonAdv!BA51)</f>
        <v>0</v>
      </c>
      <c r="BB51" s="26">
        <f>SUM(CLAIMS_IndOS_Open_Adv:CLAIMS_IndIS_Closed_NonAdv!BB51)</f>
        <v>0</v>
      </c>
      <c r="BC51" s="26">
        <f>SUM(CLAIMS_IndOS_Open_Adv:CLAIMS_IndIS_Closed_NonAdv!BC51)</f>
        <v>0</v>
      </c>
      <c r="BD51" s="26">
        <f>SUM(CLAIMS_IndOS_Open_Adv:CLAIMS_IndIS_Closed_NonAdv!BD51)</f>
        <v>0</v>
      </c>
      <c r="BE51" s="26">
        <f>SUM(CLAIMS_IndOS_Open_Adv:CLAIMS_IndIS_Closed_NonAdv!BE51)</f>
        <v>0</v>
      </c>
    </row>
    <row r="52" spans="1:57" x14ac:dyDescent="0.25">
      <c r="A52" s="23" t="str">
        <f t="shared" si="2"/>
        <v>CLAIM SUMS INSURED</v>
      </c>
      <c r="C52" s="13" t="s">
        <v>26</v>
      </c>
      <c r="D52" s="53" t="s">
        <v>341</v>
      </c>
      <c r="E52" s="53" t="s">
        <v>232</v>
      </c>
      <c r="F52" s="26">
        <f>SUM(CLAIMS_IndOS_Open_Adv:CLAIMS_IndIS_Closed_NonAdv!F52)</f>
        <v>0</v>
      </c>
      <c r="G52" s="26">
        <f>SUM(CLAIMS_IndOS_Open_Adv:CLAIMS_IndIS_Closed_NonAdv!G52)</f>
        <v>0</v>
      </c>
      <c r="H52" s="26">
        <f>SUM(CLAIMS_IndOS_Open_Adv:CLAIMS_IndIS_Closed_NonAdv!H52)</f>
        <v>0</v>
      </c>
      <c r="I52" s="26">
        <f>SUM(CLAIMS_IndOS_Open_Adv:CLAIMS_IndIS_Closed_NonAdv!I52)</f>
        <v>0</v>
      </c>
      <c r="J52" s="26">
        <f>SUM(CLAIMS_IndOS_Open_Adv:CLAIMS_IndIS_Closed_NonAdv!J52)</f>
        <v>0</v>
      </c>
      <c r="K52" s="26">
        <f>SUM(CLAIMS_IndOS_Open_Adv:CLAIMS_IndIS_Closed_NonAdv!K52)</f>
        <v>0</v>
      </c>
      <c r="L52" s="26">
        <f>SUM(CLAIMS_IndOS_Open_Adv:CLAIMS_IndIS_Closed_NonAdv!L52)</f>
        <v>0</v>
      </c>
      <c r="M52" s="26">
        <f>SUM(CLAIMS_IndOS_Open_Adv:CLAIMS_IndIS_Closed_NonAdv!M52)</f>
        <v>0</v>
      </c>
      <c r="N52" s="26">
        <f>SUM(CLAIMS_IndOS_Open_Adv:CLAIMS_IndIS_Closed_NonAdv!N52)</f>
        <v>0</v>
      </c>
      <c r="O52" s="26">
        <f>SUM(CLAIMS_IndOS_Open_Adv:CLAIMS_IndIS_Closed_NonAdv!O52)</f>
        <v>0</v>
      </c>
      <c r="P52" s="26">
        <f>SUM(CLAIMS_IndOS_Open_Adv:CLAIMS_IndIS_Closed_NonAdv!P52)</f>
        <v>0</v>
      </c>
      <c r="Q52" s="26">
        <f>SUM(CLAIMS_IndOS_Open_Adv:CLAIMS_IndIS_Closed_NonAdv!Q52)</f>
        <v>0</v>
      </c>
      <c r="R52" s="26">
        <f>SUM(CLAIMS_IndOS_Open_Adv:CLAIMS_IndIS_Closed_NonAdv!R52)</f>
        <v>0</v>
      </c>
      <c r="S52" s="26">
        <f>SUM(CLAIMS_IndOS_Open_Adv:CLAIMS_IndIS_Closed_NonAdv!S52)</f>
        <v>0</v>
      </c>
      <c r="T52" s="26">
        <f>SUM(CLAIMS_IndOS_Open_Adv:CLAIMS_IndIS_Closed_NonAdv!T52)</f>
        <v>0</v>
      </c>
      <c r="U52" s="26">
        <f>SUM(CLAIMS_IndOS_Open_Adv:CLAIMS_IndIS_Closed_NonAdv!U52)</f>
        <v>0</v>
      </c>
      <c r="V52" s="26">
        <f>SUM(CLAIMS_IndOS_Open_Adv:CLAIMS_IndIS_Closed_NonAdv!V52)</f>
        <v>0</v>
      </c>
      <c r="W52" s="26">
        <f>SUM(CLAIMS_IndOS_Open_Adv:CLAIMS_IndIS_Closed_NonAdv!W52)</f>
        <v>0</v>
      </c>
      <c r="X52" s="26">
        <f>SUM(CLAIMS_IndOS_Open_Adv:CLAIMS_IndIS_Closed_NonAdv!X52)</f>
        <v>0</v>
      </c>
      <c r="Y52" s="26">
        <f>SUM(CLAIMS_IndOS_Open_Adv:CLAIMS_IndIS_Closed_NonAdv!Y52)</f>
        <v>0</v>
      </c>
      <c r="Z52" s="26">
        <f>SUM(CLAIMS_IndOS_Open_Adv:CLAIMS_IndIS_Closed_NonAdv!Z52)</f>
        <v>0</v>
      </c>
      <c r="AA52" s="26">
        <f>SUM(CLAIMS_IndOS_Open_Adv:CLAIMS_IndIS_Closed_NonAdv!AA52)</f>
        <v>0</v>
      </c>
      <c r="AB52" s="26">
        <f>SUM(CLAIMS_IndOS_Open_Adv:CLAIMS_IndIS_Closed_NonAdv!AB52)</f>
        <v>0</v>
      </c>
      <c r="AC52" s="26">
        <f>SUM(CLAIMS_IndOS_Open_Adv:CLAIMS_IndIS_Closed_NonAdv!AC52)</f>
        <v>0</v>
      </c>
      <c r="AD52" s="26">
        <f>SUM(CLAIMS_IndOS_Open_Adv:CLAIMS_IndIS_Closed_NonAdv!AD52)</f>
        <v>0</v>
      </c>
      <c r="AE52" s="26">
        <f>SUM(CLAIMS_IndOS_Open_Adv:CLAIMS_IndIS_Closed_NonAdv!AE52)</f>
        <v>0</v>
      </c>
      <c r="AF52" s="26">
        <f>SUM(CLAIMS_IndOS_Open_Adv:CLAIMS_IndIS_Closed_NonAdv!AF52)</f>
        <v>0</v>
      </c>
      <c r="AG52" s="26">
        <f>SUM(CLAIMS_IndOS_Open_Adv:CLAIMS_IndIS_Closed_NonAdv!AG52)</f>
        <v>0</v>
      </c>
      <c r="AH52" s="26">
        <f>SUM(CLAIMS_IndOS_Open_Adv:CLAIMS_IndIS_Closed_NonAdv!AH52)</f>
        <v>0</v>
      </c>
      <c r="AI52" s="26">
        <f>SUM(CLAIMS_IndOS_Open_Adv:CLAIMS_IndIS_Closed_NonAdv!AI52)</f>
        <v>0</v>
      </c>
      <c r="AJ52" s="26">
        <f>SUM(CLAIMS_IndOS_Open_Adv:CLAIMS_IndIS_Closed_NonAdv!AJ52)</f>
        <v>0</v>
      </c>
      <c r="AK52" s="26">
        <f>SUM(CLAIMS_IndOS_Open_Adv:CLAIMS_IndIS_Closed_NonAdv!AK52)</f>
        <v>0</v>
      </c>
      <c r="AL52" s="26">
        <f>SUM(CLAIMS_IndOS_Open_Adv:CLAIMS_IndIS_Closed_NonAdv!AL52)</f>
        <v>0</v>
      </c>
      <c r="AM52" s="26">
        <f>SUM(CLAIMS_IndOS_Open_Adv:CLAIMS_IndIS_Closed_NonAdv!AM52)</f>
        <v>0</v>
      </c>
      <c r="AN52" s="26">
        <f>SUM(CLAIMS_IndOS_Open_Adv:CLAIMS_IndIS_Closed_NonAdv!AN52)</f>
        <v>0</v>
      </c>
      <c r="AO52" s="26">
        <f>SUM(CLAIMS_IndOS_Open_Adv:CLAIMS_IndIS_Closed_NonAdv!AO52)</f>
        <v>0</v>
      </c>
      <c r="AP52" s="26">
        <f>SUM(CLAIMS_IndOS_Open_Adv:CLAIMS_IndIS_Closed_NonAdv!AP52)</f>
        <v>0</v>
      </c>
      <c r="AQ52" s="26">
        <f>SUM(CLAIMS_IndOS_Open_Adv:CLAIMS_IndIS_Closed_NonAdv!AQ52)</f>
        <v>0</v>
      </c>
      <c r="AR52" s="26">
        <f>SUM(CLAIMS_IndOS_Open_Adv:CLAIMS_IndIS_Closed_NonAdv!AR52)</f>
        <v>0</v>
      </c>
      <c r="AS52" s="26">
        <f>SUM(CLAIMS_IndOS_Open_Adv:CLAIMS_IndIS_Closed_NonAdv!AS52)</f>
        <v>0</v>
      </c>
      <c r="AT52" s="26">
        <f>SUM(CLAIMS_IndOS_Open_Adv:CLAIMS_IndIS_Closed_NonAdv!AT52)</f>
        <v>0</v>
      </c>
      <c r="AU52" s="26">
        <f>SUM(CLAIMS_IndOS_Open_Adv:CLAIMS_IndIS_Closed_NonAdv!AU52)</f>
        <v>0</v>
      </c>
      <c r="AV52" s="26">
        <f>SUM(CLAIMS_IndOS_Open_Adv:CLAIMS_IndIS_Closed_NonAdv!AV52)</f>
        <v>0</v>
      </c>
      <c r="AW52" s="26">
        <f>SUM(CLAIMS_IndOS_Open_Adv:CLAIMS_IndIS_Closed_NonAdv!AW52)</f>
        <v>0</v>
      </c>
      <c r="AX52" s="26">
        <f>SUM(CLAIMS_IndOS_Open_Adv:CLAIMS_IndIS_Closed_NonAdv!AX52)</f>
        <v>0</v>
      </c>
      <c r="AY52" s="26">
        <f>SUM(CLAIMS_IndOS_Open_Adv:CLAIMS_IndIS_Closed_NonAdv!AY52)</f>
        <v>0</v>
      </c>
      <c r="AZ52" s="26">
        <f>SUM(CLAIMS_IndOS_Open_Adv:CLAIMS_IndIS_Closed_NonAdv!AZ52)</f>
        <v>0</v>
      </c>
      <c r="BA52" s="26">
        <f>SUM(CLAIMS_IndOS_Open_Adv:CLAIMS_IndIS_Closed_NonAdv!BA52)</f>
        <v>0</v>
      </c>
      <c r="BB52" s="26">
        <f>SUM(CLAIMS_IndOS_Open_Adv:CLAIMS_IndIS_Closed_NonAdv!BB52)</f>
        <v>0</v>
      </c>
      <c r="BC52" s="26">
        <f>SUM(CLAIMS_IndOS_Open_Adv:CLAIMS_IndIS_Closed_NonAdv!BC52)</f>
        <v>0</v>
      </c>
      <c r="BD52" s="26">
        <f>SUM(CLAIMS_IndOS_Open_Adv:CLAIMS_IndIS_Closed_NonAdv!BD52)</f>
        <v>0</v>
      </c>
      <c r="BE52" s="26">
        <f>SUM(CLAIMS_IndOS_Open_Adv:CLAIMS_IndIS_Closed_NonAdv!BE52)</f>
        <v>0</v>
      </c>
    </row>
    <row r="53" spans="1:57" x14ac:dyDescent="0.25">
      <c r="A53" s="23" t="str">
        <f t="shared" si="2"/>
        <v>CLAIM SUMS INSURED</v>
      </c>
      <c r="C53" s="13" t="s">
        <v>26</v>
      </c>
      <c r="D53" s="53" t="s">
        <v>246</v>
      </c>
      <c r="E53" s="53" t="s">
        <v>233</v>
      </c>
      <c r="F53" s="26">
        <f>SUM(CLAIMS_IndOS_Open_Adv:CLAIMS_IndIS_Closed_NonAdv!F53)</f>
        <v>0</v>
      </c>
      <c r="G53" s="26">
        <f>SUM(CLAIMS_IndOS_Open_Adv:CLAIMS_IndIS_Closed_NonAdv!G53)</f>
        <v>0</v>
      </c>
      <c r="H53" s="26">
        <f>SUM(CLAIMS_IndOS_Open_Adv:CLAIMS_IndIS_Closed_NonAdv!H53)</f>
        <v>0</v>
      </c>
      <c r="I53" s="26">
        <f>SUM(CLAIMS_IndOS_Open_Adv:CLAIMS_IndIS_Closed_NonAdv!I53)</f>
        <v>0</v>
      </c>
      <c r="J53" s="26">
        <f>SUM(CLAIMS_IndOS_Open_Adv:CLAIMS_IndIS_Closed_NonAdv!J53)</f>
        <v>0</v>
      </c>
      <c r="K53" s="26">
        <f>SUM(CLAIMS_IndOS_Open_Adv:CLAIMS_IndIS_Closed_NonAdv!K53)</f>
        <v>0</v>
      </c>
      <c r="L53" s="26">
        <f>SUM(CLAIMS_IndOS_Open_Adv:CLAIMS_IndIS_Closed_NonAdv!L53)</f>
        <v>0</v>
      </c>
      <c r="M53" s="26">
        <f>SUM(CLAIMS_IndOS_Open_Adv:CLAIMS_IndIS_Closed_NonAdv!M53)</f>
        <v>0</v>
      </c>
      <c r="N53" s="26">
        <f>SUM(CLAIMS_IndOS_Open_Adv:CLAIMS_IndIS_Closed_NonAdv!N53)</f>
        <v>0</v>
      </c>
      <c r="O53" s="26">
        <f>SUM(CLAIMS_IndOS_Open_Adv:CLAIMS_IndIS_Closed_NonAdv!O53)</f>
        <v>0</v>
      </c>
      <c r="P53" s="26">
        <f>SUM(CLAIMS_IndOS_Open_Adv:CLAIMS_IndIS_Closed_NonAdv!P53)</f>
        <v>0</v>
      </c>
      <c r="Q53" s="26">
        <f>SUM(CLAIMS_IndOS_Open_Adv:CLAIMS_IndIS_Closed_NonAdv!Q53)</f>
        <v>0</v>
      </c>
      <c r="R53" s="26">
        <f>SUM(CLAIMS_IndOS_Open_Adv:CLAIMS_IndIS_Closed_NonAdv!R53)</f>
        <v>0</v>
      </c>
      <c r="S53" s="26">
        <f>SUM(CLAIMS_IndOS_Open_Adv:CLAIMS_IndIS_Closed_NonAdv!S53)</f>
        <v>0</v>
      </c>
      <c r="T53" s="26">
        <f>SUM(CLAIMS_IndOS_Open_Adv:CLAIMS_IndIS_Closed_NonAdv!T53)</f>
        <v>0</v>
      </c>
      <c r="U53" s="26">
        <f>SUM(CLAIMS_IndOS_Open_Adv:CLAIMS_IndIS_Closed_NonAdv!U53)</f>
        <v>0</v>
      </c>
      <c r="V53" s="26">
        <f>SUM(CLAIMS_IndOS_Open_Adv:CLAIMS_IndIS_Closed_NonAdv!V53)</f>
        <v>0</v>
      </c>
      <c r="W53" s="26">
        <f>SUM(CLAIMS_IndOS_Open_Adv:CLAIMS_IndIS_Closed_NonAdv!W53)</f>
        <v>0</v>
      </c>
      <c r="X53" s="26">
        <f>SUM(CLAIMS_IndOS_Open_Adv:CLAIMS_IndIS_Closed_NonAdv!X53)</f>
        <v>0</v>
      </c>
      <c r="Y53" s="26">
        <f>SUM(CLAIMS_IndOS_Open_Adv:CLAIMS_IndIS_Closed_NonAdv!Y53)</f>
        <v>0</v>
      </c>
      <c r="Z53" s="26">
        <f>SUM(CLAIMS_IndOS_Open_Adv:CLAIMS_IndIS_Closed_NonAdv!Z53)</f>
        <v>0</v>
      </c>
      <c r="AA53" s="26">
        <f>SUM(CLAIMS_IndOS_Open_Adv:CLAIMS_IndIS_Closed_NonAdv!AA53)</f>
        <v>0</v>
      </c>
      <c r="AB53" s="26">
        <f>SUM(CLAIMS_IndOS_Open_Adv:CLAIMS_IndIS_Closed_NonAdv!AB53)</f>
        <v>0</v>
      </c>
      <c r="AC53" s="26">
        <f>SUM(CLAIMS_IndOS_Open_Adv:CLAIMS_IndIS_Closed_NonAdv!AC53)</f>
        <v>0</v>
      </c>
      <c r="AD53" s="26">
        <f>SUM(CLAIMS_IndOS_Open_Adv:CLAIMS_IndIS_Closed_NonAdv!AD53)</f>
        <v>0</v>
      </c>
      <c r="AE53" s="26">
        <f>SUM(CLAIMS_IndOS_Open_Adv:CLAIMS_IndIS_Closed_NonAdv!AE53)</f>
        <v>0</v>
      </c>
      <c r="AF53" s="26">
        <f>SUM(CLAIMS_IndOS_Open_Adv:CLAIMS_IndIS_Closed_NonAdv!AF53)</f>
        <v>0</v>
      </c>
      <c r="AG53" s="26">
        <f>SUM(CLAIMS_IndOS_Open_Adv:CLAIMS_IndIS_Closed_NonAdv!AG53)</f>
        <v>0</v>
      </c>
      <c r="AH53" s="26">
        <f>SUM(CLAIMS_IndOS_Open_Adv:CLAIMS_IndIS_Closed_NonAdv!AH53)</f>
        <v>0</v>
      </c>
      <c r="AI53" s="26">
        <f>SUM(CLAIMS_IndOS_Open_Adv:CLAIMS_IndIS_Closed_NonAdv!AI53)</f>
        <v>0</v>
      </c>
      <c r="AJ53" s="26">
        <f>SUM(CLAIMS_IndOS_Open_Adv:CLAIMS_IndIS_Closed_NonAdv!AJ53)</f>
        <v>0</v>
      </c>
      <c r="AK53" s="26">
        <f>SUM(CLAIMS_IndOS_Open_Adv:CLAIMS_IndIS_Closed_NonAdv!AK53)</f>
        <v>0</v>
      </c>
      <c r="AL53" s="26">
        <f>SUM(CLAIMS_IndOS_Open_Adv:CLAIMS_IndIS_Closed_NonAdv!AL53)</f>
        <v>0</v>
      </c>
      <c r="AM53" s="26">
        <f>SUM(CLAIMS_IndOS_Open_Adv:CLAIMS_IndIS_Closed_NonAdv!AM53)</f>
        <v>0</v>
      </c>
      <c r="AN53" s="26">
        <f>SUM(CLAIMS_IndOS_Open_Adv:CLAIMS_IndIS_Closed_NonAdv!AN53)</f>
        <v>0</v>
      </c>
      <c r="AO53" s="26">
        <f>SUM(CLAIMS_IndOS_Open_Adv:CLAIMS_IndIS_Closed_NonAdv!AO53)</f>
        <v>0</v>
      </c>
      <c r="AP53" s="26">
        <f>SUM(CLAIMS_IndOS_Open_Adv:CLAIMS_IndIS_Closed_NonAdv!AP53)</f>
        <v>0</v>
      </c>
      <c r="AQ53" s="26">
        <f>SUM(CLAIMS_IndOS_Open_Adv:CLAIMS_IndIS_Closed_NonAdv!AQ53)</f>
        <v>0</v>
      </c>
      <c r="AR53" s="26">
        <f>SUM(CLAIMS_IndOS_Open_Adv:CLAIMS_IndIS_Closed_NonAdv!AR53)</f>
        <v>0</v>
      </c>
      <c r="AS53" s="26">
        <f>SUM(CLAIMS_IndOS_Open_Adv:CLAIMS_IndIS_Closed_NonAdv!AS53)</f>
        <v>0</v>
      </c>
      <c r="AT53" s="26">
        <f>SUM(CLAIMS_IndOS_Open_Adv:CLAIMS_IndIS_Closed_NonAdv!AT53)</f>
        <v>0</v>
      </c>
      <c r="AU53" s="26">
        <f>SUM(CLAIMS_IndOS_Open_Adv:CLAIMS_IndIS_Closed_NonAdv!AU53)</f>
        <v>0</v>
      </c>
      <c r="AV53" s="26">
        <f>SUM(CLAIMS_IndOS_Open_Adv:CLAIMS_IndIS_Closed_NonAdv!AV53)</f>
        <v>0</v>
      </c>
      <c r="AW53" s="26">
        <f>SUM(CLAIMS_IndOS_Open_Adv:CLAIMS_IndIS_Closed_NonAdv!AW53)</f>
        <v>0</v>
      </c>
      <c r="AX53" s="26">
        <f>SUM(CLAIMS_IndOS_Open_Adv:CLAIMS_IndIS_Closed_NonAdv!AX53)</f>
        <v>0</v>
      </c>
      <c r="AY53" s="26">
        <f>SUM(CLAIMS_IndOS_Open_Adv:CLAIMS_IndIS_Closed_NonAdv!AY53)</f>
        <v>0</v>
      </c>
      <c r="AZ53" s="26">
        <f>SUM(CLAIMS_IndOS_Open_Adv:CLAIMS_IndIS_Closed_NonAdv!AZ53)</f>
        <v>0</v>
      </c>
      <c r="BA53" s="26">
        <f>SUM(CLAIMS_IndOS_Open_Adv:CLAIMS_IndIS_Closed_NonAdv!BA53)</f>
        <v>0</v>
      </c>
      <c r="BB53" s="26">
        <f>SUM(CLAIMS_IndOS_Open_Adv:CLAIMS_IndIS_Closed_NonAdv!BB53)</f>
        <v>0</v>
      </c>
      <c r="BC53" s="26">
        <f>SUM(CLAIMS_IndOS_Open_Adv:CLAIMS_IndIS_Closed_NonAdv!BC53)</f>
        <v>0</v>
      </c>
      <c r="BD53" s="26">
        <f>SUM(CLAIMS_IndOS_Open_Adv:CLAIMS_IndIS_Closed_NonAdv!BD53)</f>
        <v>0</v>
      </c>
      <c r="BE53" s="26">
        <f>SUM(CLAIMS_IndOS_Open_Adv:CLAIMS_IndIS_Closed_NonAdv!BE53)</f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3">$A$42</f>
        <v>CLAIM SUMS INSURED</v>
      </c>
      <c r="C55" s="13" t="s">
        <v>26</v>
      </c>
      <c r="D55" s="53" t="s">
        <v>349</v>
      </c>
      <c r="E55" s="53" t="s">
        <v>234</v>
      </c>
      <c r="F55" s="26">
        <f>SUM(CLAIMS_IndOS_Open_Adv:CLAIMS_IndIS_Closed_NonAdv!F55)</f>
        <v>0</v>
      </c>
      <c r="G55" s="26">
        <f>SUM(CLAIMS_IndOS_Open_Adv:CLAIMS_IndIS_Closed_NonAdv!G55)</f>
        <v>0</v>
      </c>
      <c r="H55" s="26">
        <f>SUM(CLAIMS_IndOS_Open_Adv:CLAIMS_IndIS_Closed_NonAdv!H55)</f>
        <v>0</v>
      </c>
      <c r="I55" s="26">
        <f>SUM(CLAIMS_IndOS_Open_Adv:CLAIMS_IndIS_Closed_NonAdv!I55)</f>
        <v>0</v>
      </c>
      <c r="J55" s="26">
        <f>SUM(CLAIMS_IndOS_Open_Adv:CLAIMS_IndIS_Closed_NonAdv!J55)</f>
        <v>0</v>
      </c>
      <c r="K55" s="26">
        <f>SUM(CLAIMS_IndOS_Open_Adv:CLAIMS_IndIS_Closed_NonAdv!K55)</f>
        <v>0</v>
      </c>
      <c r="L55" s="26">
        <f>SUM(CLAIMS_IndOS_Open_Adv:CLAIMS_IndIS_Closed_NonAdv!L55)</f>
        <v>0</v>
      </c>
      <c r="M55" s="26">
        <f>SUM(CLAIMS_IndOS_Open_Adv:CLAIMS_IndIS_Closed_NonAdv!M55)</f>
        <v>0</v>
      </c>
      <c r="N55" s="26">
        <f>SUM(CLAIMS_IndOS_Open_Adv:CLAIMS_IndIS_Closed_NonAdv!N55)</f>
        <v>0</v>
      </c>
      <c r="O55" s="26">
        <f>SUM(CLAIMS_IndOS_Open_Adv:CLAIMS_IndIS_Closed_NonAdv!O55)</f>
        <v>0</v>
      </c>
      <c r="P55" s="26">
        <f>SUM(CLAIMS_IndOS_Open_Adv:CLAIMS_IndIS_Closed_NonAdv!P55)</f>
        <v>0</v>
      </c>
      <c r="Q55" s="26">
        <f>SUM(CLAIMS_IndOS_Open_Adv:CLAIMS_IndIS_Closed_NonAdv!Q55)</f>
        <v>0</v>
      </c>
      <c r="R55" s="26">
        <f>SUM(CLAIMS_IndOS_Open_Adv:CLAIMS_IndIS_Closed_NonAdv!R55)</f>
        <v>0</v>
      </c>
      <c r="S55" s="26">
        <f>SUM(CLAIMS_IndOS_Open_Adv:CLAIMS_IndIS_Closed_NonAdv!S55)</f>
        <v>0</v>
      </c>
      <c r="T55" s="26">
        <f>SUM(CLAIMS_IndOS_Open_Adv:CLAIMS_IndIS_Closed_NonAdv!T55)</f>
        <v>0</v>
      </c>
      <c r="U55" s="26">
        <f>SUM(CLAIMS_IndOS_Open_Adv:CLAIMS_IndIS_Closed_NonAdv!U55)</f>
        <v>0</v>
      </c>
      <c r="V55" s="26">
        <f>SUM(CLAIMS_IndOS_Open_Adv:CLAIMS_IndIS_Closed_NonAdv!V55)</f>
        <v>0</v>
      </c>
      <c r="W55" s="26">
        <f>SUM(CLAIMS_IndOS_Open_Adv:CLAIMS_IndIS_Closed_NonAdv!W55)</f>
        <v>0</v>
      </c>
      <c r="X55" s="26">
        <f>SUM(CLAIMS_IndOS_Open_Adv:CLAIMS_IndIS_Closed_NonAdv!X55)</f>
        <v>0</v>
      </c>
      <c r="Y55" s="26">
        <f>SUM(CLAIMS_IndOS_Open_Adv:CLAIMS_IndIS_Closed_NonAdv!Y55)</f>
        <v>0</v>
      </c>
      <c r="Z55" s="26">
        <f>SUM(CLAIMS_IndOS_Open_Adv:CLAIMS_IndIS_Closed_NonAdv!Z55)</f>
        <v>0</v>
      </c>
      <c r="AA55" s="26">
        <f>SUM(CLAIMS_IndOS_Open_Adv:CLAIMS_IndIS_Closed_NonAdv!AA55)</f>
        <v>0</v>
      </c>
      <c r="AB55" s="26">
        <f>SUM(CLAIMS_IndOS_Open_Adv:CLAIMS_IndIS_Closed_NonAdv!AB55)</f>
        <v>0</v>
      </c>
      <c r="AC55" s="26">
        <f>SUM(CLAIMS_IndOS_Open_Adv:CLAIMS_IndIS_Closed_NonAdv!AC55)</f>
        <v>0</v>
      </c>
      <c r="AD55" s="26">
        <f>SUM(CLAIMS_IndOS_Open_Adv:CLAIMS_IndIS_Closed_NonAdv!AD55)</f>
        <v>0</v>
      </c>
      <c r="AE55" s="26">
        <f>SUM(CLAIMS_IndOS_Open_Adv:CLAIMS_IndIS_Closed_NonAdv!AE55)</f>
        <v>0</v>
      </c>
      <c r="AF55" s="26">
        <f>SUM(CLAIMS_IndOS_Open_Adv:CLAIMS_IndIS_Closed_NonAdv!AF55)</f>
        <v>0</v>
      </c>
      <c r="AG55" s="26">
        <f>SUM(CLAIMS_IndOS_Open_Adv:CLAIMS_IndIS_Closed_NonAdv!AG55)</f>
        <v>0</v>
      </c>
      <c r="AH55" s="26">
        <f>SUM(CLAIMS_IndOS_Open_Adv:CLAIMS_IndIS_Closed_NonAdv!AH55)</f>
        <v>0</v>
      </c>
      <c r="AI55" s="26">
        <f>SUM(CLAIMS_IndOS_Open_Adv:CLAIMS_IndIS_Closed_NonAdv!AI55)</f>
        <v>0</v>
      </c>
      <c r="AJ55" s="26">
        <f>SUM(CLAIMS_IndOS_Open_Adv:CLAIMS_IndIS_Closed_NonAdv!AJ55)</f>
        <v>0</v>
      </c>
      <c r="AK55" s="26">
        <f>SUM(CLAIMS_IndOS_Open_Adv:CLAIMS_IndIS_Closed_NonAdv!AK55)</f>
        <v>0</v>
      </c>
      <c r="AL55" s="26">
        <f>SUM(CLAIMS_IndOS_Open_Adv:CLAIMS_IndIS_Closed_NonAdv!AL55)</f>
        <v>0</v>
      </c>
      <c r="AM55" s="26">
        <f>SUM(CLAIMS_IndOS_Open_Adv:CLAIMS_IndIS_Closed_NonAdv!AM55)</f>
        <v>0</v>
      </c>
      <c r="AN55" s="26">
        <f>SUM(CLAIMS_IndOS_Open_Adv:CLAIMS_IndIS_Closed_NonAdv!AN55)</f>
        <v>0</v>
      </c>
      <c r="AO55" s="26">
        <f>SUM(CLAIMS_IndOS_Open_Adv:CLAIMS_IndIS_Closed_NonAdv!AO55)</f>
        <v>0</v>
      </c>
      <c r="AP55" s="26">
        <f>SUM(CLAIMS_IndOS_Open_Adv:CLAIMS_IndIS_Closed_NonAdv!AP55)</f>
        <v>0</v>
      </c>
      <c r="AQ55" s="26">
        <f>SUM(CLAIMS_IndOS_Open_Adv:CLAIMS_IndIS_Closed_NonAdv!AQ55)</f>
        <v>0</v>
      </c>
      <c r="AR55" s="26">
        <f>SUM(CLAIMS_IndOS_Open_Adv:CLAIMS_IndIS_Closed_NonAdv!AR55)</f>
        <v>0</v>
      </c>
      <c r="AS55" s="26">
        <f>SUM(CLAIMS_IndOS_Open_Adv:CLAIMS_IndIS_Closed_NonAdv!AS55)</f>
        <v>0</v>
      </c>
      <c r="AT55" s="26">
        <f>SUM(CLAIMS_IndOS_Open_Adv:CLAIMS_IndIS_Closed_NonAdv!AT55)</f>
        <v>0</v>
      </c>
      <c r="AU55" s="26">
        <f>SUM(CLAIMS_IndOS_Open_Adv:CLAIMS_IndIS_Closed_NonAdv!AU55)</f>
        <v>0</v>
      </c>
      <c r="AV55" s="26">
        <f>SUM(CLAIMS_IndOS_Open_Adv:CLAIMS_IndIS_Closed_NonAdv!AV55)</f>
        <v>0</v>
      </c>
      <c r="AW55" s="26">
        <f>SUM(CLAIMS_IndOS_Open_Adv:CLAIMS_IndIS_Closed_NonAdv!AW55)</f>
        <v>0</v>
      </c>
      <c r="AX55" s="26">
        <f>SUM(CLAIMS_IndOS_Open_Adv:CLAIMS_IndIS_Closed_NonAdv!AX55)</f>
        <v>0</v>
      </c>
      <c r="AY55" s="26">
        <f>SUM(CLAIMS_IndOS_Open_Adv:CLAIMS_IndIS_Closed_NonAdv!AY55)</f>
        <v>0</v>
      </c>
      <c r="AZ55" s="26">
        <f>SUM(CLAIMS_IndOS_Open_Adv:CLAIMS_IndIS_Closed_NonAdv!AZ55)</f>
        <v>0</v>
      </c>
      <c r="BA55" s="26">
        <f>SUM(CLAIMS_IndOS_Open_Adv:CLAIMS_IndIS_Closed_NonAdv!BA55)</f>
        <v>0</v>
      </c>
      <c r="BB55" s="26">
        <f>SUM(CLAIMS_IndOS_Open_Adv:CLAIMS_IndIS_Closed_NonAdv!BB55)</f>
        <v>0</v>
      </c>
      <c r="BC55" s="26">
        <f>SUM(CLAIMS_IndOS_Open_Adv:CLAIMS_IndIS_Closed_NonAdv!BC55)</f>
        <v>0</v>
      </c>
      <c r="BD55" s="26">
        <f>SUM(CLAIMS_IndOS_Open_Adv:CLAIMS_IndIS_Closed_NonAdv!BD55)</f>
        <v>0</v>
      </c>
      <c r="BE55" s="26">
        <f>SUM(CLAIMS_IndOS_Open_Adv:CLAIMS_IndIS_Closed_NonAdv!BE55)</f>
        <v>0</v>
      </c>
    </row>
    <row r="56" spans="1:57" x14ac:dyDescent="0.25">
      <c r="A56" s="23" t="str">
        <f t="shared" si="3"/>
        <v>CLAIM SUMS INSURED</v>
      </c>
      <c r="C56" s="13" t="s">
        <v>26</v>
      </c>
      <c r="D56" s="53" t="s">
        <v>221</v>
      </c>
      <c r="E56" s="53" t="s">
        <v>235</v>
      </c>
      <c r="F56" s="26">
        <f>SUM(CLAIMS_IndOS_Open_Adv:CLAIMS_IndIS_Closed_NonAdv!F56)</f>
        <v>0</v>
      </c>
      <c r="G56" s="26">
        <f>SUM(CLAIMS_IndOS_Open_Adv:CLAIMS_IndIS_Closed_NonAdv!G56)</f>
        <v>0</v>
      </c>
      <c r="H56" s="26">
        <f>SUM(CLAIMS_IndOS_Open_Adv:CLAIMS_IndIS_Closed_NonAdv!H56)</f>
        <v>0</v>
      </c>
      <c r="I56" s="26">
        <f>SUM(CLAIMS_IndOS_Open_Adv:CLAIMS_IndIS_Closed_NonAdv!I56)</f>
        <v>0</v>
      </c>
      <c r="J56" s="26">
        <f>SUM(CLAIMS_IndOS_Open_Adv:CLAIMS_IndIS_Closed_NonAdv!J56)</f>
        <v>0</v>
      </c>
      <c r="K56" s="26">
        <f>SUM(CLAIMS_IndOS_Open_Adv:CLAIMS_IndIS_Closed_NonAdv!K56)</f>
        <v>0</v>
      </c>
      <c r="L56" s="26">
        <f>SUM(CLAIMS_IndOS_Open_Adv:CLAIMS_IndIS_Closed_NonAdv!L56)</f>
        <v>0</v>
      </c>
      <c r="M56" s="26">
        <f>SUM(CLAIMS_IndOS_Open_Adv:CLAIMS_IndIS_Closed_NonAdv!M56)</f>
        <v>0</v>
      </c>
      <c r="N56" s="26">
        <f>SUM(CLAIMS_IndOS_Open_Adv:CLAIMS_IndIS_Closed_NonAdv!N56)</f>
        <v>0</v>
      </c>
      <c r="O56" s="26">
        <f>SUM(CLAIMS_IndOS_Open_Adv:CLAIMS_IndIS_Closed_NonAdv!O56)</f>
        <v>0</v>
      </c>
      <c r="P56" s="26">
        <f>SUM(CLAIMS_IndOS_Open_Adv:CLAIMS_IndIS_Closed_NonAdv!P56)</f>
        <v>0</v>
      </c>
      <c r="Q56" s="26">
        <f>SUM(CLAIMS_IndOS_Open_Adv:CLAIMS_IndIS_Closed_NonAdv!Q56)</f>
        <v>0</v>
      </c>
      <c r="R56" s="26">
        <f>SUM(CLAIMS_IndOS_Open_Adv:CLAIMS_IndIS_Closed_NonAdv!R56)</f>
        <v>0</v>
      </c>
      <c r="S56" s="26">
        <f>SUM(CLAIMS_IndOS_Open_Adv:CLAIMS_IndIS_Closed_NonAdv!S56)</f>
        <v>0</v>
      </c>
      <c r="T56" s="26">
        <f>SUM(CLAIMS_IndOS_Open_Adv:CLAIMS_IndIS_Closed_NonAdv!T56)</f>
        <v>0</v>
      </c>
      <c r="U56" s="26">
        <f>SUM(CLAIMS_IndOS_Open_Adv:CLAIMS_IndIS_Closed_NonAdv!U56)</f>
        <v>0</v>
      </c>
      <c r="V56" s="26">
        <f>SUM(CLAIMS_IndOS_Open_Adv:CLAIMS_IndIS_Closed_NonAdv!V56)</f>
        <v>0</v>
      </c>
      <c r="W56" s="26">
        <f>SUM(CLAIMS_IndOS_Open_Adv:CLAIMS_IndIS_Closed_NonAdv!W56)</f>
        <v>0</v>
      </c>
      <c r="X56" s="26">
        <f>SUM(CLAIMS_IndOS_Open_Adv:CLAIMS_IndIS_Closed_NonAdv!X56)</f>
        <v>0</v>
      </c>
      <c r="Y56" s="26">
        <f>SUM(CLAIMS_IndOS_Open_Adv:CLAIMS_IndIS_Closed_NonAdv!Y56)</f>
        <v>0</v>
      </c>
      <c r="Z56" s="26">
        <f>SUM(CLAIMS_IndOS_Open_Adv:CLAIMS_IndIS_Closed_NonAdv!Z56)</f>
        <v>0</v>
      </c>
      <c r="AA56" s="26">
        <f>SUM(CLAIMS_IndOS_Open_Adv:CLAIMS_IndIS_Closed_NonAdv!AA56)</f>
        <v>0</v>
      </c>
      <c r="AB56" s="26">
        <f>SUM(CLAIMS_IndOS_Open_Adv:CLAIMS_IndIS_Closed_NonAdv!AB56)</f>
        <v>0</v>
      </c>
      <c r="AC56" s="26">
        <f>SUM(CLAIMS_IndOS_Open_Adv:CLAIMS_IndIS_Closed_NonAdv!AC56)</f>
        <v>0</v>
      </c>
      <c r="AD56" s="26">
        <f>SUM(CLAIMS_IndOS_Open_Adv:CLAIMS_IndIS_Closed_NonAdv!AD56)</f>
        <v>0</v>
      </c>
      <c r="AE56" s="26">
        <f>SUM(CLAIMS_IndOS_Open_Adv:CLAIMS_IndIS_Closed_NonAdv!AE56)</f>
        <v>0</v>
      </c>
      <c r="AF56" s="26">
        <f>SUM(CLAIMS_IndOS_Open_Adv:CLAIMS_IndIS_Closed_NonAdv!AF56)</f>
        <v>0</v>
      </c>
      <c r="AG56" s="26">
        <f>SUM(CLAIMS_IndOS_Open_Adv:CLAIMS_IndIS_Closed_NonAdv!AG56)</f>
        <v>0</v>
      </c>
      <c r="AH56" s="26">
        <f>SUM(CLAIMS_IndOS_Open_Adv:CLAIMS_IndIS_Closed_NonAdv!AH56)</f>
        <v>0</v>
      </c>
      <c r="AI56" s="26">
        <f>SUM(CLAIMS_IndOS_Open_Adv:CLAIMS_IndIS_Closed_NonAdv!AI56)</f>
        <v>0</v>
      </c>
      <c r="AJ56" s="26">
        <f>SUM(CLAIMS_IndOS_Open_Adv:CLAIMS_IndIS_Closed_NonAdv!AJ56)</f>
        <v>0</v>
      </c>
      <c r="AK56" s="26">
        <f>SUM(CLAIMS_IndOS_Open_Adv:CLAIMS_IndIS_Closed_NonAdv!AK56)</f>
        <v>0</v>
      </c>
      <c r="AL56" s="26">
        <f>SUM(CLAIMS_IndOS_Open_Adv:CLAIMS_IndIS_Closed_NonAdv!AL56)</f>
        <v>0</v>
      </c>
      <c r="AM56" s="26">
        <f>SUM(CLAIMS_IndOS_Open_Adv:CLAIMS_IndIS_Closed_NonAdv!AM56)</f>
        <v>0</v>
      </c>
      <c r="AN56" s="26">
        <f>SUM(CLAIMS_IndOS_Open_Adv:CLAIMS_IndIS_Closed_NonAdv!AN56)</f>
        <v>0</v>
      </c>
      <c r="AO56" s="26">
        <f>SUM(CLAIMS_IndOS_Open_Adv:CLAIMS_IndIS_Closed_NonAdv!AO56)</f>
        <v>0</v>
      </c>
      <c r="AP56" s="26">
        <f>SUM(CLAIMS_IndOS_Open_Adv:CLAIMS_IndIS_Closed_NonAdv!AP56)</f>
        <v>0</v>
      </c>
      <c r="AQ56" s="26">
        <f>SUM(CLAIMS_IndOS_Open_Adv:CLAIMS_IndIS_Closed_NonAdv!AQ56)</f>
        <v>0</v>
      </c>
      <c r="AR56" s="26">
        <f>SUM(CLAIMS_IndOS_Open_Adv:CLAIMS_IndIS_Closed_NonAdv!AR56)</f>
        <v>0</v>
      </c>
      <c r="AS56" s="26">
        <f>SUM(CLAIMS_IndOS_Open_Adv:CLAIMS_IndIS_Closed_NonAdv!AS56)</f>
        <v>0</v>
      </c>
      <c r="AT56" s="26">
        <f>SUM(CLAIMS_IndOS_Open_Adv:CLAIMS_IndIS_Closed_NonAdv!AT56)</f>
        <v>0</v>
      </c>
      <c r="AU56" s="26">
        <f>SUM(CLAIMS_IndOS_Open_Adv:CLAIMS_IndIS_Closed_NonAdv!AU56)</f>
        <v>0</v>
      </c>
      <c r="AV56" s="26">
        <f>SUM(CLAIMS_IndOS_Open_Adv:CLAIMS_IndIS_Closed_NonAdv!AV56)</f>
        <v>0</v>
      </c>
      <c r="AW56" s="26">
        <f>SUM(CLAIMS_IndOS_Open_Adv:CLAIMS_IndIS_Closed_NonAdv!AW56)</f>
        <v>0</v>
      </c>
      <c r="AX56" s="26">
        <f>SUM(CLAIMS_IndOS_Open_Adv:CLAIMS_IndIS_Closed_NonAdv!AX56)</f>
        <v>0</v>
      </c>
      <c r="AY56" s="26">
        <f>SUM(CLAIMS_IndOS_Open_Adv:CLAIMS_IndIS_Closed_NonAdv!AY56)</f>
        <v>0</v>
      </c>
      <c r="AZ56" s="26">
        <f>SUM(CLAIMS_IndOS_Open_Adv:CLAIMS_IndIS_Closed_NonAdv!AZ56)</f>
        <v>0</v>
      </c>
      <c r="BA56" s="26">
        <f>SUM(CLAIMS_IndOS_Open_Adv:CLAIMS_IndIS_Closed_NonAdv!BA56)</f>
        <v>0</v>
      </c>
      <c r="BB56" s="26">
        <f>SUM(CLAIMS_IndOS_Open_Adv:CLAIMS_IndIS_Closed_NonAdv!BB56)</f>
        <v>0</v>
      </c>
      <c r="BC56" s="26">
        <f>SUM(CLAIMS_IndOS_Open_Adv:CLAIMS_IndIS_Closed_NonAdv!BC56)</f>
        <v>0</v>
      </c>
      <c r="BD56" s="26">
        <f>SUM(CLAIMS_IndOS_Open_Adv:CLAIMS_IndIS_Closed_NonAdv!BD56)</f>
        <v>0</v>
      </c>
      <c r="BE56" s="26">
        <f>SUM(CLAIMS_IndOS_Open_Adv:CLAIMS_IndIS_Closed_NonAdv!BE56)</f>
        <v>0</v>
      </c>
    </row>
    <row r="57" spans="1:57" x14ac:dyDescent="0.25">
      <c r="A57" s="23" t="str">
        <f t="shared" si="3"/>
        <v>CLAIM SUMS INSURED</v>
      </c>
      <c r="C57" s="13" t="s">
        <v>26</v>
      </c>
      <c r="D57" s="53" t="s">
        <v>350</v>
      </c>
      <c r="E57" s="53" t="s">
        <v>236</v>
      </c>
      <c r="F57" s="26">
        <f>SUM(CLAIMS_IndOS_Open_Adv:CLAIMS_IndIS_Closed_NonAdv!F57)</f>
        <v>0</v>
      </c>
      <c r="G57" s="26">
        <f>SUM(CLAIMS_IndOS_Open_Adv:CLAIMS_IndIS_Closed_NonAdv!G57)</f>
        <v>0</v>
      </c>
      <c r="H57" s="26">
        <f>SUM(CLAIMS_IndOS_Open_Adv:CLAIMS_IndIS_Closed_NonAdv!H57)</f>
        <v>0</v>
      </c>
      <c r="I57" s="26">
        <f>SUM(CLAIMS_IndOS_Open_Adv:CLAIMS_IndIS_Closed_NonAdv!I57)</f>
        <v>0</v>
      </c>
      <c r="J57" s="26">
        <f>SUM(CLAIMS_IndOS_Open_Adv:CLAIMS_IndIS_Closed_NonAdv!J57)</f>
        <v>0</v>
      </c>
      <c r="K57" s="26">
        <f>SUM(CLAIMS_IndOS_Open_Adv:CLAIMS_IndIS_Closed_NonAdv!K57)</f>
        <v>0</v>
      </c>
      <c r="L57" s="26">
        <f>SUM(CLAIMS_IndOS_Open_Adv:CLAIMS_IndIS_Closed_NonAdv!L57)</f>
        <v>0</v>
      </c>
      <c r="M57" s="26">
        <f>SUM(CLAIMS_IndOS_Open_Adv:CLAIMS_IndIS_Closed_NonAdv!M57)</f>
        <v>0</v>
      </c>
      <c r="N57" s="26">
        <f>SUM(CLAIMS_IndOS_Open_Adv:CLAIMS_IndIS_Closed_NonAdv!N57)</f>
        <v>0</v>
      </c>
      <c r="O57" s="26">
        <f>SUM(CLAIMS_IndOS_Open_Adv:CLAIMS_IndIS_Closed_NonAdv!O57)</f>
        <v>0</v>
      </c>
      <c r="P57" s="26">
        <f>SUM(CLAIMS_IndOS_Open_Adv:CLAIMS_IndIS_Closed_NonAdv!P57)</f>
        <v>0</v>
      </c>
      <c r="Q57" s="26">
        <f>SUM(CLAIMS_IndOS_Open_Adv:CLAIMS_IndIS_Closed_NonAdv!Q57)</f>
        <v>0</v>
      </c>
      <c r="R57" s="26">
        <f>SUM(CLAIMS_IndOS_Open_Adv:CLAIMS_IndIS_Closed_NonAdv!R57)</f>
        <v>0</v>
      </c>
      <c r="S57" s="26">
        <f>SUM(CLAIMS_IndOS_Open_Adv:CLAIMS_IndIS_Closed_NonAdv!S57)</f>
        <v>0</v>
      </c>
      <c r="T57" s="26">
        <f>SUM(CLAIMS_IndOS_Open_Adv:CLAIMS_IndIS_Closed_NonAdv!T57)</f>
        <v>0</v>
      </c>
      <c r="U57" s="26">
        <f>SUM(CLAIMS_IndOS_Open_Adv:CLAIMS_IndIS_Closed_NonAdv!U57)</f>
        <v>0</v>
      </c>
      <c r="V57" s="26">
        <f>SUM(CLAIMS_IndOS_Open_Adv:CLAIMS_IndIS_Closed_NonAdv!V57)</f>
        <v>0</v>
      </c>
      <c r="W57" s="26">
        <f>SUM(CLAIMS_IndOS_Open_Adv:CLAIMS_IndIS_Closed_NonAdv!W57)</f>
        <v>0</v>
      </c>
      <c r="X57" s="26">
        <f>SUM(CLAIMS_IndOS_Open_Adv:CLAIMS_IndIS_Closed_NonAdv!X57)</f>
        <v>0</v>
      </c>
      <c r="Y57" s="26">
        <f>SUM(CLAIMS_IndOS_Open_Adv:CLAIMS_IndIS_Closed_NonAdv!Y57)</f>
        <v>0</v>
      </c>
      <c r="Z57" s="26">
        <f>SUM(CLAIMS_IndOS_Open_Adv:CLAIMS_IndIS_Closed_NonAdv!Z57)</f>
        <v>0</v>
      </c>
      <c r="AA57" s="26">
        <f>SUM(CLAIMS_IndOS_Open_Adv:CLAIMS_IndIS_Closed_NonAdv!AA57)</f>
        <v>0</v>
      </c>
      <c r="AB57" s="26">
        <f>SUM(CLAIMS_IndOS_Open_Adv:CLAIMS_IndIS_Closed_NonAdv!AB57)</f>
        <v>0</v>
      </c>
      <c r="AC57" s="26">
        <f>SUM(CLAIMS_IndOS_Open_Adv:CLAIMS_IndIS_Closed_NonAdv!AC57)</f>
        <v>0</v>
      </c>
      <c r="AD57" s="26">
        <f>SUM(CLAIMS_IndOS_Open_Adv:CLAIMS_IndIS_Closed_NonAdv!AD57)</f>
        <v>0</v>
      </c>
      <c r="AE57" s="26">
        <f>SUM(CLAIMS_IndOS_Open_Adv:CLAIMS_IndIS_Closed_NonAdv!AE57)</f>
        <v>0</v>
      </c>
      <c r="AF57" s="26">
        <f>SUM(CLAIMS_IndOS_Open_Adv:CLAIMS_IndIS_Closed_NonAdv!AF57)</f>
        <v>0</v>
      </c>
      <c r="AG57" s="26">
        <f>SUM(CLAIMS_IndOS_Open_Adv:CLAIMS_IndIS_Closed_NonAdv!AG57)</f>
        <v>0</v>
      </c>
      <c r="AH57" s="26">
        <f>SUM(CLAIMS_IndOS_Open_Adv:CLAIMS_IndIS_Closed_NonAdv!AH57)</f>
        <v>0</v>
      </c>
      <c r="AI57" s="26">
        <f>SUM(CLAIMS_IndOS_Open_Adv:CLAIMS_IndIS_Closed_NonAdv!AI57)</f>
        <v>0</v>
      </c>
      <c r="AJ57" s="26">
        <f>SUM(CLAIMS_IndOS_Open_Adv:CLAIMS_IndIS_Closed_NonAdv!AJ57)</f>
        <v>0</v>
      </c>
      <c r="AK57" s="26">
        <f>SUM(CLAIMS_IndOS_Open_Adv:CLAIMS_IndIS_Closed_NonAdv!AK57)</f>
        <v>0</v>
      </c>
      <c r="AL57" s="26">
        <f>SUM(CLAIMS_IndOS_Open_Adv:CLAIMS_IndIS_Closed_NonAdv!AL57)</f>
        <v>0</v>
      </c>
      <c r="AM57" s="26">
        <f>SUM(CLAIMS_IndOS_Open_Adv:CLAIMS_IndIS_Closed_NonAdv!AM57)</f>
        <v>0</v>
      </c>
      <c r="AN57" s="26">
        <f>SUM(CLAIMS_IndOS_Open_Adv:CLAIMS_IndIS_Closed_NonAdv!AN57)</f>
        <v>0</v>
      </c>
      <c r="AO57" s="26">
        <f>SUM(CLAIMS_IndOS_Open_Adv:CLAIMS_IndIS_Closed_NonAdv!AO57)</f>
        <v>0</v>
      </c>
      <c r="AP57" s="26">
        <f>SUM(CLAIMS_IndOS_Open_Adv:CLAIMS_IndIS_Closed_NonAdv!AP57)</f>
        <v>0</v>
      </c>
      <c r="AQ57" s="26">
        <f>SUM(CLAIMS_IndOS_Open_Adv:CLAIMS_IndIS_Closed_NonAdv!AQ57)</f>
        <v>0</v>
      </c>
      <c r="AR57" s="26">
        <f>SUM(CLAIMS_IndOS_Open_Adv:CLAIMS_IndIS_Closed_NonAdv!AR57)</f>
        <v>0</v>
      </c>
      <c r="AS57" s="26">
        <f>SUM(CLAIMS_IndOS_Open_Adv:CLAIMS_IndIS_Closed_NonAdv!AS57)</f>
        <v>0</v>
      </c>
      <c r="AT57" s="26">
        <f>SUM(CLAIMS_IndOS_Open_Adv:CLAIMS_IndIS_Closed_NonAdv!AT57)</f>
        <v>0</v>
      </c>
      <c r="AU57" s="26">
        <f>SUM(CLAIMS_IndOS_Open_Adv:CLAIMS_IndIS_Closed_NonAdv!AU57)</f>
        <v>0</v>
      </c>
      <c r="AV57" s="26">
        <f>SUM(CLAIMS_IndOS_Open_Adv:CLAIMS_IndIS_Closed_NonAdv!AV57)</f>
        <v>0</v>
      </c>
      <c r="AW57" s="26">
        <f>SUM(CLAIMS_IndOS_Open_Adv:CLAIMS_IndIS_Closed_NonAdv!AW57)</f>
        <v>0</v>
      </c>
      <c r="AX57" s="26">
        <f>SUM(CLAIMS_IndOS_Open_Adv:CLAIMS_IndIS_Closed_NonAdv!AX57)</f>
        <v>0</v>
      </c>
      <c r="AY57" s="26">
        <f>SUM(CLAIMS_IndOS_Open_Adv:CLAIMS_IndIS_Closed_NonAdv!AY57)</f>
        <v>0</v>
      </c>
      <c r="AZ57" s="26">
        <f>SUM(CLAIMS_IndOS_Open_Adv:CLAIMS_IndIS_Closed_NonAdv!AZ57)</f>
        <v>0</v>
      </c>
      <c r="BA57" s="26">
        <f>SUM(CLAIMS_IndOS_Open_Adv:CLAIMS_IndIS_Closed_NonAdv!BA57)</f>
        <v>0</v>
      </c>
      <c r="BB57" s="26">
        <f>SUM(CLAIMS_IndOS_Open_Adv:CLAIMS_IndIS_Closed_NonAdv!BB57)</f>
        <v>0</v>
      </c>
      <c r="BC57" s="26">
        <f>SUM(CLAIMS_IndOS_Open_Adv:CLAIMS_IndIS_Closed_NonAdv!BC57)</f>
        <v>0</v>
      </c>
      <c r="BD57" s="26">
        <f>SUM(CLAIMS_IndOS_Open_Adv:CLAIMS_IndIS_Closed_NonAdv!BD57)</f>
        <v>0</v>
      </c>
      <c r="BE57" s="26">
        <f>SUM(CLAIMS_IndOS_Open_Adv:CLAIMS_IndIS_Closed_NonAdv!BE57)</f>
        <v>0</v>
      </c>
    </row>
    <row r="58" spans="1:57" x14ac:dyDescent="0.25">
      <c r="A58" s="23" t="str">
        <f t="shared" si="3"/>
        <v>CLAIM SUMS INSURED</v>
      </c>
      <c r="C58" s="13" t="s">
        <v>26</v>
      </c>
      <c r="D58" s="53" t="s">
        <v>342</v>
      </c>
      <c r="E58" s="53" t="s">
        <v>237</v>
      </c>
      <c r="F58" s="26">
        <f>SUM(CLAIMS_IndOS_Open_Adv:CLAIMS_IndIS_Closed_NonAdv!F58)</f>
        <v>0</v>
      </c>
      <c r="G58" s="26">
        <f>SUM(CLAIMS_IndOS_Open_Adv:CLAIMS_IndIS_Closed_NonAdv!G58)</f>
        <v>0</v>
      </c>
      <c r="H58" s="26">
        <f>SUM(CLAIMS_IndOS_Open_Adv:CLAIMS_IndIS_Closed_NonAdv!H58)</f>
        <v>0</v>
      </c>
      <c r="I58" s="26">
        <f>SUM(CLAIMS_IndOS_Open_Adv:CLAIMS_IndIS_Closed_NonAdv!I58)</f>
        <v>0</v>
      </c>
      <c r="J58" s="26">
        <f>SUM(CLAIMS_IndOS_Open_Adv:CLAIMS_IndIS_Closed_NonAdv!J58)</f>
        <v>0</v>
      </c>
      <c r="K58" s="26">
        <f>SUM(CLAIMS_IndOS_Open_Adv:CLAIMS_IndIS_Closed_NonAdv!K58)</f>
        <v>0</v>
      </c>
      <c r="L58" s="26">
        <f>SUM(CLAIMS_IndOS_Open_Adv:CLAIMS_IndIS_Closed_NonAdv!L58)</f>
        <v>0</v>
      </c>
      <c r="M58" s="26">
        <f>SUM(CLAIMS_IndOS_Open_Adv:CLAIMS_IndIS_Closed_NonAdv!M58)</f>
        <v>0</v>
      </c>
      <c r="N58" s="26">
        <f>SUM(CLAIMS_IndOS_Open_Adv:CLAIMS_IndIS_Closed_NonAdv!N58)</f>
        <v>0</v>
      </c>
      <c r="O58" s="26">
        <f>SUM(CLAIMS_IndOS_Open_Adv:CLAIMS_IndIS_Closed_NonAdv!O58)</f>
        <v>0</v>
      </c>
      <c r="P58" s="26">
        <f>SUM(CLAIMS_IndOS_Open_Adv:CLAIMS_IndIS_Closed_NonAdv!P58)</f>
        <v>0</v>
      </c>
      <c r="Q58" s="26">
        <f>SUM(CLAIMS_IndOS_Open_Adv:CLAIMS_IndIS_Closed_NonAdv!Q58)</f>
        <v>0</v>
      </c>
      <c r="R58" s="26">
        <f>SUM(CLAIMS_IndOS_Open_Adv:CLAIMS_IndIS_Closed_NonAdv!R58)</f>
        <v>0</v>
      </c>
      <c r="S58" s="26">
        <f>SUM(CLAIMS_IndOS_Open_Adv:CLAIMS_IndIS_Closed_NonAdv!S58)</f>
        <v>0</v>
      </c>
      <c r="T58" s="26">
        <f>SUM(CLAIMS_IndOS_Open_Adv:CLAIMS_IndIS_Closed_NonAdv!T58)</f>
        <v>0</v>
      </c>
      <c r="U58" s="26">
        <f>SUM(CLAIMS_IndOS_Open_Adv:CLAIMS_IndIS_Closed_NonAdv!U58)</f>
        <v>0</v>
      </c>
      <c r="V58" s="26">
        <f>SUM(CLAIMS_IndOS_Open_Adv:CLAIMS_IndIS_Closed_NonAdv!V58)</f>
        <v>0</v>
      </c>
      <c r="W58" s="26">
        <f>SUM(CLAIMS_IndOS_Open_Adv:CLAIMS_IndIS_Closed_NonAdv!W58)</f>
        <v>0</v>
      </c>
      <c r="X58" s="26">
        <f>SUM(CLAIMS_IndOS_Open_Adv:CLAIMS_IndIS_Closed_NonAdv!X58)</f>
        <v>0</v>
      </c>
      <c r="Y58" s="26">
        <f>SUM(CLAIMS_IndOS_Open_Adv:CLAIMS_IndIS_Closed_NonAdv!Y58)</f>
        <v>0</v>
      </c>
      <c r="Z58" s="26">
        <f>SUM(CLAIMS_IndOS_Open_Adv:CLAIMS_IndIS_Closed_NonAdv!Z58)</f>
        <v>0</v>
      </c>
      <c r="AA58" s="26">
        <f>SUM(CLAIMS_IndOS_Open_Adv:CLAIMS_IndIS_Closed_NonAdv!AA58)</f>
        <v>0</v>
      </c>
      <c r="AB58" s="26">
        <f>SUM(CLAIMS_IndOS_Open_Adv:CLAIMS_IndIS_Closed_NonAdv!AB58)</f>
        <v>0</v>
      </c>
      <c r="AC58" s="26">
        <f>SUM(CLAIMS_IndOS_Open_Adv:CLAIMS_IndIS_Closed_NonAdv!AC58)</f>
        <v>0</v>
      </c>
      <c r="AD58" s="26">
        <f>SUM(CLAIMS_IndOS_Open_Adv:CLAIMS_IndIS_Closed_NonAdv!AD58)</f>
        <v>0</v>
      </c>
      <c r="AE58" s="26">
        <f>SUM(CLAIMS_IndOS_Open_Adv:CLAIMS_IndIS_Closed_NonAdv!AE58)</f>
        <v>0</v>
      </c>
      <c r="AF58" s="26">
        <f>SUM(CLAIMS_IndOS_Open_Adv:CLAIMS_IndIS_Closed_NonAdv!AF58)</f>
        <v>0</v>
      </c>
      <c r="AG58" s="26">
        <f>SUM(CLAIMS_IndOS_Open_Adv:CLAIMS_IndIS_Closed_NonAdv!AG58)</f>
        <v>0</v>
      </c>
      <c r="AH58" s="26">
        <f>SUM(CLAIMS_IndOS_Open_Adv:CLAIMS_IndIS_Closed_NonAdv!AH58)</f>
        <v>0</v>
      </c>
      <c r="AI58" s="26">
        <f>SUM(CLAIMS_IndOS_Open_Adv:CLAIMS_IndIS_Closed_NonAdv!AI58)</f>
        <v>0</v>
      </c>
      <c r="AJ58" s="26">
        <f>SUM(CLAIMS_IndOS_Open_Adv:CLAIMS_IndIS_Closed_NonAdv!AJ58)</f>
        <v>0</v>
      </c>
      <c r="AK58" s="26">
        <f>SUM(CLAIMS_IndOS_Open_Adv:CLAIMS_IndIS_Closed_NonAdv!AK58)</f>
        <v>0</v>
      </c>
      <c r="AL58" s="26">
        <f>SUM(CLAIMS_IndOS_Open_Adv:CLAIMS_IndIS_Closed_NonAdv!AL58)</f>
        <v>0</v>
      </c>
      <c r="AM58" s="26">
        <f>SUM(CLAIMS_IndOS_Open_Adv:CLAIMS_IndIS_Closed_NonAdv!AM58)</f>
        <v>0</v>
      </c>
      <c r="AN58" s="26">
        <f>SUM(CLAIMS_IndOS_Open_Adv:CLAIMS_IndIS_Closed_NonAdv!AN58)</f>
        <v>0</v>
      </c>
      <c r="AO58" s="26">
        <f>SUM(CLAIMS_IndOS_Open_Adv:CLAIMS_IndIS_Closed_NonAdv!AO58)</f>
        <v>0</v>
      </c>
      <c r="AP58" s="26">
        <f>SUM(CLAIMS_IndOS_Open_Adv:CLAIMS_IndIS_Closed_NonAdv!AP58)</f>
        <v>0</v>
      </c>
      <c r="AQ58" s="26">
        <f>SUM(CLAIMS_IndOS_Open_Adv:CLAIMS_IndIS_Closed_NonAdv!AQ58)</f>
        <v>0</v>
      </c>
      <c r="AR58" s="26">
        <f>SUM(CLAIMS_IndOS_Open_Adv:CLAIMS_IndIS_Closed_NonAdv!AR58)</f>
        <v>0</v>
      </c>
      <c r="AS58" s="26">
        <f>SUM(CLAIMS_IndOS_Open_Adv:CLAIMS_IndIS_Closed_NonAdv!AS58)</f>
        <v>0</v>
      </c>
      <c r="AT58" s="26">
        <f>SUM(CLAIMS_IndOS_Open_Adv:CLAIMS_IndIS_Closed_NonAdv!AT58)</f>
        <v>0</v>
      </c>
      <c r="AU58" s="26">
        <f>SUM(CLAIMS_IndOS_Open_Adv:CLAIMS_IndIS_Closed_NonAdv!AU58)</f>
        <v>0</v>
      </c>
      <c r="AV58" s="26">
        <f>SUM(CLAIMS_IndOS_Open_Adv:CLAIMS_IndIS_Closed_NonAdv!AV58)</f>
        <v>0</v>
      </c>
      <c r="AW58" s="26">
        <f>SUM(CLAIMS_IndOS_Open_Adv:CLAIMS_IndIS_Closed_NonAdv!AW58)</f>
        <v>0</v>
      </c>
      <c r="AX58" s="26">
        <f>SUM(CLAIMS_IndOS_Open_Adv:CLAIMS_IndIS_Closed_NonAdv!AX58)</f>
        <v>0</v>
      </c>
      <c r="AY58" s="26">
        <f>SUM(CLAIMS_IndOS_Open_Adv:CLAIMS_IndIS_Closed_NonAdv!AY58)</f>
        <v>0</v>
      </c>
      <c r="AZ58" s="26">
        <f>SUM(CLAIMS_IndOS_Open_Adv:CLAIMS_IndIS_Closed_NonAdv!AZ58)</f>
        <v>0</v>
      </c>
      <c r="BA58" s="26">
        <f>SUM(CLAIMS_IndOS_Open_Adv:CLAIMS_IndIS_Closed_NonAdv!BA58)</f>
        <v>0</v>
      </c>
      <c r="BB58" s="26">
        <f>SUM(CLAIMS_IndOS_Open_Adv:CLAIMS_IndIS_Closed_NonAdv!BB58)</f>
        <v>0</v>
      </c>
      <c r="BC58" s="26">
        <f>SUM(CLAIMS_IndOS_Open_Adv:CLAIMS_IndIS_Closed_NonAdv!BC58)</f>
        <v>0</v>
      </c>
      <c r="BD58" s="26">
        <f>SUM(CLAIMS_IndOS_Open_Adv:CLAIMS_IndIS_Closed_NonAdv!BD58)</f>
        <v>0</v>
      </c>
      <c r="BE58" s="26">
        <f>SUM(CLAIMS_IndOS_Open_Adv:CLAIMS_IndIS_Closed_NonAdv!BE58)</f>
        <v>0</v>
      </c>
    </row>
    <row r="59" spans="1:57" x14ac:dyDescent="0.25">
      <c r="A59" s="23" t="str">
        <f t="shared" si="3"/>
        <v>CLAIM SUMS INSURED</v>
      </c>
      <c r="C59" s="13" t="s">
        <v>26</v>
      </c>
      <c r="D59" s="53" t="s">
        <v>343</v>
      </c>
      <c r="E59" s="53" t="s">
        <v>238</v>
      </c>
      <c r="F59" s="26">
        <f>SUM(CLAIMS_IndOS_Open_Adv:CLAIMS_IndIS_Closed_NonAdv!F59)</f>
        <v>0</v>
      </c>
      <c r="G59" s="26">
        <f>SUM(CLAIMS_IndOS_Open_Adv:CLAIMS_IndIS_Closed_NonAdv!G59)</f>
        <v>0</v>
      </c>
      <c r="H59" s="26">
        <f>SUM(CLAIMS_IndOS_Open_Adv:CLAIMS_IndIS_Closed_NonAdv!H59)</f>
        <v>0</v>
      </c>
      <c r="I59" s="26">
        <f>SUM(CLAIMS_IndOS_Open_Adv:CLAIMS_IndIS_Closed_NonAdv!I59)</f>
        <v>0</v>
      </c>
      <c r="J59" s="26">
        <f>SUM(CLAIMS_IndOS_Open_Adv:CLAIMS_IndIS_Closed_NonAdv!J59)</f>
        <v>0</v>
      </c>
      <c r="K59" s="26">
        <f>SUM(CLAIMS_IndOS_Open_Adv:CLAIMS_IndIS_Closed_NonAdv!K59)</f>
        <v>0</v>
      </c>
      <c r="L59" s="26">
        <f>SUM(CLAIMS_IndOS_Open_Adv:CLAIMS_IndIS_Closed_NonAdv!L59)</f>
        <v>0</v>
      </c>
      <c r="M59" s="26">
        <f>SUM(CLAIMS_IndOS_Open_Adv:CLAIMS_IndIS_Closed_NonAdv!M59)</f>
        <v>0</v>
      </c>
      <c r="N59" s="26">
        <f>SUM(CLAIMS_IndOS_Open_Adv:CLAIMS_IndIS_Closed_NonAdv!N59)</f>
        <v>0</v>
      </c>
      <c r="O59" s="26">
        <f>SUM(CLAIMS_IndOS_Open_Adv:CLAIMS_IndIS_Closed_NonAdv!O59)</f>
        <v>0</v>
      </c>
      <c r="P59" s="26">
        <f>SUM(CLAIMS_IndOS_Open_Adv:CLAIMS_IndIS_Closed_NonAdv!P59)</f>
        <v>0</v>
      </c>
      <c r="Q59" s="26">
        <f>SUM(CLAIMS_IndOS_Open_Adv:CLAIMS_IndIS_Closed_NonAdv!Q59)</f>
        <v>0</v>
      </c>
      <c r="R59" s="26">
        <f>SUM(CLAIMS_IndOS_Open_Adv:CLAIMS_IndIS_Closed_NonAdv!R59)</f>
        <v>0</v>
      </c>
      <c r="S59" s="26">
        <f>SUM(CLAIMS_IndOS_Open_Adv:CLAIMS_IndIS_Closed_NonAdv!S59)</f>
        <v>0</v>
      </c>
      <c r="T59" s="26">
        <f>SUM(CLAIMS_IndOS_Open_Adv:CLAIMS_IndIS_Closed_NonAdv!T59)</f>
        <v>0</v>
      </c>
      <c r="U59" s="26">
        <f>SUM(CLAIMS_IndOS_Open_Adv:CLAIMS_IndIS_Closed_NonAdv!U59)</f>
        <v>0</v>
      </c>
      <c r="V59" s="26">
        <f>SUM(CLAIMS_IndOS_Open_Adv:CLAIMS_IndIS_Closed_NonAdv!V59)</f>
        <v>0</v>
      </c>
      <c r="W59" s="26">
        <f>SUM(CLAIMS_IndOS_Open_Adv:CLAIMS_IndIS_Closed_NonAdv!W59)</f>
        <v>0</v>
      </c>
      <c r="X59" s="26">
        <f>SUM(CLAIMS_IndOS_Open_Adv:CLAIMS_IndIS_Closed_NonAdv!X59)</f>
        <v>0</v>
      </c>
      <c r="Y59" s="26">
        <f>SUM(CLAIMS_IndOS_Open_Adv:CLAIMS_IndIS_Closed_NonAdv!Y59)</f>
        <v>0</v>
      </c>
      <c r="Z59" s="26">
        <f>SUM(CLAIMS_IndOS_Open_Adv:CLAIMS_IndIS_Closed_NonAdv!Z59)</f>
        <v>0</v>
      </c>
      <c r="AA59" s="26">
        <f>SUM(CLAIMS_IndOS_Open_Adv:CLAIMS_IndIS_Closed_NonAdv!AA59)</f>
        <v>0</v>
      </c>
      <c r="AB59" s="26">
        <f>SUM(CLAIMS_IndOS_Open_Adv:CLAIMS_IndIS_Closed_NonAdv!AB59)</f>
        <v>0</v>
      </c>
      <c r="AC59" s="26">
        <f>SUM(CLAIMS_IndOS_Open_Adv:CLAIMS_IndIS_Closed_NonAdv!AC59)</f>
        <v>0</v>
      </c>
      <c r="AD59" s="26">
        <f>SUM(CLAIMS_IndOS_Open_Adv:CLAIMS_IndIS_Closed_NonAdv!AD59)</f>
        <v>0</v>
      </c>
      <c r="AE59" s="26">
        <f>SUM(CLAIMS_IndOS_Open_Adv:CLAIMS_IndIS_Closed_NonAdv!AE59)</f>
        <v>0</v>
      </c>
      <c r="AF59" s="26">
        <f>SUM(CLAIMS_IndOS_Open_Adv:CLAIMS_IndIS_Closed_NonAdv!AF59)</f>
        <v>0</v>
      </c>
      <c r="AG59" s="26">
        <f>SUM(CLAIMS_IndOS_Open_Adv:CLAIMS_IndIS_Closed_NonAdv!AG59)</f>
        <v>0</v>
      </c>
      <c r="AH59" s="26">
        <f>SUM(CLAIMS_IndOS_Open_Adv:CLAIMS_IndIS_Closed_NonAdv!AH59)</f>
        <v>0</v>
      </c>
      <c r="AI59" s="26">
        <f>SUM(CLAIMS_IndOS_Open_Adv:CLAIMS_IndIS_Closed_NonAdv!AI59)</f>
        <v>0</v>
      </c>
      <c r="AJ59" s="26">
        <f>SUM(CLAIMS_IndOS_Open_Adv:CLAIMS_IndIS_Closed_NonAdv!AJ59)</f>
        <v>0</v>
      </c>
      <c r="AK59" s="26">
        <f>SUM(CLAIMS_IndOS_Open_Adv:CLAIMS_IndIS_Closed_NonAdv!AK59)</f>
        <v>0</v>
      </c>
      <c r="AL59" s="26">
        <f>SUM(CLAIMS_IndOS_Open_Adv:CLAIMS_IndIS_Closed_NonAdv!AL59)</f>
        <v>0</v>
      </c>
      <c r="AM59" s="26">
        <f>SUM(CLAIMS_IndOS_Open_Adv:CLAIMS_IndIS_Closed_NonAdv!AM59)</f>
        <v>0</v>
      </c>
      <c r="AN59" s="26">
        <f>SUM(CLAIMS_IndOS_Open_Adv:CLAIMS_IndIS_Closed_NonAdv!AN59)</f>
        <v>0</v>
      </c>
      <c r="AO59" s="26">
        <f>SUM(CLAIMS_IndOS_Open_Adv:CLAIMS_IndIS_Closed_NonAdv!AO59)</f>
        <v>0</v>
      </c>
      <c r="AP59" s="26">
        <f>SUM(CLAIMS_IndOS_Open_Adv:CLAIMS_IndIS_Closed_NonAdv!AP59)</f>
        <v>0</v>
      </c>
      <c r="AQ59" s="26">
        <f>SUM(CLAIMS_IndOS_Open_Adv:CLAIMS_IndIS_Closed_NonAdv!AQ59)</f>
        <v>0</v>
      </c>
      <c r="AR59" s="26">
        <f>SUM(CLAIMS_IndOS_Open_Adv:CLAIMS_IndIS_Closed_NonAdv!AR59)</f>
        <v>0</v>
      </c>
      <c r="AS59" s="26">
        <f>SUM(CLAIMS_IndOS_Open_Adv:CLAIMS_IndIS_Closed_NonAdv!AS59)</f>
        <v>0</v>
      </c>
      <c r="AT59" s="26">
        <f>SUM(CLAIMS_IndOS_Open_Adv:CLAIMS_IndIS_Closed_NonAdv!AT59)</f>
        <v>0</v>
      </c>
      <c r="AU59" s="26">
        <f>SUM(CLAIMS_IndOS_Open_Adv:CLAIMS_IndIS_Closed_NonAdv!AU59)</f>
        <v>0</v>
      </c>
      <c r="AV59" s="26">
        <f>SUM(CLAIMS_IndOS_Open_Adv:CLAIMS_IndIS_Closed_NonAdv!AV59)</f>
        <v>0</v>
      </c>
      <c r="AW59" s="26">
        <f>SUM(CLAIMS_IndOS_Open_Adv:CLAIMS_IndIS_Closed_NonAdv!AW59)</f>
        <v>0</v>
      </c>
      <c r="AX59" s="26">
        <f>SUM(CLAIMS_IndOS_Open_Adv:CLAIMS_IndIS_Closed_NonAdv!AX59)</f>
        <v>0</v>
      </c>
      <c r="AY59" s="26">
        <f>SUM(CLAIMS_IndOS_Open_Adv:CLAIMS_IndIS_Closed_NonAdv!AY59)</f>
        <v>0</v>
      </c>
      <c r="AZ59" s="26">
        <f>SUM(CLAIMS_IndOS_Open_Adv:CLAIMS_IndIS_Closed_NonAdv!AZ59)</f>
        <v>0</v>
      </c>
      <c r="BA59" s="26">
        <f>SUM(CLAIMS_IndOS_Open_Adv:CLAIMS_IndIS_Closed_NonAdv!BA59)</f>
        <v>0</v>
      </c>
      <c r="BB59" s="26">
        <f>SUM(CLAIMS_IndOS_Open_Adv:CLAIMS_IndIS_Closed_NonAdv!BB59)</f>
        <v>0</v>
      </c>
      <c r="BC59" s="26">
        <f>SUM(CLAIMS_IndOS_Open_Adv:CLAIMS_IndIS_Closed_NonAdv!BC59)</f>
        <v>0</v>
      </c>
      <c r="BD59" s="26">
        <f>SUM(CLAIMS_IndOS_Open_Adv:CLAIMS_IndIS_Closed_NonAdv!BD59)</f>
        <v>0</v>
      </c>
      <c r="BE59" s="26">
        <f>SUM(CLAIMS_IndOS_Open_Adv:CLAIMS_IndIS_Closed_NonAdv!BE59)</f>
        <v>0</v>
      </c>
    </row>
    <row r="60" spans="1:57" x14ac:dyDescent="0.25">
      <c r="A60" s="23" t="str">
        <f t="shared" si="3"/>
        <v>CLAIM SUMS INSURED</v>
      </c>
      <c r="C60" s="13" t="s">
        <v>26</v>
      </c>
      <c r="D60" s="53" t="s">
        <v>344</v>
      </c>
      <c r="E60" s="53" t="s">
        <v>239</v>
      </c>
      <c r="F60" s="26">
        <f>SUM(CLAIMS_IndOS_Open_Adv:CLAIMS_IndIS_Closed_NonAdv!F60)</f>
        <v>0</v>
      </c>
      <c r="G60" s="26">
        <f>SUM(CLAIMS_IndOS_Open_Adv:CLAIMS_IndIS_Closed_NonAdv!G60)</f>
        <v>0</v>
      </c>
      <c r="H60" s="26">
        <f>SUM(CLAIMS_IndOS_Open_Adv:CLAIMS_IndIS_Closed_NonAdv!H60)</f>
        <v>0</v>
      </c>
      <c r="I60" s="26">
        <f>SUM(CLAIMS_IndOS_Open_Adv:CLAIMS_IndIS_Closed_NonAdv!I60)</f>
        <v>0</v>
      </c>
      <c r="J60" s="26">
        <f>SUM(CLAIMS_IndOS_Open_Adv:CLAIMS_IndIS_Closed_NonAdv!J60)</f>
        <v>0</v>
      </c>
      <c r="K60" s="26">
        <f>SUM(CLAIMS_IndOS_Open_Adv:CLAIMS_IndIS_Closed_NonAdv!K60)</f>
        <v>0</v>
      </c>
      <c r="L60" s="26">
        <f>SUM(CLAIMS_IndOS_Open_Adv:CLAIMS_IndIS_Closed_NonAdv!L60)</f>
        <v>0</v>
      </c>
      <c r="M60" s="26">
        <f>SUM(CLAIMS_IndOS_Open_Adv:CLAIMS_IndIS_Closed_NonAdv!M60)</f>
        <v>0</v>
      </c>
      <c r="N60" s="26">
        <f>SUM(CLAIMS_IndOS_Open_Adv:CLAIMS_IndIS_Closed_NonAdv!N60)</f>
        <v>0</v>
      </c>
      <c r="O60" s="26">
        <f>SUM(CLAIMS_IndOS_Open_Adv:CLAIMS_IndIS_Closed_NonAdv!O60)</f>
        <v>0</v>
      </c>
      <c r="P60" s="26">
        <f>SUM(CLAIMS_IndOS_Open_Adv:CLAIMS_IndIS_Closed_NonAdv!P60)</f>
        <v>0</v>
      </c>
      <c r="Q60" s="26">
        <f>SUM(CLAIMS_IndOS_Open_Adv:CLAIMS_IndIS_Closed_NonAdv!Q60)</f>
        <v>0</v>
      </c>
      <c r="R60" s="26">
        <f>SUM(CLAIMS_IndOS_Open_Adv:CLAIMS_IndIS_Closed_NonAdv!R60)</f>
        <v>0</v>
      </c>
      <c r="S60" s="26">
        <f>SUM(CLAIMS_IndOS_Open_Adv:CLAIMS_IndIS_Closed_NonAdv!S60)</f>
        <v>0</v>
      </c>
      <c r="T60" s="26">
        <f>SUM(CLAIMS_IndOS_Open_Adv:CLAIMS_IndIS_Closed_NonAdv!T60)</f>
        <v>0</v>
      </c>
      <c r="U60" s="26">
        <f>SUM(CLAIMS_IndOS_Open_Adv:CLAIMS_IndIS_Closed_NonAdv!U60)</f>
        <v>0</v>
      </c>
      <c r="V60" s="26">
        <f>SUM(CLAIMS_IndOS_Open_Adv:CLAIMS_IndIS_Closed_NonAdv!V60)</f>
        <v>0</v>
      </c>
      <c r="W60" s="26">
        <f>SUM(CLAIMS_IndOS_Open_Adv:CLAIMS_IndIS_Closed_NonAdv!W60)</f>
        <v>0</v>
      </c>
      <c r="X60" s="26">
        <f>SUM(CLAIMS_IndOS_Open_Adv:CLAIMS_IndIS_Closed_NonAdv!X60)</f>
        <v>0</v>
      </c>
      <c r="Y60" s="26">
        <f>SUM(CLAIMS_IndOS_Open_Adv:CLAIMS_IndIS_Closed_NonAdv!Y60)</f>
        <v>0</v>
      </c>
      <c r="Z60" s="26">
        <f>SUM(CLAIMS_IndOS_Open_Adv:CLAIMS_IndIS_Closed_NonAdv!Z60)</f>
        <v>0</v>
      </c>
      <c r="AA60" s="26">
        <f>SUM(CLAIMS_IndOS_Open_Adv:CLAIMS_IndIS_Closed_NonAdv!AA60)</f>
        <v>0</v>
      </c>
      <c r="AB60" s="26">
        <f>SUM(CLAIMS_IndOS_Open_Adv:CLAIMS_IndIS_Closed_NonAdv!AB60)</f>
        <v>0</v>
      </c>
      <c r="AC60" s="26">
        <f>SUM(CLAIMS_IndOS_Open_Adv:CLAIMS_IndIS_Closed_NonAdv!AC60)</f>
        <v>0</v>
      </c>
      <c r="AD60" s="26">
        <f>SUM(CLAIMS_IndOS_Open_Adv:CLAIMS_IndIS_Closed_NonAdv!AD60)</f>
        <v>0</v>
      </c>
      <c r="AE60" s="26">
        <f>SUM(CLAIMS_IndOS_Open_Adv:CLAIMS_IndIS_Closed_NonAdv!AE60)</f>
        <v>0</v>
      </c>
      <c r="AF60" s="26">
        <f>SUM(CLAIMS_IndOS_Open_Adv:CLAIMS_IndIS_Closed_NonAdv!AF60)</f>
        <v>0</v>
      </c>
      <c r="AG60" s="26">
        <f>SUM(CLAIMS_IndOS_Open_Adv:CLAIMS_IndIS_Closed_NonAdv!AG60)</f>
        <v>0</v>
      </c>
      <c r="AH60" s="26">
        <f>SUM(CLAIMS_IndOS_Open_Adv:CLAIMS_IndIS_Closed_NonAdv!AH60)</f>
        <v>0</v>
      </c>
      <c r="AI60" s="26">
        <f>SUM(CLAIMS_IndOS_Open_Adv:CLAIMS_IndIS_Closed_NonAdv!AI60)</f>
        <v>0</v>
      </c>
      <c r="AJ60" s="26">
        <f>SUM(CLAIMS_IndOS_Open_Adv:CLAIMS_IndIS_Closed_NonAdv!AJ60)</f>
        <v>0</v>
      </c>
      <c r="AK60" s="26">
        <f>SUM(CLAIMS_IndOS_Open_Adv:CLAIMS_IndIS_Closed_NonAdv!AK60)</f>
        <v>0</v>
      </c>
      <c r="AL60" s="26">
        <f>SUM(CLAIMS_IndOS_Open_Adv:CLAIMS_IndIS_Closed_NonAdv!AL60)</f>
        <v>0</v>
      </c>
      <c r="AM60" s="26">
        <f>SUM(CLAIMS_IndOS_Open_Adv:CLAIMS_IndIS_Closed_NonAdv!AM60)</f>
        <v>0</v>
      </c>
      <c r="AN60" s="26">
        <f>SUM(CLAIMS_IndOS_Open_Adv:CLAIMS_IndIS_Closed_NonAdv!AN60)</f>
        <v>0</v>
      </c>
      <c r="AO60" s="26">
        <f>SUM(CLAIMS_IndOS_Open_Adv:CLAIMS_IndIS_Closed_NonAdv!AO60)</f>
        <v>0</v>
      </c>
      <c r="AP60" s="26">
        <f>SUM(CLAIMS_IndOS_Open_Adv:CLAIMS_IndIS_Closed_NonAdv!AP60)</f>
        <v>0</v>
      </c>
      <c r="AQ60" s="26">
        <f>SUM(CLAIMS_IndOS_Open_Adv:CLAIMS_IndIS_Closed_NonAdv!AQ60)</f>
        <v>0</v>
      </c>
      <c r="AR60" s="26">
        <f>SUM(CLAIMS_IndOS_Open_Adv:CLAIMS_IndIS_Closed_NonAdv!AR60)</f>
        <v>0</v>
      </c>
      <c r="AS60" s="26">
        <f>SUM(CLAIMS_IndOS_Open_Adv:CLAIMS_IndIS_Closed_NonAdv!AS60)</f>
        <v>0</v>
      </c>
      <c r="AT60" s="26">
        <f>SUM(CLAIMS_IndOS_Open_Adv:CLAIMS_IndIS_Closed_NonAdv!AT60)</f>
        <v>0</v>
      </c>
      <c r="AU60" s="26">
        <f>SUM(CLAIMS_IndOS_Open_Adv:CLAIMS_IndIS_Closed_NonAdv!AU60)</f>
        <v>0</v>
      </c>
      <c r="AV60" s="26">
        <f>SUM(CLAIMS_IndOS_Open_Adv:CLAIMS_IndIS_Closed_NonAdv!AV60)</f>
        <v>0</v>
      </c>
      <c r="AW60" s="26">
        <f>SUM(CLAIMS_IndOS_Open_Adv:CLAIMS_IndIS_Closed_NonAdv!AW60)</f>
        <v>0</v>
      </c>
      <c r="AX60" s="26">
        <f>SUM(CLAIMS_IndOS_Open_Adv:CLAIMS_IndIS_Closed_NonAdv!AX60)</f>
        <v>0</v>
      </c>
      <c r="AY60" s="26">
        <f>SUM(CLAIMS_IndOS_Open_Adv:CLAIMS_IndIS_Closed_NonAdv!AY60)</f>
        <v>0</v>
      </c>
      <c r="AZ60" s="26">
        <f>SUM(CLAIMS_IndOS_Open_Adv:CLAIMS_IndIS_Closed_NonAdv!AZ60)</f>
        <v>0</v>
      </c>
      <c r="BA60" s="26">
        <f>SUM(CLAIMS_IndOS_Open_Adv:CLAIMS_IndIS_Closed_NonAdv!BA60)</f>
        <v>0</v>
      </c>
      <c r="BB60" s="26">
        <f>SUM(CLAIMS_IndOS_Open_Adv:CLAIMS_IndIS_Closed_NonAdv!BB60)</f>
        <v>0</v>
      </c>
      <c r="BC60" s="26">
        <f>SUM(CLAIMS_IndOS_Open_Adv:CLAIMS_IndIS_Closed_NonAdv!BC60)</f>
        <v>0</v>
      </c>
      <c r="BD60" s="26">
        <f>SUM(CLAIMS_IndOS_Open_Adv:CLAIMS_IndIS_Closed_NonAdv!BD60)</f>
        <v>0</v>
      </c>
      <c r="BE60" s="26">
        <f>SUM(CLAIMS_IndOS_Open_Adv:CLAIMS_IndIS_Closed_NonAdv!BE60)</f>
        <v>0</v>
      </c>
    </row>
    <row r="61" spans="1:57" ht="15.75" customHeight="1" x14ac:dyDescent="0.25">
      <c r="A61" s="23" t="str">
        <f t="shared" si="3"/>
        <v>CLAIM SUMS INSURED</v>
      </c>
      <c r="C61" s="13" t="s">
        <v>26</v>
      </c>
      <c r="D61" s="53" t="s">
        <v>449</v>
      </c>
      <c r="E61" s="53" t="s">
        <v>240</v>
      </c>
      <c r="F61" s="26">
        <f>SUM(CLAIMS_IndOS_Open_Adv:CLAIMS_IndIS_Closed_NonAdv!F61)</f>
        <v>0</v>
      </c>
      <c r="G61" s="26">
        <f>SUM(CLAIMS_IndOS_Open_Adv:CLAIMS_IndIS_Closed_NonAdv!G61)</f>
        <v>0</v>
      </c>
      <c r="H61" s="26">
        <f>SUM(CLAIMS_IndOS_Open_Adv:CLAIMS_IndIS_Closed_NonAdv!H61)</f>
        <v>0</v>
      </c>
      <c r="I61" s="26">
        <f>SUM(CLAIMS_IndOS_Open_Adv:CLAIMS_IndIS_Closed_NonAdv!I61)</f>
        <v>0</v>
      </c>
      <c r="J61" s="26">
        <f>SUM(CLAIMS_IndOS_Open_Adv:CLAIMS_IndIS_Closed_NonAdv!J61)</f>
        <v>0</v>
      </c>
      <c r="K61" s="26">
        <f>SUM(CLAIMS_IndOS_Open_Adv:CLAIMS_IndIS_Closed_NonAdv!K61)</f>
        <v>0</v>
      </c>
      <c r="L61" s="26">
        <f>SUM(CLAIMS_IndOS_Open_Adv:CLAIMS_IndIS_Closed_NonAdv!L61)</f>
        <v>0</v>
      </c>
      <c r="M61" s="26">
        <f>SUM(CLAIMS_IndOS_Open_Adv:CLAIMS_IndIS_Closed_NonAdv!M61)</f>
        <v>0</v>
      </c>
      <c r="N61" s="26">
        <f>SUM(CLAIMS_IndOS_Open_Adv:CLAIMS_IndIS_Closed_NonAdv!N61)</f>
        <v>0</v>
      </c>
      <c r="O61" s="26">
        <f>SUM(CLAIMS_IndOS_Open_Adv:CLAIMS_IndIS_Closed_NonAdv!O61)</f>
        <v>0</v>
      </c>
      <c r="P61" s="26">
        <f>SUM(CLAIMS_IndOS_Open_Adv:CLAIMS_IndIS_Closed_NonAdv!P61)</f>
        <v>0</v>
      </c>
      <c r="Q61" s="26">
        <f>SUM(CLAIMS_IndOS_Open_Adv:CLAIMS_IndIS_Closed_NonAdv!Q61)</f>
        <v>0</v>
      </c>
      <c r="R61" s="26">
        <f>SUM(CLAIMS_IndOS_Open_Adv:CLAIMS_IndIS_Closed_NonAdv!R61)</f>
        <v>0</v>
      </c>
      <c r="S61" s="26">
        <f>SUM(CLAIMS_IndOS_Open_Adv:CLAIMS_IndIS_Closed_NonAdv!S61)</f>
        <v>0</v>
      </c>
      <c r="T61" s="26">
        <f>SUM(CLAIMS_IndOS_Open_Adv:CLAIMS_IndIS_Closed_NonAdv!T61)</f>
        <v>0</v>
      </c>
      <c r="U61" s="26">
        <f>SUM(CLAIMS_IndOS_Open_Adv:CLAIMS_IndIS_Closed_NonAdv!U61)</f>
        <v>0</v>
      </c>
      <c r="V61" s="26">
        <f>SUM(CLAIMS_IndOS_Open_Adv:CLAIMS_IndIS_Closed_NonAdv!V61)</f>
        <v>0</v>
      </c>
      <c r="W61" s="26">
        <f>SUM(CLAIMS_IndOS_Open_Adv:CLAIMS_IndIS_Closed_NonAdv!W61)</f>
        <v>0</v>
      </c>
      <c r="X61" s="26">
        <f>SUM(CLAIMS_IndOS_Open_Adv:CLAIMS_IndIS_Closed_NonAdv!X61)</f>
        <v>0</v>
      </c>
      <c r="Y61" s="26">
        <f>SUM(CLAIMS_IndOS_Open_Adv:CLAIMS_IndIS_Closed_NonAdv!Y61)</f>
        <v>0</v>
      </c>
      <c r="Z61" s="26">
        <f>SUM(CLAIMS_IndOS_Open_Adv:CLAIMS_IndIS_Closed_NonAdv!Z61)</f>
        <v>0</v>
      </c>
      <c r="AA61" s="26">
        <f>SUM(CLAIMS_IndOS_Open_Adv:CLAIMS_IndIS_Closed_NonAdv!AA61)</f>
        <v>0</v>
      </c>
      <c r="AB61" s="26">
        <f>SUM(CLAIMS_IndOS_Open_Adv:CLAIMS_IndIS_Closed_NonAdv!AB61)</f>
        <v>0</v>
      </c>
      <c r="AC61" s="26">
        <f>SUM(CLAIMS_IndOS_Open_Adv:CLAIMS_IndIS_Closed_NonAdv!AC61)</f>
        <v>0</v>
      </c>
      <c r="AD61" s="26">
        <f>SUM(CLAIMS_IndOS_Open_Adv:CLAIMS_IndIS_Closed_NonAdv!AD61)</f>
        <v>0</v>
      </c>
      <c r="AE61" s="26">
        <f>SUM(CLAIMS_IndOS_Open_Adv:CLAIMS_IndIS_Closed_NonAdv!AE61)</f>
        <v>0</v>
      </c>
      <c r="AF61" s="26">
        <f>SUM(CLAIMS_IndOS_Open_Adv:CLAIMS_IndIS_Closed_NonAdv!AF61)</f>
        <v>0</v>
      </c>
      <c r="AG61" s="26">
        <f>SUM(CLAIMS_IndOS_Open_Adv:CLAIMS_IndIS_Closed_NonAdv!AG61)</f>
        <v>0</v>
      </c>
      <c r="AH61" s="26">
        <f>SUM(CLAIMS_IndOS_Open_Adv:CLAIMS_IndIS_Closed_NonAdv!AH61)</f>
        <v>0</v>
      </c>
      <c r="AI61" s="26">
        <f>SUM(CLAIMS_IndOS_Open_Adv:CLAIMS_IndIS_Closed_NonAdv!AI61)</f>
        <v>0</v>
      </c>
      <c r="AJ61" s="26">
        <f>SUM(CLAIMS_IndOS_Open_Adv:CLAIMS_IndIS_Closed_NonAdv!AJ61)</f>
        <v>0</v>
      </c>
      <c r="AK61" s="26">
        <f>SUM(CLAIMS_IndOS_Open_Adv:CLAIMS_IndIS_Closed_NonAdv!AK61)</f>
        <v>0</v>
      </c>
      <c r="AL61" s="26">
        <f>SUM(CLAIMS_IndOS_Open_Adv:CLAIMS_IndIS_Closed_NonAdv!AL61)</f>
        <v>0</v>
      </c>
      <c r="AM61" s="26">
        <f>SUM(CLAIMS_IndOS_Open_Adv:CLAIMS_IndIS_Closed_NonAdv!AM61)</f>
        <v>0</v>
      </c>
      <c r="AN61" s="26">
        <f>SUM(CLAIMS_IndOS_Open_Adv:CLAIMS_IndIS_Closed_NonAdv!AN61)</f>
        <v>0</v>
      </c>
      <c r="AO61" s="26">
        <f>SUM(CLAIMS_IndOS_Open_Adv:CLAIMS_IndIS_Closed_NonAdv!AO61)</f>
        <v>0</v>
      </c>
      <c r="AP61" s="26">
        <f>SUM(CLAIMS_IndOS_Open_Adv:CLAIMS_IndIS_Closed_NonAdv!AP61)</f>
        <v>0</v>
      </c>
      <c r="AQ61" s="26">
        <f>SUM(CLAIMS_IndOS_Open_Adv:CLAIMS_IndIS_Closed_NonAdv!AQ61)</f>
        <v>0</v>
      </c>
      <c r="AR61" s="26">
        <f>SUM(CLAIMS_IndOS_Open_Adv:CLAIMS_IndIS_Closed_NonAdv!AR61)</f>
        <v>0</v>
      </c>
      <c r="AS61" s="26">
        <f>SUM(CLAIMS_IndOS_Open_Adv:CLAIMS_IndIS_Closed_NonAdv!AS61)</f>
        <v>0</v>
      </c>
      <c r="AT61" s="26">
        <f>SUM(CLAIMS_IndOS_Open_Adv:CLAIMS_IndIS_Closed_NonAdv!AT61)</f>
        <v>0</v>
      </c>
      <c r="AU61" s="26">
        <f>SUM(CLAIMS_IndOS_Open_Adv:CLAIMS_IndIS_Closed_NonAdv!AU61)</f>
        <v>0</v>
      </c>
      <c r="AV61" s="26">
        <f>SUM(CLAIMS_IndOS_Open_Adv:CLAIMS_IndIS_Closed_NonAdv!AV61)</f>
        <v>0</v>
      </c>
      <c r="AW61" s="26">
        <f>SUM(CLAIMS_IndOS_Open_Adv:CLAIMS_IndIS_Closed_NonAdv!AW61)</f>
        <v>0</v>
      </c>
      <c r="AX61" s="26">
        <f>SUM(CLAIMS_IndOS_Open_Adv:CLAIMS_IndIS_Closed_NonAdv!AX61)</f>
        <v>0</v>
      </c>
      <c r="AY61" s="26">
        <f>SUM(CLAIMS_IndOS_Open_Adv:CLAIMS_IndIS_Closed_NonAdv!AY61)</f>
        <v>0</v>
      </c>
      <c r="AZ61" s="26">
        <f>SUM(CLAIMS_IndOS_Open_Adv:CLAIMS_IndIS_Closed_NonAdv!AZ61)</f>
        <v>0</v>
      </c>
      <c r="BA61" s="26">
        <f>SUM(CLAIMS_IndOS_Open_Adv:CLAIMS_IndIS_Closed_NonAdv!BA61)</f>
        <v>0</v>
      </c>
      <c r="BB61" s="26">
        <f>SUM(CLAIMS_IndOS_Open_Adv:CLAIMS_IndIS_Closed_NonAdv!BB61)</f>
        <v>0</v>
      </c>
      <c r="BC61" s="26">
        <f>SUM(CLAIMS_IndOS_Open_Adv:CLAIMS_IndIS_Closed_NonAdv!BC61)</f>
        <v>0</v>
      </c>
      <c r="BD61" s="26">
        <f>SUM(CLAIMS_IndOS_Open_Adv:CLAIMS_IndIS_Closed_NonAdv!BD61)</f>
        <v>0</v>
      </c>
      <c r="BE61" s="26">
        <f>SUM(CLAIMS_IndOS_Open_Adv:CLAIMS_IndIS_Closed_NonAdv!BE61)</f>
        <v>0</v>
      </c>
    </row>
    <row r="62" spans="1:57" ht="15.75" customHeight="1" x14ac:dyDescent="0.25">
      <c r="A62" s="23" t="str">
        <f t="shared" si="3"/>
        <v>CLAIM SUMS INSURED</v>
      </c>
      <c r="C62" s="13" t="s">
        <v>26</v>
      </c>
      <c r="D62" s="53" t="s">
        <v>345</v>
      </c>
      <c r="E62" s="53" t="s">
        <v>241</v>
      </c>
      <c r="F62" s="26">
        <f>SUM(CLAIMS_IndOS_Open_Adv:CLAIMS_IndIS_Closed_NonAdv!F62)</f>
        <v>0</v>
      </c>
      <c r="G62" s="26">
        <f>SUM(CLAIMS_IndOS_Open_Adv:CLAIMS_IndIS_Closed_NonAdv!G62)</f>
        <v>0</v>
      </c>
      <c r="H62" s="26">
        <f>SUM(CLAIMS_IndOS_Open_Adv:CLAIMS_IndIS_Closed_NonAdv!H62)</f>
        <v>0</v>
      </c>
      <c r="I62" s="26">
        <f>SUM(CLAIMS_IndOS_Open_Adv:CLAIMS_IndIS_Closed_NonAdv!I62)</f>
        <v>0</v>
      </c>
      <c r="J62" s="26">
        <f>SUM(CLAIMS_IndOS_Open_Adv:CLAIMS_IndIS_Closed_NonAdv!J62)</f>
        <v>0</v>
      </c>
      <c r="K62" s="26">
        <f>SUM(CLAIMS_IndOS_Open_Adv:CLAIMS_IndIS_Closed_NonAdv!K62)</f>
        <v>0</v>
      </c>
      <c r="L62" s="26">
        <f>SUM(CLAIMS_IndOS_Open_Adv:CLAIMS_IndIS_Closed_NonAdv!L62)</f>
        <v>0</v>
      </c>
      <c r="M62" s="26">
        <f>SUM(CLAIMS_IndOS_Open_Adv:CLAIMS_IndIS_Closed_NonAdv!M62)</f>
        <v>0</v>
      </c>
      <c r="N62" s="26">
        <f>SUM(CLAIMS_IndOS_Open_Adv:CLAIMS_IndIS_Closed_NonAdv!N62)</f>
        <v>0</v>
      </c>
      <c r="O62" s="26">
        <f>SUM(CLAIMS_IndOS_Open_Adv:CLAIMS_IndIS_Closed_NonAdv!O62)</f>
        <v>0</v>
      </c>
      <c r="P62" s="26">
        <f>SUM(CLAIMS_IndOS_Open_Adv:CLAIMS_IndIS_Closed_NonAdv!P62)</f>
        <v>0</v>
      </c>
      <c r="Q62" s="26">
        <f>SUM(CLAIMS_IndOS_Open_Adv:CLAIMS_IndIS_Closed_NonAdv!Q62)</f>
        <v>0</v>
      </c>
      <c r="R62" s="26">
        <f>SUM(CLAIMS_IndOS_Open_Adv:CLAIMS_IndIS_Closed_NonAdv!R62)</f>
        <v>0</v>
      </c>
      <c r="S62" s="26">
        <f>SUM(CLAIMS_IndOS_Open_Adv:CLAIMS_IndIS_Closed_NonAdv!S62)</f>
        <v>0</v>
      </c>
      <c r="T62" s="26">
        <f>SUM(CLAIMS_IndOS_Open_Adv:CLAIMS_IndIS_Closed_NonAdv!T62)</f>
        <v>0</v>
      </c>
      <c r="U62" s="26">
        <f>SUM(CLAIMS_IndOS_Open_Adv:CLAIMS_IndIS_Closed_NonAdv!U62)</f>
        <v>0</v>
      </c>
      <c r="V62" s="26">
        <f>SUM(CLAIMS_IndOS_Open_Adv:CLAIMS_IndIS_Closed_NonAdv!V62)</f>
        <v>0</v>
      </c>
      <c r="W62" s="26">
        <f>SUM(CLAIMS_IndOS_Open_Adv:CLAIMS_IndIS_Closed_NonAdv!W62)</f>
        <v>0</v>
      </c>
      <c r="X62" s="26">
        <f>SUM(CLAIMS_IndOS_Open_Adv:CLAIMS_IndIS_Closed_NonAdv!X62)</f>
        <v>0</v>
      </c>
      <c r="Y62" s="26">
        <f>SUM(CLAIMS_IndOS_Open_Adv:CLAIMS_IndIS_Closed_NonAdv!Y62)</f>
        <v>0</v>
      </c>
      <c r="Z62" s="26">
        <f>SUM(CLAIMS_IndOS_Open_Adv:CLAIMS_IndIS_Closed_NonAdv!Z62)</f>
        <v>0</v>
      </c>
      <c r="AA62" s="26">
        <f>SUM(CLAIMS_IndOS_Open_Adv:CLAIMS_IndIS_Closed_NonAdv!AA62)</f>
        <v>0</v>
      </c>
      <c r="AB62" s="26">
        <f>SUM(CLAIMS_IndOS_Open_Adv:CLAIMS_IndIS_Closed_NonAdv!AB62)</f>
        <v>0</v>
      </c>
      <c r="AC62" s="26">
        <f>SUM(CLAIMS_IndOS_Open_Adv:CLAIMS_IndIS_Closed_NonAdv!AC62)</f>
        <v>0</v>
      </c>
      <c r="AD62" s="26">
        <f>SUM(CLAIMS_IndOS_Open_Adv:CLAIMS_IndIS_Closed_NonAdv!AD62)</f>
        <v>0</v>
      </c>
      <c r="AE62" s="26">
        <f>SUM(CLAIMS_IndOS_Open_Adv:CLAIMS_IndIS_Closed_NonAdv!AE62)</f>
        <v>0</v>
      </c>
      <c r="AF62" s="26">
        <f>SUM(CLAIMS_IndOS_Open_Adv:CLAIMS_IndIS_Closed_NonAdv!AF62)</f>
        <v>0</v>
      </c>
      <c r="AG62" s="26">
        <f>SUM(CLAIMS_IndOS_Open_Adv:CLAIMS_IndIS_Closed_NonAdv!AG62)</f>
        <v>0</v>
      </c>
      <c r="AH62" s="26">
        <f>SUM(CLAIMS_IndOS_Open_Adv:CLAIMS_IndIS_Closed_NonAdv!AH62)</f>
        <v>0</v>
      </c>
      <c r="AI62" s="26">
        <f>SUM(CLAIMS_IndOS_Open_Adv:CLAIMS_IndIS_Closed_NonAdv!AI62)</f>
        <v>0</v>
      </c>
      <c r="AJ62" s="26">
        <f>SUM(CLAIMS_IndOS_Open_Adv:CLAIMS_IndIS_Closed_NonAdv!AJ62)</f>
        <v>0</v>
      </c>
      <c r="AK62" s="26">
        <f>SUM(CLAIMS_IndOS_Open_Adv:CLAIMS_IndIS_Closed_NonAdv!AK62)</f>
        <v>0</v>
      </c>
      <c r="AL62" s="26">
        <f>SUM(CLAIMS_IndOS_Open_Adv:CLAIMS_IndIS_Closed_NonAdv!AL62)</f>
        <v>0</v>
      </c>
      <c r="AM62" s="26">
        <f>SUM(CLAIMS_IndOS_Open_Adv:CLAIMS_IndIS_Closed_NonAdv!AM62)</f>
        <v>0</v>
      </c>
      <c r="AN62" s="26">
        <f>SUM(CLAIMS_IndOS_Open_Adv:CLAIMS_IndIS_Closed_NonAdv!AN62)</f>
        <v>0</v>
      </c>
      <c r="AO62" s="26">
        <f>SUM(CLAIMS_IndOS_Open_Adv:CLAIMS_IndIS_Closed_NonAdv!AO62)</f>
        <v>0</v>
      </c>
      <c r="AP62" s="26">
        <f>SUM(CLAIMS_IndOS_Open_Adv:CLAIMS_IndIS_Closed_NonAdv!AP62)</f>
        <v>0</v>
      </c>
      <c r="AQ62" s="26">
        <f>SUM(CLAIMS_IndOS_Open_Adv:CLAIMS_IndIS_Closed_NonAdv!AQ62)</f>
        <v>0</v>
      </c>
      <c r="AR62" s="26">
        <f>SUM(CLAIMS_IndOS_Open_Adv:CLAIMS_IndIS_Closed_NonAdv!AR62)</f>
        <v>0</v>
      </c>
      <c r="AS62" s="26">
        <f>SUM(CLAIMS_IndOS_Open_Adv:CLAIMS_IndIS_Closed_NonAdv!AS62)</f>
        <v>0</v>
      </c>
      <c r="AT62" s="26">
        <f>SUM(CLAIMS_IndOS_Open_Adv:CLAIMS_IndIS_Closed_NonAdv!AT62)</f>
        <v>0</v>
      </c>
      <c r="AU62" s="26">
        <f>SUM(CLAIMS_IndOS_Open_Adv:CLAIMS_IndIS_Closed_NonAdv!AU62)</f>
        <v>0</v>
      </c>
      <c r="AV62" s="26">
        <f>SUM(CLAIMS_IndOS_Open_Adv:CLAIMS_IndIS_Closed_NonAdv!AV62)</f>
        <v>0</v>
      </c>
      <c r="AW62" s="26">
        <f>SUM(CLAIMS_IndOS_Open_Adv:CLAIMS_IndIS_Closed_NonAdv!AW62)</f>
        <v>0</v>
      </c>
      <c r="AX62" s="26">
        <f>SUM(CLAIMS_IndOS_Open_Adv:CLAIMS_IndIS_Closed_NonAdv!AX62)</f>
        <v>0</v>
      </c>
      <c r="AY62" s="26">
        <f>SUM(CLAIMS_IndOS_Open_Adv:CLAIMS_IndIS_Closed_NonAdv!AY62)</f>
        <v>0</v>
      </c>
      <c r="AZ62" s="26">
        <f>SUM(CLAIMS_IndOS_Open_Adv:CLAIMS_IndIS_Closed_NonAdv!AZ62)</f>
        <v>0</v>
      </c>
      <c r="BA62" s="26">
        <f>SUM(CLAIMS_IndOS_Open_Adv:CLAIMS_IndIS_Closed_NonAdv!BA62)</f>
        <v>0</v>
      </c>
      <c r="BB62" s="26">
        <f>SUM(CLAIMS_IndOS_Open_Adv:CLAIMS_IndIS_Closed_NonAdv!BB62)</f>
        <v>0</v>
      </c>
      <c r="BC62" s="26">
        <f>SUM(CLAIMS_IndOS_Open_Adv:CLAIMS_IndIS_Closed_NonAdv!BC62)</f>
        <v>0</v>
      </c>
      <c r="BD62" s="26">
        <f>SUM(CLAIMS_IndOS_Open_Adv:CLAIMS_IndIS_Closed_NonAdv!BD62)</f>
        <v>0</v>
      </c>
      <c r="BE62" s="26">
        <f>SUM(CLAIMS_IndOS_Open_Adv:CLAIMS_IndIS_Closed_NonAdv!BE62)</f>
        <v>0</v>
      </c>
    </row>
    <row r="63" spans="1:57" ht="15.75" customHeight="1" x14ac:dyDescent="0.25">
      <c r="A63" s="23" t="str">
        <f t="shared" si="3"/>
        <v>CLAIM SUMS INSURED</v>
      </c>
      <c r="C63" s="13" t="s">
        <v>26</v>
      </c>
      <c r="D63" s="53" t="s">
        <v>448</v>
      </c>
      <c r="E63" s="53" t="s">
        <v>243</v>
      </c>
      <c r="F63" s="26">
        <f>SUM(CLAIMS_IndOS_Open_Adv:CLAIMS_IndIS_Closed_NonAdv!F63)</f>
        <v>0</v>
      </c>
      <c r="G63" s="26">
        <f>SUM(CLAIMS_IndOS_Open_Adv:CLAIMS_IndIS_Closed_NonAdv!G63)</f>
        <v>0</v>
      </c>
      <c r="H63" s="26">
        <f>SUM(CLAIMS_IndOS_Open_Adv:CLAIMS_IndIS_Closed_NonAdv!H63)</f>
        <v>0</v>
      </c>
      <c r="I63" s="26">
        <f>SUM(CLAIMS_IndOS_Open_Adv:CLAIMS_IndIS_Closed_NonAdv!I63)</f>
        <v>0</v>
      </c>
      <c r="J63" s="26">
        <f>SUM(CLAIMS_IndOS_Open_Adv:CLAIMS_IndIS_Closed_NonAdv!J63)</f>
        <v>0</v>
      </c>
      <c r="K63" s="26">
        <f>SUM(CLAIMS_IndOS_Open_Adv:CLAIMS_IndIS_Closed_NonAdv!K63)</f>
        <v>0</v>
      </c>
      <c r="L63" s="26">
        <f>SUM(CLAIMS_IndOS_Open_Adv:CLAIMS_IndIS_Closed_NonAdv!L63)</f>
        <v>0</v>
      </c>
      <c r="M63" s="26">
        <f>SUM(CLAIMS_IndOS_Open_Adv:CLAIMS_IndIS_Closed_NonAdv!M63)</f>
        <v>0</v>
      </c>
      <c r="N63" s="26">
        <f>SUM(CLAIMS_IndOS_Open_Adv:CLAIMS_IndIS_Closed_NonAdv!N63)</f>
        <v>0</v>
      </c>
      <c r="O63" s="26">
        <f>SUM(CLAIMS_IndOS_Open_Adv:CLAIMS_IndIS_Closed_NonAdv!O63)</f>
        <v>0</v>
      </c>
      <c r="P63" s="26">
        <f>SUM(CLAIMS_IndOS_Open_Adv:CLAIMS_IndIS_Closed_NonAdv!P63)</f>
        <v>0</v>
      </c>
      <c r="Q63" s="26">
        <f>SUM(CLAIMS_IndOS_Open_Adv:CLAIMS_IndIS_Closed_NonAdv!Q63)</f>
        <v>0</v>
      </c>
      <c r="R63" s="26">
        <f>SUM(CLAIMS_IndOS_Open_Adv:CLAIMS_IndIS_Closed_NonAdv!R63)</f>
        <v>0</v>
      </c>
      <c r="S63" s="26">
        <f>SUM(CLAIMS_IndOS_Open_Adv:CLAIMS_IndIS_Closed_NonAdv!S63)</f>
        <v>0</v>
      </c>
      <c r="T63" s="26">
        <f>SUM(CLAIMS_IndOS_Open_Adv:CLAIMS_IndIS_Closed_NonAdv!T63)</f>
        <v>0</v>
      </c>
      <c r="U63" s="26">
        <f>SUM(CLAIMS_IndOS_Open_Adv:CLAIMS_IndIS_Closed_NonAdv!U63)</f>
        <v>0</v>
      </c>
      <c r="V63" s="26">
        <f>SUM(CLAIMS_IndOS_Open_Adv:CLAIMS_IndIS_Closed_NonAdv!V63)</f>
        <v>0</v>
      </c>
      <c r="W63" s="26">
        <f>SUM(CLAIMS_IndOS_Open_Adv:CLAIMS_IndIS_Closed_NonAdv!W63)</f>
        <v>0</v>
      </c>
      <c r="X63" s="26">
        <f>SUM(CLAIMS_IndOS_Open_Adv:CLAIMS_IndIS_Closed_NonAdv!X63)</f>
        <v>0</v>
      </c>
      <c r="Y63" s="26">
        <f>SUM(CLAIMS_IndOS_Open_Adv:CLAIMS_IndIS_Closed_NonAdv!Y63)</f>
        <v>0</v>
      </c>
      <c r="Z63" s="26">
        <f>SUM(CLAIMS_IndOS_Open_Adv:CLAIMS_IndIS_Closed_NonAdv!Z63)</f>
        <v>0</v>
      </c>
      <c r="AA63" s="26">
        <f>SUM(CLAIMS_IndOS_Open_Adv:CLAIMS_IndIS_Closed_NonAdv!AA63)</f>
        <v>0</v>
      </c>
      <c r="AB63" s="26">
        <f>SUM(CLAIMS_IndOS_Open_Adv:CLAIMS_IndIS_Closed_NonAdv!AB63)</f>
        <v>0</v>
      </c>
      <c r="AC63" s="26">
        <f>SUM(CLAIMS_IndOS_Open_Adv:CLAIMS_IndIS_Closed_NonAdv!AC63)</f>
        <v>0</v>
      </c>
      <c r="AD63" s="26">
        <f>SUM(CLAIMS_IndOS_Open_Adv:CLAIMS_IndIS_Closed_NonAdv!AD63)</f>
        <v>0</v>
      </c>
      <c r="AE63" s="26">
        <f>SUM(CLAIMS_IndOS_Open_Adv:CLAIMS_IndIS_Closed_NonAdv!AE63)</f>
        <v>0</v>
      </c>
      <c r="AF63" s="26">
        <f>SUM(CLAIMS_IndOS_Open_Adv:CLAIMS_IndIS_Closed_NonAdv!AF63)</f>
        <v>0</v>
      </c>
      <c r="AG63" s="26">
        <f>SUM(CLAIMS_IndOS_Open_Adv:CLAIMS_IndIS_Closed_NonAdv!AG63)</f>
        <v>0</v>
      </c>
      <c r="AH63" s="26">
        <f>SUM(CLAIMS_IndOS_Open_Adv:CLAIMS_IndIS_Closed_NonAdv!AH63)</f>
        <v>0</v>
      </c>
      <c r="AI63" s="26">
        <f>SUM(CLAIMS_IndOS_Open_Adv:CLAIMS_IndIS_Closed_NonAdv!AI63)</f>
        <v>0</v>
      </c>
      <c r="AJ63" s="26">
        <f>SUM(CLAIMS_IndOS_Open_Adv:CLAIMS_IndIS_Closed_NonAdv!AJ63)</f>
        <v>0</v>
      </c>
      <c r="AK63" s="26">
        <f>SUM(CLAIMS_IndOS_Open_Adv:CLAIMS_IndIS_Closed_NonAdv!AK63)</f>
        <v>0</v>
      </c>
      <c r="AL63" s="26">
        <f>SUM(CLAIMS_IndOS_Open_Adv:CLAIMS_IndIS_Closed_NonAdv!AL63)</f>
        <v>0</v>
      </c>
      <c r="AM63" s="26">
        <f>SUM(CLAIMS_IndOS_Open_Adv:CLAIMS_IndIS_Closed_NonAdv!AM63)</f>
        <v>0</v>
      </c>
      <c r="AN63" s="26">
        <f>SUM(CLAIMS_IndOS_Open_Adv:CLAIMS_IndIS_Closed_NonAdv!AN63)</f>
        <v>0</v>
      </c>
      <c r="AO63" s="26">
        <f>SUM(CLAIMS_IndOS_Open_Adv:CLAIMS_IndIS_Closed_NonAdv!AO63)</f>
        <v>0</v>
      </c>
      <c r="AP63" s="26">
        <f>SUM(CLAIMS_IndOS_Open_Adv:CLAIMS_IndIS_Closed_NonAdv!AP63)</f>
        <v>0</v>
      </c>
      <c r="AQ63" s="26">
        <f>SUM(CLAIMS_IndOS_Open_Adv:CLAIMS_IndIS_Closed_NonAdv!AQ63)</f>
        <v>0</v>
      </c>
      <c r="AR63" s="26">
        <f>SUM(CLAIMS_IndOS_Open_Adv:CLAIMS_IndIS_Closed_NonAdv!AR63)</f>
        <v>0</v>
      </c>
      <c r="AS63" s="26">
        <f>SUM(CLAIMS_IndOS_Open_Adv:CLAIMS_IndIS_Closed_NonAdv!AS63)</f>
        <v>0</v>
      </c>
      <c r="AT63" s="26">
        <f>SUM(CLAIMS_IndOS_Open_Adv:CLAIMS_IndIS_Closed_NonAdv!AT63)</f>
        <v>0</v>
      </c>
      <c r="AU63" s="26">
        <f>SUM(CLAIMS_IndOS_Open_Adv:CLAIMS_IndIS_Closed_NonAdv!AU63)</f>
        <v>0</v>
      </c>
      <c r="AV63" s="26">
        <f>SUM(CLAIMS_IndOS_Open_Adv:CLAIMS_IndIS_Closed_NonAdv!AV63)</f>
        <v>0</v>
      </c>
      <c r="AW63" s="26">
        <f>SUM(CLAIMS_IndOS_Open_Adv:CLAIMS_IndIS_Closed_NonAdv!AW63)</f>
        <v>0</v>
      </c>
      <c r="AX63" s="26">
        <f>SUM(CLAIMS_IndOS_Open_Adv:CLAIMS_IndIS_Closed_NonAdv!AX63)</f>
        <v>0</v>
      </c>
      <c r="AY63" s="26">
        <f>SUM(CLAIMS_IndOS_Open_Adv:CLAIMS_IndIS_Closed_NonAdv!AY63)</f>
        <v>0</v>
      </c>
      <c r="AZ63" s="26">
        <f>SUM(CLAIMS_IndOS_Open_Adv:CLAIMS_IndIS_Closed_NonAdv!AZ63)</f>
        <v>0</v>
      </c>
      <c r="BA63" s="26">
        <f>SUM(CLAIMS_IndOS_Open_Adv:CLAIMS_IndIS_Closed_NonAdv!BA63)</f>
        <v>0</v>
      </c>
      <c r="BB63" s="26">
        <f>SUM(CLAIMS_IndOS_Open_Adv:CLAIMS_IndIS_Closed_NonAdv!BB63)</f>
        <v>0</v>
      </c>
      <c r="BC63" s="26">
        <f>SUM(CLAIMS_IndOS_Open_Adv:CLAIMS_IndIS_Closed_NonAdv!BC63)</f>
        <v>0</v>
      </c>
      <c r="BD63" s="26">
        <f>SUM(CLAIMS_IndOS_Open_Adv:CLAIMS_IndIS_Closed_NonAdv!BD63)</f>
        <v>0</v>
      </c>
      <c r="BE63" s="26">
        <f>SUM(CLAIMS_IndOS_Open_Adv:CLAIMS_IndIS_Closed_NonAdv!BE63)</f>
        <v>0</v>
      </c>
    </row>
    <row r="64" spans="1:57" ht="15.75" customHeight="1" x14ac:dyDescent="0.25">
      <c r="A64" s="23" t="str">
        <f t="shared" si="3"/>
        <v>CLAIM SUMS INSURED</v>
      </c>
      <c r="C64" s="13" t="s">
        <v>26</v>
      </c>
      <c r="D64" s="53" t="s">
        <v>346</v>
      </c>
      <c r="E64" s="53" t="s">
        <v>244</v>
      </c>
      <c r="F64" s="26">
        <f>SUM(CLAIMS_IndOS_Open_Adv:CLAIMS_IndIS_Closed_NonAdv!F64)</f>
        <v>0</v>
      </c>
      <c r="G64" s="26">
        <f>SUM(CLAIMS_IndOS_Open_Adv:CLAIMS_IndIS_Closed_NonAdv!G64)</f>
        <v>0</v>
      </c>
      <c r="H64" s="26">
        <f>SUM(CLAIMS_IndOS_Open_Adv:CLAIMS_IndIS_Closed_NonAdv!H64)</f>
        <v>0</v>
      </c>
      <c r="I64" s="26">
        <f>SUM(CLAIMS_IndOS_Open_Adv:CLAIMS_IndIS_Closed_NonAdv!I64)</f>
        <v>0</v>
      </c>
      <c r="J64" s="26">
        <f>SUM(CLAIMS_IndOS_Open_Adv:CLAIMS_IndIS_Closed_NonAdv!J64)</f>
        <v>0</v>
      </c>
      <c r="K64" s="26">
        <f>SUM(CLAIMS_IndOS_Open_Adv:CLAIMS_IndIS_Closed_NonAdv!K64)</f>
        <v>0</v>
      </c>
      <c r="L64" s="26">
        <f>SUM(CLAIMS_IndOS_Open_Adv:CLAIMS_IndIS_Closed_NonAdv!L64)</f>
        <v>0</v>
      </c>
      <c r="M64" s="26">
        <f>SUM(CLAIMS_IndOS_Open_Adv:CLAIMS_IndIS_Closed_NonAdv!M64)</f>
        <v>0</v>
      </c>
      <c r="N64" s="26">
        <f>SUM(CLAIMS_IndOS_Open_Adv:CLAIMS_IndIS_Closed_NonAdv!N64)</f>
        <v>0</v>
      </c>
      <c r="O64" s="26">
        <f>SUM(CLAIMS_IndOS_Open_Adv:CLAIMS_IndIS_Closed_NonAdv!O64)</f>
        <v>0</v>
      </c>
      <c r="P64" s="26">
        <f>SUM(CLAIMS_IndOS_Open_Adv:CLAIMS_IndIS_Closed_NonAdv!P64)</f>
        <v>0</v>
      </c>
      <c r="Q64" s="26">
        <f>SUM(CLAIMS_IndOS_Open_Adv:CLAIMS_IndIS_Closed_NonAdv!Q64)</f>
        <v>0</v>
      </c>
      <c r="R64" s="26">
        <f>SUM(CLAIMS_IndOS_Open_Adv:CLAIMS_IndIS_Closed_NonAdv!R64)</f>
        <v>0</v>
      </c>
      <c r="S64" s="26">
        <f>SUM(CLAIMS_IndOS_Open_Adv:CLAIMS_IndIS_Closed_NonAdv!S64)</f>
        <v>0</v>
      </c>
      <c r="T64" s="26">
        <f>SUM(CLAIMS_IndOS_Open_Adv:CLAIMS_IndIS_Closed_NonAdv!T64)</f>
        <v>0</v>
      </c>
      <c r="U64" s="26">
        <f>SUM(CLAIMS_IndOS_Open_Adv:CLAIMS_IndIS_Closed_NonAdv!U64)</f>
        <v>0</v>
      </c>
      <c r="V64" s="26">
        <f>SUM(CLAIMS_IndOS_Open_Adv:CLAIMS_IndIS_Closed_NonAdv!V64)</f>
        <v>0</v>
      </c>
      <c r="W64" s="26">
        <f>SUM(CLAIMS_IndOS_Open_Adv:CLAIMS_IndIS_Closed_NonAdv!W64)</f>
        <v>0</v>
      </c>
      <c r="X64" s="26">
        <f>SUM(CLAIMS_IndOS_Open_Adv:CLAIMS_IndIS_Closed_NonAdv!X64)</f>
        <v>0</v>
      </c>
      <c r="Y64" s="26">
        <f>SUM(CLAIMS_IndOS_Open_Adv:CLAIMS_IndIS_Closed_NonAdv!Y64)</f>
        <v>0</v>
      </c>
      <c r="Z64" s="26">
        <f>SUM(CLAIMS_IndOS_Open_Adv:CLAIMS_IndIS_Closed_NonAdv!Z64)</f>
        <v>0</v>
      </c>
      <c r="AA64" s="26">
        <f>SUM(CLAIMS_IndOS_Open_Adv:CLAIMS_IndIS_Closed_NonAdv!AA64)</f>
        <v>0</v>
      </c>
      <c r="AB64" s="26">
        <f>SUM(CLAIMS_IndOS_Open_Adv:CLAIMS_IndIS_Closed_NonAdv!AB64)</f>
        <v>0</v>
      </c>
      <c r="AC64" s="26">
        <f>SUM(CLAIMS_IndOS_Open_Adv:CLAIMS_IndIS_Closed_NonAdv!AC64)</f>
        <v>0</v>
      </c>
      <c r="AD64" s="26">
        <f>SUM(CLAIMS_IndOS_Open_Adv:CLAIMS_IndIS_Closed_NonAdv!AD64)</f>
        <v>0</v>
      </c>
      <c r="AE64" s="26">
        <f>SUM(CLAIMS_IndOS_Open_Adv:CLAIMS_IndIS_Closed_NonAdv!AE64)</f>
        <v>0</v>
      </c>
      <c r="AF64" s="26">
        <f>SUM(CLAIMS_IndOS_Open_Adv:CLAIMS_IndIS_Closed_NonAdv!AF64)</f>
        <v>0</v>
      </c>
      <c r="AG64" s="26">
        <f>SUM(CLAIMS_IndOS_Open_Adv:CLAIMS_IndIS_Closed_NonAdv!AG64)</f>
        <v>0</v>
      </c>
      <c r="AH64" s="26">
        <f>SUM(CLAIMS_IndOS_Open_Adv:CLAIMS_IndIS_Closed_NonAdv!AH64)</f>
        <v>0</v>
      </c>
      <c r="AI64" s="26">
        <f>SUM(CLAIMS_IndOS_Open_Adv:CLAIMS_IndIS_Closed_NonAdv!AI64)</f>
        <v>0</v>
      </c>
      <c r="AJ64" s="26">
        <f>SUM(CLAIMS_IndOS_Open_Adv:CLAIMS_IndIS_Closed_NonAdv!AJ64)</f>
        <v>0</v>
      </c>
      <c r="AK64" s="26">
        <f>SUM(CLAIMS_IndOS_Open_Adv:CLAIMS_IndIS_Closed_NonAdv!AK64)</f>
        <v>0</v>
      </c>
      <c r="AL64" s="26">
        <f>SUM(CLAIMS_IndOS_Open_Adv:CLAIMS_IndIS_Closed_NonAdv!AL64)</f>
        <v>0</v>
      </c>
      <c r="AM64" s="26">
        <f>SUM(CLAIMS_IndOS_Open_Adv:CLAIMS_IndIS_Closed_NonAdv!AM64)</f>
        <v>0</v>
      </c>
      <c r="AN64" s="26">
        <f>SUM(CLAIMS_IndOS_Open_Adv:CLAIMS_IndIS_Closed_NonAdv!AN64)</f>
        <v>0</v>
      </c>
      <c r="AO64" s="26">
        <f>SUM(CLAIMS_IndOS_Open_Adv:CLAIMS_IndIS_Closed_NonAdv!AO64)</f>
        <v>0</v>
      </c>
      <c r="AP64" s="26">
        <f>SUM(CLAIMS_IndOS_Open_Adv:CLAIMS_IndIS_Closed_NonAdv!AP64)</f>
        <v>0</v>
      </c>
      <c r="AQ64" s="26">
        <f>SUM(CLAIMS_IndOS_Open_Adv:CLAIMS_IndIS_Closed_NonAdv!AQ64)</f>
        <v>0</v>
      </c>
      <c r="AR64" s="26">
        <f>SUM(CLAIMS_IndOS_Open_Adv:CLAIMS_IndIS_Closed_NonAdv!AR64)</f>
        <v>0</v>
      </c>
      <c r="AS64" s="26">
        <f>SUM(CLAIMS_IndOS_Open_Adv:CLAIMS_IndIS_Closed_NonAdv!AS64)</f>
        <v>0</v>
      </c>
      <c r="AT64" s="26">
        <f>SUM(CLAIMS_IndOS_Open_Adv:CLAIMS_IndIS_Closed_NonAdv!AT64)</f>
        <v>0</v>
      </c>
      <c r="AU64" s="26">
        <f>SUM(CLAIMS_IndOS_Open_Adv:CLAIMS_IndIS_Closed_NonAdv!AU64)</f>
        <v>0</v>
      </c>
      <c r="AV64" s="26">
        <f>SUM(CLAIMS_IndOS_Open_Adv:CLAIMS_IndIS_Closed_NonAdv!AV64)</f>
        <v>0</v>
      </c>
      <c r="AW64" s="26">
        <f>SUM(CLAIMS_IndOS_Open_Adv:CLAIMS_IndIS_Closed_NonAdv!AW64)</f>
        <v>0</v>
      </c>
      <c r="AX64" s="26">
        <f>SUM(CLAIMS_IndOS_Open_Adv:CLAIMS_IndIS_Closed_NonAdv!AX64)</f>
        <v>0</v>
      </c>
      <c r="AY64" s="26">
        <f>SUM(CLAIMS_IndOS_Open_Adv:CLAIMS_IndIS_Closed_NonAdv!AY64)</f>
        <v>0</v>
      </c>
      <c r="AZ64" s="26">
        <f>SUM(CLAIMS_IndOS_Open_Adv:CLAIMS_IndIS_Closed_NonAdv!AZ64)</f>
        <v>0</v>
      </c>
      <c r="BA64" s="26">
        <f>SUM(CLAIMS_IndOS_Open_Adv:CLAIMS_IndIS_Closed_NonAdv!BA64)</f>
        <v>0</v>
      </c>
      <c r="BB64" s="26">
        <f>SUM(CLAIMS_IndOS_Open_Adv:CLAIMS_IndIS_Closed_NonAdv!BB64)</f>
        <v>0</v>
      </c>
      <c r="BC64" s="26">
        <f>SUM(CLAIMS_IndOS_Open_Adv:CLAIMS_IndIS_Closed_NonAdv!BC64)</f>
        <v>0</v>
      </c>
      <c r="BD64" s="26">
        <f>SUM(CLAIMS_IndOS_Open_Adv:CLAIMS_IndIS_Closed_NonAdv!BD64)</f>
        <v>0</v>
      </c>
      <c r="BE64" s="26">
        <f>SUM(CLAIMS_IndOS_Open_Adv:CLAIMS_IndIS_Closed_NonAdv!BE64)</f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6">
        <f>SUM(CLAIMS_IndOS_Open_Adv:CLAIMS_IndIS_Closed_NonAdv!F66)</f>
        <v>0</v>
      </c>
      <c r="G66" s="26">
        <f>SUM(CLAIMS_IndOS_Open_Adv:CLAIMS_IndIS_Closed_NonAdv!G66)</f>
        <v>0</v>
      </c>
      <c r="H66" s="26">
        <f>SUM(CLAIMS_IndOS_Open_Adv:CLAIMS_IndIS_Closed_NonAdv!H66)</f>
        <v>0</v>
      </c>
      <c r="I66" s="26">
        <f>SUM(CLAIMS_IndOS_Open_Adv:CLAIMS_IndIS_Closed_NonAdv!I66)</f>
        <v>0</v>
      </c>
      <c r="J66" s="26">
        <f>SUM(CLAIMS_IndOS_Open_Adv:CLAIMS_IndIS_Closed_NonAdv!J66)</f>
        <v>0</v>
      </c>
      <c r="K66" s="26">
        <f>SUM(CLAIMS_IndOS_Open_Adv:CLAIMS_IndIS_Closed_NonAdv!K66)</f>
        <v>0</v>
      </c>
      <c r="L66" s="26">
        <f>SUM(CLAIMS_IndOS_Open_Adv:CLAIMS_IndIS_Closed_NonAdv!L66)</f>
        <v>0</v>
      </c>
      <c r="M66" s="26">
        <f>SUM(CLAIMS_IndOS_Open_Adv:CLAIMS_IndIS_Closed_NonAdv!M66)</f>
        <v>0</v>
      </c>
      <c r="N66" s="26">
        <f>SUM(CLAIMS_IndOS_Open_Adv:CLAIMS_IndIS_Closed_NonAdv!N66)</f>
        <v>0</v>
      </c>
      <c r="O66" s="26">
        <f>SUM(CLAIMS_IndOS_Open_Adv:CLAIMS_IndIS_Closed_NonAdv!O66)</f>
        <v>0</v>
      </c>
      <c r="P66" s="26">
        <f>SUM(CLAIMS_IndOS_Open_Adv:CLAIMS_IndIS_Closed_NonAdv!P66)</f>
        <v>0</v>
      </c>
      <c r="Q66" s="26">
        <f>SUM(CLAIMS_IndOS_Open_Adv:CLAIMS_IndIS_Closed_NonAdv!Q66)</f>
        <v>0</v>
      </c>
      <c r="R66" s="26">
        <f>SUM(CLAIMS_IndOS_Open_Adv:CLAIMS_IndIS_Closed_NonAdv!R66)</f>
        <v>0</v>
      </c>
      <c r="S66" s="26">
        <f>SUM(CLAIMS_IndOS_Open_Adv:CLAIMS_IndIS_Closed_NonAdv!S66)</f>
        <v>0</v>
      </c>
      <c r="T66" s="26">
        <f>SUM(CLAIMS_IndOS_Open_Adv:CLAIMS_IndIS_Closed_NonAdv!T66)</f>
        <v>0</v>
      </c>
      <c r="U66" s="26">
        <f>SUM(CLAIMS_IndOS_Open_Adv:CLAIMS_IndIS_Closed_NonAdv!U66)</f>
        <v>0</v>
      </c>
      <c r="V66" s="26">
        <f>SUM(CLAIMS_IndOS_Open_Adv:CLAIMS_IndIS_Closed_NonAdv!V66)</f>
        <v>0</v>
      </c>
      <c r="W66" s="26">
        <f>SUM(CLAIMS_IndOS_Open_Adv:CLAIMS_IndIS_Closed_NonAdv!W66)</f>
        <v>0</v>
      </c>
      <c r="X66" s="26">
        <f>SUM(CLAIMS_IndOS_Open_Adv:CLAIMS_IndIS_Closed_NonAdv!X66)</f>
        <v>0</v>
      </c>
      <c r="Y66" s="26">
        <f>SUM(CLAIMS_IndOS_Open_Adv:CLAIMS_IndIS_Closed_NonAdv!Y66)</f>
        <v>0</v>
      </c>
      <c r="Z66" s="26">
        <f>SUM(CLAIMS_IndOS_Open_Adv:CLAIMS_IndIS_Closed_NonAdv!Z66)</f>
        <v>0</v>
      </c>
      <c r="AA66" s="26">
        <f>SUM(CLAIMS_IndOS_Open_Adv:CLAIMS_IndIS_Closed_NonAdv!AA66)</f>
        <v>0</v>
      </c>
      <c r="AB66" s="26">
        <f>SUM(CLAIMS_IndOS_Open_Adv:CLAIMS_IndIS_Closed_NonAdv!AB66)</f>
        <v>0</v>
      </c>
      <c r="AC66" s="26">
        <f>SUM(CLAIMS_IndOS_Open_Adv:CLAIMS_IndIS_Closed_NonAdv!AC66)</f>
        <v>0</v>
      </c>
      <c r="AD66" s="26">
        <f>SUM(CLAIMS_IndOS_Open_Adv:CLAIMS_IndIS_Closed_NonAdv!AD66)</f>
        <v>0</v>
      </c>
      <c r="AE66" s="26">
        <f>SUM(CLAIMS_IndOS_Open_Adv:CLAIMS_IndIS_Closed_NonAdv!AE66)</f>
        <v>0</v>
      </c>
      <c r="AF66" s="26">
        <f>SUM(CLAIMS_IndOS_Open_Adv:CLAIMS_IndIS_Closed_NonAdv!AF66)</f>
        <v>0</v>
      </c>
      <c r="AG66" s="26">
        <f>SUM(CLAIMS_IndOS_Open_Adv:CLAIMS_IndIS_Closed_NonAdv!AG66)</f>
        <v>0</v>
      </c>
      <c r="AH66" s="26">
        <f>SUM(CLAIMS_IndOS_Open_Adv:CLAIMS_IndIS_Closed_NonAdv!AH66)</f>
        <v>0</v>
      </c>
      <c r="AI66" s="26">
        <f>SUM(CLAIMS_IndOS_Open_Adv:CLAIMS_IndIS_Closed_NonAdv!AI66)</f>
        <v>0</v>
      </c>
      <c r="AJ66" s="26">
        <f>SUM(CLAIMS_IndOS_Open_Adv:CLAIMS_IndIS_Closed_NonAdv!AJ66)</f>
        <v>0</v>
      </c>
      <c r="AK66" s="26">
        <f>SUM(CLAIMS_IndOS_Open_Adv:CLAIMS_IndIS_Closed_NonAdv!AK66)</f>
        <v>0</v>
      </c>
      <c r="AL66" s="26">
        <f>SUM(CLAIMS_IndOS_Open_Adv:CLAIMS_IndIS_Closed_NonAdv!AL66)</f>
        <v>0</v>
      </c>
      <c r="AM66" s="26">
        <f>SUM(CLAIMS_IndOS_Open_Adv:CLAIMS_IndIS_Closed_NonAdv!AM66)</f>
        <v>0</v>
      </c>
      <c r="AN66" s="26">
        <f>SUM(CLAIMS_IndOS_Open_Adv:CLAIMS_IndIS_Closed_NonAdv!AN66)</f>
        <v>0</v>
      </c>
      <c r="AO66" s="26">
        <f>SUM(CLAIMS_IndOS_Open_Adv:CLAIMS_IndIS_Closed_NonAdv!AO66)</f>
        <v>0</v>
      </c>
      <c r="AP66" s="26">
        <f>SUM(CLAIMS_IndOS_Open_Adv:CLAIMS_IndIS_Closed_NonAdv!AP66)</f>
        <v>0</v>
      </c>
      <c r="AQ66" s="26">
        <f>SUM(CLAIMS_IndOS_Open_Adv:CLAIMS_IndIS_Closed_NonAdv!AQ66)</f>
        <v>0</v>
      </c>
      <c r="AR66" s="26">
        <f>SUM(CLAIMS_IndOS_Open_Adv:CLAIMS_IndIS_Closed_NonAdv!AR66)</f>
        <v>0</v>
      </c>
      <c r="AS66" s="26">
        <f>SUM(CLAIMS_IndOS_Open_Adv:CLAIMS_IndIS_Closed_NonAdv!AS66)</f>
        <v>0</v>
      </c>
      <c r="AT66" s="26">
        <f>SUM(CLAIMS_IndOS_Open_Adv:CLAIMS_IndIS_Closed_NonAdv!AT66)</f>
        <v>0</v>
      </c>
      <c r="AU66" s="26">
        <f>SUM(CLAIMS_IndOS_Open_Adv:CLAIMS_IndIS_Closed_NonAdv!AU66)</f>
        <v>0</v>
      </c>
      <c r="AV66" s="26">
        <f>SUM(CLAIMS_IndOS_Open_Adv:CLAIMS_IndIS_Closed_NonAdv!AV66)</f>
        <v>0</v>
      </c>
      <c r="AW66" s="26">
        <f>SUM(CLAIMS_IndOS_Open_Adv:CLAIMS_IndIS_Closed_NonAdv!AW66)</f>
        <v>0</v>
      </c>
      <c r="AX66" s="26">
        <f>SUM(CLAIMS_IndOS_Open_Adv:CLAIMS_IndIS_Closed_NonAdv!AX66)</f>
        <v>0</v>
      </c>
      <c r="AY66" s="26">
        <f>SUM(CLAIMS_IndOS_Open_Adv:CLAIMS_IndIS_Closed_NonAdv!AY66)</f>
        <v>0</v>
      </c>
      <c r="AZ66" s="26">
        <f>SUM(CLAIMS_IndOS_Open_Adv:CLAIMS_IndIS_Closed_NonAdv!AZ66)</f>
        <v>0</v>
      </c>
      <c r="BA66" s="26">
        <f>SUM(CLAIMS_IndOS_Open_Adv:CLAIMS_IndIS_Closed_NonAdv!BA66)</f>
        <v>0</v>
      </c>
      <c r="BB66" s="26">
        <f>SUM(CLAIMS_IndOS_Open_Adv:CLAIMS_IndIS_Closed_NonAdv!BB66)</f>
        <v>0</v>
      </c>
      <c r="BC66" s="26">
        <f>SUM(CLAIMS_IndOS_Open_Adv:CLAIMS_IndIS_Closed_NonAdv!BC66)</f>
        <v>0</v>
      </c>
      <c r="BD66" s="26">
        <f>SUM(CLAIMS_IndOS_Open_Adv:CLAIMS_IndIS_Closed_NonAdv!BD66)</f>
        <v>0</v>
      </c>
      <c r="BE66" s="26">
        <f>SUM(CLAIMS_IndOS_Open_Adv:CLAIMS_IndIS_Closed_NonAdv!BE66)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SUM(CLAIMS_IndOS_Open_Adv:CLAIMS_IndIS_Closed_NonAdv!F68)</f>
        <v>0</v>
      </c>
      <c r="G68" s="69">
        <f>SUM(CLAIMS_IndOS_Open_Adv:CLAIMS_IndIS_Closed_NonAdv!G68)</f>
        <v>0</v>
      </c>
      <c r="H68" s="69">
        <f>SUM(CLAIMS_IndOS_Open_Adv:CLAIMS_IndIS_Closed_NonAdv!H68)</f>
        <v>0</v>
      </c>
      <c r="I68" s="69">
        <f>SUM(CLAIMS_IndOS_Open_Adv:CLAIMS_IndIS_Closed_NonAdv!I68)</f>
        <v>0</v>
      </c>
      <c r="J68" s="69">
        <f>SUM(CLAIMS_IndOS_Open_Adv:CLAIMS_IndIS_Closed_NonAdv!J68)</f>
        <v>0</v>
      </c>
      <c r="K68" s="69">
        <f>SUM(CLAIMS_IndOS_Open_Adv:CLAIMS_IndIS_Closed_NonAdv!K68)</f>
        <v>0</v>
      </c>
      <c r="L68" s="69">
        <f>SUM(CLAIMS_IndOS_Open_Adv:CLAIMS_IndIS_Closed_NonAdv!L68)</f>
        <v>0</v>
      </c>
      <c r="M68" s="69">
        <f>SUM(CLAIMS_IndOS_Open_Adv:CLAIMS_IndIS_Closed_NonAdv!M68)</f>
        <v>0</v>
      </c>
      <c r="N68" s="69">
        <f>SUM(CLAIMS_IndOS_Open_Adv:CLAIMS_IndIS_Closed_NonAdv!N68)</f>
        <v>0</v>
      </c>
      <c r="O68" s="69">
        <f>SUM(CLAIMS_IndOS_Open_Adv:CLAIMS_IndIS_Closed_NonAdv!O68)</f>
        <v>0</v>
      </c>
      <c r="P68" s="69">
        <f>SUM(CLAIMS_IndOS_Open_Adv:CLAIMS_IndIS_Closed_NonAdv!P68)</f>
        <v>0</v>
      </c>
      <c r="Q68" s="69">
        <f>SUM(CLAIMS_IndOS_Open_Adv:CLAIMS_IndIS_Closed_NonAdv!Q68)</f>
        <v>0</v>
      </c>
      <c r="R68" s="69">
        <f>SUM(CLAIMS_IndOS_Open_Adv:CLAIMS_IndIS_Closed_NonAdv!R68)</f>
        <v>0</v>
      </c>
      <c r="S68" s="69">
        <f>SUM(CLAIMS_IndOS_Open_Adv:CLAIMS_IndIS_Closed_NonAdv!S68)</f>
        <v>0</v>
      </c>
      <c r="T68" s="69">
        <f>SUM(CLAIMS_IndOS_Open_Adv:CLAIMS_IndIS_Closed_NonAdv!T68)</f>
        <v>0</v>
      </c>
      <c r="U68" s="69">
        <f>SUM(CLAIMS_IndOS_Open_Adv:CLAIMS_IndIS_Closed_NonAdv!U68)</f>
        <v>0</v>
      </c>
      <c r="V68" s="69">
        <f>SUM(CLAIMS_IndOS_Open_Adv:CLAIMS_IndIS_Closed_NonAdv!V68)</f>
        <v>0</v>
      </c>
      <c r="W68" s="69">
        <f>SUM(CLAIMS_IndOS_Open_Adv:CLAIMS_IndIS_Closed_NonAdv!W68)</f>
        <v>0</v>
      </c>
      <c r="X68" s="69">
        <f>SUM(CLAIMS_IndOS_Open_Adv:CLAIMS_IndIS_Closed_NonAdv!X68)</f>
        <v>0</v>
      </c>
      <c r="Y68" s="69">
        <f>SUM(CLAIMS_IndOS_Open_Adv:CLAIMS_IndIS_Closed_NonAdv!Y68)</f>
        <v>0</v>
      </c>
      <c r="Z68" s="69">
        <f>SUM(CLAIMS_IndOS_Open_Adv:CLAIMS_IndIS_Closed_NonAdv!Z68)</f>
        <v>0</v>
      </c>
      <c r="AA68" s="69">
        <f>SUM(CLAIMS_IndOS_Open_Adv:CLAIMS_IndIS_Closed_NonAdv!AA68)</f>
        <v>0</v>
      </c>
      <c r="AB68" s="69">
        <f>SUM(CLAIMS_IndOS_Open_Adv:CLAIMS_IndIS_Closed_NonAdv!AB68)</f>
        <v>0</v>
      </c>
      <c r="AC68" s="69">
        <f>SUM(CLAIMS_IndOS_Open_Adv:CLAIMS_IndIS_Closed_NonAdv!AC68)</f>
        <v>0</v>
      </c>
      <c r="AD68" s="69">
        <f>SUM(CLAIMS_IndOS_Open_Adv:CLAIMS_IndIS_Closed_NonAdv!AD68)</f>
        <v>0</v>
      </c>
      <c r="AE68" s="69">
        <f>SUM(CLAIMS_IndOS_Open_Adv:CLAIMS_IndIS_Closed_NonAdv!AE68)</f>
        <v>0</v>
      </c>
      <c r="AF68" s="69">
        <f>SUM(CLAIMS_IndOS_Open_Adv:CLAIMS_IndIS_Closed_NonAdv!AF68)</f>
        <v>0</v>
      </c>
      <c r="AG68" s="69">
        <f>SUM(CLAIMS_IndOS_Open_Adv:CLAIMS_IndIS_Closed_NonAdv!AG68)</f>
        <v>0</v>
      </c>
      <c r="AH68" s="69">
        <f>SUM(CLAIMS_IndOS_Open_Adv:CLAIMS_IndIS_Closed_NonAdv!AH68)</f>
        <v>0</v>
      </c>
      <c r="AI68" s="69">
        <f>SUM(CLAIMS_IndOS_Open_Adv:CLAIMS_IndIS_Closed_NonAdv!AI68)</f>
        <v>0</v>
      </c>
      <c r="AJ68" s="69">
        <f>SUM(CLAIMS_IndOS_Open_Adv:CLAIMS_IndIS_Closed_NonAdv!AJ68)</f>
        <v>0</v>
      </c>
      <c r="AK68" s="69">
        <f>SUM(CLAIMS_IndOS_Open_Adv:CLAIMS_IndIS_Closed_NonAdv!AK68)</f>
        <v>0</v>
      </c>
      <c r="AL68" s="69">
        <f>SUM(CLAIMS_IndOS_Open_Adv:CLAIMS_IndIS_Closed_NonAdv!AL68)</f>
        <v>0</v>
      </c>
      <c r="AM68" s="69">
        <f>SUM(CLAIMS_IndOS_Open_Adv:CLAIMS_IndIS_Closed_NonAdv!AM68)</f>
        <v>0</v>
      </c>
      <c r="AN68" s="69">
        <f>SUM(CLAIMS_IndOS_Open_Adv:CLAIMS_IndIS_Closed_NonAdv!AN68)</f>
        <v>0</v>
      </c>
      <c r="AO68" s="69">
        <f>SUM(CLAIMS_IndOS_Open_Adv:CLAIMS_IndIS_Closed_NonAdv!AO68)</f>
        <v>0</v>
      </c>
      <c r="AP68" s="69">
        <f>SUM(CLAIMS_IndOS_Open_Adv:CLAIMS_IndIS_Closed_NonAdv!AP68)</f>
        <v>0</v>
      </c>
      <c r="AQ68" s="69">
        <f>SUM(CLAIMS_IndOS_Open_Adv:CLAIMS_IndIS_Closed_NonAdv!AQ68)</f>
        <v>0</v>
      </c>
      <c r="AR68" s="69">
        <f>SUM(CLAIMS_IndOS_Open_Adv:CLAIMS_IndIS_Closed_NonAdv!AR68)</f>
        <v>0</v>
      </c>
      <c r="AS68" s="69">
        <f>SUM(CLAIMS_IndOS_Open_Adv:CLAIMS_IndIS_Closed_NonAdv!AS68)</f>
        <v>0</v>
      </c>
      <c r="AT68" s="69">
        <f>SUM(CLAIMS_IndOS_Open_Adv:CLAIMS_IndIS_Closed_NonAdv!AT68)</f>
        <v>0</v>
      </c>
      <c r="AU68" s="69">
        <f>SUM(CLAIMS_IndOS_Open_Adv:CLAIMS_IndIS_Closed_NonAdv!AU68)</f>
        <v>0</v>
      </c>
      <c r="AV68" s="69">
        <f>SUM(CLAIMS_IndOS_Open_Adv:CLAIMS_IndIS_Closed_NonAdv!AV68)</f>
        <v>0</v>
      </c>
      <c r="AW68" s="69">
        <f>SUM(CLAIMS_IndOS_Open_Adv:CLAIMS_IndIS_Closed_NonAdv!AW68)</f>
        <v>0</v>
      </c>
      <c r="AX68" s="69">
        <f>SUM(CLAIMS_IndOS_Open_Adv:CLAIMS_IndIS_Closed_NonAdv!AX68)</f>
        <v>0</v>
      </c>
      <c r="AY68" s="69">
        <f>SUM(CLAIMS_IndOS_Open_Adv:CLAIMS_IndIS_Closed_NonAdv!AY68)</f>
        <v>0</v>
      </c>
      <c r="AZ68" s="69">
        <f>SUM(CLAIMS_IndOS_Open_Adv:CLAIMS_IndIS_Closed_NonAdv!AZ68)</f>
        <v>0</v>
      </c>
      <c r="BA68" s="69">
        <f>SUM(CLAIMS_IndOS_Open_Adv:CLAIMS_IndIS_Closed_NonAdv!BA68)</f>
        <v>0</v>
      </c>
      <c r="BB68" s="69">
        <f>SUM(CLAIMS_IndOS_Open_Adv:CLAIMS_IndIS_Closed_NonAdv!BB68)</f>
        <v>0</v>
      </c>
      <c r="BC68" s="69">
        <f>SUM(CLAIMS_IndOS_Open_Adv:CLAIMS_IndIS_Closed_NonAdv!BC68)</f>
        <v>0</v>
      </c>
      <c r="BD68" s="69">
        <f>SUM(CLAIMS_IndOS_Open_Adv:CLAIMS_IndIS_Closed_NonAdv!BD68)</f>
        <v>0</v>
      </c>
      <c r="BE68" s="69">
        <f>SUM(CLAIMS_IndOS_Open_Adv:CLAIMS_IndIS_Closed_NonAdv!BE68)</f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114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6">
        <f>SUM(CLAIMS_IndOS_Open_Adv:CLAIMS_IndIS_Closed_NonAdv!F71)</f>
        <v>0</v>
      </c>
      <c r="G71" s="26">
        <f>SUM(CLAIMS_IndOS_Open_Adv:CLAIMS_IndIS_Closed_NonAdv!G71)</f>
        <v>0</v>
      </c>
      <c r="H71" s="26">
        <f>SUM(CLAIMS_IndOS_Open_Adv:CLAIMS_IndIS_Closed_NonAdv!H71)</f>
        <v>0</v>
      </c>
      <c r="I71" s="26">
        <f>SUM(CLAIMS_IndOS_Open_Adv:CLAIMS_IndIS_Closed_NonAdv!I71)</f>
        <v>0</v>
      </c>
      <c r="J71" s="26">
        <f>SUM(CLAIMS_IndOS_Open_Adv:CLAIMS_IndIS_Closed_NonAdv!J71)</f>
        <v>0</v>
      </c>
      <c r="K71" s="26">
        <f>SUM(CLAIMS_IndOS_Open_Adv:CLAIMS_IndIS_Closed_NonAdv!K71)</f>
        <v>0</v>
      </c>
      <c r="L71" s="26">
        <f>SUM(CLAIMS_IndOS_Open_Adv:CLAIMS_IndIS_Closed_NonAdv!L71)</f>
        <v>0</v>
      </c>
      <c r="M71" s="26">
        <f>SUM(CLAIMS_IndOS_Open_Adv:CLAIMS_IndIS_Closed_NonAdv!M71)</f>
        <v>0</v>
      </c>
      <c r="N71" s="26">
        <f>SUM(CLAIMS_IndOS_Open_Adv:CLAIMS_IndIS_Closed_NonAdv!N71)</f>
        <v>0</v>
      </c>
      <c r="O71" s="26">
        <f>SUM(CLAIMS_IndOS_Open_Adv:CLAIMS_IndIS_Closed_NonAdv!O71)</f>
        <v>0</v>
      </c>
      <c r="P71" s="26">
        <f>SUM(CLAIMS_IndOS_Open_Adv:CLAIMS_IndIS_Closed_NonAdv!P71)</f>
        <v>0</v>
      </c>
      <c r="Q71" s="26">
        <f>SUM(CLAIMS_IndOS_Open_Adv:CLAIMS_IndIS_Closed_NonAdv!Q71)</f>
        <v>0</v>
      </c>
      <c r="R71" s="26">
        <f>SUM(CLAIMS_IndOS_Open_Adv:CLAIMS_IndIS_Closed_NonAdv!R71)</f>
        <v>0</v>
      </c>
      <c r="S71" s="26">
        <f>SUM(CLAIMS_IndOS_Open_Adv:CLAIMS_IndIS_Closed_NonAdv!S71)</f>
        <v>0</v>
      </c>
      <c r="T71" s="26">
        <f>SUM(CLAIMS_IndOS_Open_Adv:CLAIMS_IndIS_Closed_NonAdv!T71)</f>
        <v>0</v>
      </c>
      <c r="U71" s="26">
        <f>SUM(CLAIMS_IndOS_Open_Adv:CLAIMS_IndIS_Closed_NonAdv!U71)</f>
        <v>0</v>
      </c>
      <c r="V71" s="26">
        <f>SUM(CLAIMS_IndOS_Open_Adv:CLAIMS_IndIS_Closed_NonAdv!V71)</f>
        <v>0</v>
      </c>
      <c r="W71" s="26">
        <f>SUM(CLAIMS_IndOS_Open_Adv:CLAIMS_IndIS_Closed_NonAdv!W71)</f>
        <v>0</v>
      </c>
      <c r="X71" s="26">
        <f>SUM(CLAIMS_IndOS_Open_Adv:CLAIMS_IndIS_Closed_NonAdv!X71)</f>
        <v>0</v>
      </c>
      <c r="Y71" s="26">
        <f>SUM(CLAIMS_IndOS_Open_Adv:CLAIMS_IndIS_Closed_NonAdv!Y71)</f>
        <v>0</v>
      </c>
      <c r="Z71" s="26">
        <f>SUM(CLAIMS_IndOS_Open_Adv:CLAIMS_IndIS_Closed_NonAdv!Z71)</f>
        <v>0</v>
      </c>
      <c r="AA71" s="26">
        <f>SUM(CLAIMS_IndOS_Open_Adv:CLAIMS_IndIS_Closed_NonAdv!AA71)</f>
        <v>0</v>
      </c>
      <c r="AB71" s="26">
        <f>SUM(CLAIMS_IndOS_Open_Adv:CLAIMS_IndIS_Closed_NonAdv!AB71)</f>
        <v>0</v>
      </c>
      <c r="AC71" s="26">
        <f>SUM(CLAIMS_IndOS_Open_Adv:CLAIMS_IndIS_Closed_NonAdv!AC71)</f>
        <v>0</v>
      </c>
      <c r="AD71" s="26">
        <f>SUM(CLAIMS_IndOS_Open_Adv:CLAIMS_IndIS_Closed_NonAdv!AD71)</f>
        <v>0</v>
      </c>
      <c r="AE71" s="26">
        <f>SUM(CLAIMS_IndOS_Open_Adv:CLAIMS_IndIS_Closed_NonAdv!AE71)</f>
        <v>0</v>
      </c>
      <c r="AF71" s="26">
        <f>SUM(CLAIMS_IndOS_Open_Adv:CLAIMS_IndIS_Closed_NonAdv!AF71)</f>
        <v>0</v>
      </c>
      <c r="AG71" s="26">
        <f>SUM(CLAIMS_IndOS_Open_Adv:CLAIMS_IndIS_Closed_NonAdv!AG71)</f>
        <v>0</v>
      </c>
      <c r="AH71" s="26">
        <f>SUM(CLAIMS_IndOS_Open_Adv:CLAIMS_IndIS_Closed_NonAdv!AH71)</f>
        <v>0</v>
      </c>
      <c r="AI71" s="26">
        <f>SUM(CLAIMS_IndOS_Open_Adv:CLAIMS_IndIS_Closed_NonAdv!AI71)</f>
        <v>0</v>
      </c>
      <c r="AJ71" s="26">
        <f>SUM(CLAIMS_IndOS_Open_Adv:CLAIMS_IndIS_Closed_NonAdv!AJ71)</f>
        <v>0</v>
      </c>
      <c r="AK71" s="26">
        <f>SUM(CLAIMS_IndOS_Open_Adv:CLAIMS_IndIS_Closed_NonAdv!AK71)</f>
        <v>0</v>
      </c>
      <c r="AL71" s="26">
        <f>SUM(CLAIMS_IndOS_Open_Adv:CLAIMS_IndIS_Closed_NonAdv!AL71)</f>
        <v>0</v>
      </c>
      <c r="AM71" s="26">
        <f>SUM(CLAIMS_IndOS_Open_Adv:CLAIMS_IndIS_Closed_NonAdv!AM71)</f>
        <v>0</v>
      </c>
      <c r="AN71" s="26">
        <f>SUM(CLAIMS_IndOS_Open_Adv:CLAIMS_IndIS_Closed_NonAdv!AN71)</f>
        <v>0</v>
      </c>
      <c r="AO71" s="26">
        <f>SUM(CLAIMS_IndOS_Open_Adv:CLAIMS_IndIS_Closed_NonAdv!AO71)</f>
        <v>0</v>
      </c>
      <c r="AP71" s="26">
        <f>SUM(CLAIMS_IndOS_Open_Adv:CLAIMS_IndIS_Closed_NonAdv!AP71)</f>
        <v>0</v>
      </c>
      <c r="AQ71" s="26">
        <f>SUM(CLAIMS_IndOS_Open_Adv:CLAIMS_IndIS_Closed_NonAdv!AQ71)</f>
        <v>0</v>
      </c>
      <c r="AR71" s="26">
        <f>SUM(CLAIMS_IndOS_Open_Adv:CLAIMS_IndIS_Closed_NonAdv!AR71)</f>
        <v>0</v>
      </c>
      <c r="AS71" s="26">
        <f>SUM(CLAIMS_IndOS_Open_Adv:CLAIMS_IndIS_Closed_NonAdv!AS71)</f>
        <v>0</v>
      </c>
      <c r="AT71" s="26">
        <f>SUM(CLAIMS_IndOS_Open_Adv:CLAIMS_IndIS_Closed_NonAdv!AT71)</f>
        <v>0</v>
      </c>
      <c r="AU71" s="26">
        <f>SUM(CLAIMS_IndOS_Open_Adv:CLAIMS_IndIS_Closed_NonAdv!AU71)</f>
        <v>0</v>
      </c>
      <c r="AV71" s="26">
        <f>SUM(CLAIMS_IndOS_Open_Adv:CLAIMS_IndIS_Closed_NonAdv!AV71)</f>
        <v>0</v>
      </c>
      <c r="AW71" s="26">
        <f>SUM(CLAIMS_IndOS_Open_Adv:CLAIMS_IndIS_Closed_NonAdv!AW71)</f>
        <v>0</v>
      </c>
      <c r="AX71" s="26">
        <f>SUM(CLAIMS_IndOS_Open_Adv:CLAIMS_IndIS_Closed_NonAdv!AX71)</f>
        <v>0</v>
      </c>
      <c r="AY71" s="26">
        <f>SUM(CLAIMS_IndOS_Open_Adv:CLAIMS_IndIS_Closed_NonAdv!AY71)</f>
        <v>0</v>
      </c>
      <c r="AZ71" s="26">
        <f>SUM(CLAIMS_IndOS_Open_Adv:CLAIMS_IndIS_Closed_NonAdv!AZ71)</f>
        <v>0</v>
      </c>
      <c r="BA71" s="26">
        <f>SUM(CLAIMS_IndOS_Open_Adv:CLAIMS_IndIS_Closed_NonAdv!BA71)</f>
        <v>0</v>
      </c>
      <c r="BB71" s="26">
        <f>SUM(CLAIMS_IndOS_Open_Adv:CLAIMS_IndIS_Closed_NonAdv!BB71)</f>
        <v>0</v>
      </c>
      <c r="BC71" s="26">
        <f>SUM(CLAIMS_IndOS_Open_Adv:CLAIMS_IndIS_Closed_NonAdv!BC71)</f>
        <v>0</v>
      </c>
      <c r="BD71" s="26">
        <f>SUM(CLAIMS_IndOS_Open_Adv:CLAIMS_IndIS_Closed_NonAdv!BD71)</f>
        <v>0</v>
      </c>
      <c r="BE71" s="26">
        <f>SUM(CLAIMS_IndOS_Open_Adv:CLAIMS_IndIS_Closed_NonAdv!BE71)</f>
        <v>0</v>
      </c>
    </row>
    <row r="72" spans="1:57" x14ac:dyDescent="0.25">
      <c r="A72" s="23"/>
      <c r="D72" s="21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6">
        <f>SUM(CLAIMS_IndOS_Open_Adv:CLAIMS_IndIS_Closed_NonAdv!F73)</f>
        <v>0</v>
      </c>
      <c r="G73" s="26">
        <f>SUM(CLAIMS_IndOS_Open_Adv:CLAIMS_IndIS_Closed_NonAdv!G73)</f>
        <v>0</v>
      </c>
      <c r="H73" s="26">
        <f>SUM(CLAIMS_IndOS_Open_Adv:CLAIMS_IndIS_Closed_NonAdv!H73)</f>
        <v>0</v>
      </c>
      <c r="I73" s="26">
        <f>SUM(CLAIMS_IndOS_Open_Adv:CLAIMS_IndIS_Closed_NonAdv!I73)</f>
        <v>0</v>
      </c>
      <c r="J73" s="26">
        <f>SUM(CLAIMS_IndOS_Open_Adv:CLAIMS_IndIS_Closed_NonAdv!J73)</f>
        <v>0</v>
      </c>
      <c r="K73" s="26">
        <f>SUM(CLAIMS_IndOS_Open_Adv:CLAIMS_IndIS_Closed_NonAdv!K73)</f>
        <v>0</v>
      </c>
      <c r="L73" s="26">
        <f>SUM(CLAIMS_IndOS_Open_Adv:CLAIMS_IndIS_Closed_NonAdv!L73)</f>
        <v>0</v>
      </c>
      <c r="M73" s="26">
        <f>SUM(CLAIMS_IndOS_Open_Adv:CLAIMS_IndIS_Closed_NonAdv!M73)</f>
        <v>0</v>
      </c>
      <c r="N73" s="26">
        <f>SUM(CLAIMS_IndOS_Open_Adv:CLAIMS_IndIS_Closed_NonAdv!N73)</f>
        <v>0</v>
      </c>
      <c r="O73" s="26">
        <f>SUM(CLAIMS_IndOS_Open_Adv:CLAIMS_IndIS_Closed_NonAdv!O73)</f>
        <v>0</v>
      </c>
      <c r="P73" s="26">
        <f>SUM(CLAIMS_IndOS_Open_Adv:CLAIMS_IndIS_Closed_NonAdv!P73)</f>
        <v>0</v>
      </c>
      <c r="Q73" s="26">
        <f>SUM(CLAIMS_IndOS_Open_Adv:CLAIMS_IndIS_Closed_NonAdv!Q73)</f>
        <v>0</v>
      </c>
      <c r="R73" s="26">
        <f>SUM(CLAIMS_IndOS_Open_Adv:CLAIMS_IndIS_Closed_NonAdv!R73)</f>
        <v>0</v>
      </c>
      <c r="S73" s="26">
        <f>SUM(CLAIMS_IndOS_Open_Adv:CLAIMS_IndIS_Closed_NonAdv!S73)</f>
        <v>0</v>
      </c>
      <c r="T73" s="26">
        <f>SUM(CLAIMS_IndOS_Open_Adv:CLAIMS_IndIS_Closed_NonAdv!T73)</f>
        <v>0</v>
      </c>
      <c r="U73" s="26">
        <f>SUM(CLAIMS_IndOS_Open_Adv:CLAIMS_IndIS_Closed_NonAdv!U73)</f>
        <v>0</v>
      </c>
      <c r="V73" s="26">
        <f>SUM(CLAIMS_IndOS_Open_Adv:CLAIMS_IndIS_Closed_NonAdv!V73)</f>
        <v>0</v>
      </c>
      <c r="W73" s="26">
        <f>SUM(CLAIMS_IndOS_Open_Adv:CLAIMS_IndIS_Closed_NonAdv!W73)</f>
        <v>0</v>
      </c>
      <c r="X73" s="26">
        <f>SUM(CLAIMS_IndOS_Open_Adv:CLAIMS_IndIS_Closed_NonAdv!X73)</f>
        <v>0</v>
      </c>
      <c r="Y73" s="26">
        <f>SUM(CLAIMS_IndOS_Open_Adv:CLAIMS_IndIS_Closed_NonAdv!Y73)</f>
        <v>0</v>
      </c>
      <c r="Z73" s="26">
        <f>SUM(CLAIMS_IndOS_Open_Adv:CLAIMS_IndIS_Closed_NonAdv!Z73)</f>
        <v>0</v>
      </c>
      <c r="AA73" s="26">
        <f>SUM(CLAIMS_IndOS_Open_Adv:CLAIMS_IndIS_Closed_NonAdv!AA73)</f>
        <v>0</v>
      </c>
      <c r="AB73" s="26">
        <f>SUM(CLAIMS_IndOS_Open_Adv:CLAIMS_IndIS_Closed_NonAdv!AB73)</f>
        <v>0</v>
      </c>
      <c r="AC73" s="26">
        <f>SUM(CLAIMS_IndOS_Open_Adv:CLAIMS_IndIS_Closed_NonAdv!AC73)</f>
        <v>0</v>
      </c>
      <c r="AD73" s="26">
        <f>SUM(CLAIMS_IndOS_Open_Adv:CLAIMS_IndIS_Closed_NonAdv!AD73)</f>
        <v>0</v>
      </c>
      <c r="AE73" s="26">
        <f>SUM(CLAIMS_IndOS_Open_Adv:CLAIMS_IndIS_Closed_NonAdv!AE73)</f>
        <v>0</v>
      </c>
      <c r="AF73" s="26">
        <f>SUM(CLAIMS_IndOS_Open_Adv:CLAIMS_IndIS_Closed_NonAdv!AF73)</f>
        <v>0</v>
      </c>
      <c r="AG73" s="26">
        <f>SUM(CLAIMS_IndOS_Open_Adv:CLAIMS_IndIS_Closed_NonAdv!AG73)</f>
        <v>0</v>
      </c>
      <c r="AH73" s="26">
        <f>SUM(CLAIMS_IndOS_Open_Adv:CLAIMS_IndIS_Closed_NonAdv!AH73)</f>
        <v>0</v>
      </c>
      <c r="AI73" s="26">
        <f>SUM(CLAIMS_IndOS_Open_Adv:CLAIMS_IndIS_Closed_NonAdv!AI73)</f>
        <v>0</v>
      </c>
      <c r="AJ73" s="26">
        <f>SUM(CLAIMS_IndOS_Open_Adv:CLAIMS_IndIS_Closed_NonAdv!AJ73)</f>
        <v>0</v>
      </c>
      <c r="AK73" s="26">
        <f>SUM(CLAIMS_IndOS_Open_Adv:CLAIMS_IndIS_Closed_NonAdv!AK73)</f>
        <v>0</v>
      </c>
      <c r="AL73" s="26">
        <f>SUM(CLAIMS_IndOS_Open_Adv:CLAIMS_IndIS_Closed_NonAdv!AL73)</f>
        <v>0</v>
      </c>
      <c r="AM73" s="26">
        <f>SUM(CLAIMS_IndOS_Open_Adv:CLAIMS_IndIS_Closed_NonAdv!AM73)</f>
        <v>0</v>
      </c>
      <c r="AN73" s="26">
        <f>SUM(CLAIMS_IndOS_Open_Adv:CLAIMS_IndIS_Closed_NonAdv!AN73)</f>
        <v>0</v>
      </c>
      <c r="AO73" s="26">
        <f>SUM(CLAIMS_IndOS_Open_Adv:CLAIMS_IndIS_Closed_NonAdv!AO73)</f>
        <v>0</v>
      </c>
      <c r="AP73" s="26">
        <f>SUM(CLAIMS_IndOS_Open_Adv:CLAIMS_IndIS_Closed_NonAdv!AP73)</f>
        <v>0</v>
      </c>
      <c r="AQ73" s="26">
        <f>SUM(CLAIMS_IndOS_Open_Adv:CLAIMS_IndIS_Closed_NonAdv!AQ73)</f>
        <v>0</v>
      </c>
      <c r="AR73" s="26">
        <f>SUM(CLAIMS_IndOS_Open_Adv:CLAIMS_IndIS_Closed_NonAdv!AR73)</f>
        <v>0</v>
      </c>
      <c r="AS73" s="26">
        <f>SUM(CLAIMS_IndOS_Open_Adv:CLAIMS_IndIS_Closed_NonAdv!AS73)</f>
        <v>0</v>
      </c>
      <c r="AT73" s="26">
        <f>SUM(CLAIMS_IndOS_Open_Adv:CLAIMS_IndIS_Closed_NonAdv!AT73)</f>
        <v>0</v>
      </c>
      <c r="AU73" s="26">
        <f>SUM(CLAIMS_IndOS_Open_Adv:CLAIMS_IndIS_Closed_NonAdv!AU73)</f>
        <v>0</v>
      </c>
      <c r="AV73" s="26">
        <f>SUM(CLAIMS_IndOS_Open_Adv:CLAIMS_IndIS_Closed_NonAdv!AV73)</f>
        <v>0</v>
      </c>
      <c r="AW73" s="26">
        <f>SUM(CLAIMS_IndOS_Open_Adv:CLAIMS_IndIS_Closed_NonAdv!AW73)</f>
        <v>0</v>
      </c>
      <c r="AX73" s="26">
        <f>SUM(CLAIMS_IndOS_Open_Adv:CLAIMS_IndIS_Closed_NonAdv!AX73)</f>
        <v>0</v>
      </c>
      <c r="AY73" s="26">
        <f>SUM(CLAIMS_IndOS_Open_Adv:CLAIMS_IndIS_Closed_NonAdv!AY73)</f>
        <v>0</v>
      </c>
      <c r="AZ73" s="26">
        <f>SUM(CLAIMS_IndOS_Open_Adv:CLAIMS_IndIS_Closed_NonAdv!AZ73)</f>
        <v>0</v>
      </c>
      <c r="BA73" s="26">
        <f>SUM(CLAIMS_IndOS_Open_Adv:CLAIMS_IndIS_Closed_NonAdv!BA73)</f>
        <v>0</v>
      </c>
      <c r="BB73" s="26">
        <f>SUM(CLAIMS_IndOS_Open_Adv:CLAIMS_IndIS_Closed_NonAdv!BB73)</f>
        <v>0</v>
      </c>
      <c r="BC73" s="185">
        <f>SUM(CLAIMS_IndOS_Open_Adv:CLAIMS_IndIS_Closed_NonAdv!BC73)</f>
        <v>0</v>
      </c>
      <c r="BD73" s="185">
        <f>SUM(CLAIMS_IndOS_Open_Adv:CLAIMS_IndIS_Closed_NonAdv!BD73)</f>
        <v>0</v>
      </c>
      <c r="BE73" s="185">
        <f>SUM(CLAIMS_IndOS_Open_Adv:CLAIMS_IndIS_Closed_NonAdv!BE73)</f>
        <v>0</v>
      </c>
    </row>
    <row r="74" spans="1:57" x14ac:dyDescent="0.25">
      <c r="A74" s="23"/>
      <c r="D74" s="67"/>
      <c r="E74" s="141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ht="15" customHeight="1" x14ac:dyDescent="0.25">
      <c r="A75" s="23" t="str">
        <f t="shared" ref="A75:A82" si="4">$A$71</f>
        <v>CLAIM AMOUNTS PAID</v>
      </c>
      <c r="C75" s="13" t="s">
        <v>26</v>
      </c>
      <c r="D75" s="53" t="s">
        <v>264</v>
      </c>
      <c r="E75" s="53" t="s">
        <v>227</v>
      </c>
      <c r="F75" s="26">
        <f>SUM(CLAIMS_IndOS_Open_Adv:CLAIMS_IndIS_Closed_NonAdv!F75)</f>
        <v>0</v>
      </c>
      <c r="G75" s="26">
        <f>SUM(CLAIMS_IndOS_Open_Adv:CLAIMS_IndIS_Closed_NonAdv!G75)</f>
        <v>0</v>
      </c>
      <c r="H75" s="26">
        <f>SUM(CLAIMS_IndOS_Open_Adv:CLAIMS_IndIS_Closed_NonAdv!H75)</f>
        <v>0</v>
      </c>
      <c r="I75" s="26">
        <f>SUM(CLAIMS_IndOS_Open_Adv:CLAIMS_IndIS_Closed_NonAdv!I75)</f>
        <v>0</v>
      </c>
      <c r="J75" s="26">
        <f>SUM(CLAIMS_IndOS_Open_Adv:CLAIMS_IndIS_Closed_NonAdv!J75)</f>
        <v>0</v>
      </c>
      <c r="K75" s="26">
        <f>SUM(CLAIMS_IndOS_Open_Adv:CLAIMS_IndIS_Closed_NonAdv!K75)</f>
        <v>0</v>
      </c>
      <c r="L75" s="26">
        <f>SUM(CLAIMS_IndOS_Open_Adv:CLAIMS_IndIS_Closed_NonAdv!L75)</f>
        <v>0</v>
      </c>
      <c r="M75" s="26">
        <f>SUM(CLAIMS_IndOS_Open_Adv:CLAIMS_IndIS_Closed_NonAdv!M75)</f>
        <v>0</v>
      </c>
      <c r="N75" s="26">
        <f>SUM(CLAIMS_IndOS_Open_Adv:CLAIMS_IndIS_Closed_NonAdv!N75)</f>
        <v>0</v>
      </c>
      <c r="O75" s="26">
        <f>SUM(CLAIMS_IndOS_Open_Adv:CLAIMS_IndIS_Closed_NonAdv!O75)</f>
        <v>0</v>
      </c>
      <c r="P75" s="26">
        <f>SUM(CLAIMS_IndOS_Open_Adv:CLAIMS_IndIS_Closed_NonAdv!P75)</f>
        <v>0</v>
      </c>
      <c r="Q75" s="26">
        <f>SUM(CLAIMS_IndOS_Open_Adv:CLAIMS_IndIS_Closed_NonAdv!Q75)</f>
        <v>0</v>
      </c>
      <c r="R75" s="26">
        <f>SUM(CLAIMS_IndOS_Open_Adv:CLAIMS_IndIS_Closed_NonAdv!R75)</f>
        <v>0</v>
      </c>
      <c r="S75" s="26">
        <f>SUM(CLAIMS_IndOS_Open_Adv:CLAIMS_IndIS_Closed_NonAdv!S75)</f>
        <v>0</v>
      </c>
      <c r="T75" s="26">
        <f>SUM(CLAIMS_IndOS_Open_Adv:CLAIMS_IndIS_Closed_NonAdv!T75)</f>
        <v>0</v>
      </c>
      <c r="U75" s="26">
        <f>SUM(CLAIMS_IndOS_Open_Adv:CLAIMS_IndIS_Closed_NonAdv!U75)</f>
        <v>0</v>
      </c>
      <c r="V75" s="26">
        <f>SUM(CLAIMS_IndOS_Open_Adv:CLAIMS_IndIS_Closed_NonAdv!V75)</f>
        <v>0</v>
      </c>
      <c r="W75" s="26">
        <f>SUM(CLAIMS_IndOS_Open_Adv:CLAIMS_IndIS_Closed_NonAdv!W75)</f>
        <v>0</v>
      </c>
      <c r="X75" s="26">
        <f>SUM(CLAIMS_IndOS_Open_Adv:CLAIMS_IndIS_Closed_NonAdv!X75)</f>
        <v>0</v>
      </c>
      <c r="Y75" s="26">
        <f>SUM(CLAIMS_IndOS_Open_Adv:CLAIMS_IndIS_Closed_NonAdv!Y75)</f>
        <v>0</v>
      </c>
      <c r="Z75" s="26">
        <f>SUM(CLAIMS_IndOS_Open_Adv:CLAIMS_IndIS_Closed_NonAdv!Z75)</f>
        <v>0</v>
      </c>
      <c r="AA75" s="26">
        <f>SUM(CLAIMS_IndOS_Open_Adv:CLAIMS_IndIS_Closed_NonAdv!AA75)</f>
        <v>0</v>
      </c>
      <c r="AB75" s="26">
        <f>SUM(CLAIMS_IndOS_Open_Adv:CLAIMS_IndIS_Closed_NonAdv!AB75)</f>
        <v>0</v>
      </c>
      <c r="AC75" s="26">
        <f>SUM(CLAIMS_IndOS_Open_Adv:CLAIMS_IndIS_Closed_NonAdv!AC75)</f>
        <v>0</v>
      </c>
      <c r="AD75" s="26">
        <f>SUM(CLAIMS_IndOS_Open_Adv:CLAIMS_IndIS_Closed_NonAdv!AD75)</f>
        <v>0</v>
      </c>
      <c r="AE75" s="26">
        <f>SUM(CLAIMS_IndOS_Open_Adv:CLAIMS_IndIS_Closed_NonAdv!AE75)</f>
        <v>0</v>
      </c>
      <c r="AF75" s="26">
        <f>SUM(CLAIMS_IndOS_Open_Adv:CLAIMS_IndIS_Closed_NonAdv!AF75)</f>
        <v>0</v>
      </c>
      <c r="AG75" s="26">
        <f>SUM(CLAIMS_IndOS_Open_Adv:CLAIMS_IndIS_Closed_NonAdv!AG75)</f>
        <v>0</v>
      </c>
      <c r="AH75" s="26">
        <f>SUM(CLAIMS_IndOS_Open_Adv:CLAIMS_IndIS_Closed_NonAdv!AH75)</f>
        <v>0</v>
      </c>
      <c r="AI75" s="26">
        <f>SUM(CLAIMS_IndOS_Open_Adv:CLAIMS_IndIS_Closed_NonAdv!AI75)</f>
        <v>0</v>
      </c>
      <c r="AJ75" s="26">
        <f>SUM(CLAIMS_IndOS_Open_Adv:CLAIMS_IndIS_Closed_NonAdv!AJ75)</f>
        <v>0</v>
      </c>
      <c r="AK75" s="26">
        <f>SUM(CLAIMS_IndOS_Open_Adv:CLAIMS_IndIS_Closed_NonAdv!AK75)</f>
        <v>0</v>
      </c>
      <c r="AL75" s="26">
        <f>SUM(CLAIMS_IndOS_Open_Adv:CLAIMS_IndIS_Closed_NonAdv!AL75)</f>
        <v>0</v>
      </c>
      <c r="AM75" s="26">
        <f>SUM(CLAIMS_IndOS_Open_Adv:CLAIMS_IndIS_Closed_NonAdv!AM75)</f>
        <v>0</v>
      </c>
      <c r="AN75" s="26">
        <f>SUM(CLAIMS_IndOS_Open_Adv:CLAIMS_IndIS_Closed_NonAdv!AN75)</f>
        <v>0</v>
      </c>
      <c r="AO75" s="26">
        <f>SUM(CLAIMS_IndOS_Open_Adv:CLAIMS_IndIS_Closed_NonAdv!AO75)</f>
        <v>0</v>
      </c>
      <c r="AP75" s="26">
        <f>SUM(CLAIMS_IndOS_Open_Adv:CLAIMS_IndIS_Closed_NonAdv!AP75)</f>
        <v>0</v>
      </c>
      <c r="AQ75" s="26">
        <f>SUM(CLAIMS_IndOS_Open_Adv:CLAIMS_IndIS_Closed_NonAdv!AQ75)</f>
        <v>0</v>
      </c>
      <c r="AR75" s="26">
        <f>SUM(CLAIMS_IndOS_Open_Adv:CLAIMS_IndIS_Closed_NonAdv!AR75)</f>
        <v>0</v>
      </c>
      <c r="AS75" s="26">
        <f>SUM(CLAIMS_IndOS_Open_Adv:CLAIMS_IndIS_Closed_NonAdv!AS75)</f>
        <v>0</v>
      </c>
      <c r="AT75" s="26">
        <f>SUM(CLAIMS_IndOS_Open_Adv:CLAIMS_IndIS_Closed_NonAdv!AT75)</f>
        <v>0</v>
      </c>
      <c r="AU75" s="26">
        <f>SUM(CLAIMS_IndOS_Open_Adv:CLAIMS_IndIS_Closed_NonAdv!AU75)</f>
        <v>0</v>
      </c>
      <c r="AV75" s="26">
        <f>SUM(CLAIMS_IndOS_Open_Adv:CLAIMS_IndIS_Closed_NonAdv!AV75)</f>
        <v>0</v>
      </c>
      <c r="AW75" s="26">
        <f>SUM(CLAIMS_IndOS_Open_Adv:CLAIMS_IndIS_Closed_NonAdv!AW75)</f>
        <v>0</v>
      </c>
      <c r="AX75" s="26">
        <f>SUM(CLAIMS_IndOS_Open_Adv:CLAIMS_IndIS_Closed_NonAdv!AX75)</f>
        <v>0</v>
      </c>
      <c r="AY75" s="26">
        <f>SUM(CLAIMS_IndOS_Open_Adv:CLAIMS_IndIS_Closed_NonAdv!AY75)</f>
        <v>0</v>
      </c>
      <c r="AZ75" s="26">
        <f>SUM(CLAIMS_IndOS_Open_Adv:CLAIMS_IndIS_Closed_NonAdv!AZ75)</f>
        <v>0</v>
      </c>
      <c r="BA75" s="26">
        <f>SUM(CLAIMS_IndOS_Open_Adv:CLAIMS_IndIS_Closed_NonAdv!BA75)</f>
        <v>0</v>
      </c>
      <c r="BB75" s="26">
        <f>SUM(CLAIMS_IndOS_Open_Adv:CLAIMS_IndIS_Closed_NonAdv!BB75)</f>
        <v>0</v>
      </c>
      <c r="BC75" s="26">
        <f>SUM(CLAIMS_IndOS_Open_Adv:CLAIMS_IndIS_Closed_NonAdv!BC75)</f>
        <v>0</v>
      </c>
      <c r="BD75" s="26">
        <f>SUM(CLAIMS_IndOS_Open_Adv:CLAIMS_IndIS_Closed_NonAdv!BD75)</f>
        <v>0</v>
      </c>
      <c r="BE75" s="26">
        <f>SUM(CLAIMS_IndOS_Open_Adv:CLAIMS_IndIS_Closed_NonAdv!BE75)</f>
        <v>0</v>
      </c>
    </row>
    <row r="76" spans="1:57" x14ac:dyDescent="0.25">
      <c r="A76" s="23" t="str">
        <f t="shared" si="4"/>
        <v>CLAIM AMOUNTS PAID</v>
      </c>
      <c r="C76" s="13" t="s">
        <v>26</v>
      </c>
      <c r="D76" s="53" t="s">
        <v>505</v>
      </c>
      <c r="E76" s="53" t="s">
        <v>228</v>
      </c>
      <c r="F76" s="26">
        <f>SUM(CLAIMS_IndOS_Open_Adv:CLAIMS_IndIS_Closed_NonAdv!F76)</f>
        <v>0</v>
      </c>
      <c r="G76" s="26">
        <f>SUM(CLAIMS_IndOS_Open_Adv:CLAIMS_IndIS_Closed_NonAdv!G76)</f>
        <v>0</v>
      </c>
      <c r="H76" s="26">
        <f>SUM(CLAIMS_IndOS_Open_Adv:CLAIMS_IndIS_Closed_NonAdv!H76)</f>
        <v>0</v>
      </c>
      <c r="I76" s="26">
        <f>SUM(CLAIMS_IndOS_Open_Adv:CLAIMS_IndIS_Closed_NonAdv!I76)</f>
        <v>0</v>
      </c>
      <c r="J76" s="26">
        <f>SUM(CLAIMS_IndOS_Open_Adv:CLAIMS_IndIS_Closed_NonAdv!J76)</f>
        <v>0</v>
      </c>
      <c r="K76" s="26">
        <f>SUM(CLAIMS_IndOS_Open_Adv:CLAIMS_IndIS_Closed_NonAdv!K76)</f>
        <v>0</v>
      </c>
      <c r="L76" s="26">
        <f>SUM(CLAIMS_IndOS_Open_Adv:CLAIMS_IndIS_Closed_NonAdv!L76)</f>
        <v>0</v>
      </c>
      <c r="M76" s="26">
        <f>SUM(CLAIMS_IndOS_Open_Adv:CLAIMS_IndIS_Closed_NonAdv!M76)</f>
        <v>0</v>
      </c>
      <c r="N76" s="26">
        <f>SUM(CLAIMS_IndOS_Open_Adv:CLAIMS_IndIS_Closed_NonAdv!N76)</f>
        <v>0</v>
      </c>
      <c r="O76" s="26">
        <f>SUM(CLAIMS_IndOS_Open_Adv:CLAIMS_IndIS_Closed_NonAdv!O76)</f>
        <v>0</v>
      </c>
      <c r="P76" s="26">
        <f>SUM(CLAIMS_IndOS_Open_Adv:CLAIMS_IndIS_Closed_NonAdv!P76)</f>
        <v>0</v>
      </c>
      <c r="Q76" s="26">
        <f>SUM(CLAIMS_IndOS_Open_Adv:CLAIMS_IndIS_Closed_NonAdv!Q76)</f>
        <v>0</v>
      </c>
      <c r="R76" s="26">
        <f>SUM(CLAIMS_IndOS_Open_Adv:CLAIMS_IndIS_Closed_NonAdv!R76)</f>
        <v>0</v>
      </c>
      <c r="S76" s="26">
        <f>SUM(CLAIMS_IndOS_Open_Adv:CLAIMS_IndIS_Closed_NonAdv!S76)</f>
        <v>0</v>
      </c>
      <c r="T76" s="26">
        <f>SUM(CLAIMS_IndOS_Open_Adv:CLAIMS_IndIS_Closed_NonAdv!T76)</f>
        <v>0</v>
      </c>
      <c r="U76" s="26">
        <f>SUM(CLAIMS_IndOS_Open_Adv:CLAIMS_IndIS_Closed_NonAdv!U76)</f>
        <v>0</v>
      </c>
      <c r="V76" s="26">
        <f>SUM(CLAIMS_IndOS_Open_Adv:CLAIMS_IndIS_Closed_NonAdv!V76)</f>
        <v>0</v>
      </c>
      <c r="W76" s="26">
        <f>SUM(CLAIMS_IndOS_Open_Adv:CLAIMS_IndIS_Closed_NonAdv!W76)</f>
        <v>0</v>
      </c>
      <c r="X76" s="26">
        <f>SUM(CLAIMS_IndOS_Open_Adv:CLAIMS_IndIS_Closed_NonAdv!X76)</f>
        <v>0</v>
      </c>
      <c r="Y76" s="26">
        <f>SUM(CLAIMS_IndOS_Open_Adv:CLAIMS_IndIS_Closed_NonAdv!Y76)</f>
        <v>0</v>
      </c>
      <c r="Z76" s="26">
        <f>SUM(CLAIMS_IndOS_Open_Adv:CLAIMS_IndIS_Closed_NonAdv!Z76)</f>
        <v>0</v>
      </c>
      <c r="AA76" s="26">
        <f>SUM(CLAIMS_IndOS_Open_Adv:CLAIMS_IndIS_Closed_NonAdv!AA76)</f>
        <v>0</v>
      </c>
      <c r="AB76" s="26">
        <f>SUM(CLAIMS_IndOS_Open_Adv:CLAIMS_IndIS_Closed_NonAdv!AB76)</f>
        <v>0</v>
      </c>
      <c r="AC76" s="26">
        <f>SUM(CLAIMS_IndOS_Open_Adv:CLAIMS_IndIS_Closed_NonAdv!AC76)</f>
        <v>0</v>
      </c>
      <c r="AD76" s="26">
        <f>SUM(CLAIMS_IndOS_Open_Adv:CLAIMS_IndIS_Closed_NonAdv!AD76)</f>
        <v>0</v>
      </c>
      <c r="AE76" s="26">
        <f>SUM(CLAIMS_IndOS_Open_Adv:CLAIMS_IndIS_Closed_NonAdv!AE76)</f>
        <v>0</v>
      </c>
      <c r="AF76" s="26">
        <f>SUM(CLAIMS_IndOS_Open_Adv:CLAIMS_IndIS_Closed_NonAdv!AF76)</f>
        <v>0</v>
      </c>
      <c r="AG76" s="26">
        <f>SUM(CLAIMS_IndOS_Open_Adv:CLAIMS_IndIS_Closed_NonAdv!AG76)</f>
        <v>0</v>
      </c>
      <c r="AH76" s="26">
        <f>SUM(CLAIMS_IndOS_Open_Adv:CLAIMS_IndIS_Closed_NonAdv!AH76)</f>
        <v>0</v>
      </c>
      <c r="AI76" s="26">
        <f>SUM(CLAIMS_IndOS_Open_Adv:CLAIMS_IndIS_Closed_NonAdv!AI76)</f>
        <v>0</v>
      </c>
      <c r="AJ76" s="26">
        <f>SUM(CLAIMS_IndOS_Open_Adv:CLAIMS_IndIS_Closed_NonAdv!AJ76)</f>
        <v>0</v>
      </c>
      <c r="AK76" s="26">
        <f>SUM(CLAIMS_IndOS_Open_Adv:CLAIMS_IndIS_Closed_NonAdv!AK76)</f>
        <v>0</v>
      </c>
      <c r="AL76" s="26">
        <f>SUM(CLAIMS_IndOS_Open_Adv:CLAIMS_IndIS_Closed_NonAdv!AL76)</f>
        <v>0</v>
      </c>
      <c r="AM76" s="26">
        <f>SUM(CLAIMS_IndOS_Open_Adv:CLAIMS_IndIS_Closed_NonAdv!AM76)</f>
        <v>0</v>
      </c>
      <c r="AN76" s="26">
        <f>SUM(CLAIMS_IndOS_Open_Adv:CLAIMS_IndIS_Closed_NonAdv!AN76)</f>
        <v>0</v>
      </c>
      <c r="AO76" s="26">
        <f>SUM(CLAIMS_IndOS_Open_Adv:CLAIMS_IndIS_Closed_NonAdv!AO76)</f>
        <v>0</v>
      </c>
      <c r="AP76" s="26">
        <f>SUM(CLAIMS_IndOS_Open_Adv:CLAIMS_IndIS_Closed_NonAdv!AP76)</f>
        <v>0</v>
      </c>
      <c r="AQ76" s="26">
        <f>SUM(CLAIMS_IndOS_Open_Adv:CLAIMS_IndIS_Closed_NonAdv!AQ76)</f>
        <v>0</v>
      </c>
      <c r="AR76" s="26">
        <f>SUM(CLAIMS_IndOS_Open_Adv:CLAIMS_IndIS_Closed_NonAdv!AR76)</f>
        <v>0</v>
      </c>
      <c r="AS76" s="26">
        <f>SUM(CLAIMS_IndOS_Open_Adv:CLAIMS_IndIS_Closed_NonAdv!AS76)</f>
        <v>0</v>
      </c>
      <c r="AT76" s="26">
        <f>SUM(CLAIMS_IndOS_Open_Adv:CLAIMS_IndIS_Closed_NonAdv!AT76)</f>
        <v>0</v>
      </c>
      <c r="AU76" s="26">
        <f>SUM(CLAIMS_IndOS_Open_Adv:CLAIMS_IndIS_Closed_NonAdv!AU76)</f>
        <v>0</v>
      </c>
      <c r="AV76" s="26">
        <f>SUM(CLAIMS_IndOS_Open_Adv:CLAIMS_IndIS_Closed_NonAdv!AV76)</f>
        <v>0</v>
      </c>
      <c r="AW76" s="26">
        <f>SUM(CLAIMS_IndOS_Open_Adv:CLAIMS_IndIS_Closed_NonAdv!AW76)</f>
        <v>0</v>
      </c>
      <c r="AX76" s="26">
        <f>SUM(CLAIMS_IndOS_Open_Adv:CLAIMS_IndIS_Closed_NonAdv!AX76)</f>
        <v>0</v>
      </c>
      <c r="AY76" s="26">
        <f>SUM(CLAIMS_IndOS_Open_Adv:CLAIMS_IndIS_Closed_NonAdv!AY76)</f>
        <v>0</v>
      </c>
      <c r="AZ76" s="26">
        <f>SUM(CLAIMS_IndOS_Open_Adv:CLAIMS_IndIS_Closed_NonAdv!AZ76)</f>
        <v>0</v>
      </c>
      <c r="BA76" s="26">
        <f>SUM(CLAIMS_IndOS_Open_Adv:CLAIMS_IndIS_Closed_NonAdv!BA76)</f>
        <v>0</v>
      </c>
      <c r="BB76" s="26">
        <f>SUM(CLAIMS_IndOS_Open_Adv:CLAIMS_IndIS_Closed_NonAdv!BB76)</f>
        <v>0</v>
      </c>
      <c r="BC76" s="26">
        <f>SUM(CLAIMS_IndOS_Open_Adv:CLAIMS_IndIS_Closed_NonAdv!BC76)</f>
        <v>0</v>
      </c>
      <c r="BD76" s="26">
        <f>SUM(CLAIMS_IndOS_Open_Adv:CLAIMS_IndIS_Closed_NonAdv!BD76)</f>
        <v>0</v>
      </c>
      <c r="BE76" s="26">
        <f>SUM(CLAIMS_IndOS_Open_Adv:CLAIMS_IndIS_Closed_NonAdv!BE76)</f>
        <v>0</v>
      </c>
    </row>
    <row r="77" spans="1:57" x14ac:dyDescent="0.25">
      <c r="A77" s="23" t="str">
        <f t="shared" si="4"/>
        <v>CLAIM AMOUNTS PAID</v>
      </c>
      <c r="C77" s="13" t="s">
        <v>26</v>
      </c>
      <c r="D77" s="53" t="s">
        <v>348</v>
      </c>
      <c r="E77" s="53" t="s">
        <v>27</v>
      </c>
      <c r="F77" s="26">
        <f>SUM(CLAIMS_IndOS_Open_Adv:CLAIMS_IndIS_Closed_NonAdv!F77)</f>
        <v>0</v>
      </c>
      <c r="G77" s="26">
        <f>SUM(CLAIMS_IndOS_Open_Adv:CLAIMS_IndIS_Closed_NonAdv!G77)</f>
        <v>0</v>
      </c>
      <c r="H77" s="26">
        <f>SUM(CLAIMS_IndOS_Open_Adv:CLAIMS_IndIS_Closed_NonAdv!H77)</f>
        <v>0</v>
      </c>
      <c r="I77" s="26">
        <f>SUM(CLAIMS_IndOS_Open_Adv:CLAIMS_IndIS_Closed_NonAdv!I77)</f>
        <v>0</v>
      </c>
      <c r="J77" s="26">
        <f>SUM(CLAIMS_IndOS_Open_Adv:CLAIMS_IndIS_Closed_NonAdv!J77)</f>
        <v>0</v>
      </c>
      <c r="K77" s="26">
        <f>SUM(CLAIMS_IndOS_Open_Adv:CLAIMS_IndIS_Closed_NonAdv!K77)</f>
        <v>0</v>
      </c>
      <c r="L77" s="26">
        <f>SUM(CLAIMS_IndOS_Open_Adv:CLAIMS_IndIS_Closed_NonAdv!L77)</f>
        <v>0</v>
      </c>
      <c r="M77" s="26">
        <f>SUM(CLAIMS_IndOS_Open_Adv:CLAIMS_IndIS_Closed_NonAdv!M77)</f>
        <v>0</v>
      </c>
      <c r="N77" s="26">
        <f>SUM(CLAIMS_IndOS_Open_Adv:CLAIMS_IndIS_Closed_NonAdv!N77)</f>
        <v>0</v>
      </c>
      <c r="O77" s="26">
        <f>SUM(CLAIMS_IndOS_Open_Adv:CLAIMS_IndIS_Closed_NonAdv!O77)</f>
        <v>0</v>
      </c>
      <c r="P77" s="26">
        <f>SUM(CLAIMS_IndOS_Open_Adv:CLAIMS_IndIS_Closed_NonAdv!P77)</f>
        <v>0</v>
      </c>
      <c r="Q77" s="26">
        <f>SUM(CLAIMS_IndOS_Open_Adv:CLAIMS_IndIS_Closed_NonAdv!Q77)</f>
        <v>0</v>
      </c>
      <c r="R77" s="26">
        <f>SUM(CLAIMS_IndOS_Open_Adv:CLAIMS_IndIS_Closed_NonAdv!R77)</f>
        <v>0</v>
      </c>
      <c r="S77" s="26">
        <f>SUM(CLAIMS_IndOS_Open_Adv:CLAIMS_IndIS_Closed_NonAdv!S77)</f>
        <v>0</v>
      </c>
      <c r="T77" s="26">
        <f>SUM(CLAIMS_IndOS_Open_Adv:CLAIMS_IndIS_Closed_NonAdv!T77)</f>
        <v>0</v>
      </c>
      <c r="U77" s="26">
        <f>SUM(CLAIMS_IndOS_Open_Adv:CLAIMS_IndIS_Closed_NonAdv!U77)</f>
        <v>0</v>
      </c>
      <c r="V77" s="26">
        <f>SUM(CLAIMS_IndOS_Open_Adv:CLAIMS_IndIS_Closed_NonAdv!V77)</f>
        <v>0</v>
      </c>
      <c r="W77" s="26">
        <f>SUM(CLAIMS_IndOS_Open_Adv:CLAIMS_IndIS_Closed_NonAdv!W77)</f>
        <v>0</v>
      </c>
      <c r="X77" s="26">
        <f>SUM(CLAIMS_IndOS_Open_Adv:CLAIMS_IndIS_Closed_NonAdv!X77)</f>
        <v>0</v>
      </c>
      <c r="Y77" s="26">
        <f>SUM(CLAIMS_IndOS_Open_Adv:CLAIMS_IndIS_Closed_NonAdv!Y77)</f>
        <v>0</v>
      </c>
      <c r="Z77" s="26">
        <f>SUM(CLAIMS_IndOS_Open_Adv:CLAIMS_IndIS_Closed_NonAdv!Z77)</f>
        <v>0</v>
      </c>
      <c r="AA77" s="26">
        <f>SUM(CLAIMS_IndOS_Open_Adv:CLAIMS_IndIS_Closed_NonAdv!AA77)</f>
        <v>0</v>
      </c>
      <c r="AB77" s="26">
        <f>SUM(CLAIMS_IndOS_Open_Adv:CLAIMS_IndIS_Closed_NonAdv!AB77)</f>
        <v>0</v>
      </c>
      <c r="AC77" s="26">
        <f>SUM(CLAIMS_IndOS_Open_Adv:CLAIMS_IndIS_Closed_NonAdv!AC77)</f>
        <v>0</v>
      </c>
      <c r="AD77" s="26">
        <f>SUM(CLAIMS_IndOS_Open_Adv:CLAIMS_IndIS_Closed_NonAdv!AD77)</f>
        <v>0</v>
      </c>
      <c r="AE77" s="26">
        <f>SUM(CLAIMS_IndOS_Open_Adv:CLAIMS_IndIS_Closed_NonAdv!AE77)</f>
        <v>0</v>
      </c>
      <c r="AF77" s="26">
        <f>SUM(CLAIMS_IndOS_Open_Adv:CLAIMS_IndIS_Closed_NonAdv!AF77)</f>
        <v>0</v>
      </c>
      <c r="AG77" s="26">
        <f>SUM(CLAIMS_IndOS_Open_Adv:CLAIMS_IndIS_Closed_NonAdv!AG77)</f>
        <v>0</v>
      </c>
      <c r="AH77" s="26">
        <f>SUM(CLAIMS_IndOS_Open_Adv:CLAIMS_IndIS_Closed_NonAdv!AH77)</f>
        <v>0</v>
      </c>
      <c r="AI77" s="26">
        <f>SUM(CLAIMS_IndOS_Open_Adv:CLAIMS_IndIS_Closed_NonAdv!AI77)</f>
        <v>0</v>
      </c>
      <c r="AJ77" s="26">
        <f>SUM(CLAIMS_IndOS_Open_Adv:CLAIMS_IndIS_Closed_NonAdv!AJ77)</f>
        <v>0</v>
      </c>
      <c r="AK77" s="26">
        <f>SUM(CLAIMS_IndOS_Open_Adv:CLAIMS_IndIS_Closed_NonAdv!AK77)</f>
        <v>0</v>
      </c>
      <c r="AL77" s="26">
        <f>SUM(CLAIMS_IndOS_Open_Adv:CLAIMS_IndIS_Closed_NonAdv!AL77)</f>
        <v>0</v>
      </c>
      <c r="AM77" s="26">
        <f>SUM(CLAIMS_IndOS_Open_Adv:CLAIMS_IndIS_Closed_NonAdv!AM77)</f>
        <v>0</v>
      </c>
      <c r="AN77" s="26">
        <f>SUM(CLAIMS_IndOS_Open_Adv:CLAIMS_IndIS_Closed_NonAdv!AN77)</f>
        <v>0</v>
      </c>
      <c r="AO77" s="26">
        <f>SUM(CLAIMS_IndOS_Open_Adv:CLAIMS_IndIS_Closed_NonAdv!AO77)</f>
        <v>0</v>
      </c>
      <c r="AP77" s="26">
        <f>SUM(CLAIMS_IndOS_Open_Adv:CLAIMS_IndIS_Closed_NonAdv!AP77)</f>
        <v>0</v>
      </c>
      <c r="AQ77" s="26">
        <f>SUM(CLAIMS_IndOS_Open_Adv:CLAIMS_IndIS_Closed_NonAdv!AQ77)</f>
        <v>0</v>
      </c>
      <c r="AR77" s="26">
        <f>SUM(CLAIMS_IndOS_Open_Adv:CLAIMS_IndIS_Closed_NonAdv!AR77)</f>
        <v>0</v>
      </c>
      <c r="AS77" s="26">
        <f>SUM(CLAIMS_IndOS_Open_Adv:CLAIMS_IndIS_Closed_NonAdv!AS77)</f>
        <v>0</v>
      </c>
      <c r="AT77" s="26">
        <f>SUM(CLAIMS_IndOS_Open_Adv:CLAIMS_IndIS_Closed_NonAdv!AT77)</f>
        <v>0</v>
      </c>
      <c r="AU77" s="26">
        <f>SUM(CLAIMS_IndOS_Open_Adv:CLAIMS_IndIS_Closed_NonAdv!AU77)</f>
        <v>0</v>
      </c>
      <c r="AV77" s="26">
        <f>SUM(CLAIMS_IndOS_Open_Adv:CLAIMS_IndIS_Closed_NonAdv!AV77)</f>
        <v>0</v>
      </c>
      <c r="AW77" s="26">
        <f>SUM(CLAIMS_IndOS_Open_Adv:CLAIMS_IndIS_Closed_NonAdv!AW77)</f>
        <v>0</v>
      </c>
      <c r="AX77" s="26">
        <f>SUM(CLAIMS_IndOS_Open_Adv:CLAIMS_IndIS_Closed_NonAdv!AX77)</f>
        <v>0</v>
      </c>
      <c r="AY77" s="26">
        <f>SUM(CLAIMS_IndOS_Open_Adv:CLAIMS_IndIS_Closed_NonAdv!AY77)</f>
        <v>0</v>
      </c>
      <c r="AZ77" s="26">
        <f>SUM(CLAIMS_IndOS_Open_Adv:CLAIMS_IndIS_Closed_NonAdv!AZ77)</f>
        <v>0</v>
      </c>
      <c r="BA77" s="26">
        <f>SUM(CLAIMS_IndOS_Open_Adv:CLAIMS_IndIS_Closed_NonAdv!BA77)</f>
        <v>0</v>
      </c>
      <c r="BB77" s="26">
        <f>SUM(CLAIMS_IndOS_Open_Adv:CLAIMS_IndIS_Closed_NonAdv!BB77)</f>
        <v>0</v>
      </c>
      <c r="BC77" s="26">
        <f>SUM(CLAIMS_IndOS_Open_Adv:CLAIMS_IndIS_Closed_NonAdv!BC77)</f>
        <v>0</v>
      </c>
      <c r="BD77" s="26">
        <f>SUM(CLAIMS_IndOS_Open_Adv:CLAIMS_IndIS_Closed_NonAdv!BD77)</f>
        <v>0</v>
      </c>
      <c r="BE77" s="26">
        <f>SUM(CLAIMS_IndOS_Open_Adv:CLAIMS_IndIS_Closed_NonAdv!BE77)</f>
        <v>0</v>
      </c>
    </row>
    <row r="78" spans="1:57" x14ac:dyDescent="0.25">
      <c r="A78" s="23" t="str">
        <f t="shared" si="4"/>
        <v>CLAIM AMOUNTS PAID</v>
      </c>
      <c r="C78" s="13" t="s">
        <v>26</v>
      </c>
      <c r="D78" s="53" t="s">
        <v>222</v>
      </c>
      <c r="E78" s="53" t="s">
        <v>229</v>
      </c>
      <c r="F78" s="26">
        <f>SUM(CLAIMS_IndOS_Open_Adv:CLAIMS_IndIS_Closed_NonAdv!F78)</f>
        <v>0</v>
      </c>
      <c r="G78" s="26">
        <f>SUM(CLAIMS_IndOS_Open_Adv:CLAIMS_IndIS_Closed_NonAdv!G78)</f>
        <v>0</v>
      </c>
      <c r="H78" s="26">
        <f>SUM(CLAIMS_IndOS_Open_Adv:CLAIMS_IndIS_Closed_NonAdv!H78)</f>
        <v>0</v>
      </c>
      <c r="I78" s="26">
        <f>SUM(CLAIMS_IndOS_Open_Adv:CLAIMS_IndIS_Closed_NonAdv!I78)</f>
        <v>0</v>
      </c>
      <c r="J78" s="26">
        <f>SUM(CLAIMS_IndOS_Open_Adv:CLAIMS_IndIS_Closed_NonAdv!J78)</f>
        <v>0</v>
      </c>
      <c r="K78" s="26">
        <f>SUM(CLAIMS_IndOS_Open_Adv:CLAIMS_IndIS_Closed_NonAdv!K78)</f>
        <v>0</v>
      </c>
      <c r="L78" s="26">
        <f>SUM(CLAIMS_IndOS_Open_Adv:CLAIMS_IndIS_Closed_NonAdv!L78)</f>
        <v>0</v>
      </c>
      <c r="M78" s="26">
        <f>SUM(CLAIMS_IndOS_Open_Adv:CLAIMS_IndIS_Closed_NonAdv!M78)</f>
        <v>0</v>
      </c>
      <c r="N78" s="26">
        <f>SUM(CLAIMS_IndOS_Open_Adv:CLAIMS_IndIS_Closed_NonAdv!N78)</f>
        <v>0</v>
      </c>
      <c r="O78" s="26">
        <f>SUM(CLAIMS_IndOS_Open_Adv:CLAIMS_IndIS_Closed_NonAdv!O78)</f>
        <v>0</v>
      </c>
      <c r="P78" s="26">
        <f>SUM(CLAIMS_IndOS_Open_Adv:CLAIMS_IndIS_Closed_NonAdv!P78)</f>
        <v>0</v>
      </c>
      <c r="Q78" s="26">
        <f>SUM(CLAIMS_IndOS_Open_Adv:CLAIMS_IndIS_Closed_NonAdv!Q78)</f>
        <v>0</v>
      </c>
      <c r="R78" s="26">
        <f>SUM(CLAIMS_IndOS_Open_Adv:CLAIMS_IndIS_Closed_NonAdv!R78)</f>
        <v>0</v>
      </c>
      <c r="S78" s="26">
        <f>SUM(CLAIMS_IndOS_Open_Adv:CLAIMS_IndIS_Closed_NonAdv!S78)</f>
        <v>0</v>
      </c>
      <c r="T78" s="26">
        <f>SUM(CLAIMS_IndOS_Open_Adv:CLAIMS_IndIS_Closed_NonAdv!T78)</f>
        <v>0</v>
      </c>
      <c r="U78" s="26">
        <f>SUM(CLAIMS_IndOS_Open_Adv:CLAIMS_IndIS_Closed_NonAdv!U78)</f>
        <v>0</v>
      </c>
      <c r="V78" s="26">
        <f>SUM(CLAIMS_IndOS_Open_Adv:CLAIMS_IndIS_Closed_NonAdv!V78)</f>
        <v>0</v>
      </c>
      <c r="W78" s="26">
        <f>SUM(CLAIMS_IndOS_Open_Adv:CLAIMS_IndIS_Closed_NonAdv!W78)</f>
        <v>0</v>
      </c>
      <c r="X78" s="26">
        <f>SUM(CLAIMS_IndOS_Open_Adv:CLAIMS_IndIS_Closed_NonAdv!X78)</f>
        <v>0</v>
      </c>
      <c r="Y78" s="26">
        <f>SUM(CLAIMS_IndOS_Open_Adv:CLAIMS_IndIS_Closed_NonAdv!Y78)</f>
        <v>0</v>
      </c>
      <c r="Z78" s="26">
        <f>SUM(CLAIMS_IndOS_Open_Adv:CLAIMS_IndIS_Closed_NonAdv!Z78)</f>
        <v>0</v>
      </c>
      <c r="AA78" s="26">
        <f>SUM(CLAIMS_IndOS_Open_Adv:CLAIMS_IndIS_Closed_NonAdv!AA78)</f>
        <v>0</v>
      </c>
      <c r="AB78" s="26">
        <f>SUM(CLAIMS_IndOS_Open_Adv:CLAIMS_IndIS_Closed_NonAdv!AB78)</f>
        <v>0</v>
      </c>
      <c r="AC78" s="26">
        <f>SUM(CLAIMS_IndOS_Open_Adv:CLAIMS_IndIS_Closed_NonAdv!AC78)</f>
        <v>0</v>
      </c>
      <c r="AD78" s="26">
        <f>SUM(CLAIMS_IndOS_Open_Adv:CLAIMS_IndIS_Closed_NonAdv!AD78)</f>
        <v>0</v>
      </c>
      <c r="AE78" s="26">
        <f>SUM(CLAIMS_IndOS_Open_Adv:CLAIMS_IndIS_Closed_NonAdv!AE78)</f>
        <v>0</v>
      </c>
      <c r="AF78" s="26">
        <f>SUM(CLAIMS_IndOS_Open_Adv:CLAIMS_IndIS_Closed_NonAdv!AF78)</f>
        <v>0</v>
      </c>
      <c r="AG78" s="26">
        <f>SUM(CLAIMS_IndOS_Open_Adv:CLAIMS_IndIS_Closed_NonAdv!AG78)</f>
        <v>0</v>
      </c>
      <c r="AH78" s="26">
        <f>SUM(CLAIMS_IndOS_Open_Adv:CLAIMS_IndIS_Closed_NonAdv!AH78)</f>
        <v>0</v>
      </c>
      <c r="AI78" s="26">
        <f>SUM(CLAIMS_IndOS_Open_Adv:CLAIMS_IndIS_Closed_NonAdv!AI78)</f>
        <v>0</v>
      </c>
      <c r="AJ78" s="26">
        <f>SUM(CLAIMS_IndOS_Open_Adv:CLAIMS_IndIS_Closed_NonAdv!AJ78)</f>
        <v>0</v>
      </c>
      <c r="AK78" s="26">
        <f>SUM(CLAIMS_IndOS_Open_Adv:CLAIMS_IndIS_Closed_NonAdv!AK78)</f>
        <v>0</v>
      </c>
      <c r="AL78" s="26">
        <f>SUM(CLAIMS_IndOS_Open_Adv:CLAIMS_IndIS_Closed_NonAdv!AL78)</f>
        <v>0</v>
      </c>
      <c r="AM78" s="26">
        <f>SUM(CLAIMS_IndOS_Open_Adv:CLAIMS_IndIS_Closed_NonAdv!AM78)</f>
        <v>0</v>
      </c>
      <c r="AN78" s="26">
        <f>SUM(CLAIMS_IndOS_Open_Adv:CLAIMS_IndIS_Closed_NonAdv!AN78)</f>
        <v>0</v>
      </c>
      <c r="AO78" s="26">
        <f>SUM(CLAIMS_IndOS_Open_Adv:CLAIMS_IndIS_Closed_NonAdv!AO78)</f>
        <v>0</v>
      </c>
      <c r="AP78" s="26">
        <f>SUM(CLAIMS_IndOS_Open_Adv:CLAIMS_IndIS_Closed_NonAdv!AP78)</f>
        <v>0</v>
      </c>
      <c r="AQ78" s="26">
        <f>SUM(CLAIMS_IndOS_Open_Adv:CLAIMS_IndIS_Closed_NonAdv!AQ78)</f>
        <v>0</v>
      </c>
      <c r="AR78" s="26">
        <f>SUM(CLAIMS_IndOS_Open_Adv:CLAIMS_IndIS_Closed_NonAdv!AR78)</f>
        <v>0</v>
      </c>
      <c r="AS78" s="26">
        <f>SUM(CLAIMS_IndOS_Open_Adv:CLAIMS_IndIS_Closed_NonAdv!AS78)</f>
        <v>0</v>
      </c>
      <c r="AT78" s="26">
        <f>SUM(CLAIMS_IndOS_Open_Adv:CLAIMS_IndIS_Closed_NonAdv!AT78)</f>
        <v>0</v>
      </c>
      <c r="AU78" s="26">
        <f>SUM(CLAIMS_IndOS_Open_Adv:CLAIMS_IndIS_Closed_NonAdv!AU78)</f>
        <v>0</v>
      </c>
      <c r="AV78" s="26">
        <f>SUM(CLAIMS_IndOS_Open_Adv:CLAIMS_IndIS_Closed_NonAdv!AV78)</f>
        <v>0</v>
      </c>
      <c r="AW78" s="26">
        <f>SUM(CLAIMS_IndOS_Open_Adv:CLAIMS_IndIS_Closed_NonAdv!AW78)</f>
        <v>0</v>
      </c>
      <c r="AX78" s="26">
        <f>SUM(CLAIMS_IndOS_Open_Adv:CLAIMS_IndIS_Closed_NonAdv!AX78)</f>
        <v>0</v>
      </c>
      <c r="AY78" s="26">
        <f>SUM(CLAIMS_IndOS_Open_Adv:CLAIMS_IndIS_Closed_NonAdv!AY78)</f>
        <v>0</v>
      </c>
      <c r="AZ78" s="26">
        <f>SUM(CLAIMS_IndOS_Open_Adv:CLAIMS_IndIS_Closed_NonAdv!AZ78)</f>
        <v>0</v>
      </c>
      <c r="BA78" s="26">
        <f>SUM(CLAIMS_IndOS_Open_Adv:CLAIMS_IndIS_Closed_NonAdv!BA78)</f>
        <v>0</v>
      </c>
      <c r="BB78" s="26">
        <f>SUM(CLAIMS_IndOS_Open_Adv:CLAIMS_IndIS_Closed_NonAdv!BB78)</f>
        <v>0</v>
      </c>
      <c r="BC78" s="26">
        <f>SUM(CLAIMS_IndOS_Open_Adv:CLAIMS_IndIS_Closed_NonAdv!BC78)</f>
        <v>0</v>
      </c>
      <c r="BD78" s="26">
        <f>SUM(CLAIMS_IndOS_Open_Adv:CLAIMS_IndIS_Closed_NonAdv!BD78)</f>
        <v>0</v>
      </c>
      <c r="BE78" s="26">
        <f>SUM(CLAIMS_IndOS_Open_Adv:CLAIMS_IndIS_Closed_NonAdv!BE78)</f>
        <v>0</v>
      </c>
    </row>
    <row r="79" spans="1:57" x14ac:dyDescent="0.25">
      <c r="A79" s="23" t="str">
        <f t="shared" si="4"/>
        <v>CLAIM AMOUNTS PAID</v>
      </c>
      <c r="C79" s="13" t="s">
        <v>26</v>
      </c>
      <c r="D79" s="53" t="s">
        <v>224</v>
      </c>
      <c r="E79" s="53" t="s">
        <v>230</v>
      </c>
      <c r="F79" s="26">
        <f>SUM(CLAIMS_IndOS_Open_Adv:CLAIMS_IndIS_Closed_NonAdv!F79)</f>
        <v>0</v>
      </c>
      <c r="G79" s="26">
        <f>SUM(CLAIMS_IndOS_Open_Adv:CLAIMS_IndIS_Closed_NonAdv!G79)</f>
        <v>0</v>
      </c>
      <c r="H79" s="26">
        <f>SUM(CLAIMS_IndOS_Open_Adv:CLAIMS_IndIS_Closed_NonAdv!H79)</f>
        <v>0</v>
      </c>
      <c r="I79" s="26">
        <f>SUM(CLAIMS_IndOS_Open_Adv:CLAIMS_IndIS_Closed_NonAdv!I79)</f>
        <v>0</v>
      </c>
      <c r="J79" s="26">
        <f>SUM(CLAIMS_IndOS_Open_Adv:CLAIMS_IndIS_Closed_NonAdv!J79)</f>
        <v>0</v>
      </c>
      <c r="K79" s="26">
        <f>SUM(CLAIMS_IndOS_Open_Adv:CLAIMS_IndIS_Closed_NonAdv!K79)</f>
        <v>0</v>
      </c>
      <c r="L79" s="26">
        <f>SUM(CLAIMS_IndOS_Open_Adv:CLAIMS_IndIS_Closed_NonAdv!L79)</f>
        <v>0</v>
      </c>
      <c r="M79" s="26">
        <f>SUM(CLAIMS_IndOS_Open_Adv:CLAIMS_IndIS_Closed_NonAdv!M79)</f>
        <v>0</v>
      </c>
      <c r="N79" s="26">
        <f>SUM(CLAIMS_IndOS_Open_Adv:CLAIMS_IndIS_Closed_NonAdv!N79)</f>
        <v>0</v>
      </c>
      <c r="O79" s="26">
        <f>SUM(CLAIMS_IndOS_Open_Adv:CLAIMS_IndIS_Closed_NonAdv!O79)</f>
        <v>0</v>
      </c>
      <c r="P79" s="26">
        <f>SUM(CLAIMS_IndOS_Open_Adv:CLAIMS_IndIS_Closed_NonAdv!P79)</f>
        <v>0</v>
      </c>
      <c r="Q79" s="26">
        <f>SUM(CLAIMS_IndOS_Open_Adv:CLAIMS_IndIS_Closed_NonAdv!Q79)</f>
        <v>0</v>
      </c>
      <c r="R79" s="26">
        <f>SUM(CLAIMS_IndOS_Open_Adv:CLAIMS_IndIS_Closed_NonAdv!R79)</f>
        <v>0</v>
      </c>
      <c r="S79" s="26">
        <f>SUM(CLAIMS_IndOS_Open_Adv:CLAIMS_IndIS_Closed_NonAdv!S79)</f>
        <v>0</v>
      </c>
      <c r="T79" s="26">
        <f>SUM(CLAIMS_IndOS_Open_Adv:CLAIMS_IndIS_Closed_NonAdv!T79)</f>
        <v>0</v>
      </c>
      <c r="U79" s="26">
        <f>SUM(CLAIMS_IndOS_Open_Adv:CLAIMS_IndIS_Closed_NonAdv!U79)</f>
        <v>0</v>
      </c>
      <c r="V79" s="26">
        <f>SUM(CLAIMS_IndOS_Open_Adv:CLAIMS_IndIS_Closed_NonAdv!V79)</f>
        <v>0</v>
      </c>
      <c r="W79" s="26">
        <f>SUM(CLAIMS_IndOS_Open_Adv:CLAIMS_IndIS_Closed_NonAdv!W79)</f>
        <v>0</v>
      </c>
      <c r="X79" s="26">
        <f>SUM(CLAIMS_IndOS_Open_Adv:CLAIMS_IndIS_Closed_NonAdv!X79)</f>
        <v>0</v>
      </c>
      <c r="Y79" s="26">
        <f>SUM(CLAIMS_IndOS_Open_Adv:CLAIMS_IndIS_Closed_NonAdv!Y79)</f>
        <v>0</v>
      </c>
      <c r="Z79" s="26">
        <f>SUM(CLAIMS_IndOS_Open_Adv:CLAIMS_IndIS_Closed_NonAdv!Z79)</f>
        <v>0</v>
      </c>
      <c r="AA79" s="26">
        <f>SUM(CLAIMS_IndOS_Open_Adv:CLAIMS_IndIS_Closed_NonAdv!AA79)</f>
        <v>0</v>
      </c>
      <c r="AB79" s="26">
        <f>SUM(CLAIMS_IndOS_Open_Adv:CLAIMS_IndIS_Closed_NonAdv!AB79)</f>
        <v>0</v>
      </c>
      <c r="AC79" s="26">
        <f>SUM(CLAIMS_IndOS_Open_Adv:CLAIMS_IndIS_Closed_NonAdv!AC79)</f>
        <v>0</v>
      </c>
      <c r="AD79" s="26">
        <f>SUM(CLAIMS_IndOS_Open_Adv:CLAIMS_IndIS_Closed_NonAdv!AD79)</f>
        <v>0</v>
      </c>
      <c r="AE79" s="26">
        <f>SUM(CLAIMS_IndOS_Open_Adv:CLAIMS_IndIS_Closed_NonAdv!AE79)</f>
        <v>0</v>
      </c>
      <c r="AF79" s="26">
        <f>SUM(CLAIMS_IndOS_Open_Adv:CLAIMS_IndIS_Closed_NonAdv!AF79)</f>
        <v>0</v>
      </c>
      <c r="AG79" s="26">
        <f>SUM(CLAIMS_IndOS_Open_Adv:CLAIMS_IndIS_Closed_NonAdv!AG79)</f>
        <v>0</v>
      </c>
      <c r="AH79" s="26">
        <f>SUM(CLAIMS_IndOS_Open_Adv:CLAIMS_IndIS_Closed_NonAdv!AH79)</f>
        <v>0</v>
      </c>
      <c r="AI79" s="26">
        <f>SUM(CLAIMS_IndOS_Open_Adv:CLAIMS_IndIS_Closed_NonAdv!AI79)</f>
        <v>0</v>
      </c>
      <c r="AJ79" s="26">
        <f>SUM(CLAIMS_IndOS_Open_Adv:CLAIMS_IndIS_Closed_NonAdv!AJ79)</f>
        <v>0</v>
      </c>
      <c r="AK79" s="26">
        <f>SUM(CLAIMS_IndOS_Open_Adv:CLAIMS_IndIS_Closed_NonAdv!AK79)</f>
        <v>0</v>
      </c>
      <c r="AL79" s="26">
        <f>SUM(CLAIMS_IndOS_Open_Adv:CLAIMS_IndIS_Closed_NonAdv!AL79)</f>
        <v>0</v>
      </c>
      <c r="AM79" s="26">
        <f>SUM(CLAIMS_IndOS_Open_Adv:CLAIMS_IndIS_Closed_NonAdv!AM79)</f>
        <v>0</v>
      </c>
      <c r="AN79" s="26">
        <f>SUM(CLAIMS_IndOS_Open_Adv:CLAIMS_IndIS_Closed_NonAdv!AN79)</f>
        <v>0</v>
      </c>
      <c r="AO79" s="26">
        <f>SUM(CLAIMS_IndOS_Open_Adv:CLAIMS_IndIS_Closed_NonAdv!AO79)</f>
        <v>0</v>
      </c>
      <c r="AP79" s="26">
        <f>SUM(CLAIMS_IndOS_Open_Adv:CLAIMS_IndIS_Closed_NonAdv!AP79)</f>
        <v>0</v>
      </c>
      <c r="AQ79" s="26">
        <f>SUM(CLAIMS_IndOS_Open_Adv:CLAIMS_IndIS_Closed_NonAdv!AQ79)</f>
        <v>0</v>
      </c>
      <c r="AR79" s="26">
        <f>SUM(CLAIMS_IndOS_Open_Adv:CLAIMS_IndIS_Closed_NonAdv!AR79)</f>
        <v>0</v>
      </c>
      <c r="AS79" s="26">
        <f>SUM(CLAIMS_IndOS_Open_Adv:CLAIMS_IndIS_Closed_NonAdv!AS79)</f>
        <v>0</v>
      </c>
      <c r="AT79" s="26">
        <f>SUM(CLAIMS_IndOS_Open_Adv:CLAIMS_IndIS_Closed_NonAdv!AT79)</f>
        <v>0</v>
      </c>
      <c r="AU79" s="26">
        <f>SUM(CLAIMS_IndOS_Open_Adv:CLAIMS_IndIS_Closed_NonAdv!AU79)</f>
        <v>0</v>
      </c>
      <c r="AV79" s="26">
        <f>SUM(CLAIMS_IndOS_Open_Adv:CLAIMS_IndIS_Closed_NonAdv!AV79)</f>
        <v>0</v>
      </c>
      <c r="AW79" s="26">
        <f>SUM(CLAIMS_IndOS_Open_Adv:CLAIMS_IndIS_Closed_NonAdv!AW79)</f>
        <v>0</v>
      </c>
      <c r="AX79" s="26">
        <f>SUM(CLAIMS_IndOS_Open_Adv:CLAIMS_IndIS_Closed_NonAdv!AX79)</f>
        <v>0</v>
      </c>
      <c r="AY79" s="26">
        <f>SUM(CLAIMS_IndOS_Open_Adv:CLAIMS_IndIS_Closed_NonAdv!AY79)</f>
        <v>0</v>
      </c>
      <c r="AZ79" s="26">
        <f>SUM(CLAIMS_IndOS_Open_Adv:CLAIMS_IndIS_Closed_NonAdv!AZ79)</f>
        <v>0</v>
      </c>
      <c r="BA79" s="26">
        <f>SUM(CLAIMS_IndOS_Open_Adv:CLAIMS_IndIS_Closed_NonAdv!BA79)</f>
        <v>0</v>
      </c>
      <c r="BB79" s="26">
        <f>SUM(CLAIMS_IndOS_Open_Adv:CLAIMS_IndIS_Closed_NonAdv!BB79)</f>
        <v>0</v>
      </c>
      <c r="BC79" s="26">
        <f>SUM(CLAIMS_IndOS_Open_Adv:CLAIMS_IndIS_Closed_NonAdv!BC79)</f>
        <v>0</v>
      </c>
      <c r="BD79" s="26">
        <f>SUM(CLAIMS_IndOS_Open_Adv:CLAIMS_IndIS_Closed_NonAdv!BD79)</f>
        <v>0</v>
      </c>
      <c r="BE79" s="26">
        <f>SUM(CLAIMS_IndOS_Open_Adv:CLAIMS_IndIS_Closed_NonAdv!BE79)</f>
        <v>0</v>
      </c>
    </row>
    <row r="80" spans="1:57" ht="15" customHeight="1" x14ac:dyDescent="0.25">
      <c r="A80" s="23" t="str">
        <f t="shared" si="4"/>
        <v>CLAIM AMOUNTS PAID</v>
      </c>
      <c r="C80" s="13" t="s">
        <v>26</v>
      </c>
      <c r="D80" s="53" t="s">
        <v>223</v>
      </c>
      <c r="E80" s="53" t="s">
        <v>231</v>
      </c>
      <c r="F80" s="26">
        <f>SUM(CLAIMS_IndOS_Open_Adv:CLAIMS_IndIS_Closed_NonAdv!F80)</f>
        <v>0</v>
      </c>
      <c r="G80" s="26">
        <f>SUM(CLAIMS_IndOS_Open_Adv:CLAIMS_IndIS_Closed_NonAdv!G80)</f>
        <v>0</v>
      </c>
      <c r="H80" s="26">
        <f>SUM(CLAIMS_IndOS_Open_Adv:CLAIMS_IndIS_Closed_NonAdv!H80)</f>
        <v>0</v>
      </c>
      <c r="I80" s="26">
        <f>SUM(CLAIMS_IndOS_Open_Adv:CLAIMS_IndIS_Closed_NonAdv!I80)</f>
        <v>0</v>
      </c>
      <c r="J80" s="26">
        <f>SUM(CLAIMS_IndOS_Open_Adv:CLAIMS_IndIS_Closed_NonAdv!J80)</f>
        <v>0</v>
      </c>
      <c r="K80" s="26">
        <f>SUM(CLAIMS_IndOS_Open_Adv:CLAIMS_IndIS_Closed_NonAdv!K80)</f>
        <v>0</v>
      </c>
      <c r="L80" s="26">
        <f>SUM(CLAIMS_IndOS_Open_Adv:CLAIMS_IndIS_Closed_NonAdv!L80)</f>
        <v>0</v>
      </c>
      <c r="M80" s="26">
        <f>SUM(CLAIMS_IndOS_Open_Adv:CLAIMS_IndIS_Closed_NonAdv!M80)</f>
        <v>0</v>
      </c>
      <c r="N80" s="26">
        <f>SUM(CLAIMS_IndOS_Open_Adv:CLAIMS_IndIS_Closed_NonAdv!N80)</f>
        <v>0</v>
      </c>
      <c r="O80" s="26">
        <f>SUM(CLAIMS_IndOS_Open_Adv:CLAIMS_IndIS_Closed_NonAdv!O80)</f>
        <v>0</v>
      </c>
      <c r="P80" s="26">
        <f>SUM(CLAIMS_IndOS_Open_Adv:CLAIMS_IndIS_Closed_NonAdv!P80)</f>
        <v>0</v>
      </c>
      <c r="Q80" s="26">
        <f>SUM(CLAIMS_IndOS_Open_Adv:CLAIMS_IndIS_Closed_NonAdv!Q80)</f>
        <v>0</v>
      </c>
      <c r="R80" s="26">
        <f>SUM(CLAIMS_IndOS_Open_Adv:CLAIMS_IndIS_Closed_NonAdv!R80)</f>
        <v>0</v>
      </c>
      <c r="S80" s="26">
        <f>SUM(CLAIMS_IndOS_Open_Adv:CLAIMS_IndIS_Closed_NonAdv!S80)</f>
        <v>0</v>
      </c>
      <c r="T80" s="26">
        <f>SUM(CLAIMS_IndOS_Open_Adv:CLAIMS_IndIS_Closed_NonAdv!T80)</f>
        <v>0</v>
      </c>
      <c r="U80" s="26">
        <f>SUM(CLAIMS_IndOS_Open_Adv:CLAIMS_IndIS_Closed_NonAdv!U80)</f>
        <v>0</v>
      </c>
      <c r="V80" s="26">
        <f>SUM(CLAIMS_IndOS_Open_Adv:CLAIMS_IndIS_Closed_NonAdv!V80)</f>
        <v>0</v>
      </c>
      <c r="W80" s="26">
        <f>SUM(CLAIMS_IndOS_Open_Adv:CLAIMS_IndIS_Closed_NonAdv!W80)</f>
        <v>0</v>
      </c>
      <c r="X80" s="26">
        <f>SUM(CLAIMS_IndOS_Open_Adv:CLAIMS_IndIS_Closed_NonAdv!X80)</f>
        <v>0</v>
      </c>
      <c r="Y80" s="26">
        <f>SUM(CLAIMS_IndOS_Open_Adv:CLAIMS_IndIS_Closed_NonAdv!Y80)</f>
        <v>0</v>
      </c>
      <c r="Z80" s="26">
        <f>SUM(CLAIMS_IndOS_Open_Adv:CLAIMS_IndIS_Closed_NonAdv!Z80)</f>
        <v>0</v>
      </c>
      <c r="AA80" s="26">
        <f>SUM(CLAIMS_IndOS_Open_Adv:CLAIMS_IndIS_Closed_NonAdv!AA80)</f>
        <v>0</v>
      </c>
      <c r="AB80" s="26">
        <f>SUM(CLAIMS_IndOS_Open_Adv:CLAIMS_IndIS_Closed_NonAdv!AB80)</f>
        <v>0</v>
      </c>
      <c r="AC80" s="26">
        <f>SUM(CLAIMS_IndOS_Open_Adv:CLAIMS_IndIS_Closed_NonAdv!AC80)</f>
        <v>0</v>
      </c>
      <c r="AD80" s="26">
        <f>SUM(CLAIMS_IndOS_Open_Adv:CLAIMS_IndIS_Closed_NonAdv!AD80)</f>
        <v>0</v>
      </c>
      <c r="AE80" s="26">
        <f>SUM(CLAIMS_IndOS_Open_Adv:CLAIMS_IndIS_Closed_NonAdv!AE80)</f>
        <v>0</v>
      </c>
      <c r="AF80" s="26">
        <f>SUM(CLAIMS_IndOS_Open_Adv:CLAIMS_IndIS_Closed_NonAdv!AF80)</f>
        <v>0</v>
      </c>
      <c r="AG80" s="26">
        <f>SUM(CLAIMS_IndOS_Open_Adv:CLAIMS_IndIS_Closed_NonAdv!AG80)</f>
        <v>0</v>
      </c>
      <c r="AH80" s="26">
        <f>SUM(CLAIMS_IndOS_Open_Adv:CLAIMS_IndIS_Closed_NonAdv!AH80)</f>
        <v>0</v>
      </c>
      <c r="AI80" s="26">
        <f>SUM(CLAIMS_IndOS_Open_Adv:CLAIMS_IndIS_Closed_NonAdv!AI80)</f>
        <v>0</v>
      </c>
      <c r="AJ80" s="26">
        <f>SUM(CLAIMS_IndOS_Open_Adv:CLAIMS_IndIS_Closed_NonAdv!AJ80)</f>
        <v>0</v>
      </c>
      <c r="AK80" s="26">
        <f>SUM(CLAIMS_IndOS_Open_Adv:CLAIMS_IndIS_Closed_NonAdv!AK80)</f>
        <v>0</v>
      </c>
      <c r="AL80" s="26">
        <f>SUM(CLAIMS_IndOS_Open_Adv:CLAIMS_IndIS_Closed_NonAdv!AL80)</f>
        <v>0</v>
      </c>
      <c r="AM80" s="26">
        <f>SUM(CLAIMS_IndOS_Open_Adv:CLAIMS_IndIS_Closed_NonAdv!AM80)</f>
        <v>0</v>
      </c>
      <c r="AN80" s="26">
        <f>SUM(CLAIMS_IndOS_Open_Adv:CLAIMS_IndIS_Closed_NonAdv!AN80)</f>
        <v>0</v>
      </c>
      <c r="AO80" s="26">
        <f>SUM(CLAIMS_IndOS_Open_Adv:CLAIMS_IndIS_Closed_NonAdv!AO80)</f>
        <v>0</v>
      </c>
      <c r="AP80" s="26">
        <f>SUM(CLAIMS_IndOS_Open_Adv:CLAIMS_IndIS_Closed_NonAdv!AP80)</f>
        <v>0</v>
      </c>
      <c r="AQ80" s="26">
        <f>SUM(CLAIMS_IndOS_Open_Adv:CLAIMS_IndIS_Closed_NonAdv!AQ80)</f>
        <v>0</v>
      </c>
      <c r="AR80" s="26">
        <f>SUM(CLAIMS_IndOS_Open_Adv:CLAIMS_IndIS_Closed_NonAdv!AR80)</f>
        <v>0</v>
      </c>
      <c r="AS80" s="26">
        <f>SUM(CLAIMS_IndOS_Open_Adv:CLAIMS_IndIS_Closed_NonAdv!AS80)</f>
        <v>0</v>
      </c>
      <c r="AT80" s="26">
        <f>SUM(CLAIMS_IndOS_Open_Adv:CLAIMS_IndIS_Closed_NonAdv!AT80)</f>
        <v>0</v>
      </c>
      <c r="AU80" s="26">
        <f>SUM(CLAIMS_IndOS_Open_Adv:CLAIMS_IndIS_Closed_NonAdv!AU80)</f>
        <v>0</v>
      </c>
      <c r="AV80" s="26">
        <f>SUM(CLAIMS_IndOS_Open_Adv:CLAIMS_IndIS_Closed_NonAdv!AV80)</f>
        <v>0</v>
      </c>
      <c r="AW80" s="26">
        <f>SUM(CLAIMS_IndOS_Open_Adv:CLAIMS_IndIS_Closed_NonAdv!AW80)</f>
        <v>0</v>
      </c>
      <c r="AX80" s="26">
        <f>SUM(CLAIMS_IndOS_Open_Adv:CLAIMS_IndIS_Closed_NonAdv!AX80)</f>
        <v>0</v>
      </c>
      <c r="AY80" s="26">
        <f>SUM(CLAIMS_IndOS_Open_Adv:CLAIMS_IndIS_Closed_NonAdv!AY80)</f>
        <v>0</v>
      </c>
      <c r="AZ80" s="26">
        <f>SUM(CLAIMS_IndOS_Open_Adv:CLAIMS_IndIS_Closed_NonAdv!AZ80)</f>
        <v>0</v>
      </c>
      <c r="BA80" s="26">
        <f>SUM(CLAIMS_IndOS_Open_Adv:CLAIMS_IndIS_Closed_NonAdv!BA80)</f>
        <v>0</v>
      </c>
      <c r="BB80" s="26">
        <f>SUM(CLAIMS_IndOS_Open_Adv:CLAIMS_IndIS_Closed_NonAdv!BB80)</f>
        <v>0</v>
      </c>
      <c r="BC80" s="26">
        <f>SUM(CLAIMS_IndOS_Open_Adv:CLAIMS_IndIS_Closed_NonAdv!BC80)</f>
        <v>0</v>
      </c>
      <c r="BD80" s="26">
        <f>SUM(CLAIMS_IndOS_Open_Adv:CLAIMS_IndIS_Closed_NonAdv!BD80)</f>
        <v>0</v>
      </c>
      <c r="BE80" s="26">
        <f>SUM(CLAIMS_IndOS_Open_Adv:CLAIMS_IndIS_Closed_NonAdv!BE80)</f>
        <v>0</v>
      </c>
    </row>
    <row r="81" spans="1:57" x14ac:dyDescent="0.25">
      <c r="A81" s="23" t="str">
        <f t="shared" si="4"/>
        <v>CLAIM AMOUNTS PAID</v>
      </c>
      <c r="C81" s="13" t="s">
        <v>26</v>
      </c>
      <c r="D81" s="53" t="s">
        <v>341</v>
      </c>
      <c r="E81" s="53" t="s">
        <v>232</v>
      </c>
      <c r="F81" s="26">
        <f>SUM(CLAIMS_IndOS_Open_Adv:CLAIMS_IndIS_Closed_NonAdv!F81)</f>
        <v>0</v>
      </c>
      <c r="G81" s="26">
        <f>SUM(CLAIMS_IndOS_Open_Adv:CLAIMS_IndIS_Closed_NonAdv!G81)</f>
        <v>0</v>
      </c>
      <c r="H81" s="26">
        <f>SUM(CLAIMS_IndOS_Open_Adv:CLAIMS_IndIS_Closed_NonAdv!H81)</f>
        <v>0</v>
      </c>
      <c r="I81" s="26">
        <f>SUM(CLAIMS_IndOS_Open_Adv:CLAIMS_IndIS_Closed_NonAdv!I81)</f>
        <v>0</v>
      </c>
      <c r="J81" s="26">
        <f>SUM(CLAIMS_IndOS_Open_Adv:CLAIMS_IndIS_Closed_NonAdv!J81)</f>
        <v>0</v>
      </c>
      <c r="K81" s="26">
        <f>SUM(CLAIMS_IndOS_Open_Adv:CLAIMS_IndIS_Closed_NonAdv!K81)</f>
        <v>0</v>
      </c>
      <c r="L81" s="26">
        <f>SUM(CLAIMS_IndOS_Open_Adv:CLAIMS_IndIS_Closed_NonAdv!L81)</f>
        <v>0</v>
      </c>
      <c r="M81" s="26">
        <f>SUM(CLAIMS_IndOS_Open_Adv:CLAIMS_IndIS_Closed_NonAdv!M81)</f>
        <v>0</v>
      </c>
      <c r="N81" s="26">
        <f>SUM(CLAIMS_IndOS_Open_Adv:CLAIMS_IndIS_Closed_NonAdv!N81)</f>
        <v>0</v>
      </c>
      <c r="O81" s="26">
        <f>SUM(CLAIMS_IndOS_Open_Adv:CLAIMS_IndIS_Closed_NonAdv!O81)</f>
        <v>0</v>
      </c>
      <c r="P81" s="26">
        <f>SUM(CLAIMS_IndOS_Open_Adv:CLAIMS_IndIS_Closed_NonAdv!P81)</f>
        <v>0</v>
      </c>
      <c r="Q81" s="26">
        <f>SUM(CLAIMS_IndOS_Open_Adv:CLAIMS_IndIS_Closed_NonAdv!Q81)</f>
        <v>0</v>
      </c>
      <c r="R81" s="26">
        <f>SUM(CLAIMS_IndOS_Open_Adv:CLAIMS_IndIS_Closed_NonAdv!R81)</f>
        <v>0</v>
      </c>
      <c r="S81" s="26">
        <f>SUM(CLAIMS_IndOS_Open_Adv:CLAIMS_IndIS_Closed_NonAdv!S81)</f>
        <v>0</v>
      </c>
      <c r="T81" s="26">
        <f>SUM(CLAIMS_IndOS_Open_Adv:CLAIMS_IndIS_Closed_NonAdv!T81)</f>
        <v>0</v>
      </c>
      <c r="U81" s="26">
        <f>SUM(CLAIMS_IndOS_Open_Adv:CLAIMS_IndIS_Closed_NonAdv!U81)</f>
        <v>0</v>
      </c>
      <c r="V81" s="26">
        <f>SUM(CLAIMS_IndOS_Open_Adv:CLAIMS_IndIS_Closed_NonAdv!V81)</f>
        <v>0</v>
      </c>
      <c r="W81" s="26">
        <f>SUM(CLAIMS_IndOS_Open_Adv:CLAIMS_IndIS_Closed_NonAdv!W81)</f>
        <v>0</v>
      </c>
      <c r="X81" s="26">
        <f>SUM(CLAIMS_IndOS_Open_Adv:CLAIMS_IndIS_Closed_NonAdv!X81)</f>
        <v>0</v>
      </c>
      <c r="Y81" s="26">
        <f>SUM(CLAIMS_IndOS_Open_Adv:CLAIMS_IndIS_Closed_NonAdv!Y81)</f>
        <v>0</v>
      </c>
      <c r="Z81" s="26">
        <f>SUM(CLAIMS_IndOS_Open_Adv:CLAIMS_IndIS_Closed_NonAdv!Z81)</f>
        <v>0</v>
      </c>
      <c r="AA81" s="26">
        <f>SUM(CLAIMS_IndOS_Open_Adv:CLAIMS_IndIS_Closed_NonAdv!AA81)</f>
        <v>0</v>
      </c>
      <c r="AB81" s="26">
        <f>SUM(CLAIMS_IndOS_Open_Adv:CLAIMS_IndIS_Closed_NonAdv!AB81)</f>
        <v>0</v>
      </c>
      <c r="AC81" s="26">
        <f>SUM(CLAIMS_IndOS_Open_Adv:CLAIMS_IndIS_Closed_NonAdv!AC81)</f>
        <v>0</v>
      </c>
      <c r="AD81" s="26">
        <f>SUM(CLAIMS_IndOS_Open_Adv:CLAIMS_IndIS_Closed_NonAdv!AD81)</f>
        <v>0</v>
      </c>
      <c r="AE81" s="26">
        <f>SUM(CLAIMS_IndOS_Open_Adv:CLAIMS_IndIS_Closed_NonAdv!AE81)</f>
        <v>0</v>
      </c>
      <c r="AF81" s="26">
        <f>SUM(CLAIMS_IndOS_Open_Adv:CLAIMS_IndIS_Closed_NonAdv!AF81)</f>
        <v>0</v>
      </c>
      <c r="AG81" s="26">
        <f>SUM(CLAIMS_IndOS_Open_Adv:CLAIMS_IndIS_Closed_NonAdv!AG81)</f>
        <v>0</v>
      </c>
      <c r="AH81" s="26">
        <f>SUM(CLAIMS_IndOS_Open_Adv:CLAIMS_IndIS_Closed_NonAdv!AH81)</f>
        <v>0</v>
      </c>
      <c r="AI81" s="26">
        <f>SUM(CLAIMS_IndOS_Open_Adv:CLAIMS_IndIS_Closed_NonAdv!AI81)</f>
        <v>0</v>
      </c>
      <c r="AJ81" s="26">
        <f>SUM(CLAIMS_IndOS_Open_Adv:CLAIMS_IndIS_Closed_NonAdv!AJ81)</f>
        <v>0</v>
      </c>
      <c r="AK81" s="26">
        <f>SUM(CLAIMS_IndOS_Open_Adv:CLAIMS_IndIS_Closed_NonAdv!AK81)</f>
        <v>0</v>
      </c>
      <c r="AL81" s="26">
        <f>SUM(CLAIMS_IndOS_Open_Adv:CLAIMS_IndIS_Closed_NonAdv!AL81)</f>
        <v>0</v>
      </c>
      <c r="AM81" s="26">
        <f>SUM(CLAIMS_IndOS_Open_Adv:CLAIMS_IndIS_Closed_NonAdv!AM81)</f>
        <v>0</v>
      </c>
      <c r="AN81" s="26">
        <f>SUM(CLAIMS_IndOS_Open_Adv:CLAIMS_IndIS_Closed_NonAdv!AN81)</f>
        <v>0</v>
      </c>
      <c r="AO81" s="26">
        <f>SUM(CLAIMS_IndOS_Open_Adv:CLAIMS_IndIS_Closed_NonAdv!AO81)</f>
        <v>0</v>
      </c>
      <c r="AP81" s="26">
        <f>SUM(CLAIMS_IndOS_Open_Adv:CLAIMS_IndIS_Closed_NonAdv!AP81)</f>
        <v>0</v>
      </c>
      <c r="AQ81" s="26">
        <f>SUM(CLAIMS_IndOS_Open_Adv:CLAIMS_IndIS_Closed_NonAdv!AQ81)</f>
        <v>0</v>
      </c>
      <c r="AR81" s="26">
        <f>SUM(CLAIMS_IndOS_Open_Adv:CLAIMS_IndIS_Closed_NonAdv!AR81)</f>
        <v>0</v>
      </c>
      <c r="AS81" s="26">
        <f>SUM(CLAIMS_IndOS_Open_Adv:CLAIMS_IndIS_Closed_NonAdv!AS81)</f>
        <v>0</v>
      </c>
      <c r="AT81" s="26">
        <f>SUM(CLAIMS_IndOS_Open_Adv:CLAIMS_IndIS_Closed_NonAdv!AT81)</f>
        <v>0</v>
      </c>
      <c r="AU81" s="26">
        <f>SUM(CLAIMS_IndOS_Open_Adv:CLAIMS_IndIS_Closed_NonAdv!AU81)</f>
        <v>0</v>
      </c>
      <c r="AV81" s="26">
        <f>SUM(CLAIMS_IndOS_Open_Adv:CLAIMS_IndIS_Closed_NonAdv!AV81)</f>
        <v>0</v>
      </c>
      <c r="AW81" s="26">
        <f>SUM(CLAIMS_IndOS_Open_Adv:CLAIMS_IndIS_Closed_NonAdv!AW81)</f>
        <v>0</v>
      </c>
      <c r="AX81" s="26">
        <f>SUM(CLAIMS_IndOS_Open_Adv:CLAIMS_IndIS_Closed_NonAdv!AX81)</f>
        <v>0</v>
      </c>
      <c r="AY81" s="26">
        <f>SUM(CLAIMS_IndOS_Open_Adv:CLAIMS_IndIS_Closed_NonAdv!AY81)</f>
        <v>0</v>
      </c>
      <c r="AZ81" s="26">
        <f>SUM(CLAIMS_IndOS_Open_Adv:CLAIMS_IndIS_Closed_NonAdv!AZ81)</f>
        <v>0</v>
      </c>
      <c r="BA81" s="26">
        <f>SUM(CLAIMS_IndOS_Open_Adv:CLAIMS_IndIS_Closed_NonAdv!BA81)</f>
        <v>0</v>
      </c>
      <c r="BB81" s="26">
        <f>SUM(CLAIMS_IndOS_Open_Adv:CLAIMS_IndIS_Closed_NonAdv!BB81)</f>
        <v>0</v>
      </c>
      <c r="BC81" s="26">
        <f>SUM(CLAIMS_IndOS_Open_Adv:CLAIMS_IndIS_Closed_NonAdv!BC81)</f>
        <v>0</v>
      </c>
      <c r="BD81" s="26">
        <f>SUM(CLAIMS_IndOS_Open_Adv:CLAIMS_IndIS_Closed_NonAdv!BD81)</f>
        <v>0</v>
      </c>
      <c r="BE81" s="26">
        <f>SUM(CLAIMS_IndOS_Open_Adv:CLAIMS_IndIS_Closed_NonAdv!BE81)</f>
        <v>0</v>
      </c>
    </row>
    <row r="82" spans="1:57" x14ac:dyDescent="0.25">
      <c r="A82" s="23" t="str">
        <f t="shared" si="4"/>
        <v>CLAIM AMOUNTS PAID</v>
      </c>
      <c r="C82" s="13" t="s">
        <v>26</v>
      </c>
      <c r="D82" s="53" t="s">
        <v>246</v>
      </c>
      <c r="E82" s="53" t="s">
        <v>233</v>
      </c>
      <c r="F82" s="26">
        <f>SUM(CLAIMS_IndOS_Open_Adv:CLAIMS_IndIS_Closed_NonAdv!F82)</f>
        <v>0</v>
      </c>
      <c r="G82" s="26">
        <f>SUM(CLAIMS_IndOS_Open_Adv:CLAIMS_IndIS_Closed_NonAdv!G82)</f>
        <v>0</v>
      </c>
      <c r="H82" s="26">
        <f>SUM(CLAIMS_IndOS_Open_Adv:CLAIMS_IndIS_Closed_NonAdv!H82)</f>
        <v>0</v>
      </c>
      <c r="I82" s="26">
        <f>SUM(CLAIMS_IndOS_Open_Adv:CLAIMS_IndIS_Closed_NonAdv!I82)</f>
        <v>0</v>
      </c>
      <c r="J82" s="26">
        <f>SUM(CLAIMS_IndOS_Open_Adv:CLAIMS_IndIS_Closed_NonAdv!J82)</f>
        <v>0</v>
      </c>
      <c r="K82" s="26">
        <f>SUM(CLAIMS_IndOS_Open_Adv:CLAIMS_IndIS_Closed_NonAdv!K82)</f>
        <v>0</v>
      </c>
      <c r="L82" s="26">
        <f>SUM(CLAIMS_IndOS_Open_Adv:CLAIMS_IndIS_Closed_NonAdv!L82)</f>
        <v>0</v>
      </c>
      <c r="M82" s="26">
        <f>SUM(CLAIMS_IndOS_Open_Adv:CLAIMS_IndIS_Closed_NonAdv!M82)</f>
        <v>0</v>
      </c>
      <c r="N82" s="26">
        <f>SUM(CLAIMS_IndOS_Open_Adv:CLAIMS_IndIS_Closed_NonAdv!N82)</f>
        <v>0</v>
      </c>
      <c r="O82" s="26">
        <f>SUM(CLAIMS_IndOS_Open_Adv:CLAIMS_IndIS_Closed_NonAdv!O82)</f>
        <v>0</v>
      </c>
      <c r="P82" s="26">
        <f>SUM(CLAIMS_IndOS_Open_Adv:CLAIMS_IndIS_Closed_NonAdv!P82)</f>
        <v>0</v>
      </c>
      <c r="Q82" s="26">
        <f>SUM(CLAIMS_IndOS_Open_Adv:CLAIMS_IndIS_Closed_NonAdv!Q82)</f>
        <v>0</v>
      </c>
      <c r="R82" s="26">
        <f>SUM(CLAIMS_IndOS_Open_Adv:CLAIMS_IndIS_Closed_NonAdv!R82)</f>
        <v>0</v>
      </c>
      <c r="S82" s="26">
        <f>SUM(CLAIMS_IndOS_Open_Adv:CLAIMS_IndIS_Closed_NonAdv!S82)</f>
        <v>0</v>
      </c>
      <c r="T82" s="26">
        <f>SUM(CLAIMS_IndOS_Open_Adv:CLAIMS_IndIS_Closed_NonAdv!T82)</f>
        <v>0</v>
      </c>
      <c r="U82" s="26">
        <f>SUM(CLAIMS_IndOS_Open_Adv:CLAIMS_IndIS_Closed_NonAdv!U82)</f>
        <v>0</v>
      </c>
      <c r="V82" s="26">
        <f>SUM(CLAIMS_IndOS_Open_Adv:CLAIMS_IndIS_Closed_NonAdv!V82)</f>
        <v>0</v>
      </c>
      <c r="W82" s="26">
        <f>SUM(CLAIMS_IndOS_Open_Adv:CLAIMS_IndIS_Closed_NonAdv!W82)</f>
        <v>0</v>
      </c>
      <c r="X82" s="26">
        <f>SUM(CLAIMS_IndOS_Open_Adv:CLAIMS_IndIS_Closed_NonAdv!X82)</f>
        <v>0</v>
      </c>
      <c r="Y82" s="26">
        <f>SUM(CLAIMS_IndOS_Open_Adv:CLAIMS_IndIS_Closed_NonAdv!Y82)</f>
        <v>0</v>
      </c>
      <c r="Z82" s="26">
        <f>SUM(CLAIMS_IndOS_Open_Adv:CLAIMS_IndIS_Closed_NonAdv!Z82)</f>
        <v>0</v>
      </c>
      <c r="AA82" s="26">
        <f>SUM(CLAIMS_IndOS_Open_Adv:CLAIMS_IndIS_Closed_NonAdv!AA82)</f>
        <v>0</v>
      </c>
      <c r="AB82" s="26">
        <f>SUM(CLAIMS_IndOS_Open_Adv:CLAIMS_IndIS_Closed_NonAdv!AB82)</f>
        <v>0</v>
      </c>
      <c r="AC82" s="26">
        <f>SUM(CLAIMS_IndOS_Open_Adv:CLAIMS_IndIS_Closed_NonAdv!AC82)</f>
        <v>0</v>
      </c>
      <c r="AD82" s="26">
        <f>SUM(CLAIMS_IndOS_Open_Adv:CLAIMS_IndIS_Closed_NonAdv!AD82)</f>
        <v>0</v>
      </c>
      <c r="AE82" s="26">
        <f>SUM(CLAIMS_IndOS_Open_Adv:CLAIMS_IndIS_Closed_NonAdv!AE82)</f>
        <v>0</v>
      </c>
      <c r="AF82" s="26">
        <f>SUM(CLAIMS_IndOS_Open_Adv:CLAIMS_IndIS_Closed_NonAdv!AF82)</f>
        <v>0</v>
      </c>
      <c r="AG82" s="26">
        <f>SUM(CLAIMS_IndOS_Open_Adv:CLAIMS_IndIS_Closed_NonAdv!AG82)</f>
        <v>0</v>
      </c>
      <c r="AH82" s="26">
        <f>SUM(CLAIMS_IndOS_Open_Adv:CLAIMS_IndIS_Closed_NonAdv!AH82)</f>
        <v>0</v>
      </c>
      <c r="AI82" s="26">
        <f>SUM(CLAIMS_IndOS_Open_Adv:CLAIMS_IndIS_Closed_NonAdv!AI82)</f>
        <v>0</v>
      </c>
      <c r="AJ82" s="26">
        <f>SUM(CLAIMS_IndOS_Open_Adv:CLAIMS_IndIS_Closed_NonAdv!AJ82)</f>
        <v>0</v>
      </c>
      <c r="AK82" s="26">
        <f>SUM(CLAIMS_IndOS_Open_Adv:CLAIMS_IndIS_Closed_NonAdv!AK82)</f>
        <v>0</v>
      </c>
      <c r="AL82" s="26">
        <f>SUM(CLAIMS_IndOS_Open_Adv:CLAIMS_IndIS_Closed_NonAdv!AL82)</f>
        <v>0</v>
      </c>
      <c r="AM82" s="26">
        <f>SUM(CLAIMS_IndOS_Open_Adv:CLAIMS_IndIS_Closed_NonAdv!AM82)</f>
        <v>0</v>
      </c>
      <c r="AN82" s="26">
        <f>SUM(CLAIMS_IndOS_Open_Adv:CLAIMS_IndIS_Closed_NonAdv!AN82)</f>
        <v>0</v>
      </c>
      <c r="AO82" s="26">
        <f>SUM(CLAIMS_IndOS_Open_Adv:CLAIMS_IndIS_Closed_NonAdv!AO82)</f>
        <v>0</v>
      </c>
      <c r="AP82" s="26">
        <f>SUM(CLAIMS_IndOS_Open_Adv:CLAIMS_IndIS_Closed_NonAdv!AP82)</f>
        <v>0</v>
      </c>
      <c r="AQ82" s="26">
        <f>SUM(CLAIMS_IndOS_Open_Adv:CLAIMS_IndIS_Closed_NonAdv!AQ82)</f>
        <v>0</v>
      </c>
      <c r="AR82" s="26">
        <f>SUM(CLAIMS_IndOS_Open_Adv:CLAIMS_IndIS_Closed_NonAdv!AR82)</f>
        <v>0</v>
      </c>
      <c r="AS82" s="26">
        <f>SUM(CLAIMS_IndOS_Open_Adv:CLAIMS_IndIS_Closed_NonAdv!AS82)</f>
        <v>0</v>
      </c>
      <c r="AT82" s="26">
        <f>SUM(CLAIMS_IndOS_Open_Adv:CLAIMS_IndIS_Closed_NonAdv!AT82)</f>
        <v>0</v>
      </c>
      <c r="AU82" s="26">
        <f>SUM(CLAIMS_IndOS_Open_Adv:CLAIMS_IndIS_Closed_NonAdv!AU82)</f>
        <v>0</v>
      </c>
      <c r="AV82" s="26">
        <f>SUM(CLAIMS_IndOS_Open_Adv:CLAIMS_IndIS_Closed_NonAdv!AV82)</f>
        <v>0</v>
      </c>
      <c r="AW82" s="26">
        <f>SUM(CLAIMS_IndOS_Open_Adv:CLAIMS_IndIS_Closed_NonAdv!AW82)</f>
        <v>0</v>
      </c>
      <c r="AX82" s="26">
        <f>SUM(CLAIMS_IndOS_Open_Adv:CLAIMS_IndIS_Closed_NonAdv!AX82)</f>
        <v>0</v>
      </c>
      <c r="AY82" s="26">
        <f>SUM(CLAIMS_IndOS_Open_Adv:CLAIMS_IndIS_Closed_NonAdv!AY82)</f>
        <v>0</v>
      </c>
      <c r="AZ82" s="26">
        <f>SUM(CLAIMS_IndOS_Open_Adv:CLAIMS_IndIS_Closed_NonAdv!AZ82)</f>
        <v>0</v>
      </c>
      <c r="BA82" s="26">
        <f>SUM(CLAIMS_IndOS_Open_Adv:CLAIMS_IndIS_Closed_NonAdv!BA82)</f>
        <v>0</v>
      </c>
      <c r="BB82" s="26">
        <f>SUM(CLAIMS_IndOS_Open_Adv:CLAIMS_IndIS_Closed_NonAdv!BB82)</f>
        <v>0</v>
      </c>
      <c r="BC82" s="26">
        <f>SUM(CLAIMS_IndOS_Open_Adv:CLAIMS_IndIS_Closed_NonAdv!BC82)</f>
        <v>0</v>
      </c>
      <c r="BD82" s="26">
        <f>SUM(CLAIMS_IndOS_Open_Adv:CLAIMS_IndIS_Closed_NonAdv!BD82)</f>
        <v>0</v>
      </c>
      <c r="BE82" s="26">
        <f>SUM(CLAIMS_IndOS_Open_Adv:CLAIMS_IndIS_Closed_NonAdv!BE82)</f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5">$A$71</f>
        <v>CLAIM AMOUNTS PAID</v>
      </c>
      <c r="C84" s="13" t="s">
        <v>26</v>
      </c>
      <c r="D84" s="53" t="s">
        <v>349</v>
      </c>
      <c r="E84" s="53" t="s">
        <v>234</v>
      </c>
      <c r="F84" s="26">
        <f>SUM(CLAIMS_IndOS_Open_Adv:CLAIMS_IndIS_Closed_NonAdv!F84)</f>
        <v>0</v>
      </c>
      <c r="G84" s="26">
        <f>SUM(CLAIMS_IndOS_Open_Adv:CLAIMS_IndIS_Closed_NonAdv!G84)</f>
        <v>0</v>
      </c>
      <c r="H84" s="26">
        <f>SUM(CLAIMS_IndOS_Open_Adv:CLAIMS_IndIS_Closed_NonAdv!H84)</f>
        <v>0</v>
      </c>
      <c r="I84" s="26">
        <f>SUM(CLAIMS_IndOS_Open_Adv:CLAIMS_IndIS_Closed_NonAdv!I84)</f>
        <v>0</v>
      </c>
      <c r="J84" s="26">
        <f>SUM(CLAIMS_IndOS_Open_Adv:CLAIMS_IndIS_Closed_NonAdv!J84)</f>
        <v>0</v>
      </c>
      <c r="K84" s="26">
        <f>SUM(CLAIMS_IndOS_Open_Adv:CLAIMS_IndIS_Closed_NonAdv!K84)</f>
        <v>0</v>
      </c>
      <c r="L84" s="26">
        <f>SUM(CLAIMS_IndOS_Open_Adv:CLAIMS_IndIS_Closed_NonAdv!L84)</f>
        <v>0</v>
      </c>
      <c r="M84" s="26">
        <f>SUM(CLAIMS_IndOS_Open_Adv:CLAIMS_IndIS_Closed_NonAdv!M84)</f>
        <v>0</v>
      </c>
      <c r="N84" s="26">
        <f>SUM(CLAIMS_IndOS_Open_Adv:CLAIMS_IndIS_Closed_NonAdv!N84)</f>
        <v>0</v>
      </c>
      <c r="O84" s="26">
        <f>SUM(CLAIMS_IndOS_Open_Adv:CLAIMS_IndIS_Closed_NonAdv!O84)</f>
        <v>0</v>
      </c>
      <c r="P84" s="26">
        <f>SUM(CLAIMS_IndOS_Open_Adv:CLAIMS_IndIS_Closed_NonAdv!P84)</f>
        <v>0</v>
      </c>
      <c r="Q84" s="26">
        <f>SUM(CLAIMS_IndOS_Open_Adv:CLAIMS_IndIS_Closed_NonAdv!Q84)</f>
        <v>0</v>
      </c>
      <c r="R84" s="26">
        <f>SUM(CLAIMS_IndOS_Open_Adv:CLAIMS_IndIS_Closed_NonAdv!R84)</f>
        <v>0</v>
      </c>
      <c r="S84" s="26">
        <f>SUM(CLAIMS_IndOS_Open_Adv:CLAIMS_IndIS_Closed_NonAdv!S84)</f>
        <v>0</v>
      </c>
      <c r="T84" s="26">
        <f>SUM(CLAIMS_IndOS_Open_Adv:CLAIMS_IndIS_Closed_NonAdv!T84)</f>
        <v>0</v>
      </c>
      <c r="U84" s="26">
        <f>SUM(CLAIMS_IndOS_Open_Adv:CLAIMS_IndIS_Closed_NonAdv!U84)</f>
        <v>0</v>
      </c>
      <c r="V84" s="26">
        <f>SUM(CLAIMS_IndOS_Open_Adv:CLAIMS_IndIS_Closed_NonAdv!V84)</f>
        <v>0</v>
      </c>
      <c r="W84" s="26">
        <f>SUM(CLAIMS_IndOS_Open_Adv:CLAIMS_IndIS_Closed_NonAdv!W84)</f>
        <v>0</v>
      </c>
      <c r="X84" s="26">
        <f>SUM(CLAIMS_IndOS_Open_Adv:CLAIMS_IndIS_Closed_NonAdv!X84)</f>
        <v>0</v>
      </c>
      <c r="Y84" s="26">
        <f>SUM(CLAIMS_IndOS_Open_Adv:CLAIMS_IndIS_Closed_NonAdv!Y84)</f>
        <v>0</v>
      </c>
      <c r="Z84" s="26">
        <f>SUM(CLAIMS_IndOS_Open_Adv:CLAIMS_IndIS_Closed_NonAdv!Z84)</f>
        <v>0</v>
      </c>
      <c r="AA84" s="26">
        <f>SUM(CLAIMS_IndOS_Open_Adv:CLAIMS_IndIS_Closed_NonAdv!AA84)</f>
        <v>0</v>
      </c>
      <c r="AB84" s="26">
        <f>SUM(CLAIMS_IndOS_Open_Adv:CLAIMS_IndIS_Closed_NonAdv!AB84)</f>
        <v>0</v>
      </c>
      <c r="AC84" s="26">
        <f>SUM(CLAIMS_IndOS_Open_Adv:CLAIMS_IndIS_Closed_NonAdv!AC84)</f>
        <v>0</v>
      </c>
      <c r="AD84" s="26">
        <f>SUM(CLAIMS_IndOS_Open_Adv:CLAIMS_IndIS_Closed_NonAdv!AD84)</f>
        <v>0</v>
      </c>
      <c r="AE84" s="26">
        <f>SUM(CLAIMS_IndOS_Open_Adv:CLAIMS_IndIS_Closed_NonAdv!AE84)</f>
        <v>0</v>
      </c>
      <c r="AF84" s="26">
        <f>SUM(CLAIMS_IndOS_Open_Adv:CLAIMS_IndIS_Closed_NonAdv!AF84)</f>
        <v>0</v>
      </c>
      <c r="AG84" s="26">
        <f>SUM(CLAIMS_IndOS_Open_Adv:CLAIMS_IndIS_Closed_NonAdv!AG84)</f>
        <v>0</v>
      </c>
      <c r="AH84" s="26">
        <f>SUM(CLAIMS_IndOS_Open_Adv:CLAIMS_IndIS_Closed_NonAdv!AH84)</f>
        <v>0</v>
      </c>
      <c r="AI84" s="26">
        <f>SUM(CLAIMS_IndOS_Open_Adv:CLAIMS_IndIS_Closed_NonAdv!AI84)</f>
        <v>0</v>
      </c>
      <c r="AJ84" s="26">
        <f>SUM(CLAIMS_IndOS_Open_Adv:CLAIMS_IndIS_Closed_NonAdv!AJ84)</f>
        <v>0</v>
      </c>
      <c r="AK84" s="26">
        <f>SUM(CLAIMS_IndOS_Open_Adv:CLAIMS_IndIS_Closed_NonAdv!AK84)</f>
        <v>0</v>
      </c>
      <c r="AL84" s="26">
        <f>SUM(CLAIMS_IndOS_Open_Adv:CLAIMS_IndIS_Closed_NonAdv!AL84)</f>
        <v>0</v>
      </c>
      <c r="AM84" s="26">
        <f>SUM(CLAIMS_IndOS_Open_Adv:CLAIMS_IndIS_Closed_NonAdv!AM84)</f>
        <v>0</v>
      </c>
      <c r="AN84" s="26">
        <f>SUM(CLAIMS_IndOS_Open_Adv:CLAIMS_IndIS_Closed_NonAdv!AN84)</f>
        <v>0</v>
      </c>
      <c r="AO84" s="26">
        <f>SUM(CLAIMS_IndOS_Open_Adv:CLAIMS_IndIS_Closed_NonAdv!AO84)</f>
        <v>0</v>
      </c>
      <c r="AP84" s="26">
        <f>SUM(CLAIMS_IndOS_Open_Adv:CLAIMS_IndIS_Closed_NonAdv!AP84)</f>
        <v>0</v>
      </c>
      <c r="AQ84" s="26">
        <f>SUM(CLAIMS_IndOS_Open_Adv:CLAIMS_IndIS_Closed_NonAdv!AQ84)</f>
        <v>0</v>
      </c>
      <c r="AR84" s="26">
        <f>SUM(CLAIMS_IndOS_Open_Adv:CLAIMS_IndIS_Closed_NonAdv!AR84)</f>
        <v>0</v>
      </c>
      <c r="AS84" s="26">
        <f>SUM(CLAIMS_IndOS_Open_Adv:CLAIMS_IndIS_Closed_NonAdv!AS84)</f>
        <v>0</v>
      </c>
      <c r="AT84" s="26">
        <f>SUM(CLAIMS_IndOS_Open_Adv:CLAIMS_IndIS_Closed_NonAdv!AT84)</f>
        <v>0</v>
      </c>
      <c r="AU84" s="26">
        <f>SUM(CLAIMS_IndOS_Open_Adv:CLAIMS_IndIS_Closed_NonAdv!AU84)</f>
        <v>0</v>
      </c>
      <c r="AV84" s="26">
        <f>SUM(CLAIMS_IndOS_Open_Adv:CLAIMS_IndIS_Closed_NonAdv!AV84)</f>
        <v>0</v>
      </c>
      <c r="AW84" s="26">
        <f>SUM(CLAIMS_IndOS_Open_Adv:CLAIMS_IndIS_Closed_NonAdv!AW84)</f>
        <v>0</v>
      </c>
      <c r="AX84" s="26">
        <f>SUM(CLAIMS_IndOS_Open_Adv:CLAIMS_IndIS_Closed_NonAdv!AX84)</f>
        <v>0</v>
      </c>
      <c r="AY84" s="26">
        <f>SUM(CLAIMS_IndOS_Open_Adv:CLAIMS_IndIS_Closed_NonAdv!AY84)</f>
        <v>0</v>
      </c>
      <c r="AZ84" s="26">
        <f>SUM(CLAIMS_IndOS_Open_Adv:CLAIMS_IndIS_Closed_NonAdv!AZ84)</f>
        <v>0</v>
      </c>
      <c r="BA84" s="26">
        <f>SUM(CLAIMS_IndOS_Open_Adv:CLAIMS_IndIS_Closed_NonAdv!BA84)</f>
        <v>0</v>
      </c>
      <c r="BB84" s="26">
        <f>SUM(CLAIMS_IndOS_Open_Adv:CLAIMS_IndIS_Closed_NonAdv!BB84)</f>
        <v>0</v>
      </c>
      <c r="BC84" s="26">
        <f>SUM(CLAIMS_IndOS_Open_Adv:CLAIMS_IndIS_Closed_NonAdv!BC84)</f>
        <v>0</v>
      </c>
      <c r="BD84" s="26">
        <f>SUM(CLAIMS_IndOS_Open_Adv:CLAIMS_IndIS_Closed_NonAdv!BD84)</f>
        <v>0</v>
      </c>
      <c r="BE84" s="26">
        <f>SUM(CLAIMS_IndOS_Open_Adv:CLAIMS_IndIS_Closed_NonAdv!BE84)</f>
        <v>0</v>
      </c>
    </row>
    <row r="85" spans="1:57" x14ac:dyDescent="0.25">
      <c r="A85" s="23" t="str">
        <f t="shared" si="5"/>
        <v>CLAIM AMOUNTS PAID</v>
      </c>
      <c r="C85" s="13" t="s">
        <v>26</v>
      </c>
      <c r="D85" s="53" t="s">
        <v>221</v>
      </c>
      <c r="E85" s="53" t="s">
        <v>235</v>
      </c>
      <c r="F85" s="26">
        <f>SUM(CLAIMS_IndOS_Open_Adv:CLAIMS_IndIS_Closed_NonAdv!F85)</f>
        <v>0</v>
      </c>
      <c r="G85" s="26">
        <f>SUM(CLAIMS_IndOS_Open_Adv:CLAIMS_IndIS_Closed_NonAdv!G85)</f>
        <v>0</v>
      </c>
      <c r="H85" s="26">
        <f>SUM(CLAIMS_IndOS_Open_Adv:CLAIMS_IndIS_Closed_NonAdv!H85)</f>
        <v>0</v>
      </c>
      <c r="I85" s="26">
        <f>SUM(CLAIMS_IndOS_Open_Adv:CLAIMS_IndIS_Closed_NonAdv!I85)</f>
        <v>0</v>
      </c>
      <c r="J85" s="26">
        <f>SUM(CLAIMS_IndOS_Open_Adv:CLAIMS_IndIS_Closed_NonAdv!J85)</f>
        <v>0</v>
      </c>
      <c r="K85" s="26">
        <f>SUM(CLAIMS_IndOS_Open_Adv:CLAIMS_IndIS_Closed_NonAdv!K85)</f>
        <v>0</v>
      </c>
      <c r="L85" s="26">
        <f>SUM(CLAIMS_IndOS_Open_Adv:CLAIMS_IndIS_Closed_NonAdv!L85)</f>
        <v>0</v>
      </c>
      <c r="M85" s="26">
        <f>SUM(CLAIMS_IndOS_Open_Adv:CLAIMS_IndIS_Closed_NonAdv!M85)</f>
        <v>0</v>
      </c>
      <c r="N85" s="26">
        <f>SUM(CLAIMS_IndOS_Open_Adv:CLAIMS_IndIS_Closed_NonAdv!N85)</f>
        <v>0</v>
      </c>
      <c r="O85" s="26">
        <f>SUM(CLAIMS_IndOS_Open_Adv:CLAIMS_IndIS_Closed_NonAdv!O85)</f>
        <v>0</v>
      </c>
      <c r="P85" s="26">
        <f>SUM(CLAIMS_IndOS_Open_Adv:CLAIMS_IndIS_Closed_NonAdv!P85)</f>
        <v>0</v>
      </c>
      <c r="Q85" s="26">
        <f>SUM(CLAIMS_IndOS_Open_Adv:CLAIMS_IndIS_Closed_NonAdv!Q85)</f>
        <v>0</v>
      </c>
      <c r="R85" s="26">
        <f>SUM(CLAIMS_IndOS_Open_Adv:CLAIMS_IndIS_Closed_NonAdv!R85)</f>
        <v>0</v>
      </c>
      <c r="S85" s="26">
        <f>SUM(CLAIMS_IndOS_Open_Adv:CLAIMS_IndIS_Closed_NonAdv!S85)</f>
        <v>0</v>
      </c>
      <c r="T85" s="26">
        <f>SUM(CLAIMS_IndOS_Open_Adv:CLAIMS_IndIS_Closed_NonAdv!T85)</f>
        <v>0</v>
      </c>
      <c r="U85" s="26">
        <f>SUM(CLAIMS_IndOS_Open_Adv:CLAIMS_IndIS_Closed_NonAdv!U85)</f>
        <v>0</v>
      </c>
      <c r="V85" s="26">
        <f>SUM(CLAIMS_IndOS_Open_Adv:CLAIMS_IndIS_Closed_NonAdv!V85)</f>
        <v>0</v>
      </c>
      <c r="W85" s="26">
        <f>SUM(CLAIMS_IndOS_Open_Adv:CLAIMS_IndIS_Closed_NonAdv!W85)</f>
        <v>0</v>
      </c>
      <c r="X85" s="26">
        <f>SUM(CLAIMS_IndOS_Open_Adv:CLAIMS_IndIS_Closed_NonAdv!X85)</f>
        <v>0</v>
      </c>
      <c r="Y85" s="26">
        <f>SUM(CLAIMS_IndOS_Open_Adv:CLAIMS_IndIS_Closed_NonAdv!Y85)</f>
        <v>0</v>
      </c>
      <c r="Z85" s="26">
        <f>SUM(CLAIMS_IndOS_Open_Adv:CLAIMS_IndIS_Closed_NonAdv!Z85)</f>
        <v>0</v>
      </c>
      <c r="AA85" s="26">
        <f>SUM(CLAIMS_IndOS_Open_Adv:CLAIMS_IndIS_Closed_NonAdv!AA85)</f>
        <v>0</v>
      </c>
      <c r="AB85" s="26">
        <f>SUM(CLAIMS_IndOS_Open_Adv:CLAIMS_IndIS_Closed_NonAdv!AB85)</f>
        <v>0</v>
      </c>
      <c r="AC85" s="26">
        <f>SUM(CLAIMS_IndOS_Open_Adv:CLAIMS_IndIS_Closed_NonAdv!AC85)</f>
        <v>0</v>
      </c>
      <c r="AD85" s="26">
        <f>SUM(CLAIMS_IndOS_Open_Adv:CLAIMS_IndIS_Closed_NonAdv!AD85)</f>
        <v>0</v>
      </c>
      <c r="AE85" s="26">
        <f>SUM(CLAIMS_IndOS_Open_Adv:CLAIMS_IndIS_Closed_NonAdv!AE85)</f>
        <v>0</v>
      </c>
      <c r="AF85" s="26">
        <f>SUM(CLAIMS_IndOS_Open_Adv:CLAIMS_IndIS_Closed_NonAdv!AF85)</f>
        <v>0</v>
      </c>
      <c r="AG85" s="26">
        <f>SUM(CLAIMS_IndOS_Open_Adv:CLAIMS_IndIS_Closed_NonAdv!AG85)</f>
        <v>0</v>
      </c>
      <c r="AH85" s="26">
        <f>SUM(CLAIMS_IndOS_Open_Adv:CLAIMS_IndIS_Closed_NonAdv!AH85)</f>
        <v>0</v>
      </c>
      <c r="AI85" s="26">
        <f>SUM(CLAIMS_IndOS_Open_Adv:CLAIMS_IndIS_Closed_NonAdv!AI85)</f>
        <v>0</v>
      </c>
      <c r="AJ85" s="26">
        <f>SUM(CLAIMS_IndOS_Open_Adv:CLAIMS_IndIS_Closed_NonAdv!AJ85)</f>
        <v>0</v>
      </c>
      <c r="AK85" s="26">
        <f>SUM(CLAIMS_IndOS_Open_Adv:CLAIMS_IndIS_Closed_NonAdv!AK85)</f>
        <v>0</v>
      </c>
      <c r="AL85" s="26">
        <f>SUM(CLAIMS_IndOS_Open_Adv:CLAIMS_IndIS_Closed_NonAdv!AL85)</f>
        <v>0</v>
      </c>
      <c r="AM85" s="26">
        <f>SUM(CLAIMS_IndOS_Open_Adv:CLAIMS_IndIS_Closed_NonAdv!AM85)</f>
        <v>0</v>
      </c>
      <c r="AN85" s="26">
        <f>SUM(CLAIMS_IndOS_Open_Adv:CLAIMS_IndIS_Closed_NonAdv!AN85)</f>
        <v>0</v>
      </c>
      <c r="AO85" s="26">
        <f>SUM(CLAIMS_IndOS_Open_Adv:CLAIMS_IndIS_Closed_NonAdv!AO85)</f>
        <v>0</v>
      </c>
      <c r="AP85" s="26">
        <f>SUM(CLAIMS_IndOS_Open_Adv:CLAIMS_IndIS_Closed_NonAdv!AP85)</f>
        <v>0</v>
      </c>
      <c r="AQ85" s="26">
        <f>SUM(CLAIMS_IndOS_Open_Adv:CLAIMS_IndIS_Closed_NonAdv!AQ85)</f>
        <v>0</v>
      </c>
      <c r="AR85" s="26">
        <f>SUM(CLAIMS_IndOS_Open_Adv:CLAIMS_IndIS_Closed_NonAdv!AR85)</f>
        <v>0</v>
      </c>
      <c r="AS85" s="26">
        <f>SUM(CLAIMS_IndOS_Open_Adv:CLAIMS_IndIS_Closed_NonAdv!AS85)</f>
        <v>0</v>
      </c>
      <c r="AT85" s="26">
        <f>SUM(CLAIMS_IndOS_Open_Adv:CLAIMS_IndIS_Closed_NonAdv!AT85)</f>
        <v>0</v>
      </c>
      <c r="AU85" s="26">
        <f>SUM(CLAIMS_IndOS_Open_Adv:CLAIMS_IndIS_Closed_NonAdv!AU85)</f>
        <v>0</v>
      </c>
      <c r="AV85" s="26">
        <f>SUM(CLAIMS_IndOS_Open_Adv:CLAIMS_IndIS_Closed_NonAdv!AV85)</f>
        <v>0</v>
      </c>
      <c r="AW85" s="26">
        <f>SUM(CLAIMS_IndOS_Open_Adv:CLAIMS_IndIS_Closed_NonAdv!AW85)</f>
        <v>0</v>
      </c>
      <c r="AX85" s="26">
        <f>SUM(CLAIMS_IndOS_Open_Adv:CLAIMS_IndIS_Closed_NonAdv!AX85)</f>
        <v>0</v>
      </c>
      <c r="AY85" s="26">
        <f>SUM(CLAIMS_IndOS_Open_Adv:CLAIMS_IndIS_Closed_NonAdv!AY85)</f>
        <v>0</v>
      </c>
      <c r="AZ85" s="26">
        <f>SUM(CLAIMS_IndOS_Open_Adv:CLAIMS_IndIS_Closed_NonAdv!AZ85)</f>
        <v>0</v>
      </c>
      <c r="BA85" s="26">
        <f>SUM(CLAIMS_IndOS_Open_Adv:CLAIMS_IndIS_Closed_NonAdv!BA85)</f>
        <v>0</v>
      </c>
      <c r="BB85" s="26">
        <f>SUM(CLAIMS_IndOS_Open_Adv:CLAIMS_IndIS_Closed_NonAdv!BB85)</f>
        <v>0</v>
      </c>
      <c r="BC85" s="26">
        <f>SUM(CLAIMS_IndOS_Open_Adv:CLAIMS_IndIS_Closed_NonAdv!BC85)</f>
        <v>0</v>
      </c>
      <c r="BD85" s="26">
        <f>SUM(CLAIMS_IndOS_Open_Adv:CLAIMS_IndIS_Closed_NonAdv!BD85)</f>
        <v>0</v>
      </c>
      <c r="BE85" s="26">
        <f>SUM(CLAIMS_IndOS_Open_Adv:CLAIMS_IndIS_Closed_NonAdv!BE85)</f>
        <v>0</v>
      </c>
    </row>
    <row r="86" spans="1:57" x14ac:dyDescent="0.25">
      <c r="A86" s="23" t="str">
        <f t="shared" si="5"/>
        <v>CLAIM AMOUNTS PAID</v>
      </c>
      <c r="C86" s="13" t="s">
        <v>26</v>
      </c>
      <c r="D86" s="53" t="s">
        <v>350</v>
      </c>
      <c r="E86" s="53" t="s">
        <v>236</v>
      </c>
      <c r="F86" s="26">
        <f>SUM(CLAIMS_IndOS_Open_Adv:CLAIMS_IndIS_Closed_NonAdv!F86)</f>
        <v>0</v>
      </c>
      <c r="G86" s="26">
        <f>SUM(CLAIMS_IndOS_Open_Adv:CLAIMS_IndIS_Closed_NonAdv!G86)</f>
        <v>0</v>
      </c>
      <c r="H86" s="26">
        <f>SUM(CLAIMS_IndOS_Open_Adv:CLAIMS_IndIS_Closed_NonAdv!H86)</f>
        <v>0</v>
      </c>
      <c r="I86" s="26">
        <f>SUM(CLAIMS_IndOS_Open_Adv:CLAIMS_IndIS_Closed_NonAdv!I86)</f>
        <v>0</v>
      </c>
      <c r="J86" s="26">
        <f>SUM(CLAIMS_IndOS_Open_Adv:CLAIMS_IndIS_Closed_NonAdv!J86)</f>
        <v>0</v>
      </c>
      <c r="K86" s="26">
        <f>SUM(CLAIMS_IndOS_Open_Adv:CLAIMS_IndIS_Closed_NonAdv!K86)</f>
        <v>0</v>
      </c>
      <c r="L86" s="26">
        <f>SUM(CLAIMS_IndOS_Open_Adv:CLAIMS_IndIS_Closed_NonAdv!L86)</f>
        <v>0</v>
      </c>
      <c r="M86" s="26">
        <f>SUM(CLAIMS_IndOS_Open_Adv:CLAIMS_IndIS_Closed_NonAdv!M86)</f>
        <v>0</v>
      </c>
      <c r="N86" s="26">
        <f>SUM(CLAIMS_IndOS_Open_Adv:CLAIMS_IndIS_Closed_NonAdv!N86)</f>
        <v>0</v>
      </c>
      <c r="O86" s="26">
        <f>SUM(CLAIMS_IndOS_Open_Adv:CLAIMS_IndIS_Closed_NonAdv!O86)</f>
        <v>0</v>
      </c>
      <c r="P86" s="26">
        <f>SUM(CLAIMS_IndOS_Open_Adv:CLAIMS_IndIS_Closed_NonAdv!P86)</f>
        <v>0</v>
      </c>
      <c r="Q86" s="26">
        <f>SUM(CLAIMS_IndOS_Open_Adv:CLAIMS_IndIS_Closed_NonAdv!Q86)</f>
        <v>0</v>
      </c>
      <c r="R86" s="26">
        <f>SUM(CLAIMS_IndOS_Open_Adv:CLAIMS_IndIS_Closed_NonAdv!R86)</f>
        <v>0</v>
      </c>
      <c r="S86" s="26">
        <f>SUM(CLAIMS_IndOS_Open_Adv:CLAIMS_IndIS_Closed_NonAdv!S86)</f>
        <v>0</v>
      </c>
      <c r="T86" s="26">
        <f>SUM(CLAIMS_IndOS_Open_Adv:CLAIMS_IndIS_Closed_NonAdv!T86)</f>
        <v>0</v>
      </c>
      <c r="U86" s="26">
        <f>SUM(CLAIMS_IndOS_Open_Adv:CLAIMS_IndIS_Closed_NonAdv!U86)</f>
        <v>0</v>
      </c>
      <c r="V86" s="26">
        <f>SUM(CLAIMS_IndOS_Open_Adv:CLAIMS_IndIS_Closed_NonAdv!V86)</f>
        <v>0</v>
      </c>
      <c r="W86" s="26">
        <f>SUM(CLAIMS_IndOS_Open_Adv:CLAIMS_IndIS_Closed_NonAdv!W86)</f>
        <v>0</v>
      </c>
      <c r="X86" s="26">
        <f>SUM(CLAIMS_IndOS_Open_Adv:CLAIMS_IndIS_Closed_NonAdv!X86)</f>
        <v>0</v>
      </c>
      <c r="Y86" s="26">
        <f>SUM(CLAIMS_IndOS_Open_Adv:CLAIMS_IndIS_Closed_NonAdv!Y86)</f>
        <v>0</v>
      </c>
      <c r="Z86" s="26">
        <f>SUM(CLAIMS_IndOS_Open_Adv:CLAIMS_IndIS_Closed_NonAdv!Z86)</f>
        <v>0</v>
      </c>
      <c r="AA86" s="26">
        <f>SUM(CLAIMS_IndOS_Open_Adv:CLAIMS_IndIS_Closed_NonAdv!AA86)</f>
        <v>0</v>
      </c>
      <c r="AB86" s="26">
        <f>SUM(CLAIMS_IndOS_Open_Adv:CLAIMS_IndIS_Closed_NonAdv!AB86)</f>
        <v>0</v>
      </c>
      <c r="AC86" s="26">
        <f>SUM(CLAIMS_IndOS_Open_Adv:CLAIMS_IndIS_Closed_NonAdv!AC86)</f>
        <v>0</v>
      </c>
      <c r="AD86" s="26">
        <f>SUM(CLAIMS_IndOS_Open_Adv:CLAIMS_IndIS_Closed_NonAdv!AD86)</f>
        <v>0</v>
      </c>
      <c r="AE86" s="26">
        <f>SUM(CLAIMS_IndOS_Open_Adv:CLAIMS_IndIS_Closed_NonAdv!AE86)</f>
        <v>0</v>
      </c>
      <c r="AF86" s="26">
        <f>SUM(CLAIMS_IndOS_Open_Adv:CLAIMS_IndIS_Closed_NonAdv!AF86)</f>
        <v>0</v>
      </c>
      <c r="AG86" s="26">
        <f>SUM(CLAIMS_IndOS_Open_Adv:CLAIMS_IndIS_Closed_NonAdv!AG86)</f>
        <v>0</v>
      </c>
      <c r="AH86" s="26">
        <f>SUM(CLAIMS_IndOS_Open_Adv:CLAIMS_IndIS_Closed_NonAdv!AH86)</f>
        <v>0</v>
      </c>
      <c r="AI86" s="26">
        <f>SUM(CLAIMS_IndOS_Open_Adv:CLAIMS_IndIS_Closed_NonAdv!AI86)</f>
        <v>0</v>
      </c>
      <c r="AJ86" s="26">
        <f>SUM(CLAIMS_IndOS_Open_Adv:CLAIMS_IndIS_Closed_NonAdv!AJ86)</f>
        <v>0</v>
      </c>
      <c r="AK86" s="26">
        <f>SUM(CLAIMS_IndOS_Open_Adv:CLAIMS_IndIS_Closed_NonAdv!AK86)</f>
        <v>0</v>
      </c>
      <c r="AL86" s="26">
        <f>SUM(CLAIMS_IndOS_Open_Adv:CLAIMS_IndIS_Closed_NonAdv!AL86)</f>
        <v>0</v>
      </c>
      <c r="AM86" s="26">
        <f>SUM(CLAIMS_IndOS_Open_Adv:CLAIMS_IndIS_Closed_NonAdv!AM86)</f>
        <v>0</v>
      </c>
      <c r="AN86" s="26">
        <f>SUM(CLAIMS_IndOS_Open_Adv:CLAIMS_IndIS_Closed_NonAdv!AN86)</f>
        <v>0</v>
      </c>
      <c r="AO86" s="26">
        <f>SUM(CLAIMS_IndOS_Open_Adv:CLAIMS_IndIS_Closed_NonAdv!AO86)</f>
        <v>0</v>
      </c>
      <c r="AP86" s="26">
        <f>SUM(CLAIMS_IndOS_Open_Adv:CLAIMS_IndIS_Closed_NonAdv!AP86)</f>
        <v>0</v>
      </c>
      <c r="AQ86" s="26">
        <f>SUM(CLAIMS_IndOS_Open_Adv:CLAIMS_IndIS_Closed_NonAdv!AQ86)</f>
        <v>0</v>
      </c>
      <c r="AR86" s="26">
        <f>SUM(CLAIMS_IndOS_Open_Adv:CLAIMS_IndIS_Closed_NonAdv!AR86)</f>
        <v>0</v>
      </c>
      <c r="AS86" s="26">
        <f>SUM(CLAIMS_IndOS_Open_Adv:CLAIMS_IndIS_Closed_NonAdv!AS86)</f>
        <v>0</v>
      </c>
      <c r="AT86" s="26">
        <f>SUM(CLAIMS_IndOS_Open_Adv:CLAIMS_IndIS_Closed_NonAdv!AT86)</f>
        <v>0</v>
      </c>
      <c r="AU86" s="26">
        <f>SUM(CLAIMS_IndOS_Open_Adv:CLAIMS_IndIS_Closed_NonAdv!AU86)</f>
        <v>0</v>
      </c>
      <c r="AV86" s="26">
        <f>SUM(CLAIMS_IndOS_Open_Adv:CLAIMS_IndIS_Closed_NonAdv!AV86)</f>
        <v>0</v>
      </c>
      <c r="AW86" s="26">
        <f>SUM(CLAIMS_IndOS_Open_Adv:CLAIMS_IndIS_Closed_NonAdv!AW86)</f>
        <v>0</v>
      </c>
      <c r="AX86" s="26">
        <f>SUM(CLAIMS_IndOS_Open_Adv:CLAIMS_IndIS_Closed_NonAdv!AX86)</f>
        <v>0</v>
      </c>
      <c r="AY86" s="26">
        <f>SUM(CLAIMS_IndOS_Open_Adv:CLAIMS_IndIS_Closed_NonAdv!AY86)</f>
        <v>0</v>
      </c>
      <c r="AZ86" s="26">
        <f>SUM(CLAIMS_IndOS_Open_Adv:CLAIMS_IndIS_Closed_NonAdv!AZ86)</f>
        <v>0</v>
      </c>
      <c r="BA86" s="26">
        <f>SUM(CLAIMS_IndOS_Open_Adv:CLAIMS_IndIS_Closed_NonAdv!BA86)</f>
        <v>0</v>
      </c>
      <c r="BB86" s="26">
        <f>SUM(CLAIMS_IndOS_Open_Adv:CLAIMS_IndIS_Closed_NonAdv!BB86)</f>
        <v>0</v>
      </c>
      <c r="BC86" s="26">
        <f>SUM(CLAIMS_IndOS_Open_Adv:CLAIMS_IndIS_Closed_NonAdv!BC86)</f>
        <v>0</v>
      </c>
      <c r="BD86" s="26">
        <f>SUM(CLAIMS_IndOS_Open_Adv:CLAIMS_IndIS_Closed_NonAdv!BD86)</f>
        <v>0</v>
      </c>
      <c r="BE86" s="26">
        <f>SUM(CLAIMS_IndOS_Open_Adv:CLAIMS_IndIS_Closed_NonAdv!BE86)</f>
        <v>0</v>
      </c>
    </row>
    <row r="87" spans="1:57" x14ac:dyDescent="0.25">
      <c r="A87" s="23" t="str">
        <f t="shared" si="5"/>
        <v>CLAIM AMOUNTS PAID</v>
      </c>
      <c r="C87" s="13" t="s">
        <v>26</v>
      </c>
      <c r="D87" s="53" t="s">
        <v>342</v>
      </c>
      <c r="E87" s="53" t="s">
        <v>237</v>
      </c>
      <c r="F87" s="26">
        <f>SUM(CLAIMS_IndOS_Open_Adv:CLAIMS_IndIS_Closed_NonAdv!F87)</f>
        <v>0</v>
      </c>
      <c r="G87" s="26">
        <f>SUM(CLAIMS_IndOS_Open_Adv:CLAIMS_IndIS_Closed_NonAdv!G87)</f>
        <v>0</v>
      </c>
      <c r="H87" s="26">
        <f>SUM(CLAIMS_IndOS_Open_Adv:CLAIMS_IndIS_Closed_NonAdv!H87)</f>
        <v>0</v>
      </c>
      <c r="I87" s="26">
        <f>SUM(CLAIMS_IndOS_Open_Adv:CLAIMS_IndIS_Closed_NonAdv!I87)</f>
        <v>0</v>
      </c>
      <c r="J87" s="26">
        <f>SUM(CLAIMS_IndOS_Open_Adv:CLAIMS_IndIS_Closed_NonAdv!J87)</f>
        <v>0</v>
      </c>
      <c r="K87" s="26">
        <f>SUM(CLAIMS_IndOS_Open_Adv:CLAIMS_IndIS_Closed_NonAdv!K87)</f>
        <v>0</v>
      </c>
      <c r="L87" s="26">
        <f>SUM(CLAIMS_IndOS_Open_Adv:CLAIMS_IndIS_Closed_NonAdv!L87)</f>
        <v>0</v>
      </c>
      <c r="M87" s="26">
        <f>SUM(CLAIMS_IndOS_Open_Adv:CLAIMS_IndIS_Closed_NonAdv!M87)</f>
        <v>0</v>
      </c>
      <c r="N87" s="26">
        <f>SUM(CLAIMS_IndOS_Open_Adv:CLAIMS_IndIS_Closed_NonAdv!N87)</f>
        <v>0</v>
      </c>
      <c r="O87" s="26">
        <f>SUM(CLAIMS_IndOS_Open_Adv:CLAIMS_IndIS_Closed_NonAdv!O87)</f>
        <v>0</v>
      </c>
      <c r="P87" s="26">
        <f>SUM(CLAIMS_IndOS_Open_Adv:CLAIMS_IndIS_Closed_NonAdv!P87)</f>
        <v>0</v>
      </c>
      <c r="Q87" s="26">
        <f>SUM(CLAIMS_IndOS_Open_Adv:CLAIMS_IndIS_Closed_NonAdv!Q87)</f>
        <v>0</v>
      </c>
      <c r="R87" s="26">
        <f>SUM(CLAIMS_IndOS_Open_Adv:CLAIMS_IndIS_Closed_NonAdv!R87)</f>
        <v>0</v>
      </c>
      <c r="S87" s="26">
        <f>SUM(CLAIMS_IndOS_Open_Adv:CLAIMS_IndIS_Closed_NonAdv!S87)</f>
        <v>0</v>
      </c>
      <c r="T87" s="26">
        <f>SUM(CLAIMS_IndOS_Open_Adv:CLAIMS_IndIS_Closed_NonAdv!T87)</f>
        <v>0</v>
      </c>
      <c r="U87" s="26">
        <f>SUM(CLAIMS_IndOS_Open_Adv:CLAIMS_IndIS_Closed_NonAdv!U87)</f>
        <v>0</v>
      </c>
      <c r="V87" s="26">
        <f>SUM(CLAIMS_IndOS_Open_Adv:CLAIMS_IndIS_Closed_NonAdv!V87)</f>
        <v>0</v>
      </c>
      <c r="W87" s="26">
        <f>SUM(CLAIMS_IndOS_Open_Adv:CLAIMS_IndIS_Closed_NonAdv!W87)</f>
        <v>0</v>
      </c>
      <c r="X87" s="26">
        <f>SUM(CLAIMS_IndOS_Open_Adv:CLAIMS_IndIS_Closed_NonAdv!X87)</f>
        <v>0</v>
      </c>
      <c r="Y87" s="26">
        <f>SUM(CLAIMS_IndOS_Open_Adv:CLAIMS_IndIS_Closed_NonAdv!Y87)</f>
        <v>0</v>
      </c>
      <c r="Z87" s="26">
        <f>SUM(CLAIMS_IndOS_Open_Adv:CLAIMS_IndIS_Closed_NonAdv!Z87)</f>
        <v>0</v>
      </c>
      <c r="AA87" s="26">
        <f>SUM(CLAIMS_IndOS_Open_Adv:CLAIMS_IndIS_Closed_NonAdv!AA87)</f>
        <v>0</v>
      </c>
      <c r="AB87" s="26">
        <f>SUM(CLAIMS_IndOS_Open_Adv:CLAIMS_IndIS_Closed_NonAdv!AB87)</f>
        <v>0</v>
      </c>
      <c r="AC87" s="26">
        <f>SUM(CLAIMS_IndOS_Open_Adv:CLAIMS_IndIS_Closed_NonAdv!AC87)</f>
        <v>0</v>
      </c>
      <c r="AD87" s="26">
        <f>SUM(CLAIMS_IndOS_Open_Adv:CLAIMS_IndIS_Closed_NonAdv!AD87)</f>
        <v>0</v>
      </c>
      <c r="AE87" s="26">
        <f>SUM(CLAIMS_IndOS_Open_Adv:CLAIMS_IndIS_Closed_NonAdv!AE87)</f>
        <v>0</v>
      </c>
      <c r="AF87" s="26">
        <f>SUM(CLAIMS_IndOS_Open_Adv:CLAIMS_IndIS_Closed_NonAdv!AF87)</f>
        <v>0</v>
      </c>
      <c r="AG87" s="26">
        <f>SUM(CLAIMS_IndOS_Open_Adv:CLAIMS_IndIS_Closed_NonAdv!AG87)</f>
        <v>0</v>
      </c>
      <c r="AH87" s="26">
        <f>SUM(CLAIMS_IndOS_Open_Adv:CLAIMS_IndIS_Closed_NonAdv!AH87)</f>
        <v>0</v>
      </c>
      <c r="AI87" s="26">
        <f>SUM(CLAIMS_IndOS_Open_Adv:CLAIMS_IndIS_Closed_NonAdv!AI87)</f>
        <v>0</v>
      </c>
      <c r="AJ87" s="26">
        <f>SUM(CLAIMS_IndOS_Open_Adv:CLAIMS_IndIS_Closed_NonAdv!AJ87)</f>
        <v>0</v>
      </c>
      <c r="AK87" s="26">
        <f>SUM(CLAIMS_IndOS_Open_Adv:CLAIMS_IndIS_Closed_NonAdv!AK87)</f>
        <v>0</v>
      </c>
      <c r="AL87" s="26">
        <f>SUM(CLAIMS_IndOS_Open_Adv:CLAIMS_IndIS_Closed_NonAdv!AL87)</f>
        <v>0</v>
      </c>
      <c r="AM87" s="26">
        <f>SUM(CLAIMS_IndOS_Open_Adv:CLAIMS_IndIS_Closed_NonAdv!AM87)</f>
        <v>0</v>
      </c>
      <c r="AN87" s="26">
        <f>SUM(CLAIMS_IndOS_Open_Adv:CLAIMS_IndIS_Closed_NonAdv!AN87)</f>
        <v>0</v>
      </c>
      <c r="AO87" s="26">
        <f>SUM(CLAIMS_IndOS_Open_Adv:CLAIMS_IndIS_Closed_NonAdv!AO87)</f>
        <v>0</v>
      </c>
      <c r="AP87" s="26">
        <f>SUM(CLAIMS_IndOS_Open_Adv:CLAIMS_IndIS_Closed_NonAdv!AP87)</f>
        <v>0</v>
      </c>
      <c r="AQ87" s="26">
        <f>SUM(CLAIMS_IndOS_Open_Adv:CLAIMS_IndIS_Closed_NonAdv!AQ87)</f>
        <v>0</v>
      </c>
      <c r="AR87" s="26">
        <f>SUM(CLAIMS_IndOS_Open_Adv:CLAIMS_IndIS_Closed_NonAdv!AR87)</f>
        <v>0</v>
      </c>
      <c r="AS87" s="26">
        <f>SUM(CLAIMS_IndOS_Open_Adv:CLAIMS_IndIS_Closed_NonAdv!AS87)</f>
        <v>0</v>
      </c>
      <c r="AT87" s="26">
        <f>SUM(CLAIMS_IndOS_Open_Adv:CLAIMS_IndIS_Closed_NonAdv!AT87)</f>
        <v>0</v>
      </c>
      <c r="AU87" s="26">
        <f>SUM(CLAIMS_IndOS_Open_Adv:CLAIMS_IndIS_Closed_NonAdv!AU87)</f>
        <v>0</v>
      </c>
      <c r="AV87" s="26">
        <f>SUM(CLAIMS_IndOS_Open_Adv:CLAIMS_IndIS_Closed_NonAdv!AV87)</f>
        <v>0</v>
      </c>
      <c r="AW87" s="26">
        <f>SUM(CLAIMS_IndOS_Open_Adv:CLAIMS_IndIS_Closed_NonAdv!AW87)</f>
        <v>0</v>
      </c>
      <c r="AX87" s="26">
        <f>SUM(CLAIMS_IndOS_Open_Adv:CLAIMS_IndIS_Closed_NonAdv!AX87)</f>
        <v>0</v>
      </c>
      <c r="AY87" s="26">
        <f>SUM(CLAIMS_IndOS_Open_Adv:CLAIMS_IndIS_Closed_NonAdv!AY87)</f>
        <v>0</v>
      </c>
      <c r="AZ87" s="26">
        <f>SUM(CLAIMS_IndOS_Open_Adv:CLAIMS_IndIS_Closed_NonAdv!AZ87)</f>
        <v>0</v>
      </c>
      <c r="BA87" s="26">
        <f>SUM(CLAIMS_IndOS_Open_Adv:CLAIMS_IndIS_Closed_NonAdv!BA87)</f>
        <v>0</v>
      </c>
      <c r="BB87" s="26">
        <f>SUM(CLAIMS_IndOS_Open_Adv:CLAIMS_IndIS_Closed_NonAdv!BB87)</f>
        <v>0</v>
      </c>
      <c r="BC87" s="26">
        <f>SUM(CLAIMS_IndOS_Open_Adv:CLAIMS_IndIS_Closed_NonAdv!BC87)</f>
        <v>0</v>
      </c>
      <c r="BD87" s="26">
        <f>SUM(CLAIMS_IndOS_Open_Adv:CLAIMS_IndIS_Closed_NonAdv!BD87)</f>
        <v>0</v>
      </c>
      <c r="BE87" s="26">
        <f>SUM(CLAIMS_IndOS_Open_Adv:CLAIMS_IndIS_Closed_NonAdv!BE87)</f>
        <v>0</v>
      </c>
    </row>
    <row r="88" spans="1:57" x14ac:dyDescent="0.25">
      <c r="A88" s="23" t="str">
        <f t="shared" si="5"/>
        <v>CLAIM AMOUNTS PAID</v>
      </c>
      <c r="C88" s="13" t="s">
        <v>26</v>
      </c>
      <c r="D88" s="53" t="s">
        <v>343</v>
      </c>
      <c r="E88" s="53" t="s">
        <v>238</v>
      </c>
      <c r="F88" s="26">
        <f>SUM(CLAIMS_IndOS_Open_Adv:CLAIMS_IndIS_Closed_NonAdv!F88)</f>
        <v>0</v>
      </c>
      <c r="G88" s="26">
        <f>SUM(CLAIMS_IndOS_Open_Adv:CLAIMS_IndIS_Closed_NonAdv!G88)</f>
        <v>0</v>
      </c>
      <c r="H88" s="26">
        <f>SUM(CLAIMS_IndOS_Open_Adv:CLAIMS_IndIS_Closed_NonAdv!H88)</f>
        <v>0</v>
      </c>
      <c r="I88" s="26">
        <f>SUM(CLAIMS_IndOS_Open_Adv:CLAIMS_IndIS_Closed_NonAdv!I88)</f>
        <v>0</v>
      </c>
      <c r="J88" s="26">
        <f>SUM(CLAIMS_IndOS_Open_Adv:CLAIMS_IndIS_Closed_NonAdv!J88)</f>
        <v>0</v>
      </c>
      <c r="K88" s="26">
        <f>SUM(CLAIMS_IndOS_Open_Adv:CLAIMS_IndIS_Closed_NonAdv!K88)</f>
        <v>0</v>
      </c>
      <c r="L88" s="26">
        <f>SUM(CLAIMS_IndOS_Open_Adv:CLAIMS_IndIS_Closed_NonAdv!L88)</f>
        <v>0</v>
      </c>
      <c r="M88" s="26">
        <f>SUM(CLAIMS_IndOS_Open_Adv:CLAIMS_IndIS_Closed_NonAdv!M88)</f>
        <v>0</v>
      </c>
      <c r="N88" s="26">
        <f>SUM(CLAIMS_IndOS_Open_Adv:CLAIMS_IndIS_Closed_NonAdv!N88)</f>
        <v>0</v>
      </c>
      <c r="O88" s="26">
        <f>SUM(CLAIMS_IndOS_Open_Adv:CLAIMS_IndIS_Closed_NonAdv!O88)</f>
        <v>0</v>
      </c>
      <c r="P88" s="26">
        <f>SUM(CLAIMS_IndOS_Open_Adv:CLAIMS_IndIS_Closed_NonAdv!P88)</f>
        <v>0</v>
      </c>
      <c r="Q88" s="26">
        <f>SUM(CLAIMS_IndOS_Open_Adv:CLAIMS_IndIS_Closed_NonAdv!Q88)</f>
        <v>0</v>
      </c>
      <c r="R88" s="26">
        <f>SUM(CLAIMS_IndOS_Open_Adv:CLAIMS_IndIS_Closed_NonAdv!R88)</f>
        <v>0</v>
      </c>
      <c r="S88" s="26">
        <f>SUM(CLAIMS_IndOS_Open_Adv:CLAIMS_IndIS_Closed_NonAdv!S88)</f>
        <v>0</v>
      </c>
      <c r="T88" s="26">
        <f>SUM(CLAIMS_IndOS_Open_Adv:CLAIMS_IndIS_Closed_NonAdv!T88)</f>
        <v>0</v>
      </c>
      <c r="U88" s="26">
        <f>SUM(CLAIMS_IndOS_Open_Adv:CLAIMS_IndIS_Closed_NonAdv!U88)</f>
        <v>0</v>
      </c>
      <c r="V88" s="26">
        <f>SUM(CLAIMS_IndOS_Open_Adv:CLAIMS_IndIS_Closed_NonAdv!V88)</f>
        <v>0</v>
      </c>
      <c r="W88" s="26">
        <f>SUM(CLAIMS_IndOS_Open_Adv:CLAIMS_IndIS_Closed_NonAdv!W88)</f>
        <v>0</v>
      </c>
      <c r="X88" s="26">
        <f>SUM(CLAIMS_IndOS_Open_Adv:CLAIMS_IndIS_Closed_NonAdv!X88)</f>
        <v>0</v>
      </c>
      <c r="Y88" s="26">
        <f>SUM(CLAIMS_IndOS_Open_Adv:CLAIMS_IndIS_Closed_NonAdv!Y88)</f>
        <v>0</v>
      </c>
      <c r="Z88" s="26">
        <f>SUM(CLAIMS_IndOS_Open_Adv:CLAIMS_IndIS_Closed_NonAdv!Z88)</f>
        <v>0</v>
      </c>
      <c r="AA88" s="26">
        <f>SUM(CLAIMS_IndOS_Open_Adv:CLAIMS_IndIS_Closed_NonAdv!AA88)</f>
        <v>0</v>
      </c>
      <c r="AB88" s="26">
        <f>SUM(CLAIMS_IndOS_Open_Adv:CLAIMS_IndIS_Closed_NonAdv!AB88)</f>
        <v>0</v>
      </c>
      <c r="AC88" s="26">
        <f>SUM(CLAIMS_IndOS_Open_Adv:CLAIMS_IndIS_Closed_NonAdv!AC88)</f>
        <v>0</v>
      </c>
      <c r="AD88" s="26">
        <f>SUM(CLAIMS_IndOS_Open_Adv:CLAIMS_IndIS_Closed_NonAdv!AD88)</f>
        <v>0</v>
      </c>
      <c r="AE88" s="26">
        <f>SUM(CLAIMS_IndOS_Open_Adv:CLAIMS_IndIS_Closed_NonAdv!AE88)</f>
        <v>0</v>
      </c>
      <c r="AF88" s="26">
        <f>SUM(CLAIMS_IndOS_Open_Adv:CLAIMS_IndIS_Closed_NonAdv!AF88)</f>
        <v>0</v>
      </c>
      <c r="AG88" s="26">
        <f>SUM(CLAIMS_IndOS_Open_Adv:CLAIMS_IndIS_Closed_NonAdv!AG88)</f>
        <v>0</v>
      </c>
      <c r="AH88" s="26">
        <f>SUM(CLAIMS_IndOS_Open_Adv:CLAIMS_IndIS_Closed_NonAdv!AH88)</f>
        <v>0</v>
      </c>
      <c r="AI88" s="26">
        <f>SUM(CLAIMS_IndOS_Open_Adv:CLAIMS_IndIS_Closed_NonAdv!AI88)</f>
        <v>0</v>
      </c>
      <c r="AJ88" s="26">
        <f>SUM(CLAIMS_IndOS_Open_Adv:CLAIMS_IndIS_Closed_NonAdv!AJ88)</f>
        <v>0</v>
      </c>
      <c r="AK88" s="26">
        <f>SUM(CLAIMS_IndOS_Open_Adv:CLAIMS_IndIS_Closed_NonAdv!AK88)</f>
        <v>0</v>
      </c>
      <c r="AL88" s="26">
        <f>SUM(CLAIMS_IndOS_Open_Adv:CLAIMS_IndIS_Closed_NonAdv!AL88)</f>
        <v>0</v>
      </c>
      <c r="AM88" s="26">
        <f>SUM(CLAIMS_IndOS_Open_Adv:CLAIMS_IndIS_Closed_NonAdv!AM88)</f>
        <v>0</v>
      </c>
      <c r="AN88" s="26">
        <f>SUM(CLAIMS_IndOS_Open_Adv:CLAIMS_IndIS_Closed_NonAdv!AN88)</f>
        <v>0</v>
      </c>
      <c r="AO88" s="26">
        <f>SUM(CLAIMS_IndOS_Open_Adv:CLAIMS_IndIS_Closed_NonAdv!AO88)</f>
        <v>0</v>
      </c>
      <c r="AP88" s="26">
        <f>SUM(CLAIMS_IndOS_Open_Adv:CLAIMS_IndIS_Closed_NonAdv!AP88)</f>
        <v>0</v>
      </c>
      <c r="AQ88" s="26">
        <f>SUM(CLAIMS_IndOS_Open_Adv:CLAIMS_IndIS_Closed_NonAdv!AQ88)</f>
        <v>0</v>
      </c>
      <c r="AR88" s="26">
        <f>SUM(CLAIMS_IndOS_Open_Adv:CLAIMS_IndIS_Closed_NonAdv!AR88)</f>
        <v>0</v>
      </c>
      <c r="AS88" s="26">
        <f>SUM(CLAIMS_IndOS_Open_Adv:CLAIMS_IndIS_Closed_NonAdv!AS88)</f>
        <v>0</v>
      </c>
      <c r="AT88" s="26">
        <f>SUM(CLAIMS_IndOS_Open_Adv:CLAIMS_IndIS_Closed_NonAdv!AT88)</f>
        <v>0</v>
      </c>
      <c r="AU88" s="26">
        <f>SUM(CLAIMS_IndOS_Open_Adv:CLAIMS_IndIS_Closed_NonAdv!AU88)</f>
        <v>0</v>
      </c>
      <c r="AV88" s="26">
        <f>SUM(CLAIMS_IndOS_Open_Adv:CLAIMS_IndIS_Closed_NonAdv!AV88)</f>
        <v>0</v>
      </c>
      <c r="AW88" s="26">
        <f>SUM(CLAIMS_IndOS_Open_Adv:CLAIMS_IndIS_Closed_NonAdv!AW88)</f>
        <v>0</v>
      </c>
      <c r="AX88" s="26">
        <f>SUM(CLAIMS_IndOS_Open_Adv:CLAIMS_IndIS_Closed_NonAdv!AX88)</f>
        <v>0</v>
      </c>
      <c r="AY88" s="26">
        <f>SUM(CLAIMS_IndOS_Open_Adv:CLAIMS_IndIS_Closed_NonAdv!AY88)</f>
        <v>0</v>
      </c>
      <c r="AZ88" s="26">
        <f>SUM(CLAIMS_IndOS_Open_Adv:CLAIMS_IndIS_Closed_NonAdv!AZ88)</f>
        <v>0</v>
      </c>
      <c r="BA88" s="26">
        <f>SUM(CLAIMS_IndOS_Open_Adv:CLAIMS_IndIS_Closed_NonAdv!BA88)</f>
        <v>0</v>
      </c>
      <c r="BB88" s="26">
        <f>SUM(CLAIMS_IndOS_Open_Adv:CLAIMS_IndIS_Closed_NonAdv!BB88)</f>
        <v>0</v>
      </c>
      <c r="BC88" s="26">
        <f>SUM(CLAIMS_IndOS_Open_Adv:CLAIMS_IndIS_Closed_NonAdv!BC88)</f>
        <v>0</v>
      </c>
      <c r="BD88" s="26">
        <f>SUM(CLAIMS_IndOS_Open_Adv:CLAIMS_IndIS_Closed_NonAdv!BD88)</f>
        <v>0</v>
      </c>
      <c r="BE88" s="26">
        <f>SUM(CLAIMS_IndOS_Open_Adv:CLAIMS_IndIS_Closed_NonAdv!BE88)</f>
        <v>0</v>
      </c>
    </row>
    <row r="89" spans="1:57" x14ac:dyDescent="0.25">
      <c r="A89" s="23" t="str">
        <f t="shared" si="5"/>
        <v>CLAIM AMOUNTS PAID</v>
      </c>
      <c r="C89" s="13" t="s">
        <v>26</v>
      </c>
      <c r="D89" s="53" t="s">
        <v>344</v>
      </c>
      <c r="E89" s="53" t="s">
        <v>239</v>
      </c>
      <c r="F89" s="26">
        <f>SUM(CLAIMS_IndOS_Open_Adv:CLAIMS_IndIS_Closed_NonAdv!F89)</f>
        <v>0</v>
      </c>
      <c r="G89" s="26">
        <f>SUM(CLAIMS_IndOS_Open_Adv:CLAIMS_IndIS_Closed_NonAdv!G89)</f>
        <v>0</v>
      </c>
      <c r="H89" s="26">
        <f>SUM(CLAIMS_IndOS_Open_Adv:CLAIMS_IndIS_Closed_NonAdv!H89)</f>
        <v>0</v>
      </c>
      <c r="I89" s="26">
        <f>SUM(CLAIMS_IndOS_Open_Adv:CLAIMS_IndIS_Closed_NonAdv!I89)</f>
        <v>0</v>
      </c>
      <c r="J89" s="26">
        <f>SUM(CLAIMS_IndOS_Open_Adv:CLAIMS_IndIS_Closed_NonAdv!J89)</f>
        <v>0</v>
      </c>
      <c r="K89" s="26">
        <f>SUM(CLAIMS_IndOS_Open_Adv:CLAIMS_IndIS_Closed_NonAdv!K89)</f>
        <v>0</v>
      </c>
      <c r="L89" s="26">
        <f>SUM(CLAIMS_IndOS_Open_Adv:CLAIMS_IndIS_Closed_NonAdv!L89)</f>
        <v>0</v>
      </c>
      <c r="M89" s="26">
        <f>SUM(CLAIMS_IndOS_Open_Adv:CLAIMS_IndIS_Closed_NonAdv!M89)</f>
        <v>0</v>
      </c>
      <c r="N89" s="26">
        <f>SUM(CLAIMS_IndOS_Open_Adv:CLAIMS_IndIS_Closed_NonAdv!N89)</f>
        <v>0</v>
      </c>
      <c r="O89" s="26">
        <f>SUM(CLAIMS_IndOS_Open_Adv:CLAIMS_IndIS_Closed_NonAdv!O89)</f>
        <v>0</v>
      </c>
      <c r="P89" s="26">
        <f>SUM(CLAIMS_IndOS_Open_Adv:CLAIMS_IndIS_Closed_NonAdv!P89)</f>
        <v>0</v>
      </c>
      <c r="Q89" s="26">
        <f>SUM(CLAIMS_IndOS_Open_Adv:CLAIMS_IndIS_Closed_NonAdv!Q89)</f>
        <v>0</v>
      </c>
      <c r="R89" s="26">
        <f>SUM(CLAIMS_IndOS_Open_Adv:CLAIMS_IndIS_Closed_NonAdv!R89)</f>
        <v>0</v>
      </c>
      <c r="S89" s="26">
        <f>SUM(CLAIMS_IndOS_Open_Adv:CLAIMS_IndIS_Closed_NonAdv!S89)</f>
        <v>0</v>
      </c>
      <c r="T89" s="26">
        <f>SUM(CLAIMS_IndOS_Open_Adv:CLAIMS_IndIS_Closed_NonAdv!T89)</f>
        <v>0</v>
      </c>
      <c r="U89" s="26">
        <f>SUM(CLAIMS_IndOS_Open_Adv:CLAIMS_IndIS_Closed_NonAdv!U89)</f>
        <v>0</v>
      </c>
      <c r="V89" s="26">
        <f>SUM(CLAIMS_IndOS_Open_Adv:CLAIMS_IndIS_Closed_NonAdv!V89)</f>
        <v>0</v>
      </c>
      <c r="W89" s="26">
        <f>SUM(CLAIMS_IndOS_Open_Adv:CLAIMS_IndIS_Closed_NonAdv!W89)</f>
        <v>0</v>
      </c>
      <c r="X89" s="26">
        <f>SUM(CLAIMS_IndOS_Open_Adv:CLAIMS_IndIS_Closed_NonAdv!X89)</f>
        <v>0</v>
      </c>
      <c r="Y89" s="26">
        <f>SUM(CLAIMS_IndOS_Open_Adv:CLAIMS_IndIS_Closed_NonAdv!Y89)</f>
        <v>0</v>
      </c>
      <c r="Z89" s="26">
        <f>SUM(CLAIMS_IndOS_Open_Adv:CLAIMS_IndIS_Closed_NonAdv!Z89)</f>
        <v>0</v>
      </c>
      <c r="AA89" s="26">
        <f>SUM(CLAIMS_IndOS_Open_Adv:CLAIMS_IndIS_Closed_NonAdv!AA89)</f>
        <v>0</v>
      </c>
      <c r="AB89" s="26">
        <f>SUM(CLAIMS_IndOS_Open_Adv:CLAIMS_IndIS_Closed_NonAdv!AB89)</f>
        <v>0</v>
      </c>
      <c r="AC89" s="26">
        <f>SUM(CLAIMS_IndOS_Open_Adv:CLAIMS_IndIS_Closed_NonAdv!AC89)</f>
        <v>0</v>
      </c>
      <c r="AD89" s="26">
        <f>SUM(CLAIMS_IndOS_Open_Adv:CLAIMS_IndIS_Closed_NonAdv!AD89)</f>
        <v>0</v>
      </c>
      <c r="AE89" s="26">
        <f>SUM(CLAIMS_IndOS_Open_Adv:CLAIMS_IndIS_Closed_NonAdv!AE89)</f>
        <v>0</v>
      </c>
      <c r="AF89" s="26">
        <f>SUM(CLAIMS_IndOS_Open_Adv:CLAIMS_IndIS_Closed_NonAdv!AF89)</f>
        <v>0</v>
      </c>
      <c r="AG89" s="26">
        <f>SUM(CLAIMS_IndOS_Open_Adv:CLAIMS_IndIS_Closed_NonAdv!AG89)</f>
        <v>0</v>
      </c>
      <c r="AH89" s="26">
        <f>SUM(CLAIMS_IndOS_Open_Adv:CLAIMS_IndIS_Closed_NonAdv!AH89)</f>
        <v>0</v>
      </c>
      <c r="AI89" s="26">
        <f>SUM(CLAIMS_IndOS_Open_Adv:CLAIMS_IndIS_Closed_NonAdv!AI89)</f>
        <v>0</v>
      </c>
      <c r="AJ89" s="26">
        <f>SUM(CLAIMS_IndOS_Open_Adv:CLAIMS_IndIS_Closed_NonAdv!AJ89)</f>
        <v>0</v>
      </c>
      <c r="AK89" s="26">
        <f>SUM(CLAIMS_IndOS_Open_Adv:CLAIMS_IndIS_Closed_NonAdv!AK89)</f>
        <v>0</v>
      </c>
      <c r="AL89" s="26">
        <f>SUM(CLAIMS_IndOS_Open_Adv:CLAIMS_IndIS_Closed_NonAdv!AL89)</f>
        <v>0</v>
      </c>
      <c r="AM89" s="26">
        <f>SUM(CLAIMS_IndOS_Open_Adv:CLAIMS_IndIS_Closed_NonAdv!AM89)</f>
        <v>0</v>
      </c>
      <c r="AN89" s="26">
        <f>SUM(CLAIMS_IndOS_Open_Adv:CLAIMS_IndIS_Closed_NonAdv!AN89)</f>
        <v>0</v>
      </c>
      <c r="AO89" s="26">
        <f>SUM(CLAIMS_IndOS_Open_Adv:CLAIMS_IndIS_Closed_NonAdv!AO89)</f>
        <v>0</v>
      </c>
      <c r="AP89" s="26">
        <f>SUM(CLAIMS_IndOS_Open_Adv:CLAIMS_IndIS_Closed_NonAdv!AP89)</f>
        <v>0</v>
      </c>
      <c r="AQ89" s="26">
        <f>SUM(CLAIMS_IndOS_Open_Adv:CLAIMS_IndIS_Closed_NonAdv!AQ89)</f>
        <v>0</v>
      </c>
      <c r="AR89" s="26">
        <f>SUM(CLAIMS_IndOS_Open_Adv:CLAIMS_IndIS_Closed_NonAdv!AR89)</f>
        <v>0</v>
      </c>
      <c r="AS89" s="26">
        <f>SUM(CLAIMS_IndOS_Open_Adv:CLAIMS_IndIS_Closed_NonAdv!AS89)</f>
        <v>0</v>
      </c>
      <c r="AT89" s="26">
        <f>SUM(CLAIMS_IndOS_Open_Adv:CLAIMS_IndIS_Closed_NonAdv!AT89)</f>
        <v>0</v>
      </c>
      <c r="AU89" s="26">
        <f>SUM(CLAIMS_IndOS_Open_Adv:CLAIMS_IndIS_Closed_NonAdv!AU89)</f>
        <v>0</v>
      </c>
      <c r="AV89" s="26">
        <f>SUM(CLAIMS_IndOS_Open_Adv:CLAIMS_IndIS_Closed_NonAdv!AV89)</f>
        <v>0</v>
      </c>
      <c r="AW89" s="26">
        <f>SUM(CLAIMS_IndOS_Open_Adv:CLAIMS_IndIS_Closed_NonAdv!AW89)</f>
        <v>0</v>
      </c>
      <c r="AX89" s="26">
        <f>SUM(CLAIMS_IndOS_Open_Adv:CLAIMS_IndIS_Closed_NonAdv!AX89)</f>
        <v>0</v>
      </c>
      <c r="AY89" s="26">
        <f>SUM(CLAIMS_IndOS_Open_Adv:CLAIMS_IndIS_Closed_NonAdv!AY89)</f>
        <v>0</v>
      </c>
      <c r="AZ89" s="26">
        <f>SUM(CLAIMS_IndOS_Open_Adv:CLAIMS_IndIS_Closed_NonAdv!AZ89)</f>
        <v>0</v>
      </c>
      <c r="BA89" s="26">
        <f>SUM(CLAIMS_IndOS_Open_Adv:CLAIMS_IndIS_Closed_NonAdv!BA89)</f>
        <v>0</v>
      </c>
      <c r="BB89" s="26">
        <f>SUM(CLAIMS_IndOS_Open_Adv:CLAIMS_IndIS_Closed_NonAdv!BB89)</f>
        <v>0</v>
      </c>
      <c r="BC89" s="26">
        <f>SUM(CLAIMS_IndOS_Open_Adv:CLAIMS_IndIS_Closed_NonAdv!BC89)</f>
        <v>0</v>
      </c>
      <c r="BD89" s="26">
        <f>SUM(CLAIMS_IndOS_Open_Adv:CLAIMS_IndIS_Closed_NonAdv!BD89)</f>
        <v>0</v>
      </c>
      <c r="BE89" s="26">
        <f>SUM(CLAIMS_IndOS_Open_Adv:CLAIMS_IndIS_Closed_NonAdv!BE89)</f>
        <v>0</v>
      </c>
    </row>
    <row r="90" spans="1:57" x14ac:dyDescent="0.25">
      <c r="A90" s="23" t="str">
        <f t="shared" si="5"/>
        <v>CLAIM AMOUNTS PAID</v>
      </c>
      <c r="C90" s="13" t="s">
        <v>26</v>
      </c>
      <c r="D90" s="53" t="s">
        <v>449</v>
      </c>
      <c r="E90" s="53" t="s">
        <v>240</v>
      </c>
      <c r="F90" s="26">
        <f>SUM(CLAIMS_IndOS_Open_Adv:CLAIMS_IndIS_Closed_NonAdv!F90)</f>
        <v>0</v>
      </c>
      <c r="G90" s="26">
        <f>SUM(CLAIMS_IndOS_Open_Adv:CLAIMS_IndIS_Closed_NonAdv!G90)</f>
        <v>0</v>
      </c>
      <c r="H90" s="26">
        <f>SUM(CLAIMS_IndOS_Open_Adv:CLAIMS_IndIS_Closed_NonAdv!H90)</f>
        <v>0</v>
      </c>
      <c r="I90" s="26">
        <f>SUM(CLAIMS_IndOS_Open_Adv:CLAIMS_IndIS_Closed_NonAdv!I90)</f>
        <v>0</v>
      </c>
      <c r="J90" s="26">
        <f>SUM(CLAIMS_IndOS_Open_Adv:CLAIMS_IndIS_Closed_NonAdv!J90)</f>
        <v>0</v>
      </c>
      <c r="K90" s="26">
        <f>SUM(CLAIMS_IndOS_Open_Adv:CLAIMS_IndIS_Closed_NonAdv!K90)</f>
        <v>0</v>
      </c>
      <c r="L90" s="26">
        <f>SUM(CLAIMS_IndOS_Open_Adv:CLAIMS_IndIS_Closed_NonAdv!L90)</f>
        <v>0</v>
      </c>
      <c r="M90" s="26">
        <f>SUM(CLAIMS_IndOS_Open_Adv:CLAIMS_IndIS_Closed_NonAdv!M90)</f>
        <v>0</v>
      </c>
      <c r="N90" s="26">
        <f>SUM(CLAIMS_IndOS_Open_Adv:CLAIMS_IndIS_Closed_NonAdv!N90)</f>
        <v>0</v>
      </c>
      <c r="O90" s="26">
        <f>SUM(CLAIMS_IndOS_Open_Adv:CLAIMS_IndIS_Closed_NonAdv!O90)</f>
        <v>0</v>
      </c>
      <c r="P90" s="26">
        <f>SUM(CLAIMS_IndOS_Open_Adv:CLAIMS_IndIS_Closed_NonAdv!P90)</f>
        <v>0</v>
      </c>
      <c r="Q90" s="26">
        <f>SUM(CLAIMS_IndOS_Open_Adv:CLAIMS_IndIS_Closed_NonAdv!Q90)</f>
        <v>0</v>
      </c>
      <c r="R90" s="26">
        <f>SUM(CLAIMS_IndOS_Open_Adv:CLAIMS_IndIS_Closed_NonAdv!R90)</f>
        <v>0</v>
      </c>
      <c r="S90" s="26">
        <f>SUM(CLAIMS_IndOS_Open_Adv:CLAIMS_IndIS_Closed_NonAdv!S90)</f>
        <v>0</v>
      </c>
      <c r="T90" s="26">
        <f>SUM(CLAIMS_IndOS_Open_Adv:CLAIMS_IndIS_Closed_NonAdv!T90)</f>
        <v>0</v>
      </c>
      <c r="U90" s="26">
        <f>SUM(CLAIMS_IndOS_Open_Adv:CLAIMS_IndIS_Closed_NonAdv!U90)</f>
        <v>0</v>
      </c>
      <c r="V90" s="26">
        <f>SUM(CLAIMS_IndOS_Open_Adv:CLAIMS_IndIS_Closed_NonAdv!V90)</f>
        <v>0</v>
      </c>
      <c r="W90" s="26">
        <f>SUM(CLAIMS_IndOS_Open_Adv:CLAIMS_IndIS_Closed_NonAdv!W90)</f>
        <v>0</v>
      </c>
      <c r="X90" s="26">
        <f>SUM(CLAIMS_IndOS_Open_Adv:CLAIMS_IndIS_Closed_NonAdv!X90)</f>
        <v>0</v>
      </c>
      <c r="Y90" s="26">
        <f>SUM(CLAIMS_IndOS_Open_Adv:CLAIMS_IndIS_Closed_NonAdv!Y90)</f>
        <v>0</v>
      </c>
      <c r="Z90" s="26">
        <f>SUM(CLAIMS_IndOS_Open_Adv:CLAIMS_IndIS_Closed_NonAdv!Z90)</f>
        <v>0</v>
      </c>
      <c r="AA90" s="26">
        <f>SUM(CLAIMS_IndOS_Open_Adv:CLAIMS_IndIS_Closed_NonAdv!AA90)</f>
        <v>0</v>
      </c>
      <c r="AB90" s="26">
        <f>SUM(CLAIMS_IndOS_Open_Adv:CLAIMS_IndIS_Closed_NonAdv!AB90)</f>
        <v>0</v>
      </c>
      <c r="AC90" s="26">
        <f>SUM(CLAIMS_IndOS_Open_Adv:CLAIMS_IndIS_Closed_NonAdv!AC90)</f>
        <v>0</v>
      </c>
      <c r="AD90" s="26">
        <f>SUM(CLAIMS_IndOS_Open_Adv:CLAIMS_IndIS_Closed_NonAdv!AD90)</f>
        <v>0</v>
      </c>
      <c r="AE90" s="26">
        <f>SUM(CLAIMS_IndOS_Open_Adv:CLAIMS_IndIS_Closed_NonAdv!AE90)</f>
        <v>0</v>
      </c>
      <c r="AF90" s="26">
        <f>SUM(CLAIMS_IndOS_Open_Adv:CLAIMS_IndIS_Closed_NonAdv!AF90)</f>
        <v>0</v>
      </c>
      <c r="AG90" s="26">
        <f>SUM(CLAIMS_IndOS_Open_Adv:CLAIMS_IndIS_Closed_NonAdv!AG90)</f>
        <v>0</v>
      </c>
      <c r="AH90" s="26">
        <f>SUM(CLAIMS_IndOS_Open_Adv:CLAIMS_IndIS_Closed_NonAdv!AH90)</f>
        <v>0</v>
      </c>
      <c r="AI90" s="26">
        <f>SUM(CLAIMS_IndOS_Open_Adv:CLAIMS_IndIS_Closed_NonAdv!AI90)</f>
        <v>0</v>
      </c>
      <c r="AJ90" s="26">
        <f>SUM(CLAIMS_IndOS_Open_Adv:CLAIMS_IndIS_Closed_NonAdv!AJ90)</f>
        <v>0</v>
      </c>
      <c r="AK90" s="26">
        <f>SUM(CLAIMS_IndOS_Open_Adv:CLAIMS_IndIS_Closed_NonAdv!AK90)</f>
        <v>0</v>
      </c>
      <c r="AL90" s="26">
        <f>SUM(CLAIMS_IndOS_Open_Adv:CLAIMS_IndIS_Closed_NonAdv!AL90)</f>
        <v>0</v>
      </c>
      <c r="AM90" s="26">
        <f>SUM(CLAIMS_IndOS_Open_Adv:CLAIMS_IndIS_Closed_NonAdv!AM90)</f>
        <v>0</v>
      </c>
      <c r="AN90" s="26">
        <f>SUM(CLAIMS_IndOS_Open_Adv:CLAIMS_IndIS_Closed_NonAdv!AN90)</f>
        <v>0</v>
      </c>
      <c r="AO90" s="26">
        <f>SUM(CLAIMS_IndOS_Open_Adv:CLAIMS_IndIS_Closed_NonAdv!AO90)</f>
        <v>0</v>
      </c>
      <c r="AP90" s="26">
        <f>SUM(CLAIMS_IndOS_Open_Adv:CLAIMS_IndIS_Closed_NonAdv!AP90)</f>
        <v>0</v>
      </c>
      <c r="AQ90" s="26">
        <f>SUM(CLAIMS_IndOS_Open_Adv:CLAIMS_IndIS_Closed_NonAdv!AQ90)</f>
        <v>0</v>
      </c>
      <c r="AR90" s="26">
        <f>SUM(CLAIMS_IndOS_Open_Adv:CLAIMS_IndIS_Closed_NonAdv!AR90)</f>
        <v>0</v>
      </c>
      <c r="AS90" s="26">
        <f>SUM(CLAIMS_IndOS_Open_Adv:CLAIMS_IndIS_Closed_NonAdv!AS90)</f>
        <v>0</v>
      </c>
      <c r="AT90" s="26">
        <f>SUM(CLAIMS_IndOS_Open_Adv:CLAIMS_IndIS_Closed_NonAdv!AT90)</f>
        <v>0</v>
      </c>
      <c r="AU90" s="26">
        <f>SUM(CLAIMS_IndOS_Open_Adv:CLAIMS_IndIS_Closed_NonAdv!AU90)</f>
        <v>0</v>
      </c>
      <c r="AV90" s="26">
        <f>SUM(CLAIMS_IndOS_Open_Adv:CLAIMS_IndIS_Closed_NonAdv!AV90)</f>
        <v>0</v>
      </c>
      <c r="AW90" s="26">
        <f>SUM(CLAIMS_IndOS_Open_Adv:CLAIMS_IndIS_Closed_NonAdv!AW90)</f>
        <v>0</v>
      </c>
      <c r="AX90" s="26">
        <f>SUM(CLAIMS_IndOS_Open_Adv:CLAIMS_IndIS_Closed_NonAdv!AX90)</f>
        <v>0</v>
      </c>
      <c r="AY90" s="26">
        <f>SUM(CLAIMS_IndOS_Open_Adv:CLAIMS_IndIS_Closed_NonAdv!AY90)</f>
        <v>0</v>
      </c>
      <c r="AZ90" s="26">
        <f>SUM(CLAIMS_IndOS_Open_Adv:CLAIMS_IndIS_Closed_NonAdv!AZ90)</f>
        <v>0</v>
      </c>
      <c r="BA90" s="26">
        <f>SUM(CLAIMS_IndOS_Open_Adv:CLAIMS_IndIS_Closed_NonAdv!BA90)</f>
        <v>0</v>
      </c>
      <c r="BB90" s="26">
        <f>SUM(CLAIMS_IndOS_Open_Adv:CLAIMS_IndIS_Closed_NonAdv!BB90)</f>
        <v>0</v>
      </c>
      <c r="BC90" s="26">
        <f>SUM(CLAIMS_IndOS_Open_Adv:CLAIMS_IndIS_Closed_NonAdv!BC90)</f>
        <v>0</v>
      </c>
      <c r="BD90" s="26">
        <f>SUM(CLAIMS_IndOS_Open_Adv:CLAIMS_IndIS_Closed_NonAdv!BD90)</f>
        <v>0</v>
      </c>
      <c r="BE90" s="26">
        <f>SUM(CLAIMS_IndOS_Open_Adv:CLAIMS_IndIS_Closed_NonAdv!BE90)</f>
        <v>0</v>
      </c>
    </row>
    <row r="91" spans="1:57" x14ac:dyDescent="0.25">
      <c r="A91" s="23" t="str">
        <f t="shared" si="5"/>
        <v>CLAIM AMOUNTS PAID</v>
      </c>
      <c r="C91" s="13" t="s">
        <v>26</v>
      </c>
      <c r="D91" s="53" t="s">
        <v>345</v>
      </c>
      <c r="E91" s="53" t="s">
        <v>241</v>
      </c>
      <c r="F91" s="26">
        <f>SUM(CLAIMS_IndOS_Open_Adv:CLAIMS_IndIS_Closed_NonAdv!F91)</f>
        <v>0</v>
      </c>
      <c r="G91" s="26">
        <f>SUM(CLAIMS_IndOS_Open_Adv:CLAIMS_IndIS_Closed_NonAdv!G91)</f>
        <v>0</v>
      </c>
      <c r="H91" s="26">
        <f>SUM(CLAIMS_IndOS_Open_Adv:CLAIMS_IndIS_Closed_NonAdv!H91)</f>
        <v>0</v>
      </c>
      <c r="I91" s="26">
        <f>SUM(CLAIMS_IndOS_Open_Adv:CLAIMS_IndIS_Closed_NonAdv!I91)</f>
        <v>0</v>
      </c>
      <c r="J91" s="26">
        <f>SUM(CLAIMS_IndOS_Open_Adv:CLAIMS_IndIS_Closed_NonAdv!J91)</f>
        <v>0</v>
      </c>
      <c r="K91" s="26">
        <f>SUM(CLAIMS_IndOS_Open_Adv:CLAIMS_IndIS_Closed_NonAdv!K91)</f>
        <v>0</v>
      </c>
      <c r="L91" s="26">
        <f>SUM(CLAIMS_IndOS_Open_Adv:CLAIMS_IndIS_Closed_NonAdv!L91)</f>
        <v>0</v>
      </c>
      <c r="M91" s="26">
        <f>SUM(CLAIMS_IndOS_Open_Adv:CLAIMS_IndIS_Closed_NonAdv!M91)</f>
        <v>0</v>
      </c>
      <c r="N91" s="26">
        <f>SUM(CLAIMS_IndOS_Open_Adv:CLAIMS_IndIS_Closed_NonAdv!N91)</f>
        <v>0</v>
      </c>
      <c r="O91" s="26">
        <f>SUM(CLAIMS_IndOS_Open_Adv:CLAIMS_IndIS_Closed_NonAdv!O91)</f>
        <v>0</v>
      </c>
      <c r="P91" s="26">
        <f>SUM(CLAIMS_IndOS_Open_Adv:CLAIMS_IndIS_Closed_NonAdv!P91)</f>
        <v>0</v>
      </c>
      <c r="Q91" s="26">
        <f>SUM(CLAIMS_IndOS_Open_Adv:CLAIMS_IndIS_Closed_NonAdv!Q91)</f>
        <v>0</v>
      </c>
      <c r="R91" s="26">
        <f>SUM(CLAIMS_IndOS_Open_Adv:CLAIMS_IndIS_Closed_NonAdv!R91)</f>
        <v>0</v>
      </c>
      <c r="S91" s="26">
        <f>SUM(CLAIMS_IndOS_Open_Adv:CLAIMS_IndIS_Closed_NonAdv!S91)</f>
        <v>0</v>
      </c>
      <c r="T91" s="26">
        <f>SUM(CLAIMS_IndOS_Open_Adv:CLAIMS_IndIS_Closed_NonAdv!T91)</f>
        <v>0</v>
      </c>
      <c r="U91" s="26">
        <f>SUM(CLAIMS_IndOS_Open_Adv:CLAIMS_IndIS_Closed_NonAdv!U91)</f>
        <v>0</v>
      </c>
      <c r="V91" s="26">
        <f>SUM(CLAIMS_IndOS_Open_Adv:CLAIMS_IndIS_Closed_NonAdv!V91)</f>
        <v>0</v>
      </c>
      <c r="W91" s="26">
        <f>SUM(CLAIMS_IndOS_Open_Adv:CLAIMS_IndIS_Closed_NonAdv!W91)</f>
        <v>0</v>
      </c>
      <c r="X91" s="26">
        <f>SUM(CLAIMS_IndOS_Open_Adv:CLAIMS_IndIS_Closed_NonAdv!X91)</f>
        <v>0</v>
      </c>
      <c r="Y91" s="26">
        <f>SUM(CLAIMS_IndOS_Open_Adv:CLAIMS_IndIS_Closed_NonAdv!Y91)</f>
        <v>0</v>
      </c>
      <c r="Z91" s="26">
        <f>SUM(CLAIMS_IndOS_Open_Adv:CLAIMS_IndIS_Closed_NonAdv!Z91)</f>
        <v>0</v>
      </c>
      <c r="AA91" s="26">
        <f>SUM(CLAIMS_IndOS_Open_Adv:CLAIMS_IndIS_Closed_NonAdv!AA91)</f>
        <v>0</v>
      </c>
      <c r="AB91" s="26">
        <f>SUM(CLAIMS_IndOS_Open_Adv:CLAIMS_IndIS_Closed_NonAdv!AB91)</f>
        <v>0</v>
      </c>
      <c r="AC91" s="26">
        <f>SUM(CLAIMS_IndOS_Open_Adv:CLAIMS_IndIS_Closed_NonAdv!AC91)</f>
        <v>0</v>
      </c>
      <c r="AD91" s="26">
        <f>SUM(CLAIMS_IndOS_Open_Adv:CLAIMS_IndIS_Closed_NonAdv!AD91)</f>
        <v>0</v>
      </c>
      <c r="AE91" s="26">
        <f>SUM(CLAIMS_IndOS_Open_Adv:CLAIMS_IndIS_Closed_NonAdv!AE91)</f>
        <v>0</v>
      </c>
      <c r="AF91" s="26">
        <f>SUM(CLAIMS_IndOS_Open_Adv:CLAIMS_IndIS_Closed_NonAdv!AF91)</f>
        <v>0</v>
      </c>
      <c r="AG91" s="26">
        <f>SUM(CLAIMS_IndOS_Open_Adv:CLAIMS_IndIS_Closed_NonAdv!AG91)</f>
        <v>0</v>
      </c>
      <c r="AH91" s="26">
        <f>SUM(CLAIMS_IndOS_Open_Adv:CLAIMS_IndIS_Closed_NonAdv!AH91)</f>
        <v>0</v>
      </c>
      <c r="AI91" s="26">
        <f>SUM(CLAIMS_IndOS_Open_Adv:CLAIMS_IndIS_Closed_NonAdv!AI91)</f>
        <v>0</v>
      </c>
      <c r="AJ91" s="26">
        <f>SUM(CLAIMS_IndOS_Open_Adv:CLAIMS_IndIS_Closed_NonAdv!AJ91)</f>
        <v>0</v>
      </c>
      <c r="AK91" s="26">
        <f>SUM(CLAIMS_IndOS_Open_Adv:CLAIMS_IndIS_Closed_NonAdv!AK91)</f>
        <v>0</v>
      </c>
      <c r="AL91" s="26">
        <f>SUM(CLAIMS_IndOS_Open_Adv:CLAIMS_IndIS_Closed_NonAdv!AL91)</f>
        <v>0</v>
      </c>
      <c r="AM91" s="26">
        <f>SUM(CLAIMS_IndOS_Open_Adv:CLAIMS_IndIS_Closed_NonAdv!AM91)</f>
        <v>0</v>
      </c>
      <c r="AN91" s="26">
        <f>SUM(CLAIMS_IndOS_Open_Adv:CLAIMS_IndIS_Closed_NonAdv!AN91)</f>
        <v>0</v>
      </c>
      <c r="AO91" s="26">
        <f>SUM(CLAIMS_IndOS_Open_Adv:CLAIMS_IndIS_Closed_NonAdv!AO91)</f>
        <v>0</v>
      </c>
      <c r="AP91" s="26">
        <f>SUM(CLAIMS_IndOS_Open_Adv:CLAIMS_IndIS_Closed_NonAdv!AP91)</f>
        <v>0</v>
      </c>
      <c r="AQ91" s="26">
        <f>SUM(CLAIMS_IndOS_Open_Adv:CLAIMS_IndIS_Closed_NonAdv!AQ91)</f>
        <v>0</v>
      </c>
      <c r="AR91" s="26">
        <f>SUM(CLAIMS_IndOS_Open_Adv:CLAIMS_IndIS_Closed_NonAdv!AR91)</f>
        <v>0</v>
      </c>
      <c r="AS91" s="26">
        <f>SUM(CLAIMS_IndOS_Open_Adv:CLAIMS_IndIS_Closed_NonAdv!AS91)</f>
        <v>0</v>
      </c>
      <c r="AT91" s="26">
        <f>SUM(CLAIMS_IndOS_Open_Adv:CLAIMS_IndIS_Closed_NonAdv!AT91)</f>
        <v>0</v>
      </c>
      <c r="AU91" s="26">
        <f>SUM(CLAIMS_IndOS_Open_Adv:CLAIMS_IndIS_Closed_NonAdv!AU91)</f>
        <v>0</v>
      </c>
      <c r="AV91" s="26">
        <f>SUM(CLAIMS_IndOS_Open_Adv:CLAIMS_IndIS_Closed_NonAdv!AV91)</f>
        <v>0</v>
      </c>
      <c r="AW91" s="26">
        <f>SUM(CLAIMS_IndOS_Open_Adv:CLAIMS_IndIS_Closed_NonAdv!AW91)</f>
        <v>0</v>
      </c>
      <c r="AX91" s="26">
        <f>SUM(CLAIMS_IndOS_Open_Adv:CLAIMS_IndIS_Closed_NonAdv!AX91)</f>
        <v>0</v>
      </c>
      <c r="AY91" s="26">
        <f>SUM(CLAIMS_IndOS_Open_Adv:CLAIMS_IndIS_Closed_NonAdv!AY91)</f>
        <v>0</v>
      </c>
      <c r="AZ91" s="26">
        <f>SUM(CLAIMS_IndOS_Open_Adv:CLAIMS_IndIS_Closed_NonAdv!AZ91)</f>
        <v>0</v>
      </c>
      <c r="BA91" s="26">
        <f>SUM(CLAIMS_IndOS_Open_Adv:CLAIMS_IndIS_Closed_NonAdv!BA91)</f>
        <v>0</v>
      </c>
      <c r="BB91" s="26">
        <f>SUM(CLAIMS_IndOS_Open_Adv:CLAIMS_IndIS_Closed_NonAdv!BB91)</f>
        <v>0</v>
      </c>
      <c r="BC91" s="26">
        <f>SUM(CLAIMS_IndOS_Open_Adv:CLAIMS_IndIS_Closed_NonAdv!BC91)</f>
        <v>0</v>
      </c>
      <c r="BD91" s="26">
        <f>SUM(CLAIMS_IndOS_Open_Adv:CLAIMS_IndIS_Closed_NonAdv!BD91)</f>
        <v>0</v>
      </c>
      <c r="BE91" s="26">
        <f>SUM(CLAIMS_IndOS_Open_Adv:CLAIMS_IndIS_Closed_NonAdv!BE91)</f>
        <v>0</v>
      </c>
    </row>
    <row r="92" spans="1:57" x14ac:dyDescent="0.25">
      <c r="A92" s="23" t="str">
        <f t="shared" si="5"/>
        <v>CLAIM AMOUNTS PAID</v>
      </c>
      <c r="C92" s="13" t="s">
        <v>26</v>
      </c>
      <c r="D92" s="53" t="s">
        <v>448</v>
      </c>
      <c r="E92" s="53" t="s">
        <v>243</v>
      </c>
      <c r="F92" s="26">
        <f>SUM(CLAIMS_IndOS_Open_Adv:CLAIMS_IndIS_Closed_NonAdv!F92)</f>
        <v>0</v>
      </c>
      <c r="G92" s="26">
        <f>SUM(CLAIMS_IndOS_Open_Adv:CLAIMS_IndIS_Closed_NonAdv!G92)</f>
        <v>0</v>
      </c>
      <c r="H92" s="26">
        <f>SUM(CLAIMS_IndOS_Open_Adv:CLAIMS_IndIS_Closed_NonAdv!H92)</f>
        <v>0</v>
      </c>
      <c r="I92" s="26">
        <f>SUM(CLAIMS_IndOS_Open_Adv:CLAIMS_IndIS_Closed_NonAdv!I92)</f>
        <v>0</v>
      </c>
      <c r="J92" s="26">
        <f>SUM(CLAIMS_IndOS_Open_Adv:CLAIMS_IndIS_Closed_NonAdv!J92)</f>
        <v>0</v>
      </c>
      <c r="K92" s="26">
        <f>SUM(CLAIMS_IndOS_Open_Adv:CLAIMS_IndIS_Closed_NonAdv!K92)</f>
        <v>0</v>
      </c>
      <c r="L92" s="26">
        <f>SUM(CLAIMS_IndOS_Open_Adv:CLAIMS_IndIS_Closed_NonAdv!L92)</f>
        <v>0</v>
      </c>
      <c r="M92" s="26">
        <f>SUM(CLAIMS_IndOS_Open_Adv:CLAIMS_IndIS_Closed_NonAdv!M92)</f>
        <v>0</v>
      </c>
      <c r="N92" s="26">
        <f>SUM(CLAIMS_IndOS_Open_Adv:CLAIMS_IndIS_Closed_NonAdv!N92)</f>
        <v>0</v>
      </c>
      <c r="O92" s="26">
        <f>SUM(CLAIMS_IndOS_Open_Adv:CLAIMS_IndIS_Closed_NonAdv!O92)</f>
        <v>0</v>
      </c>
      <c r="P92" s="26">
        <f>SUM(CLAIMS_IndOS_Open_Adv:CLAIMS_IndIS_Closed_NonAdv!P92)</f>
        <v>0</v>
      </c>
      <c r="Q92" s="26">
        <f>SUM(CLAIMS_IndOS_Open_Adv:CLAIMS_IndIS_Closed_NonAdv!Q92)</f>
        <v>0</v>
      </c>
      <c r="R92" s="26">
        <f>SUM(CLAIMS_IndOS_Open_Adv:CLAIMS_IndIS_Closed_NonAdv!R92)</f>
        <v>0</v>
      </c>
      <c r="S92" s="26">
        <f>SUM(CLAIMS_IndOS_Open_Adv:CLAIMS_IndIS_Closed_NonAdv!S92)</f>
        <v>0</v>
      </c>
      <c r="T92" s="26">
        <f>SUM(CLAIMS_IndOS_Open_Adv:CLAIMS_IndIS_Closed_NonAdv!T92)</f>
        <v>0</v>
      </c>
      <c r="U92" s="26">
        <f>SUM(CLAIMS_IndOS_Open_Adv:CLAIMS_IndIS_Closed_NonAdv!U92)</f>
        <v>0</v>
      </c>
      <c r="V92" s="26">
        <f>SUM(CLAIMS_IndOS_Open_Adv:CLAIMS_IndIS_Closed_NonAdv!V92)</f>
        <v>0</v>
      </c>
      <c r="W92" s="26">
        <f>SUM(CLAIMS_IndOS_Open_Adv:CLAIMS_IndIS_Closed_NonAdv!W92)</f>
        <v>0</v>
      </c>
      <c r="X92" s="26">
        <f>SUM(CLAIMS_IndOS_Open_Adv:CLAIMS_IndIS_Closed_NonAdv!X92)</f>
        <v>0</v>
      </c>
      <c r="Y92" s="26">
        <f>SUM(CLAIMS_IndOS_Open_Adv:CLAIMS_IndIS_Closed_NonAdv!Y92)</f>
        <v>0</v>
      </c>
      <c r="Z92" s="26">
        <f>SUM(CLAIMS_IndOS_Open_Adv:CLAIMS_IndIS_Closed_NonAdv!Z92)</f>
        <v>0</v>
      </c>
      <c r="AA92" s="26">
        <f>SUM(CLAIMS_IndOS_Open_Adv:CLAIMS_IndIS_Closed_NonAdv!AA92)</f>
        <v>0</v>
      </c>
      <c r="AB92" s="26">
        <f>SUM(CLAIMS_IndOS_Open_Adv:CLAIMS_IndIS_Closed_NonAdv!AB92)</f>
        <v>0</v>
      </c>
      <c r="AC92" s="26">
        <f>SUM(CLAIMS_IndOS_Open_Adv:CLAIMS_IndIS_Closed_NonAdv!AC92)</f>
        <v>0</v>
      </c>
      <c r="AD92" s="26">
        <f>SUM(CLAIMS_IndOS_Open_Adv:CLAIMS_IndIS_Closed_NonAdv!AD92)</f>
        <v>0</v>
      </c>
      <c r="AE92" s="26">
        <f>SUM(CLAIMS_IndOS_Open_Adv:CLAIMS_IndIS_Closed_NonAdv!AE92)</f>
        <v>0</v>
      </c>
      <c r="AF92" s="26">
        <f>SUM(CLAIMS_IndOS_Open_Adv:CLAIMS_IndIS_Closed_NonAdv!AF92)</f>
        <v>0</v>
      </c>
      <c r="AG92" s="26">
        <f>SUM(CLAIMS_IndOS_Open_Adv:CLAIMS_IndIS_Closed_NonAdv!AG92)</f>
        <v>0</v>
      </c>
      <c r="AH92" s="26">
        <f>SUM(CLAIMS_IndOS_Open_Adv:CLAIMS_IndIS_Closed_NonAdv!AH92)</f>
        <v>0</v>
      </c>
      <c r="AI92" s="26">
        <f>SUM(CLAIMS_IndOS_Open_Adv:CLAIMS_IndIS_Closed_NonAdv!AI92)</f>
        <v>0</v>
      </c>
      <c r="AJ92" s="26">
        <f>SUM(CLAIMS_IndOS_Open_Adv:CLAIMS_IndIS_Closed_NonAdv!AJ92)</f>
        <v>0</v>
      </c>
      <c r="AK92" s="26">
        <f>SUM(CLAIMS_IndOS_Open_Adv:CLAIMS_IndIS_Closed_NonAdv!AK92)</f>
        <v>0</v>
      </c>
      <c r="AL92" s="26">
        <f>SUM(CLAIMS_IndOS_Open_Adv:CLAIMS_IndIS_Closed_NonAdv!AL92)</f>
        <v>0</v>
      </c>
      <c r="AM92" s="26">
        <f>SUM(CLAIMS_IndOS_Open_Adv:CLAIMS_IndIS_Closed_NonAdv!AM92)</f>
        <v>0</v>
      </c>
      <c r="AN92" s="26">
        <f>SUM(CLAIMS_IndOS_Open_Adv:CLAIMS_IndIS_Closed_NonAdv!AN92)</f>
        <v>0</v>
      </c>
      <c r="AO92" s="26">
        <f>SUM(CLAIMS_IndOS_Open_Adv:CLAIMS_IndIS_Closed_NonAdv!AO92)</f>
        <v>0</v>
      </c>
      <c r="AP92" s="26">
        <f>SUM(CLAIMS_IndOS_Open_Adv:CLAIMS_IndIS_Closed_NonAdv!AP92)</f>
        <v>0</v>
      </c>
      <c r="AQ92" s="26">
        <f>SUM(CLAIMS_IndOS_Open_Adv:CLAIMS_IndIS_Closed_NonAdv!AQ92)</f>
        <v>0</v>
      </c>
      <c r="AR92" s="26">
        <f>SUM(CLAIMS_IndOS_Open_Adv:CLAIMS_IndIS_Closed_NonAdv!AR92)</f>
        <v>0</v>
      </c>
      <c r="AS92" s="26">
        <f>SUM(CLAIMS_IndOS_Open_Adv:CLAIMS_IndIS_Closed_NonAdv!AS92)</f>
        <v>0</v>
      </c>
      <c r="AT92" s="26">
        <f>SUM(CLAIMS_IndOS_Open_Adv:CLAIMS_IndIS_Closed_NonAdv!AT92)</f>
        <v>0</v>
      </c>
      <c r="AU92" s="26">
        <f>SUM(CLAIMS_IndOS_Open_Adv:CLAIMS_IndIS_Closed_NonAdv!AU92)</f>
        <v>0</v>
      </c>
      <c r="AV92" s="26">
        <f>SUM(CLAIMS_IndOS_Open_Adv:CLAIMS_IndIS_Closed_NonAdv!AV92)</f>
        <v>0</v>
      </c>
      <c r="AW92" s="26">
        <f>SUM(CLAIMS_IndOS_Open_Adv:CLAIMS_IndIS_Closed_NonAdv!AW92)</f>
        <v>0</v>
      </c>
      <c r="AX92" s="26">
        <f>SUM(CLAIMS_IndOS_Open_Adv:CLAIMS_IndIS_Closed_NonAdv!AX92)</f>
        <v>0</v>
      </c>
      <c r="AY92" s="26">
        <f>SUM(CLAIMS_IndOS_Open_Adv:CLAIMS_IndIS_Closed_NonAdv!AY92)</f>
        <v>0</v>
      </c>
      <c r="AZ92" s="26">
        <f>SUM(CLAIMS_IndOS_Open_Adv:CLAIMS_IndIS_Closed_NonAdv!AZ92)</f>
        <v>0</v>
      </c>
      <c r="BA92" s="26">
        <f>SUM(CLAIMS_IndOS_Open_Adv:CLAIMS_IndIS_Closed_NonAdv!BA92)</f>
        <v>0</v>
      </c>
      <c r="BB92" s="26">
        <f>SUM(CLAIMS_IndOS_Open_Adv:CLAIMS_IndIS_Closed_NonAdv!BB92)</f>
        <v>0</v>
      </c>
      <c r="BC92" s="26">
        <f>SUM(CLAIMS_IndOS_Open_Adv:CLAIMS_IndIS_Closed_NonAdv!BC92)</f>
        <v>0</v>
      </c>
      <c r="BD92" s="26">
        <f>SUM(CLAIMS_IndOS_Open_Adv:CLAIMS_IndIS_Closed_NonAdv!BD92)</f>
        <v>0</v>
      </c>
      <c r="BE92" s="26">
        <f>SUM(CLAIMS_IndOS_Open_Adv:CLAIMS_IndIS_Closed_NonAdv!BE92)</f>
        <v>0</v>
      </c>
    </row>
    <row r="93" spans="1:57" x14ac:dyDescent="0.25">
      <c r="A93" s="23" t="str">
        <f t="shared" si="5"/>
        <v>CLAIM AMOUNTS PAID</v>
      </c>
      <c r="C93" s="13" t="s">
        <v>26</v>
      </c>
      <c r="D93" s="53" t="s">
        <v>346</v>
      </c>
      <c r="E93" s="53" t="s">
        <v>244</v>
      </c>
      <c r="F93" s="26">
        <f>SUM(CLAIMS_IndOS_Open_Adv:CLAIMS_IndIS_Closed_NonAdv!F93)</f>
        <v>0</v>
      </c>
      <c r="G93" s="26">
        <f>SUM(CLAIMS_IndOS_Open_Adv:CLAIMS_IndIS_Closed_NonAdv!G93)</f>
        <v>0</v>
      </c>
      <c r="H93" s="26">
        <f>SUM(CLAIMS_IndOS_Open_Adv:CLAIMS_IndIS_Closed_NonAdv!H93)</f>
        <v>0</v>
      </c>
      <c r="I93" s="26">
        <f>SUM(CLAIMS_IndOS_Open_Adv:CLAIMS_IndIS_Closed_NonAdv!I93)</f>
        <v>0</v>
      </c>
      <c r="J93" s="26">
        <f>SUM(CLAIMS_IndOS_Open_Adv:CLAIMS_IndIS_Closed_NonAdv!J93)</f>
        <v>0</v>
      </c>
      <c r="K93" s="26">
        <f>SUM(CLAIMS_IndOS_Open_Adv:CLAIMS_IndIS_Closed_NonAdv!K93)</f>
        <v>0</v>
      </c>
      <c r="L93" s="26">
        <f>SUM(CLAIMS_IndOS_Open_Adv:CLAIMS_IndIS_Closed_NonAdv!L93)</f>
        <v>0</v>
      </c>
      <c r="M93" s="26">
        <f>SUM(CLAIMS_IndOS_Open_Adv:CLAIMS_IndIS_Closed_NonAdv!M93)</f>
        <v>0</v>
      </c>
      <c r="N93" s="26">
        <f>SUM(CLAIMS_IndOS_Open_Adv:CLAIMS_IndIS_Closed_NonAdv!N93)</f>
        <v>0</v>
      </c>
      <c r="O93" s="26">
        <f>SUM(CLAIMS_IndOS_Open_Adv:CLAIMS_IndIS_Closed_NonAdv!O93)</f>
        <v>0</v>
      </c>
      <c r="P93" s="26">
        <f>SUM(CLAIMS_IndOS_Open_Adv:CLAIMS_IndIS_Closed_NonAdv!P93)</f>
        <v>0</v>
      </c>
      <c r="Q93" s="26">
        <f>SUM(CLAIMS_IndOS_Open_Adv:CLAIMS_IndIS_Closed_NonAdv!Q93)</f>
        <v>0</v>
      </c>
      <c r="R93" s="26">
        <f>SUM(CLAIMS_IndOS_Open_Adv:CLAIMS_IndIS_Closed_NonAdv!R93)</f>
        <v>0</v>
      </c>
      <c r="S93" s="26">
        <f>SUM(CLAIMS_IndOS_Open_Adv:CLAIMS_IndIS_Closed_NonAdv!S93)</f>
        <v>0</v>
      </c>
      <c r="T93" s="26">
        <f>SUM(CLAIMS_IndOS_Open_Adv:CLAIMS_IndIS_Closed_NonAdv!T93)</f>
        <v>0</v>
      </c>
      <c r="U93" s="26">
        <f>SUM(CLAIMS_IndOS_Open_Adv:CLAIMS_IndIS_Closed_NonAdv!U93)</f>
        <v>0</v>
      </c>
      <c r="V93" s="26">
        <f>SUM(CLAIMS_IndOS_Open_Adv:CLAIMS_IndIS_Closed_NonAdv!V93)</f>
        <v>0</v>
      </c>
      <c r="W93" s="26">
        <f>SUM(CLAIMS_IndOS_Open_Adv:CLAIMS_IndIS_Closed_NonAdv!W93)</f>
        <v>0</v>
      </c>
      <c r="X93" s="26">
        <f>SUM(CLAIMS_IndOS_Open_Adv:CLAIMS_IndIS_Closed_NonAdv!X93)</f>
        <v>0</v>
      </c>
      <c r="Y93" s="26">
        <f>SUM(CLAIMS_IndOS_Open_Adv:CLAIMS_IndIS_Closed_NonAdv!Y93)</f>
        <v>0</v>
      </c>
      <c r="Z93" s="26">
        <f>SUM(CLAIMS_IndOS_Open_Adv:CLAIMS_IndIS_Closed_NonAdv!Z93)</f>
        <v>0</v>
      </c>
      <c r="AA93" s="26">
        <f>SUM(CLAIMS_IndOS_Open_Adv:CLAIMS_IndIS_Closed_NonAdv!AA93)</f>
        <v>0</v>
      </c>
      <c r="AB93" s="26">
        <f>SUM(CLAIMS_IndOS_Open_Adv:CLAIMS_IndIS_Closed_NonAdv!AB93)</f>
        <v>0</v>
      </c>
      <c r="AC93" s="26">
        <f>SUM(CLAIMS_IndOS_Open_Adv:CLAIMS_IndIS_Closed_NonAdv!AC93)</f>
        <v>0</v>
      </c>
      <c r="AD93" s="26">
        <f>SUM(CLAIMS_IndOS_Open_Adv:CLAIMS_IndIS_Closed_NonAdv!AD93)</f>
        <v>0</v>
      </c>
      <c r="AE93" s="26">
        <f>SUM(CLAIMS_IndOS_Open_Adv:CLAIMS_IndIS_Closed_NonAdv!AE93)</f>
        <v>0</v>
      </c>
      <c r="AF93" s="26">
        <f>SUM(CLAIMS_IndOS_Open_Adv:CLAIMS_IndIS_Closed_NonAdv!AF93)</f>
        <v>0</v>
      </c>
      <c r="AG93" s="26">
        <f>SUM(CLAIMS_IndOS_Open_Adv:CLAIMS_IndIS_Closed_NonAdv!AG93)</f>
        <v>0</v>
      </c>
      <c r="AH93" s="26">
        <f>SUM(CLAIMS_IndOS_Open_Adv:CLAIMS_IndIS_Closed_NonAdv!AH93)</f>
        <v>0</v>
      </c>
      <c r="AI93" s="26">
        <f>SUM(CLAIMS_IndOS_Open_Adv:CLAIMS_IndIS_Closed_NonAdv!AI93)</f>
        <v>0</v>
      </c>
      <c r="AJ93" s="26">
        <f>SUM(CLAIMS_IndOS_Open_Adv:CLAIMS_IndIS_Closed_NonAdv!AJ93)</f>
        <v>0</v>
      </c>
      <c r="AK93" s="26">
        <f>SUM(CLAIMS_IndOS_Open_Adv:CLAIMS_IndIS_Closed_NonAdv!AK93)</f>
        <v>0</v>
      </c>
      <c r="AL93" s="26">
        <f>SUM(CLAIMS_IndOS_Open_Adv:CLAIMS_IndIS_Closed_NonAdv!AL93)</f>
        <v>0</v>
      </c>
      <c r="AM93" s="26">
        <f>SUM(CLAIMS_IndOS_Open_Adv:CLAIMS_IndIS_Closed_NonAdv!AM93)</f>
        <v>0</v>
      </c>
      <c r="AN93" s="26">
        <f>SUM(CLAIMS_IndOS_Open_Adv:CLAIMS_IndIS_Closed_NonAdv!AN93)</f>
        <v>0</v>
      </c>
      <c r="AO93" s="26">
        <f>SUM(CLAIMS_IndOS_Open_Adv:CLAIMS_IndIS_Closed_NonAdv!AO93)</f>
        <v>0</v>
      </c>
      <c r="AP93" s="26">
        <f>SUM(CLAIMS_IndOS_Open_Adv:CLAIMS_IndIS_Closed_NonAdv!AP93)</f>
        <v>0</v>
      </c>
      <c r="AQ93" s="26">
        <f>SUM(CLAIMS_IndOS_Open_Adv:CLAIMS_IndIS_Closed_NonAdv!AQ93)</f>
        <v>0</v>
      </c>
      <c r="AR93" s="26">
        <f>SUM(CLAIMS_IndOS_Open_Adv:CLAIMS_IndIS_Closed_NonAdv!AR93)</f>
        <v>0</v>
      </c>
      <c r="AS93" s="26">
        <f>SUM(CLAIMS_IndOS_Open_Adv:CLAIMS_IndIS_Closed_NonAdv!AS93)</f>
        <v>0</v>
      </c>
      <c r="AT93" s="26">
        <f>SUM(CLAIMS_IndOS_Open_Adv:CLAIMS_IndIS_Closed_NonAdv!AT93)</f>
        <v>0</v>
      </c>
      <c r="AU93" s="26">
        <f>SUM(CLAIMS_IndOS_Open_Adv:CLAIMS_IndIS_Closed_NonAdv!AU93)</f>
        <v>0</v>
      </c>
      <c r="AV93" s="26">
        <f>SUM(CLAIMS_IndOS_Open_Adv:CLAIMS_IndIS_Closed_NonAdv!AV93)</f>
        <v>0</v>
      </c>
      <c r="AW93" s="26">
        <f>SUM(CLAIMS_IndOS_Open_Adv:CLAIMS_IndIS_Closed_NonAdv!AW93)</f>
        <v>0</v>
      </c>
      <c r="AX93" s="26">
        <f>SUM(CLAIMS_IndOS_Open_Adv:CLAIMS_IndIS_Closed_NonAdv!AX93)</f>
        <v>0</v>
      </c>
      <c r="AY93" s="26">
        <f>SUM(CLAIMS_IndOS_Open_Adv:CLAIMS_IndIS_Closed_NonAdv!AY93)</f>
        <v>0</v>
      </c>
      <c r="AZ93" s="26">
        <f>SUM(CLAIMS_IndOS_Open_Adv:CLAIMS_IndIS_Closed_NonAdv!AZ93)</f>
        <v>0</v>
      </c>
      <c r="BA93" s="26">
        <f>SUM(CLAIMS_IndOS_Open_Adv:CLAIMS_IndIS_Closed_NonAdv!BA93)</f>
        <v>0</v>
      </c>
      <c r="BB93" s="26">
        <f>SUM(CLAIMS_IndOS_Open_Adv:CLAIMS_IndIS_Closed_NonAdv!BB93)</f>
        <v>0</v>
      </c>
      <c r="BC93" s="26">
        <f>SUM(CLAIMS_IndOS_Open_Adv:CLAIMS_IndIS_Closed_NonAdv!BC93)</f>
        <v>0</v>
      </c>
      <c r="BD93" s="26">
        <f>SUM(CLAIMS_IndOS_Open_Adv:CLAIMS_IndIS_Closed_NonAdv!BD93)</f>
        <v>0</v>
      </c>
      <c r="BE93" s="26">
        <f>SUM(CLAIMS_IndOS_Open_Adv:CLAIMS_IndIS_Closed_NonAdv!BE93)</f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6">
        <f>SUM(CLAIMS_IndOS_Open_Adv:CLAIMS_IndIS_Closed_NonAdv!F95)</f>
        <v>0</v>
      </c>
      <c r="G95" s="26">
        <f>SUM(CLAIMS_IndOS_Open_Adv:CLAIMS_IndIS_Closed_NonAdv!G95)</f>
        <v>0</v>
      </c>
      <c r="H95" s="26">
        <f>SUM(CLAIMS_IndOS_Open_Adv:CLAIMS_IndIS_Closed_NonAdv!H95)</f>
        <v>0</v>
      </c>
      <c r="I95" s="26">
        <f>SUM(CLAIMS_IndOS_Open_Adv:CLAIMS_IndIS_Closed_NonAdv!I95)</f>
        <v>0</v>
      </c>
      <c r="J95" s="26">
        <f>SUM(CLAIMS_IndOS_Open_Adv:CLAIMS_IndIS_Closed_NonAdv!J95)</f>
        <v>0</v>
      </c>
      <c r="K95" s="26">
        <f>SUM(CLAIMS_IndOS_Open_Adv:CLAIMS_IndIS_Closed_NonAdv!K95)</f>
        <v>0</v>
      </c>
      <c r="L95" s="26">
        <f>SUM(CLAIMS_IndOS_Open_Adv:CLAIMS_IndIS_Closed_NonAdv!L95)</f>
        <v>0</v>
      </c>
      <c r="M95" s="26">
        <f>SUM(CLAIMS_IndOS_Open_Adv:CLAIMS_IndIS_Closed_NonAdv!M95)</f>
        <v>0</v>
      </c>
      <c r="N95" s="26">
        <f>SUM(CLAIMS_IndOS_Open_Adv:CLAIMS_IndIS_Closed_NonAdv!N95)</f>
        <v>0</v>
      </c>
      <c r="O95" s="26">
        <f>SUM(CLAIMS_IndOS_Open_Adv:CLAIMS_IndIS_Closed_NonAdv!O95)</f>
        <v>0</v>
      </c>
      <c r="P95" s="26">
        <f>SUM(CLAIMS_IndOS_Open_Adv:CLAIMS_IndIS_Closed_NonAdv!P95)</f>
        <v>0</v>
      </c>
      <c r="Q95" s="26">
        <f>SUM(CLAIMS_IndOS_Open_Adv:CLAIMS_IndIS_Closed_NonAdv!Q95)</f>
        <v>0</v>
      </c>
      <c r="R95" s="26">
        <f>SUM(CLAIMS_IndOS_Open_Adv:CLAIMS_IndIS_Closed_NonAdv!R95)</f>
        <v>0</v>
      </c>
      <c r="S95" s="26">
        <f>SUM(CLAIMS_IndOS_Open_Adv:CLAIMS_IndIS_Closed_NonAdv!S95)</f>
        <v>0</v>
      </c>
      <c r="T95" s="26">
        <f>SUM(CLAIMS_IndOS_Open_Adv:CLAIMS_IndIS_Closed_NonAdv!T95)</f>
        <v>0</v>
      </c>
      <c r="U95" s="26">
        <f>SUM(CLAIMS_IndOS_Open_Adv:CLAIMS_IndIS_Closed_NonAdv!U95)</f>
        <v>0</v>
      </c>
      <c r="V95" s="26">
        <f>SUM(CLAIMS_IndOS_Open_Adv:CLAIMS_IndIS_Closed_NonAdv!V95)</f>
        <v>0</v>
      </c>
      <c r="W95" s="26">
        <f>SUM(CLAIMS_IndOS_Open_Adv:CLAIMS_IndIS_Closed_NonAdv!W95)</f>
        <v>0</v>
      </c>
      <c r="X95" s="26">
        <f>SUM(CLAIMS_IndOS_Open_Adv:CLAIMS_IndIS_Closed_NonAdv!X95)</f>
        <v>0</v>
      </c>
      <c r="Y95" s="26">
        <f>SUM(CLAIMS_IndOS_Open_Adv:CLAIMS_IndIS_Closed_NonAdv!Y95)</f>
        <v>0</v>
      </c>
      <c r="Z95" s="26">
        <f>SUM(CLAIMS_IndOS_Open_Adv:CLAIMS_IndIS_Closed_NonAdv!Z95)</f>
        <v>0</v>
      </c>
      <c r="AA95" s="26">
        <f>SUM(CLAIMS_IndOS_Open_Adv:CLAIMS_IndIS_Closed_NonAdv!AA95)</f>
        <v>0</v>
      </c>
      <c r="AB95" s="26">
        <f>SUM(CLAIMS_IndOS_Open_Adv:CLAIMS_IndIS_Closed_NonAdv!AB95)</f>
        <v>0</v>
      </c>
      <c r="AC95" s="26">
        <f>SUM(CLAIMS_IndOS_Open_Adv:CLAIMS_IndIS_Closed_NonAdv!AC95)</f>
        <v>0</v>
      </c>
      <c r="AD95" s="26">
        <f>SUM(CLAIMS_IndOS_Open_Adv:CLAIMS_IndIS_Closed_NonAdv!AD95)</f>
        <v>0</v>
      </c>
      <c r="AE95" s="26">
        <f>SUM(CLAIMS_IndOS_Open_Adv:CLAIMS_IndIS_Closed_NonAdv!AE95)</f>
        <v>0</v>
      </c>
      <c r="AF95" s="26">
        <f>SUM(CLAIMS_IndOS_Open_Adv:CLAIMS_IndIS_Closed_NonAdv!AF95)</f>
        <v>0</v>
      </c>
      <c r="AG95" s="26">
        <f>SUM(CLAIMS_IndOS_Open_Adv:CLAIMS_IndIS_Closed_NonAdv!AG95)</f>
        <v>0</v>
      </c>
      <c r="AH95" s="26">
        <f>SUM(CLAIMS_IndOS_Open_Adv:CLAIMS_IndIS_Closed_NonAdv!AH95)</f>
        <v>0</v>
      </c>
      <c r="AI95" s="26">
        <f>SUM(CLAIMS_IndOS_Open_Adv:CLAIMS_IndIS_Closed_NonAdv!AI95)</f>
        <v>0</v>
      </c>
      <c r="AJ95" s="26">
        <f>SUM(CLAIMS_IndOS_Open_Adv:CLAIMS_IndIS_Closed_NonAdv!AJ95)</f>
        <v>0</v>
      </c>
      <c r="AK95" s="26">
        <f>SUM(CLAIMS_IndOS_Open_Adv:CLAIMS_IndIS_Closed_NonAdv!AK95)</f>
        <v>0</v>
      </c>
      <c r="AL95" s="26">
        <f>SUM(CLAIMS_IndOS_Open_Adv:CLAIMS_IndIS_Closed_NonAdv!AL95)</f>
        <v>0</v>
      </c>
      <c r="AM95" s="26">
        <f>SUM(CLAIMS_IndOS_Open_Adv:CLAIMS_IndIS_Closed_NonAdv!AM95)</f>
        <v>0</v>
      </c>
      <c r="AN95" s="26">
        <f>SUM(CLAIMS_IndOS_Open_Adv:CLAIMS_IndIS_Closed_NonAdv!AN95)</f>
        <v>0</v>
      </c>
      <c r="AO95" s="26">
        <f>SUM(CLAIMS_IndOS_Open_Adv:CLAIMS_IndIS_Closed_NonAdv!AO95)</f>
        <v>0</v>
      </c>
      <c r="AP95" s="26">
        <f>SUM(CLAIMS_IndOS_Open_Adv:CLAIMS_IndIS_Closed_NonAdv!AP95)</f>
        <v>0</v>
      </c>
      <c r="AQ95" s="26">
        <f>SUM(CLAIMS_IndOS_Open_Adv:CLAIMS_IndIS_Closed_NonAdv!AQ95)</f>
        <v>0</v>
      </c>
      <c r="AR95" s="26">
        <f>SUM(CLAIMS_IndOS_Open_Adv:CLAIMS_IndIS_Closed_NonAdv!AR95)</f>
        <v>0</v>
      </c>
      <c r="AS95" s="26">
        <f>SUM(CLAIMS_IndOS_Open_Adv:CLAIMS_IndIS_Closed_NonAdv!AS95)</f>
        <v>0</v>
      </c>
      <c r="AT95" s="26">
        <f>SUM(CLAIMS_IndOS_Open_Adv:CLAIMS_IndIS_Closed_NonAdv!AT95)</f>
        <v>0</v>
      </c>
      <c r="AU95" s="26">
        <f>SUM(CLAIMS_IndOS_Open_Adv:CLAIMS_IndIS_Closed_NonAdv!AU95)</f>
        <v>0</v>
      </c>
      <c r="AV95" s="26">
        <f>SUM(CLAIMS_IndOS_Open_Adv:CLAIMS_IndIS_Closed_NonAdv!AV95)</f>
        <v>0</v>
      </c>
      <c r="AW95" s="26">
        <f>SUM(CLAIMS_IndOS_Open_Adv:CLAIMS_IndIS_Closed_NonAdv!AW95)</f>
        <v>0</v>
      </c>
      <c r="AX95" s="26">
        <f>SUM(CLAIMS_IndOS_Open_Adv:CLAIMS_IndIS_Closed_NonAdv!AX95)</f>
        <v>0</v>
      </c>
      <c r="AY95" s="26">
        <f>SUM(CLAIMS_IndOS_Open_Adv:CLAIMS_IndIS_Closed_NonAdv!AY95)</f>
        <v>0</v>
      </c>
      <c r="AZ95" s="26">
        <f>SUM(CLAIMS_IndOS_Open_Adv:CLAIMS_IndIS_Closed_NonAdv!AZ95)</f>
        <v>0</v>
      </c>
      <c r="BA95" s="26">
        <f>SUM(CLAIMS_IndOS_Open_Adv:CLAIMS_IndIS_Closed_NonAdv!BA95)</f>
        <v>0</v>
      </c>
      <c r="BB95" s="26">
        <f>SUM(CLAIMS_IndOS_Open_Adv:CLAIMS_IndIS_Closed_NonAdv!BB95)</f>
        <v>0</v>
      </c>
      <c r="BC95" s="26">
        <f>SUM(CLAIMS_IndOS_Open_Adv:CLAIMS_IndIS_Closed_NonAdv!BC95)</f>
        <v>0</v>
      </c>
      <c r="BD95" s="26">
        <f>SUM(CLAIMS_IndOS_Open_Adv:CLAIMS_IndIS_Closed_NonAdv!BD95)</f>
        <v>0</v>
      </c>
      <c r="BE95" s="26">
        <f>SUM(CLAIMS_IndOS_Open_Adv:CLAIMS_IndIS_Closed_NonAdv!BE95)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BE99" si="6">G28/G26</f>
        <v>#DIV/0!</v>
      </c>
      <c r="H99" s="199" t="e">
        <f t="shared" si="6"/>
        <v>#DIV/0!</v>
      </c>
      <c r="I99" s="199" t="e">
        <f t="shared" si="6"/>
        <v>#DIV/0!</v>
      </c>
      <c r="J99" s="199" t="e">
        <f t="shared" si="6"/>
        <v>#DIV/0!</v>
      </c>
      <c r="K99" s="199" t="e">
        <f t="shared" si="6"/>
        <v>#DIV/0!</v>
      </c>
      <c r="L99" s="199" t="e">
        <f t="shared" si="6"/>
        <v>#DIV/0!</v>
      </c>
      <c r="M99" s="199" t="e">
        <f t="shared" si="6"/>
        <v>#DIV/0!</v>
      </c>
      <c r="N99" s="199" t="e">
        <f t="shared" si="6"/>
        <v>#DIV/0!</v>
      </c>
      <c r="O99" s="199" t="e">
        <f t="shared" si="6"/>
        <v>#DIV/0!</v>
      </c>
      <c r="P99" s="199" t="e">
        <f t="shared" si="6"/>
        <v>#DIV/0!</v>
      </c>
      <c r="Q99" s="199" t="e">
        <f t="shared" si="6"/>
        <v>#DIV/0!</v>
      </c>
      <c r="R99" s="199" t="e">
        <f t="shared" si="6"/>
        <v>#DIV/0!</v>
      </c>
      <c r="S99" s="199" t="e">
        <f t="shared" si="6"/>
        <v>#DIV/0!</v>
      </c>
      <c r="T99" s="199" t="e">
        <f t="shared" si="6"/>
        <v>#DIV/0!</v>
      </c>
      <c r="U99" s="199" t="e">
        <f t="shared" si="6"/>
        <v>#DIV/0!</v>
      </c>
      <c r="V99" s="199" t="e">
        <f t="shared" si="6"/>
        <v>#DIV/0!</v>
      </c>
      <c r="W99" s="199" t="e">
        <f t="shared" si="6"/>
        <v>#DIV/0!</v>
      </c>
      <c r="X99" s="199" t="e">
        <f t="shared" si="6"/>
        <v>#DIV/0!</v>
      </c>
      <c r="Y99" s="199" t="e">
        <f t="shared" si="6"/>
        <v>#DIV/0!</v>
      </c>
      <c r="Z99" s="199" t="e">
        <f t="shared" si="6"/>
        <v>#DIV/0!</v>
      </c>
      <c r="AA99" s="199" t="e">
        <f t="shared" si="6"/>
        <v>#DIV/0!</v>
      </c>
      <c r="AB99" s="199" t="e">
        <f t="shared" si="6"/>
        <v>#DIV/0!</v>
      </c>
      <c r="AC99" s="199" t="e">
        <f t="shared" si="6"/>
        <v>#DIV/0!</v>
      </c>
      <c r="AD99" s="199" t="e">
        <f t="shared" si="6"/>
        <v>#DIV/0!</v>
      </c>
      <c r="AE99" s="199" t="e">
        <f t="shared" si="6"/>
        <v>#DIV/0!</v>
      </c>
      <c r="AF99" s="199" t="e">
        <f t="shared" si="6"/>
        <v>#DIV/0!</v>
      </c>
      <c r="AG99" s="199" t="e">
        <f t="shared" si="6"/>
        <v>#DIV/0!</v>
      </c>
      <c r="AH99" s="199" t="e">
        <f t="shared" si="6"/>
        <v>#DIV/0!</v>
      </c>
      <c r="AI99" s="199" t="e">
        <f t="shared" si="6"/>
        <v>#DIV/0!</v>
      </c>
      <c r="AJ99" s="199" t="e">
        <f t="shared" si="6"/>
        <v>#DIV/0!</v>
      </c>
      <c r="AK99" s="199" t="e">
        <f t="shared" si="6"/>
        <v>#DIV/0!</v>
      </c>
      <c r="AL99" s="199" t="e">
        <f t="shared" si="6"/>
        <v>#DIV/0!</v>
      </c>
      <c r="AM99" s="199" t="e">
        <f t="shared" si="6"/>
        <v>#DIV/0!</v>
      </c>
      <c r="AN99" s="199" t="e">
        <f t="shared" si="6"/>
        <v>#DIV/0!</v>
      </c>
      <c r="AO99" s="199" t="e">
        <f t="shared" si="6"/>
        <v>#DIV/0!</v>
      </c>
      <c r="AP99" s="199" t="e">
        <f t="shared" si="6"/>
        <v>#DIV/0!</v>
      </c>
      <c r="AQ99" s="199" t="e">
        <f t="shared" si="6"/>
        <v>#DIV/0!</v>
      </c>
      <c r="AR99" s="199" t="e">
        <f t="shared" si="6"/>
        <v>#DIV/0!</v>
      </c>
      <c r="AS99" s="199" t="e">
        <f t="shared" si="6"/>
        <v>#DIV/0!</v>
      </c>
      <c r="AT99" s="199" t="e">
        <f t="shared" si="6"/>
        <v>#DIV/0!</v>
      </c>
      <c r="AU99" s="199" t="e">
        <f t="shared" si="6"/>
        <v>#DIV/0!</v>
      </c>
      <c r="AV99" s="199" t="e">
        <f t="shared" si="6"/>
        <v>#DIV/0!</v>
      </c>
      <c r="AW99" s="199" t="e">
        <f t="shared" si="6"/>
        <v>#DIV/0!</v>
      </c>
      <c r="AX99" s="199" t="e">
        <f t="shared" si="6"/>
        <v>#DIV/0!</v>
      </c>
      <c r="AY99" s="199" t="e">
        <f t="shared" si="6"/>
        <v>#DIV/0!</v>
      </c>
      <c r="AZ99" s="199" t="e">
        <f t="shared" si="6"/>
        <v>#DIV/0!</v>
      </c>
      <c r="BA99" s="199" t="e">
        <f t="shared" si="6"/>
        <v>#DIV/0!</v>
      </c>
      <c r="BB99" s="199" t="e">
        <f t="shared" si="6"/>
        <v>#DIV/0!</v>
      </c>
      <c r="BC99" s="199" t="e">
        <f t="shared" si="6"/>
        <v>#DIV/0!</v>
      </c>
      <c r="BD99" s="199" t="e">
        <f t="shared" si="6"/>
        <v>#DIV/0!</v>
      </c>
      <c r="BE99" s="199" t="e">
        <f t="shared" si="6"/>
        <v>#DIV/0!</v>
      </c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BE100" si="7">G57/G55</f>
        <v>#DIV/0!</v>
      </c>
      <c r="H100" s="199" t="e">
        <f t="shared" si="7"/>
        <v>#DIV/0!</v>
      </c>
      <c r="I100" s="199" t="e">
        <f t="shared" si="7"/>
        <v>#DIV/0!</v>
      </c>
      <c r="J100" s="199" t="e">
        <f t="shared" si="7"/>
        <v>#DIV/0!</v>
      </c>
      <c r="K100" s="199" t="e">
        <f t="shared" si="7"/>
        <v>#DIV/0!</v>
      </c>
      <c r="L100" s="199" t="e">
        <f t="shared" si="7"/>
        <v>#DIV/0!</v>
      </c>
      <c r="M100" s="199" t="e">
        <f t="shared" si="7"/>
        <v>#DIV/0!</v>
      </c>
      <c r="N100" s="199" t="e">
        <f t="shared" si="7"/>
        <v>#DIV/0!</v>
      </c>
      <c r="O100" s="199" t="e">
        <f t="shared" si="7"/>
        <v>#DIV/0!</v>
      </c>
      <c r="P100" s="199" t="e">
        <f t="shared" si="7"/>
        <v>#DIV/0!</v>
      </c>
      <c r="Q100" s="199" t="e">
        <f t="shared" si="7"/>
        <v>#DIV/0!</v>
      </c>
      <c r="R100" s="199" t="e">
        <f t="shared" si="7"/>
        <v>#DIV/0!</v>
      </c>
      <c r="S100" s="199" t="e">
        <f t="shared" si="7"/>
        <v>#DIV/0!</v>
      </c>
      <c r="T100" s="199" t="e">
        <f t="shared" si="7"/>
        <v>#DIV/0!</v>
      </c>
      <c r="U100" s="199" t="e">
        <f t="shared" si="7"/>
        <v>#DIV/0!</v>
      </c>
      <c r="V100" s="199" t="e">
        <f t="shared" si="7"/>
        <v>#DIV/0!</v>
      </c>
      <c r="W100" s="199" t="e">
        <f t="shared" si="7"/>
        <v>#DIV/0!</v>
      </c>
      <c r="X100" s="199" t="e">
        <f t="shared" si="7"/>
        <v>#DIV/0!</v>
      </c>
      <c r="Y100" s="199" t="e">
        <f t="shared" si="7"/>
        <v>#DIV/0!</v>
      </c>
      <c r="Z100" s="199" t="e">
        <f t="shared" si="7"/>
        <v>#DIV/0!</v>
      </c>
      <c r="AA100" s="199" t="e">
        <f t="shared" si="7"/>
        <v>#DIV/0!</v>
      </c>
      <c r="AB100" s="199" t="e">
        <f t="shared" si="7"/>
        <v>#DIV/0!</v>
      </c>
      <c r="AC100" s="199" t="e">
        <f t="shared" si="7"/>
        <v>#DIV/0!</v>
      </c>
      <c r="AD100" s="199" t="e">
        <f t="shared" si="7"/>
        <v>#DIV/0!</v>
      </c>
      <c r="AE100" s="199" t="e">
        <f t="shared" si="7"/>
        <v>#DIV/0!</v>
      </c>
      <c r="AF100" s="199" t="e">
        <f t="shared" si="7"/>
        <v>#DIV/0!</v>
      </c>
      <c r="AG100" s="199" t="e">
        <f t="shared" si="7"/>
        <v>#DIV/0!</v>
      </c>
      <c r="AH100" s="199" t="e">
        <f t="shared" si="7"/>
        <v>#DIV/0!</v>
      </c>
      <c r="AI100" s="199" t="e">
        <f t="shared" si="7"/>
        <v>#DIV/0!</v>
      </c>
      <c r="AJ100" s="199" t="e">
        <f t="shared" si="7"/>
        <v>#DIV/0!</v>
      </c>
      <c r="AK100" s="199" t="e">
        <f t="shared" si="7"/>
        <v>#DIV/0!</v>
      </c>
      <c r="AL100" s="199" t="e">
        <f t="shared" si="7"/>
        <v>#DIV/0!</v>
      </c>
      <c r="AM100" s="199" t="e">
        <f t="shared" si="7"/>
        <v>#DIV/0!</v>
      </c>
      <c r="AN100" s="199" t="e">
        <f t="shared" si="7"/>
        <v>#DIV/0!</v>
      </c>
      <c r="AO100" s="199" t="e">
        <f t="shared" si="7"/>
        <v>#DIV/0!</v>
      </c>
      <c r="AP100" s="199" t="e">
        <f t="shared" si="7"/>
        <v>#DIV/0!</v>
      </c>
      <c r="AQ100" s="199" t="e">
        <f t="shared" si="7"/>
        <v>#DIV/0!</v>
      </c>
      <c r="AR100" s="199" t="e">
        <f t="shared" si="7"/>
        <v>#DIV/0!</v>
      </c>
      <c r="AS100" s="199" t="e">
        <f t="shared" si="7"/>
        <v>#DIV/0!</v>
      </c>
      <c r="AT100" s="199" t="e">
        <f t="shared" si="7"/>
        <v>#DIV/0!</v>
      </c>
      <c r="AU100" s="199" t="e">
        <f t="shared" si="7"/>
        <v>#DIV/0!</v>
      </c>
      <c r="AV100" s="199" t="e">
        <f t="shared" si="7"/>
        <v>#DIV/0!</v>
      </c>
      <c r="AW100" s="199" t="e">
        <f t="shared" si="7"/>
        <v>#DIV/0!</v>
      </c>
      <c r="AX100" s="199" t="e">
        <f t="shared" si="7"/>
        <v>#DIV/0!</v>
      </c>
      <c r="AY100" s="199" t="e">
        <f t="shared" si="7"/>
        <v>#DIV/0!</v>
      </c>
      <c r="AZ100" s="199" t="e">
        <f t="shared" si="7"/>
        <v>#DIV/0!</v>
      </c>
      <c r="BA100" s="199" t="e">
        <f t="shared" si="7"/>
        <v>#DIV/0!</v>
      </c>
      <c r="BB100" s="199" t="e">
        <f t="shared" si="7"/>
        <v>#DIV/0!</v>
      </c>
      <c r="BC100" s="199" t="e">
        <f t="shared" si="7"/>
        <v>#DIV/0!</v>
      </c>
      <c r="BD100" s="199" t="e">
        <f t="shared" si="7"/>
        <v>#DIV/0!</v>
      </c>
      <c r="BE100" s="199" t="e">
        <f t="shared" si="7"/>
        <v>#DIV/0!</v>
      </c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C102" s="1" t="str">
        <f ca="1">CLAIMS_Total!AC102</f>
        <v>$H$62</v>
      </c>
      <c r="AG102" s="1" t="str">
        <f ca="1">CLAIMS_Total!AG102</f>
        <v>$I$62</v>
      </c>
      <c r="AK102" s="1" t="str">
        <f ca="1">CLAIMS_Total!AK102</f>
        <v>$J$62</v>
      </c>
      <c r="AO102" s="1" t="str">
        <f ca="1">CLAIMS_Total!AO102</f>
        <v>$J$62</v>
      </c>
      <c r="AS102" s="1" t="str">
        <f ca="1">CLAIMS_Total!AS102</f>
        <v>$J$62</v>
      </c>
      <c r="AW102" s="1" t="str">
        <f ca="1">CLAIMS_Total!AW102</f>
        <v>$K$62</v>
      </c>
      <c r="BA102" s="1" t="str">
        <f ca="1">CLAIMS_Total!BA102</f>
        <v>$L$62</v>
      </c>
      <c r="BE102" s="1" t="str">
        <f ca="1">CLAIMS_Total!BE102</f>
        <v>$L$62</v>
      </c>
    </row>
    <row r="103" spans="4:57" x14ac:dyDescent="0.25">
      <c r="D103" s="192" t="s">
        <v>447</v>
      </c>
      <c r="F103" s="203" t="e">
        <f t="shared" ref="F103:L103" ca="1" si="8">G103</f>
        <v>#DIV/0!</v>
      </c>
      <c r="G103" s="203" t="e">
        <f t="shared" ca="1" si="8"/>
        <v>#DIV/0!</v>
      </c>
      <c r="H103" s="203" t="e">
        <f t="shared" ca="1" si="8"/>
        <v>#DIV/0!</v>
      </c>
      <c r="I103" s="209" t="e">
        <f ca="1">INDIRECT($A$4&amp;"!"&amp;I102)</f>
        <v>#DIV/0!</v>
      </c>
      <c r="J103" s="203" t="e">
        <f t="shared" ca="1" si="8"/>
        <v>#DIV/0!</v>
      </c>
      <c r="K103" s="203" t="e">
        <f t="shared" ca="1" si="8"/>
        <v>#DIV/0!</v>
      </c>
      <c r="L103" s="206" t="e">
        <f t="shared" ca="1" si="8"/>
        <v>#DIV/0!</v>
      </c>
      <c r="M103" s="209" t="e">
        <f ca="1">INDIRECT($A$4&amp;"!"&amp;M102)</f>
        <v>#DIV/0!</v>
      </c>
      <c r="N103" s="203" t="e">
        <f t="shared" ref="N103:W103" ca="1" si="9">O103</f>
        <v>#DIV/0!</v>
      </c>
      <c r="O103" s="203" t="e">
        <f t="shared" ca="1" si="9"/>
        <v>#DIV/0!</v>
      </c>
      <c r="P103" s="203" t="e">
        <f t="shared" ca="1" si="9"/>
        <v>#DIV/0!</v>
      </c>
      <c r="Q103" s="209" t="e">
        <f ca="1">INDIRECT($A$4&amp;"!"&amp;Q102)</f>
        <v>#DIV/0!</v>
      </c>
      <c r="R103" s="203" t="e">
        <f t="shared" ca="1" si="9"/>
        <v>#DIV/0!</v>
      </c>
      <c r="S103" s="203" t="e">
        <f t="shared" ca="1" si="9"/>
        <v>#DIV/0!</v>
      </c>
      <c r="T103" s="203" t="e">
        <f t="shared" ca="1" si="9"/>
        <v>#DIV/0!</v>
      </c>
      <c r="U103" s="209" t="e">
        <f ca="1">INDIRECT($A$4&amp;"!"&amp;U102)</f>
        <v>#DIV/0!</v>
      </c>
      <c r="V103" s="203" t="e">
        <f t="shared" ca="1" si="9"/>
        <v>#DIV/0!</v>
      </c>
      <c r="W103" s="203" t="e">
        <f t="shared" ca="1" si="9"/>
        <v>#DIV/0!</v>
      </c>
      <c r="X103" s="203" t="e">
        <f ca="1">Y103</f>
        <v>#DIV/0!</v>
      </c>
      <c r="Y103" s="209" t="e">
        <f ca="1">INDIRECT($A$4&amp;"!"&amp;Y102)</f>
        <v>#DIV/0!</v>
      </c>
      <c r="Z103" s="203" t="e">
        <f t="shared" ref="Z103:AE103" ca="1" si="10">AA103</f>
        <v>#DIV/0!</v>
      </c>
      <c r="AA103" s="203" t="e">
        <f t="shared" ca="1" si="10"/>
        <v>#DIV/0!</v>
      </c>
      <c r="AB103" s="203" t="e">
        <f ca="1">AC103</f>
        <v>#DIV/0!</v>
      </c>
      <c r="AC103" s="209" t="e">
        <f ca="1">INDIRECT($A$4&amp;"!"&amp;AC102)</f>
        <v>#DIV/0!</v>
      </c>
      <c r="AD103" s="203" t="e">
        <f t="shared" ca="1" si="10"/>
        <v>#DIV/0!</v>
      </c>
      <c r="AE103" s="203" t="e">
        <f t="shared" ca="1" si="10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 t="e">
        <f t="shared" ref="AH103:AQ103" ca="1" si="11">AI103</f>
        <v>#DIV/0!</v>
      </c>
      <c r="AI103" s="203" t="e">
        <f t="shared" ca="1" si="11"/>
        <v>#DIV/0!</v>
      </c>
      <c r="AJ103" s="203" t="e">
        <f t="shared" ca="1" si="11"/>
        <v>#DIV/0!</v>
      </c>
      <c r="AK103" s="209" t="e">
        <f ca="1">INDIRECT($A$4&amp;"!"&amp;AK102)</f>
        <v>#DIV/0!</v>
      </c>
      <c r="AL103" s="203" t="e">
        <f t="shared" ca="1" si="11"/>
        <v>#DIV/0!</v>
      </c>
      <c r="AM103" s="203" t="e">
        <f t="shared" ca="1" si="11"/>
        <v>#DIV/0!</v>
      </c>
      <c r="AN103" s="203" t="e">
        <f t="shared" ca="1" si="11"/>
        <v>#DIV/0!</v>
      </c>
      <c r="AO103" s="209" t="e">
        <f ca="1">INDIRECT($A$4&amp;"!"&amp;AO102)</f>
        <v>#DIV/0!</v>
      </c>
      <c r="AP103" s="203" t="e">
        <f t="shared" ca="1" si="11"/>
        <v>#DIV/0!</v>
      </c>
      <c r="AQ103" s="203" t="e">
        <f t="shared" ca="1" si="11"/>
        <v>#DIV/0!</v>
      </c>
      <c r="AR103" s="203" t="e">
        <f ca="1">AS103</f>
        <v>#DIV/0!</v>
      </c>
      <c r="AS103" s="209" t="e">
        <f ca="1">INDIRECT($A$4&amp;"!"&amp;AS102)</f>
        <v>#DIV/0!</v>
      </c>
      <c r="AT103" s="203" t="e">
        <f t="shared" ref="AT103:BD103" ca="1" si="12">AU103</f>
        <v>#DIV/0!</v>
      </c>
      <c r="AU103" s="203" t="e">
        <f t="shared" ca="1" si="12"/>
        <v>#DIV/0!</v>
      </c>
      <c r="AV103" s="203" t="e">
        <f ca="1">AW103</f>
        <v>#DIV/0!</v>
      </c>
      <c r="AW103" s="209" t="e">
        <f ca="1">INDIRECT($A$4&amp;"!"&amp;AW102)</f>
        <v>#DIV/0!</v>
      </c>
      <c r="AX103" s="203" t="e">
        <f t="shared" ca="1" si="12"/>
        <v>#DIV/0!</v>
      </c>
      <c r="AY103" s="203" t="e">
        <f t="shared" ca="1" si="12"/>
        <v>#DIV/0!</v>
      </c>
      <c r="AZ103" s="203" t="e">
        <f t="shared" ca="1" si="12"/>
        <v>#DIV/0!</v>
      </c>
      <c r="BA103" s="209" t="e">
        <f ca="1">INDIRECT($A$4&amp;"!"&amp;BA102)</f>
        <v>#DIV/0!</v>
      </c>
      <c r="BB103" s="203" t="e">
        <f t="shared" ca="1" si="12"/>
        <v>#DIV/0!</v>
      </c>
      <c r="BC103" s="203" t="e">
        <f t="shared" ca="1" si="12"/>
        <v>#DIV/0!</v>
      </c>
      <c r="BD103" s="203" t="e">
        <f t="shared" ca="1" si="12"/>
        <v>#DIV/0!</v>
      </c>
      <c r="BE103" s="209" t="e">
        <f ca="1">INDIRECT($A$4&amp;"!"&amp;BE102)</f>
        <v>#DIV/0!</v>
      </c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BE104" si="13">G46/G17*1000</f>
        <v>#DIV/0!</v>
      </c>
      <c r="H104" s="193" t="e">
        <f t="shared" si="13"/>
        <v>#DIV/0!</v>
      </c>
      <c r="I104" s="193" t="e">
        <f t="shared" si="13"/>
        <v>#DIV/0!</v>
      </c>
      <c r="J104" s="193" t="e">
        <f t="shared" si="13"/>
        <v>#DIV/0!</v>
      </c>
      <c r="K104" s="193" t="e">
        <f t="shared" si="13"/>
        <v>#DIV/0!</v>
      </c>
      <c r="L104" s="193" t="e">
        <f t="shared" si="13"/>
        <v>#DIV/0!</v>
      </c>
      <c r="M104" s="193" t="e">
        <f t="shared" si="13"/>
        <v>#DIV/0!</v>
      </c>
      <c r="N104" s="193" t="e">
        <f t="shared" si="13"/>
        <v>#DIV/0!</v>
      </c>
      <c r="O104" s="193" t="e">
        <f t="shared" si="13"/>
        <v>#DIV/0!</v>
      </c>
      <c r="P104" s="193" t="e">
        <f t="shared" si="13"/>
        <v>#DIV/0!</v>
      </c>
      <c r="Q104" s="193" t="e">
        <f t="shared" si="13"/>
        <v>#DIV/0!</v>
      </c>
      <c r="R104" s="193" t="e">
        <f t="shared" si="13"/>
        <v>#DIV/0!</v>
      </c>
      <c r="S104" s="193" t="e">
        <f t="shared" si="13"/>
        <v>#DIV/0!</v>
      </c>
      <c r="T104" s="193" t="e">
        <f t="shared" si="13"/>
        <v>#DIV/0!</v>
      </c>
      <c r="U104" s="193" t="e">
        <f t="shared" si="13"/>
        <v>#DIV/0!</v>
      </c>
      <c r="V104" s="193" t="e">
        <f t="shared" si="13"/>
        <v>#DIV/0!</v>
      </c>
      <c r="W104" s="193" t="e">
        <f t="shared" si="13"/>
        <v>#DIV/0!</v>
      </c>
      <c r="X104" s="193" t="e">
        <f t="shared" si="13"/>
        <v>#DIV/0!</v>
      </c>
      <c r="Y104" s="193" t="e">
        <f t="shared" si="13"/>
        <v>#DIV/0!</v>
      </c>
      <c r="Z104" s="193" t="e">
        <f t="shared" si="13"/>
        <v>#DIV/0!</v>
      </c>
      <c r="AA104" s="193" t="e">
        <f t="shared" si="13"/>
        <v>#DIV/0!</v>
      </c>
      <c r="AB104" s="193" t="e">
        <f t="shared" si="13"/>
        <v>#DIV/0!</v>
      </c>
      <c r="AC104" s="193" t="e">
        <f t="shared" si="13"/>
        <v>#DIV/0!</v>
      </c>
      <c r="AD104" s="193" t="e">
        <f t="shared" si="13"/>
        <v>#DIV/0!</v>
      </c>
      <c r="AE104" s="193" t="e">
        <f t="shared" si="13"/>
        <v>#DIV/0!</v>
      </c>
      <c r="AF104" s="193" t="e">
        <f t="shared" si="13"/>
        <v>#DIV/0!</v>
      </c>
      <c r="AG104" s="193" t="e">
        <f t="shared" si="13"/>
        <v>#DIV/0!</v>
      </c>
      <c r="AH104" s="193" t="e">
        <f t="shared" si="13"/>
        <v>#DIV/0!</v>
      </c>
      <c r="AI104" s="193" t="e">
        <f t="shared" si="13"/>
        <v>#DIV/0!</v>
      </c>
      <c r="AJ104" s="193" t="e">
        <f t="shared" si="13"/>
        <v>#DIV/0!</v>
      </c>
      <c r="AK104" s="193" t="e">
        <f t="shared" si="13"/>
        <v>#DIV/0!</v>
      </c>
      <c r="AL104" s="193" t="e">
        <f t="shared" si="13"/>
        <v>#DIV/0!</v>
      </c>
      <c r="AM104" s="193" t="e">
        <f t="shared" si="13"/>
        <v>#DIV/0!</v>
      </c>
      <c r="AN104" s="193" t="e">
        <f t="shared" si="13"/>
        <v>#DIV/0!</v>
      </c>
      <c r="AO104" s="193" t="e">
        <f t="shared" si="13"/>
        <v>#DIV/0!</v>
      </c>
      <c r="AP104" s="193" t="e">
        <f t="shared" si="13"/>
        <v>#DIV/0!</v>
      </c>
      <c r="AQ104" s="193" t="e">
        <f t="shared" si="13"/>
        <v>#DIV/0!</v>
      </c>
      <c r="AR104" s="193" t="e">
        <f t="shared" si="13"/>
        <v>#DIV/0!</v>
      </c>
      <c r="AS104" s="193" t="e">
        <f t="shared" si="13"/>
        <v>#DIV/0!</v>
      </c>
      <c r="AT104" s="193" t="e">
        <f t="shared" si="13"/>
        <v>#DIV/0!</v>
      </c>
      <c r="AU104" s="193" t="e">
        <f t="shared" si="13"/>
        <v>#DIV/0!</v>
      </c>
      <c r="AV104" s="193" t="e">
        <f t="shared" si="13"/>
        <v>#DIV/0!</v>
      </c>
      <c r="AW104" s="193" t="e">
        <f t="shared" si="13"/>
        <v>#DIV/0!</v>
      </c>
      <c r="AX104" s="193" t="e">
        <f t="shared" si="13"/>
        <v>#DIV/0!</v>
      </c>
      <c r="AY104" s="193" t="e">
        <f t="shared" si="13"/>
        <v>#DIV/0!</v>
      </c>
      <c r="AZ104" s="193" t="e">
        <f t="shared" si="13"/>
        <v>#DIV/0!</v>
      </c>
      <c r="BA104" s="193" t="e">
        <f t="shared" si="13"/>
        <v>#DIV/0!</v>
      </c>
      <c r="BB104" s="193" t="e">
        <f t="shared" si="13"/>
        <v>#DIV/0!</v>
      </c>
      <c r="BC104" s="193" t="e">
        <f t="shared" si="13"/>
        <v>#DIV/0!</v>
      </c>
      <c r="BD104" s="193" t="e">
        <f t="shared" si="13"/>
        <v>#DIV/0!</v>
      </c>
      <c r="BE104" s="193" t="e">
        <f t="shared" si="13"/>
        <v>#DIV/0!</v>
      </c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BE107" si="14">G17/G15</f>
        <v>#DIV/0!</v>
      </c>
      <c r="H107" s="202" t="e">
        <f t="shared" si="14"/>
        <v>#DIV/0!</v>
      </c>
      <c r="I107" s="202" t="e">
        <f t="shared" si="14"/>
        <v>#DIV/0!</v>
      </c>
      <c r="J107" s="202" t="e">
        <f t="shared" si="14"/>
        <v>#DIV/0!</v>
      </c>
      <c r="K107" s="202" t="e">
        <f t="shared" si="14"/>
        <v>#DIV/0!</v>
      </c>
      <c r="L107" s="202" t="e">
        <f t="shared" si="14"/>
        <v>#DIV/0!</v>
      </c>
      <c r="M107" s="202" t="e">
        <f t="shared" si="14"/>
        <v>#DIV/0!</v>
      </c>
      <c r="N107" s="202" t="e">
        <f t="shared" si="14"/>
        <v>#DIV/0!</v>
      </c>
      <c r="O107" s="202" t="e">
        <f t="shared" si="14"/>
        <v>#DIV/0!</v>
      </c>
      <c r="P107" s="202" t="e">
        <f t="shared" si="14"/>
        <v>#DIV/0!</v>
      </c>
      <c r="Q107" s="202" t="e">
        <f t="shared" si="14"/>
        <v>#DIV/0!</v>
      </c>
      <c r="R107" s="202" t="e">
        <f t="shared" si="14"/>
        <v>#DIV/0!</v>
      </c>
      <c r="S107" s="202" t="e">
        <f t="shared" si="14"/>
        <v>#DIV/0!</v>
      </c>
      <c r="T107" s="202" t="e">
        <f t="shared" si="14"/>
        <v>#DIV/0!</v>
      </c>
      <c r="U107" s="202" t="e">
        <f t="shared" si="14"/>
        <v>#DIV/0!</v>
      </c>
      <c r="V107" s="202" t="e">
        <f t="shared" si="14"/>
        <v>#DIV/0!</v>
      </c>
      <c r="W107" s="202" t="e">
        <f t="shared" si="14"/>
        <v>#DIV/0!</v>
      </c>
      <c r="X107" s="202" t="e">
        <f t="shared" si="14"/>
        <v>#DIV/0!</v>
      </c>
      <c r="Y107" s="202" t="e">
        <f t="shared" si="14"/>
        <v>#DIV/0!</v>
      </c>
      <c r="Z107" s="202" t="e">
        <f t="shared" si="14"/>
        <v>#DIV/0!</v>
      </c>
      <c r="AA107" s="202" t="e">
        <f t="shared" si="14"/>
        <v>#DIV/0!</v>
      </c>
      <c r="AB107" s="202" t="e">
        <f t="shared" si="14"/>
        <v>#DIV/0!</v>
      </c>
      <c r="AC107" s="202" t="e">
        <f t="shared" si="14"/>
        <v>#DIV/0!</v>
      </c>
      <c r="AD107" s="202" t="e">
        <f t="shared" si="14"/>
        <v>#DIV/0!</v>
      </c>
      <c r="AE107" s="202" t="e">
        <f t="shared" si="14"/>
        <v>#DIV/0!</v>
      </c>
      <c r="AF107" s="202" t="e">
        <f t="shared" si="14"/>
        <v>#DIV/0!</v>
      </c>
      <c r="AG107" s="202" t="e">
        <f t="shared" si="14"/>
        <v>#DIV/0!</v>
      </c>
      <c r="AH107" s="202" t="e">
        <f t="shared" si="14"/>
        <v>#DIV/0!</v>
      </c>
      <c r="AI107" s="202" t="e">
        <f t="shared" si="14"/>
        <v>#DIV/0!</v>
      </c>
      <c r="AJ107" s="202" t="e">
        <f t="shared" si="14"/>
        <v>#DIV/0!</v>
      </c>
      <c r="AK107" s="202" t="e">
        <f t="shared" si="14"/>
        <v>#DIV/0!</v>
      </c>
      <c r="AL107" s="202" t="e">
        <f t="shared" si="14"/>
        <v>#DIV/0!</v>
      </c>
      <c r="AM107" s="202" t="e">
        <f t="shared" si="14"/>
        <v>#DIV/0!</v>
      </c>
      <c r="AN107" s="202" t="e">
        <f t="shared" si="14"/>
        <v>#DIV/0!</v>
      </c>
      <c r="AO107" s="202" t="e">
        <f t="shared" si="14"/>
        <v>#DIV/0!</v>
      </c>
      <c r="AP107" s="202" t="e">
        <f t="shared" si="14"/>
        <v>#DIV/0!</v>
      </c>
      <c r="AQ107" s="202" t="e">
        <f t="shared" si="14"/>
        <v>#DIV/0!</v>
      </c>
      <c r="AR107" s="202" t="e">
        <f t="shared" si="14"/>
        <v>#DIV/0!</v>
      </c>
      <c r="AS107" s="202" t="e">
        <f t="shared" si="14"/>
        <v>#DIV/0!</v>
      </c>
      <c r="AT107" s="202" t="e">
        <f t="shared" si="14"/>
        <v>#DIV/0!</v>
      </c>
      <c r="AU107" s="202" t="e">
        <f t="shared" si="14"/>
        <v>#DIV/0!</v>
      </c>
      <c r="AV107" s="202" t="e">
        <f t="shared" si="14"/>
        <v>#DIV/0!</v>
      </c>
      <c r="AW107" s="202" t="e">
        <f t="shared" si="14"/>
        <v>#DIV/0!</v>
      </c>
      <c r="AX107" s="202" t="e">
        <f t="shared" si="14"/>
        <v>#DIV/0!</v>
      </c>
      <c r="AY107" s="202" t="e">
        <f t="shared" si="14"/>
        <v>#DIV/0!</v>
      </c>
      <c r="AZ107" s="202" t="e">
        <f t="shared" si="14"/>
        <v>#DIV/0!</v>
      </c>
      <c r="BA107" s="202" t="e">
        <f t="shared" si="14"/>
        <v>#DIV/0!</v>
      </c>
      <c r="BB107" s="202" t="e">
        <f t="shared" si="14"/>
        <v>#DIV/0!</v>
      </c>
      <c r="BC107" s="202" t="e">
        <f t="shared" si="14"/>
        <v>#DIV/0!</v>
      </c>
      <c r="BD107" s="202" t="e">
        <f t="shared" si="14"/>
        <v>#DIV/0!</v>
      </c>
      <c r="BE107" s="202" t="e">
        <f t="shared" si="14"/>
        <v>#DIV/0!</v>
      </c>
    </row>
    <row r="108" spans="4:57" x14ac:dyDescent="0.25">
      <c r="D108" s="1" t="s">
        <v>500</v>
      </c>
      <c r="F108" s="204" t="e">
        <f t="shared" ref="F108:BE108" ca="1" si="15">F104/F103</f>
        <v>#DIV/0!</v>
      </c>
      <c r="G108" s="204" t="e">
        <f t="shared" ca="1" si="15"/>
        <v>#DIV/0!</v>
      </c>
      <c r="H108" s="204" t="e">
        <f t="shared" ca="1" si="15"/>
        <v>#DIV/0!</v>
      </c>
      <c r="I108" s="204" t="e">
        <f t="shared" ca="1" si="15"/>
        <v>#DIV/0!</v>
      </c>
      <c r="J108" s="204" t="e">
        <f t="shared" ca="1" si="15"/>
        <v>#DIV/0!</v>
      </c>
      <c r="K108" s="204" t="e">
        <f t="shared" ca="1" si="15"/>
        <v>#DIV/0!</v>
      </c>
      <c r="L108" s="204" t="e">
        <f t="shared" ca="1" si="15"/>
        <v>#DIV/0!</v>
      </c>
      <c r="M108" s="204" t="e">
        <f t="shared" ca="1" si="15"/>
        <v>#DIV/0!</v>
      </c>
      <c r="N108" s="204" t="e">
        <f t="shared" ca="1" si="15"/>
        <v>#DIV/0!</v>
      </c>
      <c r="O108" s="204" t="e">
        <f t="shared" ca="1" si="15"/>
        <v>#DIV/0!</v>
      </c>
      <c r="P108" s="204" t="e">
        <f t="shared" ca="1" si="15"/>
        <v>#DIV/0!</v>
      </c>
      <c r="Q108" s="204" t="e">
        <f t="shared" ca="1" si="15"/>
        <v>#DIV/0!</v>
      </c>
      <c r="R108" s="204" t="e">
        <f t="shared" ca="1" si="15"/>
        <v>#DIV/0!</v>
      </c>
      <c r="S108" s="204" t="e">
        <f t="shared" ca="1" si="15"/>
        <v>#DIV/0!</v>
      </c>
      <c r="T108" s="204" t="e">
        <f t="shared" ca="1" si="15"/>
        <v>#DIV/0!</v>
      </c>
      <c r="U108" s="204" t="e">
        <f t="shared" ca="1" si="15"/>
        <v>#DIV/0!</v>
      </c>
      <c r="V108" s="204" t="e">
        <f t="shared" ca="1" si="15"/>
        <v>#DIV/0!</v>
      </c>
      <c r="W108" s="204" t="e">
        <f t="shared" ca="1" si="15"/>
        <v>#DIV/0!</v>
      </c>
      <c r="X108" s="204" t="e">
        <f t="shared" ca="1" si="15"/>
        <v>#DIV/0!</v>
      </c>
      <c r="Y108" s="204" t="e">
        <f t="shared" ca="1" si="15"/>
        <v>#DIV/0!</v>
      </c>
      <c r="Z108" s="204" t="e">
        <f t="shared" ca="1" si="15"/>
        <v>#DIV/0!</v>
      </c>
      <c r="AA108" s="204" t="e">
        <f t="shared" ca="1" si="15"/>
        <v>#DIV/0!</v>
      </c>
      <c r="AB108" s="204" t="e">
        <f t="shared" ca="1" si="15"/>
        <v>#DIV/0!</v>
      </c>
      <c r="AC108" s="204" t="e">
        <f t="shared" ca="1" si="15"/>
        <v>#DIV/0!</v>
      </c>
      <c r="AD108" s="204" t="e">
        <f t="shared" ca="1" si="15"/>
        <v>#DIV/0!</v>
      </c>
      <c r="AE108" s="204" t="e">
        <f t="shared" ca="1" si="15"/>
        <v>#DIV/0!</v>
      </c>
      <c r="AF108" s="204" t="e">
        <f t="shared" ca="1" si="15"/>
        <v>#DIV/0!</v>
      </c>
      <c r="AG108" s="204" t="e">
        <f t="shared" ca="1" si="15"/>
        <v>#DIV/0!</v>
      </c>
      <c r="AH108" s="204" t="e">
        <f t="shared" ca="1" si="15"/>
        <v>#DIV/0!</v>
      </c>
      <c r="AI108" s="204" t="e">
        <f t="shared" ca="1" si="15"/>
        <v>#DIV/0!</v>
      </c>
      <c r="AJ108" s="204" t="e">
        <f t="shared" ca="1" si="15"/>
        <v>#DIV/0!</v>
      </c>
      <c r="AK108" s="204" t="e">
        <f t="shared" ca="1" si="15"/>
        <v>#DIV/0!</v>
      </c>
      <c r="AL108" s="204" t="e">
        <f t="shared" ca="1" si="15"/>
        <v>#DIV/0!</v>
      </c>
      <c r="AM108" s="204" t="e">
        <f t="shared" ca="1" si="15"/>
        <v>#DIV/0!</v>
      </c>
      <c r="AN108" s="204" t="e">
        <f t="shared" ca="1" si="15"/>
        <v>#DIV/0!</v>
      </c>
      <c r="AO108" s="204" t="e">
        <f t="shared" ca="1" si="15"/>
        <v>#DIV/0!</v>
      </c>
      <c r="AP108" s="204" t="e">
        <f t="shared" ca="1" si="15"/>
        <v>#DIV/0!</v>
      </c>
      <c r="AQ108" s="204" t="e">
        <f t="shared" ca="1" si="15"/>
        <v>#DIV/0!</v>
      </c>
      <c r="AR108" s="204" t="e">
        <f t="shared" ca="1" si="15"/>
        <v>#DIV/0!</v>
      </c>
      <c r="AS108" s="204" t="e">
        <f t="shared" ca="1" si="15"/>
        <v>#DIV/0!</v>
      </c>
      <c r="AT108" s="204" t="e">
        <f t="shared" ca="1" si="15"/>
        <v>#DIV/0!</v>
      </c>
      <c r="AU108" s="204" t="e">
        <f t="shared" ca="1" si="15"/>
        <v>#DIV/0!</v>
      </c>
      <c r="AV108" s="204" t="e">
        <f t="shared" ca="1" si="15"/>
        <v>#DIV/0!</v>
      </c>
      <c r="AW108" s="204" t="e">
        <f t="shared" ca="1" si="15"/>
        <v>#DIV/0!</v>
      </c>
      <c r="AX108" s="204" t="e">
        <f t="shared" ca="1" si="15"/>
        <v>#DIV/0!</v>
      </c>
      <c r="AY108" s="204" t="e">
        <f t="shared" ca="1" si="15"/>
        <v>#DIV/0!</v>
      </c>
      <c r="AZ108" s="204" t="e">
        <f t="shared" ca="1" si="15"/>
        <v>#DIV/0!</v>
      </c>
      <c r="BA108" s="204" t="e">
        <f t="shared" ca="1" si="15"/>
        <v>#DIV/0!</v>
      </c>
      <c r="BB108" s="204" t="e">
        <f t="shared" ca="1" si="15"/>
        <v>#DIV/0!</v>
      </c>
      <c r="BC108" s="204" t="e">
        <f t="shared" ca="1" si="15"/>
        <v>#DIV/0!</v>
      </c>
      <c r="BD108" s="204" t="e">
        <f t="shared" ca="1" si="15"/>
        <v>#DIV/0!</v>
      </c>
      <c r="BE108" s="204" t="e">
        <f t="shared" ca="1" si="15"/>
        <v>#DIV/0!</v>
      </c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BE109" si="16">G19/(G13+G17+G18)</f>
        <v>#DIV/0!</v>
      </c>
      <c r="H109" s="204" t="e">
        <f t="shared" si="16"/>
        <v>#DIV/0!</v>
      </c>
      <c r="I109" s="204" t="e">
        <f t="shared" si="16"/>
        <v>#DIV/0!</v>
      </c>
      <c r="J109" s="204" t="e">
        <f t="shared" si="16"/>
        <v>#DIV/0!</v>
      </c>
      <c r="K109" s="204" t="e">
        <f t="shared" si="16"/>
        <v>#DIV/0!</v>
      </c>
      <c r="L109" s="204" t="e">
        <f t="shared" si="16"/>
        <v>#DIV/0!</v>
      </c>
      <c r="M109" s="204" t="e">
        <f t="shared" si="16"/>
        <v>#DIV/0!</v>
      </c>
      <c r="N109" s="204" t="e">
        <f t="shared" si="16"/>
        <v>#DIV/0!</v>
      </c>
      <c r="O109" s="204" t="e">
        <f t="shared" si="16"/>
        <v>#DIV/0!</v>
      </c>
      <c r="P109" s="204" t="e">
        <f t="shared" si="16"/>
        <v>#DIV/0!</v>
      </c>
      <c r="Q109" s="204" t="e">
        <f t="shared" si="16"/>
        <v>#DIV/0!</v>
      </c>
      <c r="R109" s="204" t="e">
        <f t="shared" si="16"/>
        <v>#DIV/0!</v>
      </c>
      <c r="S109" s="204" t="e">
        <f t="shared" si="16"/>
        <v>#DIV/0!</v>
      </c>
      <c r="T109" s="204" t="e">
        <f t="shared" si="16"/>
        <v>#DIV/0!</v>
      </c>
      <c r="U109" s="204" t="e">
        <f t="shared" si="16"/>
        <v>#DIV/0!</v>
      </c>
      <c r="V109" s="204" t="e">
        <f t="shared" si="16"/>
        <v>#DIV/0!</v>
      </c>
      <c r="W109" s="204" t="e">
        <f t="shared" si="16"/>
        <v>#DIV/0!</v>
      </c>
      <c r="X109" s="204" t="e">
        <f t="shared" si="16"/>
        <v>#DIV/0!</v>
      </c>
      <c r="Y109" s="204" t="e">
        <f t="shared" si="16"/>
        <v>#DIV/0!</v>
      </c>
      <c r="Z109" s="204" t="e">
        <f t="shared" si="16"/>
        <v>#DIV/0!</v>
      </c>
      <c r="AA109" s="204" t="e">
        <f t="shared" si="16"/>
        <v>#DIV/0!</v>
      </c>
      <c r="AB109" s="204" t="e">
        <f t="shared" si="16"/>
        <v>#DIV/0!</v>
      </c>
      <c r="AC109" s="204" t="e">
        <f t="shared" si="16"/>
        <v>#DIV/0!</v>
      </c>
      <c r="AD109" s="204" t="e">
        <f t="shared" si="16"/>
        <v>#DIV/0!</v>
      </c>
      <c r="AE109" s="204" t="e">
        <f t="shared" si="16"/>
        <v>#DIV/0!</v>
      </c>
      <c r="AF109" s="204" t="e">
        <f t="shared" si="16"/>
        <v>#DIV/0!</v>
      </c>
      <c r="AG109" s="204" t="e">
        <f t="shared" si="16"/>
        <v>#DIV/0!</v>
      </c>
      <c r="AH109" s="204" t="e">
        <f t="shared" si="16"/>
        <v>#DIV/0!</v>
      </c>
      <c r="AI109" s="204" t="e">
        <f t="shared" si="16"/>
        <v>#DIV/0!</v>
      </c>
      <c r="AJ109" s="204" t="e">
        <f t="shared" si="16"/>
        <v>#DIV/0!</v>
      </c>
      <c r="AK109" s="204" t="e">
        <f t="shared" si="16"/>
        <v>#DIV/0!</v>
      </c>
      <c r="AL109" s="204" t="e">
        <f t="shared" si="16"/>
        <v>#DIV/0!</v>
      </c>
      <c r="AM109" s="204" t="e">
        <f t="shared" si="16"/>
        <v>#DIV/0!</v>
      </c>
      <c r="AN109" s="204" t="e">
        <f t="shared" si="16"/>
        <v>#DIV/0!</v>
      </c>
      <c r="AO109" s="204" t="e">
        <f t="shared" si="16"/>
        <v>#DIV/0!</v>
      </c>
      <c r="AP109" s="204" t="e">
        <f t="shared" si="16"/>
        <v>#DIV/0!</v>
      </c>
      <c r="AQ109" s="204" t="e">
        <f t="shared" si="16"/>
        <v>#DIV/0!</v>
      </c>
      <c r="AR109" s="204" t="e">
        <f t="shared" si="16"/>
        <v>#DIV/0!</v>
      </c>
      <c r="AS109" s="204" t="e">
        <f t="shared" si="16"/>
        <v>#DIV/0!</v>
      </c>
      <c r="AT109" s="204" t="e">
        <f t="shared" si="16"/>
        <v>#DIV/0!</v>
      </c>
      <c r="AU109" s="204" t="e">
        <f t="shared" si="16"/>
        <v>#DIV/0!</v>
      </c>
      <c r="AV109" s="204" t="e">
        <f t="shared" si="16"/>
        <v>#DIV/0!</v>
      </c>
      <c r="AW109" s="204" t="e">
        <f t="shared" si="16"/>
        <v>#DIV/0!</v>
      </c>
      <c r="AX109" s="204" t="e">
        <f t="shared" si="16"/>
        <v>#DIV/0!</v>
      </c>
      <c r="AY109" s="204" t="e">
        <f t="shared" si="16"/>
        <v>#DIV/0!</v>
      </c>
      <c r="AZ109" s="204" t="e">
        <f t="shared" si="16"/>
        <v>#DIV/0!</v>
      </c>
      <c r="BA109" s="204" t="e">
        <f t="shared" si="16"/>
        <v>#DIV/0!</v>
      </c>
      <c r="BB109" s="204" t="e">
        <f t="shared" si="16"/>
        <v>#DIV/0!</v>
      </c>
      <c r="BC109" s="204" t="e">
        <f t="shared" si="16"/>
        <v>#DIV/0!</v>
      </c>
      <c r="BD109" s="204" t="e">
        <f t="shared" si="16"/>
        <v>#DIV/0!</v>
      </c>
      <c r="BE109" s="204" t="e">
        <f t="shared" si="16"/>
        <v>#DIV/0!</v>
      </c>
    </row>
    <row r="110" spans="4:57" x14ac:dyDescent="0.25">
      <c r="D110" s="71"/>
    </row>
  </sheetData>
  <sheetProtection algorithmName="SHA-256" hashValue="UbQ1EaaVEOHIuakap4Ezf4YmkyCbBXRum1MwRYBmuWs=" saltValue="nOUzqZty469AWPHglCXfbA==" spinCount="100000" sheet="1" objects="1" scenarios="1"/>
  <mergeCells count="20">
    <mergeCell ref="AD8:AG8"/>
    <mergeCell ref="F8:M8"/>
    <mergeCell ref="N8:Y8"/>
    <mergeCell ref="R9:U9"/>
    <mergeCell ref="V9:Y9"/>
    <mergeCell ref="Z8:AC8"/>
    <mergeCell ref="AD9:AG9"/>
    <mergeCell ref="F9:I9"/>
    <mergeCell ref="N9:Q9"/>
    <mergeCell ref="Z9:AC9"/>
    <mergeCell ref="J9:M9"/>
    <mergeCell ref="AX8:BE8"/>
    <mergeCell ref="AX9:BA9"/>
    <mergeCell ref="AL9:AO9"/>
    <mergeCell ref="AP9:AS9"/>
    <mergeCell ref="AH8:AS8"/>
    <mergeCell ref="AT8:AW8"/>
    <mergeCell ref="AT9:AW9"/>
    <mergeCell ref="BB9:BE9"/>
    <mergeCell ref="AH9:AK9"/>
  </mergeCells>
  <conditionalFormatting sqref="F39:AK39 AT39:AW39 BB39:BE39">
    <cfRule type="expression" dxfId="33669" priority="8">
      <formula>NOT(F39=0)</formula>
    </cfRule>
  </conditionalFormatting>
  <conditionalFormatting sqref="F68:AK68 AT68:AW68 BB68:BE68">
    <cfRule type="expression" dxfId="33668" priority="7">
      <formula>NOT(F68=0)</formula>
    </cfRule>
  </conditionalFormatting>
  <conditionalFormatting sqref="AL39:AO39">
    <cfRule type="expression" dxfId="33667" priority="6">
      <formula>NOT(AL39=0)</formula>
    </cfRule>
  </conditionalFormatting>
  <conditionalFormatting sqref="AL68:AO68">
    <cfRule type="expression" dxfId="33666" priority="5">
      <formula>NOT(AL68=0)</formula>
    </cfRule>
  </conditionalFormatting>
  <conditionalFormatting sqref="AP39:AS39">
    <cfRule type="expression" dxfId="33665" priority="4">
      <formula>NOT(AP39=0)</formula>
    </cfRule>
  </conditionalFormatting>
  <conditionalFormatting sqref="AP68:AS68">
    <cfRule type="expression" dxfId="33664" priority="3">
      <formula>NOT(AP68=0)</formula>
    </cfRule>
  </conditionalFormatting>
  <conditionalFormatting sqref="AX39:BA39">
    <cfRule type="expression" dxfId="33663" priority="2">
      <formula>NOT(AX39=0)</formula>
    </cfRule>
  </conditionalFormatting>
  <conditionalFormatting sqref="AX68:BA68">
    <cfRule type="expression" dxfId="33662" priority="1">
      <formula>NOT(AX68=0)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9CCFF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12">
        <v>763</v>
      </c>
      <c r="D2" s="47" t="s">
        <v>159</v>
      </c>
      <c r="E2" s="47"/>
      <c r="F2" s="108" t="s">
        <v>164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CLAIMS_IndOS_Open_Adv</v>
      </c>
      <c r="D3" s="47" t="s">
        <v>144</v>
      </c>
      <c r="E3" s="108"/>
      <c r="F3" s="108" t="s">
        <v>265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STATS_IndOS_Open_Adv</v>
      </c>
      <c r="D4" s="47" t="s">
        <v>143</v>
      </c>
      <c r="E4" s="47"/>
      <c r="F4" s="108" t="s">
        <v>166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06" t="s">
        <v>485</v>
      </c>
      <c r="G10" s="106" t="s">
        <v>486</v>
      </c>
      <c r="H10" s="106" t="s">
        <v>487</v>
      </c>
      <c r="I10" s="20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48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52">
        <v>0</v>
      </c>
      <c r="G13" s="252">
        <v>0</v>
      </c>
      <c r="H13" s="25"/>
      <c r="I13" s="26">
        <f>SUM(F13:H13)</f>
        <v>0</v>
      </c>
      <c r="J13" s="252">
        <v>0</v>
      </c>
      <c r="K13" s="252">
        <v>0</v>
      </c>
      <c r="L13" s="25"/>
      <c r="M13" s="26">
        <f>SUM(J13:L13)</f>
        <v>0</v>
      </c>
      <c r="N13" s="252">
        <v>0</v>
      </c>
      <c r="O13" s="252">
        <v>0</v>
      </c>
      <c r="P13" s="25"/>
      <c r="Q13" s="26">
        <f>SUM(N13:P13)</f>
        <v>0</v>
      </c>
      <c r="R13" s="252">
        <v>0</v>
      </c>
      <c r="S13" s="252">
        <v>0</v>
      </c>
      <c r="T13" s="25"/>
      <c r="U13" s="26">
        <f>SUM(R13:T13)</f>
        <v>0</v>
      </c>
      <c r="V13" s="252">
        <v>0</v>
      </c>
      <c r="W13" s="252">
        <v>0</v>
      </c>
      <c r="X13" s="25"/>
      <c r="Y13" s="26">
        <f>SUM(V13:X13)</f>
        <v>0</v>
      </c>
      <c r="Z13" s="252">
        <v>0</v>
      </c>
      <c r="AA13" s="252">
        <v>0</v>
      </c>
      <c r="AB13" s="25"/>
      <c r="AC13" s="26">
        <f>SUM(Z13:AB13)</f>
        <v>0</v>
      </c>
      <c r="AD13" s="252">
        <v>0</v>
      </c>
      <c r="AE13" s="252">
        <v>0</v>
      </c>
      <c r="AF13" s="25"/>
      <c r="AG13" s="26">
        <f>SUM(AD13:AF13)</f>
        <v>0</v>
      </c>
      <c r="AH13" s="25"/>
      <c r="AI13" s="25"/>
      <c r="AJ13" s="25"/>
      <c r="AK13" s="26">
        <f>SUM(AH13:AJ13)</f>
        <v>0</v>
      </c>
      <c r="AL13" s="25"/>
      <c r="AM13" s="25"/>
      <c r="AN13" s="25"/>
      <c r="AO13" s="26">
        <f>SUM(AL13:AN13)</f>
        <v>0</v>
      </c>
      <c r="AP13" s="25"/>
      <c r="AQ13" s="25"/>
      <c r="AR13" s="25"/>
      <c r="AS13" s="26">
        <f>SUM(AP13:AR13)</f>
        <v>0</v>
      </c>
      <c r="AT13" s="25"/>
      <c r="AU13" s="25"/>
      <c r="AV13" s="25"/>
      <c r="AW13" s="26">
        <f>SUM(AT13:AV13)</f>
        <v>0</v>
      </c>
      <c r="AX13" s="25"/>
      <c r="AY13" s="25"/>
      <c r="AZ13" s="25"/>
      <c r="BA13" s="26">
        <f>SUM(AX13:AZ13)</f>
        <v>0</v>
      </c>
      <c r="BB13" s="25"/>
      <c r="BC13" s="25"/>
      <c r="BD13" s="25"/>
      <c r="BE13" s="26">
        <f>SUM(BB13:BD13)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253">
        <v>0</v>
      </c>
      <c r="G15" s="253">
        <v>0</v>
      </c>
      <c r="H15" s="253">
        <v>0</v>
      </c>
      <c r="I15" s="69">
        <f>SUM(F15:H15)</f>
        <v>0</v>
      </c>
      <c r="J15" s="253">
        <v>0</v>
      </c>
      <c r="K15" s="253">
        <v>0</v>
      </c>
      <c r="L15" s="253">
        <v>0</v>
      </c>
      <c r="M15" s="69">
        <f>SUM(J15:L15)</f>
        <v>0</v>
      </c>
      <c r="N15" s="253">
        <v>0</v>
      </c>
      <c r="O15" s="253">
        <v>0</v>
      </c>
      <c r="P15" s="253">
        <v>0</v>
      </c>
      <c r="Q15" s="69">
        <f>SUM(N15:P15)</f>
        <v>0</v>
      </c>
      <c r="R15" s="253">
        <v>0</v>
      </c>
      <c r="S15" s="253">
        <v>0</v>
      </c>
      <c r="T15" s="253">
        <v>0</v>
      </c>
      <c r="U15" s="69">
        <f>SUM(R15:T15)</f>
        <v>0</v>
      </c>
      <c r="V15" s="253">
        <v>0</v>
      </c>
      <c r="W15" s="253">
        <v>0</v>
      </c>
      <c r="X15" s="253">
        <v>0</v>
      </c>
      <c r="Y15" s="69">
        <f>SUM(V15:X15)</f>
        <v>0</v>
      </c>
      <c r="Z15" s="253">
        <v>0</v>
      </c>
      <c r="AA15" s="253">
        <v>0</v>
      </c>
      <c r="AB15" s="253">
        <v>0</v>
      </c>
      <c r="AC15" s="69">
        <f>SUM(Z15:AB15)</f>
        <v>0</v>
      </c>
      <c r="AD15" s="253">
        <v>0</v>
      </c>
      <c r="AE15" s="253">
        <v>0</v>
      </c>
      <c r="AF15" s="253">
        <v>0</v>
      </c>
      <c r="AG15" s="69">
        <f>SUM(AD15:AF15)</f>
        <v>0</v>
      </c>
      <c r="AH15" s="140"/>
      <c r="AI15" s="140"/>
      <c r="AJ15" s="140"/>
      <c r="AK15" s="69">
        <f>SUM(AH15:AJ15)</f>
        <v>0</v>
      </c>
      <c r="AL15" s="140"/>
      <c r="AM15" s="140"/>
      <c r="AN15" s="140"/>
      <c r="AO15" s="69">
        <f>SUM(AL15:AN15)</f>
        <v>0</v>
      </c>
      <c r="AP15" s="140"/>
      <c r="AQ15" s="140"/>
      <c r="AR15" s="140"/>
      <c r="AS15" s="69">
        <f>SUM(AP15:AR15)</f>
        <v>0</v>
      </c>
      <c r="AT15" s="140"/>
      <c r="AU15" s="140"/>
      <c r="AV15" s="140"/>
      <c r="AW15" s="69">
        <f>SUM(AT15:AV15)</f>
        <v>0</v>
      </c>
      <c r="AX15" s="140"/>
      <c r="AY15" s="140"/>
      <c r="AZ15" s="140"/>
      <c r="BA15" s="69">
        <f>SUM(AX15:AZ15)</f>
        <v>0</v>
      </c>
      <c r="BB15" s="140"/>
      <c r="BC15" s="140"/>
      <c r="BD15" s="140"/>
      <c r="BE15" s="69">
        <f>SUM(BB15:BD15)</f>
        <v>0</v>
      </c>
    </row>
    <row r="16" spans="1:57" ht="15" customHeight="1" x14ac:dyDescent="0.25">
      <c r="A16" s="23"/>
      <c r="D16" s="68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52">
        <v>0</v>
      </c>
      <c r="G17" s="252">
        <v>0</v>
      </c>
      <c r="H17" s="252">
        <v>0</v>
      </c>
      <c r="I17" s="26">
        <f t="shared" ref="I17:I24" si="1">SUM(F17:H17)</f>
        <v>0</v>
      </c>
      <c r="J17" s="252">
        <v>0</v>
      </c>
      <c r="K17" s="252">
        <v>0</v>
      </c>
      <c r="L17" s="252">
        <v>0</v>
      </c>
      <c r="M17" s="26">
        <f t="shared" ref="M17:M24" si="2">SUM(J17:L17)</f>
        <v>0</v>
      </c>
      <c r="N17" s="252">
        <v>0</v>
      </c>
      <c r="O17" s="252">
        <v>0</v>
      </c>
      <c r="P17" s="252">
        <v>0</v>
      </c>
      <c r="Q17" s="26">
        <f t="shared" ref="Q17:Q24" si="3">SUM(N17:P17)</f>
        <v>0</v>
      </c>
      <c r="R17" s="252">
        <v>0</v>
      </c>
      <c r="S17" s="252">
        <v>0</v>
      </c>
      <c r="T17" s="252">
        <v>0</v>
      </c>
      <c r="U17" s="26">
        <f t="shared" ref="U17:U24" si="4">SUM(R17:T17)</f>
        <v>0</v>
      </c>
      <c r="V17" s="252">
        <v>0</v>
      </c>
      <c r="W17" s="252">
        <v>0</v>
      </c>
      <c r="X17" s="252">
        <v>0</v>
      </c>
      <c r="Y17" s="26">
        <f t="shared" ref="Y17:Y24" si="5">SUM(V17:X17)</f>
        <v>0</v>
      </c>
      <c r="Z17" s="252">
        <v>0</v>
      </c>
      <c r="AA17" s="252">
        <v>0</v>
      </c>
      <c r="AB17" s="252">
        <v>0</v>
      </c>
      <c r="AC17" s="26">
        <f t="shared" ref="AC17:AC24" si="6">SUM(Z17:AB17)</f>
        <v>0</v>
      </c>
      <c r="AD17" s="252">
        <v>0</v>
      </c>
      <c r="AE17" s="252">
        <v>0</v>
      </c>
      <c r="AF17" s="252">
        <v>0</v>
      </c>
      <c r="AG17" s="26">
        <f t="shared" ref="AG17:AG24" si="7">SUM(AD17:AF17)</f>
        <v>0</v>
      </c>
      <c r="AH17" s="25"/>
      <c r="AI17" s="25"/>
      <c r="AJ17" s="25"/>
      <c r="AK17" s="26">
        <f t="shared" ref="AK17:AK24" si="8">SUM(AH17:AJ17)</f>
        <v>0</v>
      </c>
      <c r="AL17" s="25"/>
      <c r="AM17" s="25"/>
      <c r="AN17" s="25"/>
      <c r="AO17" s="26">
        <f t="shared" ref="AO17:AO24" si="9">SUM(AL17:AN17)</f>
        <v>0</v>
      </c>
      <c r="AP17" s="25"/>
      <c r="AQ17" s="25"/>
      <c r="AR17" s="25"/>
      <c r="AS17" s="26">
        <f t="shared" ref="AS17:AS24" si="10">SUM(AP17:AR17)</f>
        <v>0</v>
      </c>
      <c r="AT17" s="25"/>
      <c r="AU17" s="25"/>
      <c r="AV17" s="25"/>
      <c r="AW17" s="26">
        <f t="shared" ref="AW17:AW24" si="11">SUM(AT17:AV17)</f>
        <v>0</v>
      </c>
      <c r="AX17" s="25"/>
      <c r="AY17" s="25"/>
      <c r="AZ17" s="25"/>
      <c r="BA17" s="26">
        <f t="shared" ref="BA17:BA24" si="12">SUM(AX17:AZ17)</f>
        <v>0</v>
      </c>
      <c r="BB17" s="25"/>
      <c r="BC17" s="25"/>
      <c r="BD17" s="25"/>
      <c r="BE17" s="26">
        <f t="shared" ref="BE17:BE24" si="13">SUM(BB17:BD17)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52">
        <v>0</v>
      </c>
      <c r="G18" s="252">
        <v>0</v>
      </c>
      <c r="H18" s="252">
        <v>0</v>
      </c>
      <c r="I18" s="26">
        <f t="shared" si="1"/>
        <v>0</v>
      </c>
      <c r="J18" s="252">
        <v>0</v>
      </c>
      <c r="K18" s="252">
        <v>0</v>
      </c>
      <c r="L18" s="252">
        <v>0</v>
      </c>
      <c r="M18" s="26">
        <f t="shared" si="2"/>
        <v>0</v>
      </c>
      <c r="N18" s="252">
        <v>0</v>
      </c>
      <c r="O18" s="252">
        <v>0</v>
      </c>
      <c r="P18" s="252">
        <v>0</v>
      </c>
      <c r="Q18" s="26">
        <f t="shared" si="3"/>
        <v>0</v>
      </c>
      <c r="R18" s="252">
        <v>0</v>
      </c>
      <c r="S18" s="252">
        <v>0</v>
      </c>
      <c r="T18" s="252">
        <v>0</v>
      </c>
      <c r="U18" s="26">
        <f t="shared" si="4"/>
        <v>0</v>
      </c>
      <c r="V18" s="252">
        <v>0</v>
      </c>
      <c r="W18" s="252">
        <v>0</v>
      </c>
      <c r="X18" s="252">
        <v>0</v>
      </c>
      <c r="Y18" s="26">
        <f t="shared" si="5"/>
        <v>0</v>
      </c>
      <c r="Z18" s="252">
        <v>0</v>
      </c>
      <c r="AA18" s="252">
        <v>0</v>
      </c>
      <c r="AB18" s="252">
        <v>0</v>
      </c>
      <c r="AC18" s="26">
        <f t="shared" si="6"/>
        <v>0</v>
      </c>
      <c r="AD18" s="252">
        <v>0</v>
      </c>
      <c r="AE18" s="252">
        <v>0</v>
      </c>
      <c r="AF18" s="252">
        <v>0</v>
      </c>
      <c r="AG18" s="26">
        <f t="shared" si="7"/>
        <v>0</v>
      </c>
      <c r="AH18" s="25"/>
      <c r="AI18" s="25"/>
      <c r="AJ18" s="25"/>
      <c r="AK18" s="26">
        <f t="shared" si="8"/>
        <v>0</v>
      </c>
      <c r="AL18" s="25"/>
      <c r="AM18" s="25"/>
      <c r="AN18" s="25"/>
      <c r="AO18" s="26">
        <f t="shared" si="9"/>
        <v>0</v>
      </c>
      <c r="AP18" s="25"/>
      <c r="AQ18" s="25"/>
      <c r="AR18" s="25"/>
      <c r="AS18" s="26">
        <f t="shared" si="10"/>
        <v>0</v>
      </c>
      <c r="AT18" s="25"/>
      <c r="AU18" s="25"/>
      <c r="AV18" s="25"/>
      <c r="AW18" s="26">
        <f t="shared" si="11"/>
        <v>0</v>
      </c>
      <c r="AX18" s="25"/>
      <c r="AY18" s="25"/>
      <c r="AZ18" s="25"/>
      <c r="BA18" s="26">
        <f t="shared" si="12"/>
        <v>0</v>
      </c>
      <c r="BB18" s="25"/>
      <c r="BC18" s="25"/>
      <c r="BD18" s="25"/>
      <c r="BE18" s="26">
        <f t="shared" si="13"/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SUBTOTAL(9,F20:F23)</f>
        <v>0</v>
      </c>
      <c r="G19" s="26">
        <f>SUBTOTAL(9,G20:G23)</f>
        <v>0</v>
      </c>
      <c r="H19" s="26">
        <f>SUBTOTAL(9,H20:H23)</f>
        <v>0</v>
      </c>
      <c r="I19" s="26">
        <f t="shared" si="1"/>
        <v>0</v>
      </c>
      <c r="J19" s="26">
        <f>SUBTOTAL(9,J20:J23)</f>
        <v>0</v>
      </c>
      <c r="K19" s="26">
        <f>SUBTOTAL(9,K20:K23)</f>
        <v>0</v>
      </c>
      <c r="L19" s="26">
        <f>SUBTOTAL(9,L20:L23)</f>
        <v>0</v>
      </c>
      <c r="M19" s="26">
        <f t="shared" si="2"/>
        <v>0</v>
      </c>
      <c r="N19" s="26">
        <f>SUBTOTAL(9,N20:N23)</f>
        <v>0</v>
      </c>
      <c r="O19" s="26">
        <f>SUBTOTAL(9,O20:O23)</f>
        <v>0</v>
      </c>
      <c r="P19" s="26">
        <f>SUBTOTAL(9,P20:P23)</f>
        <v>0</v>
      </c>
      <c r="Q19" s="26">
        <f t="shared" si="3"/>
        <v>0</v>
      </c>
      <c r="R19" s="26">
        <f>SUBTOTAL(9,R20:R23)</f>
        <v>0</v>
      </c>
      <c r="S19" s="26">
        <f>SUBTOTAL(9,S20:S23)</f>
        <v>0</v>
      </c>
      <c r="T19" s="26">
        <f>SUBTOTAL(9,T20:T23)</f>
        <v>0</v>
      </c>
      <c r="U19" s="26">
        <f t="shared" si="4"/>
        <v>0</v>
      </c>
      <c r="V19" s="26">
        <f>SUBTOTAL(9,V20:V23)</f>
        <v>0</v>
      </c>
      <c r="W19" s="26">
        <f>SUBTOTAL(9,W20:W23)</f>
        <v>0</v>
      </c>
      <c r="X19" s="26">
        <f>SUBTOTAL(9,X20:X23)</f>
        <v>0</v>
      </c>
      <c r="Y19" s="26">
        <f t="shared" si="5"/>
        <v>0</v>
      </c>
      <c r="Z19" s="26">
        <f>SUBTOTAL(9,Z20:Z23)</f>
        <v>0</v>
      </c>
      <c r="AA19" s="26">
        <f>SUBTOTAL(9,AA20:AA23)</f>
        <v>0</v>
      </c>
      <c r="AB19" s="26">
        <f>SUBTOTAL(9,AB20:AB23)</f>
        <v>0</v>
      </c>
      <c r="AC19" s="26">
        <f t="shared" si="6"/>
        <v>0</v>
      </c>
      <c r="AD19" s="26">
        <f>SUBTOTAL(9,AD20:AD23)</f>
        <v>0</v>
      </c>
      <c r="AE19" s="26">
        <f>SUBTOTAL(9,AE20:AE23)</f>
        <v>0</v>
      </c>
      <c r="AF19" s="26">
        <f>SUBTOTAL(9,AF20:AF23)</f>
        <v>0</v>
      </c>
      <c r="AG19" s="26">
        <f t="shared" si="7"/>
        <v>0</v>
      </c>
      <c r="AH19" s="26">
        <f>SUBTOTAL(9,AH20:AH23)</f>
        <v>0</v>
      </c>
      <c r="AI19" s="26">
        <f>SUBTOTAL(9,AI20:AI23)</f>
        <v>0</v>
      </c>
      <c r="AJ19" s="26">
        <f>SUBTOTAL(9,AJ20:AJ23)</f>
        <v>0</v>
      </c>
      <c r="AK19" s="26">
        <f t="shared" si="8"/>
        <v>0</v>
      </c>
      <c r="AL19" s="26">
        <f>SUBTOTAL(9,AL20:AL23)</f>
        <v>0</v>
      </c>
      <c r="AM19" s="26">
        <f>SUBTOTAL(9,AM20:AM23)</f>
        <v>0</v>
      </c>
      <c r="AN19" s="26">
        <f>SUBTOTAL(9,AN20:AN23)</f>
        <v>0</v>
      </c>
      <c r="AO19" s="26">
        <f t="shared" si="9"/>
        <v>0</v>
      </c>
      <c r="AP19" s="26">
        <f>SUBTOTAL(9,AP20:AP23)</f>
        <v>0</v>
      </c>
      <c r="AQ19" s="26">
        <f>SUBTOTAL(9,AQ20:AQ23)</f>
        <v>0</v>
      </c>
      <c r="AR19" s="26">
        <f>SUBTOTAL(9,AR20:AR23)</f>
        <v>0</v>
      </c>
      <c r="AS19" s="26">
        <f t="shared" si="10"/>
        <v>0</v>
      </c>
      <c r="AT19" s="26">
        <f>SUBTOTAL(9,AT20:AT23)</f>
        <v>0</v>
      </c>
      <c r="AU19" s="26">
        <f>SUBTOTAL(9,AU20:AU23)</f>
        <v>0</v>
      </c>
      <c r="AV19" s="26">
        <f>SUBTOTAL(9,AV20:AV23)</f>
        <v>0</v>
      </c>
      <c r="AW19" s="26">
        <f t="shared" si="11"/>
        <v>0</v>
      </c>
      <c r="AX19" s="26">
        <f>SUBTOTAL(9,AX20:AX23)</f>
        <v>0</v>
      </c>
      <c r="AY19" s="26">
        <f>SUBTOTAL(9,AY20:AY23)</f>
        <v>0</v>
      </c>
      <c r="AZ19" s="26">
        <f>SUBTOTAL(9,AZ20:AZ23)</f>
        <v>0</v>
      </c>
      <c r="BA19" s="26">
        <f t="shared" si="12"/>
        <v>0</v>
      </c>
      <c r="BB19" s="26">
        <f>SUBTOTAL(9,BB20:BB23)</f>
        <v>0</v>
      </c>
      <c r="BC19" s="26">
        <f>SUBTOTAL(9,BC20:BC23)</f>
        <v>0</v>
      </c>
      <c r="BD19" s="26">
        <f>SUBTOTAL(9,BD20:BD23)</f>
        <v>0</v>
      </c>
      <c r="BE19" s="26">
        <f t="shared" si="13"/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52">
        <v>0</v>
      </c>
      <c r="G20" s="252">
        <v>0</v>
      </c>
      <c r="H20" s="252">
        <v>0</v>
      </c>
      <c r="I20" s="26">
        <f t="shared" si="1"/>
        <v>0</v>
      </c>
      <c r="J20" s="252">
        <v>0</v>
      </c>
      <c r="K20" s="252">
        <v>0</v>
      </c>
      <c r="L20" s="252">
        <v>0</v>
      </c>
      <c r="M20" s="26">
        <f t="shared" si="2"/>
        <v>0</v>
      </c>
      <c r="N20" s="252">
        <v>0</v>
      </c>
      <c r="O20" s="252">
        <v>0</v>
      </c>
      <c r="P20" s="252">
        <v>0</v>
      </c>
      <c r="Q20" s="26">
        <f t="shared" si="3"/>
        <v>0</v>
      </c>
      <c r="R20" s="252">
        <v>0</v>
      </c>
      <c r="S20" s="252">
        <v>0</v>
      </c>
      <c r="T20" s="252">
        <v>0</v>
      </c>
      <c r="U20" s="26">
        <f t="shared" si="4"/>
        <v>0</v>
      </c>
      <c r="V20" s="252">
        <v>0</v>
      </c>
      <c r="W20" s="252">
        <v>0</v>
      </c>
      <c r="X20" s="252">
        <v>0</v>
      </c>
      <c r="Y20" s="26">
        <f t="shared" si="5"/>
        <v>0</v>
      </c>
      <c r="Z20" s="252">
        <v>0</v>
      </c>
      <c r="AA20" s="252">
        <v>0</v>
      </c>
      <c r="AB20" s="252">
        <v>0</v>
      </c>
      <c r="AC20" s="26">
        <f t="shared" si="6"/>
        <v>0</v>
      </c>
      <c r="AD20" s="252">
        <v>0</v>
      </c>
      <c r="AE20" s="252">
        <v>0</v>
      </c>
      <c r="AF20" s="252">
        <v>0</v>
      </c>
      <c r="AG20" s="26">
        <f t="shared" si="7"/>
        <v>0</v>
      </c>
      <c r="AH20" s="25"/>
      <c r="AI20" s="25"/>
      <c r="AJ20" s="25"/>
      <c r="AK20" s="26">
        <f t="shared" si="8"/>
        <v>0</v>
      </c>
      <c r="AL20" s="25"/>
      <c r="AM20" s="25"/>
      <c r="AN20" s="25"/>
      <c r="AO20" s="26">
        <f t="shared" si="9"/>
        <v>0</v>
      </c>
      <c r="AP20" s="25"/>
      <c r="AQ20" s="25"/>
      <c r="AR20" s="25"/>
      <c r="AS20" s="26">
        <f t="shared" si="10"/>
        <v>0</v>
      </c>
      <c r="AT20" s="25"/>
      <c r="AU20" s="25"/>
      <c r="AV20" s="25"/>
      <c r="AW20" s="26">
        <f t="shared" si="11"/>
        <v>0</v>
      </c>
      <c r="AX20" s="25"/>
      <c r="AY20" s="25"/>
      <c r="AZ20" s="25"/>
      <c r="BA20" s="26">
        <f t="shared" si="12"/>
        <v>0</v>
      </c>
      <c r="BB20" s="25"/>
      <c r="BC20" s="25"/>
      <c r="BD20" s="25"/>
      <c r="BE20" s="26">
        <f t="shared" si="13"/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52">
        <v>0</v>
      </c>
      <c r="G21" s="252">
        <v>0</v>
      </c>
      <c r="H21" s="252">
        <v>0</v>
      </c>
      <c r="I21" s="26">
        <f t="shared" si="1"/>
        <v>0</v>
      </c>
      <c r="J21" s="252">
        <v>0</v>
      </c>
      <c r="K21" s="252">
        <v>0</v>
      </c>
      <c r="L21" s="252">
        <v>0</v>
      </c>
      <c r="M21" s="26">
        <f t="shared" si="2"/>
        <v>0</v>
      </c>
      <c r="N21" s="252">
        <v>0</v>
      </c>
      <c r="O21" s="252">
        <v>0</v>
      </c>
      <c r="P21" s="252">
        <v>0</v>
      </c>
      <c r="Q21" s="26">
        <f t="shared" si="3"/>
        <v>0</v>
      </c>
      <c r="R21" s="252">
        <v>0</v>
      </c>
      <c r="S21" s="252">
        <v>0</v>
      </c>
      <c r="T21" s="252">
        <v>0</v>
      </c>
      <c r="U21" s="26">
        <f t="shared" si="4"/>
        <v>0</v>
      </c>
      <c r="V21" s="252">
        <v>0</v>
      </c>
      <c r="W21" s="252">
        <v>0</v>
      </c>
      <c r="X21" s="252">
        <v>0</v>
      </c>
      <c r="Y21" s="26">
        <f t="shared" si="5"/>
        <v>0</v>
      </c>
      <c r="Z21" s="252">
        <v>0</v>
      </c>
      <c r="AA21" s="252">
        <v>0</v>
      </c>
      <c r="AB21" s="252">
        <v>0</v>
      </c>
      <c r="AC21" s="26">
        <f t="shared" si="6"/>
        <v>0</v>
      </c>
      <c r="AD21" s="252">
        <v>0</v>
      </c>
      <c r="AE21" s="252">
        <v>0</v>
      </c>
      <c r="AF21" s="252">
        <v>0</v>
      </c>
      <c r="AG21" s="26">
        <f t="shared" si="7"/>
        <v>0</v>
      </c>
      <c r="AH21" s="25"/>
      <c r="AI21" s="25"/>
      <c r="AJ21" s="25"/>
      <c r="AK21" s="26">
        <f t="shared" si="8"/>
        <v>0</v>
      </c>
      <c r="AL21" s="25"/>
      <c r="AM21" s="25"/>
      <c r="AN21" s="25"/>
      <c r="AO21" s="26">
        <f t="shared" si="9"/>
        <v>0</v>
      </c>
      <c r="AP21" s="25"/>
      <c r="AQ21" s="25"/>
      <c r="AR21" s="25"/>
      <c r="AS21" s="26">
        <f t="shared" si="10"/>
        <v>0</v>
      </c>
      <c r="AT21" s="25"/>
      <c r="AU21" s="25"/>
      <c r="AV21" s="25"/>
      <c r="AW21" s="26">
        <f t="shared" si="11"/>
        <v>0</v>
      </c>
      <c r="AX21" s="25"/>
      <c r="AY21" s="25"/>
      <c r="AZ21" s="25"/>
      <c r="BA21" s="26">
        <f t="shared" si="12"/>
        <v>0</v>
      </c>
      <c r="BB21" s="25"/>
      <c r="BC21" s="25"/>
      <c r="BD21" s="25"/>
      <c r="BE21" s="26">
        <f t="shared" si="13"/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52">
        <v>0</v>
      </c>
      <c r="G22" s="252">
        <v>0</v>
      </c>
      <c r="H22" s="252">
        <v>0</v>
      </c>
      <c r="I22" s="26">
        <f t="shared" si="1"/>
        <v>0</v>
      </c>
      <c r="J22" s="252">
        <v>0</v>
      </c>
      <c r="K22" s="252">
        <v>0</v>
      </c>
      <c r="L22" s="252">
        <v>0</v>
      </c>
      <c r="M22" s="26">
        <f t="shared" si="2"/>
        <v>0</v>
      </c>
      <c r="N22" s="252">
        <v>0</v>
      </c>
      <c r="O22" s="252">
        <v>0</v>
      </c>
      <c r="P22" s="252">
        <v>0</v>
      </c>
      <c r="Q22" s="26">
        <f t="shared" si="3"/>
        <v>0</v>
      </c>
      <c r="R22" s="252">
        <v>0</v>
      </c>
      <c r="S22" s="252">
        <v>0</v>
      </c>
      <c r="T22" s="252">
        <v>0</v>
      </c>
      <c r="U22" s="26">
        <f t="shared" si="4"/>
        <v>0</v>
      </c>
      <c r="V22" s="252">
        <v>0</v>
      </c>
      <c r="W22" s="252">
        <v>0</v>
      </c>
      <c r="X22" s="252">
        <v>0</v>
      </c>
      <c r="Y22" s="26">
        <f t="shared" si="5"/>
        <v>0</v>
      </c>
      <c r="Z22" s="252">
        <v>0</v>
      </c>
      <c r="AA22" s="252">
        <v>0</v>
      </c>
      <c r="AB22" s="252">
        <v>0</v>
      </c>
      <c r="AC22" s="26">
        <f t="shared" si="6"/>
        <v>0</v>
      </c>
      <c r="AD22" s="252">
        <v>0</v>
      </c>
      <c r="AE22" s="252">
        <v>0</v>
      </c>
      <c r="AF22" s="252">
        <v>0</v>
      </c>
      <c r="AG22" s="26">
        <f t="shared" si="7"/>
        <v>0</v>
      </c>
      <c r="AH22" s="25"/>
      <c r="AI22" s="25"/>
      <c r="AJ22" s="25"/>
      <c r="AK22" s="26">
        <f t="shared" si="8"/>
        <v>0</v>
      </c>
      <c r="AL22" s="25"/>
      <c r="AM22" s="25"/>
      <c r="AN22" s="25"/>
      <c r="AO22" s="26">
        <f t="shared" si="9"/>
        <v>0</v>
      </c>
      <c r="AP22" s="25"/>
      <c r="AQ22" s="25"/>
      <c r="AR22" s="25"/>
      <c r="AS22" s="26">
        <f t="shared" si="10"/>
        <v>0</v>
      </c>
      <c r="AT22" s="25"/>
      <c r="AU22" s="25"/>
      <c r="AV22" s="25"/>
      <c r="AW22" s="26">
        <f t="shared" si="11"/>
        <v>0</v>
      </c>
      <c r="AX22" s="25"/>
      <c r="AY22" s="25"/>
      <c r="AZ22" s="25"/>
      <c r="BA22" s="26">
        <f t="shared" si="12"/>
        <v>0</v>
      </c>
      <c r="BB22" s="25"/>
      <c r="BC22" s="25"/>
      <c r="BD22" s="25"/>
      <c r="BE22" s="26">
        <f t="shared" si="13"/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52">
        <v>0</v>
      </c>
      <c r="G23" s="252">
        <v>0</v>
      </c>
      <c r="H23" s="252">
        <v>0</v>
      </c>
      <c r="I23" s="26">
        <f t="shared" si="1"/>
        <v>0</v>
      </c>
      <c r="J23" s="252">
        <v>0</v>
      </c>
      <c r="K23" s="252">
        <v>0</v>
      </c>
      <c r="L23" s="252">
        <v>0</v>
      </c>
      <c r="M23" s="26">
        <f t="shared" si="2"/>
        <v>0</v>
      </c>
      <c r="N23" s="252">
        <v>0</v>
      </c>
      <c r="O23" s="252">
        <v>0</v>
      </c>
      <c r="P23" s="252">
        <v>0</v>
      </c>
      <c r="Q23" s="26">
        <f t="shared" si="3"/>
        <v>0</v>
      </c>
      <c r="R23" s="252">
        <v>0</v>
      </c>
      <c r="S23" s="252">
        <v>0</v>
      </c>
      <c r="T23" s="252">
        <v>0</v>
      </c>
      <c r="U23" s="26">
        <f t="shared" si="4"/>
        <v>0</v>
      </c>
      <c r="V23" s="252">
        <v>0</v>
      </c>
      <c r="W23" s="252">
        <v>0</v>
      </c>
      <c r="X23" s="252">
        <v>0</v>
      </c>
      <c r="Y23" s="26">
        <f t="shared" si="5"/>
        <v>0</v>
      </c>
      <c r="Z23" s="252">
        <v>0</v>
      </c>
      <c r="AA23" s="252">
        <v>0</v>
      </c>
      <c r="AB23" s="252">
        <v>0</v>
      </c>
      <c r="AC23" s="26">
        <f t="shared" si="6"/>
        <v>0</v>
      </c>
      <c r="AD23" s="252">
        <v>0</v>
      </c>
      <c r="AE23" s="252">
        <v>0</v>
      </c>
      <c r="AF23" s="252">
        <v>0</v>
      </c>
      <c r="AG23" s="26">
        <f t="shared" si="7"/>
        <v>0</v>
      </c>
      <c r="AH23" s="25"/>
      <c r="AI23" s="25"/>
      <c r="AJ23" s="25"/>
      <c r="AK23" s="26">
        <f t="shared" si="8"/>
        <v>0</v>
      </c>
      <c r="AL23" s="25"/>
      <c r="AM23" s="25"/>
      <c r="AN23" s="25"/>
      <c r="AO23" s="26">
        <f t="shared" si="9"/>
        <v>0</v>
      </c>
      <c r="AP23" s="25"/>
      <c r="AQ23" s="25"/>
      <c r="AR23" s="25"/>
      <c r="AS23" s="26">
        <f t="shared" si="10"/>
        <v>0</v>
      </c>
      <c r="AT23" s="25"/>
      <c r="AU23" s="25"/>
      <c r="AV23" s="25"/>
      <c r="AW23" s="26">
        <f t="shared" si="11"/>
        <v>0</v>
      </c>
      <c r="AX23" s="25"/>
      <c r="AY23" s="25"/>
      <c r="AZ23" s="25"/>
      <c r="BA23" s="26">
        <f t="shared" si="12"/>
        <v>0</v>
      </c>
      <c r="BB23" s="25"/>
      <c r="BC23" s="25"/>
      <c r="BD23" s="25"/>
      <c r="BE23" s="26">
        <f t="shared" si="13"/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F13+F17+F18-F19</f>
        <v>0</v>
      </c>
      <c r="G24" s="26">
        <f>G13+G17+G18-G19</f>
        <v>0</v>
      </c>
      <c r="H24" s="26">
        <f>H13+H17+H18-H19</f>
        <v>0</v>
      </c>
      <c r="I24" s="26">
        <f t="shared" si="1"/>
        <v>0</v>
      </c>
      <c r="J24" s="26">
        <f>J13+J17+J18-J19</f>
        <v>0</v>
      </c>
      <c r="K24" s="26">
        <f>K13+K17+K18-K19</f>
        <v>0</v>
      </c>
      <c r="L24" s="26">
        <f>L13+L17+L18-L19</f>
        <v>0</v>
      </c>
      <c r="M24" s="26">
        <f t="shared" si="2"/>
        <v>0</v>
      </c>
      <c r="N24" s="26">
        <f>N13+N17+N18-N19</f>
        <v>0</v>
      </c>
      <c r="O24" s="26">
        <f>O13+O17+O18-O19</f>
        <v>0</v>
      </c>
      <c r="P24" s="26">
        <f>P13+P17+P18-P19</f>
        <v>0</v>
      </c>
      <c r="Q24" s="26">
        <f t="shared" si="3"/>
        <v>0</v>
      </c>
      <c r="R24" s="26">
        <f>R13+R17+R18-R19</f>
        <v>0</v>
      </c>
      <c r="S24" s="26">
        <f>S13+S17+S18-S19</f>
        <v>0</v>
      </c>
      <c r="T24" s="26">
        <f>T13+T17+T18-T19</f>
        <v>0</v>
      </c>
      <c r="U24" s="26">
        <f t="shared" si="4"/>
        <v>0</v>
      </c>
      <c r="V24" s="26">
        <f>V13+V17+V18-V19</f>
        <v>0</v>
      </c>
      <c r="W24" s="26">
        <f>W13+W17+W18-W19</f>
        <v>0</v>
      </c>
      <c r="X24" s="26">
        <f>X13+X17+X18-X19</f>
        <v>0</v>
      </c>
      <c r="Y24" s="26">
        <f t="shared" si="5"/>
        <v>0</v>
      </c>
      <c r="Z24" s="26">
        <f>Z13+Z17+Z18-Z19</f>
        <v>0</v>
      </c>
      <c r="AA24" s="26">
        <f>AA13+AA17+AA18-AA19</f>
        <v>0</v>
      </c>
      <c r="AB24" s="26">
        <f>AB13+AB17+AB18-AB19</f>
        <v>0</v>
      </c>
      <c r="AC24" s="26">
        <f t="shared" si="6"/>
        <v>0</v>
      </c>
      <c r="AD24" s="26">
        <f>AD13+AD17+AD18-AD19</f>
        <v>0</v>
      </c>
      <c r="AE24" s="26">
        <f>AE13+AE17+AE18-AE19</f>
        <v>0</v>
      </c>
      <c r="AF24" s="26">
        <f>AF13+AF17+AF18-AF19</f>
        <v>0</v>
      </c>
      <c r="AG24" s="26">
        <f t="shared" si="7"/>
        <v>0</v>
      </c>
      <c r="AH24" s="26">
        <f>AH13+AH17+AH18-AH19</f>
        <v>0</v>
      </c>
      <c r="AI24" s="26">
        <f>AI13+AI17+AI18-AI19</f>
        <v>0</v>
      </c>
      <c r="AJ24" s="26">
        <f>AJ13+AJ17+AJ18-AJ19</f>
        <v>0</v>
      </c>
      <c r="AK24" s="26">
        <f t="shared" si="8"/>
        <v>0</v>
      </c>
      <c r="AL24" s="26">
        <f>AL13+AL17+AL18-AL19</f>
        <v>0</v>
      </c>
      <c r="AM24" s="26">
        <f>AM13+AM17+AM18-AM19</f>
        <v>0</v>
      </c>
      <c r="AN24" s="26">
        <f>AN13+AN17+AN18-AN19</f>
        <v>0</v>
      </c>
      <c r="AO24" s="26">
        <f t="shared" si="9"/>
        <v>0</v>
      </c>
      <c r="AP24" s="26">
        <f>AP13+AP17+AP18-AP19</f>
        <v>0</v>
      </c>
      <c r="AQ24" s="26">
        <f>AQ13+AQ17+AQ18-AQ19</f>
        <v>0</v>
      </c>
      <c r="AR24" s="26">
        <f>AR13+AR17+AR18-AR19</f>
        <v>0</v>
      </c>
      <c r="AS24" s="26">
        <f t="shared" si="10"/>
        <v>0</v>
      </c>
      <c r="AT24" s="26">
        <f>AT13+AT17+AT18-AT19</f>
        <v>0</v>
      </c>
      <c r="AU24" s="26">
        <f>AU13+AU17+AU18-AU19</f>
        <v>0</v>
      </c>
      <c r="AV24" s="26">
        <f>AV13+AV17+AV18-AV19</f>
        <v>0</v>
      </c>
      <c r="AW24" s="26">
        <f t="shared" si="11"/>
        <v>0</v>
      </c>
      <c r="AX24" s="26">
        <f>AX13+AX17+AX18-AX19</f>
        <v>0</v>
      </c>
      <c r="AY24" s="26">
        <f>AY13+AY17+AY18-AY19</f>
        <v>0</v>
      </c>
      <c r="AZ24" s="26">
        <f>AZ13+AZ17+AZ18-AZ19</f>
        <v>0</v>
      </c>
      <c r="BA24" s="26">
        <f t="shared" si="12"/>
        <v>0</v>
      </c>
      <c r="BB24" s="26">
        <f>BB13+BB17+BB18-BB19</f>
        <v>0</v>
      </c>
      <c r="BC24" s="26">
        <f>BC13+BC17+BC18-BC19</f>
        <v>0</v>
      </c>
      <c r="BD24" s="26">
        <f>BD13+BD17+BD18-BD19</f>
        <v>0</v>
      </c>
      <c r="BE24" s="26">
        <f t="shared" si="13"/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4">$A$13</f>
        <v>CLAIM NUMBERS</v>
      </c>
      <c r="C26" s="13" t="s">
        <v>26</v>
      </c>
      <c r="D26" s="53" t="s">
        <v>349</v>
      </c>
      <c r="E26" s="53" t="s">
        <v>234</v>
      </c>
      <c r="F26" s="26">
        <f>SUBTOTAL(9,F27:F35)</f>
        <v>0</v>
      </c>
      <c r="G26" s="26">
        <f>SUBTOTAL(9,G27:G35)</f>
        <v>0</v>
      </c>
      <c r="H26" s="26">
        <f>SUBTOTAL(9,H27:H35)</f>
        <v>0</v>
      </c>
      <c r="I26" s="26">
        <f t="shared" ref="I26:I35" si="15">SUM(F26:H26)</f>
        <v>0</v>
      </c>
      <c r="J26" s="26">
        <f>SUBTOTAL(9,J27:J35)</f>
        <v>0</v>
      </c>
      <c r="K26" s="26">
        <f>SUBTOTAL(9,K27:K35)</f>
        <v>0</v>
      </c>
      <c r="L26" s="26">
        <f>SUBTOTAL(9,L27:L35)</f>
        <v>0</v>
      </c>
      <c r="M26" s="26">
        <f t="shared" ref="M26:M35" si="16">SUM(J26:L26)</f>
        <v>0</v>
      </c>
      <c r="N26" s="26">
        <f>SUBTOTAL(9,N27:N35)</f>
        <v>0</v>
      </c>
      <c r="O26" s="26">
        <f>SUBTOTAL(9,O27:O35)</f>
        <v>0</v>
      </c>
      <c r="P26" s="26">
        <f>SUBTOTAL(9,P27:P35)</f>
        <v>0</v>
      </c>
      <c r="Q26" s="26">
        <f t="shared" ref="Q26:Q35" si="17">SUM(N26:P26)</f>
        <v>0</v>
      </c>
      <c r="R26" s="26">
        <f>SUBTOTAL(9,R27:R35)</f>
        <v>0</v>
      </c>
      <c r="S26" s="26">
        <f>SUBTOTAL(9,S27:S35)</f>
        <v>0</v>
      </c>
      <c r="T26" s="26">
        <f>SUBTOTAL(9,T27:T35)</f>
        <v>0</v>
      </c>
      <c r="U26" s="26">
        <f t="shared" ref="U26:U35" si="18">SUM(R26:T26)</f>
        <v>0</v>
      </c>
      <c r="V26" s="26">
        <f>SUBTOTAL(9,V27:V35)</f>
        <v>0</v>
      </c>
      <c r="W26" s="26">
        <f>SUBTOTAL(9,W27:W35)</f>
        <v>0</v>
      </c>
      <c r="X26" s="26">
        <f>SUBTOTAL(9,X27:X35)</f>
        <v>0</v>
      </c>
      <c r="Y26" s="26">
        <f t="shared" ref="Y26:Y35" si="19">SUM(V26:X26)</f>
        <v>0</v>
      </c>
      <c r="Z26" s="26">
        <f>SUBTOTAL(9,Z27:Z35)</f>
        <v>0</v>
      </c>
      <c r="AA26" s="26">
        <f>SUBTOTAL(9,AA27:AA35)</f>
        <v>0</v>
      </c>
      <c r="AB26" s="26">
        <f>SUBTOTAL(9,AB27:AB35)</f>
        <v>0</v>
      </c>
      <c r="AC26" s="26">
        <f t="shared" ref="AC26:AC35" si="20">SUM(Z26:AB26)</f>
        <v>0</v>
      </c>
      <c r="AD26" s="26">
        <f>SUBTOTAL(9,AD27:AD35)</f>
        <v>0</v>
      </c>
      <c r="AE26" s="26">
        <f>SUBTOTAL(9,AE27:AE35)</f>
        <v>0</v>
      </c>
      <c r="AF26" s="26">
        <f>SUBTOTAL(9,AF27:AF35)</f>
        <v>0</v>
      </c>
      <c r="AG26" s="26">
        <f t="shared" ref="AG26:AG35" si="21">SUM(AD26:AF26)</f>
        <v>0</v>
      </c>
      <c r="AH26" s="26">
        <f>SUBTOTAL(9,AH27:AH35)</f>
        <v>0</v>
      </c>
      <c r="AI26" s="26">
        <f>SUBTOTAL(9,AI27:AI35)</f>
        <v>0</v>
      </c>
      <c r="AJ26" s="26">
        <f>SUBTOTAL(9,AJ27:AJ35)</f>
        <v>0</v>
      </c>
      <c r="AK26" s="26">
        <f t="shared" ref="AK26:AK35" si="22">SUM(AH26:AJ26)</f>
        <v>0</v>
      </c>
      <c r="AL26" s="26">
        <f>SUBTOTAL(9,AL27:AL35)</f>
        <v>0</v>
      </c>
      <c r="AM26" s="26">
        <f>SUBTOTAL(9,AM27:AM35)</f>
        <v>0</v>
      </c>
      <c r="AN26" s="26">
        <f>SUBTOTAL(9,AN27:AN35)</f>
        <v>0</v>
      </c>
      <c r="AO26" s="26">
        <f t="shared" ref="AO26:AO35" si="23">SUM(AL26:AN26)</f>
        <v>0</v>
      </c>
      <c r="AP26" s="26">
        <f>SUBTOTAL(9,AP27:AP35)</f>
        <v>0</v>
      </c>
      <c r="AQ26" s="26">
        <f>SUBTOTAL(9,AQ27:AQ35)</f>
        <v>0</v>
      </c>
      <c r="AR26" s="26">
        <f>SUBTOTAL(9,AR27:AR35)</f>
        <v>0</v>
      </c>
      <c r="AS26" s="26">
        <f t="shared" ref="AS26:AS35" si="24">SUM(AP26:AR26)</f>
        <v>0</v>
      </c>
      <c r="AT26" s="26">
        <f>SUBTOTAL(9,AT27:AT35)</f>
        <v>0</v>
      </c>
      <c r="AU26" s="26">
        <f>SUBTOTAL(9,AU27:AU35)</f>
        <v>0</v>
      </c>
      <c r="AV26" s="26">
        <f>SUBTOTAL(9,AV27:AV35)</f>
        <v>0</v>
      </c>
      <c r="AW26" s="26">
        <f t="shared" ref="AW26:AW35" si="25">SUM(AT26:AV26)</f>
        <v>0</v>
      </c>
      <c r="AX26" s="26">
        <f>SUBTOTAL(9,AX27:AX35)</f>
        <v>0</v>
      </c>
      <c r="AY26" s="26">
        <f>SUBTOTAL(9,AY27:AY35)</f>
        <v>0</v>
      </c>
      <c r="AZ26" s="26">
        <f>SUBTOTAL(9,AZ27:AZ35)</f>
        <v>0</v>
      </c>
      <c r="BA26" s="26">
        <f t="shared" ref="BA26:BA35" si="26">SUM(AX26:AZ26)</f>
        <v>0</v>
      </c>
      <c r="BB26" s="26">
        <f>SUBTOTAL(9,BB27:BB35)</f>
        <v>0</v>
      </c>
      <c r="BC26" s="26">
        <f>SUBTOTAL(9,BC27:BC35)</f>
        <v>0</v>
      </c>
      <c r="BD26" s="26">
        <f>SUBTOTAL(9,BD27:BD35)</f>
        <v>0</v>
      </c>
      <c r="BE26" s="26">
        <f t="shared" ref="BE26:BE35" si="27">SUM(BB26:BD26)</f>
        <v>0</v>
      </c>
    </row>
    <row r="27" spans="1:57" x14ac:dyDescent="0.25">
      <c r="A27" s="23" t="str">
        <f t="shared" si="14"/>
        <v>CLAIM NUMBERS</v>
      </c>
      <c r="C27" s="13" t="s">
        <v>26</v>
      </c>
      <c r="D27" s="53" t="s">
        <v>221</v>
      </c>
      <c r="E27" s="53" t="s">
        <v>235</v>
      </c>
      <c r="F27" s="252">
        <v>0</v>
      </c>
      <c r="G27" s="252">
        <v>0</v>
      </c>
      <c r="H27" s="252">
        <v>0</v>
      </c>
      <c r="I27" s="26">
        <f t="shared" si="15"/>
        <v>0</v>
      </c>
      <c r="J27" s="252">
        <v>0</v>
      </c>
      <c r="K27" s="252">
        <v>0</v>
      </c>
      <c r="L27" s="252">
        <v>0</v>
      </c>
      <c r="M27" s="26">
        <f t="shared" si="16"/>
        <v>0</v>
      </c>
      <c r="N27" s="252">
        <v>0</v>
      </c>
      <c r="O27" s="252">
        <v>0</v>
      </c>
      <c r="P27" s="252">
        <v>0</v>
      </c>
      <c r="Q27" s="26">
        <f t="shared" si="17"/>
        <v>0</v>
      </c>
      <c r="R27" s="252">
        <v>0</v>
      </c>
      <c r="S27" s="252">
        <v>0</v>
      </c>
      <c r="T27" s="252">
        <v>0</v>
      </c>
      <c r="U27" s="26">
        <f t="shared" si="18"/>
        <v>0</v>
      </c>
      <c r="V27" s="252">
        <v>0</v>
      </c>
      <c r="W27" s="252">
        <v>0</v>
      </c>
      <c r="X27" s="252">
        <v>0</v>
      </c>
      <c r="Y27" s="26">
        <f t="shared" si="19"/>
        <v>0</v>
      </c>
      <c r="Z27" s="252">
        <v>0</v>
      </c>
      <c r="AA27" s="252">
        <v>0</v>
      </c>
      <c r="AB27" s="252">
        <v>0</v>
      </c>
      <c r="AC27" s="26">
        <f t="shared" si="20"/>
        <v>0</v>
      </c>
      <c r="AD27" s="252">
        <v>0</v>
      </c>
      <c r="AE27" s="252">
        <v>0</v>
      </c>
      <c r="AF27" s="252">
        <v>0</v>
      </c>
      <c r="AG27" s="26">
        <f t="shared" si="21"/>
        <v>0</v>
      </c>
      <c r="AH27" s="25"/>
      <c r="AI27" s="25"/>
      <c r="AJ27" s="25"/>
      <c r="AK27" s="26">
        <f t="shared" si="22"/>
        <v>0</v>
      </c>
      <c r="AL27" s="25"/>
      <c r="AM27" s="25"/>
      <c r="AN27" s="25"/>
      <c r="AO27" s="26">
        <f t="shared" si="23"/>
        <v>0</v>
      </c>
      <c r="AP27" s="25"/>
      <c r="AQ27" s="25"/>
      <c r="AR27" s="25"/>
      <c r="AS27" s="26">
        <f t="shared" si="24"/>
        <v>0</v>
      </c>
      <c r="AT27" s="25"/>
      <c r="AU27" s="25"/>
      <c r="AV27" s="25"/>
      <c r="AW27" s="26">
        <f t="shared" si="25"/>
        <v>0</v>
      </c>
      <c r="AX27" s="25"/>
      <c r="AY27" s="25"/>
      <c r="AZ27" s="25"/>
      <c r="BA27" s="26">
        <f t="shared" si="26"/>
        <v>0</v>
      </c>
      <c r="BB27" s="25"/>
      <c r="BC27" s="25"/>
      <c r="BD27" s="25"/>
      <c r="BE27" s="26">
        <f t="shared" si="27"/>
        <v>0</v>
      </c>
    </row>
    <row r="28" spans="1:57" x14ac:dyDescent="0.25">
      <c r="A28" s="23" t="str">
        <f t="shared" si="14"/>
        <v>CLAIM NUMBERS</v>
      </c>
      <c r="C28" s="13" t="s">
        <v>26</v>
      </c>
      <c r="D28" s="53" t="s">
        <v>350</v>
      </c>
      <c r="E28" s="53" t="s">
        <v>236</v>
      </c>
      <c r="F28" s="26">
        <f>SUBTOTAL(9,F29:F33)</f>
        <v>0</v>
      </c>
      <c r="G28" s="26">
        <f>SUBTOTAL(9,G29:G33)</f>
        <v>0</v>
      </c>
      <c r="H28" s="26">
        <f>SUBTOTAL(9,H29:H33)</f>
        <v>0</v>
      </c>
      <c r="I28" s="26">
        <f t="shared" si="15"/>
        <v>0</v>
      </c>
      <c r="J28" s="26">
        <f>SUBTOTAL(9,J29:J33)</f>
        <v>0</v>
      </c>
      <c r="K28" s="26">
        <f>SUBTOTAL(9,K29:K33)</f>
        <v>0</v>
      </c>
      <c r="L28" s="26">
        <f>SUBTOTAL(9,L29:L33)</f>
        <v>0</v>
      </c>
      <c r="M28" s="26">
        <f t="shared" si="16"/>
        <v>0</v>
      </c>
      <c r="N28" s="26">
        <f>SUBTOTAL(9,N29:N33)</f>
        <v>0</v>
      </c>
      <c r="O28" s="26">
        <f>SUBTOTAL(9,O29:O33)</f>
        <v>0</v>
      </c>
      <c r="P28" s="26">
        <f>SUBTOTAL(9,P29:P33)</f>
        <v>0</v>
      </c>
      <c r="Q28" s="26">
        <f t="shared" si="17"/>
        <v>0</v>
      </c>
      <c r="R28" s="26">
        <f>SUBTOTAL(9,R29:R33)</f>
        <v>0</v>
      </c>
      <c r="S28" s="26">
        <f>SUBTOTAL(9,S29:S33)</f>
        <v>0</v>
      </c>
      <c r="T28" s="26">
        <f>SUBTOTAL(9,T29:T33)</f>
        <v>0</v>
      </c>
      <c r="U28" s="26">
        <f t="shared" si="18"/>
        <v>0</v>
      </c>
      <c r="V28" s="26">
        <f>SUBTOTAL(9,V29:V33)</f>
        <v>0</v>
      </c>
      <c r="W28" s="26">
        <f>SUBTOTAL(9,W29:W33)</f>
        <v>0</v>
      </c>
      <c r="X28" s="26">
        <f>SUBTOTAL(9,X29:X33)</f>
        <v>0</v>
      </c>
      <c r="Y28" s="26">
        <f t="shared" si="19"/>
        <v>0</v>
      </c>
      <c r="Z28" s="26">
        <f>SUBTOTAL(9,Z29:Z33)</f>
        <v>0</v>
      </c>
      <c r="AA28" s="26">
        <f>SUBTOTAL(9,AA29:AA33)</f>
        <v>0</v>
      </c>
      <c r="AB28" s="26">
        <f>SUBTOTAL(9,AB29:AB33)</f>
        <v>0</v>
      </c>
      <c r="AC28" s="26">
        <f t="shared" si="20"/>
        <v>0</v>
      </c>
      <c r="AD28" s="26">
        <f>SUBTOTAL(9,AD29:AD33)</f>
        <v>0</v>
      </c>
      <c r="AE28" s="26">
        <f>SUBTOTAL(9,AE29:AE33)</f>
        <v>0</v>
      </c>
      <c r="AF28" s="26">
        <f>SUBTOTAL(9,AF29:AF33)</f>
        <v>0</v>
      </c>
      <c r="AG28" s="26">
        <f t="shared" si="21"/>
        <v>0</v>
      </c>
      <c r="AH28" s="26">
        <f>SUBTOTAL(9,AH29:AH33)</f>
        <v>0</v>
      </c>
      <c r="AI28" s="26">
        <f>SUBTOTAL(9,AI29:AI33)</f>
        <v>0</v>
      </c>
      <c r="AJ28" s="26">
        <f>SUBTOTAL(9,AJ29:AJ33)</f>
        <v>0</v>
      </c>
      <c r="AK28" s="26">
        <f t="shared" si="22"/>
        <v>0</v>
      </c>
      <c r="AL28" s="26">
        <f>SUBTOTAL(9,AL29:AL33)</f>
        <v>0</v>
      </c>
      <c r="AM28" s="26">
        <f>SUBTOTAL(9,AM29:AM33)</f>
        <v>0</v>
      </c>
      <c r="AN28" s="26">
        <f>SUBTOTAL(9,AN29:AN33)</f>
        <v>0</v>
      </c>
      <c r="AO28" s="26">
        <f t="shared" si="23"/>
        <v>0</v>
      </c>
      <c r="AP28" s="26">
        <f>SUBTOTAL(9,AP29:AP33)</f>
        <v>0</v>
      </c>
      <c r="AQ28" s="26">
        <f>SUBTOTAL(9,AQ29:AQ33)</f>
        <v>0</v>
      </c>
      <c r="AR28" s="26">
        <f>SUBTOTAL(9,AR29:AR33)</f>
        <v>0</v>
      </c>
      <c r="AS28" s="26">
        <f t="shared" si="24"/>
        <v>0</v>
      </c>
      <c r="AT28" s="26">
        <f>SUBTOTAL(9,AT29:AT33)</f>
        <v>0</v>
      </c>
      <c r="AU28" s="26">
        <f>SUBTOTAL(9,AU29:AU33)</f>
        <v>0</v>
      </c>
      <c r="AV28" s="26">
        <f>SUBTOTAL(9,AV29:AV33)</f>
        <v>0</v>
      </c>
      <c r="AW28" s="26">
        <f t="shared" si="25"/>
        <v>0</v>
      </c>
      <c r="AX28" s="26">
        <f>SUBTOTAL(9,AX29:AX33)</f>
        <v>0</v>
      </c>
      <c r="AY28" s="26">
        <f>SUBTOTAL(9,AY29:AY33)</f>
        <v>0</v>
      </c>
      <c r="AZ28" s="26">
        <f>SUBTOTAL(9,AZ29:AZ33)</f>
        <v>0</v>
      </c>
      <c r="BA28" s="26">
        <f t="shared" si="26"/>
        <v>0</v>
      </c>
      <c r="BB28" s="26">
        <f>SUBTOTAL(9,BB29:BB33)</f>
        <v>0</v>
      </c>
      <c r="BC28" s="26">
        <f>SUBTOTAL(9,BC29:BC33)</f>
        <v>0</v>
      </c>
      <c r="BD28" s="26">
        <f>SUBTOTAL(9,BD29:BD33)</f>
        <v>0</v>
      </c>
      <c r="BE28" s="26">
        <f t="shared" si="27"/>
        <v>0</v>
      </c>
    </row>
    <row r="29" spans="1:57" x14ac:dyDescent="0.25">
      <c r="A29" s="23" t="str">
        <f t="shared" si="14"/>
        <v>CLAIM NUMBERS</v>
      </c>
      <c r="C29" s="13" t="s">
        <v>26</v>
      </c>
      <c r="D29" s="53" t="s">
        <v>342</v>
      </c>
      <c r="E29" s="53" t="s">
        <v>237</v>
      </c>
      <c r="F29" s="252">
        <v>0</v>
      </c>
      <c r="G29" s="252">
        <v>0</v>
      </c>
      <c r="H29" s="252">
        <v>0</v>
      </c>
      <c r="I29" s="26">
        <f t="shared" si="15"/>
        <v>0</v>
      </c>
      <c r="J29" s="252">
        <v>0</v>
      </c>
      <c r="K29" s="252">
        <v>0</v>
      </c>
      <c r="L29" s="252">
        <v>0</v>
      </c>
      <c r="M29" s="26">
        <f t="shared" si="16"/>
        <v>0</v>
      </c>
      <c r="N29" s="252">
        <v>0</v>
      </c>
      <c r="O29" s="252">
        <v>0</v>
      </c>
      <c r="P29" s="252">
        <v>0</v>
      </c>
      <c r="Q29" s="26">
        <f t="shared" si="17"/>
        <v>0</v>
      </c>
      <c r="R29" s="252">
        <v>0</v>
      </c>
      <c r="S29" s="252">
        <v>0</v>
      </c>
      <c r="T29" s="252">
        <v>0</v>
      </c>
      <c r="U29" s="26">
        <f t="shared" si="18"/>
        <v>0</v>
      </c>
      <c r="V29" s="252">
        <v>0</v>
      </c>
      <c r="W29" s="252">
        <v>0</v>
      </c>
      <c r="X29" s="252">
        <v>0</v>
      </c>
      <c r="Y29" s="26">
        <f t="shared" si="19"/>
        <v>0</v>
      </c>
      <c r="Z29" s="252">
        <v>0</v>
      </c>
      <c r="AA29" s="252">
        <v>0</v>
      </c>
      <c r="AB29" s="252">
        <v>0</v>
      </c>
      <c r="AC29" s="26">
        <f t="shared" si="20"/>
        <v>0</v>
      </c>
      <c r="AD29" s="252">
        <v>0</v>
      </c>
      <c r="AE29" s="252">
        <v>0</v>
      </c>
      <c r="AF29" s="252">
        <v>0</v>
      </c>
      <c r="AG29" s="26">
        <f t="shared" si="21"/>
        <v>0</v>
      </c>
      <c r="AH29" s="25"/>
      <c r="AI29" s="25"/>
      <c r="AJ29" s="25"/>
      <c r="AK29" s="26">
        <f t="shared" si="22"/>
        <v>0</v>
      </c>
      <c r="AL29" s="25"/>
      <c r="AM29" s="25"/>
      <c r="AN29" s="25"/>
      <c r="AO29" s="26">
        <f t="shared" si="23"/>
        <v>0</v>
      </c>
      <c r="AP29" s="25"/>
      <c r="AQ29" s="25"/>
      <c r="AR29" s="25"/>
      <c r="AS29" s="26">
        <f t="shared" si="24"/>
        <v>0</v>
      </c>
      <c r="AT29" s="25"/>
      <c r="AU29" s="25"/>
      <c r="AV29" s="25"/>
      <c r="AW29" s="26">
        <f t="shared" si="25"/>
        <v>0</v>
      </c>
      <c r="AX29" s="25"/>
      <c r="AY29" s="25"/>
      <c r="AZ29" s="25"/>
      <c r="BA29" s="26">
        <f t="shared" si="26"/>
        <v>0</v>
      </c>
      <c r="BB29" s="25"/>
      <c r="BC29" s="25"/>
      <c r="BD29" s="25"/>
      <c r="BE29" s="26">
        <f t="shared" si="27"/>
        <v>0</v>
      </c>
    </row>
    <row r="30" spans="1:57" x14ac:dyDescent="0.25">
      <c r="A30" s="23" t="str">
        <f t="shared" si="14"/>
        <v>CLAIM NUMBERS</v>
      </c>
      <c r="C30" s="13" t="s">
        <v>26</v>
      </c>
      <c r="D30" s="53" t="s">
        <v>343</v>
      </c>
      <c r="E30" s="53" t="s">
        <v>238</v>
      </c>
      <c r="F30" s="252">
        <v>0</v>
      </c>
      <c r="G30" s="252">
        <v>0</v>
      </c>
      <c r="H30" s="252">
        <v>0</v>
      </c>
      <c r="I30" s="26">
        <f t="shared" si="15"/>
        <v>0</v>
      </c>
      <c r="J30" s="252">
        <v>0</v>
      </c>
      <c r="K30" s="252">
        <v>0</v>
      </c>
      <c r="L30" s="252">
        <v>0</v>
      </c>
      <c r="M30" s="26">
        <f t="shared" si="16"/>
        <v>0</v>
      </c>
      <c r="N30" s="252">
        <v>0</v>
      </c>
      <c r="O30" s="252">
        <v>0</v>
      </c>
      <c r="P30" s="252">
        <v>0</v>
      </c>
      <c r="Q30" s="26">
        <f t="shared" si="17"/>
        <v>0</v>
      </c>
      <c r="R30" s="252">
        <v>0</v>
      </c>
      <c r="S30" s="252">
        <v>0</v>
      </c>
      <c r="T30" s="252">
        <v>0</v>
      </c>
      <c r="U30" s="26">
        <f t="shared" si="18"/>
        <v>0</v>
      </c>
      <c r="V30" s="252">
        <v>0</v>
      </c>
      <c r="W30" s="252">
        <v>0</v>
      </c>
      <c r="X30" s="252">
        <v>0</v>
      </c>
      <c r="Y30" s="26">
        <f t="shared" si="19"/>
        <v>0</v>
      </c>
      <c r="Z30" s="252">
        <v>0</v>
      </c>
      <c r="AA30" s="252">
        <v>0</v>
      </c>
      <c r="AB30" s="252">
        <v>0</v>
      </c>
      <c r="AC30" s="26">
        <f t="shared" si="20"/>
        <v>0</v>
      </c>
      <c r="AD30" s="252">
        <v>0</v>
      </c>
      <c r="AE30" s="252">
        <v>0</v>
      </c>
      <c r="AF30" s="252">
        <v>0</v>
      </c>
      <c r="AG30" s="26">
        <f t="shared" si="21"/>
        <v>0</v>
      </c>
      <c r="AH30" s="25"/>
      <c r="AI30" s="25"/>
      <c r="AJ30" s="25"/>
      <c r="AK30" s="26">
        <f t="shared" si="22"/>
        <v>0</v>
      </c>
      <c r="AL30" s="25"/>
      <c r="AM30" s="25"/>
      <c r="AN30" s="25"/>
      <c r="AO30" s="26">
        <f t="shared" si="23"/>
        <v>0</v>
      </c>
      <c r="AP30" s="25"/>
      <c r="AQ30" s="25"/>
      <c r="AR30" s="25"/>
      <c r="AS30" s="26">
        <f t="shared" si="24"/>
        <v>0</v>
      </c>
      <c r="AT30" s="25"/>
      <c r="AU30" s="25"/>
      <c r="AV30" s="25"/>
      <c r="AW30" s="26">
        <f t="shared" si="25"/>
        <v>0</v>
      </c>
      <c r="AX30" s="25"/>
      <c r="AY30" s="25"/>
      <c r="AZ30" s="25"/>
      <c r="BA30" s="26">
        <f t="shared" si="26"/>
        <v>0</v>
      </c>
      <c r="BB30" s="25"/>
      <c r="BC30" s="25"/>
      <c r="BD30" s="25"/>
      <c r="BE30" s="26">
        <f t="shared" si="27"/>
        <v>0</v>
      </c>
    </row>
    <row r="31" spans="1:57" x14ac:dyDescent="0.25">
      <c r="A31" s="23" t="str">
        <f t="shared" si="14"/>
        <v>CLAIM NUMBERS</v>
      </c>
      <c r="C31" s="13" t="s">
        <v>26</v>
      </c>
      <c r="D31" s="53" t="s">
        <v>344</v>
      </c>
      <c r="E31" s="53" t="s">
        <v>239</v>
      </c>
      <c r="F31" s="252">
        <v>0</v>
      </c>
      <c r="G31" s="252">
        <v>0</v>
      </c>
      <c r="H31" s="252">
        <v>0</v>
      </c>
      <c r="I31" s="26">
        <f t="shared" si="15"/>
        <v>0</v>
      </c>
      <c r="J31" s="252">
        <v>0</v>
      </c>
      <c r="K31" s="252">
        <v>0</v>
      </c>
      <c r="L31" s="252">
        <v>0</v>
      </c>
      <c r="M31" s="26">
        <f t="shared" si="16"/>
        <v>0</v>
      </c>
      <c r="N31" s="252">
        <v>0</v>
      </c>
      <c r="O31" s="252">
        <v>0</v>
      </c>
      <c r="P31" s="252">
        <v>0</v>
      </c>
      <c r="Q31" s="26">
        <f t="shared" si="17"/>
        <v>0</v>
      </c>
      <c r="R31" s="252">
        <v>0</v>
      </c>
      <c r="S31" s="252">
        <v>0</v>
      </c>
      <c r="T31" s="252">
        <v>0</v>
      </c>
      <c r="U31" s="26">
        <f t="shared" si="18"/>
        <v>0</v>
      </c>
      <c r="V31" s="252">
        <v>0</v>
      </c>
      <c r="W31" s="252">
        <v>0</v>
      </c>
      <c r="X31" s="252">
        <v>0</v>
      </c>
      <c r="Y31" s="26">
        <f t="shared" si="19"/>
        <v>0</v>
      </c>
      <c r="Z31" s="252">
        <v>0</v>
      </c>
      <c r="AA31" s="252">
        <v>0</v>
      </c>
      <c r="AB31" s="252">
        <v>0</v>
      </c>
      <c r="AC31" s="26">
        <f t="shared" si="20"/>
        <v>0</v>
      </c>
      <c r="AD31" s="252">
        <v>0</v>
      </c>
      <c r="AE31" s="252">
        <v>0</v>
      </c>
      <c r="AF31" s="252">
        <v>0</v>
      </c>
      <c r="AG31" s="26">
        <f t="shared" si="21"/>
        <v>0</v>
      </c>
      <c r="AH31" s="25"/>
      <c r="AI31" s="25"/>
      <c r="AJ31" s="25"/>
      <c r="AK31" s="26">
        <f t="shared" si="22"/>
        <v>0</v>
      </c>
      <c r="AL31" s="25"/>
      <c r="AM31" s="25"/>
      <c r="AN31" s="25"/>
      <c r="AO31" s="26">
        <f t="shared" si="23"/>
        <v>0</v>
      </c>
      <c r="AP31" s="25"/>
      <c r="AQ31" s="25"/>
      <c r="AR31" s="25"/>
      <c r="AS31" s="26">
        <f t="shared" si="24"/>
        <v>0</v>
      </c>
      <c r="AT31" s="25"/>
      <c r="AU31" s="25"/>
      <c r="AV31" s="25"/>
      <c r="AW31" s="26">
        <f t="shared" si="25"/>
        <v>0</v>
      </c>
      <c r="AX31" s="25"/>
      <c r="AY31" s="25"/>
      <c r="AZ31" s="25"/>
      <c r="BA31" s="26">
        <f t="shared" si="26"/>
        <v>0</v>
      </c>
      <c r="BB31" s="25"/>
      <c r="BC31" s="25"/>
      <c r="BD31" s="25"/>
      <c r="BE31" s="26">
        <f t="shared" si="27"/>
        <v>0</v>
      </c>
    </row>
    <row r="32" spans="1:57" x14ac:dyDescent="0.25">
      <c r="A32" s="23" t="str">
        <f t="shared" si="14"/>
        <v>CLAIM NUMBERS</v>
      </c>
      <c r="C32" s="13" t="s">
        <v>26</v>
      </c>
      <c r="D32" s="53" t="s">
        <v>449</v>
      </c>
      <c r="E32" s="53" t="s">
        <v>240</v>
      </c>
      <c r="F32" s="252">
        <v>0</v>
      </c>
      <c r="G32" s="252">
        <v>0</v>
      </c>
      <c r="H32" s="252">
        <v>0</v>
      </c>
      <c r="I32" s="26">
        <f t="shared" si="15"/>
        <v>0</v>
      </c>
      <c r="J32" s="252">
        <v>0</v>
      </c>
      <c r="K32" s="252">
        <v>0</v>
      </c>
      <c r="L32" s="252">
        <v>0</v>
      </c>
      <c r="M32" s="26">
        <f t="shared" si="16"/>
        <v>0</v>
      </c>
      <c r="N32" s="252">
        <v>0</v>
      </c>
      <c r="O32" s="252">
        <v>0</v>
      </c>
      <c r="P32" s="252">
        <v>0</v>
      </c>
      <c r="Q32" s="26">
        <f t="shared" si="17"/>
        <v>0</v>
      </c>
      <c r="R32" s="252">
        <v>0</v>
      </c>
      <c r="S32" s="252">
        <v>0</v>
      </c>
      <c r="T32" s="252">
        <v>0</v>
      </c>
      <c r="U32" s="26">
        <f t="shared" si="18"/>
        <v>0</v>
      </c>
      <c r="V32" s="252">
        <v>0</v>
      </c>
      <c r="W32" s="252">
        <v>0</v>
      </c>
      <c r="X32" s="252">
        <v>0</v>
      </c>
      <c r="Y32" s="26">
        <f t="shared" si="19"/>
        <v>0</v>
      </c>
      <c r="Z32" s="252">
        <v>0</v>
      </c>
      <c r="AA32" s="252">
        <v>0</v>
      </c>
      <c r="AB32" s="252">
        <v>0</v>
      </c>
      <c r="AC32" s="26">
        <f t="shared" si="20"/>
        <v>0</v>
      </c>
      <c r="AD32" s="252">
        <v>0</v>
      </c>
      <c r="AE32" s="252">
        <v>0</v>
      </c>
      <c r="AF32" s="252">
        <v>0</v>
      </c>
      <c r="AG32" s="26">
        <f t="shared" si="21"/>
        <v>0</v>
      </c>
      <c r="AH32" s="25"/>
      <c r="AI32" s="25"/>
      <c r="AJ32" s="25"/>
      <c r="AK32" s="26">
        <f t="shared" si="22"/>
        <v>0</v>
      </c>
      <c r="AL32" s="25"/>
      <c r="AM32" s="25"/>
      <c r="AN32" s="25"/>
      <c r="AO32" s="26">
        <f t="shared" si="23"/>
        <v>0</v>
      </c>
      <c r="AP32" s="25"/>
      <c r="AQ32" s="25"/>
      <c r="AR32" s="25"/>
      <c r="AS32" s="26">
        <f t="shared" si="24"/>
        <v>0</v>
      </c>
      <c r="AT32" s="25"/>
      <c r="AU32" s="25"/>
      <c r="AV32" s="25"/>
      <c r="AW32" s="26">
        <f t="shared" si="25"/>
        <v>0</v>
      </c>
      <c r="AX32" s="25"/>
      <c r="AY32" s="25"/>
      <c r="AZ32" s="25"/>
      <c r="BA32" s="26">
        <f t="shared" si="26"/>
        <v>0</v>
      </c>
      <c r="BB32" s="25"/>
      <c r="BC32" s="25"/>
      <c r="BD32" s="25"/>
      <c r="BE32" s="26">
        <f t="shared" si="27"/>
        <v>0</v>
      </c>
    </row>
    <row r="33" spans="1:57" x14ac:dyDescent="0.25">
      <c r="A33" s="23" t="str">
        <f t="shared" si="14"/>
        <v>CLAIM NUMBERS</v>
      </c>
      <c r="C33" s="13" t="s">
        <v>26</v>
      </c>
      <c r="D33" s="53" t="s">
        <v>345</v>
      </c>
      <c r="E33" s="53" t="s">
        <v>241</v>
      </c>
      <c r="F33" s="252">
        <v>0</v>
      </c>
      <c r="G33" s="252">
        <v>0</v>
      </c>
      <c r="H33" s="252">
        <v>0</v>
      </c>
      <c r="I33" s="26">
        <f t="shared" si="15"/>
        <v>0</v>
      </c>
      <c r="J33" s="252">
        <v>0</v>
      </c>
      <c r="K33" s="252">
        <v>0</v>
      </c>
      <c r="L33" s="252">
        <v>0</v>
      </c>
      <c r="M33" s="26">
        <f t="shared" si="16"/>
        <v>0</v>
      </c>
      <c r="N33" s="252">
        <v>0</v>
      </c>
      <c r="O33" s="252">
        <v>0</v>
      </c>
      <c r="P33" s="252">
        <v>0</v>
      </c>
      <c r="Q33" s="26">
        <f t="shared" si="17"/>
        <v>0</v>
      </c>
      <c r="R33" s="252">
        <v>0</v>
      </c>
      <c r="S33" s="252">
        <v>0</v>
      </c>
      <c r="T33" s="252">
        <v>0</v>
      </c>
      <c r="U33" s="26">
        <f t="shared" si="18"/>
        <v>0</v>
      </c>
      <c r="V33" s="252">
        <v>0</v>
      </c>
      <c r="W33" s="252">
        <v>0</v>
      </c>
      <c r="X33" s="252">
        <v>0</v>
      </c>
      <c r="Y33" s="26">
        <f t="shared" si="19"/>
        <v>0</v>
      </c>
      <c r="Z33" s="252">
        <v>0</v>
      </c>
      <c r="AA33" s="252">
        <v>0</v>
      </c>
      <c r="AB33" s="252">
        <v>0</v>
      </c>
      <c r="AC33" s="26">
        <f t="shared" si="20"/>
        <v>0</v>
      </c>
      <c r="AD33" s="252">
        <v>0</v>
      </c>
      <c r="AE33" s="252">
        <v>0</v>
      </c>
      <c r="AF33" s="252">
        <v>0</v>
      </c>
      <c r="AG33" s="26">
        <f t="shared" si="21"/>
        <v>0</v>
      </c>
      <c r="AH33" s="25"/>
      <c r="AI33" s="25"/>
      <c r="AJ33" s="25"/>
      <c r="AK33" s="26">
        <f t="shared" si="22"/>
        <v>0</v>
      </c>
      <c r="AL33" s="25"/>
      <c r="AM33" s="25"/>
      <c r="AN33" s="25"/>
      <c r="AO33" s="26">
        <f t="shared" si="23"/>
        <v>0</v>
      </c>
      <c r="AP33" s="25"/>
      <c r="AQ33" s="25"/>
      <c r="AR33" s="25"/>
      <c r="AS33" s="26">
        <f t="shared" si="24"/>
        <v>0</v>
      </c>
      <c r="AT33" s="25"/>
      <c r="AU33" s="25"/>
      <c r="AV33" s="25"/>
      <c r="AW33" s="26">
        <f t="shared" si="25"/>
        <v>0</v>
      </c>
      <c r="AX33" s="25"/>
      <c r="AY33" s="25"/>
      <c r="AZ33" s="25"/>
      <c r="BA33" s="26">
        <f t="shared" si="26"/>
        <v>0</v>
      </c>
      <c r="BB33" s="25"/>
      <c r="BC33" s="25"/>
      <c r="BD33" s="25"/>
      <c r="BE33" s="26">
        <f t="shared" si="27"/>
        <v>0</v>
      </c>
    </row>
    <row r="34" spans="1:57" x14ac:dyDescent="0.25">
      <c r="A34" s="23" t="str">
        <f t="shared" si="14"/>
        <v>CLAIM NUMBERS</v>
      </c>
      <c r="C34" s="13" t="s">
        <v>26</v>
      </c>
      <c r="D34" s="53" t="s">
        <v>448</v>
      </c>
      <c r="E34" s="53" t="s">
        <v>243</v>
      </c>
      <c r="F34" s="252">
        <v>0</v>
      </c>
      <c r="G34" s="252">
        <v>0</v>
      </c>
      <c r="H34" s="252">
        <v>0</v>
      </c>
      <c r="I34" s="26">
        <f t="shared" si="15"/>
        <v>0</v>
      </c>
      <c r="J34" s="252">
        <v>0</v>
      </c>
      <c r="K34" s="252">
        <v>0</v>
      </c>
      <c r="L34" s="252">
        <v>0</v>
      </c>
      <c r="M34" s="26">
        <f t="shared" si="16"/>
        <v>0</v>
      </c>
      <c r="N34" s="252">
        <v>0</v>
      </c>
      <c r="O34" s="252">
        <v>0</v>
      </c>
      <c r="P34" s="252">
        <v>0</v>
      </c>
      <c r="Q34" s="26">
        <f t="shared" si="17"/>
        <v>0</v>
      </c>
      <c r="R34" s="252">
        <v>0</v>
      </c>
      <c r="S34" s="252">
        <v>0</v>
      </c>
      <c r="T34" s="252">
        <v>0</v>
      </c>
      <c r="U34" s="26">
        <f t="shared" si="18"/>
        <v>0</v>
      </c>
      <c r="V34" s="252">
        <v>0</v>
      </c>
      <c r="W34" s="252">
        <v>0</v>
      </c>
      <c r="X34" s="252">
        <v>0</v>
      </c>
      <c r="Y34" s="26">
        <f t="shared" si="19"/>
        <v>0</v>
      </c>
      <c r="Z34" s="252">
        <v>0</v>
      </c>
      <c r="AA34" s="252">
        <v>0</v>
      </c>
      <c r="AB34" s="252">
        <v>0</v>
      </c>
      <c r="AC34" s="26">
        <f t="shared" si="20"/>
        <v>0</v>
      </c>
      <c r="AD34" s="252">
        <v>0</v>
      </c>
      <c r="AE34" s="252">
        <v>0</v>
      </c>
      <c r="AF34" s="252">
        <v>0</v>
      </c>
      <c r="AG34" s="26">
        <f t="shared" si="21"/>
        <v>0</v>
      </c>
      <c r="AH34" s="25"/>
      <c r="AI34" s="25"/>
      <c r="AJ34" s="25"/>
      <c r="AK34" s="26">
        <f t="shared" si="22"/>
        <v>0</v>
      </c>
      <c r="AL34" s="25"/>
      <c r="AM34" s="25"/>
      <c r="AN34" s="25"/>
      <c r="AO34" s="26">
        <f t="shared" si="23"/>
        <v>0</v>
      </c>
      <c r="AP34" s="25"/>
      <c r="AQ34" s="25"/>
      <c r="AR34" s="25"/>
      <c r="AS34" s="26">
        <f t="shared" si="24"/>
        <v>0</v>
      </c>
      <c r="AT34" s="25"/>
      <c r="AU34" s="25"/>
      <c r="AV34" s="25"/>
      <c r="AW34" s="26">
        <f t="shared" si="25"/>
        <v>0</v>
      </c>
      <c r="AX34" s="25"/>
      <c r="AY34" s="25"/>
      <c r="AZ34" s="25"/>
      <c r="BA34" s="26">
        <f t="shared" si="26"/>
        <v>0</v>
      </c>
      <c r="BB34" s="25"/>
      <c r="BC34" s="25"/>
      <c r="BD34" s="25"/>
      <c r="BE34" s="26">
        <f t="shared" si="27"/>
        <v>0</v>
      </c>
    </row>
    <row r="35" spans="1:57" x14ac:dyDescent="0.25">
      <c r="A35" s="23" t="str">
        <f t="shared" si="14"/>
        <v>CLAIM NUMBERS</v>
      </c>
      <c r="C35" s="13" t="s">
        <v>26</v>
      </c>
      <c r="D35" s="53" t="s">
        <v>346</v>
      </c>
      <c r="E35" s="53" t="s">
        <v>244</v>
      </c>
      <c r="F35" s="252">
        <v>0</v>
      </c>
      <c r="G35" s="252">
        <v>0</v>
      </c>
      <c r="H35" s="252">
        <v>0</v>
      </c>
      <c r="I35" s="26">
        <f t="shared" si="15"/>
        <v>0</v>
      </c>
      <c r="J35" s="252">
        <v>0</v>
      </c>
      <c r="K35" s="252">
        <v>0</v>
      </c>
      <c r="L35" s="252">
        <v>0</v>
      </c>
      <c r="M35" s="26">
        <f t="shared" si="16"/>
        <v>0</v>
      </c>
      <c r="N35" s="252">
        <v>0</v>
      </c>
      <c r="O35" s="252">
        <v>0</v>
      </c>
      <c r="P35" s="252">
        <v>0</v>
      </c>
      <c r="Q35" s="26">
        <f t="shared" si="17"/>
        <v>0</v>
      </c>
      <c r="R35" s="252">
        <v>0</v>
      </c>
      <c r="S35" s="252">
        <v>0</v>
      </c>
      <c r="T35" s="252">
        <v>0</v>
      </c>
      <c r="U35" s="26">
        <f t="shared" si="18"/>
        <v>0</v>
      </c>
      <c r="V35" s="252">
        <v>0</v>
      </c>
      <c r="W35" s="252">
        <v>0</v>
      </c>
      <c r="X35" s="252">
        <v>0</v>
      </c>
      <c r="Y35" s="26">
        <f t="shared" si="19"/>
        <v>0</v>
      </c>
      <c r="Z35" s="252">
        <v>0</v>
      </c>
      <c r="AA35" s="252">
        <v>0</v>
      </c>
      <c r="AB35" s="252">
        <v>0</v>
      </c>
      <c r="AC35" s="26">
        <f t="shared" si="20"/>
        <v>0</v>
      </c>
      <c r="AD35" s="252">
        <v>0</v>
      </c>
      <c r="AE35" s="252">
        <v>0</v>
      </c>
      <c r="AF35" s="252">
        <v>0</v>
      </c>
      <c r="AG35" s="26">
        <f t="shared" si="21"/>
        <v>0</v>
      </c>
      <c r="AH35" s="25"/>
      <c r="AI35" s="25"/>
      <c r="AJ35" s="25"/>
      <c r="AK35" s="26">
        <f t="shared" si="22"/>
        <v>0</v>
      </c>
      <c r="AL35" s="25"/>
      <c r="AM35" s="25"/>
      <c r="AN35" s="25"/>
      <c r="AO35" s="26">
        <f t="shared" si="23"/>
        <v>0</v>
      </c>
      <c r="AP35" s="25"/>
      <c r="AQ35" s="25"/>
      <c r="AR35" s="25"/>
      <c r="AS35" s="26">
        <f t="shared" si="24"/>
        <v>0</v>
      </c>
      <c r="AT35" s="25"/>
      <c r="AU35" s="25"/>
      <c r="AV35" s="25"/>
      <c r="AW35" s="26">
        <f t="shared" si="25"/>
        <v>0</v>
      </c>
      <c r="AX35" s="25"/>
      <c r="AY35" s="25"/>
      <c r="AZ35" s="25"/>
      <c r="BA35" s="26">
        <f t="shared" si="26"/>
        <v>0</v>
      </c>
      <c r="BB35" s="25"/>
      <c r="BC35" s="25"/>
      <c r="BD35" s="25"/>
      <c r="BE35" s="26">
        <f t="shared" si="27"/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52">
        <v>0</v>
      </c>
      <c r="G37" s="252">
        <v>0</v>
      </c>
      <c r="H37" s="252">
        <v>0</v>
      </c>
      <c r="I37" s="26">
        <f>SUM(F37:H37)</f>
        <v>0</v>
      </c>
      <c r="J37" s="252">
        <v>0</v>
      </c>
      <c r="K37" s="252">
        <v>0</v>
      </c>
      <c r="L37" s="252">
        <v>0</v>
      </c>
      <c r="M37" s="26">
        <f>SUM(J37:L37)</f>
        <v>0</v>
      </c>
      <c r="N37" s="252">
        <v>0</v>
      </c>
      <c r="O37" s="252">
        <v>0</v>
      </c>
      <c r="P37" s="252">
        <v>0</v>
      </c>
      <c r="Q37" s="26">
        <f>SUM(N37:P37)</f>
        <v>0</v>
      </c>
      <c r="R37" s="252">
        <v>0</v>
      </c>
      <c r="S37" s="252">
        <v>0</v>
      </c>
      <c r="T37" s="252">
        <v>0</v>
      </c>
      <c r="U37" s="26">
        <f>SUM(R37:T37)</f>
        <v>0</v>
      </c>
      <c r="V37" s="252">
        <v>0</v>
      </c>
      <c r="W37" s="252">
        <v>0</v>
      </c>
      <c r="X37" s="252">
        <v>0</v>
      </c>
      <c r="Y37" s="26">
        <f>SUM(V37:X37)</f>
        <v>0</v>
      </c>
      <c r="Z37" s="252">
        <v>0</v>
      </c>
      <c r="AA37" s="252">
        <v>0</v>
      </c>
      <c r="AB37" s="252">
        <v>0</v>
      </c>
      <c r="AC37" s="26">
        <f>SUM(Z37:AB37)</f>
        <v>0</v>
      </c>
      <c r="AD37" s="252">
        <v>0</v>
      </c>
      <c r="AE37" s="252">
        <v>0</v>
      </c>
      <c r="AF37" s="252">
        <v>0</v>
      </c>
      <c r="AG37" s="26">
        <f>SUM(AD37:AF37)</f>
        <v>0</v>
      </c>
      <c r="AH37" s="25"/>
      <c r="AI37" s="25"/>
      <c r="AJ37" s="25"/>
      <c r="AK37" s="26">
        <f>SUM(AH37:AJ37)</f>
        <v>0</v>
      </c>
      <c r="AL37" s="25"/>
      <c r="AM37" s="25"/>
      <c r="AN37" s="25"/>
      <c r="AO37" s="26">
        <f>SUM(AL37:AN37)</f>
        <v>0</v>
      </c>
      <c r="AP37" s="25"/>
      <c r="AQ37" s="25"/>
      <c r="AR37" s="25"/>
      <c r="AS37" s="26">
        <f>SUM(AP37:AR37)</f>
        <v>0</v>
      </c>
      <c r="AT37" s="25"/>
      <c r="AU37" s="25"/>
      <c r="AV37" s="25"/>
      <c r="AW37" s="26">
        <f>SUM(AT37:AV37)</f>
        <v>0</v>
      </c>
      <c r="AX37" s="25"/>
      <c r="AY37" s="25"/>
      <c r="AZ37" s="25"/>
      <c r="BA37" s="26">
        <f>SUM(AX37:AZ37)</f>
        <v>0</v>
      </c>
      <c r="BB37" s="25"/>
      <c r="BC37" s="25"/>
      <c r="BD37" s="25"/>
      <c r="BE37" s="26">
        <f>SUM(BB37:BD37)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F24-F26-F37</f>
        <v>0</v>
      </c>
      <c r="G39" s="69">
        <f t="shared" ref="G39:BE39" si="28">G24-G26-G37</f>
        <v>0</v>
      </c>
      <c r="H39" s="69">
        <f t="shared" si="28"/>
        <v>0</v>
      </c>
      <c r="I39" s="69">
        <f t="shared" si="28"/>
        <v>0</v>
      </c>
      <c r="J39" s="69">
        <f t="shared" si="28"/>
        <v>0</v>
      </c>
      <c r="K39" s="69">
        <f t="shared" si="28"/>
        <v>0</v>
      </c>
      <c r="L39" s="69">
        <f t="shared" si="28"/>
        <v>0</v>
      </c>
      <c r="M39" s="69">
        <f t="shared" si="28"/>
        <v>0</v>
      </c>
      <c r="N39" s="69">
        <f t="shared" si="28"/>
        <v>0</v>
      </c>
      <c r="O39" s="69">
        <f t="shared" si="28"/>
        <v>0</v>
      </c>
      <c r="P39" s="69">
        <f t="shared" si="28"/>
        <v>0</v>
      </c>
      <c r="Q39" s="69">
        <f t="shared" si="28"/>
        <v>0</v>
      </c>
      <c r="R39" s="69">
        <f t="shared" si="28"/>
        <v>0</v>
      </c>
      <c r="S39" s="69">
        <f t="shared" si="28"/>
        <v>0</v>
      </c>
      <c r="T39" s="69">
        <f t="shared" si="28"/>
        <v>0</v>
      </c>
      <c r="U39" s="69">
        <f t="shared" si="28"/>
        <v>0</v>
      </c>
      <c r="V39" s="69">
        <f t="shared" si="28"/>
        <v>0</v>
      </c>
      <c r="W39" s="69">
        <f t="shared" si="28"/>
        <v>0</v>
      </c>
      <c r="X39" s="69">
        <f t="shared" si="28"/>
        <v>0</v>
      </c>
      <c r="Y39" s="69">
        <f t="shared" si="28"/>
        <v>0</v>
      </c>
      <c r="Z39" s="69">
        <f t="shared" si="28"/>
        <v>0</v>
      </c>
      <c r="AA39" s="69">
        <f t="shared" si="28"/>
        <v>0</v>
      </c>
      <c r="AB39" s="69">
        <f t="shared" si="28"/>
        <v>0</v>
      </c>
      <c r="AC39" s="69">
        <f t="shared" si="28"/>
        <v>0</v>
      </c>
      <c r="AD39" s="69">
        <f t="shared" si="28"/>
        <v>0</v>
      </c>
      <c r="AE39" s="69">
        <f t="shared" si="28"/>
        <v>0</v>
      </c>
      <c r="AF39" s="69">
        <f t="shared" si="28"/>
        <v>0</v>
      </c>
      <c r="AG39" s="69">
        <f t="shared" si="28"/>
        <v>0</v>
      </c>
      <c r="AH39" s="69">
        <f t="shared" si="28"/>
        <v>0</v>
      </c>
      <c r="AI39" s="69">
        <f t="shared" si="28"/>
        <v>0</v>
      </c>
      <c r="AJ39" s="69">
        <f t="shared" si="28"/>
        <v>0</v>
      </c>
      <c r="AK39" s="69">
        <f t="shared" si="28"/>
        <v>0</v>
      </c>
      <c r="AL39" s="69">
        <f t="shared" ref="AL39:AS39" si="29">AL24-AL26-AL37</f>
        <v>0</v>
      </c>
      <c r="AM39" s="69">
        <f t="shared" si="29"/>
        <v>0</v>
      </c>
      <c r="AN39" s="69">
        <f t="shared" si="29"/>
        <v>0</v>
      </c>
      <c r="AO39" s="69">
        <f t="shared" si="29"/>
        <v>0</v>
      </c>
      <c r="AP39" s="69">
        <f t="shared" si="29"/>
        <v>0</v>
      </c>
      <c r="AQ39" s="69">
        <f t="shared" si="29"/>
        <v>0</v>
      </c>
      <c r="AR39" s="69">
        <f t="shared" si="29"/>
        <v>0</v>
      </c>
      <c r="AS39" s="69">
        <f t="shared" si="29"/>
        <v>0</v>
      </c>
      <c r="AT39" s="69">
        <f t="shared" si="28"/>
        <v>0</v>
      </c>
      <c r="AU39" s="69">
        <f t="shared" si="28"/>
        <v>0</v>
      </c>
      <c r="AV39" s="69">
        <f t="shared" si="28"/>
        <v>0</v>
      </c>
      <c r="AW39" s="69">
        <f t="shared" si="28"/>
        <v>0</v>
      </c>
      <c r="AX39" s="69">
        <f>AX24-AX26-AX37</f>
        <v>0</v>
      </c>
      <c r="AY39" s="69">
        <f>AY24-AY26-AY37</f>
        <v>0</v>
      </c>
      <c r="AZ39" s="69">
        <f>AZ24-AZ26-AZ37</f>
        <v>0</v>
      </c>
      <c r="BA39" s="69">
        <f>BA24-BA26-BA37</f>
        <v>0</v>
      </c>
      <c r="BB39" s="69">
        <f t="shared" si="28"/>
        <v>0</v>
      </c>
      <c r="BC39" s="69">
        <f t="shared" si="28"/>
        <v>0</v>
      </c>
      <c r="BD39" s="69">
        <f t="shared" si="28"/>
        <v>0</v>
      </c>
      <c r="BE39" s="69">
        <f t="shared" si="28"/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48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52">
        <v>0</v>
      </c>
      <c r="G42" s="252">
        <v>0</v>
      </c>
      <c r="H42" s="25"/>
      <c r="I42" s="26">
        <f t="shared" ref="I42:I47" si="30">SUM(F42:H42)</f>
        <v>0</v>
      </c>
      <c r="J42" s="252">
        <v>0</v>
      </c>
      <c r="K42" s="252">
        <v>0</v>
      </c>
      <c r="L42" s="25"/>
      <c r="M42" s="26">
        <f t="shared" ref="M42:M47" si="31">SUM(J42:L42)</f>
        <v>0</v>
      </c>
      <c r="N42" s="252">
        <v>0</v>
      </c>
      <c r="O42" s="252">
        <v>0</v>
      </c>
      <c r="P42" s="25"/>
      <c r="Q42" s="26">
        <f t="shared" ref="Q42:Q47" si="32">SUM(N42:P42)</f>
        <v>0</v>
      </c>
      <c r="R42" s="252">
        <v>0</v>
      </c>
      <c r="S42" s="252">
        <v>0</v>
      </c>
      <c r="T42" s="25"/>
      <c r="U42" s="26">
        <f t="shared" ref="U42:U47" si="33">SUM(R42:T42)</f>
        <v>0</v>
      </c>
      <c r="V42" s="252">
        <v>0</v>
      </c>
      <c r="W42" s="252">
        <v>0</v>
      </c>
      <c r="X42" s="25"/>
      <c r="Y42" s="26">
        <f t="shared" ref="Y42:Y47" si="34">SUM(V42:X42)</f>
        <v>0</v>
      </c>
      <c r="Z42" s="252">
        <v>0</v>
      </c>
      <c r="AA42" s="252">
        <v>0</v>
      </c>
      <c r="AB42" s="25"/>
      <c r="AC42" s="26">
        <f t="shared" ref="AC42:AC47" si="35">SUM(Z42:AB42)</f>
        <v>0</v>
      </c>
      <c r="AD42" s="252">
        <v>0</v>
      </c>
      <c r="AE42" s="252">
        <v>0</v>
      </c>
      <c r="AF42" s="25"/>
      <c r="AG42" s="26">
        <f t="shared" ref="AG42:AG47" si="36">SUM(AD42:AF42)</f>
        <v>0</v>
      </c>
      <c r="AH42" s="25"/>
      <c r="AI42" s="25"/>
      <c r="AJ42" s="25"/>
      <c r="AK42" s="26">
        <f t="shared" ref="AK42:AK47" si="37">SUM(AH42:AJ42)</f>
        <v>0</v>
      </c>
      <c r="AL42" s="25"/>
      <c r="AM42" s="25"/>
      <c r="AN42" s="25"/>
      <c r="AO42" s="26">
        <f>SUM(AL42:AN42)</f>
        <v>0</v>
      </c>
      <c r="AP42" s="25"/>
      <c r="AQ42" s="25"/>
      <c r="AR42" s="25"/>
      <c r="AS42" s="26">
        <f>SUM(AP42:AR42)</f>
        <v>0</v>
      </c>
      <c r="AT42" s="25"/>
      <c r="AU42" s="25"/>
      <c r="AV42" s="25"/>
      <c r="AW42" s="26">
        <f t="shared" ref="AW42:AW47" si="38">SUM(AT42:AV42)</f>
        <v>0</v>
      </c>
      <c r="AX42" s="25"/>
      <c r="AY42" s="25"/>
      <c r="AZ42" s="25"/>
      <c r="BA42" s="26">
        <f>SUM(AX42:AZ42)</f>
        <v>0</v>
      </c>
      <c r="BB42" s="25"/>
      <c r="BC42" s="25"/>
      <c r="BD42" s="25"/>
      <c r="BE42" s="26">
        <f t="shared" ref="BE42:BE47" si="39">SUM(BB42:BD42)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253">
        <v>0</v>
      </c>
      <c r="G44" s="253">
        <v>0</v>
      </c>
      <c r="H44" s="253">
        <v>0</v>
      </c>
      <c r="I44" s="69">
        <f t="shared" si="30"/>
        <v>0</v>
      </c>
      <c r="J44" s="253">
        <v>0</v>
      </c>
      <c r="K44" s="253">
        <v>0</v>
      </c>
      <c r="L44" s="253">
        <v>0</v>
      </c>
      <c r="M44" s="69">
        <f t="shared" si="31"/>
        <v>0</v>
      </c>
      <c r="N44" s="253">
        <v>0</v>
      </c>
      <c r="O44" s="253">
        <v>0</v>
      </c>
      <c r="P44" s="253">
        <v>0</v>
      </c>
      <c r="Q44" s="69">
        <f t="shared" si="32"/>
        <v>0</v>
      </c>
      <c r="R44" s="253">
        <v>0</v>
      </c>
      <c r="S44" s="253">
        <v>0</v>
      </c>
      <c r="T44" s="253">
        <v>0</v>
      </c>
      <c r="U44" s="69">
        <f t="shared" si="33"/>
        <v>0</v>
      </c>
      <c r="V44" s="253">
        <v>0</v>
      </c>
      <c r="W44" s="253">
        <v>0</v>
      </c>
      <c r="X44" s="253">
        <v>0</v>
      </c>
      <c r="Y44" s="69">
        <f t="shared" si="34"/>
        <v>0</v>
      </c>
      <c r="Z44" s="253">
        <v>0</v>
      </c>
      <c r="AA44" s="253">
        <v>0</v>
      </c>
      <c r="AB44" s="253">
        <v>0</v>
      </c>
      <c r="AC44" s="69">
        <f t="shared" si="35"/>
        <v>0</v>
      </c>
      <c r="AD44" s="253">
        <v>0</v>
      </c>
      <c r="AE44" s="253">
        <v>0</v>
      </c>
      <c r="AF44" s="253">
        <v>0</v>
      </c>
      <c r="AG44" s="69">
        <f t="shared" si="36"/>
        <v>0</v>
      </c>
      <c r="AH44" s="140"/>
      <c r="AI44" s="140"/>
      <c r="AJ44" s="140"/>
      <c r="AK44" s="69">
        <f t="shared" si="37"/>
        <v>0</v>
      </c>
      <c r="AL44" s="140"/>
      <c r="AM44" s="140"/>
      <c r="AN44" s="140"/>
      <c r="AO44" s="69">
        <f>SUM(AL44:AN44)</f>
        <v>0</v>
      </c>
      <c r="AP44" s="140"/>
      <c r="AQ44" s="140"/>
      <c r="AR44" s="140"/>
      <c r="AS44" s="69">
        <f>SUM(AP44:AR44)</f>
        <v>0</v>
      </c>
      <c r="AT44" s="140"/>
      <c r="AU44" s="140"/>
      <c r="AV44" s="140"/>
      <c r="AW44" s="69">
        <f t="shared" si="38"/>
        <v>0</v>
      </c>
      <c r="AX44" s="140"/>
      <c r="AY44" s="140"/>
      <c r="AZ44" s="140"/>
      <c r="BA44" s="69">
        <f>SUM(AX44:AZ44)</f>
        <v>0</v>
      </c>
      <c r="BB44" s="140"/>
      <c r="BC44" s="140"/>
      <c r="BD44" s="140"/>
      <c r="BE44" s="69">
        <f t="shared" si="39"/>
        <v>0</v>
      </c>
    </row>
    <row r="45" spans="1:57" x14ac:dyDescent="0.25">
      <c r="A45" s="23"/>
      <c r="D45" s="68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40">$A$42</f>
        <v>CLAIM SUMS INSURED</v>
      </c>
      <c r="C46" s="13" t="s">
        <v>26</v>
      </c>
      <c r="D46" s="53" t="s">
        <v>264</v>
      </c>
      <c r="E46" s="53" t="s">
        <v>227</v>
      </c>
      <c r="F46" s="252">
        <v>0</v>
      </c>
      <c r="G46" s="252">
        <v>0</v>
      </c>
      <c r="H46" s="252">
        <v>0</v>
      </c>
      <c r="I46" s="26">
        <f t="shared" si="30"/>
        <v>0</v>
      </c>
      <c r="J46" s="252">
        <v>0</v>
      </c>
      <c r="K46" s="252">
        <v>0</v>
      </c>
      <c r="L46" s="252">
        <v>0</v>
      </c>
      <c r="M46" s="26">
        <f t="shared" si="31"/>
        <v>0</v>
      </c>
      <c r="N46" s="252">
        <v>0</v>
      </c>
      <c r="O46" s="252">
        <v>0</v>
      </c>
      <c r="P46" s="252">
        <v>0</v>
      </c>
      <c r="Q46" s="26">
        <f t="shared" si="32"/>
        <v>0</v>
      </c>
      <c r="R46" s="252">
        <v>0</v>
      </c>
      <c r="S46" s="252">
        <v>0</v>
      </c>
      <c r="T46" s="252">
        <v>0</v>
      </c>
      <c r="U46" s="26">
        <f t="shared" si="33"/>
        <v>0</v>
      </c>
      <c r="V46" s="252">
        <v>0</v>
      </c>
      <c r="W46" s="252">
        <v>0</v>
      </c>
      <c r="X46" s="252">
        <v>0</v>
      </c>
      <c r="Y46" s="26">
        <f t="shared" si="34"/>
        <v>0</v>
      </c>
      <c r="Z46" s="252">
        <v>0</v>
      </c>
      <c r="AA46" s="252">
        <v>0</v>
      </c>
      <c r="AB46" s="252">
        <v>0</v>
      </c>
      <c r="AC46" s="26">
        <f t="shared" si="35"/>
        <v>0</v>
      </c>
      <c r="AD46" s="252">
        <v>0</v>
      </c>
      <c r="AE46" s="252">
        <v>0</v>
      </c>
      <c r="AF46" s="252">
        <v>0</v>
      </c>
      <c r="AG46" s="26">
        <f t="shared" si="36"/>
        <v>0</v>
      </c>
      <c r="AH46" s="25"/>
      <c r="AI46" s="25"/>
      <c r="AJ46" s="25"/>
      <c r="AK46" s="26">
        <f t="shared" si="37"/>
        <v>0</v>
      </c>
      <c r="AL46" s="25"/>
      <c r="AM46" s="25"/>
      <c r="AN46" s="25"/>
      <c r="AO46" s="26">
        <f t="shared" ref="AO46:AO53" si="41">SUM(AL46:AN46)</f>
        <v>0</v>
      </c>
      <c r="AP46" s="25"/>
      <c r="AQ46" s="25"/>
      <c r="AR46" s="25"/>
      <c r="AS46" s="26">
        <f t="shared" ref="AS46:AS53" si="42">SUM(AP46:AR46)</f>
        <v>0</v>
      </c>
      <c r="AT46" s="25"/>
      <c r="AU46" s="25"/>
      <c r="AV46" s="25"/>
      <c r="AW46" s="26">
        <f t="shared" si="38"/>
        <v>0</v>
      </c>
      <c r="AX46" s="25"/>
      <c r="AY46" s="25"/>
      <c r="AZ46" s="25"/>
      <c r="BA46" s="26">
        <f t="shared" ref="BA46:BA53" si="43">SUM(AX46:AZ46)</f>
        <v>0</v>
      </c>
      <c r="BB46" s="25"/>
      <c r="BC46" s="25"/>
      <c r="BD46" s="25"/>
      <c r="BE46" s="26">
        <f t="shared" si="39"/>
        <v>0</v>
      </c>
    </row>
    <row r="47" spans="1:57" x14ac:dyDescent="0.25">
      <c r="A47" s="23" t="str">
        <f t="shared" si="40"/>
        <v>CLAIM SUMS INSURED</v>
      </c>
      <c r="C47" s="13" t="s">
        <v>26</v>
      </c>
      <c r="D47" s="53" t="s">
        <v>505</v>
      </c>
      <c r="E47" s="53" t="s">
        <v>228</v>
      </c>
      <c r="F47" s="252">
        <v>0</v>
      </c>
      <c r="G47" s="252">
        <v>0</v>
      </c>
      <c r="H47" s="252">
        <v>0</v>
      </c>
      <c r="I47" s="26">
        <f t="shared" si="30"/>
        <v>0</v>
      </c>
      <c r="J47" s="252">
        <v>0</v>
      </c>
      <c r="K47" s="252">
        <v>0</v>
      </c>
      <c r="L47" s="252">
        <v>0</v>
      </c>
      <c r="M47" s="26">
        <f t="shared" si="31"/>
        <v>0</v>
      </c>
      <c r="N47" s="252">
        <v>0</v>
      </c>
      <c r="O47" s="252">
        <v>0</v>
      </c>
      <c r="P47" s="252">
        <v>0</v>
      </c>
      <c r="Q47" s="26">
        <f t="shared" si="32"/>
        <v>0</v>
      </c>
      <c r="R47" s="252">
        <v>0</v>
      </c>
      <c r="S47" s="252">
        <v>0</v>
      </c>
      <c r="T47" s="252">
        <v>0</v>
      </c>
      <c r="U47" s="26">
        <f t="shared" si="33"/>
        <v>0</v>
      </c>
      <c r="V47" s="252">
        <v>0</v>
      </c>
      <c r="W47" s="252">
        <v>0</v>
      </c>
      <c r="X47" s="252">
        <v>0</v>
      </c>
      <c r="Y47" s="26">
        <f t="shared" si="34"/>
        <v>0</v>
      </c>
      <c r="Z47" s="252">
        <v>0</v>
      </c>
      <c r="AA47" s="252">
        <v>0</v>
      </c>
      <c r="AB47" s="252">
        <v>0</v>
      </c>
      <c r="AC47" s="26">
        <f t="shared" si="35"/>
        <v>0</v>
      </c>
      <c r="AD47" s="252">
        <v>0</v>
      </c>
      <c r="AE47" s="252">
        <v>0</v>
      </c>
      <c r="AF47" s="252">
        <v>0</v>
      </c>
      <c r="AG47" s="26">
        <f t="shared" si="36"/>
        <v>0</v>
      </c>
      <c r="AH47" s="25"/>
      <c r="AI47" s="25"/>
      <c r="AJ47" s="25"/>
      <c r="AK47" s="26">
        <f t="shared" si="37"/>
        <v>0</v>
      </c>
      <c r="AL47" s="25"/>
      <c r="AM47" s="25"/>
      <c r="AN47" s="25"/>
      <c r="AO47" s="26">
        <f t="shared" si="41"/>
        <v>0</v>
      </c>
      <c r="AP47" s="25"/>
      <c r="AQ47" s="25"/>
      <c r="AR47" s="25"/>
      <c r="AS47" s="26">
        <f t="shared" si="42"/>
        <v>0</v>
      </c>
      <c r="AT47" s="25"/>
      <c r="AU47" s="25"/>
      <c r="AV47" s="25"/>
      <c r="AW47" s="26">
        <f t="shared" si="38"/>
        <v>0</v>
      </c>
      <c r="AX47" s="25"/>
      <c r="AY47" s="25"/>
      <c r="AZ47" s="25"/>
      <c r="BA47" s="26">
        <f t="shared" si="43"/>
        <v>0</v>
      </c>
      <c r="BB47" s="25"/>
      <c r="BC47" s="25"/>
      <c r="BD47" s="25"/>
      <c r="BE47" s="26">
        <f t="shared" si="39"/>
        <v>0</v>
      </c>
    </row>
    <row r="48" spans="1:57" x14ac:dyDescent="0.25">
      <c r="A48" s="23" t="str">
        <f t="shared" si="40"/>
        <v>CLAIM SUMS INSURED</v>
      </c>
      <c r="C48" s="13" t="s">
        <v>26</v>
      </c>
      <c r="D48" s="53" t="s">
        <v>348</v>
      </c>
      <c r="E48" s="53" t="s">
        <v>27</v>
      </c>
      <c r="F48" s="26">
        <f>SUBTOTAL(9,F49:F52)</f>
        <v>0</v>
      </c>
      <c r="G48" s="26">
        <f>SUBTOTAL(9,G49:G52)</f>
        <v>0</v>
      </c>
      <c r="H48" s="26">
        <f>SUBTOTAL(9,H49:H52)</f>
        <v>0</v>
      </c>
      <c r="I48" s="26">
        <f t="shared" ref="I48:I53" si="44">SUM(F48:H48)</f>
        <v>0</v>
      </c>
      <c r="J48" s="26">
        <f>SUBTOTAL(9,J49:J52)</f>
        <v>0</v>
      </c>
      <c r="K48" s="26">
        <f>SUBTOTAL(9,K49:K52)</f>
        <v>0</v>
      </c>
      <c r="L48" s="26">
        <f>SUBTOTAL(9,L49:L52)</f>
        <v>0</v>
      </c>
      <c r="M48" s="26">
        <f t="shared" ref="M48:M53" si="45">SUM(J48:L48)</f>
        <v>0</v>
      </c>
      <c r="N48" s="26">
        <f>SUBTOTAL(9,N49:N52)</f>
        <v>0</v>
      </c>
      <c r="O48" s="26">
        <f>SUBTOTAL(9,O49:O52)</f>
        <v>0</v>
      </c>
      <c r="P48" s="26">
        <f>SUBTOTAL(9,P49:P52)</f>
        <v>0</v>
      </c>
      <c r="Q48" s="26">
        <f t="shared" ref="Q48:Q53" si="46">SUM(N48:P48)</f>
        <v>0</v>
      </c>
      <c r="R48" s="26">
        <f>SUBTOTAL(9,R49:R52)</f>
        <v>0</v>
      </c>
      <c r="S48" s="26">
        <f>SUBTOTAL(9,S49:S52)</f>
        <v>0</v>
      </c>
      <c r="T48" s="26">
        <f>SUBTOTAL(9,T49:T52)</f>
        <v>0</v>
      </c>
      <c r="U48" s="26">
        <f t="shared" ref="U48:U53" si="47">SUM(R48:T48)</f>
        <v>0</v>
      </c>
      <c r="V48" s="26">
        <f>SUBTOTAL(9,V49:V52)</f>
        <v>0</v>
      </c>
      <c r="W48" s="26">
        <f>SUBTOTAL(9,W49:W52)</f>
        <v>0</v>
      </c>
      <c r="X48" s="26">
        <f>SUBTOTAL(9,X49:X52)</f>
        <v>0</v>
      </c>
      <c r="Y48" s="26">
        <f t="shared" ref="Y48:Y53" si="48">SUM(V48:X48)</f>
        <v>0</v>
      </c>
      <c r="Z48" s="26">
        <f>SUBTOTAL(9,Z49:Z52)</f>
        <v>0</v>
      </c>
      <c r="AA48" s="26">
        <f>SUBTOTAL(9,AA49:AA52)</f>
        <v>0</v>
      </c>
      <c r="AB48" s="26">
        <f>SUBTOTAL(9,AB49:AB52)</f>
        <v>0</v>
      </c>
      <c r="AC48" s="26">
        <f t="shared" ref="AC48:AC53" si="49">SUM(Z48:AB48)</f>
        <v>0</v>
      </c>
      <c r="AD48" s="26">
        <f>SUBTOTAL(9,AD49:AD52)</f>
        <v>0</v>
      </c>
      <c r="AE48" s="26">
        <f>SUBTOTAL(9,AE49:AE52)</f>
        <v>0</v>
      </c>
      <c r="AF48" s="26">
        <f>SUBTOTAL(9,AF49:AF52)</f>
        <v>0</v>
      </c>
      <c r="AG48" s="26">
        <f t="shared" ref="AG48:AG53" si="50">SUM(AD48:AF48)</f>
        <v>0</v>
      </c>
      <c r="AH48" s="26">
        <f>SUBTOTAL(9,AH49:AH52)</f>
        <v>0</v>
      </c>
      <c r="AI48" s="26">
        <f>SUBTOTAL(9,AI49:AI52)</f>
        <v>0</v>
      </c>
      <c r="AJ48" s="26">
        <f>SUBTOTAL(9,AJ49:AJ52)</f>
        <v>0</v>
      </c>
      <c r="AK48" s="26">
        <f t="shared" ref="AK48:AK53" si="51">SUM(AH48:AJ48)</f>
        <v>0</v>
      </c>
      <c r="AL48" s="26">
        <f>SUBTOTAL(9,AL49:AL52)</f>
        <v>0</v>
      </c>
      <c r="AM48" s="26">
        <f>SUBTOTAL(9,AM49:AM52)</f>
        <v>0</v>
      </c>
      <c r="AN48" s="26">
        <f>SUBTOTAL(9,AN49:AN52)</f>
        <v>0</v>
      </c>
      <c r="AO48" s="26">
        <f t="shared" si="41"/>
        <v>0</v>
      </c>
      <c r="AP48" s="26">
        <f>SUBTOTAL(9,AP49:AP52)</f>
        <v>0</v>
      </c>
      <c r="AQ48" s="26">
        <f>SUBTOTAL(9,AQ49:AQ52)</f>
        <v>0</v>
      </c>
      <c r="AR48" s="26">
        <f>SUBTOTAL(9,AR49:AR52)</f>
        <v>0</v>
      </c>
      <c r="AS48" s="26">
        <f t="shared" si="42"/>
        <v>0</v>
      </c>
      <c r="AT48" s="26">
        <f>SUBTOTAL(9,AT49:AT52)</f>
        <v>0</v>
      </c>
      <c r="AU48" s="26">
        <f>SUBTOTAL(9,AU49:AU52)</f>
        <v>0</v>
      </c>
      <c r="AV48" s="26">
        <f>SUBTOTAL(9,AV49:AV52)</f>
        <v>0</v>
      </c>
      <c r="AW48" s="26">
        <f t="shared" ref="AW48:AW53" si="52">SUM(AT48:AV48)</f>
        <v>0</v>
      </c>
      <c r="AX48" s="26">
        <f>SUBTOTAL(9,AX49:AX52)</f>
        <v>0</v>
      </c>
      <c r="AY48" s="26">
        <f>SUBTOTAL(9,AY49:AY52)</f>
        <v>0</v>
      </c>
      <c r="AZ48" s="26">
        <f>SUBTOTAL(9,AZ49:AZ52)</f>
        <v>0</v>
      </c>
      <c r="BA48" s="26">
        <f t="shared" si="43"/>
        <v>0</v>
      </c>
      <c r="BB48" s="26">
        <f>SUBTOTAL(9,BB49:BB52)</f>
        <v>0</v>
      </c>
      <c r="BC48" s="26">
        <f>SUBTOTAL(9,BC49:BC52)</f>
        <v>0</v>
      </c>
      <c r="BD48" s="26">
        <f>SUBTOTAL(9,BD49:BD52)</f>
        <v>0</v>
      </c>
      <c r="BE48" s="26">
        <f t="shared" ref="BE48:BE53" si="53">SUM(BB48:BD48)</f>
        <v>0</v>
      </c>
    </row>
    <row r="49" spans="1:57" x14ac:dyDescent="0.25">
      <c r="A49" s="23" t="str">
        <f t="shared" si="40"/>
        <v>CLAIM SUMS INSURED</v>
      </c>
      <c r="C49" s="13" t="s">
        <v>26</v>
      </c>
      <c r="D49" s="53" t="s">
        <v>222</v>
      </c>
      <c r="E49" s="53" t="s">
        <v>229</v>
      </c>
      <c r="F49" s="252">
        <v>0</v>
      </c>
      <c r="G49" s="252">
        <v>0</v>
      </c>
      <c r="H49" s="252">
        <v>0</v>
      </c>
      <c r="I49" s="26">
        <f t="shared" si="44"/>
        <v>0</v>
      </c>
      <c r="J49" s="252">
        <v>0</v>
      </c>
      <c r="K49" s="252">
        <v>0</v>
      </c>
      <c r="L49" s="252">
        <v>0</v>
      </c>
      <c r="M49" s="26">
        <f t="shared" si="45"/>
        <v>0</v>
      </c>
      <c r="N49" s="252">
        <v>0</v>
      </c>
      <c r="O49" s="252">
        <v>0</v>
      </c>
      <c r="P49" s="252">
        <v>0</v>
      </c>
      <c r="Q49" s="26">
        <f t="shared" si="46"/>
        <v>0</v>
      </c>
      <c r="R49" s="252">
        <v>0</v>
      </c>
      <c r="S49" s="252">
        <v>0</v>
      </c>
      <c r="T49" s="252">
        <v>0</v>
      </c>
      <c r="U49" s="26">
        <f t="shared" si="47"/>
        <v>0</v>
      </c>
      <c r="V49" s="252">
        <v>0</v>
      </c>
      <c r="W49" s="252">
        <v>0</v>
      </c>
      <c r="X49" s="252">
        <v>0</v>
      </c>
      <c r="Y49" s="26">
        <f t="shared" si="48"/>
        <v>0</v>
      </c>
      <c r="Z49" s="252">
        <v>0</v>
      </c>
      <c r="AA49" s="252">
        <v>0</v>
      </c>
      <c r="AB49" s="252">
        <v>0</v>
      </c>
      <c r="AC49" s="26">
        <f t="shared" si="49"/>
        <v>0</v>
      </c>
      <c r="AD49" s="252">
        <v>0</v>
      </c>
      <c r="AE49" s="252">
        <v>0</v>
      </c>
      <c r="AF49" s="252">
        <v>0</v>
      </c>
      <c r="AG49" s="26">
        <f t="shared" si="50"/>
        <v>0</v>
      </c>
      <c r="AH49" s="25"/>
      <c r="AI49" s="25"/>
      <c r="AJ49" s="25"/>
      <c r="AK49" s="26">
        <f t="shared" si="51"/>
        <v>0</v>
      </c>
      <c r="AL49" s="25"/>
      <c r="AM49" s="25"/>
      <c r="AN49" s="25"/>
      <c r="AO49" s="26">
        <f t="shared" si="41"/>
        <v>0</v>
      </c>
      <c r="AP49" s="25"/>
      <c r="AQ49" s="25"/>
      <c r="AR49" s="25"/>
      <c r="AS49" s="26">
        <f t="shared" si="42"/>
        <v>0</v>
      </c>
      <c r="AT49" s="25"/>
      <c r="AU49" s="25"/>
      <c r="AV49" s="25"/>
      <c r="AW49" s="26">
        <f t="shared" si="52"/>
        <v>0</v>
      </c>
      <c r="AX49" s="25"/>
      <c r="AY49" s="25"/>
      <c r="AZ49" s="25"/>
      <c r="BA49" s="26">
        <f t="shared" si="43"/>
        <v>0</v>
      </c>
      <c r="BB49" s="25"/>
      <c r="BC49" s="25"/>
      <c r="BD49" s="25"/>
      <c r="BE49" s="26">
        <f t="shared" si="53"/>
        <v>0</v>
      </c>
    </row>
    <row r="50" spans="1:57" x14ac:dyDescent="0.25">
      <c r="A50" s="23" t="str">
        <f t="shared" si="40"/>
        <v>CLAIM SUMS INSURED</v>
      </c>
      <c r="C50" s="13" t="s">
        <v>26</v>
      </c>
      <c r="D50" s="53" t="s">
        <v>224</v>
      </c>
      <c r="E50" s="53" t="s">
        <v>230</v>
      </c>
      <c r="F50" s="252">
        <v>0</v>
      </c>
      <c r="G50" s="252">
        <v>0</v>
      </c>
      <c r="H50" s="252">
        <v>0</v>
      </c>
      <c r="I50" s="26">
        <f t="shared" si="44"/>
        <v>0</v>
      </c>
      <c r="J50" s="252">
        <v>0</v>
      </c>
      <c r="K50" s="252">
        <v>0</v>
      </c>
      <c r="L50" s="252">
        <v>0</v>
      </c>
      <c r="M50" s="26">
        <f t="shared" si="45"/>
        <v>0</v>
      </c>
      <c r="N50" s="252">
        <v>0</v>
      </c>
      <c r="O50" s="252">
        <v>0</v>
      </c>
      <c r="P50" s="252">
        <v>0</v>
      </c>
      <c r="Q50" s="26">
        <f t="shared" si="46"/>
        <v>0</v>
      </c>
      <c r="R50" s="252">
        <v>0</v>
      </c>
      <c r="S50" s="252">
        <v>0</v>
      </c>
      <c r="T50" s="252">
        <v>0</v>
      </c>
      <c r="U50" s="26">
        <f t="shared" si="47"/>
        <v>0</v>
      </c>
      <c r="V50" s="252">
        <v>0</v>
      </c>
      <c r="W50" s="252">
        <v>0</v>
      </c>
      <c r="X50" s="252">
        <v>0</v>
      </c>
      <c r="Y50" s="26">
        <f t="shared" si="48"/>
        <v>0</v>
      </c>
      <c r="Z50" s="252">
        <v>0</v>
      </c>
      <c r="AA50" s="252">
        <v>0</v>
      </c>
      <c r="AB50" s="252">
        <v>0</v>
      </c>
      <c r="AC50" s="26">
        <f t="shared" si="49"/>
        <v>0</v>
      </c>
      <c r="AD50" s="252">
        <v>0</v>
      </c>
      <c r="AE50" s="252">
        <v>0</v>
      </c>
      <c r="AF50" s="252">
        <v>0</v>
      </c>
      <c r="AG50" s="26">
        <f t="shared" si="50"/>
        <v>0</v>
      </c>
      <c r="AH50" s="25"/>
      <c r="AI50" s="25"/>
      <c r="AJ50" s="25"/>
      <c r="AK50" s="26">
        <f t="shared" si="51"/>
        <v>0</v>
      </c>
      <c r="AL50" s="25"/>
      <c r="AM50" s="25"/>
      <c r="AN50" s="25"/>
      <c r="AO50" s="26">
        <f t="shared" si="41"/>
        <v>0</v>
      </c>
      <c r="AP50" s="25"/>
      <c r="AQ50" s="25"/>
      <c r="AR50" s="25"/>
      <c r="AS50" s="26">
        <f t="shared" si="42"/>
        <v>0</v>
      </c>
      <c r="AT50" s="25"/>
      <c r="AU50" s="25"/>
      <c r="AV50" s="25"/>
      <c r="AW50" s="26">
        <f t="shared" si="52"/>
        <v>0</v>
      </c>
      <c r="AX50" s="25"/>
      <c r="AY50" s="25"/>
      <c r="AZ50" s="25"/>
      <c r="BA50" s="26">
        <f t="shared" si="43"/>
        <v>0</v>
      </c>
      <c r="BB50" s="25"/>
      <c r="BC50" s="25"/>
      <c r="BD50" s="25"/>
      <c r="BE50" s="26">
        <f t="shared" si="53"/>
        <v>0</v>
      </c>
    </row>
    <row r="51" spans="1:57" ht="15" customHeight="1" x14ac:dyDescent="0.25">
      <c r="A51" s="23" t="str">
        <f t="shared" si="40"/>
        <v>CLAIM SUMS INSURED</v>
      </c>
      <c r="C51" s="13" t="s">
        <v>26</v>
      </c>
      <c r="D51" s="53" t="s">
        <v>223</v>
      </c>
      <c r="E51" s="53" t="s">
        <v>231</v>
      </c>
      <c r="F51" s="252">
        <v>0</v>
      </c>
      <c r="G51" s="252">
        <v>0</v>
      </c>
      <c r="H51" s="252">
        <v>0</v>
      </c>
      <c r="I51" s="26">
        <f t="shared" si="44"/>
        <v>0</v>
      </c>
      <c r="J51" s="252">
        <v>0</v>
      </c>
      <c r="K51" s="252">
        <v>0</v>
      </c>
      <c r="L51" s="252">
        <v>0</v>
      </c>
      <c r="M51" s="26">
        <f t="shared" si="45"/>
        <v>0</v>
      </c>
      <c r="N51" s="252">
        <v>0</v>
      </c>
      <c r="O51" s="252">
        <v>0</v>
      </c>
      <c r="P51" s="252">
        <v>0</v>
      </c>
      <c r="Q51" s="26">
        <f t="shared" si="46"/>
        <v>0</v>
      </c>
      <c r="R51" s="252">
        <v>0</v>
      </c>
      <c r="S51" s="252">
        <v>0</v>
      </c>
      <c r="T51" s="252">
        <v>0</v>
      </c>
      <c r="U51" s="26">
        <f t="shared" si="47"/>
        <v>0</v>
      </c>
      <c r="V51" s="252">
        <v>0</v>
      </c>
      <c r="W51" s="252">
        <v>0</v>
      </c>
      <c r="X51" s="252">
        <v>0</v>
      </c>
      <c r="Y51" s="26">
        <f t="shared" si="48"/>
        <v>0</v>
      </c>
      <c r="Z51" s="252">
        <v>0</v>
      </c>
      <c r="AA51" s="252">
        <v>0</v>
      </c>
      <c r="AB51" s="252">
        <v>0</v>
      </c>
      <c r="AC51" s="26">
        <f t="shared" si="49"/>
        <v>0</v>
      </c>
      <c r="AD51" s="252">
        <v>0</v>
      </c>
      <c r="AE51" s="252">
        <v>0</v>
      </c>
      <c r="AF51" s="252">
        <v>0</v>
      </c>
      <c r="AG51" s="26">
        <f t="shared" si="50"/>
        <v>0</v>
      </c>
      <c r="AH51" s="25"/>
      <c r="AI51" s="25"/>
      <c r="AJ51" s="25"/>
      <c r="AK51" s="26">
        <f t="shared" si="51"/>
        <v>0</v>
      </c>
      <c r="AL51" s="25"/>
      <c r="AM51" s="25"/>
      <c r="AN51" s="25"/>
      <c r="AO51" s="26">
        <f t="shared" si="41"/>
        <v>0</v>
      </c>
      <c r="AP51" s="25"/>
      <c r="AQ51" s="25"/>
      <c r="AR51" s="25"/>
      <c r="AS51" s="26">
        <f t="shared" si="42"/>
        <v>0</v>
      </c>
      <c r="AT51" s="25"/>
      <c r="AU51" s="25"/>
      <c r="AV51" s="25"/>
      <c r="AW51" s="26">
        <f t="shared" si="52"/>
        <v>0</v>
      </c>
      <c r="AX51" s="25"/>
      <c r="AY51" s="25"/>
      <c r="AZ51" s="25"/>
      <c r="BA51" s="26">
        <f t="shared" si="43"/>
        <v>0</v>
      </c>
      <c r="BB51" s="25"/>
      <c r="BC51" s="25"/>
      <c r="BD51" s="25"/>
      <c r="BE51" s="26">
        <f t="shared" si="53"/>
        <v>0</v>
      </c>
    </row>
    <row r="52" spans="1:57" x14ac:dyDescent="0.25">
      <c r="A52" s="23" t="str">
        <f t="shared" si="40"/>
        <v>CLAIM SUMS INSURED</v>
      </c>
      <c r="C52" s="13" t="s">
        <v>26</v>
      </c>
      <c r="D52" s="53" t="s">
        <v>341</v>
      </c>
      <c r="E52" s="53" t="s">
        <v>232</v>
      </c>
      <c r="F52" s="252">
        <v>0</v>
      </c>
      <c r="G52" s="252">
        <v>0</v>
      </c>
      <c r="H52" s="252">
        <v>0</v>
      </c>
      <c r="I52" s="26">
        <f t="shared" si="44"/>
        <v>0</v>
      </c>
      <c r="J52" s="252">
        <v>0</v>
      </c>
      <c r="K52" s="252">
        <v>0</v>
      </c>
      <c r="L52" s="252">
        <v>0</v>
      </c>
      <c r="M52" s="26">
        <f t="shared" si="45"/>
        <v>0</v>
      </c>
      <c r="N52" s="252">
        <v>0</v>
      </c>
      <c r="O52" s="252">
        <v>0</v>
      </c>
      <c r="P52" s="252">
        <v>0</v>
      </c>
      <c r="Q52" s="26">
        <f t="shared" si="46"/>
        <v>0</v>
      </c>
      <c r="R52" s="252">
        <v>0</v>
      </c>
      <c r="S52" s="252">
        <v>0</v>
      </c>
      <c r="T52" s="252">
        <v>0</v>
      </c>
      <c r="U52" s="26">
        <f t="shared" si="47"/>
        <v>0</v>
      </c>
      <c r="V52" s="252">
        <v>0</v>
      </c>
      <c r="W52" s="252">
        <v>0</v>
      </c>
      <c r="X52" s="252">
        <v>0</v>
      </c>
      <c r="Y52" s="26">
        <f t="shared" si="48"/>
        <v>0</v>
      </c>
      <c r="Z52" s="252">
        <v>0</v>
      </c>
      <c r="AA52" s="252">
        <v>0</v>
      </c>
      <c r="AB52" s="252">
        <v>0</v>
      </c>
      <c r="AC52" s="26">
        <f t="shared" si="49"/>
        <v>0</v>
      </c>
      <c r="AD52" s="252">
        <v>0</v>
      </c>
      <c r="AE52" s="252">
        <v>0</v>
      </c>
      <c r="AF52" s="252">
        <v>0</v>
      </c>
      <c r="AG52" s="26">
        <f t="shared" si="50"/>
        <v>0</v>
      </c>
      <c r="AH52" s="25"/>
      <c r="AI52" s="25"/>
      <c r="AJ52" s="25"/>
      <c r="AK52" s="26">
        <f t="shared" si="51"/>
        <v>0</v>
      </c>
      <c r="AL52" s="25"/>
      <c r="AM52" s="25"/>
      <c r="AN52" s="25"/>
      <c r="AO52" s="26">
        <f t="shared" si="41"/>
        <v>0</v>
      </c>
      <c r="AP52" s="25"/>
      <c r="AQ52" s="25"/>
      <c r="AR52" s="25"/>
      <c r="AS52" s="26">
        <f t="shared" si="42"/>
        <v>0</v>
      </c>
      <c r="AT52" s="25"/>
      <c r="AU52" s="25"/>
      <c r="AV52" s="25"/>
      <c r="AW52" s="26">
        <f t="shared" si="52"/>
        <v>0</v>
      </c>
      <c r="AX52" s="25"/>
      <c r="AY52" s="25"/>
      <c r="AZ52" s="25"/>
      <c r="BA52" s="26">
        <f t="shared" si="43"/>
        <v>0</v>
      </c>
      <c r="BB52" s="25"/>
      <c r="BC52" s="25"/>
      <c r="BD52" s="25"/>
      <c r="BE52" s="26">
        <f t="shared" si="53"/>
        <v>0</v>
      </c>
    </row>
    <row r="53" spans="1:57" x14ac:dyDescent="0.25">
      <c r="A53" s="23" t="str">
        <f t="shared" si="40"/>
        <v>CLAIM SUMS INSURED</v>
      </c>
      <c r="C53" s="13" t="s">
        <v>26</v>
      </c>
      <c r="D53" s="53" t="s">
        <v>246</v>
      </c>
      <c r="E53" s="53" t="s">
        <v>233</v>
      </c>
      <c r="F53" s="26">
        <f>F42+F46+F47-F48</f>
        <v>0</v>
      </c>
      <c r="G53" s="26">
        <f>G42+G46+G47-G48</f>
        <v>0</v>
      </c>
      <c r="H53" s="26">
        <f>H42+H46+H47-H48</f>
        <v>0</v>
      </c>
      <c r="I53" s="26">
        <f t="shared" si="44"/>
        <v>0</v>
      </c>
      <c r="J53" s="26">
        <f>J42+J46+J47-J48</f>
        <v>0</v>
      </c>
      <c r="K53" s="26">
        <f>K42+K46+K47-K48</f>
        <v>0</v>
      </c>
      <c r="L53" s="26">
        <f>L42+L46+L47-L48</f>
        <v>0</v>
      </c>
      <c r="M53" s="26">
        <f t="shared" si="45"/>
        <v>0</v>
      </c>
      <c r="N53" s="26">
        <f>N42+N46+N47-N48</f>
        <v>0</v>
      </c>
      <c r="O53" s="26">
        <f>O42+O46+O47-O48</f>
        <v>0</v>
      </c>
      <c r="P53" s="26">
        <f>P42+P46+P47-P48</f>
        <v>0</v>
      </c>
      <c r="Q53" s="26">
        <f t="shared" si="46"/>
        <v>0</v>
      </c>
      <c r="R53" s="26">
        <f>R42+R46+R47-R48</f>
        <v>0</v>
      </c>
      <c r="S53" s="26">
        <f>S42+S46+S47-S48</f>
        <v>0</v>
      </c>
      <c r="T53" s="26">
        <f>T42+T46+T47-T48</f>
        <v>0</v>
      </c>
      <c r="U53" s="26">
        <f t="shared" si="47"/>
        <v>0</v>
      </c>
      <c r="V53" s="26">
        <f>V42+V46+V47-V48</f>
        <v>0</v>
      </c>
      <c r="W53" s="26">
        <f>W42+W46+W47-W48</f>
        <v>0</v>
      </c>
      <c r="X53" s="26">
        <f>X42+X46+X47-X48</f>
        <v>0</v>
      </c>
      <c r="Y53" s="26">
        <f t="shared" si="48"/>
        <v>0</v>
      </c>
      <c r="Z53" s="26">
        <f>Z42+Z46+Z47-Z48</f>
        <v>0</v>
      </c>
      <c r="AA53" s="26">
        <f>AA42+AA46+AA47-AA48</f>
        <v>0</v>
      </c>
      <c r="AB53" s="26">
        <f>AB42+AB46+AB47-AB48</f>
        <v>0</v>
      </c>
      <c r="AC53" s="26">
        <f t="shared" si="49"/>
        <v>0</v>
      </c>
      <c r="AD53" s="26">
        <f>AD42+AD46+AD47-AD48</f>
        <v>0</v>
      </c>
      <c r="AE53" s="26">
        <f>AE42+AE46+AE47-AE48</f>
        <v>0</v>
      </c>
      <c r="AF53" s="26">
        <f>AF42+AF46+AF47-AF48</f>
        <v>0</v>
      </c>
      <c r="AG53" s="26">
        <f t="shared" si="50"/>
        <v>0</v>
      </c>
      <c r="AH53" s="26">
        <f>AH42+AH46+AH47-AH48</f>
        <v>0</v>
      </c>
      <c r="AI53" s="26">
        <f>AI42+AI46+AI47-AI48</f>
        <v>0</v>
      </c>
      <c r="AJ53" s="26">
        <f>AJ42+AJ46+AJ47-AJ48</f>
        <v>0</v>
      </c>
      <c r="AK53" s="26">
        <f t="shared" si="51"/>
        <v>0</v>
      </c>
      <c r="AL53" s="26">
        <f>AL42+AL46+AL47-AL48</f>
        <v>0</v>
      </c>
      <c r="AM53" s="26">
        <f>AM42+AM46+AM47-AM48</f>
        <v>0</v>
      </c>
      <c r="AN53" s="26">
        <f>AN42+AN46+AN47-AN48</f>
        <v>0</v>
      </c>
      <c r="AO53" s="26">
        <f t="shared" si="41"/>
        <v>0</v>
      </c>
      <c r="AP53" s="26">
        <f>AP42+AP46+AP47-AP48</f>
        <v>0</v>
      </c>
      <c r="AQ53" s="26">
        <f>AQ42+AQ46+AQ47-AQ48</f>
        <v>0</v>
      </c>
      <c r="AR53" s="26">
        <f>AR42+AR46+AR47-AR48</f>
        <v>0</v>
      </c>
      <c r="AS53" s="26">
        <f t="shared" si="42"/>
        <v>0</v>
      </c>
      <c r="AT53" s="26">
        <f>AT42+AT46+AT47-AT48</f>
        <v>0</v>
      </c>
      <c r="AU53" s="26">
        <f>AU42+AU46+AU47-AU48</f>
        <v>0</v>
      </c>
      <c r="AV53" s="26">
        <f>AV42+AV46+AV47-AV48</f>
        <v>0</v>
      </c>
      <c r="AW53" s="26">
        <f t="shared" si="52"/>
        <v>0</v>
      </c>
      <c r="AX53" s="26">
        <f>AX42+AX46+AX47-AX48</f>
        <v>0</v>
      </c>
      <c r="AY53" s="26">
        <f>AY42+AY46+AY47-AY48</f>
        <v>0</v>
      </c>
      <c r="AZ53" s="26">
        <f>AZ42+AZ46+AZ47-AZ48</f>
        <v>0</v>
      </c>
      <c r="BA53" s="26">
        <f t="shared" si="43"/>
        <v>0</v>
      </c>
      <c r="BB53" s="26">
        <f>BB42+BB46+BB47-BB48</f>
        <v>0</v>
      </c>
      <c r="BC53" s="26">
        <f>BC42+BC46+BC47-BC48</f>
        <v>0</v>
      </c>
      <c r="BD53" s="26">
        <f>BD42+BD46+BD47-BD48</f>
        <v>0</v>
      </c>
      <c r="BE53" s="26">
        <f t="shared" si="53"/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54">$A$42</f>
        <v>CLAIM SUMS INSURED</v>
      </c>
      <c r="C55" s="13" t="s">
        <v>26</v>
      </c>
      <c r="D55" s="53" t="s">
        <v>349</v>
      </c>
      <c r="E55" s="53" t="s">
        <v>234</v>
      </c>
      <c r="F55" s="26">
        <f>SUBTOTAL(9,F56:F64)</f>
        <v>0</v>
      </c>
      <c r="G55" s="26">
        <f>SUBTOTAL(9,G56:G64)</f>
        <v>0</v>
      </c>
      <c r="H55" s="26">
        <f>SUBTOTAL(9,H56:H64)</f>
        <v>0</v>
      </c>
      <c r="I55" s="26">
        <f t="shared" ref="I55:I64" si="55">SUM(F55:H55)</f>
        <v>0</v>
      </c>
      <c r="J55" s="26">
        <f>SUBTOTAL(9,J56:J64)</f>
        <v>0</v>
      </c>
      <c r="K55" s="26">
        <f>SUBTOTAL(9,K56:K64)</f>
        <v>0</v>
      </c>
      <c r="L55" s="26">
        <f>SUBTOTAL(9,L56:L64)</f>
        <v>0</v>
      </c>
      <c r="M55" s="26">
        <f t="shared" ref="M55:M64" si="56">SUM(J55:L55)</f>
        <v>0</v>
      </c>
      <c r="N55" s="26">
        <f>SUBTOTAL(9,N56:N64)</f>
        <v>0</v>
      </c>
      <c r="O55" s="26">
        <f>SUBTOTAL(9,O56:O64)</f>
        <v>0</v>
      </c>
      <c r="P55" s="26">
        <f>SUBTOTAL(9,P56:P64)</f>
        <v>0</v>
      </c>
      <c r="Q55" s="26">
        <f t="shared" ref="Q55:Q64" si="57">SUM(N55:P55)</f>
        <v>0</v>
      </c>
      <c r="R55" s="26">
        <f>SUBTOTAL(9,R56:R64)</f>
        <v>0</v>
      </c>
      <c r="S55" s="26">
        <f>SUBTOTAL(9,S56:S64)</f>
        <v>0</v>
      </c>
      <c r="T55" s="26">
        <f>SUBTOTAL(9,T56:T64)</f>
        <v>0</v>
      </c>
      <c r="U55" s="26">
        <f t="shared" ref="U55:U64" si="58">SUM(R55:T55)</f>
        <v>0</v>
      </c>
      <c r="V55" s="26">
        <f>SUBTOTAL(9,V56:V64)</f>
        <v>0</v>
      </c>
      <c r="W55" s="26">
        <f>SUBTOTAL(9,W56:W64)</f>
        <v>0</v>
      </c>
      <c r="X55" s="26">
        <f>SUBTOTAL(9,X56:X64)</f>
        <v>0</v>
      </c>
      <c r="Y55" s="26">
        <f t="shared" ref="Y55:Y64" si="59">SUM(V55:X55)</f>
        <v>0</v>
      </c>
      <c r="Z55" s="26">
        <f>SUBTOTAL(9,Z56:Z64)</f>
        <v>0</v>
      </c>
      <c r="AA55" s="26">
        <f>SUBTOTAL(9,AA56:AA64)</f>
        <v>0</v>
      </c>
      <c r="AB55" s="26">
        <f>SUBTOTAL(9,AB56:AB64)</f>
        <v>0</v>
      </c>
      <c r="AC55" s="26">
        <f t="shared" ref="AC55:AC64" si="60">SUM(Z55:AB55)</f>
        <v>0</v>
      </c>
      <c r="AD55" s="26">
        <f>SUBTOTAL(9,AD56:AD64)</f>
        <v>0</v>
      </c>
      <c r="AE55" s="26">
        <f>SUBTOTAL(9,AE56:AE64)</f>
        <v>0</v>
      </c>
      <c r="AF55" s="26">
        <f>SUBTOTAL(9,AF56:AF64)</f>
        <v>0</v>
      </c>
      <c r="AG55" s="26">
        <f t="shared" ref="AG55:AG64" si="61">SUM(AD55:AF55)</f>
        <v>0</v>
      </c>
      <c r="AH55" s="26">
        <f>SUBTOTAL(9,AH56:AH64)</f>
        <v>0</v>
      </c>
      <c r="AI55" s="26">
        <f>SUBTOTAL(9,AI56:AI64)</f>
        <v>0</v>
      </c>
      <c r="AJ55" s="26">
        <f>SUBTOTAL(9,AJ56:AJ64)</f>
        <v>0</v>
      </c>
      <c r="AK55" s="26">
        <f t="shared" ref="AK55:AK64" si="62">SUM(AH55:AJ55)</f>
        <v>0</v>
      </c>
      <c r="AL55" s="26">
        <f>SUBTOTAL(9,AL56:AL64)</f>
        <v>0</v>
      </c>
      <c r="AM55" s="26">
        <f>SUBTOTAL(9,AM56:AM64)</f>
        <v>0</v>
      </c>
      <c r="AN55" s="26">
        <f>SUBTOTAL(9,AN56:AN64)</f>
        <v>0</v>
      </c>
      <c r="AO55" s="26">
        <f t="shared" ref="AO55:AO64" si="63">SUM(AL55:AN55)</f>
        <v>0</v>
      </c>
      <c r="AP55" s="26">
        <f>SUBTOTAL(9,AP56:AP64)</f>
        <v>0</v>
      </c>
      <c r="AQ55" s="26">
        <f>SUBTOTAL(9,AQ56:AQ64)</f>
        <v>0</v>
      </c>
      <c r="AR55" s="26">
        <f>SUBTOTAL(9,AR56:AR64)</f>
        <v>0</v>
      </c>
      <c r="AS55" s="26">
        <f t="shared" ref="AS55:AS64" si="64">SUM(AP55:AR55)</f>
        <v>0</v>
      </c>
      <c r="AT55" s="26">
        <f>SUBTOTAL(9,AT56:AT64)</f>
        <v>0</v>
      </c>
      <c r="AU55" s="26">
        <f>SUBTOTAL(9,AU56:AU64)</f>
        <v>0</v>
      </c>
      <c r="AV55" s="26">
        <f>SUBTOTAL(9,AV56:AV64)</f>
        <v>0</v>
      </c>
      <c r="AW55" s="26">
        <f t="shared" ref="AW55:AW64" si="65">SUM(AT55:AV55)</f>
        <v>0</v>
      </c>
      <c r="AX55" s="26">
        <f>SUBTOTAL(9,AX56:AX64)</f>
        <v>0</v>
      </c>
      <c r="AY55" s="26">
        <f>SUBTOTAL(9,AY56:AY64)</f>
        <v>0</v>
      </c>
      <c r="AZ55" s="26">
        <f>SUBTOTAL(9,AZ56:AZ64)</f>
        <v>0</v>
      </c>
      <c r="BA55" s="26">
        <f t="shared" ref="BA55:BA64" si="66">SUM(AX55:AZ55)</f>
        <v>0</v>
      </c>
      <c r="BB55" s="26">
        <f>SUBTOTAL(9,BB56:BB64)</f>
        <v>0</v>
      </c>
      <c r="BC55" s="26">
        <f>SUBTOTAL(9,BC56:BC64)</f>
        <v>0</v>
      </c>
      <c r="BD55" s="26">
        <f>SUBTOTAL(9,BD56:BD64)</f>
        <v>0</v>
      </c>
      <c r="BE55" s="26">
        <f t="shared" ref="BE55:BE64" si="67">SUM(BB55:BD55)</f>
        <v>0</v>
      </c>
    </row>
    <row r="56" spans="1:57" x14ac:dyDescent="0.25">
      <c r="A56" s="23" t="str">
        <f t="shared" si="54"/>
        <v>CLAIM SUMS INSURED</v>
      </c>
      <c r="C56" s="13" t="s">
        <v>26</v>
      </c>
      <c r="D56" s="53" t="s">
        <v>221</v>
      </c>
      <c r="E56" s="53" t="s">
        <v>235</v>
      </c>
      <c r="F56" s="252">
        <v>0</v>
      </c>
      <c r="G56" s="252">
        <v>0</v>
      </c>
      <c r="H56" s="252">
        <v>0</v>
      </c>
      <c r="I56" s="26">
        <f t="shared" si="55"/>
        <v>0</v>
      </c>
      <c r="J56" s="252">
        <v>0</v>
      </c>
      <c r="K56" s="252">
        <v>0</v>
      </c>
      <c r="L56" s="252">
        <v>0</v>
      </c>
      <c r="M56" s="26">
        <f t="shared" si="56"/>
        <v>0</v>
      </c>
      <c r="N56" s="252">
        <v>0</v>
      </c>
      <c r="O56" s="252">
        <v>0</v>
      </c>
      <c r="P56" s="252">
        <v>0</v>
      </c>
      <c r="Q56" s="26">
        <f t="shared" si="57"/>
        <v>0</v>
      </c>
      <c r="R56" s="252">
        <v>0</v>
      </c>
      <c r="S56" s="252">
        <v>0</v>
      </c>
      <c r="T56" s="252">
        <v>0</v>
      </c>
      <c r="U56" s="26">
        <f t="shared" si="58"/>
        <v>0</v>
      </c>
      <c r="V56" s="252">
        <v>0</v>
      </c>
      <c r="W56" s="252">
        <v>0</v>
      </c>
      <c r="X56" s="252">
        <v>0</v>
      </c>
      <c r="Y56" s="26">
        <f t="shared" si="59"/>
        <v>0</v>
      </c>
      <c r="Z56" s="252">
        <v>0</v>
      </c>
      <c r="AA56" s="252">
        <v>0</v>
      </c>
      <c r="AB56" s="252">
        <v>0</v>
      </c>
      <c r="AC56" s="26">
        <f t="shared" si="60"/>
        <v>0</v>
      </c>
      <c r="AD56" s="252">
        <v>0</v>
      </c>
      <c r="AE56" s="252">
        <v>0</v>
      </c>
      <c r="AF56" s="252">
        <v>0</v>
      </c>
      <c r="AG56" s="26">
        <f t="shared" si="61"/>
        <v>0</v>
      </c>
      <c r="AH56" s="25"/>
      <c r="AI56" s="25"/>
      <c r="AJ56" s="25"/>
      <c r="AK56" s="26">
        <f t="shared" si="62"/>
        <v>0</v>
      </c>
      <c r="AL56" s="25"/>
      <c r="AM56" s="25"/>
      <c r="AN56" s="25"/>
      <c r="AO56" s="26">
        <f t="shared" si="63"/>
        <v>0</v>
      </c>
      <c r="AP56" s="25"/>
      <c r="AQ56" s="25"/>
      <c r="AR56" s="25"/>
      <c r="AS56" s="26">
        <f t="shared" si="64"/>
        <v>0</v>
      </c>
      <c r="AT56" s="25"/>
      <c r="AU56" s="25"/>
      <c r="AV56" s="25"/>
      <c r="AW56" s="26">
        <f t="shared" si="65"/>
        <v>0</v>
      </c>
      <c r="AX56" s="25"/>
      <c r="AY56" s="25"/>
      <c r="AZ56" s="25"/>
      <c r="BA56" s="26">
        <f t="shared" si="66"/>
        <v>0</v>
      </c>
      <c r="BB56" s="25"/>
      <c r="BC56" s="25"/>
      <c r="BD56" s="25"/>
      <c r="BE56" s="26">
        <f t="shared" si="67"/>
        <v>0</v>
      </c>
    </row>
    <row r="57" spans="1:57" x14ac:dyDescent="0.25">
      <c r="A57" s="23" t="str">
        <f t="shared" si="54"/>
        <v>CLAIM SUMS INSURED</v>
      </c>
      <c r="C57" s="13" t="s">
        <v>26</v>
      </c>
      <c r="D57" s="53" t="s">
        <v>350</v>
      </c>
      <c r="E57" s="53" t="s">
        <v>236</v>
      </c>
      <c r="F57" s="26">
        <f>SUBTOTAL(9,F58:F62)</f>
        <v>0</v>
      </c>
      <c r="G57" s="26">
        <f>SUBTOTAL(9,G58:G62)</f>
        <v>0</v>
      </c>
      <c r="H57" s="26">
        <f>SUBTOTAL(9,H58:H62)</f>
        <v>0</v>
      </c>
      <c r="I57" s="26">
        <f t="shared" si="55"/>
        <v>0</v>
      </c>
      <c r="J57" s="26">
        <f>SUBTOTAL(9,J58:J62)</f>
        <v>0</v>
      </c>
      <c r="K57" s="26">
        <f>SUBTOTAL(9,K58:K62)</f>
        <v>0</v>
      </c>
      <c r="L57" s="26">
        <f>SUBTOTAL(9,L58:L62)</f>
        <v>0</v>
      </c>
      <c r="M57" s="26">
        <f t="shared" si="56"/>
        <v>0</v>
      </c>
      <c r="N57" s="26">
        <f>SUBTOTAL(9,N58:N62)</f>
        <v>0</v>
      </c>
      <c r="O57" s="26">
        <f>SUBTOTAL(9,O58:O62)</f>
        <v>0</v>
      </c>
      <c r="P57" s="26">
        <f>SUBTOTAL(9,P58:P62)</f>
        <v>0</v>
      </c>
      <c r="Q57" s="26">
        <f t="shared" si="57"/>
        <v>0</v>
      </c>
      <c r="R57" s="26">
        <f>SUBTOTAL(9,R58:R62)</f>
        <v>0</v>
      </c>
      <c r="S57" s="26">
        <f>SUBTOTAL(9,S58:S62)</f>
        <v>0</v>
      </c>
      <c r="T57" s="26">
        <f>SUBTOTAL(9,T58:T62)</f>
        <v>0</v>
      </c>
      <c r="U57" s="26">
        <f t="shared" si="58"/>
        <v>0</v>
      </c>
      <c r="V57" s="26">
        <f>SUBTOTAL(9,V58:V62)</f>
        <v>0</v>
      </c>
      <c r="W57" s="26">
        <f>SUBTOTAL(9,W58:W62)</f>
        <v>0</v>
      </c>
      <c r="X57" s="26">
        <f>SUBTOTAL(9,X58:X62)</f>
        <v>0</v>
      </c>
      <c r="Y57" s="26">
        <f t="shared" si="59"/>
        <v>0</v>
      </c>
      <c r="Z57" s="26">
        <f>SUBTOTAL(9,Z58:Z62)</f>
        <v>0</v>
      </c>
      <c r="AA57" s="26">
        <f>SUBTOTAL(9,AA58:AA62)</f>
        <v>0</v>
      </c>
      <c r="AB57" s="26">
        <f>SUBTOTAL(9,AB58:AB62)</f>
        <v>0</v>
      </c>
      <c r="AC57" s="26">
        <f t="shared" si="60"/>
        <v>0</v>
      </c>
      <c r="AD57" s="26">
        <f>SUBTOTAL(9,AD58:AD62)</f>
        <v>0</v>
      </c>
      <c r="AE57" s="26">
        <f>SUBTOTAL(9,AE58:AE62)</f>
        <v>0</v>
      </c>
      <c r="AF57" s="26">
        <f>SUBTOTAL(9,AF58:AF62)</f>
        <v>0</v>
      </c>
      <c r="AG57" s="26">
        <f t="shared" si="61"/>
        <v>0</v>
      </c>
      <c r="AH57" s="26">
        <f>SUBTOTAL(9,AH58:AH62)</f>
        <v>0</v>
      </c>
      <c r="AI57" s="26">
        <f>SUBTOTAL(9,AI58:AI62)</f>
        <v>0</v>
      </c>
      <c r="AJ57" s="26">
        <f>SUBTOTAL(9,AJ58:AJ62)</f>
        <v>0</v>
      </c>
      <c r="AK57" s="26">
        <f t="shared" si="62"/>
        <v>0</v>
      </c>
      <c r="AL57" s="26">
        <f>SUBTOTAL(9,AL58:AL62)</f>
        <v>0</v>
      </c>
      <c r="AM57" s="26">
        <f>SUBTOTAL(9,AM58:AM62)</f>
        <v>0</v>
      </c>
      <c r="AN57" s="26">
        <f>SUBTOTAL(9,AN58:AN62)</f>
        <v>0</v>
      </c>
      <c r="AO57" s="26">
        <f t="shared" si="63"/>
        <v>0</v>
      </c>
      <c r="AP57" s="26">
        <f>SUBTOTAL(9,AP58:AP62)</f>
        <v>0</v>
      </c>
      <c r="AQ57" s="26">
        <f>SUBTOTAL(9,AQ58:AQ62)</f>
        <v>0</v>
      </c>
      <c r="AR57" s="26">
        <f>SUBTOTAL(9,AR58:AR62)</f>
        <v>0</v>
      </c>
      <c r="AS57" s="26">
        <f t="shared" si="64"/>
        <v>0</v>
      </c>
      <c r="AT57" s="26">
        <f>SUBTOTAL(9,AT58:AT62)</f>
        <v>0</v>
      </c>
      <c r="AU57" s="26">
        <f>SUBTOTAL(9,AU58:AU62)</f>
        <v>0</v>
      </c>
      <c r="AV57" s="26">
        <f>SUBTOTAL(9,AV58:AV62)</f>
        <v>0</v>
      </c>
      <c r="AW57" s="26">
        <f t="shared" si="65"/>
        <v>0</v>
      </c>
      <c r="AX57" s="26">
        <f>SUBTOTAL(9,AX58:AX62)</f>
        <v>0</v>
      </c>
      <c r="AY57" s="26">
        <f>SUBTOTAL(9,AY58:AY62)</f>
        <v>0</v>
      </c>
      <c r="AZ57" s="26">
        <f>SUBTOTAL(9,AZ58:AZ62)</f>
        <v>0</v>
      </c>
      <c r="BA57" s="26">
        <f t="shared" si="66"/>
        <v>0</v>
      </c>
      <c r="BB57" s="26">
        <f>SUBTOTAL(9,BB58:BB62)</f>
        <v>0</v>
      </c>
      <c r="BC57" s="26">
        <f>SUBTOTAL(9,BC58:BC62)</f>
        <v>0</v>
      </c>
      <c r="BD57" s="26">
        <f>SUBTOTAL(9,BD58:BD62)</f>
        <v>0</v>
      </c>
      <c r="BE57" s="26">
        <f t="shared" si="67"/>
        <v>0</v>
      </c>
    </row>
    <row r="58" spans="1:57" x14ac:dyDescent="0.25">
      <c r="A58" s="23" t="str">
        <f t="shared" si="54"/>
        <v>CLAIM SUMS INSURED</v>
      </c>
      <c r="C58" s="13" t="s">
        <v>26</v>
      </c>
      <c r="D58" s="53" t="s">
        <v>342</v>
      </c>
      <c r="E58" s="53" t="s">
        <v>237</v>
      </c>
      <c r="F58" s="252">
        <v>0</v>
      </c>
      <c r="G58" s="252">
        <v>0</v>
      </c>
      <c r="H58" s="252">
        <v>0</v>
      </c>
      <c r="I58" s="26">
        <f t="shared" si="55"/>
        <v>0</v>
      </c>
      <c r="J58" s="252">
        <v>0</v>
      </c>
      <c r="K58" s="252">
        <v>0</v>
      </c>
      <c r="L58" s="252">
        <v>0</v>
      </c>
      <c r="M58" s="26">
        <f t="shared" si="56"/>
        <v>0</v>
      </c>
      <c r="N58" s="252">
        <v>0</v>
      </c>
      <c r="O58" s="252">
        <v>0</v>
      </c>
      <c r="P58" s="252">
        <v>0</v>
      </c>
      <c r="Q58" s="26">
        <f t="shared" si="57"/>
        <v>0</v>
      </c>
      <c r="R58" s="252">
        <v>0</v>
      </c>
      <c r="S58" s="252">
        <v>0</v>
      </c>
      <c r="T58" s="252">
        <v>0</v>
      </c>
      <c r="U58" s="26">
        <f t="shared" si="58"/>
        <v>0</v>
      </c>
      <c r="V58" s="252">
        <v>0</v>
      </c>
      <c r="W58" s="252">
        <v>0</v>
      </c>
      <c r="X58" s="252">
        <v>0</v>
      </c>
      <c r="Y58" s="26">
        <f t="shared" si="59"/>
        <v>0</v>
      </c>
      <c r="Z58" s="252">
        <v>0</v>
      </c>
      <c r="AA58" s="252">
        <v>0</v>
      </c>
      <c r="AB58" s="252">
        <v>0</v>
      </c>
      <c r="AC58" s="26">
        <f t="shared" si="60"/>
        <v>0</v>
      </c>
      <c r="AD58" s="252">
        <v>0</v>
      </c>
      <c r="AE58" s="252">
        <v>0</v>
      </c>
      <c r="AF58" s="252">
        <v>0</v>
      </c>
      <c r="AG58" s="26">
        <f t="shared" si="61"/>
        <v>0</v>
      </c>
      <c r="AH58" s="25"/>
      <c r="AI58" s="25"/>
      <c r="AJ58" s="25"/>
      <c r="AK58" s="26">
        <f t="shared" si="62"/>
        <v>0</v>
      </c>
      <c r="AL58" s="25"/>
      <c r="AM58" s="25"/>
      <c r="AN58" s="25"/>
      <c r="AO58" s="26">
        <f t="shared" si="63"/>
        <v>0</v>
      </c>
      <c r="AP58" s="25"/>
      <c r="AQ58" s="25"/>
      <c r="AR58" s="25"/>
      <c r="AS58" s="26">
        <f t="shared" si="64"/>
        <v>0</v>
      </c>
      <c r="AT58" s="25"/>
      <c r="AU58" s="25"/>
      <c r="AV58" s="25"/>
      <c r="AW58" s="26">
        <f t="shared" si="65"/>
        <v>0</v>
      </c>
      <c r="AX58" s="25"/>
      <c r="AY58" s="25"/>
      <c r="AZ58" s="25"/>
      <c r="BA58" s="26">
        <f t="shared" si="66"/>
        <v>0</v>
      </c>
      <c r="BB58" s="25"/>
      <c r="BC58" s="25"/>
      <c r="BD58" s="25"/>
      <c r="BE58" s="26">
        <f t="shared" si="67"/>
        <v>0</v>
      </c>
    </row>
    <row r="59" spans="1:57" x14ac:dyDescent="0.25">
      <c r="A59" s="23" t="str">
        <f t="shared" si="54"/>
        <v>CLAIM SUMS INSURED</v>
      </c>
      <c r="C59" s="13" t="s">
        <v>26</v>
      </c>
      <c r="D59" s="53" t="s">
        <v>343</v>
      </c>
      <c r="E59" s="53" t="s">
        <v>238</v>
      </c>
      <c r="F59" s="252">
        <v>0</v>
      </c>
      <c r="G59" s="252">
        <v>0</v>
      </c>
      <c r="H59" s="252">
        <v>0</v>
      </c>
      <c r="I59" s="26">
        <f t="shared" si="55"/>
        <v>0</v>
      </c>
      <c r="J59" s="252">
        <v>0</v>
      </c>
      <c r="K59" s="252">
        <v>0</v>
      </c>
      <c r="L59" s="252">
        <v>0</v>
      </c>
      <c r="M59" s="26">
        <f t="shared" si="56"/>
        <v>0</v>
      </c>
      <c r="N59" s="252">
        <v>0</v>
      </c>
      <c r="O59" s="252">
        <v>0</v>
      </c>
      <c r="P59" s="252">
        <v>0</v>
      </c>
      <c r="Q59" s="26">
        <f t="shared" si="57"/>
        <v>0</v>
      </c>
      <c r="R59" s="252">
        <v>0</v>
      </c>
      <c r="S59" s="252">
        <v>0</v>
      </c>
      <c r="T59" s="252">
        <v>0</v>
      </c>
      <c r="U59" s="26">
        <f t="shared" si="58"/>
        <v>0</v>
      </c>
      <c r="V59" s="252">
        <v>0</v>
      </c>
      <c r="W59" s="252">
        <v>0</v>
      </c>
      <c r="X59" s="252">
        <v>0</v>
      </c>
      <c r="Y59" s="26">
        <f t="shared" si="59"/>
        <v>0</v>
      </c>
      <c r="Z59" s="252">
        <v>0</v>
      </c>
      <c r="AA59" s="252">
        <v>0</v>
      </c>
      <c r="AB59" s="252">
        <v>0</v>
      </c>
      <c r="AC59" s="26">
        <f t="shared" si="60"/>
        <v>0</v>
      </c>
      <c r="AD59" s="252">
        <v>0</v>
      </c>
      <c r="AE59" s="252">
        <v>0</v>
      </c>
      <c r="AF59" s="252">
        <v>0</v>
      </c>
      <c r="AG59" s="26">
        <f t="shared" si="61"/>
        <v>0</v>
      </c>
      <c r="AH59" s="25"/>
      <c r="AI59" s="25"/>
      <c r="AJ59" s="25"/>
      <c r="AK59" s="26">
        <f t="shared" si="62"/>
        <v>0</v>
      </c>
      <c r="AL59" s="25"/>
      <c r="AM59" s="25"/>
      <c r="AN59" s="25"/>
      <c r="AO59" s="26">
        <f t="shared" si="63"/>
        <v>0</v>
      </c>
      <c r="AP59" s="25"/>
      <c r="AQ59" s="25"/>
      <c r="AR59" s="25"/>
      <c r="AS59" s="26">
        <f t="shared" si="64"/>
        <v>0</v>
      </c>
      <c r="AT59" s="25"/>
      <c r="AU59" s="25"/>
      <c r="AV59" s="25"/>
      <c r="AW59" s="26">
        <f t="shared" si="65"/>
        <v>0</v>
      </c>
      <c r="AX59" s="25"/>
      <c r="AY59" s="25"/>
      <c r="AZ59" s="25"/>
      <c r="BA59" s="26">
        <f t="shared" si="66"/>
        <v>0</v>
      </c>
      <c r="BB59" s="25"/>
      <c r="BC59" s="25"/>
      <c r="BD59" s="25"/>
      <c r="BE59" s="26">
        <f t="shared" si="67"/>
        <v>0</v>
      </c>
    </row>
    <row r="60" spans="1:57" x14ac:dyDescent="0.25">
      <c r="A60" s="23" t="str">
        <f t="shared" si="54"/>
        <v>CLAIM SUMS INSURED</v>
      </c>
      <c r="C60" s="13" t="s">
        <v>26</v>
      </c>
      <c r="D60" s="53" t="s">
        <v>344</v>
      </c>
      <c r="E60" s="53" t="s">
        <v>239</v>
      </c>
      <c r="F60" s="252">
        <v>0</v>
      </c>
      <c r="G60" s="252">
        <v>0</v>
      </c>
      <c r="H60" s="252">
        <v>0</v>
      </c>
      <c r="I60" s="26">
        <f t="shared" si="55"/>
        <v>0</v>
      </c>
      <c r="J60" s="252">
        <v>0</v>
      </c>
      <c r="K60" s="252">
        <v>0</v>
      </c>
      <c r="L60" s="252">
        <v>0</v>
      </c>
      <c r="M60" s="26">
        <f t="shared" si="56"/>
        <v>0</v>
      </c>
      <c r="N60" s="252">
        <v>0</v>
      </c>
      <c r="O60" s="252">
        <v>0</v>
      </c>
      <c r="P60" s="252">
        <v>0</v>
      </c>
      <c r="Q60" s="26">
        <f t="shared" si="57"/>
        <v>0</v>
      </c>
      <c r="R60" s="252">
        <v>0</v>
      </c>
      <c r="S60" s="252">
        <v>0</v>
      </c>
      <c r="T60" s="252">
        <v>0</v>
      </c>
      <c r="U60" s="26">
        <f t="shared" si="58"/>
        <v>0</v>
      </c>
      <c r="V60" s="252">
        <v>0</v>
      </c>
      <c r="W60" s="252">
        <v>0</v>
      </c>
      <c r="X60" s="252">
        <v>0</v>
      </c>
      <c r="Y60" s="26">
        <f t="shared" si="59"/>
        <v>0</v>
      </c>
      <c r="Z60" s="252">
        <v>0</v>
      </c>
      <c r="AA60" s="252">
        <v>0</v>
      </c>
      <c r="AB60" s="252">
        <v>0</v>
      </c>
      <c r="AC60" s="26">
        <f t="shared" si="60"/>
        <v>0</v>
      </c>
      <c r="AD60" s="252">
        <v>0</v>
      </c>
      <c r="AE60" s="252">
        <v>0</v>
      </c>
      <c r="AF60" s="252">
        <v>0</v>
      </c>
      <c r="AG60" s="26">
        <f t="shared" si="61"/>
        <v>0</v>
      </c>
      <c r="AH60" s="25"/>
      <c r="AI60" s="25"/>
      <c r="AJ60" s="25"/>
      <c r="AK60" s="26">
        <f t="shared" si="62"/>
        <v>0</v>
      </c>
      <c r="AL60" s="25"/>
      <c r="AM60" s="25"/>
      <c r="AN60" s="25"/>
      <c r="AO60" s="26">
        <f t="shared" si="63"/>
        <v>0</v>
      </c>
      <c r="AP60" s="25"/>
      <c r="AQ60" s="25"/>
      <c r="AR60" s="25"/>
      <c r="AS60" s="26">
        <f t="shared" si="64"/>
        <v>0</v>
      </c>
      <c r="AT60" s="25"/>
      <c r="AU60" s="25"/>
      <c r="AV60" s="25"/>
      <c r="AW60" s="26">
        <f t="shared" si="65"/>
        <v>0</v>
      </c>
      <c r="AX60" s="25"/>
      <c r="AY60" s="25"/>
      <c r="AZ60" s="25"/>
      <c r="BA60" s="26">
        <f t="shared" si="66"/>
        <v>0</v>
      </c>
      <c r="BB60" s="25"/>
      <c r="BC60" s="25"/>
      <c r="BD60" s="25"/>
      <c r="BE60" s="26">
        <f t="shared" si="67"/>
        <v>0</v>
      </c>
    </row>
    <row r="61" spans="1:57" ht="15.75" customHeight="1" x14ac:dyDescent="0.25">
      <c r="A61" s="23" t="str">
        <f t="shared" si="54"/>
        <v>CLAIM SUMS INSURED</v>
      </c>
      <c r="C61" s="13" t="s">
        <v>26</v>
      </c>
      <c r="D61" s="53" t="s">
        <v>449</v>
      </c>
      <c r="E61" s="53" t="s">
        <v>240</v>
      </c>
      <c r="F61" s="252">
        <v>0</v>
      </c>
      <c r="G61" s="252">
        <v>0</v>
      </c>
      <c r="H61" s="252">
        <v>0</v>
      </c>
      <c r="I61" s="26">
        <f t="shared" si="55"/>
        <v>0</v>
      </c>
      <c r="J61" s="252">
        <v>0</v>
      </c>
      <c r="K61" s="252">
        <v>0</v>
      </c>
      <c r="L61" s="252">
        <v>0</v>
      </c>
      <c r="M61" s="26">
        <f t="shared" si="56"/>
        <v>0</v>
      </c>
      <c r="N61" s="252">
        <v>0</v>
      </c>
      <c r="O61" s="252">
        <v>0</v>
      </c>
      <c r="P61" s="252">
        <v>0</v>
      </c>
      <c r="Q61" s="26">
        <f t="shared" si="57"/>
        <v>0</v>
      </c>
      <c r="R61" s="252">
        <v>0</v>
      </c>
      <c r="S61" s="252">
        <v>0</v>
      </c>
      <c r="T61" s="252">
        <v>0</v>
      </c>
      <c r="U61" s="26">
        <f t="shared" si="58"/>
        <v>0</v>
      </c>
      <c r="V61" s="252">
        <v>0</v>
      </c>
      <c r="W61" s="252">
        <v>0</v>
      </c>
      <c r="X61" s="252">
        <v>0</v>
      </c>
      <c r="Y61" s="26">
        <f t="shared" si="59"/>
        <v>0</v>
      </c>
      <c r="Z61" s="252">
        <v>0</v>
      </c>
      <c r="AA61" s="252">
        <v>0</v>
      </c>
      <c r="AB61" s="252">
        <v>0</v>
      </c>
      <c r="AC61" s="26">
        <f t="shared" si="60"/>
        <v>0</v>
      </c>
      <c r="AD61" s="252">
        <v>0</v>
      </c>
      <c r="AE61" s="252">
        <v>0</v>
      </c>
      <c r="AF61" s="252">
        <v>0</v>
      </c>
      <c r="AG61" s="26">
        <f t="shared" si="61"/>
        <v>0</v>
      </c>
      <c r="AH61" s="25"/>
      <c r="AI61" s="25"/>
      <c r="AJ61" s="25"/>
      <c r="AK61" s="26">
        <f t="shared" si="62"/>
        <v>0</v>
      </c>
      <c r="AL61" s="25"/>
      <c r="AM61" s="25"/>
      <c r="AN61" s="25"/>
      <c r="AO61" s="26">
        <f t="shared" si="63"/>
        <v>0</v>
      </c>
      <c r="AP61" s="25"/>
      <c r="AQ61" s="25"/>
      <c r="AR61" s="25"/>
      <c r="AS61" s="26">
        <f t="shared" si="64"/>
        <v>0</v>
      </c>
      <c r="AT61" s="25"/>
      <c r="AU61" s="25"/>
      <c r="AV61" s="25"/>
      <c r="AW61" s="26">
        <f t="shared" si="65"/>
        <v>0</v>
      </c>
      <c r="AX61" s="25"/>
      <c r="AY61" s="25"/>
      <c r="AZ61" s="25"/>
      <c r="BA61" s="26">
        <f t="shared" si="66"/>
        <v>0</v>
      </c>
      <c r="BB61" s="25"/>
      <c r="BC61" s="25"/>
      <c r="BD61" s="25"/>
      <c r="BE61" s="26">
        <f t="shared" si="67"/>
        <v>0</v>
      </c>
    </row>
    <row r="62" spans="1:57" ht="15.75" customHeight="1" x14ac:dyDescent="0.25">
      <c r="A62" s="23" t="str">
        <f t="shared" si="54"/>
        <v>CLAIM SUMS INSURED</v>
      </c>
      <c r="C62" s="13" t="s">
        <v>26</v>
      </c>
      <c r="D62" s="53" t="s">
        <v>345</v>
      </c>
      <c r="E62" s="53" t="s">
        <v>241</v>
      </c>
      <c r="F62" s="252">
        <v>0</v>
      </c>
      <c r="G62" s="252">
        <v>0</v>
      </c>
      <c r="H62" s="252">
        <v>0</v>
      </c>
      <c r="I62" s="26">
        <f t="shared" si="55"/>
        <v>0</v>
      </c>
      <c r="J62" s="252">
        <v>0</v>
      </c>
      <c r="K62" s="252">
        <v>0</v>
      </c>
      <c r="L62" s="252">
        <v>0</v>
      </c>
      <c r="M62" s="26">
        <f t="shared" si="56"/>
        <v>0</v>
      </c>
      <c r="N62" s="252">
        <v>0</v>
      </c>
      <c r="O62" s="252">
        <v>0</v>
      </c>
      <c r="P62" s="252">
        <v>0</v>
      </c>
      <c r="Q62" s="26">
        <f t="shared" si="57"/>
        <v>0</v>
      </c>
      <c r="R62" s="252">
        <v>0</v>
      </c>
      <c r="S62" s="252">
        <v>0</v>
      </c>
      <c r="T62" s="252">
        <v>0</v>
      </c>
      <c r="U62" s="26">
        <f t="shared" si="58"/>
        <v>0</v>
      </c>
      <c r="V62" s="252">
        <v>0</v>
      </c>
      <c r="W62" s="252">
        <v>0</v>
      </c>
      <c r="X62" s="252">
        <v>0</v>
      </c>
      <c r="Y62" s="26">
        <f t="shared" si="59"/>
        <v>0</v>
      </c>
      <c r="Z62" s="252">
        <v>0</v>
      </c>
      <c r="AA62" s="252">
        <v>0</v>
      </c>
      <c r="AB62" s="252">
        <v>0</v>
      </c>
      <c r="AC62" s="26">
        <f t="shared" si="60"/>
        <v>0</v>
      </c>
      <c r="AD62" s="252">
        <v>0</v>
      </c>
      <c r="AE62" s="252">
        <v>0</v>
      </c>
      <c r="AF62" s="252">
        <v>0</v>
      </c>
      <c r="AG62" s="26">
        <f t="shared" si="61"/>
        <v>0</v>
      </c>
      <c r="AH62" s="25"/>
      <c r="AI62" s="25"/>
      <c r="AJ62" s="25"/>
      <c r="AK62" s="26">
        <f t="shared" si="62"/>
        <v>0</v>
      </c>
      <c r="AL62" s="25"/>
      <c r="AM62" s="25"/>
      <c r="AN62" s="25"/>
      <c r="AO62" s="26">
        <f t="shared" si="63"/>
        <v>0</v>
      </c>
      <c r="AP62" s="25"/>
      <c r="AQ62" s="25"/>
      <c r="AR62" s="25"/>
      <c r="AS62" s="26">
        <f t="shared" si="64"/>
        <v>0</v>
      </c>
      <c r="AT62" s="25"/>
      <c r="AU62" s="25"/>
      <c r="AV62" s="25"/>
      <c r="AW62" s="26">
        <f t="shared" si="65"/>
        <v>0</v>
      </c>
      <c r="AX62" s="25"/>
      <c r="AY62" s="25"/>
      <c r="AZ62" s="25"/>
      <c r="BA62" s="26">
        <f t="shared" si="66"/>
        <v>0</v>
      </c>
      <c r="BB62" s="25"/>
      <c r="BC62" s="25"/>
      <c r="BD62" s="25"/>
      <c r="BE62" s="26">
        <f t="shared" si="67"/>
        <v>0</v>
      </c>
    </row>
    <row r="63" spans="1:57" ht="15.75" customHeight="1" x14ac:dyDescent="0.25">
      <c r="A63" s="23" t="str">
        <f t="shared" si="54"/>
        <v>CLAIM SUMS INSURED</v>
      </c>
      <c r="C63" s="13" t="s">
        <v>26</v>
      </c>
      <c r="D63" s="53" t="s">
        <v>448</v>
      </c>
      <c r="E63" s="53" t="s">
        <v>243</v>
      </c>
      <c r="F63" s="252">
        <v>0</v>
      </c>
      <c r="G63" s="252">
        <v>0</v>
      </c>
      <c r="H63" s="252">
        <v>0</v>
      </c>
      <c r="I63" s="26">
        <f t="shared" si="55"/>
        <v>0</v>
      </c>
      <c r="J63" s="252">
        <v>0</v>
      </c>
      <c r="K63" s="252">
        <v>0</v>
      </c>
      <c r="L63" s="252">
        <v>0</v>
      </c>
      <c r="M63" s="26">
        <f t="shared" si="56"/>
        <v>0</v>
      </c>
      <c r="N63" s="252">
        <v>0</v>
      </c>
      <c r="O63" s="252">
        <v>0</v>
      </c>
      <c r="P63" s="252">
        <v>0</v>
      </c>
      <c r="Q63" s="26">
        <f t="shared" si="57"/>
        <v>0</v>
      </c>
      <c r="R63" s="252">
        <v>0</v>
      </c>
      <c r="S63" s="252">
        <v>0</v>
      </c>
      <c r="T63" s="252">
        <v>0</v>
      </c>
      <c r="U63" s="26">
        <f t="shared" si="58"/>
        <v>0</v>
      </c>
      <c r="V63" s="252">
        <v>0</v>
      </c>
      <c r="W63" s="252">
        <v>0</v>
      </c>
      <c r="X63" s="252">
        <v>0</v>
      </c>
      <c r="Y63" s="26">
        <f t="shared" si="59"/>
        <v>0</v>
      </c>
      <c r="Z63" s="252">
        <v>0</v>
      </c>
      <c r="AA63" s="252">
        <v>0</v>
      </c>
      <c r="AB63" s="252">
        <v>0</v>
      </c>
      <c r="AC63" s="26">
        <f t="shared" si="60"/>
        <v>0</v>
      </c>
      <c r="AD63" s="252">
        <v>0</v>
      </c>
      <c r="AE63" s="252">
        <v>0</v>
      </c>
      <c r="AF63" s="252">
        <v>0</v>
      </c>
      <c r="AG63" s="26">
        <f t="shared" si="61"/>
        <v>0</v>
      </c>
      <c r="AH63" s="25"/>
      <c r="AI63" s="25"/>
      <c r="AJ63" s="25"/>
      <c r="AK63" s="26">
        <f t="shared" si="62"/>
        <v>0</v>
      </c>
      <c r="AL63" s="25"/>
      <c r="AM63" s="25"/>
      <c r="AN63" s="25"/>
      <c r="AO63" s="26">
        <f t="shared" si="63"/>
        <v>0</v>
      </c>
      <c r="AP63" s="25"/>
      <c r="AQ63" s="25"/>
      <c r="AR63" s="25"/>
      <c r="AS63" s="26">
        <f t="shared" si="64"/>
        <v>0</v>
      </c>
      <c r="AT63" s="25"/>
      <c r="AU63" s="25"/>
      <c r="AV63" s="25"/>
      <c r="AW63" s="26">
        <f t="shared" si="65"/>
        <v>0</v>
      </c>
      <c r="AX63" s="25"/>
      <c r="AY63" s="25"/>
      <c r="AZ63" s="25"/>
      <c r="BA63" s="26">
        <f t="shared" si="66"/>
        <v>0</v>
      </c>
      <c r="BB63" s="25"/>
      <c r="BC63" s="25"/>
      <c r="BD63" s="25"/>
      <c r="BE63" s="26">
        <f t="shared" si="67"/>
        <v>0</v>
      </c>
    </row>
    <row r="64" spans="1:57" ht="15.75" customHeight="1" x14ac:dyDescent="0.25">
      <c r="A64" s="23" t="str">
        <f t="shared" si="54"/>
        <v>CLAIM SUMS INSURED</v>
      </c>
      <c r="C64" s="13" t="s">
        <v>26</v>
      </c>
      <c r="D64" s="53" t="s">
        <v>346</v>
      </c>
      <c r="E64" s="53" t="s">
        <v>244</v>
      </c>
      <c r="F64" s="252">
        <v>0</v>
      </c>
      <c r="G64" s="252">
        <v>0</v>
      </c>
      <c r="H64" s="252">
        <v>0</v>
      </c>
      <c r="I64" s="26">
        <f t="shared" si="55"/>
        <v>0</v>
      </c>
      <c r="J64" s="252">
        <v>0</v>
      </c>
      <c r="K64" s="252">
        <v>0</v>
      </c>
      <c r="L64" s="252">
        <v>0</v>
      </c>
      <c r="M64" s="26">
        <f t="shared" si="56"/>
        <v>0</v>
      </c>
      <c r="N64" s="252">
        <v>0</v>
      </c>
      <c r="O64" s="252">
        <v>0</v>
      </c>
      <c r="P64" s="252">
        <v>0</v>
      </c>
      <c r="Q64" s="26">
        <f t="shared" si="57"/>
        <v>0</v>
      </c>
      <c r="R64" s="252">
        <v>0</v>
      </c>
      <c r="S64" s="252">
        <v>0</v>
      </c>
      <c r="T64" s="252">
        <v>0</v>
      </c>
      <c r="U64" s="26">
        <f t="shared" si="58"/>
        <v>0</v>
      </c>
      <c r="V64" s="252">
        <v>0</v>
      </c>
      <c r="W64" s="252">
        <v>0</v>
      </c>
      <c r="X64" s="252">
        <v>0</v>
      </c>
      <c r="Y64" s="26">
        <f t="shared" si="59"/>
        <v>0</v>
      </c>
      <c r="Z64" s="252">
        <v>0</v>
      </c>
      <c r="AA64" s="252">
        <v>0</v>
      </c>
      <c r="AB64" s="252">
        <v>0</v>
      </c>
      <c r="AC64" s="26">
        <f t="shared" si="60"/>
        <v>0</v>
      </c>
      <c r="AD64" s="252">
        <v>0</v>
      </c>
      <c r="AE64" s="252">
        <v>0</v>
      </c>
      <c r="AF64" s="252">
        <v>0</v>
      </c>
      <c r="AG64" s="26">
        <f t="shared" si="61"/>
        <v>0</v>
      </c>
      <c r="AH64" s="25"/>
      <c r="AI64" s="25"/>
      <c r="AJ64" s="25"/>
      <c r="AK64" s="26">
        <f t="shared" si="62"/>
        <v>0</v>
      </c>
      <c r="AL64" s="25"/>
      <c r="AM64" s="25"/>
      <c r="AN64" s="25"/>
      <c r="AO64" s="26">
        <f t="shared" si="63"/>
        <v>0</v>
      </c>
      <c r="AP64" s="25"/>
      <c r="AQ64" s="25"/>
      <c r="AR64" s="25"/>
      <c r="AS64" s="26">
        <f t="shared" si="64"/>
        <v>0</v>
      </c>
      <c r="AT64" s="25"/>
      <c r="AU64" s="25"/>
      <c r="AV64" s="25"/>
      <c r="AW64" s="26">
        <f t="shared" si="65"/>
        <v>0</v>
      </c>
      <c r="AX64" s="25"/>
      <c r="AY64" s="25"/>
      <c r="AZ64" s="25"/>
      <c r="BA64" s="26">
        <f t="shared" si="66"/>
        <v>0</v>
      </c>
      <c r="BB64" s="25"/>
      <c r="BC64" s="25"/>
      <c r="BD64" s="25"/>
      <c r="BE64" s="26">
        <f t="shared" si="67"/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52">
        <v>0</v>
      </c>
      <c r="G66" s="252">
        <v>0</v>
      </c>
      <c r="H66" s="252">
        <v>0</v>
      </c>
      <c r="I66" s="26">
        <f>SUM(F66:H66)</f>
        <v>0</v>
      </c>
      <c r="J66" s="252">
        <v>0</v>
      </c>
      <c r="K66" s="252">
        <v>0</v>
      </c>
      <c r="L66" s="252">
        <v>0</v>
      </c>
      <c r="M66" s="26">
        <f>SUM(J66:L66)</f>
        <v>0</v>
      </c>
      <c r="N66" s="252">
        <v>0</v>
      </c>
      <c r="O66" s="252">
        <v>0</v>
      </c>
      <c r="P66" s="252">
        <v>0</v>
      </c>
      <c r="Q66" s="26">
        <f>SUM(N66:P66)</f>
        <v>0</v>
      </c>
      <c r="R66" s="252">
        <v>0</v>
      </c>
      <c r="S66" s="252">
        <v>0</v>
      </c>
      <c r="T66" s="252">
        <v>0</v>
      </c>
      <c r="U66" s="26">
        <f>SUM(R66:T66)</f>
        <v>0</v>
      </c>
      <c r="V66" s="252">
        <v>0</v>
      </c>
      <c r="W66" s="252">
        <v>0</v>
      </c>
      <c r="X66" s="252">
        <v>0</v>
      </c>
      <c r="Y66" s="26">
        <f>SUM(V66:X66)</f>
        <v>0</v>
      </c>
      <c r="Z66" s="252">
        <v>0</v>
      </c>
      <c r="AA66" s="252">
        <v>0</v>
      </c>
      <c r="AB66" s="252">
        <v>0</v>
      </c>
      <c r="AC66" s="26">
        <f>SUM(Z66:AB66)</f>
        <v>0</v>
      </c>
      <c r="AD66" s="252">
        <v>0</v>
      </c>
      <c r="AE66" s="252">
        <v>0</v>
      </c>
      <c r="AF66" s="252">
        <v>0</v>
      </c>
      <c r="AG66" s="26">
        <f>SUM(AD66:AF66)</f>
        <v>0</v>
      </c>
      <c r="AH66" s="25"/>
      <c r="AI66" s="25"/>
      <c r="AJ66" s="25"/>
      <c r="AK66" s="26">
        <f>SUM(AH66:AJ66)</f>
        <v>0</v>
      </c>
      <c r="AL66" s="25"/>
      <c r="AM66" s="25"/>
      <c r="AN66" s="25"/>
      <c r="AO66" s="26">
        <f>SUM(AL66:AN66)</f>
        <v>0</v>
      </c>
      <c r="AP66" s="25"/>
      <c r="AQ66" s="25"/>
      <c r="AR66" s="25"/>
      <c r="AS66" s="26">
        <f>SUM(AP66:AR66)</f>
        <v>0</v>
      </c>
      <c r="AT66" s="25"/>
      <c r="AU66" s="25"/>
      <c r="AV66" s="25"/>
      <c r="AW66" s="26">
        <f>SUM(AT66:AV66)</f>
        <v>0</v>
      </c>
      <c r="AX66" s="25"/>
      <c r="AY66" s="25"/>
      <c r="AZ66" s="25"/>
      <c r="BA66" s="26">
        <f>SUM(AX66:AZ66)</f>
        <v>0</v>
      </c>
      <c r="BB66" s="25"/>
      <c r="BC66" s="25"/>
      <c r="BD66" s="25"/>
      <c r="BE66" s="26">
        <f>SUM(BB66:BD66)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F53-F55-F66</f>
        <v>0</v>
      </c>
      <c r="G68" s="69">
        <f t="shared" ref="G68:BE68" si="68">G53-G55-G66</f>
        <v>0</v>
      </c>
      <c r="H68" s="69">
        <f t="shared" si="68"/>
        <v>0</v>
      </c>
      <c r="I68" s="69">
        <f t="shared" si="68"/>
        <v>0</v>
      </c>
      <c r="J68" s="69">
        <f t="shared" si="68"/>
        <v>0</v>
      </c>
      <c r="K68" s="69">
        <f t="shared" si="68"/>
        <v>0</v>
      </c>
      <c r="L68" s="69">
        <f t="shared" si="68"/>
        <v>0</v>
      </c>
      <c r="M68" s="69">
        <f t="shared" si="68"/>
        <v>0</v>
      </c>
      <c r="N68" s="69">
        <f t="shared" si="68"/>
        <v>0</v>
      </c>
      <c r="O68" s="69">
        <f t="shared" si="68"/>
        <v>0</v>
      </c>
      <c r="P68" s="69">
        <f t="shared" si="68"/>
        <v>0</v>
      </c>
      <c r="Q68" s="69">
        <f t="shared" si="68"/>
        <v>0</v>
      </c>
      <c r="R68" s="69">
        <f t="shared" si="68"/>
        <v>0</v>
      </c>
      <c r="S68" s="69">
        <f t="shared" si="68"/>
        <v>0</v>
      </c>
      <c r="T68" s="69">
        <f t="shared" si="68"/>
        <v>0</v>
      </c>
      <c r="U68" s="69">
        <f t="shared" si="68"/>
        <v>0</v>
      </c>
      <c r="V68" s="69">
        <f t="shared" si="68"/>
        <v>0</v>
      </c>
      <c r="W68" s="69">
        <f t="shared" si="68"/>
        <v>0</v>
      </c>
      <c r="X68" s="69">
        <f t="shared" si="68"/>
        <v>0</v>
      </c>
      <c r="Y68" s="69">
        <f t="shared" si="68"/>
        <v>0</v>
      </c>
      <c r="Z68" s="69">
        <f t="shared" si="68"/>
        <v>0</v>
      </c>
      <c r="AA68" s="69">
        <f t="shared" si="68"/>
        <v>0</v>
      </c>
      <c r="AB68" s="69">
        <f t="shared" si="68"/>
        <v>0</v>
      </c>
      <c r="AC68" s="69">
        <f t="shared" si="68"/>
        <v>0</v>
      </c>
      <c r="AD68" s="69">
        <f t="shared" si="68"/>
        <v>0</v>
      </c>
      <c r="AE68" s="69">
        <f t="shared" si="68"/>
        <v>0</v>
      </c>
      <c r="AF68" s="69">
        <f t="shared" si="68"/>
        <v>0</v>
      </c>
      <c r="AG68" s="69">
        <f t="shared" si="68"/>
        <v>0</v>
      </c>
      <c r="AH68" s="69">
        <f t="shared" si="68"/>
        <v>0</v>
      </c>
      <c r="AI68" s="69">
        <f t="shared" si="68"/>
        <v>0</v>
      </c>
      <c r="AJ68" s="69">
        <f t="shared" si="68"/>
        <v>0</v>
      </c>
      <c r="AK68" s="69">
        <f t="shared" si="68"/>
        <v>0</v>
      </c>
      <c r="AL68" s="69">
        <f t="shared" ref="AL68:AS68" si="69">AL53-AL55-AL66</f>
        <v>0</v>
      </c>
      <c r="AM68" s="69">
        <f t="shared" si="69"/>
        <v>0</v>
      </c>
      <c r="AN68" s="69">
        <f t="shared" si="69"/>
        <v>0</v>
      </c>
      <c r="AO68" s="69">
        <f t="shared" si="69"/>
        <v>0</v>
      </c>
      <c r="AP68" s="69">
        <f t="shared" si="69"/>
        <v>0</v>
      </c>
      <c r="AQ68" s="69">
        <f t="shared" si="69"/>
        <v>0</v>
      </c>
      <c r="AR68" s="69">
        <f t="shared" si="69"/>
        <v>0</v>
      </c>
      <c r="AS68" s="69">
        <f t="shared" si="69"/>
        <v>0</v>
      </c>
      <c r="AT68" s="69">
        <f t="shared" si="68"/>
        <v>0</v>
      </c>
      <c r="AU68" s="69">
        <f t="shared" si="68"/>
        <v>0</v>
      </c>
      <c r="AV68" s="69">
        <f t="shared" si="68"/>
        <v>0</v>
      </c>
      <c r="AW68" s="69">
        <f t="shared" si="68"/>
        <v>0</v>
      </c>
      <c r="AX68" s="69">
        <f>AX53-AX55-AX66</f>
        <v>0</v>
      </c>
      <c r="AY68" s="69">
        <f>AY53-AY55-AY66</f>
        <v>0</v>
      </c>
      <c r="AZ68" s="69">
        <f>AZ53-AZ55-AZ66</f>
        <v>0</v>
      </c>
      <c r="BA68" s="69">
        <f>BA53-BA55-BA66</f>
        <v>0</v>
      </c>
      <c r="BB68" s="69">
        <f t="shared" si="68"/>
        <v>0</v>
      </c>
      <c r="BC68" s="69">
        <f t="shared" si="68"/>
        <v>0</v>
      </c>
      <c r="BD68" s="69">
        <f t="shared" si="68"/>
        <v>0</v>
      </c>
      <c r="BE68" s="69">
        <f t="shared" si="68"/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48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5"/>
      <c r="G71" s="25"/>
      <c r="H71" s="25"/>
      <c r="I71" s="26">
        <f t="shared" ref="I71:I76" si="70">SUM(F71:H71)</f>
        <v>0</v>
      </c>
      <c r="J71" s="25"/>
      <c r="K71" s="25"/>
      <c r="L71" s="25"/>
      <c r="M71" s="26">
        <f t="shared" ref="M71:M76" si="71">SUM(J71:L71)</f>
        <v>0</v>
      </c>
      <c r="N71" s="25"/>
      <c r="O71" s="25"/>
      <c r="P71" s="25"/>
      <c r="Q71" s="26">
        <f t="shared" ref="Q71:Q76" si="72">SUM(N71:P71)</f>
        <v>0</v>
      </c>
      <c r="R71" s="25"/>
      <c r="S71" s="25"/>
      <c r="T71" s="25"/>
      <c r="U71" s="26">
        <f t="shared" ref="U71:U76" si="73">SUM(R71:T71)</f>
        <v>0</v>
      </c>
      <c r="V71" s="25"/>
      <c r="W71" s="25"/>
      <c r="X71" s="25"/>
      <c r="Y71" s="26">
        <f t="shared" ref="Y71:Y76" si="74">SUM(V71:X71)</f>
        <v>0</v>
      </c>
      <c r="Z71" s="25"/>
      <c r="AA71" s="25"/>
      <c r="AB71" s="25"/>
      <c r="AC71" s="26">
        <f t="shared" ref="AC71:AC76" si="75">SUM(Z71:AB71)</f>
        <v>0</v>
      </c>
      <c r="AD71" s="25"/>
      <c r="AE71" s="25"/>
      <c r="AF71" s="25"/>
      <c r="AG71" s="26">
        <f t="shared" ref="AG71:AG76" si="76">SUM(AD71:AF71)</f>
        <v>0</v>
      </c>
      <c r="AH71" s="25"/>
      <c r="AI71" s="25"/>
      <c r="AJ71" s="25"/>
      <c r="AK71" s="26">
        <f t="shared" ref="AK71:AK76" si="77">SUM(AH71:AJ71)</f>
        <v>0</v>
      </c>
      <c r="AL71" s="25"/>
      <c r="AM71" s="25"/>
      <c r="AN71" s="25"/>
      <c r="AO71" s="26">
        <f>SUM(AL71:AN71)</f>
        <v>0</v>
      </c>
      <c r="AP71" s="25"/>
      <c r="AQ71" s="25"/>
      <c r="AR71" s="25"/>
      <c r="AS71" s="26">
        <f>SUM(AP71:AR71)</f>
        <v>0</v>
      </c>
      <c r="AT71" s="25"/>
      <c r="AU71" s="25"/>
      <c r="AV71" s="25"/>
      <c r="AW71" s="26">
        <f t="shared" ref="AW71:AW76" si="78">SUM(AT71:AV71)</f>
        <v>0</v>
      </c>
      <c r="AX71" s="25"/>
      <c r="AY71" s="25"/>
      <c r="AZ71" s="25"/>
      <c r="BA71" s="26">
        <f>SUM(AX71:AZ71)</f>
        <v>0</v>
      </c>
      <c r="BB71" s="25"/>
      <c r="BC71" s="25"/>
      <c r="BD71" s="25"/>
      <c r="BE71" s="26">
        <f t="shared" ref="BE71:BE76" si="79">SUM(BB71:BD71)</f>
        <v>0</v>
      </c>
    </row>
    <row r="72" spans="1:57" x14ac:dyDescent="0.25">
      <c r="A72" s="23"/>
      <c r="D72" s="21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5"/>
      <c r="G73" s="25"/>
      <c r="H73" s="25"/>
      <c r="I73" s="69">
        <f t="shared" si="70"/>
        <v>0</v>
      </c>
      <c r="J73" s="25"/>
      <c r="K73" s="25"/>
      <c r="L73" s="25"/>
      <c r="M73" s="69">
        <f t="shared" si="71"/>
        <v>0</v>
      </c>
      <c r="N73" s="25"/>
      <c r="O73" s="25"/>
      <c r="P73" s="25"/>
      <c r="Q73" s="69">
        <f t="shared" si="72"/>
        <v>0</v>
      </c>
      <c r="R73" s="25"/>
      <c r="S73" s="25"/>
      <c r="T73" s="25"/>
      <c r="U73" s="69">
        <f t="shared" si="73"/>
        <v>0</v>
      </c>
      <c r="V73" s="25"/>
      <c r="W73" s="25"/>
      <c r="X73" s="25"/>
      <c r="Y73" s="69">
        <f t="shared" si="74"/>
        <v>0</v>
      </c>
      <c r="Z73" s="25"/>
      <c r="AA73" s="25"/>
      <c r="AB73" s="25"/>
      <c r="AC73" s="69">
        <f t="shared" si="75"/>
        <v>0</v>
      </c>
      <c r="AD73" s="25"/>
      <c r="AE73" s="25"/>
      <c r="AF73" s="25"/>
      <c r="AG73" s="69">
        <f t="shared" si="76"/>
        <v>0</v>
      </c>
      <c r="AH73" s="25"/>
      <c r="AI73" s="25"/>
      <c r="AJ73" s="25"/>
      <c r="AK73" s="69">
        <f t="shared" si="77"/>
        <v>0</v>
      </c>
      <c r="AL73" s="25"/>
      <c r="AM73" s="25"/>
      <c r="AN73" s="25"/>
      <c r="AO73" s="69">
        <f>SUM(AL73:AN73)</f>
        <v>0</v>
      </c>
      <c r="AP73" s="25"/>
      <c r="AQ73" s="25"/>
      <c r="AR73" s="25"/>
      <c r="AS73" s="69">
        <f>SUM(AP73:AR73)</f>
        <v>0</v>
      </c>
      <c r="AT73" s="25"/>
      <c r="AU73" s="25"/>
      <c r="AV73" s="25"/>
      <c r="AW73" s="69">
        <f t="shared" si="78"/>
        <v>0</v>
      </c>
      <c r="AX73" s="25"/>
      <c r="AY73" s="25"/>
      <c r="AZ73" s="25"/>
      <c r="BA73" s="69">
        <f>SUM(AX73:AZ73)</f>
        <v>0</v>
      </c>
      <c r="BB73" s="25"/>
      <c r="BC73" s="186"/>
      <c r="BD73" s="186"/>
      <c r="BE73" s="69">
        <f t="shared" si="79"/>
        <v>0</v>
      </c>
    </row>
    <row r="74" spans="1:57" x14ac:dyDescent="0.25">
      <c r="A74" s="23"/>
      <c r="D74" s="68"/>
      <c r="E74" s="141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ht="15" customHeight="1" x14ac:dyDescent="0.25">
      <c r="A75" s="23" t="str">
        <f t="shared" ref="A75:A82" si="80">$A$71</f>
        <v>CLAIM AMOUNTS PAID</v>
      </c>
      <c r="C75" s="13" t="s">
        <v>26</v>
      </c>
      <c r="D75" s="53" t="s">
        <v>264</v>
      </c>
      <c r="E75" s="53" t="s">
        <v>227</v>
      </c>
      <c r="F75" s="25"/>
      <c r="G75" s="25"/>
      <c r="H75" s="25"/>
      <c r="I75" s="26">
        <f t="shared" si="70"/>
        <v>0</v>
      </c>
      <c r="J75" s="25"/>
      <c r="K75" s="25"/>
      <c r="L75" s="25"/>
      <c r="M75" s="26">
        <f t="shared" si="71"/>
        <v>0</v>
      </c>
      <c r="N75" s="25"/>
      <c r="O75" s="25"/>
      <c r="P75" s="25"/>
      <c r="Q75" s="26">
        <f t="shared" si="72"/>
        <v>0</v>
      </c>
      <c r="R75" s="25"/>
      <c r="S75" s="25"/>
      <c r="T75" s="25"/>
      <c r="U75" s="26">
        <f t="shared" si="73"/>
        <v>0</v>
      </c>
      <c r="V75" s="25"/>
      <c r="W75" s="25"/>
      <c r="X75" s="25"/>
      <c r="Y75" s="26">
        <f t="shared" si="74"/>
        <v>0</v>
      </c>
      <c r="Z75" s="25"/>
      <c r="AA75" s="25"/>
      <c r="AB75" s="25"/>
      <c r="AC75" s="26">
        <f t="shared" si="75"/>
        <v>0</v>
      </c>
      <c r="AD75" s="25"/>
      <c r="AE75" s="25"/>
      <c r="AF75" s="25"/>
      <c r="AG75" s="26">
        <f t="shared" si="76"/>
        <v>0</v>
      </c>
      <c r="AH75" s="25"/>
      <c r="AI75" s="25"/>
      <c r="AJ75" s="25"/>
      <c r="AK75" s="26">
        <f t="shared" si="77"/>
        <v>0</v>
      </c>
      <c r="AL75" s="25"/>
      <c r="AM75" s="25"/>
      <c r="AN75" s="25"/>
      <c r="AO75" s="26">
        <f t="shared" ref="AO75:AO82" si="81">SUM(AL75:AN75)</f>
        <v>0</v>
      </c>
      <c r="AP75" s="25"/>
      <c r="AQ75" s="25"/>
      <c r="AR75" s="25"/>
      <c r="AS75" s="26">
        <f t="shared" ref="AS75:AS82" si="82">SUM(AP75:AR75)</f>
        <v>0</v>
      </c>
      <c r="AT75" s="25"/>
      <c r="AU75" s="25"/>
      <c r="AV75" s="25"/>
      <c r="AW75" s="26">
        <f t="shared" si="78"/>
        <v>0</v>
      </c>
      <c r="AX75" s="25"/>
      <c r="AY75" s="25"/>
      <c r="AZ75" s="25"/>
      <c r="BA75" s="26">
        <f t="shared" ref="BA75:BA82" si="83">SUM(AX75:AZ75)</f>
        <v>0</v>
      </c>
      <c r="BB75" s="25"/>
      <c r="BC75" s="25"/>
      <c r="BD75" s="25"/>
      <c r="BE75" s="26">
        <f t="shared" si="79"/>
        <v>0</v>
      </c>
    </row>
    <row r="76" spans="1:57" x14ac:dyDescent="0.25">
      <c r="A76" s="23" t="str">
        <f t="shared" si="80"/>
        <v>CLAIM AMOUNTS PAID</v>
      </c>
      <c r="C76" s="13" t="s">
        <v>26</v>
      </c>
      <c r="D76" s="53" t="s">
        <v>505</v>
      </c>
      <c r="E76" s="53" t="s">
        <v>228</v>
      </c>
      <c r="F76" s="25"/>
      <c r="G76" s="25"/>
      <c r="H76" s="25"/>
      <c r="I76" s="26">
        <f t="shared" si="70"/>
        <v>0</v>
      </c>
      <c r="J76" s="25"/>
      <c r="K76" s="25"/>
      <c r="L76" s="25"/>
      <c r="M76" s="26">
        <f t="shared" si="71"/>
        <v>0</v>
      </c>
      <c r="N76" s="25"/>
      <c r="O76" s="25"/>
      <c r="P76" s="25"/>
      <c r="Q76" s="26">
        <f t="shared" si="72"/>
        <v>0</v>
      </c>
      <c r="R76" s="25"/>
      <c r="S76" s="25"/>
      <c r="T76" s="25"/>
      <c r="U76" s="26">
        <f t="shared" si="73"/>
        <v>0</v>
      </c>
      <c r="V76" s="25"/>
      <c r="W76" s="25"/>
      <c r="X76" s="25"/>
      <c r="Y76" s="26">
        <f t="shared" si="74"/>
        <v>0</v>
      </c>
      <c r="Z76" s="25"/>
      <c r="AA76" s="25"/>
      <c r="AB76" s="25"/>
      <c r="AC76" s="26">
        <f t="shared" si="75"/>
        <v>0</v>
      </c>
      <c r="AD76" s="25"/>
      <c r="AE76" s="25"/>
      <c r="AF76" s="25"/>
      <c r="AG76" s="26">
        <f t="shared" si="76"/>
        <v>0</v>
      </c>
      <c r="AH76" s="25"/>
      <c r="AI76" s="25"/>
      <c r="AJ76" s="25"/>
      <c r="AK76" s="26">
        <f t="shared" si="77"/>
        <v>0</v>
      </c>
      <c r="AL76" s="25"/>
      <c r="AM76" s="25"/>
      <c r="AN76" s="25"/>
      <c r="AO76" s="26">
        <f t="shared" si="81"/>
        <v>0</v>
      </c>
      <c r="AP76" s="25"/>
      <c r="AQ76" s="25"/>
      <c r="AR76" s="25"/>
      <c r="AS76" s="26">
        <f t="shared" si="82"/>
        <v>0</v>
      </c>
      <c r="AT76" s="25"/>
      <c r="AU76" s="25"/>
      <c r="AV76" s="25"/>
      <c r="AW76" s="26">
        <f t="shared" si="78"/>
        <v>0</v>
      </c>
      <c r="AX76" s="25"/>
      <c r="AY76" s="25"/>
      <c r="AZ76" s="25"/>
      <c r="BA76" s="26">
        <f t="shared" si="83"/>
        <v>0</v>
      </c>
      <c r="BB76" s="25"/>
      <c r="BC76" s="25"/>
      <c r="BD76" s="25"/>
      <c r="BE76" s="26">
        <f t="shared" si="79"/>
        <v>0</v>
      </c>
    </row>
    <row r="77" spans="1:57" x14ac:dyDescent="0.25">
      <c r="A77" s="23" t="str">
        <f t="shared" si="80"/>
        <v>CLAIM AMOUNTS PAID</v>
      </c>
      <c r="C77" s="13" t="s">
        <v>26</v>
      </c>
      <c r="D77" s="53" t="s">
        <v>348</v>
      </c>
      <c r="E77" s="53" t="s">
        <v>27</v>
      </c>
      <c r="F77" s="25"/>
      <c r="G77" s="25"/>
      <c r="H77" s="25"/>
      <c r="I77" s="26">
        <f t="shared" ref="I77:I82" si="84">SUM(F77:H77)</f>
        <v>0</v>
      </c>
      <c r="J77" s="25"/>
      <c r="K77" s="25"/>
      <c r="L77" s="25"/>
      <c r="M77" s="26">
        <f t="shared" ref="M77:M82" si="85">SUM(J77:L77)</f>
        <v>0</v>
      </c>
      <c r="N77" s="25"/>
      <c r="O77" s="25"/>
      <c r="P77" s="25"/>
      <c r="Q77" s="26">
        <f t="shared" ref="Q77:Q82" si="86">SUM(N77:P77)</f>
        <v>0</v>
      </c>
      <c r="R77" s="25"/>
      <c r="S77" s="25"/>
      <c r="T77" s="25"/>
      <c r="U77" s="26">
        <f t="shared" ref="U77:U82" si="87">SUM(R77:T77)</f>
        <v>0</v>
      </c>
      <c r="V77" s="25"/>
      <c r="W77" s="25"/>
      <c r="X77" s="25"/>
      <c r="Y77" s="26">
        <f t="shared" ref="Y77:Y82" si="88">SUM(V77:X77)</f>
        <v>0</v>
      </c>
      <c r="Z77" s="25"/>
      <c r="AA77" s="25"/>
      <c r="AB77" s="25"/>
      <c r="AC77" s="26">
        <f t="shared" ref="AC77:AC82" si="89">SUM(Z77:AB77)</f>
        <v>0</v>
      </c>
      <c r="AD77" s="25"/>
      <c r="AE77" s="25"/>
      <c r="AF77" s="25"/>
      <c r="AG77" s="26">
        <f t="shared" ref="AG77:AG82" si="90">SUM(AD77:AF77)</f>
        <v>0</v>
      </c>
      <c r="AH77" s="25"/>
      <c r="AI77" s="25"/>
      <c r="AJ77" s="25"/>
      <c r="AK77" s="26">
        <f t="shared" ref="AK77:AK82" si="91">SUM(AH77:AJ77)</f>
        <v>0</v>
      </c>
      <c r="AL77" s="25"/>
      <c r="AM77" s="25"/>
      <c r="AN77" s="25"/>
      <c r="AO77" s="26">
        <f t="shared" si="81"/>
        <v>0</v>
      </c>
      <c r="AP77" s="25"/>
      <c r="AQ77" s="25"/>
      <c r="AR77" s="25"/>
      <c r="AS77" s="26">
        <f t="shared" si="82"/>
        <v>0</v>
      </c>
      <c r="AT77" s="25"/>
      <c r="AU77" s="25"/>
      <c r="AV77" s="25"/>
      <c r="AW77" s="26">
        <f t="shared" ref="AW77:AW82" si="92">SUM(AT77:AV77)</f>
        <v>0</v>
      </c>
      <c r="AX77" s="25"/>
      <c r="AY77" s="25"/>
      <c r="AZ77" s="25"/>
      <c r="BA77" s="26">
        <f t="shared" si="83"/>
        <v>0</v>
      </c>
      <c r="BB77" s="25"/>
      <c r="BC77" s="25"/>
      <c r="BD77" s="25"/>
      <c r="BE77" s="26">
        <f t="shared" ref="BE77:BE82" si="93">SUM(BB77:BD77)</f>
        <v>0</v>
      </c>
    </row>
    <row r="78" spans="1:57" x14ac:dyDescent="0.25">
      <c r="A78" s="23" t="str">
        <f t="shared" si="80"/>
        <v>CLAIM AMOUNTS PAID</v>
      </c>
      <c r="C78" s="13" t="s">
        <v>26</v>
      </c>
      <c r="D78" s="53" t="s">
        <v>222</v>
      </c>
      <c r="E78" s="53" t="s">
        <v>229</v>
      </c>
      <c r="F78" s="25"/>
      <c r="G78" s="25"/>
      <c r="H78" s="25"/>
      <c r="I78" s="26">
        <f t="shared" si="84"/>
        <v>0</v>
      </c>
      <c r="J78" s="25"/>
      <c r="K78" s="25"/>
      <c r="L78" s="25"/>
      <c r="M78" s="26">
        <f t="shared" si="85"/>
        <v>0</v>
      </c>
      <c r="N78" s="25"/>
      <c r="O78" s="25"/>
      <c r="P78" s="25"/>
      <c r="Q78" s="26">
        <f t="shared" si="86"/>
        <v>0</v>
      </c>
      <c r="R78" s="25"/>
      <c r="S78" s="25"/>
      <c r="T78" s="25"/>
      <c r="U78" s="26">
        <f t="shared" si="87"/>
        <v>0</v>
      </c>
      <c r="V78" s="25"/>
      <c r="W78" s="25"/>
      <c r="X78" s="25"/>
      <c r="Y78" s="26">
        <f t="shared" si="88"/>
        <v>0</v>
      </c>
      <c r="Z78" s="25"/>
      <c r="AA78" s="25"/>
      <c r="AB78" s="25"/>
      <c r="AC78" s="26">
        <f t="shared" si="89"/>
        <v>0</v>
      </c>
      <c r="AD78" s="25"/>
      <c r="AE78" s="25"/>
      <c r="AF78" s="25"/>
      <c r="AG78" s="26">
        <f t="shared" si="90"/>
        <v>0</v>
      </c>
      <c r="AH78" s="25"/>
      <c r="AI78" s="25"/>
      <c r="AJ78" s="25"/>
      <c r="AK78" s="26">
        <f t="shared" si="91"/>
        <v>0</v>
      </c>
      <c r="AL78" s="25"/>
      <c r="AM78" s="25"/>
      <c r="AN78" s="25"/>
      <c r="AO78" s="26">
        <f t="shared" si="81"/>
        <v>0</v>
      </c>
      <c r="AP78" s="25"/>
      <c r="AQ78" s="25"/>
      <c r="AR78" s="25"/>
      <c r="AS78" s="26">
        <f t="shared" si="82"/>
        <v>0</v>
      </c>
      <c r="AT78" s="25"/>
      <c r="AU78" s="25"/>
      <c r="AV78" s="25"/>
      <c r="AW78" s="26">
        <f t="shared" si="92"/>
        <v>0</v>
      </c>
      <c r="AX78" s="25"/>
      <c r="AY78" s="25"/>
      <c r="AZ78" s="25"/>
      <c r="BA78" s="26">
        <f t="shared" si="83"/>
        <v>0</v>
      </c>
      <c r="BB78" s="25"/>
      <c r="BC78" s="25"/>
      <c r="BD78" s="25"/>
      <c r="BE78" s="26">
        <f t="shared" si="93"/>
        <v>0</v>
      </c>
    </row>
    <row r="79" spans="1:57" x14ac:dyDescent="0.25">
      <c r="A79" s="23" t="str">
        <f t="shared" si="80"/>
        <v>CLAIM AMOUNTS PAID</v>
      </c>
      <c r="C79" s="13" t="s">
        <v>26</v>
      </c>
      <c r="D79" s="53" t="s">
        <v>224</v>
      </c>
      <c r="E79" s="53" t="s">
        <v>230</v>
      </c>
      <c r="F79" s="25"/>
      <c r="G79" s="25"/>
      <c r="H79" s="25"/>
      <c r="I79" s="26">
        <f t="shared" si="84"/>
        <v>0</v>
      </c>
      <c r="J79" s="25"/>
      <c r="K79" s="25"/>
      <c r="L79" s="25"/>
      <c r="M79" s="26">
        <f t="shared" si="85"/>
        <v>0</v>
      </c>
      <c r="N79" s="25"/>
      <c r="O79" s="25"/>
      <c r="P79" s="25"/>
      <c r="Q79" s="26">
        <f t="shared" si="86"/>
        <v>0</v>
      </c>
      <c r="R79" s="25"/>
      <c r="S79" s="25"/>
      <c r="T79" s="25"/>
      <c r="U79" s="26">
        <f t="shared" si="87"/>
        <v>0</v>
      </c>
      <c r="V79" s="25"/>
      <c r="W79" s="25"/>
      <c r="X79" s="25"/>
      <c r="Y79" s="26">
        <f t="shared" si="88"/>
        <v>0</v>
      </c>
      <c r="Z79" s="25"/>
      <c r="AA79" s="25"/>
      <c r="AB79" s="25"/>
      <c r="AC79" s="26">
        <f t="shared" si="89"/>
        <v>0</v>
      </c>
      <c r="AD79" s="25"/>
      <c r="AE79" s="25"/>
      <c r="AF79" s="25"/>
      <c r="AG79" s="26">
        <f t="shared" si="90"/>
        <v>0</v>
      </c>
      <c r="AH79" s="25"/>
      <c r="AI79" s="25"/>
      <c r="AJ79" s="25"/>
      <c r="AK79" s="26">
        <f t="shared" si="91"/>
        <v>0</v>
      </c>
      <c r="AL79" s="25"/>
      <c r="AM79" s="25"/>
      <c r="AN79" s="25"/>
      <c r="AO79" s="26">
        <f t="shared" si="81"/>
        <v>0</v>
      </c>
      <c r="AP79" s="25"/>
      <c r="AQ79" s="25"/>
      <c r="AR79" s="25"/>
      <c r="AS79" s="26">
        <f t="shared" si="82"/>
        <v>0</v>
      </c>
      <c r="AT79" s="25"/>
      <c r="AU79" s="25"/>
      <c r="AV79" s="25"/>
      <c r="AW79" s="26">
        <f t="shared" si="92"/>
        <v>0</v>
      </c>
      <c r="AX79" s="25"/>
      <c r="AY79" s="25"/>
      <c r="AZ79" s="25"/>
      <c r="BA79" s="26">
        <f t="shared" si="83"/>
        <v>0</v>
      </c>
      <c r="BB79" s="25"/>
      <c r="BC79" s="25"/>
      <c r="BD79" s="25"/>
      <c r="BE79" s="26">
        <f t="shared" si="93"/>
        <v>0</v>
      </c>
    </row>
    <row r="80" spans="1:57" ht="15" customHeight="1" x14ac:dyDescent="0.25">
      <c r="A80" s="23" t="str">
        <f t="shared" si="80"/>
        <v>CLAIM AMOUNTS PAID</v>
      </c>
      <c r="C80" s="13" t="s">
        <v>26</v>
      </c>
      <c r="D80" s="53" t="s">
        <v>223</v>
      </c>
      <c r="E80" s="53" t="s">
        <v>231</v>
      </c>
      <c r="F80" s="25"/>
      <c r="G80" s="25"/>
      <c r="H80" s="25"/>
      <c r="I80" s="26">
        <f t="shared" si="84"/>
        <v>0</v>
      </c>
      <c r="J80" s="25"/>
      <c r="K80" s="25"/>
      <c r="L80" s="25"/>
      <c r="M80" s="26">
        <f t="shared" si="85"/>
        <v>0</v>
      </c>
      <c r="N80" s="25"/>
      <c r="O80" s="25"/>
      <c r="P80" s="25"/>
      <c r="Q80" s="26">
        <f t="shared" si="86"/>
        <v>0</v>
      </c>
      <c r="R80" s="25"/>
      <c r="S80" s="25"/>
      <c r="T80" s="25"/>
      <c r="U80" s="26">
        <f t="shared" si="87"/>
        <v>0</v>
      </c>
      <c r="V80" s="25"/>
      <c r="W80" s="25"/>
      <c r="X80" s="25"/>
      <c r="Y80" s="26">
        <f t="shared" si="88"/>
        <v>0</v>
      </c>
      <c r="Z80" s="25"/>
      <c r="AA80" s="25"/>
      <c r="AB80" s="25"/>
      <c r="AC80" s="26">
        <f t="shared" si="89"/>
        <v>0</v>
      </c>
      <c r="AD80" s="25"/>
      <c r="AE80" s="25"/>
      <c r="AF80" s="25"/>
      <c r="AG80" s="26">
        <f t="shared" si="90"/>
        <v>0</v>
      </c>
      <c r="AH80" s="25"/>
      <c r="AI80" s="25"/>
      <c r="AJ80" s="25"/>
      <c r="AK80" s="26">
        <f t="shared" si="91"/>
        <v>0</v>
      </c>
      <c r="AL80" s="25"/>
      <c r="AM80" s="25"/>
      <c r="AN80" s="25"/>
      <c r="AO80" s="26">
        <f t="shared" si="81"/>
        <v>0</v>
      </c>
      <c r="AP80" s="25"/>
      <c r="AQ80" s="25"/>
      <c r="AR80" s="25"/>
      <c r="AS80" s="26">
        <f t="shared" si="82"/>
        <v>0</v>
      </c>
      <c r="AT80" s="25"/>
      <c r="AU80" s="25"/>
      <c r="AV80" s="25"/>
      <c r="AW80" s="26">
        <f t="shared" si="92"/>
        <v>0</v>
      </c>
      <c r="AX80" s="25"/>
      <c r="AY80" s="25"/>
      <c r="AZ80" s="25"/>
      <c r="BA80" s="26">
        <f t="shared" si="83"/>
        <v>0</v>
      </c>
      <c r="BB80" s="25"/>
      <c r="BC80" s="25"/>
      <c r="BD80" s="25"/>
      <c r="BE80" s="26">
        <f t="shared" si="93"/>
        <v>0</v>
      </c>
    </row>
    <row r="81" spans="1:57" x14ac:dyDescent="0.25">
      <c r="A81" s="23" t="str">
        <f t="shared" si="80"/>
        <v>CLAIM AMOUNTS PAID</v>
      </c>
      <c r="C81" s="13" t="s">
        <v>26</v>
      </c>
      <c r="D81" s="53" t="s">
        <v>341</v>
      </c>
      <c r="E81" s="53" t="s">
        <v>232</v>
      </c>
      <c r="F81" s="25"/>
      <c r="G81" s="25"/>
      <c r="H81" s="25"/>
      <c r="I81" s="26">
        <f t="shared" si="84"/>
        <v>0</v>
      </c>
      <c r="J81" s="25"/>
      <c r="K81" s="25"/>
      <c r="L81" s="25"/>
      <c r="M81" s="26">
        <f t="shared" si="85"/>
        <v>0</v>
      </c>
      <c r="N81" s="25"/>
      <c r="O81" s="25"/>
      <c r="P81" s="25"/>
      <c r="Q81" s="26">
        <f t="shared" si="86"/>
        <v>0</v>
      </c>
      <c r="R81" s="25"/>
      <c r="S81" s="25"/>
      <c r="T81" s="25"/>
      <c r="U81" s="26">
        <f t="shared" si="87"/>
        <v>0</v>
      </c>
      <c r="V81" s="25"/>
      <c r="W81" s="25"/>
      <c r="X81" s="25"/>
      <c r="Y81" s="26">
        <f t="shared" si="88"/>
        <v>0</v>
      </c>
      <c r="Z81" s="25"/>
      <c r="AA81" s="25"/>
      <c r="AB81" s="25"/>
      <c r="AC81" s="26">
        <f t="shared" si="89"/>
        <v>0</v>
      </c>
      <c r="AD81" s="25"/>
      <c r="AE81" s="25"/>
      <c r="AF81" s="25"/>
      <c r="AG81" s="26">
        <f t="shared" si="90"/>
        <v>0</v>
      </c>
      <c r="AH81" s="25"/>
      <c r="AI81" s="25"/>
      <c r="AJ81" s="25"/>
      <c r="AK81" s="26">
        <f t="shared" si="91"/>
        <v>0</v>
      </c>
      <c r="AL81" s="25"/>
      <c r="AM81" s="25"/>
      <c r="AN81" s="25"/>
      <c r="AO81" s="26">
        <f t="shared" si="81"/>
        <v>0</v>
      </c>
      <c r="AP81" s="25"/>
      <c r="AQ81" s="25"/>
      <c r="AR81" s="25"/>
      <c r="AS81" s="26">
        <f t="shared" si="82"/>
        <v>0</v>
      </c>
      <c r="AT81" s="25"/>
      <c r="AU81" s="25"/>
      <c r="AV81" s="25"/>
      <c r="AW81" s="26">
        <f t="shared" si="92"/>
        <v>0</v>
      </c>
      <c r="AX81" s="25"/>
      <c r="AY81" s="25"/>
      <c r="AZ81" s="25"/>
      <c r="BA81" s="26">
        <f t="shared" si="83"/>
        <v>0</v>
      </c>
      <c r="BB81" s="25"/>
      <c r="BC81" s="25"/>
      <c r="BD81" s="25"/>
      <c r="BE81" s="26">
        <f t="shared" si="93"/>
        <v>0</v>
      </c>
    </row>
    <row r="82" spans="1:57" x14ac:dyDescent="0.25">
      <c r="A82" s="23" t="str">
        <f t="shared" si="80"/>
        <v>CLAIM AMOUNTS PAID</v>
      </c>
      <c r="C82" s="13" t="s">
        <v>26</v>
      </c>
      <c r="D82" s="53" t="s">
        <v>246</v>
      </c>
      <c r="E82" s="53" t="s">
        <v>233</v>
      </c>
      <c r="F82" s="25"/>
      <c r="G82" s="25"/>
      <c r="H82" s="25"/>
      <c r="I82" s="26">
        <f t="shared" si="84"/>
        <v>0</v>
      </c>
      <c r="J82" s="25"/>
      <c r="K82" s="25"/>
      <c r="L82" s="25"/>
      <c r="M82" s="26">
        <f t="shared" si="85"/>
        <v>0</v>
      </c>
      <c r="N82" s="25"/>
      <c r="O82" s="25"/>
      <c r="P82" s="25"/>
      <c r="Q82" s="26">
        <f t="shared" si="86"/>
        <v>0</v>
      </c>
      <c r="R82" s="25"/>
      <c r="S82" s="25"/>
      <c r="T82" s="25"/>
      <c r="U82" s="26">
        <f t="shared" si="87"/>
        <v>0</v>
      </c>
      <c r="V82" s="25"/>
      <c r="W82" s="25"/>
      <c r="X82" s="25"/>
      <c r="Y82" s="26">
        <f t="shared" si="88"/>
        <v>0</v>
      </c>
      <c r="Z82" s="25"/>
      <c r="AA82" s="25"/>
      <c r="AB82" s="25"/>
      <c r="AC82" s="26">
        <f t="shared" si="89"/>
        <v>0</v>
      </c>
      <c r="AD82" s="25"/>
      <c r="AE82" s="25"/>
      <c r="AF82" s="25"/>
      <c r="AG82" s="26">
        <f t="shared" si="90"/>
        <v>0</v>
      </c>
      <c r="AH82" s="25"/>
      <c r="AI82" s="25"/>
      <c r="AJ82" s="25"/>
      <c r="AK82" s="26">
        <f t="shared" si="91"/>
        <v>0</v>
      </c>
      <c r="AL82" s="25"/>
      <c r="AM82" s="25"/>
      <c r="AN82" s="25"/>
      <c r="AO82" s="26">
        <f t="shared" si="81"/>
        <v>0</v>
      </c>
      <c r="AP82" s="25"/>
      <c r="AQ82" s="25"/>
      <c r="AR82" s="25"/>
      <c r="AS82" s="26">
        <f t="shared" si="82"/>
        <v>0</v>
      </c>
      <c r="AT82" s="25"/>
      <c r="AU82" s="25"/>
      <c r="AV82" s="25"/>
      <c r="AW82" s="26">
        <f t="shared" si="92"/>
        <v>0</v>
      </c>
      <c r="AX82" s="25"/>
      <c r="AY82" s="25"/>
      <c r="AZ82" s="25"/>
      <c r="BA82" s="26">
        <f t="shared" si="83"/>
        <v>0</v>
      </c>
      <c r="BB82" s="25"/>
      <c r="BC82" s="25"/>
      <c r="BD82" s="25"/>
      <c r="BE82" s="26">
        <f t="shared" si="93"/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94">$A$71</f>
        <v>CLAIM AMOUNTS PAID</v>
      </c>
      <c r="C84" s="13" t="s">
        <v>26</v>
      </c>
      <c r="D84" s="53" t="s">
        <v>349</v>
      </c>
      <c r="E84" s="53" t="s">
        <v>234</v>
      </c>
      <c r="F84" s="26">
        <f>SUBTOTAL(9,F85:F93)</f>
        <v>0</v>
      </c>
      <c r="G84" s="26">
        <f>SUBTOTAL(9,G85:G93)</f>
        <v>0</v>
      </c>
      <c r="H84" s="26">
        <f>SUBTOTAL(9,H85:H93)</f>
        <v>0</v>
      </c>
      <c r="I84" s="26">
        <f t="shared" ref="I84:I93" si="95">SUM(F84:H84)</f>
        <v>0</v>
      </c>
      <c r="J84" s="26">
        <f>SUBTOTAL(9,J85:J93)</f>
        <v>0</v>
      </c>
      <c r="K84" s="26">
        <f>SUBTOTAL(9,K85:K93)</f>
        <v>0</v>
      </c>
      <c r="L84" s="26">
        <f>SUBTOTAL(9,L85:L93)</f>
        <v>0</v>
      </c>
      <c r="M84" s="26">
        <f t="shared" ref="M84:M93" si="96">SUM(J84:L84)</f>
        <v>0</v>
      </c>
      <c r="N84" s="26">
        <f>SUBTOTAL(9,N85:N93)</f>
        <v>0</v>
      </c>
      <c r="O84" s="26">
        <f>SUBTOTAL(9,O85:O93)</f>
        <v>0</v>
      </c>
      <c r="P84" s="26">
        <f>SUBTOTAL(9,P85:P93)</f>
        <v>0</v>
      </c>
      <c r="Q84" s="26">
        <f t="shared" ref="Q84:Q93" si="97">SUM(N84:P84)</f>
        <v>0</v>
      </c>
      <c r="R84" s="26">
        <f>SUBTOTAL(9,R85:R93)</f>
        <v>0</v>
      </c>
      <c r="S84" s="26">
        <f>SUBTOTAL(9,S85:S93)</f>
        <v>0</v>
      </c>
      <c r="T84" s="26">
        <f>SUBTOTAL(9,T85:T93)</f>
        <v>0</v>
      </c>
      <c r="U84" s="26">
        <f t="shared" ref="U84:U93" si="98">SUM(R84:T84)</f>
        <v>0</v>
      </c>
      <c r="V84" s="26">
        <f>SUBTOTAL(9,V85:V93)</f>
        <v>0</v>
      </c>
      <c r="W84" s="26">
        <f>SUBTOTAL(9,W85:W93)</f>
        <v>0</v>
      </c>
      <c r="X84" s="26">
        <f>SUBTOTAL(9,X85:X93)</f>
        <v>0</v>
      </c>
      <c r="Y84" s="26">
        <f t="shared" ref="Y84:Y93" si="99">SUM(V84:X84)</f>
        <v>0</v>
      </c>
      <c r="Z84" s="26">
        <f>SUBTOTAL(9,Z85:Z93)</f>
        <v>0</v>
      </c>
      <c r="AA84" s="26">
        <f>SUBTOTAL(9,AA85:AA93)</f>
        <v>0</v>
      </c>
      <c r="AB84" s="26">
        <f>SUBTOTAL(9,AB85:AB93)</f>
        <v>0</v>
      </c>
      <c r="AC84" s="26">
        <f t="shared" ref="AC84:AC93" si="100">SUM(Z84:AB84)</f>
        <v>0</v>
      </c>
      <c r="AD84" s="26">
        <f>SUBTOTAL(9,AD85:AD93)</f>
        <v>0</v>
      </c>
      <c r="AE84" s="26">
        <f>SUBTOTAL(9,AE85:AE93)</f>
        <v>0</v>
      </c>
      <c r="AF84" s="26">
        <f>SUBTOTAL(9,AF85:AF93)</f>
        <v>0</v>
      </c>
      <c r="AG84" s="26">
        <f t="shared" ref="AG84:AG93" si="101">SUM(AD84:AF84)</f>
        <v>0</v>
      </c>
      <c r="AH84" s="26">
        <f>SUBTOTAL(9,AH85:AH93)</f>
        <v>0</v>
      </c>
      <c r="AI84" s="26">
        <f>SUBTOTAL(9,AI85:AI93)</f>
        <v>0</v>
      </c>
      <c r="AJ84" s="26">
        <f>SUBTOTAL(9,AJ85:AJ93)</f>
        <v>0</v>
      </c>
      <c r="AK84" s="26">
        <f t="shared" ref="AK84:AK93" si="102">SUM(AH84:AJ84)</f>
        <v>0</v>
      </c>
      <c r="AL84" s="26">
        <f>SUBTOTAL(9,AL85:AL93)</f>
        <v>0</v>
      </c>
      <c r="AM84" s="26">
        <f>SUBTOTAL(9,AM85:AM93)</f>
        <v>0</v>
      </c>
      <c r="AN84" s="26">
        <f>SUBTOTAL(9,AN85:AN93)</f>
        <v>0</v>
      </c>
      <c r="AO84" s="26">
        <f t="shared" ref="AO84:AO93" si="103">SUM(AL84:AN84)</f>
        <v>0</v>
      </c>
      <c r="AP84" s="26">
        <f>SUBTOTAL(9,AP85:AP93)</f>
        <v>0</v>
      </c>
      <c r="AQ84" s="26">
        <f>SUBTOTAL(9,AQ85:AQ93)</f>
        <v>0</v>
      </c>
      <c r="AR84" s="26">
        <f>SUBTOTAL(9,AR85:AR93)</f>
        <v>0</v>
      </c>
      <c r="AS84" s="26">
        <f t="shared" ref="AS84:AS93" si="104">SUM(AP84:AR84)</f>
        <v>0</v>
      </c>
      <c r="AT84" s="26">
        <f>SUBTOTAL(9,AT85:AT93)</f>
        <v>0</v>
      </c>
      <c r="AU84" s="26">
        <f>SUBTOTAL(9,AU85:AU93)</f>
        <v>0</v>
      </c>
      <c r="AV84" s="26">
        <f>SUBTOTAL(9,AV85:AV93)</f>
        <v>0</v>
      </c>
      <c r="AW84" s="26">
        <f t="shared" ref="AW84:AW93" si="105">SUM(AT84:AV84)</f>
        <v>0</v>
      </c>
      <c r="AX84" s="26">
        <f>SUBTOTAL(9,AX85:AX93)</f>
        <v>0</v>
      </c>
      <c r="AY84" s="26">
        <f>SUBTOTAL(9,AY85:AY93)</f>
        <v>0</v>
      </c>
      <c r="AZ84" s="26">
        <f>SUBTOTAL(9,AZ85:AZ93)</f>
        <v>0</v>
      </c>
      <c r="BA84" s="26">
        <f t="shared" ref="BA84:BA93" si="106">SUM(AX84:AZ84)</f>
        <v>0</v>
      </c>
      <c r="BB84" s="26">
        <f>SUBTOTAL(9,BB85:BB93)</f>
        <v>0</v>
      </c>
      <c r="BC84" s="26">
        <f>SUBTOTAL(9,BC85:BC93)</f>
        <v>0</v>
      </c>
      <c r="BD84" s="26">
        <f>SUBTOTAL(9,BD85:BD93)</f>
        <v>0</v>
      </c>
      <c r="BE84" s="26">
        <f t="shared" ref="BE84:BE93" si="107">SUM(BB84:BD84)</f>
        <v>0</v>
      </c>
    </row>
    <row r="85" spans="1:57" x14ac:dyDescent="0.25">
      <c r="A85" s="23" t="str">
        <f t="shared" si="94"/>
        <v>CLAIM AMOUNTS PAID</v>
      </c>
      <c r="C85" s="13" t="s">
        <v>26</v>
      </c>
      <c r="D85" s="53" t="s">
        <v>221</v>
      </c>
      <c r="E85" s="53" t="s">
        <v>235</v>
      </c>
      <c r="F85" s="252">
        <v>0</v>
      </c>
      <c r="G85" s="252">
        <v>0</v>
      </c>
      <c r="H85" s="252">
        <v>0</v>
      </c>
      <c r="I85" s="26">
        <f t="shared" si="95"/>
        <v>0</v>
      </c>
      <c r="J85" s="252">
        <v>0</v>
      </c>
      <c r="K85" s="252">
        <v>0</v>
      </c>
      <c r="L85" s="252">
        <v>0</v>
      </c>
      <c r="M85" s="26">
        <f t="shared" si="96"/>
        <v>0</v>
      </c>
      <c r="N85" s="252">
        <v>0</v>
      </c>
      <c r="O85" s="252">
        <v>0</v>
      </c>
      <c r="P85" s="252">
        <v>0</v>
      </c>
      <c r="Q85" s="26">
        <f t="shared" si="97"/>
        <v>0</v>
      </c>
      <c r="R85" s="252">
        <v>0</v>
      </c>
      <c r="S85" s="252">
        <v>0</v>
      </c>
      <c r="T85" s="252">
        <v>0</v>
      </c>
      <c r="U85" s="26">
        <f t="shared" si="98"/>
        <v>0</v>
      </c>
      <c r="V85" s="252">
        <v>0</v>
      </c>
      <c r="W85" s="252">
        <v>0</v>
      </c>
      <c r="X85" s="252">
        <v>0</v>
      </c>
      <c r="Y85" s="26">
        <f t="shared" si="99"/>
        <v>0</v>
      </c>
      <c r="Z85" s="252">
        <v>0</v>
      </c>
      <c r="AA85" s="252">
        <v>0</v>
      </c>
      <c r="AB85" s="252">
        <v>0</v>
      </c>
      <c r="AC85" s="26">
        <f t="shared" si="100"/>
        <v>0</v>
      </c>
      <c r="AD85" s="252">
        <v>0</v>
      </c>
      <c r="AE85" s="252">
        <v>0</v>
      </c>
      <c r="AF85" s="252">
        <v>0</v>
      </c>
      <c r="AG85" s="26">
        <f t="shared" si="101"/>
        <v>0</v>
      </c>
      <c r="AH85" s="25"/>
      <c r="AI85" s="25"/>
      <c r="AJ85" s="25"/>
      <c r="AK85" s="26">
        <f t="shared" si="102"/>
        <v>0</v>
      </c>
      <c r="AL85" s="25"/>
      <c r="AM85" s="25"/>
      <c r="AN85" s="25"/>
      <c r="AO85" s="26">
        <f t="shared" si="103"/>
        <v>0</v>
      </c>
      <c r="AP85" s="25"/>
      <c r="AQ85" s="25"/>
      <c r="AR85" s="25"/>
      <c r="AS85" s="26">
        <f t="shared" si="104"/>
        <v>0</v>
      </c>
      <c r="AT85" s="25"/>
      <c r="AU85" s="25"/>
      <c r="AV85" s="25"/>
      <c r="AW85" s="26">
        <f t="shared" si="105"/>
        <v>0</v>
      </c>
      <c r="AX85" s="25"/>
      <c r="AY85" s="25"/>
      <c r="AZ85" s="25"/>
      <c r="BA85" s="26">
        <f t="shared" si="106"/>
        <v>0</v>
      </c>
      <c r="BB85" s="25"/>
      <c r="BC85" s="25"/>
      <c r="BD85" s="25"/>
      <c r="BE85" s="26">
        <f t="shared" si="107"/>
        <v>0</v>
      </c>
    </row>
    <row r="86" spans="1:57" x14ac:dyDescent="0.25">
      <c r="A86" s="23" t="str">
        <f t="shared" si="94"/>
        <v>CLAIM AMOUNTS PAID</v>
      </c>
      <c r="C86" s="13" t="s">
        <v>26</v>
      </c>
      <c r="D86" s="53" t="s">
        <v>350</v>
      </c>
      <c r="E86" s="53" t="s">
        <v>236</v>
      </c>
      <c r="F86" s="25"/>
      <c r="G86" s="25"/>
      <c r="H86" s="25"/>
      <c r="I86" s="26">
        <f t="shared" si="95"/>
        <v>0</v>
      </c>
      <c r="J86" s="25"/>
      <c r="K86" s="25"/>
      <c r="L86" s="25"/>
      <c r="M86" s="26">
        <f t="shared" si="96"/>
        <v>0</v>
      </c>
      <c r="N86" s="25"/>
      <c r="O86" s="25"/>
      <c r="P86" s="25"/>
      <c r="Q86" s="26">
        <f t="shared" si="97"/>
        <v>0</v>
      </c>
      <c r="R86" s="25"/>
      <c r="S86" s="25"/>
      <c r="T86" s="25"/>
      <c r="U86" s="26">
        <f t="shared" si="98"/>
        <v>0</v>
      </c>
      <c r="V86" s="25"/>
      <c r="W86" s="25"/>
      <c r="X86" s="25"/>
      <c r="Y86" s="26">
        <f t="shared" si="99"/>
        <v>0</v>
      </c>
      <c r="Z86" s="25"/>
      <c r="AA86" s="25"/>
      <c r="AB86" s="25"/>
      <c r="AC86" s="26">
        <f t="shared" si="100"/>
        <v>0</v>
      </c>
      <c r="AD86" s="25"/>
      <c r="AE86" s="25"/>
      <c r="AF86" s="25"/>
      <c r="AG86" s="26">
        <f t="shared" si="101"/>
        <v>0</v>
      </c>
      <c r="AH86" s="25"/>
      <c r="AI86" s="25"/>
      <c r="AJ86" s="25"/>
      <c r="AK86" s="26">
        <f t="shared" si="102"/>
        <v>0</v>
      </c>
      <c r="AL86" s="25"/>
      <c r="AM86" s="25"/>
      <c r="AN86" s="25"/>
      <c r="AO86" s="26">
        <f t="shared" si="103"/>
        <v>0</v>
      </c>
      <c r="AP86" s="25"/>
      <c r="AQ86" s="25"/>
      <c r="AR86" s="25"/>
      <c r="AS86" s="26">
        <f t="shared" si="104"/>
        <v>0</v>
      </c>
      <c r="AT86" s="25"/>
      <c r="AU86" s="25"/>
      <c r="AV86" s="25"/>
      <c r="AW86" s="26">
        <f t="shared" si="105"/>
        <v>0</v>
      </c>
      <c r="AX86" s="25"/>
      <c r="AY86" s="25"/>
      <c r="AZ86" s="25"/>
      <c r="BA86" s="26">
        <f t="shared" si="106"/>
        <v>0</v>
      </c>
      <c r="BB86" s="25"/>
      <c r="BC86" s="25"/>
      <c r="BD86" s="25"/>
      <c r="BE86" s="26">
        <f t="shared" si="107"/>
        <v>0</v>
      </c>
    </row>
    <row r="87" spans="1:57" x14ac:dyDescent="0.25">
      <c r="A87" s="23" t="str">
        <f t="shared" si="94"/>
        <v>CLAIM AMOUNTS PAID</v>
      </c>
      <c r="C87" s="13" t="s">
        <v>26</v>
      </c>
      <c r="D87" s="53" t="s">
        <v>342</v>
      </c>
      <c r="E87" s="53" t="s">
        <v>237</v>
      </c>
      <c r="F87" s="25"/>
      <c r="G87" s="25"/>
      <c r="H87" s="25"/>
      <c r="I87" s="26">
        <f t="shared" si="95"/>
        <v>0</v>
      </c>
      <c r="J87" s="25"/>
      <c r="K87" s="25"/>
      <c r="L87" s="25"/>
      <c r="M87" s="26">
        <f t="shared" si="96"/>
        <v>0</v>
      </c>
      <c r="N87" s="25"/>
      <c r="O87" s="25"/>
      <c r="P87" s="25"/>
      <c r="Q87" s="26">
        <f t="shared" si="97"/>
        <v>0</v>
      </c>
      <c r="R87" s="25"/>
      <c r="S87" s="25"/>
      <c r="T87" s="25"/>
      <c r="U87" s="26">
        <f t="shared" si="98"/>
        <v>0</v>
      </c>
      <c r="V87" s="25"/>
      <c r="W87" s="25"/>
      <c r="X87" s="25"/>
      <c r="Y87" s="26">
        <f t="shared" si="99"/>
        <v>0</v>
      </c>
      <c r="Z87" s="25"/>
      <c r="AA87" s="25"/>
      <c r="AB87" s="25"/>
      <c r="AC87" s="26">
        <f t="shared" si="100"/>
        <v>0</v>
      </c>
      <c r="AD87" s="25"/>
      <c r="AE87" s="25"/>
      <c r="AF87" s="25"/>
      <c r="AG87" s="26">
        <f t="shared" si="101"/>
        <v>0</v>
      </c>
      <c r="AH87" s="25"/>
      <c r="AI87" s="25"/>
      <c r="AJ87" s="25"/>
      <c r="AK87" s="26">
        <f t="shared" si="102"/>
        <v>0</v>
      </c>
      <c r="AL87" s="25"/>
      <c r="AM87" s="25"/>
      <c r="AN87" s="25"/>
      <c r="AO87" s="26">
        <f t="shared" si="103"/>
        <v>0</v>
      </c>
      <c r="AP87" s="25"/>
      <c r="AQ87" s="25"/>
      <c r="AR87" s="25"/>
      <c r="AS87" s="26">
        <f t="shared" si="104"/>
        <v>0</v>
      </c>
      <c r="AT87" s="25"/>
      <c r="AU87" s="25"/>
      <c r="AV87" s="25"/>
      <c r="AW87" s="26">
        <f t="shared" si="105"/>
        <v>0</v>
      </c>
      <c r="AX87" s="25"/>
      <c r="AY87" s="25"/>
      <c r="AZ87" s="25"/>
      <c r="BA87" s="26">
        <f t="shared" si="106"/>
        <v>0</v>
      </c>
      <c r="BB87" s="25"/>
      <c r="BC87" s="25"/>
      <c r="BD87" s="25"/>
      <c r="BE87" s="26">
        <f t="shared" si="107"/>
        <v>0</v>
      </c>
    </row>
    <row r="88" spans="1:57" x14ac:dyDescent="0.25">
      <c r="A88" s="23" t="str">
        <f t="shared" si="94"/>
        <v>CLAIM AMOUNTS PAID</v>
      </c>
      <c r="C88" s="13" t="s">
        <v>26</v>
      </c>
      <c r="D88" s="53" t="s">
        <v>343</v>
      </c>
      <c r="E88" s="53" t="s">
        <v>238</v>
      </c>
      <c r="F88" s="25"/>
      <c r="G88" s="25"/>
      <c r="H88" s="25"/>
      <c r="I88" s="26">
        <f t="shared" si="95"/>
        <v>0</v>
      </c>
      <c r="J88" s="25"/>
      <c r="K88" s="25"/>
      <c r="L88" s="25"/>
      <c r="M88" s="26">
        <f t="shared" si="96"/>
        <v>0</v>
      </c>
      <c r="N88" s="25"/>
      <c r="O88" s="25"/>
      <c r="P88" s="25"/>
      <c r="Q88" s="26">
        <f t="shared" si="97"/>
        <v>0</v>
      </c>
      <c r="R88" s="25"/>
      <c r="S88" s="25"/>
      <c r="T88" s="25"/>
      <c r="U88" s="26">
        <f t="shared" si="98"/>
        <v>0</v>
      </c>
      <c r="V88" s="25"/>
      <c r="W88" s="25"/>
      <c r="X88" s="25"/>
      <c r="Y88" s="26">
        <f t="shared" si="99"/>
        <v>0</v>
      </c>
      <c r="Z88" s="25"/>
      <c r="AA88" s="25"/>
      <c r="AB88" s="25"/>
      <c r="AC88" s="26">
        <f t="shared" si="100"/>
        <v>0</v>
      </c>
      <c r="AD88" s="25"/>
      <c r="AE88" s="25"/>
      <c r="AF88" s="25"/>
      <c r="AG88" s="26">
        <f t="shared" si="101"/>
        <v>0</v>
      </c>
      <c r="AH88" s="25"/>
      <c r="AI88" s="25"/>
      <c r="AJ88" s="25"/>
      <c r="AK88" s="26">
        <f t="shared" si="102"/>
        <v>0</v>
      </c>
      <c r="AL88" s="25"/>
      <c r="AM88" s="25"/>
      <c r="AN88" s="25"/>
      <c r="AO88" s="26">
        <f t="shared" si="103"/>
        <v>0</v>
      </c>
      <c r="AP88" s="25"/>
      <c r="AQ88" s="25"/>
      <c r="AR88" s="25"/>
      <c r="AS88" s="26">
        <f t="shared" si="104"/>
        <v>0</v>
      </c>
      <c r="AT88" s="25"/>
      <c r="AU88" s="25"/>
      <c r="AV88" s="25"/>
      <c r="AW88" s="26">
        <f t="shared" si="105"/>
        <v>0</v>
      </c>
      <c r="AX88" s="25"/>
      <c r="AY88" s="25"/>
      <c r="AZ88" s="25"/>
      <c r="BA88" s="26">
        <f t="shared" si="106"/>
        <v>0</v>
      </c>
      <c r="BB88" s="25"/>
      <c r="BC88" s="25"/>
      <c r="BD88" s="25"/>
      <c r="BE88" s="26">
        <f t="shared" si="107"/>
        <v>0</v>
      </c>
    </row>
    <row r="89" spans="1:57" x14ac:dyDescent="0.25">
      <c r="A89" s="23" t="str">
        <f t="shared" si="94"/>
        <v>CLAIM AMOUNTS PAID</v>
      </c>
      <c r="C89" s="13" t="s">
        <v>26</v>
      </c>
      <c r="D89" s="53" t="s">
        <v>344</v>
      </c>
      <c r="E89" s="53" t="s">
        <v>239</v>
      </c>
      <c r="F89" s="25"/>
      <c r="G89" s="25"/>
      <c r="H89" s="25"/>
      <c r="I89" s="26">
        <f t="shared" si="95"/>
        <v>0</v>
      </c>
      <c r="J89" s="25"/>
      <c r="K89" s="25"/>
      <c r="L89" s="25"/>
      <c r="M89" s="26">
        <f t="shared" si="96"/>
        <v>0</v>
      </c>
      <c r="N89" s="25"/>
      <c r="O89" s="25"/>
      <c r="P89" s="25"/>
      <c r="Q89" s="26">
        <f t="shared" si="97"/>
        <v>0</v>
      </c>
      <c r="R89" s="25"/>
      <c r="S89" s="25"/>
      <c r="T89" s="25"/>
      <c r="U89" s="26">
        <f t="shared" si="98"/>
        <v>0</v>
      </c>
      <c r="V89" s="25"/>
      <c r="W89" s="25"/>
      <c r="X89" s="25"/>
      <c r="Y89" s="26">
        <f t="shared" si="99"/>
        <v>0</v>
      </c>
      <c r="Z89" s="25"/>
      <c r="AA89" s="25"/>
      <c r="AB89" s="25"/>
      <c r="AC89" s="26">
        <f t="shared" si="100"/>
        <v>0</v>
      </c>
      <c r="AD89" s="25"/>
      <c r="AE89" s="25"/>
      <c r="AF89" s="25"/>
      <c r="AG89" s="26">
        <f t="shared" si="101"/>
        <v>0</v>
      </c>
      <c r="AH89" s="25"/>
      <c r="AI89" s="25"/>
      <c r="AJ89" s="25"/>
      <c r="AK89" s="26">
        <f t="shared" si="102"/>
        <v>0</v>
      </c>
      <c r="AL89" s="25"/>
      <c r="AM89" s="25"/>
      <c r="AN89" s="25"/>
      <c r="AO89" s="26">
        <f t="shared" si="103"/>
        <v>0</v>
      </c>
      <c r="AP89" s="25"/>
      <c r="AQ89" s="25"/>
      <c r="AR89" s="25"/>
      <c r="AS89" s="26">
        <f t="shared" si="104"/>
        <v>0</v>
      </c>
      <c r="AT89" s="25"/>
      <c r="AU89" s="25"/>
      <c r="AV89" s="25"/>
      <c r="AW89" s="26">
        <f t="shared" si="105"/>
        <v>0</v>
      </c>
      <c r="AX89" s="25"/>
      <c r="AY89" s="25"/>
      <c r="AZ89" s="25"/>
      <c r="BA89" s="26">
        <f t="shared" si="106"/>
        <v>0</v>
      </c>
      <c r="BB89" s="25"/>
      <c r="BC89" s="25"/>
      <c r="BD89" s="25"/>
      <c r="BE89" s="26">
        <f t="shared" si="107"/>
        <v>0</v>
      </c>
    </row>
    <row r="90" spans="1:57" x14ac:dyDescent="0.25">
      <c r="A90" s="23" t="str">
        <f t="shared" si="94"/>
        <v>CLAIM AMOUNTS PAID</v>
      </c>
      <c r="C90" s="13" t="s">
        <v>26</v>
      </c>
      <c r="D90" s="53" t="s">
        <v>449</v>
      </c>
      <c r="E90" s="53" t="s">
        <v>240</v>
      </c>
      <c r="F90" s="25"/>
      <c r="G90" s="25"/>
      <c r="H90" s="25"/>
      <c r="I90" s="26">
        <f t="shared" si="95"/>
        <v>0</v>
      </c>
      <c r="J90" s="25"/>
      <c r="K90" s="25"/>
      <c r="L90" s="25"/>
      <c r="M90" s="26">
        <f t="shared" si="96"/>
        <v>0</v>
      </c>
      <c r="N90" s="25"/>
      <c r="O90" s="25"/>
      <c r="P90" s="25"/>
      <c r="Q90" s="26">
        <f t="shared" si="97"/>
        <v>0</v>
      </c>
      <c r="R90" s="25"/>
      <c r="S90" s="25"/>
      <c r="T90" s="25"/>
      <c r="U90" s="26">
        <f t="shared" si="98"/>
        <v>0</v>
      </c>
      <c r="V90" s="25"/>
      <c r="W90" s="25"/>
      <c r="X90" s="25"/>
      <c r="Y90" s="26">
        <f t="shared" si="99"/>
        <v>0</v>
      </c>
      <c r="Z90" s="25"/>
      <c r="AA90" s="25"/>
      <c r="AB90" s="25"/>
      <c r="AC90" s="26">
        <f t="shared" si="100"/>
        <v>0</v>
      </c>
      <c r="AD90" s="25"/>
      <c r="AE90" s="25"/>
      <c r="AF90" s="25"/>
      <c r="AG90" s="26">
        <f t="shared" si="101"/>
        <v>0</v>
      </c>
      <c r="AH90" s="25"/>
      <c r="AI90" s="25"/>
      <c r="AJ90" s="25"/>
      <c r="AK90" s="26">
        <f t="shared" si="102"/>
        <v>0</v>
      </c>
      <c r="AL90" s="25"/>
      <c r="AM90" s="25"/>
      <c r="AN90" s="25"/>
      <c r="AO90" s="26">
        <f t="shared" si="103"/>
        <v>0</v>
      </c>
      <c r="AP90" s="25"/>
      <c r="AQ90" s="25"/>
      <c r="AR90" s="25"/>
      <c r="AS90" s="26">
        <f t="shared" si="104"/>
        <v>0</v>
      </c>
      <c r="AT90" s="25"/>
      <c r="AU90" s="25"/>
      <c r="AV90" s="25"/>
      <c r="AW90" s="26">
        <f t="shared" si="105"/>
        <v>0</v>
      </c>
      <c r="AX90" s="25"/>
      <c r="AY90" s="25"/>
      <c r="AZ90" s="25"/>
      <c r="BA90" s="26">
        <f t="shared" si="106"/>
        <v>0</v>
      </c>
      <c r="BB90" s="25"/>
      <c r="BC90" s="25"/>
      <c r="BD90" s="25"/>
      <c r="BE90" s="26">
        <f t="shared" si="107"/>
        <v>0</v>
      </c>
    </row>
    <row r="91" spans="1:57" x14ac:dyDescent="0.25">
      <c r="A91" s="23" t="str">
        <f t="shared" si="94"/>
        <v>CLAIM AMOUNTS PAID</v>
      </c>
      <c r="C91" s="13" t="s">
        <v>26</v>
      </c>
      <c r="D91" s="53" t="s">
        <v>345</v>
      </c>
      <c r="E91" s="53" t="s">
        <v>241</v>
      </c>
      <c r="F91" s="25"/>
      <c r="G91" s="25"/>
      <c r="H91" s="25"/>
      <c r="I91" s="26">
        <f t="shared" si="95"/>
        <v>0</v>
      </c>
      <c r="J91" s="25"/>
      <c r="K91" s="25"/>
      <c r="L91" s="25"/>
      <c r="M91" s="26">
        <f t="shared" si="96"/>
        <v>0</v>
      </c>
      <c r="N91" s="25"/>
      <c r="O91" s="25"/>
      <c r="P91" s="25"/>
      <c r="Q91" s="26">
        <f t="shared" si="97"/>
        <v>0</v>
      </c>
      <c r="R91" s="25"/>
      <c r="S91" s="25"/>
      <c r="T91" s="25"/>
      <c r="U91" s="26">
        <f t="shared" si="98"/>
        <v>0</v>
      </c>
      <c r="V91" s="25"/>
      <c r="W91" s="25"/>
      <c r="X91" s="25"/>
      <c r="Y91" s="26">
        <f t="shared" si="99"/>
        <v>0</v>
      </c>
      <c r="Z91" s="25"/>
      <c r="AA91" s="25"/>
      <c r="AB91" s="25"/>
      <c r="AC91" s="26">
        <f t="shared" si="100"/>
        <v>0</v>
      </c>
      <c r="AD91" s="25"/>
      <c r="AE91" s="25"/>
      <c r="AF91" s="25"/>
      <c r="AG91" s="26">
        <f t="shared" si="101"/>
        <v>0</v>
      </c>
      <c r="AH91" s="25"/>
      <c r="AI91" s="25"/>
      <c r="AJ91" s="25"/>
      <c r="AK91" s="26">
        <f t="shared" si="102"/>
        <v>0</v>
      </c>
      <c r="AL91" s="25"/>
      <c r="AM91" s="25"/>
      <c r="AN91" s="25"/>
      <c r="AO91" s="26">
        <f t="shared" si="103"/>
        <v>0</v>
      </c>
      <c r="AP91" s="25"/>
      <c r="AQ91" s="25"/>
      <c r="AR91" s="25"/>
      <c r="AS91" s="26">
        <f t="shared" si="104"/>
        <v>0</v>
      </c>
      <c r="AT91" s="25"/>
      <c r="AU91" s="25"/>
      <c r="AV91" s="25"/>
      <c r="AW91" s="26">
        <f t="shared" si="105"/>
        <v>0</v>
      </c>
      <c r="AX91" s="25"/>
      <c r="AY91" s="25"/>
      <c r="AZ91" s="25"/>
      <c r="BA91" s="26">
        <f t="shared" si="106"/>
        <v>0</v>
      </c>
      <c r="BB91" s="25"/>
      <c r="BC91" s="25"/>
      <c r="BD91" s="25"/>
      <c r="BE91" s="26">
        <f t="shared" si="107"/>
        <v>0</v>
      </c>
    </row>
    <row r="92" spans="1:57" x14ac:dyDescent="0.25">
      <c r="A92" s="23" t="str">
        <f t="shared" si="94"/>
        <v>CLAIM AMOUNTS PAID</v>
      </c>
      <c r="C92" s="13" t="s">
        <v>26</v>
      </c>
      <c r="D92" s="53" t="s">
        <v>448</v>
      </c>
      <c r="E92" s="53" t="s">
        <v>243</v>
      </c>
      <c r="F92" s="252">
        <v>0</v>
      </c>
      <c r="G92" s="252">
        <v>0</v>
      </c>
      <c r="H92" s="252">
        <v>0</v>
      </c>
      <c r="I92" s="26">
        <f t="shared" si="95"/>
        <v>0</v>
      </c>
      <c r="J92" s="252">
        <v>0</v>
      </c>
      <c r="K92" s="252">
        <v>0</v>
      </c>
      <c r="L92" s="252">
        <v>0</v>
      </c>
      <c r="M92" s="26">
        <f t="shared" si="96"/>
        <v>0</v>
      </c>
      <c r="N92" s="252">
        <v>0</v>
      </c>
      <c r="O92" s="252">
        <v>0</v>
      </c>
      <c r="P92" s="252">
        <v>0</v>
      </c>
      <c r="Q92" s="26">
        <f t="shared" si="97"/>
        <v>0</v>
      </c>
      <c r="R92" s="252">
        <v>0</v>
      </c>
      <c r="S92" s="252">
        <v>0</v>
      </c>
      <c r="T92" s="252">
        <v>0</v>
      </c>
      <c r="U92" s="26">
        <f t="shared" si="98"/>
        <v>0</v>
      </c>
      <c r="V92" s="252">
        <v>0</v>
      </c>
      <c r="W92" s="252">
        <v>0</v>
      </c>
      <c r="X92" s="252">
        <v>0</v>
      </c>
      <c r="Y92" s="26">
        <f t="shared" si="99"/>
        <v>0</v>
      </c>
      <c r="Z92" s="252">
        <v>0</v>
      </c>
      <c r="AA92" s="252">
        <v>0</v>
      </c>
      <c r="AB92" s="252">
        <v>0</v>
      </c>
      <c r="AC92" s="26">
        <f t="shared" si="100"/>
        <v>0</v>
      </c>
      <c r="AD92" s="252">
        <v>0</v>
      </c>
      <c r="AE92" s="252">
        <v>0</v>
      </c>
      <c r="AF92" s="252">
        <v>0</v>
      </c>
      <c r="AG92" s="26">
        <f t="shared" si="101"/>
        <v>0</v>
      </c>
      <c r="AH92" s="25"/>
      <c r="AI92" s="25"/>
      <c r="AJ92" s="25"/>
      <c r="AK92" s="26">
        <f t="shared" si="102"/>
        <v>0</v>
      </c>
      <c r="AL92" s="25"/>
      <c r="AM92" s="25"/>
      <c r="AN92" s="25"/>
      <c r="AO92" s="26">
        <f t="shared" si="103"/>
        <v>0</v>
      </c>
      <c r="AP92" s="25"/>
      <c r="AQ92" s="25"/>
      <c r="AR92" s="25"/>
      <c r="AS92" s="26">
        <f t="shared" si="104"/>
        <v>0</v>
      </c>
      <c r="AT92" s="25"/>
      <c r="AU92" s="25"/>
      <c r="AV92" s="25"/>
      <c r="AW92" s="26">
        <f t="shared" si="105"/>
        <v>0</v>
      </c>
      <c r="AX92" s="25"/>
      <c r="AY92" s="25"/>
      <c r="AZ92" s="25"/>
      <c r="BA92" s="26">
        <f t="shared" si="106"/>
        <v>0</v>
      </c>
      <c r="BB92" s="25"/>
      <c r="BC92" s="25"/>
      <c r="BD92" s="25"/>
      <c r="BE92" s="26">
        <f t="shared" si="107"/>
        <v>0</v>
      </c>
    </row>
    <row r="93" spans="1:57" x14ac:dyDescent="0.25">
      <c r="A93" s="23" t="str">
        <f t="shared" si="94"/>
        <v>CLAIM AMOUNTS PAID</v>
      </c>
      <c r="C93" s="13" t="s">
        <v>26</v>
      </c>
      <c r="D93" s="53" t="s">
        <v>346</v>
      </c>
      <c r="E93" s="53" t="s">
        <v>244</v>
      </c>
      <c r="F93" s="252">
        <v>0</v>
      </c>
      <c r="G93" s="252">
        <v>0</v>
      </c>
      <c r="H93" s="252">
        <v>0</v>
      </c>
      <c r="I93" s="26">
        <f t="shared" si="95"/>
        <v>0</v>
      </c>
      <c r="J93" s="252">
        <v>0</v>
      </c>
      <c r="K93" s="252">
        <v>0</v>
      </c>
      <c r="L93" s="252">
        <v>0</v>
      </c>
      <c r="M93" s="26">
        <f t="shared" si="96"/>
        <v>0</v>
      </c>
      <c r="N93" s="252">
        <v>0</v>
      </c>
      <c r="O93" s="252">
        <v>0</v>
      </c>
      <c r="P93" s="252">
        <v>0</v>
      </c>
      <c r="Q93" s="26">
        <f t="shared" si="97"/>
        <v>0</v>
      </c>
      <c r="R93" s="252">
        <v>0</v>
      </c>
      <c r="S93" s="252">
        <v>0</v>
      </c>
      <c r="T93" s="252">
        <v>0</v>
      </c>
      <c r="U93" s="26">
        <f t="shared" si="98"/>
        <v>0</v>
      </c>
      <c r="V93" s="252">
        <v>0</v>
      </c>
      <c r="W93" s="252">
        <v>0</v>
      </c>
      <c r="X93" s="252">
        <v>0</v>
      </c>
      <c r="Y93" s="26">
        <f t="shared" si="99"/>
        <v>0</v>
      </c>
      <c r="Z93" s="252">
        <v>0</v>
      </c>
      <c r="AA93" s="252">
        <v>0</v>
      </c>
      <c r="AB93" s="252">
        <v>0</v>
      </c>
      <c r="AC93" s="26">
        <f t="shared" si="100"/>
        <v>0</v>
      </c>
      <c r="AD93" s="252">
        <v>0</v>
      </c>
      <c r="AE93" s="252">
        <v>0</v>
      </c>
      <c r="AF93" s="252">
        <v>0</v>
      </c>
      <c r="AG93" s="26">
        <f t="shared" si="101"/>
        <v>0</v>
      </c>
      <c r="AH93" s="25"/>
      <c r="AI93" s="25"/>
      <c r="AJ93" s="25"/>
      <c r="AK93" s="26">
        <f t="shared" si="102"/>
        <v>0</v>
      </c>
      <c r="AL93" s="25"/>
      <c r="AM93" s="25"/>
      <c r="AN93" s="25"/>
      <c r="AO93" s="26">
        <f t="shared" si="103"/>
        <v>0</v>
      </c>
      <c r="AP93" s="25"/>
      <c r="AQ93" s="25"/>
      <c r="AR93" s="25"/>
      <c r="AS93" s="26">
        <f t="shared" si="104"/>
        <v>0</v>
      </c>
      <c r="AT93" s="25"/>
      <c r="AU93" s="25"/>
      <c r="AV93" s="25"/>
      <c r="AW93" s="26">
        <f t="shared" si="105"/>
        <v>0</v>
      </c>
      <c r="AX93" s="25"/>
      <c r="AY93" s="25"/>
      <c r="AZ93" s="25"/>
      <c r="BA93" s="26">
        <f t="shared" si="106"/>
        <v>0</v>
      </c>
      <c r="BB93" s="25"/>
      <c r="BC93" s="25"/>
      <c r="BD93" s="25"/>
      <c r="BE93" s="26">
        <f t="shared" si="107"/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5"/>
      <c r="G95" s="25"/>
      <c r="H95" s="25"/>
      <c r="I95" s="26">
        <f>SUM(F95:H95)</f>
        <v>0</v>
      </c>
      <c r="J95" s="25"/>
      <c r="K95" s="25"/>
      <c r="L95" s="25"/>
      <c r="M95" s="26">
        <f>SUM(J95:L95)</f>
        <v>0</v>
      </c>
      <c r="N95" s="25"/>
      <c r="O95" s="25"/>
      <c r="P95" s="25"/>
      <c r="Q95" s="26">
        <f>SUM(N95:P95)</f>
        <v>0</v>
      </c>
      <c r="R95" s="25"/>
      <c r="S95" s="25"/>
      <c r="T95" s="25"/>
      <c r="U95" s="26">
        <f>SUM(R95:T95)</f>
        <v>0</v>
      </c>
      <c r="V95" s="25"/>
      <c r="W95" s="25"/>
      <c r="X95" s="25"/>
      <c r="Y95" s="26">
        <f>SUM(V95:X95)</f>
        <v>0</v>
      </c>
      <c r="Z95" s="25"/>
      <c r="AA95" s="25"/>
      <c r="AB95" s="25"/>
      <c r="AC95" s="26">
        <f>SUM(Z95:AB95)</f>
        <v>0</v>
      </c>
      <c r="AD95" s="25"/>
      <c r="AE95" s="25"/>
      <c r="AF95" s="25"/>
      <c r="AG95" s="26">
        <f>SUM(AD95:AF95)</f>
        <v>0</v>
      </c>
      <c r="AH95" s="25"/>
      <c r="AI95" s="25"/>
      <c r="AJ95" s="25"/>
      <c r="AK95" s="26">
        <f>SUM(AH95:AJ95)</f>
        <v>0</v>
      </c>
      <c r="AL95" s="25"/>
      <c r="AM95" s="25"/>
      <c r="AN95" s="25"/>
      <c r="AO95" s="26">
        <f>SUM(AL95:AN95)</f>
        <v>0</v>
      </c>
      <c r="AP95" s="25"/>
      <c r="AQ95" s="25"/>
      <c r="AR95" s="25"/>
      <c r="AS95" s="26">
        <f>SUM(AP95:AR95)</f>
        <v>0</v>
      </c>
      <c r="AT95" s="25"/>
      <c r="AU95" s="25"/>
      <c r="AV95" s="25"/>
      <c r="AW95" s="26">
        <f>SUM(AT95:AV95)</f>
        <v>0</v>
      </c>
      <c r="AX95" s="25"/>
      <c r="AY95" s="25"/>
      <c r="AZ95" s="25"/>
      <c r="BA95" s="26">
        <f>SUM(AX95:AZ95)</f>
        <v>0</v>
      </c>
      <c r="BB95" s="25"/>
      <c r="BC95" s="25"/>
      <c r="BD95" s="25"/>
      <c r="BE95" s="26">
        <f>SUM(BB95:BD95)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AG99" si="108">G28/G26</f>
        <v>#DIV/0!</v>
      </c>
      <c r="H99" s="199" t="e">
        <f t="shared" si="108"/>
        <v>#DIV/0!</v>
      </c>
      <c r="I99" s="199" t="e">
        <f t="shared" si="108"/>
        <v>#DIV/0!</v>
      </c>
      <c r="J99" s="199" t="e">
        <f t="shared" si="108"/>
        <v>#DIV/0!</v>
      </c>
      <c r="K99" s="199" t="e">
        <f t="shared" si="108"/>
        <v>#DIV/0!</v>
      </c>
      <c r="L99" s="199" t="e">
        <f t="shared" si="108"/>
        <v>#DIV/0!</v>
      </c>
      <c r="M99" s="199" t="e">
        <f t="shared" si="108"/>
        <v>#DIV/0!</v>
      </c>
      <c r="N99" s="199" t="e">
        <f t="shared" si="108"/>
        <v>#DIV/0!</v>
      </c>
      <c r="O99" s="199" t="e">
        <f t="shared" si="108"/>
        <v>#DIV/0!</v>
      </c>
      <c r="P99" s="199" t="e">
        <f t="shared" si="108"/>
        <v>#DIV/0!</v>
      </c>
      <c r="Q99" s="199" t="e">
        <f t="shared" si="108"/>
        <v>#DIV/0!</v>
      </c>
      <c r="R99" s="199" t="e">
        <f t="shared" si="108"/>
        <v>#DIV/0!</v>
      </c>
      <c r="S99" s="199" t="e">
        <f t="shared" si="108"/>
        <v>#DIV/0!</v>
      </c>
      <c r="T99" s="199" t="e">
        <f t="shared" si="108"/>
        <v>#DIV/0!</v>
      </c>
      <c r="U99" s="199" t="e">
        <f t="shared" si="108"/>
        <v>#DIV/0!</v>
      </c>
      <c r="V99" s="199" t="e">
        <f t="shared" si="108"/>
        <v>#DIV/0!</v>
      </c>
      <c r="W99" s="199" t="e">
        <f t="shared" si="108"/>
        <v>#DIV/0!</v>
      </c>
      <c r="X99" s="199" t="e">
        <f t="shared" si="108"/>
        <v>#DIV/0!</v>
      </c>
      <c r="Y99" s="199" t="e">
        <f t="shared" si="108"/>
        <v>#DIV/0!</v>
      </c>
      <c r="Z99" s="199" t="e">
        <f t="shared" si="108"/>
        <v>#DIV/0!</v>
      </c>
      <c r="AA99" s="199" t="e">
        <f t="shared" si="108"/>
        <v>#DIV/0!</v>
      </c>
      <c r="AB99" s="199" t="e">
        <f t="shared" si="108"/>
        <v>#DIV/0!</v>
      </c>
      <c r="AC99" s="199" t="e">
        <f t="shared" si="108"/>
        <v>#DIV/0!</v>
      </c>
      <c r="AD99" s="199" t="e">
        <f t="shared" si="108"/>
        <v>#DIV/0!</v>
      </c>
      <c r="AE99" s="199" t="e">
        <f t="shared" si="108"/>
        <v>#DIV/0!</v>
      </c>
      <c r="AF99" s="199" t="e">
        <f t="shared" si="108"/>
        <v>#DIV/0!</v>
      </c>
      <c r="AG99" s="199" t="e">
        <f t="shared" si="108"/>
        <v>#DIV/0!</v>
      </c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AG100" si="109">G57/G55</f>
        <v>#DIV/0!</v>
      </c>
      <c r="H100" s="199" t="e">
        <f t="shared" si="109"/>
        <v>#DIV/0!</v>
      </c>
      <c r="I100" s="199" t="e">
        <f t="shared" si="109"/>
        <v>#DIV/0!</v>
      </c>
      <c r="J100" s="199" t="e">
        <f t="shared" si="109"/>
        <v>#DIV/0!</v>
      </c>
      <c r="K100" s="199" t="e">
        <f t="shared" si="109"/>
        <v>#DIV/0!</v>
      </c>
      <c r="L100" s="199" t="e">
        <f t="shared" si="109"/>
        <v>#DIV/0!</v>
      </c>
      <c r="M100" s="199" t="e">
        <f t="shared" si="109"/>
        <v>#DIV/0!</v>
      </c>
      <c r="N100" s="199" t="e">
        <f t="shared" si="109"/>
        <v>#DIV/0!</v>
      </c>
      <c r="O100" s="199" t="e">
        <f t="shared" si="109"/>
        <v>#DIV/0!</v>
      </c>
      <c r="P100" s="199" t="e">
        <f t="shared" si="109"/>
        <v>#DIV/0!</v>
      </c>
      <c r="Q100" s="199" t="e">
        <f t="shared" si="109"/>
        <v>#DIV/0!</v>
      </c>
      <c r="R100" s="199" t="e">
        <f t="shared" si="109"/>
        <v>#DIV/0!</v>
      </c>
      <c r="S100" s="199" t="e">
        <f t="shared" si="109"/>
        <v>#DIV/0!</v>
      </c>
      <c r="T100" s="199" t="e">
        <f t="shared" si="109"/>
        <v>#DIV/0!</v>
      </c>
      <c r="U100" s="199" t="e">
        <f t="shared" si="109"/>
        <v>#DIV/0!</v>
      </c>
      <c r="V100" s="199" t="e">
        <f t="shared" si="109"/>
        <v>#DIV/0!</v>
      </c>
      <c r="W100" s="199" t="e">
        <f t="shared" si="109"/>
        <v>#DIV/0!</v>
      </c>
      <c r="X100" s="199" t="e">
        <f t="shared" si="109"/>
        <v>#DIV/0!</v>
      </c>
      <c r="Y100" s="199" t="e">
        <f t="shared" si="109"/>
        <v>#DIV/0!</v>
      </c>
      <c r="Z100" s="199" t="e">
        <f t="shared" si="109"/>
        <v>#DIV/0!</v>
      </c>
      <c r="AA100" s="199" t="e">
        <f t="shared" si="109"/>
        <v>#DIV/0!</v>
      </c>
      <c r="AB100" s="199" t="e">
        <f t="shared" si="109"/>
        <v>#DIV/0!</v>
      </c>
      <c r="AC100" s="199" t="e">
        <f t="shared" si="109"/>
        <v>#DIV/0!</v>
      </c>
      <c r="AD100" s="199" t="e">
        <f t="shared" si="109"/>
        <v>#DIV/0!</v>
      </c>
      <c r="AE100" s="199" t="e">
        <f t="shared" si="109"/>
        <v>#DIV/0!</v>
      </c>
      <c r="AF100" s="199" t="e">
        <f t="shared" si="109"/>
        <v>#DIV/0!</v>
      </c>
      <c r="AG100" s="199" t="e">
        <f t="shared" si="109"/>
        <v>#DIV/0!</v>
      </c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C102" s="1" t="str">
        <f ca="1">CLAIMS_Total!AC102</f>
        <v>$H$62</v>
      </c>
      <c r="AG102" s="1" t="str">
        <f ca="1">CLAIMS_Total!AG102</f>
        <v>$I$62</v>
      </c>
    </row>
    <row r="103" spans="4:57" x14ac:dyDescent="0.25">
      <c r="D103" s="192" t="s">
        <v>447</v>
      </c>
      <c r="F103" s="203" t="e">
        <f t="shared" ref="F103:L103" ca="1" si="110">G103</f>
        <v>#DIV/0!</v>
      </c>
      <c r="G103" s="203" t="e">
        <f t="shared" ca="1" si="110"/>
        <v>#DIV/0!</v>
      </c>
      <c r="H103" s="203" t="e">
        <f t="shared" ca="1" si="110"/>
        <v>#DIV/0!</v>
      </c>
      <c r="I103" s="209" t="e">
        <f ca="1">INDIRECT($A$4&amp;"!"&amp;I102)</f>
        <v>#DIV/0!</v>
      </c>
      <c r="J103" s="203" t="e">
        <f t="shared" ca="1" si="110"/>
        <v>#DIV/0!</v>
      </c>
      <c r="K103" s="203" t="e">
        <f t="shared" ca="1" si="110"/>
        <v>#DIV/0!</v>
      </c>
      <c r="L103" s="206" t="e">
        <f t="shared" ca="1" si="110"/>
        <v>#DIV/0!</v>
      </c>
      <c r="M103" s="209" t="e">
        <f ca="1">INDIRECT($A$4&amp;"!"&amp;M102)</f>
        <v>#DIV/0!</v>
      </c>
      <c r="N103" s="203" t="e">
        <f t="shared" ref="N103:W103" ca="1" si="111">O103</f>
        <v>#DIV/0!</v>
      </c>
      <c r="O103" s="203" t="e">
        <f t="shared" ca="1" si="111"/>
        <v>#DIV/0!</v>
      </c>
      <c r="P103" s="203" t="e">
        <f t="shared" ca="1" si="111"/>
        <v>#DIV/0!</v>
      </c>
      <c r="Q103" s="209" t="e">
        <f ca="1">INDIRECT($A$4&amp;"!"&amp;Q102)</f>
        <v>#DIV/0!</v>
      </c>
      <c r="R103" s="203" t="e">
        <f t="shared" ca="1" si="111"/>
        <v>#DIV/0!</v>
      </c>
      <c r="S103" s="203" t="e">
        <f t="shared" ca="1" si="111"/>
        <v>#DIV/0!</v>
      </c>
      <c r="T103" s="203" t="e">
        <f t="shared" ca="1" si="111"/>
        <v>#DIV/0!</v>
      </c>
      <c r="U103" s="209" t="e">
        <f ca="1">INDIRECT($A$4&amp;"!"&amp;U102)</f>
        <v>#DIV/0!</v>
      </c>
      <c r="V103" s="203" t="e">
        <f t="shared" ca="1" si="111"/>
        <v>#DIV/0!</v>
      </c>
      <c r="W103" s="203" t="e">
        <f t="shared" ca="1" si="111"/>
        <v>#DIV/0!</v>
      </c>
      <c r="X103" s="203" t="e">
        <f ca="1">Y103</f>
        <v>#DIV/0!</v>
      </c>
      <c r="Y103" s="209" t="e">
        <f ca="1">INDIRECT($A$4&amp;"!"&amp;Y102)</f>
        <v>#DIV/0!</v>
      </c>
      <c r="Z103" s="203" t="e">
        <f t="shared" ref="Z103:AE103" ca="1" si="112">AA103</f>
        <v>#DIV/0!</v>
      </c>
      <c r="AA103" s="203" t="e">
        <f t="shared" ca="1" si="112"/>
        <v>#DIV/0!</v>
      </c>
      <c r="AB103" s="203" t="e">
        <f ca="1">AC103</f>
        <v>#DIV/0!</v>
      </c>
      <c r="AC103" s="209" t="e">
        <f ca="1">INDIRECT($A$4&amp;"!"&amp;AC102)</f>
        <v>#DIV/0!</v>
      </c>
      <c r="AD103" s="203" t="e">
        <f t="shared" ca="1" si="112"/>
        <v>#DIV/0!</v>
      </c>
      <c r="AE103" s="203" t="e">
        <f t="shared" ca="1" si="112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/>
      <c r="AI103" s="203"/>
      <c r="AJ103" s="203"/>
      <c r="AK103" s="209"/>
      <c r="AL103" s="203"/>
      <c r="AM103" s="203"/>
      <c r="AN103" s="203"/>
      <c r="AO103" s="209"/>
      <c r="AP103" s="203"/>
      <c r="AQ103" s="203"/>
      <c r="AR103" s="203"/>
      <c r="AS103" s="209"/>
      <c r="AT103" s="203"/>
      <c r="AU103" s="203"/>
      <c r="AV103" s="203"/>
      <c r="AW103" s="209"/>
      <c r="AX103" s="203"/>
      <c r="AY103" s="203"/>
      <c r="AZ103" s="203"/>
      <c r="BA103" s="209"/>
      <c r="BB103" s="203"/>
      <c r="BC103" s="203"/>
      <c r="BD103" s="203"/>
      <c r="BE103" s="209"/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AG104" si="113">G46/G17*1000</f>
        <v>#DIV/0!</v>
      </c>
      <c r="H104" s="193" t="e">
        <f t="shared" si="113"/>
        <v>#DIV/0!</v>
      </c>
      <c r="I104" s="193" t="e">
        <f t="shared" si="113"/>
        <v>#DIV/0!</v>
      </c>
      <c r="J104" s="193" t="e">
        <f t="shared" si="113"/>
        <v>#DIV/0!</v>
      </c>
      <c r="K104" s="193" t="e">
        <f t="shared" si="113"/>
        <v>#DIV/0!</v>
      </c>
      <c r="L104" s="193" t="e">
        <f t="shared" si="113"/>
        <v>#DIV/0!</v>
      </c>
      <c r="M104" s="193" t="e">
        <f t="shared" si="113"/>
        <v>#DIV/0!</v>
      </c>
      <c r="N104" s="193" t="e">
        <f t="shared" si="113"/>
        <v>#DIV/0!</v>
      </c>
      <c r="O104" s="193" t="e">
        <f t="shared" si="113"/>
        <v>#DIV/0!</v>
      </c>
      <c r="P104" s="193" t="e">
        <f t="shared" si="113"/>
        <v>#DIV/0!</v>
      </c>
      <c r="Q104" s="193" t="e">
        <f t="shared" si="113"/>
        <v>#DIV/0!</v>
      </c>
      <c r="R104" s="193" t="e">
        <f t="shared" si="113"/>
        <v>#DIV/0!</v>
      </c>
      <c r="S104" s="193" t="e">
        <f t="shared" si="113"/>
        <v>#DIV/0!</v>
      </c>
      <c r="T104" s="193" t="e">
        <f t="shared" si="113"/>
        <v>#DIV/0!</v>
      </c>
      <c r="U104" s="193" t="e">
        <f t="shared" si="113"/>
        <v>#DIV/0!</v>
      </c>
      <c r="V104" s="193" t="e">
        <f t="shared" si="113"/>
        <v>#DIV/0!</v>
      </c>
      <c r="W104" s="193" t="e">
        <f t="shared" si="113"/>
        <v>#DIV/0!</v>
      </c>
      <c r="X104" s="193" t="e">
        <f t="shared" si="113"/>
        <v>#DIV/0!</v>
      </c>
      <c r="Y104" s="193" t="e">
        <f t="shared" si="113"/>
        <v>#DIV/0!</v>
      </c>
      <c r="Z104" s="193" t="e">
        <f t="shared" si="113"/>
        <v>#DIV/0!</v>
      </c>
      <c r="AA104" s="193" t="e">
        <f t="shared" si="113"/>
        <v>#DIV/0!</v>
      </c>
      <c r="AB104" s="193" t="e">
        <f t="shared" si="113"/>
        <v>#DIV/0!</v>
      </c>
      <c r="AC104" s="193" t="e">
        <f t="shared" si="113"/>
        <v>#DIV/0!</v>
      </c>
      <c r="AD104" s="193" t="e">
        <f t="shared" si="113"/>
        <v>#DIV/0!</v>
      </c>
      <c r="AE104" s="193" t="e">
        <f t="shared" si="113"/>
        <v>#DIV/0!</v>
      </c>
      <c r="AF104" s="193" t="e">
        <f t="shared" si="113"/>
        <v>#DIV/0!</v>
      </c>
      <c r="AG104" s="193" t="e">
        <f t="shared" si="113"/>
        <v>#DIV/0!</v>
      </c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AG107" si="114">G17/G15</f>
        <v>#DIV/0!</v>
      </c>
      <c r="H107" s="202" t="e">
        <f t="shared" si="114"/>
        <v>#DIV/0!</v>
      </c>
      <c r="I107" s="202" t="e">
        <f t="shared" si="114"/>
        <v>#DIV/0!</v>
      </c>
      <c r="J107" s="202" t="e">
        <f t="shared" si="114"/>
        <v>#DIV/0!</v>
      </c>
      <c r="K107" s="202" t="e">
        <f t="shared" si="114"/>
        <v>#DIV/0!</v>
      </c>
      <c r="L107" s="202" t="e">
        <f t="shared" si="114"/>
        <v>#DIV/0!</v>
      </c>
      <c r="M107" s="202" t="e">
        <f t="shared" si="114"/>
        <v>#DIV/0!</v>
      </c>
      <c r="N107" s="202" t="e">
        <f t="shared" si="114"/>
        <v>#DIV/0!</v>
      </c>
      <c r="O107" s="202" t="e">
        <f t="shared" si="114"/>
        <v>#DIV/0!</v>
      </c>
      <c r="P107" s="202" t="e">
        <f t="shared" si="114"/>
        <v>#DIV/0!</v>
      </c>
      <c r="Q107" s="202" t="e">
        <f t="shared" si="114"/>
        <v>#DIV/0!</v>
      </c>
      <c r="R107" s="202" t="e">
        <f t="shared" si="114"/>
        <v>#DIV/0!</v>
      </c>
      <c r="S107" s="202" t="e">
        <f t="shared" si="114"/>
        <v>#DIV/0!</v>
      </c>
      <c r="T107" s="202" t="e">
        <f t="shared" si="114"/>
        <v>#DIV/0!</v>
      </c>
      <c r="U107" s="202" t="e">
        <f t="shared" si="114"/>
        <v>#DIV/0!</v>
      </c>
      <c r="V107" s="202" t="e">
        <f t="shared" si="114"/>
        <v>#DIV/0!</v>
      </c>
      <c r="W107" s="202" t="e">
        <f t="shared" si="114"/>
        <v>#DIV/0!</v>
      </c>
      <c r="X107" s="202" t="e">
        <f t="shared" si="114"/>
        <v>#DIV/0!</v>
      </c>
      <c r="Y107" s="202" t="e">
        <f t="shared" si="114"/>
        <v>#DIV/0!</v>
      </c>
      <c r="Z107" s="202" t="e">
        <f t="shared" si="114"/>
        <v>#DIV/0!</v>
      </c>
      <c r="AA107" s="202" t="e">
        <f t="shared" si="114"/>
        <v>#DIV/0!</v>
      </c>
      <c r="AB107" s="202" t="e">
        <f t="shared" si="114"/>
        <v>#DIV/0!</v>
      </c>
      <c r="AC107" s="202" t="e">
        <f t="shared" si="114"/>
        <v>#DIV/0!</v>
      </c>
      <c r="AD107" s="202" t="e">
        <f t="shared" si="114"/>
        <v>#DIV/0!</v>
      </c>
      <c r="AE107" s="202" t="e">
        <f t="shared" si="114"/>
        <v>#DIV/0!</v>
      </c>
      <c r="AF107" s="202" t="e">
        <f t="shared" si="114"/>
        <v>#DIV/0!</v>
      </c>
      <c r="AG107" s="202" t="e">
        <f t="shared" si="114"/>
        <v>#DIV/0!</v>
      </c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4:57" x14ac:dyDescent="0.25">
      <c r="D108" s="1" t="s">
        <v>500</v>
      </c>
      <c r="F108" s="204" t="e">
        <f ca="1">F104/F103</f>
        <v>#DIV/0!</v>
      </c>
      <c r="G108" s="204" t="e">
        <f t="shared" ref="G108:AG108" ca="1" si="115">G104/G103</f>
        <v>#DIV/0!</v>
      </c>
      <c r="H108" s="204" t="e">
        <f t="shared" ca="1" si="115"/>
        <v>#DIV/0!</v>
      </c>
      <c r="I108" s="204" t="e">
        <f t="shared" ca="1" si="115"/>
        <v>#DIV/0!</v>
      </c>
      <c r="J108" s="204" t="e">
        <f t="shared" ca="1" si="115"/>
        <v>#DIV/0!</v>
      </c>
      <c r="K108" s="204" t="e">
        <f t="shared" ca="1" si="115"/>
        <v>#DIV/0!</v>
      </c>
      <c r="L108" s="204" t="e">
        <f t="shared" ca="1" si="115"/>
        <v>#DIV/0!</v>
      </c>
      <c r="M108" s="204" t="e">
        <f t="shared" ca="1" si="115"/>
        <v>#DIV/0!</v>
      </c>
      <c r="N108" s="204" t="e">
        <f t="shared" ca="1" si="115"/>
        <v>#DIV/0!</v>
      </c>
      <c r="O108" s="204" t="e">
        <f t="shared" ca="1" si="115"/>
        <v>#DIV/0!</v>
      </c>
      <c r="P108" s="204" t="e">
        <f t="shared" ca="1" si="115"/>
        <v>#DIV/0!</v>
      </c>
      <c r="Q108" s="204" t="e">
        <f t="shared" ca="1" si="115"/>
        <v>#DIV/0!</v>
      </c>
      <c r="R108" s="204" t="e">
        <f t="shared" ca="1" si="115"/>
        <v>#DIV/0!</v>
      </c>
      <c r="S108" s="204" t="e">
        <f t="shared" ca="1" si="115"/>
        <v>#DIV/0!</v>
      </c>
      <c r="T108" s="204" t="e">
        <f t="shared" ca="1" si="115"/>
        <v>#DIV/0!</v>
      </c>
      <c r="U108" s="204" t="e">
        <f t="shared" ca="1" si="115"/>
        <v>#DIV/0!</v>
      </c>
      <c r="V108" s="204" t="e">
        <f t="shared" ca="1" si="115"/>
        <v>#DIV/0!</v>
      </c>
      <c r="W108" s="204" t="e">
        <f t="shared" ca="1" si="115"/>
        <v>#DIV/0!</v>
      </c>
      <c r="X108" s="204" t="e">
        <f t="shared" ca="1" si="115"/>
        <v>#DIV/0!</v>
      </c>
      <c r="Y108" s="204" t="e">
        <f t="shared" ca="1" si="115"/>
        <v>#DIV/0!</v>
      </c>
      <c r="Z108" s="204" t="e">
        <f t="shared" ca="1" si="115"/>
        <v>#DIV/0!</v>
      </c>
      <c r="AA108" s="204" t="e">
        <f t="shared" ca="1" si="115"/>
        <v>#DIV/0!</v>
      </c>
      <c r="AB108" s="204" t="e">
        <f t="shared" ca="1" si="115"/>
        <v>#DIV/0!</v>
      </c>
      <c r="AC108" s="204" t="e">
        <f t="shared" ca="1" si="115"/>
        <v>#DIV/0!</v>
      </c>
      <c r="AD108" s="204" t="e">
        <f t="shared" ca="1" si="115"/>
        <v>#DIV/0!</v>
      </c>
      <c r="AE108" s="204" t="e">
        <f t="shared" ca="1" si="115"/>
        <v>#DIV/0!</v>
      </c>
      <c r="AF108" s="204" t="e">
        <f t="shared" ca="1" si="115"/>
        <v>#DIV/0!</v>
      </c>
      <c r="AG108" s="204" t="e">
        <f t="shared" ca="1" si="115"/>
        <v>#DIV/0!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AG109" si="116">G19/(G13+G17+G18)</f>
        <v>#DIV/0!</v>
      </c>
      <c r="H109" s="204" t="e">
        <f t="shared" si="116"/>
        <v>#DIV/0!</v>
      </c>
      <c r="I109" s="204" t="e">
        <f t="shared" si="116"/>
        <v>#DIV/0!</v>
      </c>
      <c r="J109" s="204" t="e">
        <f t="shared" si="116"/>
        <v>#DIV/0!</v>
      </c>
      <c r="K109" s="204" t="e">
        <f t="shared" si="116"/>
        <v>#DIV/0!</v>
      </c>
      <c r="L109" s="204" t="e">
        <f t="shared" si="116"/>
        <v>#DIV/0!</v>
      </c>
      <c r="M109" s="204" t="e">
        <f t="shared" si="116"/>
        <v>#DIV/0!</v>
      </c>
      <c r="N109" s="204" t="e">
        <f t="shared" si="116"/>
        <v>#DIV/0!</v>
      </c>
      <c r="O109" s="204" t="e">
        <f t="shared" si="116"/>
        <v>#DIV/0!</v>
      </c>
      <c r="P109" s="204" t="e">
        <f t="shared" si="116"/>
        <v>#DIV/0!</v>
      </c>
      <c r="Q109" s="204" t="e">
        <f t="shared" si="116"/>
        <v>#DIV/0!</v>
      </c>
      <c r="R109" s="204" t="e">
        <f t="shared" si="116"/>
        <v>#DIV/0!</v>
      </c>
      <c r="S109" s="204" t="e">
        <f t="shared" si="116"/>
        <v>#DIV/0!</v>
      </c>
      <c r="T109" s="204" t="e">
        <f t="shared" si="116"/>
        <v>#DIV/0!</v>
      </c>
      <c r="U109" s="204" t="e">
        <f t="shared" si="116"/>
        <v>#DIV/0!</v>
      </c>
      <c r="V109" s="204" t="e">
        <f t="shared" si="116"/>
        <v>#DIV/0!</v>
      </c>
      <c r="W109" s="204" t="e">
        <f t="shared" si="116"/>
        <v>#DIV/0!</v>
      </c>
      <c r="X109" s="204" t="e">
        <f t="shared" si="116"/>
        <v>#DIV/0!</v>
      </c>
      <c r="Y109" s="204" t="e">
        <f t="shared" si="116"/>
        <v>#DIV/0!</v>
      </c>
      <c r="Z109" s="204" t="e">
        <f t="shared" si="116"/>
        <v>#DIV/0!</v>
      </c>
      <c r="AA109" s="204" t="e">
        <f t="shared" si="116"/>
        <v>#DIV/0!</v>
      </c>
      <c r="AB109" s="204" t="e">
        <f t="shared" si="116"/>
        <v>#DIV/0!</v>
      </c>
      <c r="AC109" s="204" t="e">
        <f t="shared" si="116"/>
        <v>#DIV/0!</v>
      </c>
      <c r="AD109" s="204" t="e">
        <f t="shared" si="116"/>
        <v>#DIV/0!</v>
      </c>
      <c r="AE109" s="204" t="e">
        <f t="shared" si="116"/>
        <v>#DIV/0!</v>
      </c>
      <c r="AF109" s="204" t="e">
        <f t="shared" si="116"/>
        <v>#DIV/0!</v>
      </c>
      <c r="AG109" s="204" t="e">
        <f t="shared" si="116"/>
        <v>#DIV/0!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</row>
    <row r="110" spans="4:57" x14ac:dyDescent="0.25">
      <c r="D110" s="71"/>
    </row>
  </sheetData>
  <sheetProtection algorithmName="SHA-256" hashValue="okK9OqAoOTdrzUXpT2bnDlSrjXpoTNYotppJ33xZJyo=" saltValue="+DyFOPnKNz41MNIY3Rd9FQ==" spinCount="100000" sheet="1" objects="1" scenarios="1"/>
  <mergeCells count="20">
    <mergeCell ref="AD8:AG8"/>
    <mergeCell ref="F8:M8"/>
    <mergeCell ref="N8:Y8"/>
    <mergeCell ref="R9:U9"/>
    <mergeCell ref="V9:Y9"/>
    <mergeCell ref="Z8:AC8"/>
    <mergeCell ref="AD9:AG9"/>
    <mergeCell ref="F9:I9"/>
    <mergeCell ref="N9:Q9"/>
    <mergeCell ref="Z9:AC9"/>
    <mergeCell ref="J9:M9"/>
    <mergeCell ref="AX8:BE8"/>
    <mergeCell ref="AX9:BA9"/>
    <mergeCell ref="AL9:AO9"/>
    <mergeCell ref="AP9:AS9"/>
    <mergeCell ref="AH8:AS8"/>
    <mergeCell ref="AT8:AW8"/>
    <mergeCell ref="AT9:AW9"/>
    <mergeCell ref="BB9:BE9"/>
    <mergeCell ref="AH9:AK9"/>
  </mergeCells>
  <conditionalFormatting sqref="F68:AK68 AT68:AW68 BB68:BE68">
    <cfRule type="expression" dxfId="33661" priority="170">
      <formula>NOT(F68=0)</formula>
    </cfRule>
  </conditionalFormatting>
  <conditionalFormatting sqref="F39:AK39 AT39:AW39 BB39:BE39">
    <cfRule type="expression" dxfId="33660" priority="169">
      <formula>NOT(F39=0)</formula>
    </cfRule>
  </conditionalFormatting>
  <conditionalFormatting sqref="AL68:AO68">
    <cfRule type="expression" dxfId="33659" priority="33">
      <formula>NOT(AL68=0)</formula>
    </cfRule>
  </conditionalFormatting>
  <conditionalFormatting sqref="AL39:AO39">
    <cfRule type="expression" dxfId="33658" priority="32">
      <formula>NOT(AL39=0)</formula>
    </cfRule>
  </conditionalFormatting>
  <conditionalFormatting sqref="AP68:AS68">
    <cfRule type="expression" dxfId="33657" priority="22">
      <formula>NOT(AP68=0)</formula>
    </cfRule>
  </conditionalFormatting>
  <conditionalFormatting sqref="AP39:AS39">
    <cfRule type="expression" dxfId="33656" priority="21">
      <formula>NOT(AP39=0)</formula>
    </cfRule>
  </conditionalFormatting>
  <conditionalFormatting sqref="AX68:BA68">
    <cfRule type="expression" dxfId="33655" priority="11">
      <formula>NOT(AX68=0)</formula>
    </cfRule>
  </conditionalFormatting>
  <conditionalFormatting sqref="AX39:BA39">
    <cfRule type="expression" dxfId="33654" priority="10">
      <formula>NOT(AX39=0)</formula>
    </cfRule>
  </conditionalFormatting>
  <conditionalFormatting sqref="F13">
    <cfRule type="expression" dxfId="16229" priority="3744" stopIfTrue="1">
      <formula>LEN(TRIM($F$13))=0</formula>
    </cfRule>
  </conditionalFormatting>
  <conditionalFormatting sqref="G13">
    <cfRule type="expression" dxfId="16228" priority="3745" stopIfTrue="1">
      <formula>LEN(TRIM($G$13))=0</formula>
    </cfRule>
  </conditionalFormatting>
  <conditionalFormatting sqref="J13">
    <cfRule type="expression" dxfId="16227" priority="3746" stopIfTrue="1">
      <formula>LEN(TRIM($J$13))=0</formula>
    </cfRule>
  </conditionalFormatting>
  <conditionalFormatting sqref="K13">
    <cfRule type="expression" dxfId="16226" priority="3747" stopIfTrue="1">
      <formula>LEN(TRIM($K$13))=0</formula>
    </cfRule>
  </conditionalFormatting>
  <conditionalFormatting sqref="N13">
    <cfRule type="expression" dxfId="16225" priority="3748" stopIfTrue="1">
      <formula>LEN(TRIM($N$13))=0</formula>
    </cfRule>
  </conditionalFormatting>
  <conditionalFormatting sqref="O13">
    <cfRule type="expression" dxfId="16224" priority="3749" stopIfTrue="1">
      <formula>LEN(TRIM($O$13))=0</formula>
    </cfRule>
  </conditionalFormatting>
  <conditionalFormatting sqref="R13">
    <cfRule type="expression" dxfId="16223" priority="3750" stopIfTrue="1">
      <formula>LEN(TRIM($R$13))=0</formula>
    </cfRule>
  </conditionalFormatting>
  <conditionalFormatting sqref="S13">
    <cfRule type="expression" dxfId="16222" priority="3751" stopIfTrue="1">
      <formula>LEN(TRIM($S$13))=0</formula>
    </cfRule>
  </conditionalFormatting>
  <conditionalFormatting sqref="V13">
    <cfRule type="expression" dxfId="16221" priority="3752" stopIfTrue="1">
      <formula>LEN(TRIM($V$13))=0</formula>
    </cfRule>
  </conditionalFormatting>
  <conditionalFormatting sqref="W13">
    <cfRule type="expression" dxfId="16220" priority="3753" stopIfTrue="1">
      <formula>LEN(TRIM($W$13))=0</formula>
    </cfRule>
  </conditionalFormatting>
  <conditionalFormatting sqref="Z13">
    <cfRule type="expression" dxfId="16219" priority="3754" stopIfTrue="1">
      <formula>LEN(TRIM($Z$13))=0</formula>
    </cfRule>
  </conditionalFormatting>
  <conditionalFormatting sqref="AA13">
    <cfRule type="expression" dxfId="16218" priority="3755" stopIfTrue="1">
      <formula>LEN(TRIM($AA$13))=0</formula>
    </cfRule>
  </conditionalFormatting>
  <conditionalFormatting sqref="AD13">
    <cfRule type="expression" dxfId="16217" priority="3756" stopIfTrue="1">
      <formula>LEN(TRIM($AD$13))=0</formula>
    </cfRule>
  </conditionalFormatting>
  <conditionalFormatting sqref="AE13">
    <cfRule type="expression" dxfId="16216" priority="3757" stopIfTrue="1">
      <formula>LEN(TRIM($AE$13))=0</formula>
    </cfRule>
  </conditionalFormatting>
  <conditionalFormatting sqref="F15">
    <cfRule type="expression" dxfId="16215" priority="3758" stopIfTrue="1">
      <formula>LEN(TRIM($F$15))=0</formula>
    </cfRule>
  </conditionalFormatting>
  <conditionalFormatting sqref="G15">
    <cfRule type="expression" dxfId="16214" priority="3759" stopIfTrue="1">
      <formula>LEN(TRIM($G$15))=0</formula>
    </cfRule>
  </conditionalFormatting>
  <conditionalFormatting sqref="H15">
    <cfRule type="expression" dxfId="16213" priority="3760" stopIfTrue="1">
      <formula>LEN(TRIM($H$15))=0</formula>
    </cfRule>
  </conditionalFormatting>
  <conditionalFormatting sqref="J15">
    <cfRule type="expression" dxfId="16212" priority="3761" stopIfTrue="1">
      <formula>LEN(TRIM($J$15))=0</formula>
    </cfRule>
  </conditionalFormatting>
  <conditionalFormatting sqref="K15">
    <cfRule type="expression" dxfId="16211" priority="3762" stopIfTrue="1">
      <formula>LEN(TRIM($K$15))=0</formula>
    </cfRule>
  </conditionalFormatting>
  <conditionalFormatting sqref="L15">
    <cfRule type="expression" dxfId="16210" priority="3763" stopIfTrue="1">
      <formula>LEN(TRIM($L$15))=0</formula>
    </cfRule>
  </conditionalFormatting>
  <conditionalFormatting sqref="N15">
    <cfRule type="expression" dxfId="16209" priority="3764" stopIfTrue="1">
      <formula>LEN(TRIM($N$15))=0</formula>
    </cfRule>
  </conditionalFormatting>
  <conditionalFormatting sqref="O15">
    <cfRule type="expression" dxfId="16208" priority="3765" stopIfTrue="1">
      <formula>LEN(TRIM($O$15))=0</formula>
    </cfRule>
  </conditionalFormatting>
  <conditionalFormatting sqref="P15">
    <cfRule type="expression" dxfId="16207" priority="3766" stopIfTrue="1">
      <formula>LEN(TRIM($P$15))=0</formula>
    </cfRule>
  </conditionalFormatting>
  <conditionalFormatting sqref="R15">
    <cfRule type="expression" dxfId="16206" priority="3767" stopIfTrue="1">
      <formula>LEN(TRIM($R$15))=0</formula>
    </cfRule>
  </conditionalFormatting>
  <conditionalFormatting sqref="S15">
    <cfRule type="expression" dxfId="16205" priority="3768" stopIfTrue="1">
      <formula>LEN(TRIM($S$15))=0</formula>
    </cfRule>
  </conditionalFormatting>
  <conditionalFormatting sqref="T15">
    <cfRule type="expression" dxfId="16204" priority="3769" stopIfTrue="1">
      <formula>LEN(TRIM($T$15))=0</formula>
    </cfRule>
  </conditionalFormatting>
  <conditionalFormatting sqref="V15">
    <cfRule type="expression" dxfId="16203" priority="3770" stopIfTrue="1">
      <formula>LEN(TRIM($V$15))=0</formula>
    </cfRule>
  </conditionalFormatting>
  <conditionalFormatting sqref="W15">
    <cfRule type="expression" dxfId="16202" priority="3771" stopIfTrue="1">
      <formula>LEN(TRIM($W$15))=0</formula>
    </cfRule>
  </conditionalFormatting>
  <conditionalFormatting sqref="X15">
    <cfRule type="expression" dxfId="16201" priority="3772" stopIfTrue="1">
      <formula>LEN(TRIM($X$15))=0</formula>
    </cfRule>
  </conditionalFormatting>
  <conditionalFormatting sqref="Z15">
    <cfRule type="expression" dxfId="16200" priority="3773" stopIfTrue="1">
      <formula>LEN(TRIM($Z$15))=0</formula>
    </cfRule>
  </conditionalFormatting>
  <conditionalFormatting sqref="AA15">
    <cfRule type="expression" dxfId="16199" priority="3774" stopIfTrue="1">
      <formula>LEN(TRIM($AA$15))=0</formula>
    </cfRule>
  </conditionalFormatting>
  <conditionalFormatting sqref="AB15">
    <cfRule type="expression" dxfId="16198" priority="3775" stopIfTrue="1">
      <formula>LEN(TRIM($AB$15))=0</formula>
    </cfRule>
  </conditionalFormatting>
  <conditionalFormatting sqref="AD15">
    <cfRule type="expression" dxfId="16197" priority="3776" stopIfTrue="1">
      <formula>LEN(TRIM($AD$15))=0</formula>
    </cfRule>
  </conditionalFormatting>
  <conditionalFormatting sqref="AE15">
    <cfRule type="expression" dxfId="16196" priority="3777" stopIfTrue="1">
      <formula>LEN(TRIM($AE$15))=0</formula>
    </cfRule>
  </conditionalFormatting>
  <conditionalFormatting sqref="AF15">
    <cfRule type="expression" dxfId="16195" priority="3778" stopIfTrue="1">
      <formula>LEN(TRIM($AF$15))=0</formula>
    </cfRule>
  </conditionalFormatting>
  <conditionalFormatting sqref="F17">
    <cfRule type="expression" dxfId="16194" priority="3779" stopIfTrue="1">
      <formula>LEN(TRIM($F$17))=0</formula>
    </cfRule>
  </conditionalFormatting>
  <conditionalFormatting sqref="G17">
    <cfRule type="expression" dxfId="16193" priority="3780" stopIfTrue="1">
      <formula>LEN(TRIM($G$17))=0</formula>
    </cfRule>
  </conditionalFormatting>
  <conditionalFormatting sqref="H17">
    <cfRule type="expression" dxfId="16192" priority="3781" stopIfTrue="1">
      <formula>LEN(TRIM($H$17))=0</formula>
    </cfRule>
  </conditionalFormatting>
  <conditionalFormatting sqref="F18">
    <cfRule type="expression" dxfId="16191" priority="3782" stopIfTrue="1">
      <formula>LEN(TRIM($F$18))=0</formula>
    </cfRule>
  </conditionalFormatting>
  <conditionalFormatting sqref="G18">
    <cfRule type="expression" dxfId="16190" priority="3783" stopIfTrue="1">
      <formula>LEN(TRIM($G$18))=0</formula>
    </cfRule>
  </conditionalFormatting>
  <conditionalFormatting sqref="H18">
    <cfRule type="expression" dxfId="16189" priority="3784" stopIfTrue="1">
      <formula>LEN(TRIM($H$18))=0</formula>
    </cfRule>
  </conditionalFormatting>
  <conditionalFormatting sqref="J17">
    <cfRule type="expression" dxfId="16188" priority="3785" stopIfTrue="1">
      <formula>LEN(TRIM($J$17))=0</formula>
    </cfRule>
  </conditionalFormatting>
  <conditionalFormatting sqref="K17">
    <cfRule type="expression" dxfId="16187" priority="3786" stopIfTrue="1">
      <formula>LEN(TRIM($K$17))=0</formula>
    </cfRule>
  </conditionalFormatting>
  <conditionalFormatting sqref="L17">
    <cfRule type="expression" dxfId="16186" priority="3787" stopIfTrue="1">
      <formula>LEN(TRIM($L$17))=0</formula>
    </cfRule>
  </conditionalFormatting>
  <conditionalFormatting sqref="J18">
    <cfRule type="expression" dxfId="16185" priority="3788" stopIfTrue="1">
      <formula>LEN(TRIM($J$18))=0</formula>
    </cfRule>
  </conditionalFormatting>
  <conditionalFormatting sqref="K18">
    <cfRule type="expression" dxfId="16184" priority="3789" stopIfTrue="1">
      <formula>LEN(TRIM($K$18))=0</formula>
    </cfRule>
  </conditionalFormatting>
  <conditionalFormatting sqref="L18">
    <cfRule type="expression" dxfId="16183" priority="3790" stopIfTrue="1">
      <formula>LEN(TRIM($L$18))=0</formula>
    </cfRule>
  </conditionalFormatting>
  <conditionalFormatting sqref="N17">
    <cfRule type="expression" dxfId="16182" priority="3791" stopIfTrue="1">
      <formula>LEN(TRIM($N$17))=0</formula>
    </cfRule>
  </conditionalFormatting>
  <conditionalFormatting sqref="O17">
    <cfRule type="expression" dxfId="16181" priority="3792" stopIfTrue="1">
      <formula>LEN(TRIM($O$17))=0</formula>
    </cfRule>
  </conditionalFormatting>
  <conditionalFormatting sqref="P17">
    <cfRule type="expression" dxfId="16180" priority="3793" stopIfTrue="1">
      <formula>LEN(TRIM($P$17))=0</formula>
    </cfRule>
  </conditionalFormatting>
  <conditionalFormatting sqref="N18">
    <cfRule type="expression" dxfId="16179" priority="3794" stopIfTrue="1">
      <formula>LEN(TRIM($N$18))=0</formula>
    </cfRule>
  </conditionalFormatting>
  <conditionalFormatting sqref="O18">
    <cfRule type="expression" dxfId="16178" priority="3795" stopIfTrue="1">
      <formula>LEN(TRIM($O$18))=0</formula>
    </cfRule>
  </conditionalFormatting>
  <conditionalFormatting sqref="P18">
    <cfRule type="expression" dxfId="16177" priority="3796" stopIfTrue="1">
      <formula>LEN(TRIM($P$18))=0</formula>
    </cfRule>
  </conditionalFormatting>
  <conditionalFormatting sqref="R17">
    <cfRule type="expression" dxfId="16176" priority="3797" stopIfTrue="1">
      <formula>LEN(TRIM($R$17))=0</formula>
    </cfRule>
  </conditionalFormatting>
  <conditionalFormatting sqref="S17">
    <cfRule type="expression" dxfId="16175" priority="3798" stopIfTrue="1">
      <formula>LEN(TRIM($S$17))=0</formula>
    </cfRule>
  </conditionalFormatting>
  <conditionalFormatting sqref="T17">
    <cfRule type="expression" dxfId="16174" priority="3799" stopIfTrue="1">
      <formula>LEN(TRIM($T$17))=0</formula>
    </cfRule>
  </conditionalFormatting>
  <conditionalFormatting sqref="R18">
    <cfRule type="expression" dxfId="16173" priority="3800" stopIfTrue="1">
      <formula>LEN(TRIM($R$18))=0</formula>
    </cfRule>
  </conditionalFormatting>
  <conditionalFormatting sqref="S18">
    <cfRule type="expression" dxfId="16172" priority="3801" stopIfTrue="1">
      <formula>LEN(TRIM($S$18))=0</formula>
    </cfRule>
  </conditionalFormatting>
  <conditionalFormatting sqref="T18">
    <cfRule type="expression" dxfId="16171" priority="3802" stopIfTrue="1">
      <formula>LEN(TRIM($T$18))=0</formula>
    </cfRule>
  </conditionalFormatting>
  <conditionalFormatting sqref="V17">
    <cfRule type="expression" dxfId="16170" priority="3803" stopIfTrue="1">
      <formula>LEN(TRIM($V$17))=0</formula>
    </cfRule>
  </conditionalFormatting>
  <conditionalFormatting sqref="W17">
    <cfRule type="expression" dxfId="16169" priority="3804" stopIfTrue="1">
      <formula>LEN(TRIM($W$17))=0</formula>
    </cfRule>
  </conditionalFormatting>
  <conditionalFormatting sqref="X17">
    <cfRule type="expression" dxfId="16168" priority="3805" stopIfTrue="1">
      <formula>LEN(TRIM($X$17))=0</formula>
    </cfRule>
  </conditionalFormatting>
  <conditionalFormatting sqref="V18">
    <cfRule type="expression" dxfId="16167" priority="3806" stopIfTrue="1">
      <formula>LEN(TRIM($V$18))=0</formula>
    </cfRule>
  </conditionalFormatting>
  <conditionalFormatting sqref="W18">
    <cfRule type="expression" dxfId="16166" priority="3807" stopIfTrue="1">
      <formula>LEN(TRIM($W$18))=0</formula>
    </cfRule>
  </conditionalFormatting>
  <conditionalFormatting sqref="X18">
    <cfRule type="expression" dxfId="16165" priority="3808" stopIfTrue="1">
      <formula>LEN(TRIM($X$18))=0</formula>
    </cfRule>
  </conditionalFormatting>
  <conditionalFormatting sqref="Z17">
    <cfRule type="expression" dxfId="16164" priority="3809" stopIfTrue="1">
      <formula>LEN(TRIM($Z$17))=0</formula>
    </cfRule>
  </conditionalFormatting>
  <conditionalFormatting sqref="AA17">
    <cfRule type="expression" dxfId="16163" priority="3810" stopIfTrue="1">
      <formula>LEN(TRIM($AA$17))=0</formula>
    </cfRule>
  </conditionalFormatting>
  <conditionalFormatting sqref="AB17">
    <cfRule type="expression" dxfId="16162" priority="3811" stopIfTrue="1">
      <formula>LEN(TRIM($AB$17))=0</formula>
    </cfRule>
  </conditionalFormatting>
  <conditionalFormatting sqref="Z18">
    <cfRule type="expression" dxfId="16161" priority="3812" stopIfTrue="1">
      <formula>LEN(TRIM($Z$18))=0</formula>
    </cfRule>
  </conditionalFormatting>
  <conditionalFormatting sqref="AA18">
    <cfRule type="expression" dxfId="16160" priority="3813" stopIfTrue="1">
      <formula>LEN(TRIM($AA$18))=0</formula>
    </cfRule>
  </conditionalFormatting>
  <conditionalFormatting sqref="AB18">
    <cfRule type="expression" dxfId="16159" priority="3814" stopIfTrue="1">
      <formula>LEN(TRIM($AB$18))=0</formula>
    </cfRule>
  </conditionalFormatting>
  <conditionalFormatting sqref="AD17">
    <cfRule type="expression" dxfId="16158" priority="3815" stopIfTrue="1">
      <formula>LEN(TRIM($AD$17))=0</formula>
    </cfRule>
  </conditionalFormatting>
  <conditionalFormatting sqref="AE17">
    <cfRule type="expression" dxfId="16157" priority="3816" stopIfTrue="1">
      <formula>LEN(TRIM($AE$17))=0</formula>
    </cfRule>
  </conditionalFormatting>
  <conditionalFormatting sqref="AF17">
    <cfRule type="expression" dxfId="16156" priority="3817" stopIfTrue="1">
      <formula>LEN(TRIM($AF$17))=0</formula>
    </cfRule>
  </conditionalFormatting>
  <conditionalFormatting sqref="AD18">
    <cfRule type="expression" dxfId="16155" priority="3818" stopIfTrue="1">
      <formula>LEN(TRIM($AD$18))=0</formula>
    </cfRule>
  </conditionalFormatting>
  <conditionalFormatting sqref="AE18">
    <cfRule type="expression" dxfId="16154" priority="3819" stopIfTrue="1">
      <formula>LEN(TRIM($AE$18))=0</formula>
    </cfRule>
  </conditionalFormatting>
  <conditionalFormatting sqref="AF18">
    <cfRule type="expression" dxfId="16153" priority="3820" stopIfTrue="1">
      <formula>LEN(TRIM($AF$18))=0</formula>
    </cfRule>
  </conditionalFormatting>
  <conditionalFormatting sqref="F20">
    <cfRule type="expression" dxfId="16152" priority="3821" stopIfTrue="1">
      <formula>LEN(TRIM($F$20))=0</formula>
    </cfRule>
  </conditionalFormatting>
  <conditionalFormatting sqref="G20">
    <cfRule type="expression" dxfId="16151" priority="3822" stopIfTrue="1">
      <formula>LEN(TRIM($G$20))=0</formula>
    </cfRule>
  </conditionalFormatting>
  <conditionalFormatting sqref="H20">
    <cfRule type="expression" dxfId="16150" priority="3823" stopIfTrue="1">
      <formula>LEN(TRIM($H$20))=0</formula>
    </cfRule>
  </conditionalFormatting>
  <conditionalFormatting sqref="F21">
    <cfRule type="expression" dxfId="16149" priority="3824" stopIfTrue="1">
      <formula>LEN(TRIM($F$21))=0</formula>
    </cfRule>
  </conditionalFormatting>
  <conditionalFormatting sqref="G21">
    <cfRule type="expression" dxfId="16148" priority="3825" stopIfTrue="1">
      <formula>LEN(TRIM($G$21))=0</formula>
    </cfRule>
  </conditionalFormatting>
  <conditionalFormatting sqref="H21">
    <cfRule type="expression" dxfId="16147" priority="3826" stopIfTrue="1">
      <formula>LEN(TRIM($H$21))=0</formula>
    </cfRule>
  </conditionalFormatting>
  <conditionalFormatting sqref="F22">
    <cfRule type="expression" dxfId="16146" priority="3827" stopIfTrue="1">
      <formula>LEN(TRIM($F$22))=0</formula>
    </cfRule>
  </conditionalFormatting>
  <conditionalFormatting sqref="G22">
    <cfRule type="expression" dxfId="16145" priority="3828" stopIfTrue="1">
      <formula>LEN(TRIM($G$22))=0</formula>
    </cfRule>
  </conditionalFormatting>
  <conditionalFormatting sqref="H22">
    <cfRule type="expression" dxfId="16144" priority="3829" stopIfTrue="1">
      <formula>LEN(TRIM($H$22))=0</formula>
    </cfRule>
  </conditionalFormatting>
  <conditionalFormatting sqref="F23">
    <cfRule type="expression" dxfId="16143" priority="3830" stopIfTrue="1">
      <formula>LEN(TRIM($F$23))=0</formula>
    </cfRule>
  </conditionalFormatting>
  <conditionalFormatting sqref="G23">
    <cfRule type="expression" dxfId="16142" priority="3831" stopIfTrue="1">
      <formula>LEN(TRIM($G$23))=0</formula>
    </cfRule>
  </conditionalFormatting>
  <conditionalFormatting sqref="H23">
    <cfRule type="expression" dxfId="16141" priority="3832" stopIfTrue="1">
      <formula>LEN(TRIM($H$23))=0</formula>
    </cfRule>
  </conditionalFormatting>
  <conditionalFormatting sqref="J20">
    <cfRule type="expression" dxfId="16140" priority="3833" stopIfTrue="1">
      <formula>LEN(TRIM($J$20))=0</formula>
    </cfRule>
  </conditionalFormatting>
  <conditionalFormatting sqref="K20">
    <cfRule type="expression" dxfId="16139" priority="3834" stopIfTrue="1">
      <formula>LEN(TRIM($K$20))=0</formula>
    </cfRule>
  </conditionalFormatting>
  <conditionalFormatting sqref="L20">
    <cfRule type="expression" dxfId="16138" priority="3835" stopIfTrue="1">
      <formula>LEN(TRIM($L$20))=0</formula>
    </cfRule>
  </conditionalFormatting>
  <conditionalFormatting sqref="J21">
    <cfRule type="expression" dxfId="16137" priority="3836" stopIfTrue="1">
      <formula>LEN(TRIM($J$21))=0</formula>
    </cfRule>
  </conditionalFormatting>
  <conditionalFormatting sqref="K21">
    <cfRule type="expression" dxfId="16136" priority="3837" stopIfTrue="1">
      <formula>LEN(TRIM($K$21))=0</formula>
    </cfRule>
  </conditionalFormatting>
  <conditionalFormatting sqref="L21">
    <cfRule type="expression" dxfId="16135" priority="3838" stopIfTrue="1">
      <formula>LEN(TRIM($L$21))=0</formula>
    </cfRule>
  </conditionalFormatting>
  <conditionalFormatting sqref="J22">
    <cfRule type="expression" dxfId="16134" priority="3839" stopIfTrue="1">
      <formula>LEN(TRIM($J$22))=0</formula>
    </cfRule>
  </conditionalFormatting>
  <conditionalFormatting sqref="K22">
    <cfRule type="expression" dxfId="16133" priority="3840" stopIfTrue="1">
      <formula>LEN(TRIM($K$22))=0</formula>
    </cfRule>
  </conditionalFormatting>
  <conditionalFormatting sqref="L22">
    <cfRule type="expression" dxfId="16132" priority="3841" stopIfTrue="1">
      <formula>LEN(TRIM($L$22))=0</formula>
    </cfRule>
  </conditionalFormatting>
  <conditionalFormatting sqref="J23">
    <cfRule type="expression" dxfId="16131" priority="3842" stopIfTrue="1">
      <formula>LEN(TRIM($J$23))=0</formula>
    </cfRule>
  </conditionalFormatting>
  <conditionalFormatting sqref="K23">
    <cfRule type="expression" dxfId="16130" priority="3843" stopIfTrue="1">
      <formula>LEN(TRIM($K$23))=0</formula>
    </cfRule>
  </conditionalFormatting>
  <conditionalFormatting sqref="L23">
    <cfRule type="expression" dxfId="16129" priority="3844" stopIfTrue="1">
      <formula>LEN(TRIM($L$23))=0</formula>
    </cfRule>
  </conditionalFormatting>
  <conditionalFormatting sqref="N20">
    <cfRule type="expression" dxfId="16128" priority="3845" stopIfTrue="1">
      <formula>LEN(TRIM($N$20))=0</formula>
    </cfRule>
  </conditionalFormatting>
  <conditionalFormatting sqref="O20">
    <cfRule type="expression" dxfId="16127" priority="3846" stopIfTrue="1">
      <formula>LEN(TRIM($O$20))=0</formula>
    </cfRule>
  </conditionalFormatting>
  <conditionalFormatting sqref="P20">
    <cfRule type="expression" dxfId="16126" priority="3847" stopIfTrue="1">
      <formula>LEN(TRIM($P$20))=0</formula>
    </cfRule>
  </conditionalFormatting>
  <conditionalFormatting sqref="N21">
    <cfRule type="expression" dxfId="16125" priority="3848" stopIfTrue="1">
      <formula>LEN(TRIM($N$21))=0</formula>
    </cfRule>
  </conditionalFormatting>
  <conditionalFormatting sqref="O21">
    <cfRule type="expression" dxfId="16124" priority="3849" stopIfTrue="1">
      <formula>LEN(TRIM($O$21))=0</formula>
    </cfRule>
  </conditionalFormatting>
  <conditionalFormatting sqref="P21">
    <cfRule type="expression" dxfId="16123" priority="3850" stopIfTrue="1">
      <formula>LEN(TRIM($P$21))=0</formula>
    </cfRule>
  </conditionalFormatting>
  <conditionalFormatting sqref="N22">
    <cfRule type="expression" dxfId="16122" priority="3851" stopIfTrue="1">
      <formula>LEN(TRIM($N$22))=0</formula>
    </cfRule>
  </conditionalFormatting>
  <conditionalFormatting sqref="O22">
    <cfRule type="expression" dxfId="16121" priority="3852" stopIfTrue="1">
      <formula>LEN(TRIM($O$22))=0</formula>
    </cfRule>
  </conditionalFormatting>
  <conditionalFormatting sqref="P22">
    <cfRule type="expression" dxfId="16120" priority="3853" stopIfTrue="1">
      <formula>LEN(TRIM($P$22))=0</formula>
    </cfRule>
  </conditionalFormatting>
  <conditionalFormatting sqref="N23">
    <cfRule type="expression" dxfId="16119" priority="3854" stopIfTrue="1">
      <formula>LEN(TRIM($N$23))=0</formula>
    </cfRule>
  </conditionalFormatting>
  <conditionalFormatting sqref="O23">
    <cfRule type="expression" dxfId="16118" priority="3855" stopIfTrue="1">
      <formula>LEN(TRIM($O$23))=0</formula>
    </cfRule>
  </conditionalFormatting>
  <conditionalFormatting sqref="P23">
    <cfRule type="expression" dxfId="16117" priority="3856" stopIfTrue="1">
      <formula>LEN(TRIM($P$23))=0</formula>
    </cfRule>
  </conditionalFormatting>
  <conditionalFormatting sqref="R20">
    <cfRule type="expression" dxfId="16116" priority="3857" stopIfTrue="1">
      <formula>LEN(TRIM($R$20))=0</formula>
    </cfRule>
  </conditionalFormatting>
  <conditionalFormatting sqref="S20">
    <cfRule type="expression" dxfId="16115" priority="3858" stopIfTrue="1">
      <formula>LEN(TRIM($S$20))=0</formula>
    </cfRule>
  </conditionalFormatting>
  <conditionalFormatting sqref="T20">
    <cfRule type="expression" dxfId="16114" priority="3859" stopIfTrue="1">
      <formula>LEN(TRIM($T$20))=0</formula>
    </cfRule>
  </conditionalFormatting>
  <conditionalFormatting sqref="R21">
    <cfRule type="expression" dxfId="16113" priority="3860" stopIfTrue="1">
      <formula>LEN(TRIM($R$21))=0</formula>
    </cfRule>
  </conditionalFormatting>
  <conditionalFormatting sqref="S21">
    <cfRule type="expression" dxfId="16112" priority="3861" stopIfTrue="1">
      <formula>LEN(TRIM($S$21))=0</formula>
    </cfRule>
  </conditionalFormatting>
  <conditionalFormatting sqref="T21">
    <cfRule type="expression" dxfId="16111" priority="3862" stopIfTrue="1">
      <formula>LEN(TRIM($T$21))=0</formula>
    </cfRule>
  </conditionalFormatting>
  <conditionalFormatting sqref="R22">
    <cfRule type="expression" dxfId="16110" priority="3863" stopIfTrue="1">
      <formula>LEN(TRIM($R$22))=0</formula>
    </cfRule>
  </conditionalFormatting>
  <conditionalFormatting sqref="S22">
    <cfRule type="expression" dxfId="16109" priority="3864" stopIfTrue="1">
      <formula>LEN(TRIM($S$22))=0</formula>
    </cfRule>
  </conditionalFormatting>
  <conditionalFormatting sqref="T22">
    <cfRule type="expression" dxfId="16108" priority="3865" stopIfTrue="1">
      <formula>LEN(TRIM($T$22))=0</formula>
    </cfRule>
  </conditionalFormatting>
  <conditionalFormatting sqref="R23">
    <cfRule type="expression" dxfId="16107" priority="3866" stopIfTrue="1">
      <formula>LEN(TRIM($R$23))=0</formula>
    </cfRule>
  </conditionalFormatting>
  <conditionalFormatting sqref="S23">
    <cfRule type="expression" dxfId="16106" priority="3867" stopIfTrue="1">
      <formula>LEN(TRIM($S$23))=0</formula>
    </cfRule>
  </conditionalFormatting>
  <conditionalFormatting sqref="T23">
    <cfRule type="expression" dxfId="16105" priority="3868" stopIfTrue="1">
      <formula>LEN(TRIM($T$23))=0</formula>
    </cfRule>
  </conditionalFormatting>
  <conditionalFormatting sqref="V20">
    <cfRule type="expression" dxfId="16104" priority="3869" stopIfTrue="1">
      <formula>LEN(TRIM($V$20))=0</formula>
    </cfRule>
  </conditionalFormatting>
  <conditionalFormatting sqref="W20">
    <cfRule type="expression" dxfId="16103" priority="3870" stopIfTrue="1">
      <formula>LEN(TRIM($W$20))=0</formula>
    </cfRule>
  </conditionalFormatting>
  <conditionalFormatting sqref="X20">
    <cfRule type="expression" dxfId="16102" priority="3871" stopIfTrue="1">
      <formula>LEN(TRIM($X$20))=0</formula>
    </cfRule>
  </conditionalFormatting>
  <conditionalFormatting sqref="V21">
    <cfRule type="expression" dxfId="16101" priority="3872" stopIfTrue="1">
      <formula>LEN(TRIM($V$21))=0</formula>
    </cfRule>
  </conditionalFormatting>
  <conditionalFormatting sqref="W21">
    <cfRule type="expression" dxfId="16100" priority="3873" stopIfTrue="1">
      <formula>LEN(TRIM($W$21))=0</formula>
    </cfRule>
  </conditionalFormatting>
  <conditionalFormatting sqref="X21">
    <cfRule type="expression" dxfId="16099" priority="3874" stopIfTrue="1">
      <formula>LEN(TRIM($X$21))=0</formula>
    </cfRule>
  </conditionalFormatting>
  <conditionalFormatting sqref="V22">
    <cfRule type="expression" dxfId="16098" priority="3875" stopIfTrue="1">
      <formula>LEN(TRIM($V$22))=0</formula>
    </cfRule>
  </conditionalFormatting>
  <conditionalFormatting sqref="W22">
    <cfRule type="expression" dxfId="16097" priority="3876" stopIfTrue="1">
      <formula>LEN(TRIM($W$22))=0</formula>
    </cfRule>
  </conditionalFormatting>
  <conditionalFormatting sqref="X22">
    <cfRule type="expression" dxfId="16096" priority="3877" stopIfTrue="1">
      <formula>LEN(TRIM($X$22))=0</formula>
    </cfRule>
  </conditionalFormatting>
  <conditionalFormatting sqref="V23">
    <cfRule type="expression" dxfId="16095" priority="3878" stopIfTrue="1">
      <formula>LEN(TRIM($V$23))=0</formula>
    </cfRule>
  </conditionalFormatting>
  <conditionalFormatting sqref="W23">
    <cfRule type="expression" dxfId="16094" priority="3879" stopIfTrue="1">
      <formula>LEN(TRIM($W$23))=0</formula>
    </cfRule>
  </conditionalFormatting>
  <conditionalFormatting sqref="X23">
    <cfRule type="expression" dxfId="16093" priority="3880" stopIfTrue="1">
      <formula>LEN(TRIM($X$23))=0</formula>
    </cfRule>
  </conditionalFormatting>
  <conditionalFormatting sqref="Z20">
    <cfRule type="expression" dxfId="16092" priority="3881" stopIfTrue="1">
      <formula>LEN(TRIM($Z$20))=0</formula>
    </cfRule>
  </conditionalFormatting>
  <conditionalFormatting sqref="AA20">
    <cfRule type="expression" dxfId="16091" priority="3882" stopIfTrue="1">
      <formula>LEN(TRIM($AA$20))=0</formula>
    </cfRule>
  </conditionalFormatting>
  <conditionalFormatting sqref="AB20">
    <cfRule type="expression" dxfId="16090" priority="3883" stopIfTrue="1">
      <formula>LEN(TRIM($AB$20))=0</formula>
    </cfRule>
  </conditionalFormatting>
  <conditionalFormatting sqref="Z21">
    <cfRule type="expression" dxfId="16089" priority="3884" stopIfTrue="1">
      <formula>LEN(TRIM($Z$21))=0</formula>
    </cfRule>
  </conditionalFormatting>
  <conditionalFormatting sqref="AA21">
    <cfRule type="expression" dxfId="16088" priority="3885" stopIfTrue="1">
      <formula>LEN(TRIM($AA$21))=0</formula>
    </cfRule>
  </conditionalFormatting>
  <conditionalFormatting sqref="AB21">
    <cfRule type="expression" dxfId="16087" priority="3886" stopIfTrue="1">
      <formula>LEN(TRIM($AB$21))=0</formula>
    </cfRule>
  </conditionalFormatting>
  <conditionalFormatting sqref="Z22">
    <cfRule type="expression" dxfId="16086" priority="3887" stopIfTrue="1">
      <formula>LEN(TRIM($Z$22))=0</formula>
    </cfRule>
  </conditionalFormatting>
  <conditionalFormatting sqref="AA22">
    <cfRule type="expression" dxfId="16085" priority="3888" stopIfTrue="1">
      <formula>LEN(TRIM($AA$22))=0</formula>
    </cfRule>
  </conditionalFormatting>
  <conditionalFormatting sqref="AB22">
    <cfRule type="expression" dxfId="16084" priority="3889" stopIfTrue="1">
      <formula>LEN(TRIM($AB$22))=0</formula>
    </cfRule>
  </conditionalFormatting>
  <conditionalFormatting sqref="Z23">
    <cfRule type="expression" dxfId="16083" priority="3890" stopIfTrue="1">
      <formula>LEN(TRIM($Z$23))=0</formula>
    </cfRule>
  </conditionalFormatting>
  <conditionalFormatting sqref="AA23">
    <cfRule type="expression" dxfId="16082" priority="3891" stopIfTrue="1">
      <formula>LEN(TRIM($AA$23))=0</formula>
    </cfRule>
  </conditionalFormatting>
  <conditionalFormatting sqref="AB23">
    <cfRule type="expression" dxfId="16081" priority="3892" stopIfTrue="1">
      <formula>LEN(TRIM($AB$23))=0</formula>
    </cfRule>
  </conditionalFormatting>
  <conditionalFormatting sqref="AD20">
    <cfRule type="expression" dxfId="16080" priority="3893" stopIfTrue="1">
      <formula>LEN(TRIM($AD$20))=0</formula>
    </cfRule>
  </conditionalFormatting>
  <conditionalFormatting sqref="AE20">
    <cfRule type="expression" dxfId="16079" priority="3894" stopIfTrue="1">
      <formula>LEN(TRIM($AE$20))=0</formula>
    </cfRule>
  </conditionalFormatting>
  <conditionalFormatting sqref="AF20">
    <cfRule type="expression" dxfId="16078" priority="3895" stopIfTrue="1">
      <formula>LEN(TRIM($AF$20))=0</formula>
    </cfRule>
  </conditionalFormatting>
  <conditionalFormatting sqref="AD21">
    <cfRule type="expression" dxfId="16077" priority="3896" stopIfTrue="1">
      <formula>LEN(TRIM($AD$21))=0</formula>
    </cfRule>
  </conditionalFormatting>
  <conditionalFormatting sqref="AE21">
    <cfRule type="expression" dxfId="16076" priority="3897" stopIfTrue="1">
      <formula>LEN(TRIM($AE$21))=0</formula>
    </cfRule>
  </conditionalFormatting>
  <conditionalFormatting sqref="AF21">
    <cfRule type="expression" dxfId="16075" priority="3898" stopIfTrue="1">
      <formula>LEN(TRIM($AF$21))=0</formula>
    </cfRule>
  </conditionalFormatting>
  <conditionalFormatting sqref="AD22">
    <cfRule type="expression" dxfId="16074" priority="3899" stopIfTrue="1">
      <formula>LEN(TRIM($AD$22))=0</formula>
    </cfRule>
  </conditionalFormatting>
  <conditionalFormatting sqref="AE22">
    <cfRule type="expression" dxfId="16073" priority="3900" stopIfTrue="1">
      <formula>LEN(TRIM($AE$22))=0</formula>
    </cfRule>
  </conditionalFormatting>
  <conditionalFormatting sqref="AF22">
    <cfRule type="expression" dxfId="16072" priority="3901" stopIfTrue="1">
      <formula>LEN(TRIM($AF$22))=0</formula>
    </cfRule>
  </conditionalFormatting>
  <conditionalFormatting sqref="AD23">
    <cfRule type="expression" dxfId="16071" priority="3902" stopIfTrue="1">
      <formula>LEN(TRIM($AD$23))=0</formula>
    </cfRule>
  </conditionalFormatting>
  <conditionalFormatting sqref="AE23">
    <cfRule type="expression" dxfId="16070" priority="3903" stopIfTrue="1">
      <formula>LEN(TRIM($AE$23))=0</formula>
    </cfRule>
  </conditionalFormatting>
  <conditionalFormatting sqref="AF23">
    <cfRule type="expression" dxfId="16069" priority="3904" stopIfTrue="1">
      <formula>LEN(TRIM($AF$23))=0</formula>
    </cfRule>
  </conditionalFormatting>
  <conditionalFormatting sqref="F27">
    <cfRule type="expression" dxfId="16068" priority="3905" stopIfTrue="1">
      <formula>LEN(TRIM($F$27))=0</formula>
    </cfRule>
  </conditionalFormatting>
  <conditionalFormatting sqref="G27">
    <cfRule type="expression" dxfId="16067" priority="3906" stopIfTrue="1">
      <formula>LEN(TRIM($G$27))=0</formula>
    </cfRule>
  </conditionalFormatting>
  <conditionalFormatting sqref="H27">
    <cfRule type="expression" dxfId="16066" priority="3907" stopIfTrue="1">
      <formula>LEN(TRIM($H$27))=0</formula>
    </cfRule>
  </conditionalFormatting>
  <conditionalFormatting sqref="J27">
    <cfRule type="expression" dxfId="16065" priority="3908" stopIfTrue="1">
      <formula>LEN(TRIM($J$27))=0</formula>
    </cfRule>
  </conditionalFormatting>
  <conditionalFormatting sqref="K27">
    <cfRule type="expression" dxfId="16064" priority="3909" stopIfTrue="1">
      <formula>LEN(TRIM($K$27))=0</formula>
    </cfRule>
  </conditionalFormatting>
  <conditionalFormatting sqref="L27">
    <cfRule type="expression" dxfId="16063" priority="3910" stopIfTrue="1">
      <formula>LEN(TRIM($L$27))=0</formula>
    </cfRule>
  </conditionalFormatting>
  <conditionalFormatting sqref="N27">
    <cfRule type="expression" dxfId="16062" priority="3911" stopIfTrue="1">
      <formula>LEN(TRIM($N$27))=0</formula>
    </cfRule>
  </conditionalFormatting>
  <conditionalFormatting sqref="O27">
    <cfRule type="expression" dxfId="16061" priority="3912" stopIfTrue="1">
      <formula>LEN(TRIM($O$27))=0</formula>
    </cfRule>
  </conditionalFormatting>
  <conditionalFormatting sqref="P27">
    <cfRule type="expression" dxfId="16060" priority="3913" stopIfTrue="1">
      <formula>LEN(TRIM($P$27))=0</formula>
    </cfRule>
  </conditionalFormatting>
  <conditionalFormatting sqref="R27">
    <cfRule type="expression" dxfId="16059" priority="3914" stopIfTrue="1">
      <formula>LEN(TRIM($R$27))=0</formula>
    </cfRule>
  </conditionalFormatting>
  <conditionalFormatting sqref="S27">
    <cfRule type="expression" dxfId="16058" priority="3915" stopIfTrue="1">
      <formula>LEN(TRIM($S$27))=0</formula>
    </cfRule>
  </conditionalFormatting>
  <conditionalFormatting sqref="T27">
    <cfRule type="expression" dxfId="16057" priority="3916" stopIfTrue="1">
      <formula>LEN(TRIM($T$27))=0</formula>
    </cfRule>
  </conditionalFormatting>
  <conditionalFormatting sqref="V27">
    <cfRule type="expression" dxfId="16056" priority="3917" stopIfTrue="1">
      <formula>LEN(TRIM($V$27))=0</formula>
    </cfRule>
  </conditionalFormatting>
  <conditionalFormatting sqref="W27">
    <cfRule type="expression" dxfId="16055" priority="3918" stopIfTrue="1">
      <formula>LEN(TRIM($W$27))=0</formula>
    </cfRule>
  </conditionalFormatting>
  <conditionalFormatting sqref="X27">
    <cfRule type="expression" dxfId="16054" priority="3919" stopIfTrue="1">
      <formula>LEN(TRIM($X$27))=0</formula>
    </cfRule>
  </conditionalFormatting>
  <conditionalFormatting sqref="Z27">
    <cfRule type="expression" dxfId="16053" priority="3920" stopIfTrue="1">
      <formula>LEN(TRIM($Z$27))=0</formula>
    </cfRule>
  </conditionalFormatting>
  <conditionalFormatting sqref="AA27">
    <cfRule type="expression" dxfId="16052" priority="3921" stopIfTrue="1">
      <formula>LEN(TRIM($AA$27))=0</formula>
    </cfRule>
  </conditionalFormatting>
  <conditionalFormatting sqref="AB27">
    <cfRule type="expression" dxfId="16051" priority="3922" stopIfTrue="1">
      <formula>LEN(TRIM($AB$27))=0</formula>
    </cfRule>
  </conditionalFormatting>
  <conditionalFormatting sqref="AD27">
    <cfRule type="expression" dxfId="16050" priority="3923" stopIfTrue="1">
      <formula>LEN(TRIM($AD$27))=0</formula>
    </cfRule>
  </conditionalFormatting>
  <conditionalFormatting sqref="AE27">
    <cfRule type="expression" dxfId="16049" priority="3924" stopIfTrue="1">
      <formula>LEN(TRIM($AE$27))=0</formula>
    </cfRule>
  </conditionalFormatting>
  <conditionalFormatting sqref="AF27">
    <cfRule type="expression" dxfId="16048" priority="3925" stopIfTrue="1">
      <formula>LEN(TRIM($AF$27))=0</formula>
    </cfRule>
  </conditionalFormatting>
  <conditionalFormatting sqref="F29">
    <cfRule type="expression" dxfId="16047" priority="3926" stopIfTrue="1">
      <formula>LEN(TRIM($F$29))=0</formula>
    </cfRule>
  </conditionalFormatting>
  <conditionalFormatting sqref="G29">
    <cfRule type="expression" dxfId="16046" priority="3927" stopIfTrue="1">
      <formula>LEN(TRIM($G$29))=0</formula>
    </cfRule>
  </conditionalFormatting>
  <conditionalFormatting sqref="H29">
    <cfRule type="expression" dxfId="16045" priority="3928" stopIfTrue="1">
      <formula>LEN(TRIM($H$29))=0</formula>
    </cfRule>
  </conditionalFormatting>
  <conditionalFormatting sqref="F30">
    <cfRule type="expression" dxfId="16044" priority="3929" stopIfTrue="1">
      <formula>LEN(TRIM($F$30))=0</formula>
    </cfRule>
  </conditionalFormatting>
  <conditionalFormatting sqref="G30">
    <cfRule type="expression" dxfId="16043" priority="3930" stopIfTrue="1">
      <formula>LEN(TRIM($G$30))=0</formula>
    </cfRule>
  </conditionalFormatting>
  <conditionalFormatting sqref="H30">
    <cfRule type="expression" dxfId="16042" priority="3931" stopIfTrue="1">
      <formula>LEN(TRIM($H$30))=0</formula>
    </cfRule>
  </conditionalFormatting>
  <conditionalFormatting sqref="F31">
    <cfRule type="expression" dxfId="16041" priority="3932" stopIfTrue="1">
      <formula>LEN(TRIM($F$31))=0</formula>
    </cfRule>
  </conditionalFormatting>
  <conditionalFormatting sqref="G31">
    <cfRule type="expression" dxfId="16040" priority="3933" stopIfTrue="1">
      <formula>LEN(TRIM($G$31))=0</formula>
    </cfRule>
  </conditionalFormatting>
  <conditionalFormatting sqref="H31">
    <cfRule type="expression" dxfId="16039" priority="3934" stopIfTrue="1">
      <formula>LEN(TRIM($H$31))=0</formula>
    </cfRule>
  </conditionalFormatting>
  <conditionalFormatting sqref="F32">
    <cfRule type="expression" dxfId="16038" priority="3935" stopIfTrue="1">
      <formula>LEN(TRIM($F$32))=0</formula>
    </cfRule>
  </conditionalFormatting>
  <conditionalFormatting sqref="G32">
    <cfRule type="expression" dxfId="16037" priority="3936" stopIfTrue="1">
      <formula>LEN(TRIM($G$32))=0</formula>
    </cfRule>
  </conditionalFormatting>
  <conditionalFormatting sqref="H32">
    <cfRule type="expression" dxfId="16036" priority="3937" stopIfTrue="1">
      <formula>LEN(TRIM($H$32))=0</formula>
    </cfRule>
  </conditionalFormatting>
  <conditionalFormatting sqref="F33">
    <cfRule type="expression" dxfId="16035" priority="3938" stopIfTrue="1">
      <formula>LEN(TRIM($F$33))=0</formula>
    </cfRule>
  </conditionalFormatting>
  <conditionalFormatting sqref="G33">
    <cfRule type="expression" dxfId="16034" priority="3939" stopIfTrue="1">
      <formula>LEN(TRIM($G$33))=0</formula>
    </cfRule>
  </conditionalFormatting>
  <conditionalFormatting sqref="H33">
    <cfRule type="expression" dxfId="16033" priority="3940" stopIfTrue="1">
      <formula>LEN(TRIM($H$33))=0</formula>
    </cfRule>
  </conditionalFormatting>
  <conditionalFormatting sqref="F34">
    <cfRule type="expression" dxfId="16032" priority="3941" stopIfTrue="1">
      <formula>LEN(TRIM($F$34))=0</formula>
    </cfRule>
  </conditionalFormatting>
  <conditionalFormatting sqref="G34">
    <cfRule type="expression" dxfId="16031" priority="3942" stopIfTrue="1">
      <formula>LEN(TRIM($G$34))=0</formula>
    </cfRule>
  </conditionalFormatting>
  <conditionalFormatting sqref="H34">
    <cfRule type="expression" dxfId="16030" priority="3943" stopIfTrue="1">
      <formula>LEN(TRIM($H$34))=0</formula>
    </cfRule>
  </conditionalFormatting>
  <conditionalFormatting sqref="F35">
    <cfRule type="expression" dxfId="16029" priority="3944" stopIfTrue="1">
      <formula>LEN(TRIM($F$35))=0</formula>
    </cfRule>
  </conditionalFormatting>
  <conditionalFormatting sqref="G35">
    <cfRule type="expression" dxfId="16028" priority="3945" stopIfTrue="1">
      <formula>LEN(TRIM($G$35))=0</formula>
    </cfRule>
  </conditionalFormatting>
  <conditionalFormatting sqref="H35">
    <cfRule type="expression" dxfId="16027" priority="3946" stopIfTrue="1">
      <formula>LEN(TRIM($H$35))=0</formula>
    </cfRule>
  </conditionalFormatting>
  <conditionalFormatting sqref="J29">
    <cfRule type="expression" dxfId="16026" priority="3947" stopIfTrue="1">
      <formula>LEN(TRIM($J$29))=0</formula>
    </cfRule>
  </conditionalFormatting>
  <conditionalFormatting sqref="K29">
    <cfRule type="expression" dxfId="16025" priority="3948" stopIfTrue="1">
      <formula>LEN(TRIM($K$29))=0</formula>
    </cfRule>
  </conditionalFormatting>
  <conditionalFormatting sqref="L29">
    <cfRule type="expression" dxfId="16024" priority="3949" stopIfTrue="1">
      <formula>LEN(TRIM($L$29))=0</formula>
    </cfRule>
  </conditionalFormatting>
  <conditionalFormatting sqref="J30">
    <cfRule type="expression" dxfId="16023" priority="3950" stopIfTrue="1">
      <formula>LEN(TRIM($J$30))=0</formula>
    </cfRule>
  </conditionalFormatting>
  <conditionalFormatting sqref="K30">
    <cfRule type="expression" dxfId="16022" priority="3951" stopIfTrue="1">
      <formula>LEN(TRIM($K$30))=0</formula>
    </cfRule>
  </conditionalFormatting>
  <conditionalFormatting sqref="L30">
    <cfRule type="expression" dxfId="16021" priority="3952" stopIfTrue="1">
      <formula>LEN(TRIM($L$30))=0</formula>
    </cfRule>
  </conditionalFormatting>
  <conditionalFormatting sqref="J31">
    <cfRule type="expression" dxfId="16020" priority="3953" stopIfTrue="1">
      <formula>LEN(TRIM($J$31))=0</formula>
    </cfRule>
  </conditionalFormatting>
  <conditionalFormatting sqref="K31">
    <cfRule type="expression" dxfId="16019" priority="3954" stopIfTrue="1">
      <formula>LEN(TRIM($K$31))=0</formula>
    </cfRule>
  </conditionalFormatting>
  <conditionalFormatting sqref="L31">
    <cfRule type="expression" dxfId="16018" priority="3955" stopIfTrue="1">
      <formula>LEN(TRIM($L$31))=0</formula>
    </cfRule>
  </conditionalFormatting>
  <conditionalFormatting sqref="J32">
    <cfRule type="expression" dxfId="16017" priority="3956" stopIfTrue="1">
      <formula>LEN(TRIM($J$32))=0</formula>
    </cfRule>
  </conditionalFormatting>
  <conditionalFormatting sqref="K32">
    <cfRule type="expression" dxfId="16016" priority="3957" stopIfTrue="1">
      <formula>LEN(TRIM($K$32))=0</formula>
    </cfRule>
  </conditionalFormatting>
  <conditionalFormatting sqref="L32">
    <cfRule type="expression" dxfId="16015" priority="3958" stopIfTrue="1">
      <formula>LEN(TRIM($L$32))=0</formula>
    </cfRule>
  </conditionalFormatting>
  <conditionalFormatting sqref="J33">
    <cfRule type="expression" dxfId="16014" priority="3959" stopIfTrue="1">
      <formula>LEN(TRIM($J$33))=0</formula>
    </cfRule>
  </conditionalFormatting>
  <conditionalFormatting sqref="K33">
    <cfRule type="expression" dxfId="16013" priority="3960" stopIfTrue="1">
      <formula>LEN(TRIM($K$33))=0</formula>
    </cfRule>
  </conditionalFormatting>
  <conditionalFormatting sqref="L33">
    <cfRule type="expression" dxfId="16012" priority="3961" stopIfTrue="1">
      <formula>LEN(TRIM($L$33))=0</formula>
    </cfRule>
  </conditionalFormatting>
  <conditionalFormatting sqref="J34">
    <cfRule type="expression" dxfId="16011" priority="3962" stopIfTrue="1">
      <formula>LEN(TRIM($J$34))=0</formula>
    </cfRule>
  </conditionalFormatting>
  <conditionalFormatting sqref="K34">
    <cfRule type="expression" dxfId="16010" priority="3963" stopIfTrue="1">
      <formula>LEN(TRIM($K$34))=0</formula>
    </cfRule>
  </conditionalFormatting>
  <conditionalFormatting sqref="L34">
    <cfRule type="expression" dxfId="16009" priority="3964" stopIfTrue="1">
      <formula>LEN(TRIM($L$34))=0</formula>
    </cfRule>
  </conditionalFormatting>
  <conditionalFormatting sqref="J35">
    <cfRule type="expression" dxfId="16008" priority="3965" stopIfTrue="1">
      <formula>LEN(TRIM($J$35))=0</formula>
    </cfRule>
  </conditionalFormatting>
  <conditionalFormatting sqref="K35">
    <cfRule type="expression" dxfId="16007" priority="3966" stopIfTrue="1">
      <formula>LEN(TRIM($K$35))=0</formula>
    </cfRule>
  </conditionalFormatting>
  <conditionalFormatting sqref="L35">
    <cfRule type="expression" dxfId="16006" priority="3967" stopIfTrue="1">
      <formula>LEN(TRIM($L$35))=0</formula>
    </cfRule>
  </conditionalFormatting>
  <conditionalFormatting sqref="N29">
    <cfRule type="expression" dxfId="16005" priority="3968" stopIfTrue="1">
      <formula>LEN(TRIM($N$29))=0</formula>
    </cfRule>
  </conditionalFormatting>
  <conditionalFormatting sqref="O29">
    <cfRule type="expression" dxfId="16004" priority="3969" stopIfTrue="1">
      <formula>LEN(TRIM($O$29))=0</formula>
    </cfRule>
  </conditionalFormatting>
  <conditionalFormatting sqref="P29">
    <cfRule type="expression" dxfId="16003" priority="3970" stopIfTrue="1">
      <formula>LEN(TRIM($P$29))=0</formula>
    </cfRule>
  </conditionalFormatting>
  <conditionalFormatting sqref="N30">
    <cfRule type="expression" dxfId="16002" priority="3971" stopIfTrue="1">
      <formula>LEN(TRIM($N$30))=0</formula>
    </cfRule>
  </conditionalFormatting>
  <conditionalFormatting sqref="O30">
    <cfRule type="expression" dxfId="16001" priority="3972" stopIfTrue="1">
      <formula>LEN(TRIM($O$30))=0</formula>
    </cfRule>
  </conditionalFormatting>
  <conditionalFormatting sqref="P30">
    <cfRule type="expression" dxfId="16000" priority="3973" stopIfTrue="1">
      <formula>LEN(TRIM($P$30))=0</formula>
    </cfRule>
  </conditionalFormatting>
  <conditionalFormatting sqref="N31">
    <cfRule type="expression" dxfId="15999" priority="3974" stopIfTrue="1">
      <formula>LEN(TRIM($N$31))=0</formula>
    </cfRule>
  </conditionalFormatting>
  <conditionalFormatting sqref="O31">
    <cfRule type="expression" dxfId="15998" priority="3975" stopIfTrue="1">
      <formula>LEN(TRIM($O$31))=0</formula>
    </cfRule>
  </conditionalFormatting>
  <conditionalFormatting sqref="P31">
    <cfRule type="expression" dxfId="15997" priority="3976" stopIfTrue="1">
      <formula>LEN(TRIM($P$31))=0</formula>
    </cfRule>
  </conditionalFormatting>
  <conditionalFormatting sqref="N32">
    <cfRule type="expression" dxfId="15996" priority="3977" stopIfTrue="1">
      <formula>LEN(TRIM($N$32))=0</formula>
    </cfRule>
  </conditionalFormatting>
  <conditionalFormatting sqref="O32">
    <cfRule type="expression" dxfId="15995" priority="3978" stopIfTrue="1">
      <formula>LEN(TRIM($O$32))=0</formula>
    </cfRule>
  </conditionalFormatting>
  <conditionalFormatting sqref="P32">
    <cfRule type="expression" dxfId="15994" priority="3979" stopIfTrue="1">
      <formula>LEN(TRIM($P$32))=0</formula>
    </cfRule>
  </conditionalFormatting>
  <conditionalFormatting sqref="N33">
    <cfRule type="expression" dxfId="15993" priority="3980" stopIfTrue="1">
      <formula>LEN(TRIM($N$33))=0</formula>
    </cfRule>
  </conditionalFormatting>
  <conditionalFormatting sqref="O33">
    <cfRule type="expression" dxfId="15992" priority="3981" stopIfTrue="1">
      <formula>LEN(TRIM($O$33))=0</formula>
    </cfRule>
  </conditionalFormatting>
  <conditionalFormatting sqref="P33">
    <cfRule type="expression" dxfId="15991" priority="3982" stopIfTrue="1">
      <formula>LEN(TRIM($P$33))=0</formula>
    </cfRule>
  </conditionalFormatting>
  <conditionalFormatting sqref="N34">
    <cfRule type="expression" dxfId="15990" priority="3983" stopIfTrue="1">
      <formula>LEN(TRIM($N$34))=0</formula>
    </cfRule>
  </conditionalFormatting>
  <conditionalFormatting sqref="O34">
    <cfRule type="expression" dxfId="15989" priority="3984" stopIfTrue="1">
      <formula>LEN(TRIM($O$34))=0</formula>
    </cfRule>
  </conditionalFormatting>
  <conditionalFormatting sqref="P34">
    <cfRule type="expression" dxfId="15988" priority="3985" stopIfTrue="1">
      <formula>LEN(TRIM($P$34))=0</formula>
    </cfRule>
  </conditionalFormatting>
  <conditionalFormatting sqref="N35">
    <cfRule type="expression" dxfId="15987" priority="3986" stopIfTrue="1">
      <formula>LEN(TRIM($N$35))=0</formula>
    </cfRule>
  </conditionalFormatting>
  <conditionalFormatting sqref="O35">
    <cfRule type="expression" dxfId="15986" priority="3987" stopIfTrue="1">
      <formula>LEN(TRIM($O$35))=0</formula>
    </cfRule>
  </conditionalFormatting>
  <conditionalFormatting sqref="P35">
    <cfRule type="expression" dxfId="15985" priority="3988" stopIfTrue="1">
      <formula>LEN(TRIM($P$35))=0</formula>
    </cfRule>
  </conditionalFormatting>
  <conditionalFormatting sqref="R29">
    <cfRule type="expression" dxfId="15984" priority="3989" stopIfTrue="1">
      <formula>LEN(TRIM($R$29))=0</formula>
    </cfRule>
  </conditionalFormatting>
  <conditionalFormatting sqref="S29">
    <cfRule type="expression" dxfId="15983" priority="3990" stopIfTrue="1">
      <formula>LEN(TRIM($S$29))=0</formula>
    </cfRule>
  </conditionalFormatting>
  <conditionalFormatting sqref="T29">
    <cfRule type="expression" dxfId="15982" priority="3991" stopIfTrue="1">
      <formula>LEN(TRIM($T$29))=0</formula>
    </cfRule>
  </conditionalFormatting>
  <conditionalFormatting sqref="R30">
    <cfRule type="expression" dxfId="15981" priority="3992" stopIfTrue="1">
      <formula>LEN(TRIM($R$30))=0</formula>
    </cfRule>
  </conditionalFormatting>
  <conditionalFormatting sqref="S30">
    <cfRule type="expression" dxfId="15980" priority="3993" stopIfTrue="1">
      <formula>LEN(TRIM($S$30))=0</formula>
    </cfRule>
  </conditionalFormatting>
  <conditionalFormatting sqref="T30">
    <cfRule type="expression" dxfId="15979" priority="3994" stopIfTrue="1">
      <formula>LEN(TRIM($T$30))=0</formula>
    </cfRule>
  </conditionalFormatting>
  <conditionalFormatting sqref="R31">
    <cfRule type="expression" dxfId="15978" priority="3995" stopIfTrue="1">
      <formula>LEN(TRIM($R$31))=0</formula>
    </cfRule>
  </conditionalFormatting>
  <conditionalFormatting sqref="S31">
    <cfRule type="expression" dxfId="15977" priority="3996" stopIfTrue="1">
      <formula>LEN(TRIM($S$31))=0</formula>
    </cfRule>
  </conditionalFormatting>
  <conditionalFormatting sqref="T31">
    <cfRule type="expression" dxfId="15976" priority="3997" stopIfTrue="1">
      <formula>LEN(TRIM($T$31))=0</formula>
    </cfRule>
  </conditionalFormatting>
  <conditionalFormatting sqref="R32">
    <cfRule type="expression" dxfId="15975" priority="3998" stopIfTrue="1">
      <formula>LEN(TRIM($R$32))=0</formula>
    </cfRule>
  </conditionalFormatting>
  <conditionalFormatting sqref="S32">
    <cfRule type="expression" dxfId="15974" priority="3999" stopIfTrue="1">
      <formula>LEN(TRIM($S$32))=0</formula>
    </cfRule>
  </conditionalFormatting>
  <conditionalFormatting sqref="T32">
    <cfRule type="expression" dxfId="15973" priority="4000" stopIfTrue="1">
      <formula>LEN(TRIM($T$32))=0</formula>
    </cfRule>
  </conditionalFormatting>
  <conditionalFormatting sqref="R33">
    <cfRule type="expression" dxfId="15972" priority="4001" stopIfTrue="1">
      <formula>LEN(TRIM($R$33))=0</formula>
    </cfRule>
  </conditionalFormatting>
  <conditionalFormatting sqref="S33">
    <cfRule type="expression" dxfId="15971" priority="4002" stopIfTrue="1">
      <formula>LEN(TRIM($S$33))=0</formula>
    </cfRule>
  </conditionalFormatting>
  <conditionalFormatting sqref="T33">
    <cfRule type="expression" dxfId="15970" priority="4003" stopIfTrue="1">
      <formula>LEN(TRIM($T$33))=0</formula>
    </cfRule>
  </conditionalFormatting>
  <conditionalFormatting sqref="R34">
    <cfRule type="expression" dxfId="15969" priority="4004" stopIfTrue="1">
      <formula>LEN(TRIM($R$34))=0</formula>
    </cfRule>
  </conditionalFormatting>
  <conditionalFormatting sqref="S34">
    <cfRule type="expression" dxfId="15968" priority="4005" stopIfTrue="1">
      <formula>LEN(TRIM($S$34))=0</formula>
    </cfRule>
  </conditionalFormatting>
  <conditionalFormatting sqref="T34">
    <cfRule type="expression" dxfId="15967" priority="4006" stopIfTrue="1">
      <formula>LEN(TRIM($T$34))=0</formula>
    </cfRule>
  </conditionalFormatting>
  <conditionalFormatting sqref="R35">
    <cfRule type="expression" dxfId="15966" priority="4007" stopIfTrue="1">
      <formula>LEN(TRIM($R$35))=0</formula>
    </cfRule>
  </conditionalFormatting>
  <conditionalFormatting sqref="S35">
    <cfRule type="expression" dxfId="15965" priority="4008" stopIfTrue="1">
      <formula>LEN(TRIM($S$35))=0</formula>
    </cfRule>
  </conditionalFormatting>
  <conditionalFormatting sqref="T35">
    <cfRule type="expression" dxfId="15964" priority="4009" stopIfTrue="1">
      <formula>LEN(TRIM($T$35))=0</formula>
    </cfRule>
  </conditionalFormatting>
  <conditionalFormatting sqref="V29">
    <cfRule type="expression" dxfId="15963" priority="4010" stopIfTrue="1">
      <formula>LEN(TRIM($V$29))=0</formula>
    </cfRule>
  </conditionalFormatting>
  <conditionalFormatting sqref="W29">
    <cfRule type="expression" dxfId="15962" priority="4011" stopIfTrue="1">
      <formula>LEN(TRIM($W$29))=0</formula>
    </cfRule>
  </conditionalFormatting>
  <conditionalFormatting sqref="X29">
    <cfRule type="expression" dxfId="15961" priority="4012" stopIfTrue="1">
      <formula>LEN(TRIM($X$29))=0</formula>
    </cfRule>
  </conditionalFormatting>
  <conditionalFormatting sqref="V30">
    <cfRule type="expression" dxfId="15960" priority="4013" stopIfTrue="1">
      <formula>LEN(TRIM($V$30))=0</formula>
    </cfRule>
  </conditionalFormatting>
  <conditionalFormatting sqref="W30">
    <cfRule type="expression" dxfId="15959" priority="4014" stopIfTrue="1">
      <formula>LEN(TRIM($W$30))=0</formula>
    </cfRule>
  </conditionalFormatting>
  <conditionalFormatting sqref="X30">
    <cfRule type="expression" dxfId="15958" priority="4015" stopIfTrue="1">
      <formula>LEN(TRIM($X$30))=0</formula>
    </cfRule>
  </conditionalFormatting>
  <conditionalFormatting sqref="V31">
    <cfRule type="expression" dxfId="15957" priority="4016" stopIfTrue="1">
      <formula>LEN(TRIM($V$31))=0</formula>
    </cfRule>
  </conditionalFormatting>
  <conditionalFormatting sqref="W31">
    <cfRule type="expression" dxfId="15956" priority="4017" stopIfTrue="1">
      <formula>LEN(TRIM($W$31))=0</formula>
    </cfRule>
  </conditionalFormatting>
  <conditionalFormatting sqref="X31">
    <cfRule type="expression" dxfId="15955" priority="4018" stopIfTrue="1">
      <formula>LEN(TRIM($X$31))=0</formula>
    </cfRule>
  </conditionalFormatting>
  <conditionalFormatting sqref="V32">
    <cfRule type="expression" dxfId="15954" priority="4019" stopIfTrue="1">
      <formula>LEN(TRIM($V$32))=0</formula>
    </cfRule>
  </conditionalFormatting>
  <conditionalFormatting sqref="W32">
    <cfRule type="expression" dxfId="15953" priority="4020" stopIfTrue="1">
      <formula>LEN(TRIM($W$32))=0</formula>
    </cfRule>
  </conditionalFormatting>
  <conditionalFormatting sqref="X32">
    <cfRule type="expression" dxfId="15952" priority="4021" stopIfTrue="1">
      <formula>LEN(TRIM($X$32))=0</formula>
    </cfRule>
  </conditionalFormatting>
  <conditionalFormatting sqref="V33">
    <cfRule type="expression" dxfId="15951" priority="4022" stopIfTrue="1">
      <formula>LEN(TRIM($V$33))=0</formula>
    </cfRule>
  </conditionalFormatting>
  <conditionalFormatting sqref="W33">
    <cfRule type="expression" dxfId="15950" priority="4023" stopIfTrue="1">
      <formula>LEN(TRIM($W$33))=0</formula>
    </cfRule>
  </conditionalFormatting>
  <conditionalFormatting sqref="X33">
    <cfRule type="expression" dxfId="15949" priority="4024" stopIfTrue="1">
      <formula>LEN(TRIM($X$33))=0</formula>
    </cfRule>
  </conditionalFormatting>
  <conditionalFormatting sqref="V34">
    <cfRule type="expression" dxfId="15948" priority="4025" stopIfTrue="1">
      <formula>LEN(TRIM($V$34))=0</formula>
    </cfRule>
  </conditionalFormatting>
  <conditionalFormatting sqref="W34">
    <cfRule type="expression" dxfId="15947" priority="4026" stopIfTrue="1">
      <formula>LEN(TRIM($W$34))=0</formula>
    </cfRule>
  </conditionalFormatting>
  <conditionalFormatting sqref="X34">
    <cfRule type="expression" dxfId="15946" priority="4027" stopIfTrue="1">
      <formula>LEN(TRIM($X$34))=0</formula>
    </cfRule>
  </conditionalFormatting>
  <conditionalFormatting sqref="V35">
    <cfRule type="expression" dxfId="15945" priority="4028" stopIfTrue="1">
      <formula>LEN(TRIM($V$35))=0</formula>
    </cfRule>
  </conditionalFormatting>
  <conditionalFormatting sqref="W35">
    <cfRule type="expression" dxfId="15944" priority="4029" stopIfTrue="1">
      <formula>LEN(TRIM($W$35))=0</formula>
    </cfRule>
  </conditionalFormatting>
  <conditionalFormatting sqref="X35">
    <cfRule type="expression" dxfId="15943" priority="4030" stopIfTrue="1">
      <formula>LEN(TRIM($X$35))=0</formula>
    </cfRule>
  </conditionalFormatting>
  <conditionalFormatting sqref="Z29">
    <cfRule type="expression" dxfId="15942" priority="4031" stopIfTrue="1">
      <formula>LEN(TRIM($Z$29))=0</formula>
    </cfRule>
  </conditionalFormatting>
  <conditionalFormatting sqref="AA29">
    <cfRule type="expression" dxfId="15941" priority="4032" stopIfTrue="1">
      <formula>LEN(TRIM($AA$29))=0</formula>
    </cfRule>
  </conditionalFormatting>
  <conditionalFormatting sqref="AB29">
    <cfRule type="expression" dxfId="15940" priority="4033" stopIfTrue="1">
      <formula>LEN(TRIM($AB$29))=0</formula>
    </cfRule>
  </conditionalFormatting>
  <conditionalFormatting sqref="Z30">
    <cfRule type="expression" dxfId="15939" priority="4034" stopIfTrue="1">
      <formula>LEN(TRIM($Z$30))=0</formula>
    </cfRule>
  </conditionalFormatting>
  <conditionalFormatting sqref="AA30">
    <cfRule type="expression" dxfId="15938" priority="4035" stopIfTrue="1">
      <formula>LEN(TRIM($AA$30))=0</formula>
    </cfRule>
  </conditionalFormatting>
  <conditionalFormatting sqref="AB30">
    <cfRule type="expression" dxfId="15937" priority="4036" stopIfTrue="1">
      <formula>LEN(TRIM($AB$30))=0</formula>
    </cfRule>
  </conditionalFormatting>
  <conditionalFormatting sqref="Z31">
    <cfRule type="expression" dxfId="15936" priority="4037" stopIfTrue="1">
      <formula>LEN(TRIM($Z$31))=0</formula>
    </cfRule>
  </conditionalFormatting>
  <conditionalFormatting sqref="AA31">
    <cfRule type="expression" dxfId="15935" priority="4038" stopIfTrue="1">
      <formula>LEN(TRIM($AA$31))=0</formula>
    </cfRule>
  </conditionalFormatting>
  <conditionalFormatting sqref="AB31">
    <cfRule type="expression" dxfId="15934" priority="4039" stopIfTrue="1">
      <formula>LEN(TRIM($AB$31))=0</formula>
    </cfRule>
  </conditionalFormatting>
  <conditionalFormatting sqref="Z32">
    <cfRule type="expression" dxfId="15933" priority="4040" stopIfTrue="1">
      <formula>LEN(TRIM($Z$32))=0</formula>
    </cfRule>
  </conditionalFormatting>
  <conditionalFormatting sqref="AA32">
    <cfRule type="expression" dxfId="15932" priority="4041" stopIfTrue="1">
      <formula>LEN(TRIM($AA$32))=0</formula>
    </cfRule>
  </conditionalFormatting>
  <conditionalFormatting sqref="AB32">
    <cfRule type="expression" dxfId="15931" priority="4042" stopIfTrue="1">
      <formula>LEN(TRIM($AB$32))=0</formula>
    </cfRule>
  </conditionalFormatting>
  <conditionalFormatting sqref="Z33">
    <cfRule type="expression" dxfId="15930" priority="4043" stopIfTrue="1">
      <formula>LEN(TRIM($Z$33))=0</formula>
    </cfRule>
  </conditionalFormatting>
  <conditionalFormatting sqref="AA33">
    <cfRule type="expression" dxfId="15929" priority="4044" stopIfTrue="1">
      <formula>LEN(TRIM($AA$33))=0</formula>
    </cfRule>
  </conditionalFormatting>
  <conditionalFormatting sqref="AB33">
    <cfRule type="expression" dxfId="15928" priority="4045" stopIfTrue="1">
      <formula>LEN(TRIM($AB$33))=0</formula>
    </cfRule>
  </conditionalFormatting>
  <conditionalFormatting sqref="Z34">
    <cfRule type="expression" dxfId="15927" priority="4046" stopIfTrue="1">
      <formula>LEN(TRIM($Z$34))=0</formula>
    </cfRule>
  </conditionalFormatting>
  <conditionalFormatting sqref="AA34">
    <cfRule type="expression" dxfId="15926" priority="4047" stopIfTrue="1">
      <formula>LEN(TRIM($AA$34))=0</formula>
    </cfRule>
  </conditionalFormatting>
  <conditionalFormatting sqref="AB34">
    <cfRule type="expression" dxfId="15925" priority="4048" stopIfTrue="1">
      <formula>LEN(TRIM($AB$34))=0</formula>
    </cfRule>
  </conditionalFormatting>
  <conditionalFormatting sqref="Z35">
    <cfRule type="expression" dxfId="15924" priority="4049" stopIfTrue="1">
      <formula>LEN(TRIM($Z$35))=0</formula>
    </cfRule>
  </conditionalFormatting>
  <conditionalFormatting sqref="AA35">
    <cfRule type="expression" dxfId="15923" priority="4050" stopIfTrue="1">
      <formula>LEN(TRIM($AA$35))=0</formula>
    </cfRule>
  </conditionalFormatting>
  <conditionalFormatting sqref="AB35">
    <cfRule type="expression" dxfId="15922" priority="4051" stopIfTrue="1">
      <formula>LEN(TRIM($AB$35))=0</formula>
    </cfRule>
  </conditionalFormatting>
  <conditionalFormatting sqref="AD29">
    <cfRule type="expression" dxfId="15921" priority="4052" stopIfTrue="1">
      <formula>LEN(TRIM($AD$29))=0</formula>
    </cfRule>
  </conditionalFormatting>
  <conditionalFormatting sqref="AE29">
    <cfRule type="expression" dxfId="15920" priority="4053" stopIfTrue="1">
      <formula>LEN(TRIM($AE$29))=0</formula>
    </cfRule>
  </conditionalFormatting>
  <conditionalFormatting sqref="AF29">
    <cfRule type="expression" dxfId="15919" priority="4054" stopIfTrue="1">
      <formula>LEN(TRIM($AF$29))=0</formula>
    </cfRule>
  </conditionalFormatting>
  <conditionalFormatting sqref="AD30">
    <cfRule type="expression" dxfId="15918" priority="4055" stopIfTrue="1">
      <formula>LEN(TRIM($AD$30))=0</formula>
    </cfRule>
  </conditionalFormatting>
  <conditionalFormatting sqref="AE30">
    <cfRule type="expression" dxfId="15917" priority="4056" stopIfTrue="1">
      <formula>LEN(TRIM($AE$30))=0</formula>
    </cfRule>
  </conditionalFormatting>
  <conditionalFormatting sqref="AF30">
    <cfRule type="expression" dxfId="15916" priority="4057" stopIfTrue="1">
      <formula>LEN(TRIM($AF$30))=0</formula>
    </cfRule>
  </conditionalFormatting>
  <conditionalFormatting sqref="AD31">
    <cfRule type="expression" dxfId="15915" priority="4058" stopIfTrue="1">
      <formula>LEN(TRIM($AD$31))=0</formula>
    </cfRule>
  </conditionalFormatting>
  <conditionalFormatting sqref="AE31">
    <cfRule type="expression" dxfId="15914" priority="4059" stopIfTrue="1">
      <formula>LEN(TRIM($AE$31))=0</formula>
    </cfRule>
  </conditionalFormatting>
  <conditionalFormatting sqref="AF31">
    <cfRule type="expression" dxfId="15913" priority="4060" stopIfTrue="1">
      <formula>LEN(TRIM($AF$31))=0</formula>
    </cfRule>
  </conditionalFormatting>
  <conditionalFormatting sqref="AD32">
    <cfRule type="expression" dxfId="15912" priority="4061" stopIfTrue="1">
      <formula>LEN(TRIM($AD$32))=0</formula>
    </cfRule>
  </conditionalFormatting>
  <conditionalFormatting sqref="AE32">
    <cfRule type="expression" dxfId="15911" priority="4062" stopIfTrue="1">
      <formula>LEN(TRIM($AE$32))=0</formula>
    </cfRule>
  </conditionalFormatting>
  <conditionalFormatting sqref="AF32">
    <cfRule type="expression" dxfId="15910" priority="4063" stopIfTrue="1">
      <formula>LEN(TRIM($AF$32))=0</formula>
    </cfRule>
  </conditionalFormatting>
  <conditionalFormatting sqref="AD33">
    <cfRule type="expression" dxfId="15909" priority="4064" stopIfTrue="1">
      <formula>LEN(TRIM($AD$33))=0</formula>
    </cfRule>
  </conditionalFormatting>
  <conditionalFormatting sqref="AE33">
    <cfRule type="expression" dxfId="15908" priority="4065" stopIfTrue="1">
      <formula>LEN(TRIM($AE$33))=0</formula>
    </cfRule>
  </conditionalFormatting>
  <conditionalFormatting sqref="AF33">
    <cfRule type="expression" dxfId="15907" priority="4066" stopIfTrue="1">
      <formula>LEN(TRIM($AF$33))=0</formula>
    </cfRule>
  </conditionalFormatting>
  <conditionalFormatting sqref="AD34">
    <cfRule type="expression" dxfId="15906" priority="4067" stopIfTrue="1">
      <formula>LEN(TRIM($AD$34))=0</formula>
    </cfRule>
  </conditionalFormatting>
  <conditionalFormatting sqref="AE34">
    <cfRule type="expression" dxfId="15905" priority="4068" stopIfTrue="1">
      <formula>LEN(TRIM($AE$34))=0</formula>
    </cfRule>
  </conditionalFormatting>
  <conditionalFormatting sqref="AF34">
    <cfRule type="expression" dxfId="15904" priority="4069" stopIfTrue="1">
      <formula>LEN(TRIM($AF$34))=0</formula>
    </cfRule>
  </conditionalFormatting>
  <conditionalFormatting sqref="AD35">
    <cfRule type="expression" dxfId="15903" priority="4070" stopIfTrue="1">
      <formula>LEN(TRIM($AD$35))=0</formula>
    </cfRule>
  </conditionalFormatting>
  <conditionalFormatting sqref="AE35">
    <cfRule type="expression" dxfId="15902" priority="4071" stopIfTrue="1">
      <formula>LEN(TRIM($AE$35))=0</formula>
    </cfRule>
  </conditionalFormatting>
  <conditionalFormatting sqref="AF35">
    <cfRule type="expression" dxfId="15901" priority="4072" stopIfTrue="1">
      <formula>LEN(TRIM($AF$35))=0</formula>
    </cfRule>
  </conditionalFormatting>
  <conditionalFormatting sqref="F37">
    <cfRule type="expression" dxfId="15900" priority="4073" stopIfTrue="1">
      <formula>LEN(TRIM($F$37))=0</formula>
    </cfRule>
  </conditionalFormatting>
  <conditionalFormatting sqref="G37">
    <cfRule type="expression" dxfId="15899" priority="4074" stopIfTrue="1">
      <formula>LEN(TRIM($G$37))=0</formula>
    </cfRule>
  </conditionalFormatting>
  <conditionalFormatting sqref="H37">
    <cfRule type="expression" dxfId="15898" priority="4075" stopIfTrue="1">
      <formula>LEN(TRIM($H$37))=0</formula>
    </cfRule>
  </conditionalFormatting>
  <conditionalFormatting sqref="J37">
    <cfRule type="expression" dxfId="15897" priority="4076" stopIfTrue="1">
      <formula>LEN(TRIM($J$37))=0</formula>
    </cfRule>
  </conditionalFormatting>
  <conditionalFormatting sqref="K37">
    <cfRule type="expression" dxfId="15896" priority="4077" stopIfTrue="1">
      <formula>LEN(TRIM($K$37))=0</formula>
    </cfRule>
  </conditionalFormatting>
  <conditionalFormatting sqref="L37">
    <cfRule type="expression" dxfId="15895" priority="4078" stopIfTrue="1">
      <formula>LEN(TRIM($L$37))=0</formula>
    </cfRule>
  </conditionalFormatting>
  <conditionalFormatting sqref="N37">
    <cfRule type="expression" dxfId="15894" priority="4079" stopIfTrue="1">
      <formula>LEN(TRIM($N$37))=0</formula>
    </cfRule>
  </conditionalFormatting>
  <conditionalFormatting sqref="O37">
    <cfRule type="expression" dxfId="15893" priority="4080" stopIfTrue="1">
      <formula>LEN(TRIM($O$37))=0</formula>
    </cfRule>
  </conditionalFormatting>
  <conditionalFormatting sqref="P37">
    <cfRule type="expression" dxfId="15892" priority="4081" stopIfTrue="1">
      <formula>LEN(TRIM($P$37))=0</formula>
    </cfRule>
  </conditionalFormatting>
  <conditionalFormatting sqref="R37">
    <cfRule type="expression" dxfId="15891" priority="4082" stopIfTrue="1">
      <formula>LEN(TRIM($R$37))=0</formula>
    </cfRule>
  </conditionalFormatting>
  <conditionalFormatting sqref="S37">
    <cfRule type="expression" dxfId="15890" priority="4083" stopIfTrue="1">
      <formula>LEN(TRIM($S$37))=0</formula>
    </cfRule>
  </conditionalFormatting>
  <conditionalFormatting sqref="T37">
    <cfRule type="expression" dxfId="15889" priority="4084" stopIfTrue="1">
      <formula>LEN(TRIM($T$37))=0</formula>
    </cfRule>
  </conditionalFormatting>
  <conditionalFormatting sqref="V37">
    <cfRule type="expression" dxfId="15888" priority="4085" stopIfTrue="1">
      <formula>LEN(TRIM($V$37))=0</formula>
    </cfRule>
  </conditionalFormatting>
  <conditionalFormatting sqref="W37">
    <cfRule type="expression" dxfId="15887" priority="4086" stopIfTrue="1">
      <formula>LEN(TRIM($W$37))=0</formula>
    </cfRule>
  </conditionalFormatting>
  <conditionalFormatting sqref="X37">
    <cfRule type="expression" dxfId="15886" priority="4087" stopIfTrue="1">
      <formula>LEN(TRIM($X$37))=0</formula>
    </cfRule>
  </conditionalFormatting>
  <conditionalFormatting sqref="Z37">
    <cfRule type="expression" dxfId="15885" priority="4088" stopIfTrue="1">
      <formula>LEN(TRIM($Z$37))=0</formula>
    </cfRule>
  </conditionalFormatting>
  <conditionalFormatting sqref="AA37">
    <cfRule type="expression" dxfId="15884" priority="4089" stopIfTrue="1">
      <formula>LEN(TRIM($AA$37))=0</formula>
    </cfRule>
  </conditionalFormatting>
  <conditionalFormatting sqref="AB37">
    <cfRule type="expression" dxfId="15883" priority="4090" stopIfTrue="1">
      <formula>LEN(TRIM($AB$37))=0</formula>
    </cfRule>
  </conditionalFormatting>
  <conditionalFormatting sqref="AD37">
    <cfRule type="expression" dxfId="15882" priority="4091" stopIfTrue="1">
      <formula>LEN(TRIM($AD$37))=0</formula>
    </cfRule>
  </conditionalFormatting>
  <conditionalFormatting sqref="AE37">
    <cfRule type="expression" dxfId="15881" priority="4092" stopIfTrue="1">
      <formula>LEN(TRIM($AE$37))=0</formula>
    </cfRule>
  </conditionalFormatting>
  <conditionalFormatting sqref="AF37">
    <cfRule type="expression" dxfId="15880" priority="4093" stopIfTrue="1">
      <formula>LEN(TRIM($AF$37))=0</formula>
    </cfRule>
  </conditionalFormatting>
  <conditionalFormatting sqref="F42">
    <cfRule type="expression" dxfId="15879" priority="4094" stopIfTrue="1">
      <formula>LEN(TRIM($F$42))=0</formula>
    </cfRule>
  </conditionalFormatting>
  <conditionalFormatting sqref="G42">
    <cfRule type="expression" dxfId="15878" priority="4095" stopIfTrue="1">
      <formula>LEN(TRIM($G$42))=0</formula>
    </cfRule>
  </conditionalFormatting>
  <conditionalFormatting sqref="J42">
    <cfRule type="expression" dxfId="15877" priority="4096" stopIfTrue="1">
      <formula>LEN(TRIM($J$42))=0</formula>
    </cfRule>
  </conditionalFormatting>
  <conditionalFormatting sqref="K42">
    <cfRule type="expression" dxfId="15876" priority="4097" stopIfTrue="1">
      <formula>LEN(TRIM($K$42))=0</formula>
    </cfRule>
  </conditionalFormatting>
  <conditionalFormatting sqref="N42">
    <cfRule type="expression" dxfId="15875" priority="4098" stopIfTrue="1">
      <formula>LEN(TRIM($N$42))=0</formula>
    </cfRule>
  </conditionalFormatting>
  <conditionalFormatting sqref="O42">
    <cfRule type="expression" dxfId="15874" priority="4099" stopIfTrue="1">
      <formula>LEN(TRIM($O$42))=0</formula>
    </cfRule>
  </conditionalFormatting>
  <conditionalFormatting sqref="R42">
    <cfRule type="expression" dxfId="15873" priority="4100" stopIfTrue="1">
      <formula>LEN(TRIM($R$42))=0</formula>
    </cfRule>
  </conditionalFormatting>
  <conditionalFormatting sqref="S42">
    <cfRule type="expression" dxfId="15872" priority="4101" stopIfTrue="1">
      <formula>LEN(TRIM($S$42))=0</formula>
    </cfRule>
  </conditionalFormatting>
  <conditionalFormatting sqref="V42">
    <cfRule type="expression" dxfId="15871" priority="4102" stopIfTrue="1">
      <formula>LEN(TRIM($V$42))=0</formula>
    </cfRule>
  </conditionalFormatting>
  <conditionalFormatting sqref="W42">
    <cfRule type="expression" dxfId="15870" priority="4103" stopIfTrue="1">
      <formula>LEN(TRIM($W$42))=0</formula>
    </cfRule>
  </conditionalFormatting>
  <conditionalFormatting sqref="Z42">
    <cfRule type="expression" dxfId="15869" priority="4104" stopIfTrue="1">
      <formula>LEN(TRIM($Z$42))=0</formula>
    </cfRule>
  </conditionalFormatting>
  <conditionalFormatting sqref="AA42">
    <cfRule type="expression" dxfId="15868" priority="4105" stopIfTrue="1">
      <formula>LEN(TRIM($AA$42))=0</formula>
    </cfRule>
  </conditionalFormatting>
  <conditionalFormatting sqref="AD42">
    <cfRule type="expression" dxfId="15867" priority="4106" stopIfTrue="1">
      <formula>LEN(TRIM($AD$42))=0</formula>
    </cfRule>
  </conditionalFormatting>
  <conditionalFormatting sqref="AE42">
    <cfRule type="expression" dxfId="15866" priority="4107" stopIfTrue="1">
      <formula>LEN(TRIM($AE$42))=0</formula>
    </cfRule>
  </conditionalFormatting>
  <conditionalFormatting sqref="F44">
    <cfRule type="expression" dxfId="15865" priority="4108" stopIfTrue="1">
      <formula>LEN(TRIM($F$44))=0</formula>
    </cfRule>
  </conditionalFormatting>
  <conditionalFormatting sqref="G44">
    <cfRule type="expression" dxfId="15864" priority="4109" stopIfTrue="1">
      <formula>LEN(TRIM($G$44))=0</formula>
    </cfRule>
  </conditionalFormatting>
  <conditionalFormatting sqref="H44">
    <cfRule type="expression" dxfId="15863" priority="4110" stopIfTrue="1">
      <formula>LEN(TRIM($H$44))=0</formula>
    </cfRule>
  </conditionalFormatting>
  <conditionalFormatting sqref="J44">
    <cfRule type="expression" dxfId="15862" priority="4111" stopIfTrue="1">
      <formula>LEN(TRIM($J$44))=0</formula>
    </cfRule>
  </conditionalFormatting>
  <conditionalFormatting sqref="K44">
    <cfRule type="expression" dxfId="15861" priority="4112" stopIfTrue="1">
      <formula>LEN(TRIM($K$44))=0</formula>
    </cfRule>
  </conditionalFormatting>
  <conditionalFormatting sqref="L44">
    <cfRule type="expression" dxfId="15860" priority="4113" stopIfTrue="1">
      <formula>LEN(TRIM($L$44))=0</formula>
    </cfRule>
  </conditionalFormatting>
  <conditionalFormatting sqref="N44">
    <cfRule type="expression" dxfId="15859" priority="4114" stopIfTrue="1">
      <formula>LEN(TRIM($N$44))=0</formula>
    </cfRule>
  </conditionalFormatting>
  <conditionalFormatting sqref="O44">
    <cfRule type="expression" dxfId="15858" priority="4115" stopIfTrue="1">
      <formula>LEN(TRIM($O$44))=0</formula>
    </cfRule>
  </conditionalFormatting>
  <conditionalFormatting sqref="P44">
    <cfRule type="expression" dxfId="15857" priority="4116" stopIfTrue="1">
      <formula>LEN(TRIM($P$44))=0</formula>
    </cfRule>
  </conditionalFormatting>
  <conditionalFormatting sqref="R44">
    <cfRule type="expression" dxfId="15856" priority="4117" stopIfTrue="1">
      <formula>LEN(TRIM($R$44))=0</formula>
    </cfRule>
  </conditionalFormatting>
  <conditionalFormatting sqref="S44">
    <cfRule type="expression" dxfId="15855" priority="4118" stopIfTrue="1">
      <formula>LEN(TRIM($S$44))=0</formula>
    </cfRule>
  </conditionalFormatting>
  <conditionalFormatting sqref="T44">
    <cfRule type="expression" dxfId="15854" priority="4119" stopIfTrue="1">
      <formula>LEN(TRIM($T$44))=0</formula>
    </cfRule>
  </conditionalFormatting>
  <conditionalFormatting sqref="V44">
    <cfRule type="expression" dxfId="15853" priority="4120" stopIfTrue="1">
      <formula>LEN(TRIM($V$44))=0</formula>
    </cfRule>
  </conditionalFormatting>
  <conditionalFormatting sqref="W44">
    <cfRule type="expression" dxfId="15852" priority="4121" stopIfTrue="1">
      <formula>LEN(TRIM($W$44))=0</formula>
    </cfRule>
  </conditionalFormatting>
  <conditionalFormatting sqref="X44">
    <cfRule type="expression" dxfId="15851" priority="4122" stopIfTrue="1">
      <formula>LEN(TRIM($X$44))=0</formula>
    </cfRule>
  </conditionalFormatting>
  <conditionalFormatting sqref="Z44">
    <cfRule type="expression" dxfId="15850" priority="4123" stopIfTrue="1">
      <formula>LEN(TRIM($Z$44))=0</formula>
    </cfRule>
  </conditionalFormatting>
  <conditionalFormatting sqref="AA44">
    <cfRule type="expression" dxfId="15849" priority="4124" stopIfTrue="1">
      <formula>LEN(TRIM($AA$44))=0</formula>
    </cfRule>
  </conditionalFormatting>
  <conditionalFormatting sqref="AB44">
    <cfRule type="expression" dxfId="15848" priority="4125" stopIfTrue="1">
      <formula>LEN(TRIM($AB$44))=0</formula>
    </cfRule>
  </conditionalFormatting>
  <conditionalFormatting sqref="AD44">
    <cfRule type="expression" dxfId="15847" priority="4126" stopIfTrue="1">
      <formula>LEN(TRIM($AD$44))=0</formula>
    </cfRule>
  </conditionalFormatting>
  <conditionalFormatting sqref="AE44">
    <cfRule type="expression" dxfId="15846" priority="4127" stopIfTrue="1">
      <formula>LEN(TRIM($AE$44))=0</formula>
    </cfRule>
  </conditionalFormatting>
  <conditionalFormatting sqref="AF44">
    <cfRule type="expression" dxfId="15845" priority="4128" stopIfTrue="1">
      <formula>LEN(TRIM($AF$44))=0</formula>
    </cfRule>
  </conditionalFormatting>
  <conditionalFormatting sqref="F46">
    <cfRule type="expression" dxfId="15844" priority="4129" stopIfTrue="1">
      <formula>LEN(TRIM($F$46))=0</formula>
    </cfRule>
  </conditionalFormatting>
  <conditionalFormatting sqref="G46">
    <cfRule type="expression" dxfId="15843" priority="4130" stopIfTrue="1">
      <formula>LEN(TRIM($G$46))=0</formula>
    </cfRule>
  </conditionalFormatting>
  <conditionalFormatting sqref="H46">
    <cfRule type="expression" dxfId="15842" priority="4131" stopIfTrue="1">
      <formula>LEN(TRIM($H$46))=0</formula>
    </cfRule>
  </conditionalFormatting>
  <conditionalFormatting sqref="F47">
    <cfRule type="expression" dxfId="15841" priority="4132" stopIfTrue="1">
      <formula>LEN(TRIM($F$47))=0</formula>
    </cfRule>
  </conditionalFormatting>
  <conditionalFormatting sqref="G47">
    <cfRule type="expression" dxfId="15840" priority="4133" stopIfTrue="1">
      <formula>LEN(TRIM($G$47))=0</formula>
    </cfRule>
  </conditionalFormatting>
  <conditionalFormatting sqref="H47">
    <cfRule type="expression" dxfId="15839" priority="4134" stopIfTrue="1">
      <formula>LEN(TRIM($H$47))=0</formula>
    </cfRule>
  </conditionalFormatting>
  <conditionalFormatting sqref="J46">
    <cfRule type="expression" dxfId="15838" priority="4135" stopIfTrue="1">
      <formula>LEN(TRIM($J$46))=0</formula>
    </cfRule>
  </conditionalFormatting>
  <conditionalFormatting sqref="K46">
    <cfRule type="expression" dxfId="15837" priority="4136" stopIfTrue="1">
      <formula>LEN(TRIM($K$46))=0</formula>
    </cfRule>
  </conditionalFormatting>
  <conditionalFormatting sqref="L46">
    <cfRule type="expression" dxfId="15836" priority="4137" stopIfTrue="1">
      <formula>LEN(TRIM($L$46))=0</formula>
    </cfRule>
  </conditionalFormatting>
  <conditionalFormatting sqref="J47">
    <cfRule type="expression" dxfId="15835" priority="4138" stopIfTrue="1">
      <formula>LEN(TRIM($J$47))=0</formula>
    </cfRule>
  </conditionalFormatting>
  <conditionalFormatting sqref="K47">
    <cfRule type="expression" dxfId="15834" priority="4139" stopIfTrue="1">
      <formula>LEN(TRIM($K$47))=0</formula>
    </cfRule>
  </conditionalFormatting>
  <conditionalFormatting sqref="L47">
    <cfRule type="expression" dxfId="15833" priority="4140" stopIfTrue="1">
      <formula>LEN(TRIM($L$47))=0</formula>
    </cfRule>
  </conditionalFormatting>
  <conditionalFormatting sqref="N46">
    <cfRule type="expression" dxfId="15832" priority="4141" stopIfTrue="1">
      <formula>LEN(TRIM($N$46))=0</formula>
    </cfRule>
  </conditionalFormatting>
  <conditionalFormatting sqref="O46">
    <cfRule type="expression" dxfId="15831" priority="4142" stopIfTrue="1">
      <formula>LEN(TRIM($O$46))=0</formula>
    </cfRule>
  </conditionalFormatting>
  <conditionalFormatting sqref="P46">
    <cfRule type="expression" dxfId="15830" priority="4143" stopIfTrue="1">
      <formula>LEN(TRIM($P$46))=0</formula>
    </cfRule>
  </conditionalFormatting>
  <conditionalFormatting sqref="N47">
    <cfRule type="expression" dxfId="15829" priority="4144" stopIfTrue="1">
      <formula>LEN(TRIM($N$47))=0</formula>
    </cfRule>
  </conditionalFormatting>
  <conditionalFormatting sqref="O47">
    <cfRule type="expression" dxfId="15828" priority="4145" stopIfTrue="1">
      <formula>LEN(TRIM($O$47))=0</formula>
    </cfRule>
  </conditionalFormatting>
  <conditionalFormatting sqref="P47">
    <cfRule type="expression" dxfId="15827" priority="4146" stopIfTrue="1">
      <formula>LEN(TRIM($P$47))=0</formula>
    </cfRule>
  </conditionalFormatting>
  <conditionalFormatting sqref="R46">
    <cfRule type="expression" dxfId="15826" priority="4147" stopIfTrue="1">
      <formula>LEN(TRIM($R$46))=0</formula>
    </cfRule>
  </conditionalFormatting>
  <conditionalFormatting sqref="S46">
    <cfRule type="expression" dxfId="15825" priority="4148" stopIfTrue="1">
      <formula>LEN(TRIM($S$46))=0</formula>
    </cfRule>
  </conditionalFormatting>
  <conditionalFormatting sqref="T46">
    <cfRule type="expression" dxfId="15824" priority="4149" stopIfTrue="1">
      <formula>LEN(TRIM($T$46))=0</formula>
    </cfRule>
  </conditionalFormatting>
  <conditionalFormatting sqref="R47">
    <cfRule type="expression" dxfId="15823" priority="4150" stopIfTrue="1">
      <formula>LEN(TRIM($R$47))=0</formula>
    </cfRule>
  </conditionalFormatting>
  <conditionalFormatting sqref="S47">
    <cfRule type="expression" dxfId="15822" priority="4151" stopIfTrue="1">
      <formula>LEN(TRIM($S$47))=0</formula>
    </cfRule>
  </conditionalFormatting>
  <conditionalFormatting sqref="T47">
    <cfRule type="expression" dxfId="15821" priority="4152" stopIfTrue="1">
      <formula>LEN(TRIM($T$47))=0</formula>
    </cfRule>
  </conditionalFormatting>
  <conditionalFormatting sqref="V46">
    <cfRule type="expression" dxfId="15820" priority="4153" stopIfTrue="1">
      <formula>LEN(TRIM($V$46))=0</formula>
    </cfRule>
  </conditionalFormatting>
  <conditionalFormatting sqref="W46">
    <cfRule type="expression" dxfId="15819" priority="4154" stopIfTrue="1">
      <formula>LEN(TRIM($W$46))=0</formula>
    </cfRule>
  </conditionalFormatting>
  <conditionalFormatting sqref="X46">
    <cfRule type="expression" dxfId="15818" priority="4155" stopIfTrue="1">
      <formula>LEN(TRIM($X$46))=0</formula>
    </cfRule>
  </conditionalFormatting>
  <conditionalFormatting sqref="V47">
    <cfRule type="expression" dxfId="15817" priority="4156" stopIfTrue="1">
      <formula>LEN(TRIM($V$47))=0</formula>
    </cfRule>
  </conditionalFormatting>
  <conditionalFormatting sqref="W47">
    <cfRule type="expression" dxfId="15816" priority="4157" stopIfTrue="1">
      <formula>LEN(TRIM($W$47))=0</formula>
    </cfRule>
  </conditionalFormatting>
  <conditionalFormatting sqref="X47">
    <cfRule type="expression" dxfId="15815" priority="4158" stopIfTrue="1">
      <formula>LEN(TRIM($X$47))=0</formula>
    </cfRule>
  </conditionalFormatting>
  <conditionalFormatting sqref="Z46">
    <cfRule type="expression" dxfId="15814" priority="4159" stopIfTrue="1">
      <formula>LEN(TRIM($Z$46))=0</formula>
    </cfRule>
  </conditionalFormatting>
  <conditionalFormatting sqref="AA46">
    <cfRule type="expression" dxfId="15813" priority="4160" stopIfTrue="1">
      <formula>LEN(TRIM($AA$46))=0</formula>
    </cfRule>
  </conditionalFormatting>
  <conditionalFormatting sqref="AB46">
    <cfRule type="expression" dxfId="15812" priority="4161" stopIfTrue="1">
      <formula>LEN(TRIM($AB$46))=0</formula>
    </cfRule>
  </conditionalFormatting>
  <conditionalFormatting sqref="Z47">
    <cfRule type="expression" dxfId="15811" priority="4162" stopIfTrue="1">
      <formula>LEN(TRIM($Z$47))=0</formula>
    </cfRule>
  </conditionalFormatting>
  <conditionalFormatting sqref="AA47">
    <cfRule type="expression" dxfId="15810" priority="4163" stopIfTrue="1">
      <formula>LEN(TRIM($AA$47))=0</formula>
    </cfRule>
  </conditionalFormatting>
  <conditionalFormatting sqref="AB47">
    <cfRule type="expression" dxfId="15809" priority="4164" stopIfTrue="1">
      <formula>LEN(TRIM($AB$47))=0</formula>
    </cfRule>
  </conditionalFormatting>
  <conditionalFormatting sqref="AD46">
    <cfRule type="expression" dxfId="15808" priority="4165" stopIfTrue="1">
      <formula>LEN(TRIM($AD$46))=0</formula>
    </cfRule>
  </conditionalFormatting>
  <conditionalFormatting sqref="AE46">
    <cfRule type="expression" dxfId="15807" priority="4166" stopIfTrue="1">
      <formula>LEN(TRIM($AE$46))=0</formula>
    </cfRule>
  </conditionalFormatting>
  <conditionalFormatting sqref="AF46">
    <cfRule type="expression" dxfId="15806" priority="4167" stopIfTrue="1">
      <formula>LEN(TRIM($AF$46))=0</formula>
    </cfRule>
  </conditionalFormatting>
  <conditionalFormatting sqref="AD47">
    <cfRule type="expression" dxfId="15805" priority="4168" stopIfTrue="1">
      <formula>LEN(TRIM($AD$47))=0</formula>
    </cfRule>
  </conditionalFormatting>
  <conditionalFormatting sqref="AE47">
    <cfRule type="expression" dxfId="15804" priority="4169" stopIfTrue="1">
      <formula>LEN(TRIM($AE$47))=0</formula>
    </cfRule>
  </conditionalFormatting>
  <conditionalFormatting sqref="AF47">
    <cfRule type="expression" dxfId="15803" priority="4170" stopIfTrue="1">
      <formula>LEN(TRIM($AF$47))=0</formula>
    </cfRule>
  </conditionalFormatting>
  <conditionalFormatting sqref="F49">
    <cfRule type="expression" dxfId="15802" priority="4171" stopIfTrue="1">
      <formula>LEN(TRIM($F$49))=0</formula>
    </cfRule>
  </conditionalFormatting>
  <conditionalFormatting sqref="G49">
    <cfRule type="expression" dxfId="15801" priority="4172" stopIfTrue="1">
      <formula>LEN(TRIM($G$49))=0</formula>
    </cfRule>
  </conditionalFormatting>
  <conditionalFormatting sqref="H49">
    <cfRule type="expression" dxfId="15800" priority="4173" stopIfTrue="1">
      <formula>LEN(TRIM($H$49))=0</formula>
    </cfRule>
  </conditionalFormatting>
  <conditionalFormatting sqref="F50">
    <cfRule type="expression" dxfId="15799" priority="4174" stopIfTrue="1">
      <formula>LEN(TRIM($F$50))=0</formula>
    </cfRule>
  </conditionalFormatting>
  <conditionalFormatting sqref="G50">
    <cfRule type="expression" dxfId="15798" priority="4175" stopIfTrue="1">
      <formula>LEN(TRIM($G$50))=0</formula>
    </cfRule>
  </conditionalFormatting>
  <conditionalFormatting sqref="H50">
    <cfRule type="expression" dxfId="15797" priority="4176" stopIfTrue="1">
      <formula>LEN(TRIM($H$50))=0</formula>
    </cfRule>
  </conditionalFormatting>
  <conditionalFormatting sqref="F51">
    <cfRule type="expression" dxfId="15796" priority="4177" stopIfTrue="1">
      <formula>LEN(TRIM($F$51))=0</formula>
    </cfRule>
  </conditionalFormatting>
  <conditionalFormatting sqref="G51">
    <cfRule type="expression" dxfId="15795" priority="4178" stopIfTrue="1">
      <formula>LEN(TRIM($G$51))=0</formula>
    </cfRule>
  </conditionalFormatting>
  <conditionalFormatting sqref="H51">
    <cfRule type="expression" dxfId="15794" priority="4179" stopIfTrue="1">
      <formula>LEN(TRIM($H$51))=0</formula>
    </cfRule>
  </conditionalFormatting>
  <conditionalFormatting sqref="F52">
    <cfRule type="expression" dxfId="15793" priority="4180" stopIfTrue="1">
      <formula>LEN(TRIM($F$52))=0</formula>
    </cfRule>
  </conditionalFormatting>
  <conditionalFormatting sqref="G52">
    <cfRule type="expression" dxfId="15792" priority="4181" stopIfTrue="1">
      <formula>LEN(TRIM($G$52))=0</formula>
    </cfRule>
  </conditionalFormatting>
  <conditionalFormatting sqref="H52">
    <cfRule type="expression" dxfId="15791" priority="4182" stopIfTrue="1">
      <formula>LEN(TRIM($H$52))=0</formula>
    </cfRule>
  </conditionalFormatting>
  <conditionalFormatting sqref="J49">
    <cfRule type="expression" dxfId="15790" priority="4183" stopIfTrue="1">
      <formula>LEN(TRIM($J$49))=0</formula>
    </cfRule>
  </conditionalFormatting>
  <conditionalFormatting sqref="K49">
    <cfRule type="expression" dxfId="15789" priority="4184" stopIfTrue="1">
      <formula>LEN(TRIM($K$49))=0</formula>
    </cfRule>
  </conditionalFormatting>
  <conditionalFormatting sqref="L49">
    <cfRule type="expression" dxfId="15788" priority="4185" stopIfTrue="1">
      <formula>LEN(TRIM($L$49))=0</formula>
    </cfRule>
  </conditionalFormatting>
  <conditionalFormatting sqref="J50">
    <cfRule type="expression" dxfId="15787" priority="4186" stopIfTrue="1">
      <formula>LEN(TRIM($J$50))=0</formula>
    </cfRule>
  </conditionalFormatting>
  <conditionalFormatting sqref="K50">
    <cfRule type="expression" dxfId="15786" priority="4187" stopIfTrue="1">
      <formula>LEN(TRIM($K$50))=0</formula>
    </cfRule>
  </conditionalFormatting>
  <conditionalFormatting sqref="L50">
    <cfRule type="expression" dxfId="15785" priority="4188" stopIfTrue="1">
      <formula>LEN(TRIM($L$50))=0</formula>
    </cfRule>
  </conditionalFormatting>
  <conditionalFormatting sqref="J51">
    <cfRule type="expression" dxfId="15784" priority="4189" stopIfTrue="1">
      <formula>LEN(TRIM($J$51))=0</formula>
    </cfRule>
  </conditionalFormatting>
  <conditionalFormatting sqref="K51">
    <cfRule type="expression" dxfId="15783" priority="4190" stopIfTrue="1">
      <formula>LEN(TRIM($K$51))=0</formula>
    </cfRule>
  </conditionalFormatting>
  <conditionalFormatting sqref="L51">
    <cfRule type="expression" dxfId="15782" priority="4191" stopIfTrue="1">
      <formula>LEN(TRIM($L$51))=0</formula>
    </cfRule>
  </conditionalFormatting>
  <conditionalFormatting sqref="J52">
    <cfRule type="expression" dxfId="15781" priority="4192" stopIfTrue="1">
      <formula>LEN(TRIM($J$52))=0</formula>
    </cfRule>
  </conditionalFormatting>
  <conditionalFormatting sqref="K52">
    <cfRule type="expression" dxfId="15780" priority="4193" stopIfTrue="1">
      <formula>LEN(TRIM($K$52))=0</formula>
    </cfRule>
  </conditionalFormatting>
  <conditionalFormatting sqref="L52">
    <cfRule type="expression" dxfId="15779" priority="4194" stopIfTrue="1">
      <formula>LEN(TRIM($L$52))=0</formula>
    </cfRule>
  </conditionalFormatting>
  <conditionalFormatting sqref="N49">
    <cfRule type="expression" dxfId="15778" priority="4195" stopIfTrue="1">
      <formula>LEN(TRIM($N$49))=0</formula>
    </cfRule>
  </conditionalFormatting>
  <conditionalFormatting sqref="O49">
    <cfRule type="expression" dxfId="15777" priority="4196" stopIfTrue="1">
      <formula>LEN(TRIM($O$49))=0</formula>
    </cfRule>
  </conditionalFormatting>
  <conditionalFormatting sqref="P49">
    <cfRule type="expression" dxfId="15776" priority="4197" stopIfTrue="1">
      <formula>LEN(TRIM($P$49))=0</formula>
    </cfRule>
  </conditionalFormatting>
  <conditionalFormatting sqref="N50">
    <cfRule type="expression" dxfId="15775" priority="4198" stopIfTrue="1">
      <formula>LEN(TRIM($N$50))=0</formula>
    </cfRule>
  </conditionalFormatting>
  <conditionalFormatting sqref="O50">
    <cfRule type="expression" dxfId="15774" priority="4199" stopIfTrue="1">
      <formula>LEN(TRIM($O$50))=0</formula>
    </cfRule>
  </conditionalFormatting>
  <conditionalFormatting sqref="P50">
    <cfRule type="expression" dxfId="15773" priority="4200" stopIfTrue="1">
      <formula>LEN(TRIM($P$50))=0</formula>
    </cfRule>
  </conditionalFormatting>
  <conditionalFormatting sqref="N51">
    <cfRule type="expression" dxfId="15772" priority="4201" stopIfTrue="1">
      <formula>LEN(TRIM($N$51))=0</formula>
    </cfRule>
  </conditionalFormatting>
  <conditionalFormatting sqref="O51">
    <cfRule type="expression" dxfId="15771" priority="4202" stopIfTrue="1">
      <formula>LEN(TRIM($O$51))=0</formula>
    </cfRule>
  </conditionalFormatting>
  <conditionalFormatting sqref="P51">
    <cfRule type="expression" dxfId="15770" priority="4203" stopIfTrue="1">
      <formula>LEN(TRIM($P$51))=0</formula>
    </cfRule>
  </conditionalFormatting>
  <conditionalFormatting sqref="N52">
    <cfRule type="expression" dxfId="15769" priority="4204" stopIfTrue="1">
      <formula>LEN(TRIM($N$52))=0</formula>
    </cfRule>
  </conditionalFormatting>
  <conditionalFormatting sqref="O52">
    <cfRule type="expression" dxfId="15768" priority="4205" stopIfTrue="1">
      <formula>LEN(TRIM($O$52))=0</formula>
    </cfRule>
  </conditionalFormatting>
  <conditionalFormatting sqref="P52">
    <cfRule type="expression" dxfId="15767" priority="4206" stopIfTrue="1">
      <formula>LEN(TRIM($P$52))=0</formula>
    </cfRule>
  </conditionalFormatting>
  <conditionalFormatting sqref="R49">
    <cfRule type="expression" dxfId="15766" priority="4207" stopIfTrue="1">
      <formula>LEN(TRIM($R$49))=0</formula>
    </cfRule>
  </conditionalFormatting>
  <conditionalFormatting sqref="S49">
    <cfRule type="expression" dxfId="15765" priority="4208" stopIfTrue="1">
      <formula>LEN(TRIM($S$49))=0</formula>
    </cfRule>
  </conditionalFormatting>
  <conditionalFormatting sqref="T49">
    <cfRule type="expression" dxfId="15764" priority="4209" stopIfTrue="1">
      <formula>LEN(TRIM($T$49))=0</formula>
    </cfRule>
  </conditionalFormatting>
  <conditionalFormatting sqref="R50">
    <cfRule type="expression" dxfId="15763" priority="4210" stopIfTrue="1">
      <formula>LEN(TRIM($R$50))=0</formula>
    </cfRule>
  </conditionalFormatting>
  <conditionalFormatting sqref="S50">
    <cfRule type="expression" dxfId="15762" priority="4211" stopIfTrue="1">
      <formula>LEN(TRIM($S$50))=0</formula>
    </cfRule>
  </conditionalFormatting>
  <conditionalFormatting sqref="T50">
    <cfRule type="expression" dxfId="15761" priority="4212" stopIfTrue="1">
      <formula>LEN(TRIM($T$50))=0</formula>
    </cfRule>
  </conditionalFormatting>
  <conditionalFormatting sqref="R51">
    <cfRule type="expression" dxfId="15760" priority="4213" stopIfTrue="1">
      <formula>LEN(TRIM($R$51))=0</formula>
    </cfRule>
  </conditionalFormatting>
  <conditionalFormatting sqref="S51">
    <cfRule type="expression" dxfId="15759" priority="4214" stopIfTrue="1">
      <formula>LEN(TRIM($S$51))=0</formula>
    </cfRule>
  </conditionalFormatting>
  <conditionalFormatting sqref="T51">
    <cfRule type="expression" dxfId="15758" priority="4215" stopIfTrue="1">
      <formula>LEN(TRIM($T$51))=0</formula>
    </cfRule>
  </conditionalFormatting>
  <conditionalFormatting sqref="R52">
    <cfRule type="expression" dxfId="15757" priority="4216" stopIfTrue="1">
      <formula>LEN(TRIM($R$52))=0</formula>
    </cfRule>
  </conditionalFormatting>
  <conditionalFormatting sqref="S52">
    <cfRule type="expression" dxfId="15756" priority="4217" stopIfTrue="1">
      <formula>LEN(TRIM($S$52))=0</formula>
    </cfRule>
  </conditionalFormatting>
  <conditionalFormatting sqref="T52">
    <cfRule type="expression" dxfId="15755" priority="4218" stopIfTrue="1">
      <formula>LEN(TRIM($T$52))=0</formula>
    </cfRule>
  </conditionalFormatting>
  <conditionalFormatting sqref="V49">
    <cfRule type="expression" dxfId="15754" priority="4219" stopIfTrue="1">
      <formula>LEN(TRIM($V$49))=0</formula>
    </cfRule>
  </conditionalFormatting>
  <conditionalFormatting sqref="W49">
    <cfRule type="expression" dxfId="15753" priority="4220" stopIfTrue="1">
      <formula>LEN(TRIM($W$49))=0</formula>
    </cfRule>
  </conditionalFormatting>
  <conditionalFormatting sqref="X49">
    <cfRule type="expression" dxfId="15752" priority="4221" stopIfTrue="1">
      <formula>LEN(TRIM($X$49))=0</formula>
    </cfRule>
  </conditionalFormatting>
  <conditionalFormatting sqref="V50">
    <cfRule type="expression" dxfId="15751" priority="4222" stopIfTrue="1">
      <formula>LEN(TRIM($V$50))=0</formula>
    </cfRule>
  </conditionalFormatting>
  <conditionalFormatting sqref="W50">
    <cfRule type="expression" dxfId="15750" priority="4223" stopIfTrue="1">
      <formula>LEN(TRIM($W$50))=0</formula>
    </cfRule>
  </conditionalFormatting>
  <conditionalFormatting sqref="X50">
    <cfRule type="expression" dxfId="15749" priority="4224" stopIfTrue="1">
      <formula>LEN(TRIM($X$50))=0</formula>
    </cfRule>
  </conditionalFormatting>
  <conditionalFormatting sqref="V51">
    <cfRule type="expression" dxfId="15748" priority="4225" stopIfTrue="1">
      <formula>LEN(TRIM($V$51))=0</formula>
    </cfRule>
  </conditionalFormatting>
  <conditionalFormatting sqref="W51">
    <cfRule type="expression" dxfId="15747" priority="4226" stopIfTrue="1">
      <formula>LEN(TRIM($W$51))=0</formula>
    </cfRule>
  </conditionalFormatting>
  <conditionalFormatting sqref="X51">
    <cfRule type="expression" dxfId="15746" priority="4227" stopIfTrue="1">
      <formula>LEN(TRIM($X$51))=0</formula>
    </cfRule>
  </conditionalFormatting>
  <conditionalFormatting sqref="V52">
    <cfRule type="expression" dxfId="15745" priority="4228" stopIfTrue="1">
      <formula>LEN(TRIM($V$52))=0</formula>
    </cfRule>
  </conditionalFormatting>
  <conditionalFormatting sqref="W52">
    <cfRule type="expression" dxfId="15744" priority="4229" stopIfTrue="1">
      <formula>LEN(TRIM($W$52))=0</formula>
    </cfRule>
  </conditionalFormatting>
  <conditionalFormatting sqref="X52">
    <cfRule type="expression" dxfId="15743" priority="4230" stopIfTrue="1">
      <formula>LEN(TRIM($X$52))=0</formula>
    </cfRule>
  </conditionalFormatting>
  <conditionalFormatting sqref="Z49">
    <cfRule type="expression" dxfId="15742" priority="4231" stopIfTrue="1">
      <formula>LEN(TRIM($Z$49))=0</formula>
    </cfRule>
  </conditionalFormatting>
  <conditionalFormatting sqref="AA49">
    <cfRule type="expression" dxfId="15741" priority="4232" stopIfTrue="1">
      <formula>LEN(TRIM($AA$49))=0</formula>
    </cfRule>
  </conditionalFormatting>
  <conditionalFormatting sqref="AB49">
    <cfRule type="expression" dxfId="15740" priority="4233" stopIfTrue="1">
      <formula>LEN(TRIM($AB$49))=0</formula>
    </cfRule>
  </conditionalFormatting>
  <conditionalFormatting sqref="Z50">
    <cfRule type="expression" dxfId="15739" priority="4234" stopIfTrue="1">
      <formula>LEN(TRIM($Z$50))=0</formula>
    </cfRule>
  </conditionalFormatting>
  <conditionalFormatting sqref="AA50">
    <cfRule type="expression" dxfId="15738" priority="4235" stopIfTrue="1">
      <formula>LEN(TRIM($AA$50))=0</formula>
    </cfRule>
  </conditionalFormatting>
  <conditionalFormatting sqref="AB50">
    <cfRule type="expression" dxfId="15737" priority="4236" stopIfTrue="1">
      <formula>LEN(TRIM($AB$50))=0</formula>
    </cfRule>
  </conditionalFormatting>
  <conditionalFormatting sqref="Z51">
    <cfRule type="expression" dxfId="15736" priority="4237" stopIfTrue="1">
      <formula>LEN(TRIM($Z$51))=0</formula>
    </cfRule>
  </conditionalFormatting>
  <conditionalFormatting sqref="AA51">
    <cfRule type="expression" dxfId="15735" priority="4238" stopIfTrue="1">
      <formula>LEN(TRIM($AA$51))=0</formula>
    </cfRule>
  </conditionalFormatting>
  <conditionalFormatting sqref="AB51">
    <cfRule type="expression" dxfId="15734" priority="4239" stopIfTrue="1">
      <formula>LEN(TRIM($AB$51))=0</formula>
    </cfRule>
  </conditionalFormatting>
  <conditionalFormatting sqref="Z52">
    <cfRule type="expression" dxfId="15733" priority="4240" stopIfTrue="1">
      <formula>LEN(TRIM($Z$52))=0</formula>
    </cfRule>
  </conditionalFormatting>
  <conditionalFormatting sqref="AA52">
    <cfRule type="expression" dxfId="15732" priority="4241" stopIfTrue="1">
      <formula>LEN(TRIM($AA$52))=0</formula>
    </cfRule>
  </conditionalFormatting>
  <conditionalFormatting sqref="AB52">
    <cfRule type="expression" dxfId="15731" priority="4242" stopIfTrue="1">
      <formula>LEN(TRIM($AB$52))=0</formula>
    </cfRule>
  </conditionalFormatting>
  <conditionalFormatting sqref="AD49">
    <cfRule type="expression" dxfId="15730" priority="4243" stopIfTrue="1">
      <formula>LEN(TRIM($AD$49))=0</formula>
    </cfRule>
  </conditionalFormatting>
  <conditionalFormatting sqref="AE49">
    <cfRule type="expression" dxfId="15729" priority="4244" stopIfTrue="1">
      <formula>LEN(TRIM($AE$49))=0</formula>
    </cfRule>
  </conditionalFormatting>
  <conditionalFormatting sqref="AF49">
    <cfRule type="expression" dxfId="15728" priority="4245" stopIfTrue="1">
      <formula>LEN(TRIM($AF$49))=0</formula>
    </cfRule>
  </conditionalFormatting>
  <conditionalFormatting sqref="AD50">
    <cfRule type="expression" dxfId="15727" priority="4246" stopIfTrue="1">
      <formula>LEN(TRIM($AD$50))=0</formula>
    </cfRule>
  </conditionalFormatting>
  <conditionalFormatting sqref="AE50">
    <cfRule type="expression" dxfId="15726" priority="4247" stopIfTrue="1">
      <formula>LEN(TRIM($AE$50))=0</formula>
    </cfRule>
  </conditionalFormatting>
  <conditionalFormatting sqref="AF50">
    <cfRule type="expression" dxfId="15725" priority="4248" stopIfTrue="1">
      <formula>LEN(TRIM($AF$50))=0</formula>
    </cfRule>
  </conditionalFormatting>
  <conditionalFormatting sqref="AD51">
    <cfRule type="expression" dxfId="15724" priority="4249" stopIfTrue="1">
      <formula>LEN(TRIM($AD$51))=0</formula>
    </cfRule>
  </conditionalFormatting>
  <conditionalFormatting sqref="AE51">
    <cfRule type="expression" dxfId="15723" priority="4250" stopIfTrue="1">
      <formula>LEN(TRIM($AE$51))=0</formula>
    </cfRule>
  </conditionalFormatting>
  <conditionalFormatting sqref="AF51">
    <cfRule type="expression" dxfId="15722" priority="4251" stopIfTrue="1">
      <formula>LEN(TRIM($AF$51))=0</formula>
    </cfRule>
  </conditionalFormatting>
  <conditionalFormatting sqref="AD52">
    <cfRule type="expression" dxfId="15721" priority="4252" stopIfTrue="1">
      <formula>LEN(TRIM($AD$52))=0</formula>
    </cfRule>
  </conditionalFormatting>
  <conditionalFormatting sqref="AE52">
    <cfRule type="expression" dxfId="15720" priority="4253" stopIfTrue="1">
      <formula>LEN(TRIM($AE$52))=0</formula>
    </cfRule>
  </conditionalFormatting>
  <conditionalFormatting sqref="AF52">
    <cfRule type="expression" dxfId="15719" priority="4254" stopIfTrue="1">
      <formula>LEN(TRIM($AF$52))=0</formula>
    </cfRule>
  </conditionalFormatting>
  <conditionalFormatting sqref="F56">
    <cfRule type="expression" dxfId="15718" priority="4255" stopIfTrue="1">
      <formula>LEN(TRIM($F$56))=0</formula>
    </cfRule>
  </conditionalFormatting>
  <conditionalFormatting sqref="G56">
    <cfRule type="expression" dxfId="15717" priority="4256" stopIfTrue="1">
      <formula>LEN(TRIM($G$56))=0</formula>
    </cfRule>
  </conditionalFormatting>
  <conditionalFormatting sqref="H56">
    <cfRule type="expression" dxfId="15716" priority="4257" stopIfTrue="1">
      <formula>LEN(TRIM($H$56))=0</formula>
    </cfRule>
  </conditionalFormatting>
  <conditionalFormatting sqref="J56">
    <cfRule type="expression" dxfId="15715" priority="4258" stopIfTrue="1">
      <formula>LEN(TRIM($J$56))=0</formula>
    </cfRule>
  </conditionalFormatting>
  <conditionalFormatting sqref="K56">
    <cfRule type="expression" dxfId="15714" priority="4259" stopIfTrue="1">
      <formula>LEN(TRIM($K$56))=0</formula>
    </cfRule>
  </conditionalFormatting>
  <conditionalFormatting sqref="L56">
    <cfRule type="expression" dxfId="15713" priority="4260" stopIfTrue="1">
      <formula>LEN(TRIM($L$56))=0</formula>
    </cfRule>
  </conditionalFormatting>
  <conditionalFormatting sqref="N56">
    <cfRule type="expression" dxfId="15712" priority="4261" stopIfTrue="1">
      <formula>LEN(TRIM($N$56))=0</formula>
    </cfRule>
  </conditionalFormatting>
  <conditionalFormatting sqref="O56">
    <cfRule type="expression" dxfId="15711" priority="4262" stopIfTrue="1">
      <formula>LEN(TRIM($O$56))=0</formula>
    </cfRule>
  </conditionalFormatting>
  <conditionalFormatting sqref="P56">
    <cfRule type="expression" dxfId="15710" priority="4263" stopIfTrue="1">
      <formula>LEN(TRIM($P$56))=0</formula>
    </cfRule>
  </conditionalFormatting>
  <conditionalFormatting sqref="R56">
    <cfRule type="expression" dxfId="15709" priority="4264" stopIfTrue="1">
      <formula>LEN(TRIM($R$56))=0</formula>
    </cfRule>
  </conditionalFormatting>
  <conditionalFormatting sqref="S56">
    <cfRule type="expression" dxfId="15708" priority="4265" stopIfTrue="1">
      <formula>LEN(TRIM($S$56))=0</formula>
    </cfRule>
  </conditionalFormatting>
  <conditionalFormatting sqref="T56">
    <cfRule type="expression" dxfId="15707" priority="4266" stopIfTrue="1">
      <formula>LEN(TRIM($T$56))=0</formula>
    </cfRule>
  </conditionalFormatting>
  <conditionalFormatting sqref="V56">
    <cfRule type="expression" dxfId="15706" priority="4267" stopIfTrue="1">
      <formula>LEN(TRIM($V$56))=0</formula>
    </cfRule>
  </conditionalFormatting>
  <conditionalFormatting sqref="W56">
    <cfRule type="expression" dxfId="15705" priority="4268" stopIfTrue="1">
      <formula>LEN(TRIM($W$56))=0</formula>
    </cfRule>
  </conditionalFormatting>
  <conditionalFormatting sqref="X56">
    <cfRule type="expression" dxfId="15704" priority="4269" stopIfTrue="1">
      <formula>LEN(TRIM($X$56))=0</formula>
    </cfRule>
  </conditionalFormatting>
  <conditionalFormatting sqref="Z56">
    <cfRule type="expression" dxfId="15703" priority="4270" stopIfTrue="1">
      <formula>LEN(TRIM($Z$56))=0</formula>
    </cfRule>
  </conditionalFormatting>
  <conditionalFormatting sqref="AA56">
    <cfRule type="expression" dxfId="15702" priority="4271" stopIfTrue="1">
      <formula>LEN(TRIM($AA$56))=0</formula>
    </cfRule>
  </conditionalFormatting>
  <conditionalFormatting sqref="AB56">
    <cfRule type="expression" dxfId="15701" priority="4272" stopIfTrue="1">
      <formula>LEN(TRIM($AB$56))=0</formula>
    </cfRule>
  </conditionalFormatting>
  <conditionalFormatting sqref="AD56">
    <cfRule type="expression" dxfId="15700" priority="4273" stopIfTrue="1">
      <formula>LEN(TRIM($AD$56))=0</formula>
    </cfRule>
  </conditionalFormatting>
  <conditionalFormatting sqref="AE56">
    <cfRule type="expression" dxfId="15699" priority="4274" stopIfTrue="1">
      <formula>LEN(TRIM($AE$56))=0</formula>
    </cfRule>
  </conditionalFormatting>
  <conditionalFormatting sqref="AF56">
    <cfRule type="expression" dxfId="15698" priority="4275" stopIfTrue="1">
      <formula>LEN(TRIM($AF$56))=0</formula>
    </cfRule>
  </conditionalFormatting>
  <conditionalFormatting sqref="F58">
    <cfRule type="expression" dxfId="15697" priority="4276" stopIfTrue="1">
      <formula>LEN(TRIM($F$58))=0</formula>
    </cfRule>
  </conditionalFormatting>
  <conditionalFormatting sqref="G58">
    <cfRule type="expression" dxfId="15696" priority="4277" stopIfTrue="1">
      <formula>LEN(TRIM($G$58))=0</formula>
    </cfRule>
  </conditionalFormatting>
  <conditionalFormatting sqref="H58">
    <cfRule type="expression" dxfId="15695" priority="4278" stopIfTrue="1">
      <formula>LEN(TRIM($H$58))=0</formula>
    </cfRule>
  </conditionalFormatting>
  <conditionalFormatting sqref="F59">
    <cfRule type="expression" dxfId="15694" priority="4279" stopIfTrue="1">
      <formula>LEN(TRIM($F$59))=0</formula>
    </cfRule>
  </conditionalFormatting>
  <conditionalFormatting sqref="G59">
    <cfRule type="expression" dxfId="15693" priority="4280" stopIfTrue="1">
      <formula>LEN(TRIM($G$59))=0</formula>
    </cfRule>
  </conditionalFormatting>
  <conditionalFormatting sqref="H59">
    <cfRule type="expression" dxfId="15692" priority="4281" stopIfTrue="1">
      <formula>LEN(TRIM($H$59))=0</formula>
    </cfRule>
  </conditionalFormatting>
  <conditionalFormatting sqref="F60">
    <cfRule type="expression" dxfId="15691" priority="4282" stopIfTrue="1">
      <formula>LEN(TRIM($F$60))=0</formula>
    </cfRule>
  </conditionalFormatting>
  <conditionalFormatting sqref="G60">
    <cfRule type="expression" dxfId="15690" priority="4283" stopIfTrue="1">
      <formula>LEN(TRIM($G$60))=0</formula>
    </cfRule>
  </conditionalFormatting>
  <conditionalFormatting sqref="H60">
    <cfRule type="expression" dxfId="15689" priority="4284" stopIfTrue="1">
      <formula>LEN(TRIM($H$60))=0</formula>
    </cfRule>
  </conditionalFormatting>
  <conditionalFormatting sqref="F61">
    <cfRule type="expression" dxfId="15688" priority="4285" stopIfTrue="1">
      <formula>LEN(TRIM($F$61))=0</formula>
    </cfRule>
  </conditionalFormatting>
  <conditionalFormatting sqref="G61">
    <cfRule type="expression" dxfId="15687" priority="4286" stopIfTrue="1">
      <formula>LEN(TRIM($G$61))=0</formula>
    </cfRule>
  </conditionalFormatting>
  <conditionalFormatting sqref="H61">
    <cfRule type="expression" dxfId="15686" priority="4287" stopIfTrue="1">
      <formula>LEN(TRIM($H$61))=0</formula>
    </cfRule>
  </conditionalFormatting>
  <conditionalFormatting sqref="F62">
    <cfRule type="expression" dxfId="15685" priority="4288" stopIfTrue="1">
      <formula>LEN(TRIM($F$62))=0</formula>
    </cfRule>
  </conditionalFormatting>
  <conditionalFormatting sqref="G62">
    <cfRule type="expression" dxfId="15684" priority="4289" stopIfTrue="1">
      <formula>LEN(TRIM($G$62))=0</formula>
    </cfRule>
  </conditionalFormatting>
  <conditionalFormatting sqref="H62">
    <cfRule type="expression" dxfId="15683" priority="4290" stopIfTrue="1">
      <formula>LEN(TRIM($H$62))=0</formula>
    </cfRule>
  </conditionalFormatting>
  <conditionalFormatting sqref="F63">
    <cfRule type="expression" dxfId="15682" priority="4291" stopIfTrue="1">
      <formula>LEN(TRIM($F$63))=0</formula>
    </cfRule>
  </conditionalFormatting>
  <conditionalFormatting sqref="G63">
    <cfRule type="expression" dxfId="15681" priority="4292" stopIfTrue="1">
      <formula>LEN(TRIM($G$63))=0</formula>
    </cfRule>
  </conditionalFormatting>
  <conditionalFormatting sqref="H63">
    <cfRule type="expression" dxfId="15680" priority="4293" stopIfTrue="1">
      <formula>LEN(TRIM($H$63))=0</formula>
    </cfRule>
  </conditionalFormatting>
  <conditionalFormatting sqref="F64">
    <cfRule type="expression" dxfId="15679" priority="4294" stopIfTrue="1">
      <formula>LEN(TRIM($F$64))=0</formula>
    </cfRule>
  </conditionalFormatting>
  <conditionalFormatting sqref="G64">
    <cfRule type="expression" dxfId="15678" priority="4295" stopIfTrue="1">
      <formula>LEN(TRIM($G$64))=0</formula>
    </cfRule>
  </conditionalFormatting>
  <conditionalFormatting sqref="H64">
    <cfRule type="expression" dxfId="15677" priority="4296" stopIfTrue="1">
      <formula>LEN(TRIM($H$64))=0</formula>
    </cfRule>
  </conditionalFormatting>
  <conditionalFormatting sqref="J58">
    <cfRule type="expression" dxfId="15676" priority="4297" stopIfTrue="1">
      <formula>LEN(TRIM($J$58))=0</formula>
    </cfRule>
  </conditionalFormatting>
  <conditionalFormatting sqref="K58">
    <cfRule type="expression" dxfId="15675" priority="4298" stopIfTrue="1">
      <formula>LEN(TRIM($K$58))=0</formula>
    </cfRule>
  </conditionalFormatting>
  <conditionalFormatting sqref="L58">
    <cfRule type="expression" dxfId="15674" priority="4299" stopIfTrue="1">
      <formula>LEN(TRIM($L$58))=0</formula>
    </cfRule>
  </conditionalFormatting>
  <conditionalFormatting sqref="J59">
    <cfRule type="expression" dxfId="15673" priority="4300" stopIfTrue="1">
      <formula>LEN(TRIM($J$59))=0</formula>
    </cfRule>
  </conditionalFormatting>
  <conditionalFormatting sqref="K59">
    <cfRule type="expression" dxfId="15672" priority="4301" stopIfTrue="1">
      <formula>LEN(TRIM($K$59))=0</formula>
    </cfRule>
  </conditionalFormatting>
  <conditionalFormatting sqref="L59">
    <cfRule type="expression" dxfId="15671" priority="4302" stopIfTrue="1">
      <formula>LEN(TRIM($L$59))=0</formula>
    </cfRule>
  </conditionalFormatting>
  <conditionalFormatting sqref="J60">
    <cfRule type="expression" dxfId="15670" priority="4303" stopIfTrue="1">
      <formula>LEN(TRIM($J$60))=0</formula>
    </cfRule>
  </conditionalFormatting>
  <conditionalFormatting sqref="K60">
    <cfRule type="expression" dxfId="15669" priority="4304" stopIfTrue="1">
      <formula>LEN(TRIM($K$60))=0</formula>
    </cfRule>
  </conditionalFormatting>
  <conditionalFormatting sqref="L60">
    <cfRule type="expression" dxfId="15668" priority="4305" stopIfTrue="1">
      <formula>LEN(TRIM($L$60))=0</formula>
    </cfRule>
  </conditionalFormatting>
  <conditionalFormatting sqref="J61">
    <cfRule type="expression" dxfId="15667" priority="4306" stopIfTrue="1">
      <formula>LEN(TRIM($J$61))=0</formula>
    </cfRule>
  </conditionalFormatting>
  <conditionalFormatting sqref="K61">
    <cfRule type="expression" dxfId="15666" priority="4307" stopIfTrue="1">
      <formula>LEN(TRIM($K$61))=0</formula>
    </cfRule>
  </conditionalFormatting>
  <conditionalFormatting sqref="L61">
    <cfRule type="expression" dxfId="15665" priority="4308" stopIfTrue="1">
      <formula>LEN(TRIM($L$61))=0</formula>
    </cfRule>
  </conditionalFormatting>
  <conditionalFormatting sqref="J62">
    <cfRule type="expression" dxfId="15664" priority="4309" stopIfTrue="1">
      <formula>LEN(TRIM($J$62))=0</formula>
    </cfRule>
  </conditionalFormatting>
  <conditionalFormatting sqref="K62">
    <cfRule type="expression" dxfId="15663" priority="4310" stopIfTrue="1">
      <formula>LEN(TRIM($K$62))=0</formula>
    </cfRule>
  </conditionalFormatting>
  <conditionalFormatting sqref="L62">
    <cfRule type="expression" dxfId="15662" priority="4311" stopIfTrue="1">
      <formula>LEN(TRIM($L$62))=0</formula>
    </cfRule>
  </conditionalFormatting>
  <conditionalFormatting sqref="J63">
    <cfRule type="expression" dxfId="15661" priority="4312" stopIfTrue="1">
      <formula>LEN(TRIM($J$63))=0</formula>
    </cfRule>
  </conditionalFormatting>
  <conditionalFormatting sqref="K63">
    <cfRule type="expression" dxfId="15660" priority="4313" stopIfTrue="1">
      <formula>LEN(TRIM($K$63))=0</formula>
    </cfRule>
  </conditionalFormatting>
  <conditionalFormatting sqref="L63">
    <cfRule type="expression" dxfId="15659" priority="4314" stopIfTrue="1">
      <formula>LEN(TRIM($L$63))=0</formula>
    </cfRule>
  </conditionalFormatting>
  <conditionalFormatting sqref="J64">
    <cfRule type="expression" dxfId="15658" priority="4315" stopIfTrue="1">
      <formula>LEN(TRIM($J$64))=0</formula>
    </cfRule>
  </conditionalFormatting>
  <conditionalFormatting sqref="K64">
    <cfRule type="expression" dxfId="15657" priority="4316" stopIfTrue="1">
      <formula>LEN(TRIM($K$64))=0</formula>
    </cfRule>
  </conditionalFormatting>
  <conditionalFormatting sqref="L64">
    <cfRule type="expression" dxfId="15656" priority="4317" stopIfTrue="1">
      <formula>LEN(TRIM($L$64))=0</formula>
    </cfRule>
  </conditionalFormatting>
  <conditionalFormatting sqref="N58">
    <cfRule type="expression" dxfId="15655" priority="4318" stopIfTrue="1">
      <formula>LEN(TRIM($N$58))=0</formula>
    </cfRule>
  </conditionalFormatting>
  <conditionalFormatting sqref="O58">
    <cfRule type="expression" dxfId="15654" priority="4319" stopIfTrue="1">
      <formula>LEN(TRIM($O$58))=0</formula>
    </cfRule>
  </conditionalFormatting>
  <conditionalFormatting sqref="P58">
    <cfRule type="expression" dxfId="15653" priority="4320" stopIfTrue="1">
      <formula>LEN(TRIM($P$58))=0</formula>
    </cfRule>
  </conditionalFormatting>
  <conditionalFormatting sqref="N59">
    <cfRule type="expression" dxfId="15652" priority="4321" stopIfTrue="1">
      <formula>LEN(TRIM($N$59))=0</formula>
    </cfRule>
  </conditionalFormatting>
  <conditionalFormatting sqref="O59">
    <cfRule type="expression" dxfId="15651" priority="4322" stopIfTrue="1">
      <formula>LEN(TRIM($O$59))=0</formula>
    </cfRule>
  </conditionalFormatting>
  <conditionalFormatting sqref="P59">
    <cfRule type="expression" dxfId="15650" priority="4323" stopIfTrue="1">
      <formula>LEN(TRIM($P$59))=0</formula>
    </cfRule>
  </conditionalFormatting>
  <conditionalFormatting sqref="N60">
    <cfRule type="expression" dxfId="15649" priority="4324" stopIfTrue="1">
      <formula>LEN(TRIM($N$60))=0</formula>
    </cfRule>
  </conditionalFormatting>
  <conditionalFormatting sqref="O60">
    <cfRule type="expression" dxfId="15648" priority="4325" stopIfTrue="1">
      <formula>LEN(TRIM($O$60))=0</formula>
    </cfRule>
  </conditionalFormatting>
  <conditionalFormatting sqref="P60">
    <cfRule type="expression" dxfId="15647" priority="4326" stopIfTrue="1">
      <formula>LEN(TRIM($P$60))=0</formula>
    </cfRule>
  </conditionalFormatting>
  <conditionalFormatting sqref="N61">
    <cfRule type="expression" dxfId="15646" priority="4327" stopIfTrue="1">
      <formula>LEN(TRIM($N$61))=0</formula>
    </cfRule>
  </conditionalFormatting>
  <conditionalFormatting sqref="O61">
    <cfRule type="expression" dxfId="15645" priority="4328" stopIfTrue="1">
      <formula>LEN(TRIM($O$61))=0</formula>
    </cfRule>
  </conditionalFormatting>
  <conditionalFormatting sqref="P61">
    <cfRule type="expression" dxfId="15644" priority="4329" stopIfTrue="1">
      <formula>LEN(TRIM($P$61))=0</formula>
    </cfRule>
  </conditionalFormatting>
  <conditionalFormatting sqref="N62">
    <cfRule type="expression" dxfId="15643" priority="4330" stopIfTrue="1">
      <formula>LEN(TRIM($N$62))=0</formula>
    </cfRule>
  </conditionalFormatting>
  <conditionalFormatting sqref="O62">
    <cfRule type="expression" dxfId="15642" priority="4331" stopIfTrue="1">
      <formula>LEN(TRIM($O$62))=0</formula>
    </cfRule>
  </conditionalFormatting>
  <conditionalFormatting sqref="P62">
    <cfRule type="expression" dxfId="15641" priority="4332" stopIfTrue="1">
      <formula>LEN(TRIM($P$62))=0</formula>
    </cfRule>
  </conditionalFormatting>
  <conditionalFormatting sqref="N63">
    <cfRule type="expression" dxfId="15640" priority="4333" stopIfTrue="1">
      <formula>LEN(TRIM($N$63))=0</formula>
    </cfRule>
  </conditionalFormatting>
  <conditionalFormatting sqref="O63">
    <cfRule type="expression" dxfId="15639" priority="4334" stopIfTrue="1">
      <formula>LEN(TRIM($O$63))=0</formula>
    </cfRule>
  </conditionalFormatting>
  <conditionalFormatting sqref="P63">
    <cfRule type="expression" dxfId="15638" priority="4335" stopIfTrue="1">
      <formula>LEN(TRIM($P$63))=0</formula>
    </cfRule>
  </conditionalFormatting>
  <conditionalFormatting sqref="N64">
    <cfRule type="expression" dxfId="15637" priority="4336" stopIfTrue="1">
      <formula>LEN(TRIM($N$64))=0</formula>
    </cfRule>
  </conditionalFormatting>
  <conditionalFormatting sqref="O64">
    <cfRule type="expression" dxfId="15636" priority="4337" stopIfTrue="1">
      <formula>LEN(TRIM($O$64))=0</formula>
    </cfRule>
  </conditionalFormatting>
  <conditionalFormatting sqref="P64">
    <cfRule type="expression" dxfId="15635" priority="4338" stopIfTrue="1">
      <formula>LEN(TRIM($P$64))=0</formula>
    </cfRule>
  </conditionalFormatting>
  <conditionalFormatting sqref="R58">
    <cfRule type="expression" dxfId="15634" priority="4339" stopIfTrue="1">
      <formula>LEN(TRIM($R$58))=0</formula>
    </cfRule>
  </conditionalFormatting>
  <conditionalFormatting sqref="S58">
    <cfRule type="expression" dxfId="15633" priority="4340" stopIfTrue="1">
      <formula>LEN(TRIM($S$58))=0</formula>
    </cfRule>
  </conditionalFormatting>
  <conditionalFormatting sqref="T58">
    <cfRule type="expression" dxfId="15632" priority="4341" stopIfTrue="1">
      <formula>LEN(TRIM($T$58))=0</formula>
    </cfRule>
  </conditionalFormatting>
  <conditionalFormatting sqref="R59">
    <cfRule type="expression" dxfId="15631" priority="4342" stopIfTrue="1">
      <formula>LEN(TRIM($R$59))=0</formula>
    </cfRule>
  </conditionalFormatting>
  <conditionalFormatting sqref="S59">
    <cfRule type="expression" dxfId="15630" priority="4343" stopIfTrue="1">
      <formula>LEN(TRIM($S$59))=0</formula>
    </cfRule>
  </conditionalFormatting>
  <conditionalFormatting sqref="T59">
    <cfRule type="expression" dxfId="15629" priority="4344" stopIfTrue="1">
      <formula>LEN(TRIM($T$59))=0</formula>
    </cfRule>
  </conditionalFormatting>
  <conditionalFormatting sqref="R60">
    <cfRule type="expression" dxfId="15628" priority="4345" stopIfTrue="1">
      <formula>LEN(TRIM($R$60))=0</formula>
    </cfRule>
  </conditionalFormatting>
  <conditionalFormatting sqref="S60">
    <cfRule type="expression" dxfId="15627" priority="4346" stopIfTrue="1">
      <formula>LEN(TRIM($S$60))=0</formula>
    </cfRule>
  </conditionalFormatting>
  <conditionalFormatting sqref="T60">
    <cfRule type="expression" dxfId="15626" priority="4347" stopIfTrue="1">
      <formula>LEN(TRIM($T$60))=0</formula>
    </cfRule>
  </conditionalFormatting>
  <conditionalFormatting sqref="R61">
    <cfRule type="expression" dxfId="15625" priority="4348" stopIfTrue="1">
      <formula>LEN(TRIM($R$61))=0</formula>
    </cfRule>
  </conditionalFormatting>
  <conditionalFormatting sqref="S61">
    <cfRule type="expression" dxfId="15624" priority="4349" stopIfTrue="1">
      <formula>LEN(TRIM($S$61))=0</formula>
    </cfRule>
  </conditionalFormatting>
  <conditionalFormatting sqref="T61">
    <cfRule type="expression" dxfId="15623" priority="4350" stopIfTrue="1">
      <formula>LEN(TRIM($T$61))=0</formula>
    </cfRule>
  </conditionalFormatting>
  <conditionalFormatting sqref="R62">
    <cfRule type="expression" dxfId="15622" priority="4351" stopIfTrue="1">
      <formula>LEN(TRIM($R$62))=0</formula>
    </cfRule>
  </conditionalFormatting>
  <conditionalFormatting sqref="S62">
    <cfRule type="expression" dxfId="15621" priority="4352" stopIfTrue="1">
      <formula>LEN(TRIM($S$62))=0</formula>
    </cfRule>
  </conditionalFormatting>
  <conditionalFormatting sqref="T62">
    <cfRule type="expression" dxfId="15620" priority="4353" stopIfTrue="1">
      <formula>LEN(TRIM($T$62))=0</formula>
    </cfRule>
  </conditionalFormatting>
  <conditionalFormatting sqref="R63">
    <cfRule type="expression" dxfId="15619" priority="4354" stopIfTrue="1">
      <formula>LEN(TRIM($R$63))=0</formula>
    </cfRule>
  </conditionalFormatting>
  <conditionalFormatting sqref="S63">
    <cfRule type="expression" dxfId="15618" priority="4355" stopIfTrue="1">
      <formula>LEN(TRIM($S$63))=0</formula>
    </cfRule>
  </conditionalFormatting>
  <conditionalFormatting sqref="T63">
    <cfRule type="expression" dxfId="15617" priority="4356" stopIfTrue="1">
      <formula>LEN(TRIM($T$63))=0</formula>
    </cfRule>
  </conditionalFormatting>
  <conditionalFormatting sqref="R64">
    <cfRule type="expression" dxfId="15616" priority="4357" stopIfTrue="1">
      <formula>LEN(TRIM($R$64))=0</formula>
    </cfRule>
  </conditionalFormatting>
  <conditionalFormatting sqref="S64">
    <cfRule type="expression" dxfId="15615" priority="4358" stopIfTrue="1">
      <formula>LEN(TRIM($S$64))=0</formula>
    </cfRule>
  </conditionalFormatting>
  <conditionalFormatting sqref="T64">
    <cfRule type="expression" dxfId="15614" priority="4359" stopIfTrue="1">
      <formula>LEN(TRIM($T$64))=0</formula>
    </cfRule>
  </conditionalFormatting>
  <conditionalFormatting sqref="V58">
    <cfRule type="expression" dxfId="15613" priority="4360" stopIfTrue="1">
      <formula>LEN(TRIM($V$58))=0</formula>
    </cfRule>
  </conditionalFormatting>
  <conditionalFormatting sqref="W58">
    <cfRule type="expression" dxfId="15612" priority="4361" stopIfTrue="1">
      <formula>LEN(TRIM($W$58))=0</formula>
    </cfRule>
  </conditionalFormatting>
  <conditionalFormatting sqref="X58">
    <cfRule type="expression" dxfId="15611" priority="4362" stopIfTrue="1">
      <formula>LEN(TRIM($X$58))=0</formula>
    </cfRule>
  </conditionalFormatting>
  <conditionalFormatting sqref="V59">
    <cfRule type="expression" dxfId="15610" priority="4363" stopIfTrue="1">
      <formula>LEN(TRIM($V$59))=0</formula>
    </cfRule>
  </conditionalFormatting>
  <conditionalFormatting sqref="W59">
    <cfRule type="expression" dxfId="15609" priority="4364" stopIfTrue="1">
      <formula>LEN(TRIM($W$59))=0</formula>
    </cfRule>
  </conditionalFormatting>
  <conditionalFormatting sqref="X59">
    <cfRule type="expression" dxfId="15608" priority="4365" stopIfTrue="1">
      <formula>LEN(TRIM($X$59))=0</formula>
    </cfRule>
  </conditionalFormatting>
  <conditionalFormatting sqref="V60">
    <cfRule type="expression" dxfId="15607" priority="4366" stopIfTrue="1">
      <formula>LEN(TRIM($V$60))=0</formula>
    </cfRule>
  </conditionalFormatting>
  <conditionalFormatting sqref="W60">
    <cfRule type="expression" dxfId="15606" priority="4367" stopIfTrue="1">
      <formula>LEN(TRIM($W$60))=0</formula>
    </cfRule>
  </conditionalFormatting>
  <conditionalFormatting sqref="X60">
    <cfRule type="expression" dxfId="15605" priority="4368" stopIfTrue="1">
      <formula>LEN(TRIM($X$60))=0</formula>
    </cfRule>
  </conditionalFormatting>
  <conditionalFormatting sqref="V61">
    <cfRule type="expression" dxfId="15604" priority="4369" stopIfTrue="1">
      <formula>LEN(TRIM($V$61))=0</formula>
    </cfRule>
  </conditionalFormatting>
  <conditionalFormatting sqref="W61">
    <cfRule type="expression" dxfId="15603" priority="4370" stopIfTrue="1">
      <formula>LEN(TRIM($W$61))=0</formula>
    </cfRule>
  </conditionalFormatting>
  <conditionalFormatting sqref="X61">
    <cfRule type="expression" dxfId="15602" priority="4371" stopIfTrue="1">
      <formula>LEN(TRIM($X$61))=0</formula>
    </cfRule>
  </conditionalFormatting>
  <conditionalFormatting sqref="V62">
    <cfRule type="expression" dxfId="15601" priority="4372" stopIfTrue="1">
      <formula>LEN(TRIM($V$62))=0</formula>
    </cfRule>
  </conditionalFormatting>
  <conditionalFormatting sqref="W62">
    <cfRule type="expression" dxfId="15600" priority="4373" stopIfTrue="1">
      <formula>LEN(TRIM($W$62))=0</formula>
    </cfRule>
  </conditionalFormatting>
  <conditionalFormatting sqref="X62">
    <cfRule type="expression" dxfId="15599" priority="4374" stopIfTrue="1">
      <formula>LEN(TRIM($X$62))=0</formula>
    </cfRule>
  </conditionalFormatting>
  <conditionalFormatting sqref="V63">
    <cfRule type="expression" dxfId="15598" priority="4375" stopIfTrue="1">
      <formula>LEN(TRIM($V$63))=0</formula>
    </cfRule>
  </conditionalFormatting>
  <conditionalFormatting sqref="W63">
    <cfRule type="expression" dxfId="15597" priority="4376" stopIfTrue="1">
      <formula>LEN(TRIM($W$63))=0</formula>
    </cfRule>
  </conditionalFormatting>
  <conditionalFormatting sqref="X63">
    <cfRule type="expression" dxfId="15596" priority="4377" stopIfTrue="1">
      <formula>LEN(TRIM($X$63))=0</formula>
    </cfRule>
  </conditionalFormatting>
  <conditionalFormatting sqref="V64">
    <cfRule type="expression" dxfId="15595" priority="4378" stopIfTrue="1">
      <formula>LEN(TRIM($V$64))=0</formula>
    </cfRule>
  </conditionalFormatting>
  <conditionalFormatting sqref="W64">
    <cfRule type="expression" dxfId="15594" priority="4379" stopIfTrue="1">
      <formula>LEN(TRIM($W$64))=0</formula>
    </cfRule>
  </conditionalFormatting>
  <conditionalFormatting sqref="X64">
    <cfRule type="expression" dxfId="15593" priority="4380" stopIfTrue="1">
      <formula>LEN(TRIM($X$64))=0</formula>
    </cfRule>
  </conditionalFormatting>
  <conditionalFormatting sqref="Z58">
    <cfRule type="expression" dxfId="15592" priority="4381" stopIfTrue="1">
      <formula>LEN(TRIM($Z$58))=0</formula>
    </cfRule>
  </conditionalFormatting>
  <conditionalFormatting sqref="AA58">
    <cfRule type="expression" dxfId="15591" priority="4382" stopIfTrue="1">
      <formula>LEN(TRIM($AA$58))=0</formula>
    </cfRule>
  </conditionalFormatting>
  <conditionalFormatting sqref="AB58">
    <cfRule type="expression" dxfId="15590" priority="4383" stopIfTrue="1">
      <formula>LEN(TRIM($AB$58))=0</formula>
    </cfRule>
  </conditionalFormatting>
  <conditionalFormatting sqref="Z59">
    <cfRule type="expression" dxfId="15589" priority="4384" stopIfTrue="1">
      <formula>LEN(TRIM($Z$59))=0</formula>
    </cfRule>
  </conditionalFormatting>
  <conditionalFormatting sqref="AA59">
    <cfRule type="expression" dxfId="15588" priority="4385" stopIfTrue="1">
      <formula>LEN(TRIM($AA$59))=0</formula>
    </cfRule>
  </conditionalFormatting>
  <conditionalFormatting sqref="AB59">
    <cfRule type="expression" dxfId="15587" priority="4386" stopIfTrue="1">
      <formula>LEN(TRIM($AB$59))=0</formula>
    </cfRule>
  </conditionalFormatting>
  <conditionalFormatting sqref="Z60">
    <cfRule type="expression" dxfId="15586" priority="4387" stopIfTrue="1">
      <formula>LEN(TRIM($Z$60))=0</formula>
    </cfRule>
  </conditionalFormatting>
  <conditionalFormatting sqref="AA60">
    <cfRule type="expression" dxfId="15585" priority="4388" stopIfTrue="1">
      <formula>LEN(TRIM($AA$60))=0</formula>
    </cfRule>
  </conditionalFormatting>
  <conditionalFormatting sqref="AB60">
    <cfRule type="expression" dxfId="15584" priority="4389" stopIfTrue="1">
      <formula>LEN(TRIM($AB$60))=0</formula>
    </cfRule>
  </conditionalFormatting>
  <conditionalFormatting sqref="Z61">
    <cfRule type="expression" dxfId="15583" priority="4390" stopIfTrue="1">
      <formula>LEN(TRIM($Z$61))=0</formula>
    </cfRule>
  </conditionalFormatting>
  <conditionalFormatting sqref="AA61">
    <cfRule type="expression" dxfId="15582" priority="4391" stopIfTrue="1">
      <formula>LEN(TRIM($AA$61))=0</formula>
    </cfRule>
  </conditionalFormatting>
  <conditionalFormatting sqref="AB61">
    <cfRule type="expression" dxfId="15581" priority="4392" stopIfTrue="1">
      <formula>LEN(TRIM($AB$61))=0</formula>
    </cfRule>
  </conditionalFormatting>
  <conditionalFormatting sqref="Z62">
    <cfRule type="expression" dxfId="15580" priority="4393" stopIfTrue="1">
      <formula>LEN(TRIM($Z$62))=0</formula>
    </cfRule>
  </conditionalFormatting>
  <conditionalFormatting sqref="AA62">
    <cfRule type="expression" dxfId="15579" priority="4394" stopIfTrue="1">
      <formula>LEN(TRIM($AA$62))=0</formula>
    </cfRule>
  </conditionalFormatting>
  <conditionalFormatting sqref="AB62">
    <cfRule type="expression" dxfId="15578" priority="4395" stopIfTrue="1">
      <formula>LEN(TRIM($AB$62))=0</formula>
    </cfRule>
  </conditionalFormatting>
  <conditionalFormatting sqref="Z63">
    <cfRule type="expression" dxfId="15577" priority="4396" stopIfTrue="1">
      <formula>LEN(TRIM($Z$63))=0</formula>
    </cfRule>
  </conditionalFormatting>
  <conditionalFormatting sqref="AA63">
    <cfRule type="expression" dxfId="15576" priority="4397" stopIfTrue="1">
      <formula>LEN(TRIM($AA$63))=0</formula>
    </cfRule>
  </conditionalFormatting>
  <conditionalFormatting sqref="AB63">
    <cfRule type="expression" dxfId="15575" priority="4398" stopIfTrue="1">
      <formula>LEN(TRIM($AB$63))=0</formula>
    </cfRule>
  </conditionalFormatting>
  <conditionalFormatting sqref="Z64">
    <cfRule type="expression" dxfId="15574" priority="4399" stopIfTrue="1">
      <formula>LEN(TRIM($Z$64))=0</formula>
    </cfRule>
  </conditionalFormatting>
  <conditionalFormatting sqref="AA64">
    <cfRule type="expression" dxfId="15573" priority="4400" stopIfTrue="1">
      <formula>LEN(TRIM($AA$64))=0</formula>
    </cfRule>
  </conditionalFormatting>
  <conditionalFormatting sqref="AB64">
    <cfRule type="expression" dxfId="15572" priority="4401" stopIfTrue="1">
      <formula>LEN(TRIM($AB$64))=0</formula>
    </cfRule>
  </conditionalFormatting>
  <conditionalFormatting sqref="AD58">
    <cfRule type="expression" dxfId="15571" priority="4402" stopIfTrue="1">
      <formula>LEN(TRIM($AD$58))=0</formula>
    </cfRule>
  </conditionalFormatting>
  <conditionalFormatting sqref="AE58">
    <cfRule type="expression" dxfId="15570" priority="4403" stopIfTrue="1">
      <formula>LEN(TRIM($AE$58))=0</formula>
    </cfRule>
  </conditionalFormatting>
  <conditionalFormatting sqref="AF58">
    <cfRule type="expression" dxfId="15569" priority="4404" stopIfTrue="1">
      <formula>LEN(TRIM($AF$58))=0</formula>
    </cfRule>
  </conditionalFormatting>
  <conditionalFormatting sqref="AD59">
    <cfRule type="expression" dxfId="15568" priority="4405" stopIfTrue="1">
      <formula>LEN(TRIM($AD$59))=0</formula>
    </cfRule>
  </conditionalFormatting>
  <conditionalFormatting sqref="AE59">
    <cfRule type="expression" dxfId="15567" priority="4406" stopIfTrue="1">
      <formula>LEN(TRIM($AE$59))=0</formula>
    </cfRule>
  </conditionalFormatting>
  <conditionalFormatting sqref="AF59">
    <cfRule type="expression" dxfId="15566" priority="4407" stopIfTrue="1">
      <formula>LEN(TRIM($AF$59))=0</formula>
    </cfRule>
  </conditionalFormatting>
  <conditionalFormatting sqref="AD60">
    <cfRule type="expression" dxfId="15565" priority="4408" stopIfTrue="1">
      <formula>LEN(TRIM($AD$60))=0</formula>
    </cfRule>
  </conditionalFormatting>
  <conditionalFormatting sqref="AE60">
    <cfRule type="expression" dxfId="15564" priority="4409" stopIfTrue="1">
      <formula>LEN(TRIM($AE$60))=0</formula>
    </cfRule>
  </conditionalFormatting>
  <conditionalFormatting sqref="AF60">
    <cfRule type="expression" dxfId="15563" priority="4410" stopIfTrue="1">
      <formula>LEN(TRIM($AF$60))=0</formula>
    </cfRule>
  </conditionalFormatting>
  <conditionalFormatting sqref="AD61">
    <cfRule type="expression" dxfId="15562" priority="4411" stopIfTrue="1">
      <formula>LEN(TRIM($AD$61))=0</formula>
    </cfRule>
  </conditionalFormatting>
  <conditionalFormatting sqref="AE61">
    <cfRule type="expression" dxfId="15561" priority="4412" stopIfTrue="1">
      <formula>LEN(TRIM($AE$61))=0</formula>
    </cfRule>
  </conditionalFormatting>
  <conditionalFormatting sqref="AF61">
    <cfRule type="expression" dxfId="15560" priority="4413" stopIfTrue="1">
      <formula>LEN(TRIM($AF$61))=0</formula>
    </cfRule>
  </conditionalFormatting>
  <conditionalFormatting sqref="AD62">
    <cfRule type="expression" dxfId="15559" priority="4414" stopIfTrue="1">
      <formula>LEN(TRIM($AD$62))=0</formula>
    </cfRule>
  </conditionalFormatting>
  <conditionalFormatting sqref="AE62">
    <cfRule type="expression" dxfId="15558" priority="4415" stopIfTrue="1">
      <formula>LEN(TRIM($AE$62))=0</formula>
    </cfRule>
  </conditionalFormatting>
  <conditionalFormatting sqref="AF62">
    <cfRule type="expression" dxfId="15557" priority="4416" stopIfTrue="1">
      <formula>LEN(TRIM($AF$62))=0</formula>
    </cfRule>
  </conditionalFormatting>
  <conditionalFormatting sqref="AD63">
    <cfRule type="expression" dxfId="15556" priority="4417" stopIfTrue="1">
      <formula>LEN(TRIM($AD$63))=0</formula>
    </cfRule>
  </conditionalFormatting>
  <conditionalFormatting sqref="AE63">
    <cfRule type="expression" dxfId="15555" priority="4418" stopIfTrue="1">
      <formula>LEN(TRIM($AE$63))=0</formula>
    </cfRule>
  </conditionalFormatting>
  <conditionalFormatting sqref="AF63">
    <cfRule type="expression" dxfId="15554" priority="4419" stopIfTrue="1">
      <formula>LEN(TRIM($AF$63))=0</formula>
    </cfRule>
  </conditionalFormatting>
  <conditionalFormatting sqref="AD64">
    <cfRule type="expression" dxfId="15553" priority="4420" stopIfTrue="1">
      <formula>LEN(TRIM($AD$64))=0</formula>
    </cfRule>
  </conditionalFormatting>
  <conditionalFormatting sqref="AE64">
    <cfRule type="expression" dxfId="15552" priority="4421" stopIfTrue="1">
      <formula>LEN(TRIM($AE$64))=0</formula>
    </cfRule>
  </conditionalFormatting>
  <conditionalFormatting sqref="AF64">
    <cfRule type="expression" dxfId="15551" priority="4422" stopIfTrue="1">
      <formula>LEN(TRIM($AF$64))=0</formula>
    </cfRule>
  </conditionalFormatting>
  <conditionalFormatting sqref="F66">
    <cfRule type="expression" dxfId="15550" priority="4423" stopIfTrue="1">
      <formula>LEN(TRIM($F$66))=0</formula>
    </cfRule>
  </conditionalFormatting>
  <conditionalFormatting sqref="G66">
    <cfRule type="expression" dxfId="15549" priority="4424" stopIfTrue="1">
      <formula>LEN(TRIM($G$66))=0</formula>
    </cfRule>
  </conditionalFormatting>
  <conditionalFormatting sqref="H66">
    <cfRule type="expression" dxfId="15548" priority="4425" stopIfTrue="1">
      <formula>LEN(TRIM($H$66))=0</formula>
    </cfRule>
  </conditionalFormatting>
  <conditionalFormatting sqref="J66">
    <cfRule type="expression" dxfId="15547" priority="4426" stopIfTrue="1">
      <formula>LEN(TRIM($J$66))=0</formula>
    </cfRule>
  </conditionalFormatting>
  <conditionalFormatting sqref="K66">
    <cfRule type="expression" dxfId="15546" priority="4427" stopIfTrue="1">
      <formula>LEN(TRIM($K$66))=0</formula>
    </cfRule>
  </conditionalFormatting>
  <conditionalFormatting sqref="L66">
    <cfRule type="expression" dxfId="15545" priority="4428" stopIfTrue="1">
      <formula>LEN(TRIM($L$66))=0</formula>
    </cfRule>
  </conditionalFormatting>
  <conditionalFormatting sqref="N66">
    <cfRule type="expression" dxfId="15544" priority="4429" stopIfTrue="1">
      <formula>LEN(TRIM($N$66))=0</formula>
    </cfRule>
  </conditionalFormatting>
  <conditionalFormatting sqref="O66">
    <cfRule type="expression" dxfId="15543" priority="4430" stopIfTrue="1">
      <formula>LEN(TRIM($O$66))=0</formula>
    </cfRule>
  </conditionalFormatting>
  <conditionalFormatting sqref="P66">
    <cfRule type="expression" dxfId="15542" priority="4431" stopIfTrue="1">
      <formula>LEN(TRIM($P$66))=0</formula>
    </cfRule>
  </conditionalFormatting>
  <conditionalFormatting sqref="R66">
    <cfRule type="expression" dxfId="15541" priority="4432" stopIfTrue="1">
      <formula>LEN(TRIM($R$66))=0</formula>
    </cfRule>
  </conditionalFormatting>
  <conditionalFormatting sqref="S66">
    <cfRule type="expression" dxfId="15540" priority="4433" stopIfTrue="1">
      <formula>LEN(TRIM($S$66))=0</formula>
    </cfRule>
  </conditionalFormatting>
  <conditionalFormatting sqref="T66">
    <cfRule type="expression" dxfId="15539" priority="4434" stopIfTrue="1">
      <formula>LEN(TRIM($T$66))=0</formula>
    </cfRule>
  </conditionalFormatting>
  <conditionalFormatting sqref="V66">
    <cfRule type="expression" dxfId="15538" priority="4435" stopIfTrue="1">
      <formula>LEN(TRIM($V$66))=0</formula>
    </cfRule>
  </conditionalFormatting>
  <conditionalFormatting sqref="W66">
    <cfRule type="expression" dxfId="15537" priority="4436" stopIfTrue="1">
      <formula>LEN(TRIM($W$66))=0</formula>
    </cfRule>
  </conditionalFormatting>
  <conditionalFormatting sqref="X66">
    <cfRule type="expression" dxfId="15536" priority="4437" stopIfTrue="1">
      <formula>LEN(TRIM($X$66))=0</formula>
    </cfRule>
  </conditionalFormatting>
  <conditionalFormatting sqref="Z66">
    <cfRule type="expression" dxfId="15535" priority="4438" stopIfTrue="1">
      <formula>LEN(TRIM($Z$66))=0</formula>
    </cfRule>
  </conditionalFormatting>
  <conditionalFormatting sqref="AA66">
    <cfRule type="expression" dxfId="15534" priority="4439" stopIfTrue="1">
      <formula>LEN(TRIM($AA$66))=0</formula>
    </cfRule>
  </conditionalFormatting>
  <conditionalFormatting sqref="AB66">
    <cfRule type="expression" dxfId="15533" priority="4440" stopIfTrue="1">
      <formula>LEN(TRIM($AB$66))=0</formula>
    </cfRule>
  </conditionalFormatting>
  <conditionalFormatting sqref="AD66">
    <cfRule type="expression" dxfId="15532" priority="4441" stopIfTrue="1">
      <formula>LEN(TRIM($AD$66))=0</formula>
    </cfRule>
  </conditionalFormatting>
  <conditionalFormatting sqref="AE66">
    <cfRule type="expression" dxfId="15531" priority="4442" stopIfTrue="1">
      <formula>LEN(TRIM($AE$66))=0</formula>
    </cfRule>
  </conditionalFormatting>
  <conditionalFormatting sqref="AF66">
    <cfRule type="expression" dxfId="15530" priority="4443" stopIfTrue="1">
      <formula>LEN(TRIM($AF$66))=0</formula>
    </cfRule>
  </conditionalFormatting>
  <conditionalFormatting sqref="F85">
    <cfRule type="expression" dxfId="15529" priority="4444" stopIfTrue="1">
      <formula>LEN(TRIM($F$85))=0</formula>
    </cfRule>
  </conditionalFormatting>
  <conditionalFormatting sqref="G85">
    <cfRule type="expression" dxfId="15528" priority="4445" stopIfTrue="1">
      <formula>LEN(TRIM($G$85))=0</formula>
    </cfRule>
  </conditionalFormatting>
  <conditionalFormatting sqref="H85">
    <cfRule type="expression" dxfId="15527" priority="4446" stopIfTrue="1">
      <formula>LEN(TRIM($H$85))=0</formula>
    </cfRule>
  </conditionalFormatting>
  <conditionalFormatting sqref="J85">
    <cfRule type="expression" dxfId="15526" priority="4447" stopIfTrue="1">
      <formula>LEN(TRIM($J$85))=0</formula>
    </cfRule>
  </conditionalFormatting>
  <conditionalFormatting sqref="K85">
    <cfRule type="expression" dxfId="15525" priority="4448" stopIfTrue="1">
      <formula>LEN(TRIM($K$85))=0</formula>
    </cfRule>
  </conditionalFormatting>
  <conditionalFormatting sqref="L85">
    <cfRule type="expression" dxfId="15524" priority="4449" stopIfTrue="1">
      <formula>LEN(TRIM($L$85))=0</formula>
    </cfRule>
  </conditionalFormatting>
  <conditionalFormatting sqref="N85">
    <cfRule type="expression" dxfId="15523" priority="4450" stopIfTrue="1">
      <formula>LEN(TRIM($N$85))=0</formula>
    </cfRule>
  </conditionalFormatting>
  <conditionalFormatting sqref="O85">
    <cfRule type="expression" dxfId="15522" priority="4451" stopIfTrue="1">
      <formula>LEN(TRIM($O$85))=0</formula>
    </cfRule>
  </conditionalFormatting>
  <conditionalFormatting sqref="P85">
    <cfRule type="expression" dxfId="15521" priority="4452" stopIfTrue="1">
      <formula>LEN(TRIM($P$85))=0</formula>
    </cfRule>
  </conditionalFormatting>
  <conditionalFormatting sqref="R85">
    <cfRule type="expression" dxfId="15520" priority="4453" stopIfTrue="1">
      <formula>LEN(TRIM($R$85))=0</formula>
    </cfRule>
  </conditionalFormatting>
  <conditionalFormatting sqref="S85">
    <cfRule type="expression" dxfId="15519" priority="4454" stopIfTrue="1">
      <formula>LEN(TRIM($S$85))=0</formula>
    </cfRule>
  </conditionalFormatting>
  <conditionalFormatting sqref="T85">
    <cfRule type="expression" dxfId="15518" priority="4455" stopIfTrue="1">
      <formula>LEN(TRIM($T$85))=0</formula>
    </cfRule>
  </conditionalFormatting>
  <conditionalFormatting sqref="V85">
    <cfRule type="expression" dxfId="15517" priority="4456" stopIfTrue="1">
      <formula>LEN(TRIM($V$85))=0</formula>
    </cfRule>
  </conditionalFormatting>
  <conditionalFormatting sqref="W85">
    <cfRule type="expression" dxfId="15516" priority="4457" stopIfTrue="1">
      <formula>LEN(TRIM($W$85))=0</formula>
    </cfRule>
  </conditionalFormatting>
  <conditionalFormatting sqref="X85">
    <cfRule type="expression" dxfId="15515" priority="4458" stopIfTrue="1">
      <formula>LEN(TRIM($X$85))=0</formula>
    </cfRule>
  </conditionalFormatting>
  <conditionalFormatting sqref="Z85">
    <cfRule type="expression" dxfId="15514" priority="4459" stopIfTrue="1">
      <formula>LEN(TRIM($Z$85))=0</formula>
    </cfRule>
  </conditionalFormatting>
  <conditionalFormatting sqref="AA85">
    <cfRule type="expression" dxfId="15513" priority="4460" stopIfTrue="1">
      <formula>LEN(TRIM($AA$85))=0</formula>
    </cfRule>
  </conditionalFormatting>
  <conditionalFormatting sqref="AB85">
    <cfRule type="expression" dxfId="15512" priority="4461" stopIfTrue="1">
      <formula>LEN(TRIM($AB$85))=0</formula>
    </cfRule>
  </conditionalFormatting>
  <conditionalFormatting sqref="AD85">
    <cfRule type="expression" dxfId="15511" priority="4462" stopIfTrue="1">
      <formula>LEN(TRIM($AD$85))=0</formula>
    </cfRule>
  </conditionalFormatting>
  <conditionalFormatting sqref="AE85">
    <cfRule type="expression" dxfId="15510" priority="4463" stopIfTrue="1">
      <formula>LEN(TRIM($AE$85))=0</formula>
    </cfRule>
  </conditionalFormatting>
  <conditionalFormatting sqref="AF85">
    <cfRule type="expression" dxfId="15509" priority="4464" stopIfTrue="1">
      <formula>LEN(TRIM($AF$85))=0</formula>
    </cfRule>
  </conditionalFormatting>
  <conditionalFormatting sqref="F92">
    <cfRule type="expression" dxfId="15508" priority="4465" stopIfTrue="1">
      <formula>LEN(TRIM($F$92))=0</formula>
    </cfRule>
  </conditionalFormatting>
  <conditionalFormatting sqref="G92">
    <cfRule type="expression" dxfId="15507" priority="4466" stopIfTrue="1">
      <formula>LEN(TRIM($G$92))=0</formula>
    </cfRule>
  </conditionalFormatting>
  <conditionalFormatting sqref="H92">
    <cfRule type="expression" dxfId="15506" priority="4467" stopIfTrue="1">
      <formula>LEN(TRIM($H$92))=0</formula>
    </cfRule>
  </conditionalFormatting>
  <conditionalFormatting sqref="F93">
    <cfRule type="expression" dxfId="15505" priority="4468" stopIfTrue="1">
      <formula>LEN(TRIM($F$93))=0</formula>
    </cfRule>
  </conditionalFormatting>
  <conditionalFormatting sqref="G93">
    <cfRule type="expression" dxfId="15504" priority="4469" stopIfTrue="1">
      <formula>LEN(TRIM($G$93))=0</formula>
    </cfRule>
  </conditionalFormatting>
  <conditionalFormatting sqref="H93">
    <cfRule type="expression" dxfId="15503" priority="4470" stopIfTrue="1">
      <formula>LEN(TRIM($H$93))=0</formula>
    </cfRule>
  </conditionalFormatting>
  <conditionalFormatting sqref="J92">
    <cfRule type="expression" dxfId="15502" priority="4471" stopIfTrue="1">
      <formula>LEN(TRIM($J$92))=0</formula>
    </cfRule>
  </conditionalFormatting>
  <conditionalFormatting sqref="K92">
    <cfRule type="expression" dxfId="15501" priority="4472" stopIfTrue="1">
      <formula>LEN(TRIM($K$92))=0</formula>
    </cfRule>
  </conditionalFormatting>
  <conditionalFormatting sqref="L92">
    <cfRule type="expression" dxfId="15500" priority="4473" stopIfTrue="1">
      <formula>LEN(TRIM($L$92))=0</formula>
    </cfRule>
  </conditionalFormatting>
  <conditionalFormatting sqref="J93">
    <cfRule type="expression" dxfId="15499" priority="4474" stopIfTrue="1">
      <formula>LEN(TRIM($J$93))=0</formula>
    </cfRule>
  </conditionalFormatting>
  <conditionalFormatting sqref="K93">
    <cfRule type="expression" dxfId="15498" priority="4475" stopIfTrue="1">
      <formula>LEN(TRIM($K$93))=0</formula>
    </cfRule>
  </conditionalFormatting>
  <conditionalFormatting sqref="L93">
    <cfRule type="expression" dxfId="15497" priority="4476" stopIfTrue="1">
      <formula>LEN(TRIM($L$93))=0</formula>
    </cfRule>
  </conditionalFormatting>
  <conditionalFormatting sqref="N92">
    <cfRule type="expression" dxfId="15496" priority="4477" stopIfTrue="1">
      <formula>LEN(TRIM($N$92))=0</formula>
    </cfRule>
  </conditionalFormatting>
  <conditionalFormatting sqref="O92">
    <cfRule type="expression" dxfId="15495" priority="4478" stopIfTrue="1">
      <formula>LEN(TRIM($O$92))=0</formula>
    </cfRule>
  </conditionalFormatting>
  <conditionalFormatting sqref="P92">
    <cfRule type="expression" dxfId="15494" priority="4479" stopIfTrue="1">
      <formula>LEN(TRIM($P$92))=0</formula>
    </cfRule>
  </conditionalFormatting>
  <conditionalFormatting sqref="N93">
    <cfRule type="expression" dxfId="15493" priority="4480" stopIfTrue="1">
      <formula>LEN(TRIM($N$93))=0</formula>
    </cfRule>
  </conditionalFormatting>
  <conditionalFormatting sqref="O93">
    <cfRule type="expression" dxfId="15492" priority="4481" stopIfTrue="1">
      <formula>LEN(TRIM($O$93))=0</formula>
    </cfRule>
  </conditionalFormatting>
  <conditionalFormatting sqref="P93">
    <cfRule type="expression" dxfId="15491" priority="4482" stopIfTrue="1">
      <formula>LEN(TRIM($P$93))=0</formula>
    </cfRule>
  </conditionalFormatting>
  <conditionalFormatting sqref="R92">
    <cfRule type="expression" dxfId="15490" priority="4483" stopIfTrue="1">
      <formula>LEN(TRIM($R$92))=0</formula>
    </cfRule>
  </conditionalFormatting>
  <conditionalFormatting sqref="S92">
    <cfRule type="expression" dxfId="15489" priority="4484" stopIfTrue="1">
      <formula>LEN(TRIM($S$92))=0</formula>
    </cfRule>
  </conditionalFormatting>
  <conditionalFormatting sqref="T92">
    <cfRule type="expression" dxfId="15488" priority="4485" stopIfTrue="1">
      <formula>LEN(TRIM($T$92))=0</formula>
    </cfRule>
  </conditionalFormatting>
  <conditionalFormatting sqref="R93">
    <cfRule type="expression" dxfId="15487" priority="4486" stopIfTrue="1">
      <formula>LEN(TRIM($R$93))=0</formula>
    </cfRule>
  </conditionalFormatting>
  <conditionalFormatting sqref="S93">
    <cfRule type="expression" dxfId="15486" priority="4487" stopIfTrue="1">
      <formula>LEN(TRIM($S$93))=0</formula>
    </cfRule>
  </conditionalFormatting>
  <conditionalFormatting sqref="T93">
    <cfRule type="expression" dxfId="15485" priority="4488" stopIfTrue="1">
      <formula>LEN(TRIM($T$93))=0</formula>
    </cfRule>
  </conditionalFormatting>
  <conditionalFormatting sqref="V92">
    <cfRule type="expression" dxfId="15484" priority="4489" stopIfTrue="1">
      <formula>LEN(TRIM($V$92))=0</formula>
    </cfRule>
  </conditionalFormatting>
  <conditionalFormatting sqref="W92">
    <cfRule type="expression" dxfId="15483" priority="4490" stopIfTrue="1">
      <formula>LEN(TRIM($W$92))=0</formula>
    </cfRule>
  </conditionalFormatting>
  <conditionalFormatting sqref="X92">
    <cfRule type="expression" dxfId="15482" priority="4491" stopIfTrue="1">
      <formula>LEN(TRIM($X$92))=0</formula>
    </cfRule>
  </conditionalFormatting>
  <conditionalFormatting sqref="V93">
    <cfRule type="expression" dxfId="15481" priority="4492" stopIfTrue="1">
      <formula>LEN(TRIM($V$93))=0</formula>
    </cfRule>
  </conditionalFormatting>
  <conditionalFormatting sqref="W93">
    <cfRule type="expression" dxfId="15480" priority="4493" stopIfTrue="1">
      <formula>LEN(TRIM($W$93))=0</formula>
    </cfRule>
  </conditionalFormatting>
  <conditionalFormatting sqref="X93">
    <cfRule type="expression" dxfId="15479" priority="4494" stopIfTrue="1">
      <formula>LEN(TRIM($X$93))=0</formula>
    </cfRule>
  </conditionalFormatting>
  <conditionalFormatting sqref="Z92">
    <cfRule type="expression" dxfId="15478" priority="4495" stopIfTrue="1">
      <formula>LEN(TRIM($Z$92))=0</formula>
    </cfRule>
  </conditionalFormatting>
  <conditionalFormatting sqref="AA92">
    <cfRule type="expression" dxfId="15477" priority="4496" stopIfTrue="1">
      <formula>LEN(TRIM($AA$92))=0</formula>
    </cfRule>
  </conditionalFormatting>
  <conditionalFormatting sqref="AB92">
    <cfRule type="expression" dxfId="15476" priority="4497" stopIfTrue="1">
      <formula>LEN(TRIM($AB$92))=0</formula>
    </cfRule>
  </conditionalFormatting>
  <conditionalFormatting sqref="Z93">
    <cfRule type="expression" dxfId="15475" priority="4498" stopIfTrue="1">
      <formula>LEN(TRIM($Z$93))=0</formula>
    </cfRule>
  </conditionalFormatting>
  <conditionalFormatting sqref="AA93">
    <cfRule type="expression" dxfId="15474" priority="4499" stopIfTrue="1">
      <formula>LEN(TRIM($AA$93))=0</formula>
    </cfRule>
  </conditionalFormatting>
  <conditionalFormatting sqref="AB93">
    <cfRule type="expression" dxfId="15473" priority="4500" stopIfTrue="1">
      <formula>LEN(TRIM($AB$93))=0</formula>
    </cfRule>
  </conditionalFormatting>
  <conditionalFormatting sqref="AD92">
    <cfRule type="expression" dxfId="15472" priority="4501" stopIfTrue="1">
      <formula>LEN(TRIM($AD$92))=0</formula>
    </cfRule>
  </conditionalFormatting>
  <conditionalFormatting sqref="AE92">
    <cfRule type="expression" dxfId="15471" priority="4502" stopIfTrue="1">
      <formula>LEN(TRIM($AE$92))=0</formula>
    </cfRule>
  </conditionalFormatting>
  <conditionalFormatting sqref="AF92">
    <cfRule type="expression" dxfId="15470" priority="4503" stopIfTrue="1">
      <formula>LEN(TRIM($AF$92))=0</formula>
    </cfRule>
  </conditionalFormatting>
  <conditionalFormatting sqref="AD93">
    <cfRule type="expression" dxfId="15469" priority="4504" stopIfTrue="1">
      <formula>LEN(TRIM($AD$93))=0</formula>
    </cfRule>
  </conditionalFormatting>
  <conditionalFormatting sqref="AE93">
    <cfRule type="expression" dxfId="15468" priority="4505" stopIfTrue="1">
      <formula>LEN(TRIM($AE$93))=0</formula>
    </cfRule>
  </conditionalFormatting>
  <conditionalFormatting sqref="AF93">
    <cfRule type="expression" dxfId="15467" priority="4506" stopIfTrue="1">
      <formula>LEN(TRIM($AF$93))=0</formula>
    </cfRule>
  </conditionalFormatting>
  <dataValidations count="2">
    <dataValidation type="whole" allowBlank="1" showErrorMessage="1" errorTitle="Input error" error="Enter a whole number." sqref="F39:BE39 AD16:AF16 Z16:AB16 V16:X16 R16:T16 F68:BE68">
      <formula1>-999999999999</formula1>
      <formula2>999999999999</formula2>
    </dataValidation>
    <dataValidation type="whole" allowBlank="1" showErrorMessage="1" errorTitle="Input error" error="Enter a whole number." sqref="F13:G13 J13:K13 N13:O13 R13:S13 V13:W13 Z13:AA13 AD13:AE13 F15:H15 J15:L15 N15:P15 R15:T15 V15:X15 Z15:AB15 AD15:AF15 F17:H18 J17:L18 N17:P18 R17:T18 V17:X18 Z17:AB18 AD17:AF18 F20:H23 J20:L23 N20:P23 R20:T23 V20:X23 Z20:AB23 AD20:AF23 F27:H27 J27:L27 N27:P27 R27:T27 V27:X27 Z27:AB27 AD27:AF27 F29:H35 J29:L35 N29:P35 R29:T35 V29:X35 Z29:AB35 AD29:AF35 F37:H37 J37:L37 N37:P37 R37:T37 V37:X37 Z37:AB37 AD37:AF37 F42:G42 J42:K42 N42:O42 R42:S42 V42:W42 Z42:AA42 AD42:AE42 F44:H44 J44:L44 N44:P44 R44:T44 V44:X44 Z44:AB44 AD44:AF44 F46:H47 J46:L47 N46:P47 R46:T47 V46:X47 Z46:AB47 AD46:AF47 F49:H52 J49:L52 N49:P52 R49:T52 V49:X52 Z49:AB52 AD49:AF52 F56:H56 J56:L56 N56:P56 R56:T56 V56:X56 Z56:AB56 AD56:AF56 F58:H64 J58:L64 N58:P64 R58:T64 V58:X64 Z58:AB64 AD58:AF64 F66:H66 J66:L66 N66:P66 R66:T66 V66:X66 Z66:AB66 AD66:AF66 F85:H85 J85:L85 N85:P85 R85:T85 V85:X85 Z85:AB85 AD85:AF85 F92:H93 J92:L93 N92:P93 R92:T93 V92:X93 Z92:AB93 AD92:AF93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1"/>
  </sheetPr>
  <dimension ref="B1:M81"/>
  <sheetViews>
    <sheetView showGridLines="0" showWhiteSpace="0" zoomScale="80" zoomScaleNormal="80" workbookViewId="0">
      <selection activeCell="J61" sqref="J61"/>
    </sheetView>
  </sheetViews>
  <sheetFormatPr defaultRowHeight="15" x14ac:dyDescent="0.25"/>
  <cols>
    <col min="1" max="1" width="3" customWidth="1"/>
    <col min="2" max="2" width="3.85546875" customWidth="1"/>
    <col min="3" max="3" width="20.140625" customWidth="1"/>
    <col min="4" max="4" width="15.140625" customWidth="1"/>
    <col min="6" max="6" width="9.140625" customWidth="1"/>
  </cols>
  <sheetData>
    <row r="1" spans="2:13" x14ac:dyDescent="0.25">
      <c r="B1" s="71"/>
    </row>
    <row r="2" spans="2:13" ht="18.75" x14ac:dyDescent="0.3">
      <c r="B2" s="54" t="s">
        <v>80</v>
      </c>
      <c r="D2" s="71"/>
    </row>
    <row r="4" spans="2:13" x14ac:dyDescent="0.25">
      <c r="B4" t="s">
        <v>86</v>
      </c>
    </row>
    <row r="5" spans="2:13" s="71" customFormat="1" x14ac:dyDescent="0.25"/>
    <row r="6" spans="2:13" x14ac:dyDescent="0.25">
      <c r="B6" t="s">
        <v>161</v>
      </c>
      <c r="M6" s="107"/>
    </row>
    <row r="7" spans="2:13" s="71" customFormat="1" x14ac:dyDescent="0.25">
      <c r="B7" s="71" t="s">
        <v>196</v>
      </c>
      <c r="M7" s="107"/>
    </row>
    <row r="9" spans="2:13" x14ac:dyDescent="0.25">
      <c r="B9" t="s">
        <v>151</v>
      </c>
    </row>
    <row r="11" spans="2:13" x14ac:dyDescent="0.25">
      <c r="D11" s="74"/>
      <c r="E11" t="s">
        <v>84</v>
      </c>
    </row>
    <row r="12" spans="2:13" x14ac:dyDescent="0.25">
      <c r="D12" s="75" t="s">
        <v>87</v>
      </c>
      <c r="E12" t="s">
        <v>162</v>
      </c>
    </row>
    <row r="13" spans="2:13" s="71" customFormat="1" x14ac:dyDescent="0.25"/>
    <row r="14" spans="2:13" x14ac:dyDescent="0.25">
      <c r="C14" t="s">
        <v>154</v>
      </c>
      <c r="D14" s="76" t="s">
        <v>81</v>
      </c>
      <c r="E14" t="s">
        <v>164</v>
      </c>
      <c r="K14" s="71"/>
    </row>
    <row r="15" spans="2:13" s="71" customFormat="1" x14ac:dyDescent="0.25">
      <c r="C15" s="71" t="s">
        <v>155</v>
      </c>
      <c r="D15" s="77" t="s">
        <v>81</v>
      </c>
      <c r="E15" s="71" t="s">
        <v>165</v>
      </c>
    </row>
    <row r="16" spans="2:13" x14ac:dyDescent="0.25">
      <c r="D16" s="98" t="s">
        <v>81</v>
      </c>
      <c r="E16" t="s">
        <v>149</v>
      </c>
      <c r="K16" s="71"/>
    </row>
    <row r="17" spans="3:11" s="71" customFormat="1" ht="6.75" customHeight="1" x14ac:dyDescent="0.25"/>
    <row r="18" spans="3:11" x14ac:dyDescent="0.25">
      <c r="C18" t="s">
        <v>150</v>
      </c>
      <c r="D18" s="99" t="s">
        <v>82</v>
      </c>
      <c r="E18" s="71" t="s">
        <v>164</v>
      </c>
      <c r="K18" s="71"/>
    </row>
    <row r="19" spans="3:11" s="71" customFormat="1" x14ac:dyDescent="0.25">
      <c r="C19" s="71" t="s">
        <v>155</v>
      </c>
      <c r="D19" s="78" t="s">
        <v>82</v>
      </c>
      <c r="E19" s="71" t="s">
        <v>165</v>
      </c>
    </row>
    <row r="20" spans="3:11" x14ac:dyDescent="0.25">
      <c r="D20" s="79" t="s">
        <v>82</v>
      </c>
      <c r="E20" s="71" t="s">
        <v>149</v>
      </c>
      <c r="K20" s="71"/>
    </row>
    <row r="21" spans="3:11" s="71" customFormat="1" ht="6.75" customHeight="1" x14ac:dyDescent="0.25"/>
    <row r="22" spans="3:11" x14ac:dyDescent="0.25">
      <c r="C22" s="71" t="s">
        <v>150</v>
      </c>
      <c r="D22" s="80" t="s">
        <v>138</v>
      </c>
      <c r="E22" s="71" t="s">
        <v>164</v>
      </c>
      <c r="K22" s="71"/>
    </row>
    <row r="23" spans="3:11" s="71" customFormat="1" x14ac:dyDescent="0.25">
      <c r="C23" s="71" t="s">
        <v>157</v>
      </c>
      <c r="D23" s="100" t="s">
        <v>138</v>
      </c>
      <c r="E23" s="71" t="s">
        <v>165</v>
      </c>
    </row>
    <row r="24" spans="3:11" x14ac:dyDescent="0.25">
      <c r="D24" s="81" t="s">
        <v>138</v>
      </c>
      <c r="E24" s="71" t="s">
        <v>149</v>
      </c>
      <c r="K24" s="71"/>
    </row>
    <row r="25" spans="3:11" s="71" customFormat="1" ht="6.75" customHeight="1" x14ac:dyDescent="0.25"/>
    <row r="26" spans="3:11" x14ac:dyDescent="0.25">
      <c r="C26" t="s">
        <v>156</v>
      </c>
      <c r="D26" s="82" t="s">
        <v>83</v>
      </c>
      <c r="E26" s="71" t="s">
        <v>164</v>
      </c>
      <c r="K26" s="71"/>
    </row>
    <row r="27" spans="3:11" s="71" customFormat="1" x14ac:dyDescent="0.25">
      <c r="C27" s="71" t="s">
        <v>155</v>
      </c>
      <c r="D27" s="83" t="s">
        <v>83</v>
      </c>
      <c r="E27" s="71" t="s">
        <v>165</v>
      </c>
    </row>
    <row r="28" spans="3:11" x14ac:dyDescent="0.25">
      <c r="D28" s="101" t="s">
        <v>83</v>
      </c>
      <c r="E28" s="71" t="s">
        <v>149</v>
      </c>
    </row>
    <row r="29" spans="3:11" s="71" customFormat="1" ht="6.75" customHeight="1" x14ac:dyDescent="0.25"/>
    <row r="30" spans="3:11" x14ac:dyDescent="0.25">
      <c r="C30" s="71" t="s">
        <v>156</v>
      </c>
      <c r="D30" s="84" t="s">
        <v>139</v>
      </c>
      <c r="E30" s="71" t="s">
        <v>164</v>
      </c>
    </row>
    <row r="31" spans="3:11" s="71" customFormat="1" x14ac:dyDescent="0.25">
      <c r="C31" s="71" t="s">
        <v>157</v>
      </c>
      <c r="D31" s="85" t="s">
        <v>139</v>
      </c>
      <c r="E31" s="71" t="s">
        <v>165</v>
      </c>
    </row>
    <row r="32" spans="3:11" x14ac:dyDescent="0.25">
      <c r="D32" s="102" t="s">
        <v>139</v>
      </c>
      <c r="E32" s="71" t="s">
        <v>149</v>
      </c>
    </row>
    <row r="34" spans="2:4" s="71" customFormat="1" x14ac:dyDescent="0.25">
      <c r="C34" s="71" t="s">
        <v>158</v>
      </c>
    </row>
    <row r="35" spans="2:4" s="71" customFormat="1" x14ac:dyDescent="0.25"/>
    <row r="36" spans="2:4" x14ac:dyDescent="0.25">
      <c r="B36" t="s">
        <v>430</v>
      </c>
    </row>
    <row r="38" spans="2:4" x14ac:dyDescent="0.25">
      <c r="C38" s="55"/>
      <c r="D38" t="s">
        <v>195</v>
      </c>
    </row>
    <row r="39" spans="2:4" s="71" customFormat="1" x14ac:dyDescent="0.25">
      <c r="D39" s="71" t="s">
        <v>428</v>
      </c>
    </row>
    <row r="40" spans="2:4" s="71" customFormat="1" x14ac:dyDescent="0.25">
      <c r="D40" s="71" t="s">
        <v>426</v>
      </c>
    </row>
    <row r="41" spans="2:4" s="71" customFormat="1" x14ac:dyDescent="0.25"/>
    <row r="42" spans="2:4" s="71" customFormat="1" x14ac:dyDescent="0.25">
      <c r="C42" s="132"/>
      <c r="D42" s="182" t="s">
        <v>297</v>
      </c>
    </row>
    <row r="43" spans="2:4" s="71" customFormat="1" x14ac:dyDescent="0.25">
      <c r="D43" s="71" t="s">
        <v>427</v>
      </c>
    </row>
    <row r="44" spans="2:4" s="71" customFormat="1" x14ac:dyDescent="0.25">
      <c r="D44" s="71" t="s">
        <v>425</v>
      </c>
    </row>
    <row r="45" spans="2:4" s="71" customFormat="1" x14ac:dyDescent="0.25"/>
    <row r="46" spans="2:4" s="71" customFormat="1" x14ac:dyDescent="0.25">
      <c r="C46" s="73"/>
      <c r="D46" s="71" t="s">
        <v>429</v>
      </c>
    </row>
    <row r="47" spans="2:4" s="71" customFormat="1" x14ac:dyDescent="0.25"/>
    <row r="48" spans="2:4" x14ac:dyDescent="0.25">
      <c r="C48" s="56"/>
      <c r="D48" t="s">
        <v>296</v>
      </c>
    </row>
    <row r="49" spans="2:13" s="71" customFormat="1" x14ac:dyDescent="0.25"/>
    <row r="50" spans="2:13" s="71" customFormat="1" x14ac:dyDescent="0.25">
      <c r="C50" s="16"/>
      <c r="D50" s="71" t="s">
        <v>431</v>
      </c>
    </row>
    <row r="51" spans="2:13" s="71" customFormat="1" x14ac:dyDescent="0.25">
      <c r="D51" s="71" t="s">
        <v>432</v>
      </c>
    </row>
    <row r="52" spans="2:13" s="71" customFormat="1" x14ac:dyDescent="0.25"/>
    <row r="53" spans="2:13" s="71" customFormat="1" x14ac:dyDescent="0.25">
      <c r="C53" s="205"/>
      <c r="D53" s="182" t="s">
        <v>483</v>
      </c>
    </row>
    <row r="54" spans="2:13" s="71" customFormat="1" x14ac:dyDescent="0.25"/>
    <row r="55" spans="2:13" x14ac:dyDescent="0.25">
      <c r="B55" t="s">
        <v>85</v>
      </c>
    </row>
    <row r="57" spans="2:13" x14ac:dyDescent="0.25">
      <c r="C57" s="63" t="s">
        <v>159</v>
      </c>
      <c r="D57" s="64"/>
      <c r="E57" s="65"/>
      <c r="F57" s="63" t="s">
        <v>488</v>
      </c>
      <c r="G57" s="64"/>
      <c r="H57" s="64"/>
      <c r="I57" s="64"/>
      <c r="J57" s="64"/>
      <c r="K57" s="64"/>
      <c r="L57" s="64"/>
      <c r="M57" s="65"/>
    </row>
    <row r="58" spans="2:13" x14ac:dyDescent="0.25">
      <c r="C58" s="63" t="s">
        <v>144</v>
      </c>
      <c r="D58" s="64"/>
      <c r="E58" s="65"/>
      <c r="F58" s="63" t="s">
        <v>169</v>
      </c>
      <c r="G58" s="64"/>
      <c r="H58" s="64"/>
      <c r="I58" s="64"/>
      <c r="J58" s="64"/>
      <c r="K58" s="64"/>
      <c r="L58" s="64"/>
      <c r="M58" s="65"/>
    </row>
    <row r="59" spans="2:13" x14ac:dyDescent="0.25">
      <c r="C59" s="60" t="s">
        <v>145</v>
      </c>
      <c r="D59" s="61"/>
      <c r="E59" s="62"/>
      <c r="F59" s="60" t="s">
        <v>170</v>
      </c>
      <c r="G59" s="61"/>
      <c r="H59" s="61"/>
      <c r="I59" s="61"/>
      <c r="J59" s="61"/>
      <c r="K59" s="61"/>
      <c r="L59" s="61"/>
      <c r="M59" s="62"/>
    </row>
    <row r="60" spans="2:13" s="71" customFormat="1" x14ac:dyDescent="0.25"/>
    <row r="61" spans="2:13" x14ac:dyDescent="0.25">
      <c r="B61" t="s">
        <v>88</v>
      </c>
    </row>
    <row r="63" spans="2:13" x14ac:dyDescent="0.25">
      <c r="C63" s="63" t="s">
        <v>489</v>
      </c>
      <c r="D63" s="64"/>
      <c r="E63" s="64"/>
      <c r="F63" s="63" t="s">
        <v>79</v>
      </c>
      <c r="G63" s="64"/>
      <c r="H63" s="64"/>
      <c r="I63" s="64"/>
      <c r="J63" s="64"/>
      <c r="K63" s="64"/>
      <c r="L63" s="64"/>
      <c r="M63" s="65"/>
    </row>
    <row r="64" spans="2:13" x14ac:dyDescent="0.25">
      <c r="C64" s="63" t="s">
        <v>92</v>
      </c>
      <c r="D64" s="64"/>
      <c r="E64" s="64"/>
      <c r="F64" s="63" t="s">
        <v>0</v>
      </c>
      <c r="G64" s="64"/>
      <c r="H64" s="64"/>
      <c r="I64" s="64"/>
      <c r="J64" s="64"/>
      <c r="K64" s="64"/>
      <c r="L64" s="64"/>
      <c r="M64" s="65"/>
    </row>
    <row r="65" spans="2:13" x14ac:dyDescent="0.25">
      <c r="C65" s="63" t="s">
        <v>93</v>
      </c>
      <c r="D65" s="64"/>
      <c r="E65" s="64"/>
      <c r="F65" s="63" t="s">
        <v>0</v>
      </c>
      <c r="G65" s="64"/>
      <c r="H65" s="64"/>
      <c r="I65" s="64"/>
      <c r="J65" s="64"/>
      <c r="K65" s="64"/>
      <c r="L65" s="64"/>
      <c r="M65" s="65"/>
    </row>
    <row r="66" spans="2:13" x14ac:dyDescent="0.25">
      <c r="C66" s="57" t="s">
        <v>94</v>
      </c>
      <c r="D66" s="58"/>
      <c r="E66" s="58"/>
      <c r="F66" s="57" t="s">
        <v>90</v>
      </c>
      <c r="G66" s="58"/>
      <c r="H66" s="58"/>
      <c r="I66" s="58"/>
      <c r="J66" s="58"/>
      <c r="K66" s="58"/>
      <c r="L66" s="58"/>
      <c r="M66" s="59"/>
    </row>
    <row r="67" spans="2:13" x14ac:dyDescent="0.25">
      <c r="C67" s="60"/>
      <c r="D67" s="61"/>
      <c r="E67" s="61"/>
      <c r="F67" s="60" t="s">
        <v>91</v>
      </c>
      <c r="G67" s="61"/>
      <c r="H67" s="61"/>
      <c r="I67" s="61"/>
      <c r="J67" s="61"/>
      <c r="K67" s="61"/>
      <c r="L67" s="61"/>
      <c r="M67" s="62"/>
    </row>
    <row r="69" spans="2:13" x14ac:dyDescent="0.25">
      <c r="B69" t="s">
        <v>482</v>
      </c>
    </row>
    <row r="70" spans="2:13" x14ac:dyDescent="0.25">
      <c r="C70" t="s">
        <v>476</v>
      </c>
    </row>
    <row r="71" spans="2:13" x14ac:dyDescent="0.25">
      <c r="C71" s="71" t="s">
        <v>490</v>
      </c>
    </row>
    <row r="72" spans="2:13" s="71" customFormat="1" x14ac:dyDescent="0.25">
      <c r="D72"/>
      <c r="E72"/>
      <c r="F72"/>
      <c r="G72"/>
    </row>
    <row r="73" spans="2:13" x14ac:dyDescent="0.25">
      <c r="C73" t="s">
        <v>477</v>
      </c>
      <c r="D73" s="71"/>
      <c r="E73" s="71"/>
      <c r="F73" s="71"/>
      <c r="G73" s="71"/>
    </row>
    <row r="74" spans="2:13" x14ac:dyDescent="0.25">
      <c r="C74" t="s">
        <v>504</v>
      </c>
      <c r="D74" s="71"/>
      <c r="E74" s="71"/>
      <c r="F74" s="71"/>
      <c r="G74" s="71"/>
    </row>
    <row r="76" spans="2:13" x14ac:dyDescent="0.25">
      <c r="B76" s="71"/>
      <c r="C76" s="213" t="s">
        <v>478</v>
      </c>
    </row>
    <row r="77" spans="2:13" x14ac:dyDescent="0.25">
      <c r="C77" s="213" t="s">
        <v>479</v>
      </c>
    </row>
    <row r="78" spans="2:13" x14ac:dyDescent="0.25">
      <c r="B78" s="71"/>
      <c r="C78" s="213" t="s">
        <v>480</v>
      </c>
    </row>
    <row r="79" spans="2:13" x14ac:dyDescent="0.25">
      <c r="C79" s="213" t="s">
        <v>481</v>
      </c>
    </row>
    <row r="81" spans="2:2" x14ac:dyDescent="0.25">
      <c r="B81" s="71"/>
    </row>
  </sheetData>
  <sheetProtection algorithmName="SHA-256" hashValue="egymZOo4Jnnp0Jfa+YQV6FT5wIfFCV4pYlYhr6Rbv5M=" saltValue="ysBXEca3Bxscthc5NKWpfg==" spinCount="100000" sheet="1" objects="1" scenarios="1"/>
  <dataConsolidate link="1"/>
  <pageMargins left="0.7" right="0.7" top="0.75" bottom="0.75" header="0.3" footer="0.3"/>
  <pageSetup paperSize="9" scale="71" orientation="portrait" r:id="rId1"/>
  <headerFooter>
    <oddHeader>&amp;C&amp;B&amp;"Arial"&amp;12&amp;Kff0000​‌For Official Use Only‌​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9CCFF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12">
        <v>763</v>
      </c>
      <c r="D2" s="47" t="s">
        <v>159</v>
      </c>
      <c r="E2" s="47"/>
      <c r="F2" s="108" t="s">
        <v>164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CLAIMS_IndOS_Closed_Adv</v>
      </c>
      <c r="D3" s="47" t="s">
        <v>144</v>
      </c>
      <c r="E3" s="108"/>
      <c r="F3" s="108" t="s">
        <v>266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STATS_IndOS_Closed_Adv</v>
      </c>
      <c r="D4" s="47" t="s">
        <v>143</v>
      </c>
      <c r="E4" s="47"/>
      <c r="F4" s="108" t="s">
        <v>166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16" t="s">
        <v>485</v>
      </c>
      <c r="G10" s="116" t="s">
        <v>486</v>
      </c>
      <c r="H10" s="116" t="s">
        <v>487</v>
      </c>
      <c r="I10" s="116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114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52">
        <v>0</v>
      </c>
      <c r="G13" s="252">
        <v>0</v>
      </c>
      <c r="H13" s="25"/>
      <c r="I13" s="26">
        <f>SUM(F13:H13)</f>
        <v>0</v>
      </c>
      <c r="J13" s="252">
        <v>0</v>
      </c>
      <c r="K13" s="252">
        <v>0</v>
      </c>
      <c r="L13" s="25"/>
      <c r="M13" s="26">
        <f>SUM(J13:L13)</f>
        <v>0</v>
      </c>
      <c r="N13" s="252">
        <v>0</v>
      </c>
      <c r="O13" s="252">
        <v>0</v>
      </c>
      <c r="P13" s="25"/>
      <c r="Q13" s="26">
        <f>SUM(N13:P13)</f>
        <v>0</v>
      </c>
      <c r="R13" s="252">
        <v>0</v>
      </c>
      <c r="S13" s="252">
        <v>0</v>
      </c>
      <c r="T13" s="25"/>
      <c r="U13" s="26">
        <f>SUM(R13:T13)</f>
        <v>0</v>
      </c>
      <c r="V13" s="252">
        <v>0</v>
      </c>
      <c r="W13" s="252">
        <v>0</v>
      </c>
      <c r="X13" s="25"/>
      <c r="Y13" s="26">
        <f>SUM(V13:X13)</f>
        <v>0</v>
      </c>
      <c r="Z13" s="252">
        <v>0</v>
      </c>
      <c r="AA13" s="252">
        <v>0</v>
      </c>
      <c r="AB13" s="25"/>
      <c r="AC13" s="26">
        <f>SUM(Z13:AB13)</f>
        <v>0</v>
      </c>
      <c r="AD13" s="252">
        <v>0</v>
      </c>
      <c r="AE13" s="252">
        <v>0</v>
      </c>
      <c r="AF13" s="25"/>
      <c r="AG13" s="26">
        <f>SUM(AD13:AF13)</f>
        <v>0</v>
      </c>
      <c r="AH13" s="25"/>
      <c r="AI13" s="25"/>
      <c r="AJ13" s="25"/>
      <c r="AK13" s="26">
        <f>SUM(AH13:AJ13)</f>
        <v>0</v>
      </c>
      <c r="AL13" s="25"/>
      <c r="AM13" s="25"/>
      <c r="AN13" s="25"/>
      <c r="AO13" s="26">
        <f>SUM(AL13:AN13)</f>
        <v>0</v>
      </c>
      <c r="AP13" s="25"/>
      <c r="AQ13" s="25"/>
      <c r="AR13" s="25"/>
      <c r="AS13" s="26">
        <f>SUM(AP13:AR13)</f>
        <v>0</v>
      </c>
      <c r="AT13" s="25"/>
      <c r="AU13" s="25"/>
      <c r="AV13" s="25"/>
      <c r="AW13" s="26">
        <f>SUM(AT13:AV13)</f>
        <v>0</v>
      </c>
      <c r="AX13" s="25"/>
      <c r="AY13" s="25"/>
      <c r="AZ13" s="25"/>
      <c r="BA13" s="26">
        <f>SUM(AX13:AZ13)</f>
        <v>0</v>
      </c>
      <c r="BB13" s="25"/>
      <c r="BC13" s="25"/>
      <c r="BD13" s="25"/>
      <c r="BE13" s="26">
        <f>SUM(BB13:BD13)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253">
        <v>0</v>
      </c>
      <c r="G15" s="253">
        <v>0</v>
      </c>
      <c r="H15" s="253">
        <v>0</v>
      </c>
      <c r="I15" s="69">
        <f>SUM(F15:H15)</f>
        <v>0</v>
      </c>
      <c r="J15" s="253">
        <v>0</v>
      </c>
      <c r="K15" s="253">
        <v>0</v>
      </c>
      <c r="L15" s="253">
        <v>0</v>
      </c>
      <c r="M15" s="69">
        <f>SUM(J15:L15)</f>
        <v>0</v>
      </c>
      <c r="N15" s="253">
        <v>0</v>
      </c>
      <c r="O15" s="253">
        <v>0</v>
      </c>
      <c r="P15" s="253">
        <v>0</v>
      </c>
      <c r="Q15" s="69">
        <f>SUM(N15:P15)</f>
        <v>0</v>
      </c>
      <c r="R15" s="253">
        <v>0</v>
      </c>
      <c r="S15" s="253">
        <v>0</v>
      </c>
      <c r="T15" s="253">
        <v>0</v>
      </c>
      <c r="U15" s="69">
        <f>SUM(R15:T15)</f>
        <v>0</v>
      </c>
      <c r="V15" s="253">
        <v>0</v>
      </c>
      <c r="W15" s="253">
        <v>0</v>
      </c>
      <c r="X15" s="253">
        <v>0</v>
      </c>
      <c r="Y15" s="69">
        <f>SUM(V15:X15)</f>
        <v>0</v>
      </c>
      <c r="Z15" s="253">
        <v>0</v>
      </c>
      <c r="AA15" s="253">
        <v>0</v>
      </c>
      <c r="AB15" s="253">
        <v>0</v>
      </c>
      <c r="AC15" s="69">
        <f>SUM(Z15:AB15)</f>
        <v>0</v>
      </c>
      <c r="AD15" s="253">
        <v>0</v>
      </c>
      <c r="AE15" s="253">
        <v>0</v>
      </c>
      <c r="AF15" s="253">
        <v>0</v>
      </c>
      <c r="AG15" s="69">
        <f>SUM(AD15:AF15)</f>
        <v>0</v>
      </c>
      <c r="AH15" s="140"/>
      <c r="AI15" s="140"/>
      <c r="AJ15" s="140"/>
      <c r="AK15" s="69">
        <f>SUM(AH15:AJ15)</f>
        <v>0</v>
      </c>
      <c r="AL15" s="140"/>
      <c r="AM15" s="140"/>
      <c r="AN15" s="140"/>
      <c r="AO15" s="69">
        <f>SUM(AL15:AN15)</f>
        <v>0</v>
      </c>
      <c r="AP15" s="140"/>
      <c r="AQ15" s="140"/>
      <c r="AR15" s="140"/>
      <c r="AS15" s="69">
        <f>SUM(AP15:AR15)</f>
        <v>0</v>
      </c>
      <c r="AT15" s="140"/>
      <c r="AU15" s="140"/>
      <c r="AV15" s="140"/>
      <c r="AW15" s="69">
        <f>SUM(AT15:AV15)</f>
        <v>0</v>
      </c>
      <c r="AX15" s="140"/>
      <c r="AY15" s="140"/>
      <c r="AZ15" s="140"/>
      <c r="BA15" s="69">
        <f>SUM(AX15:AZ15)</f>
        <v>0</v>
      </c>
      <c r="BB15" s="140"/>
      <c r="BC15" s="140"/>
      <c r="BD15" s="140"/>
      <c r="BE15" s="69">
        <f>SUM(BB15:BD15)</f>
        <v>0</v>
      </c>
    </row>
    <row r="16" spans="1:57" ht="15" customHeight="1" x14ac:dyDescent="0.25">
      <c r="A16" s="23"/>
      <c r="D16" s="68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52">
        <v>0</v>
      </c>
      <c r="G17" s="252">
        <v>0</v>
      </c>
      <c r="H17" s="252">
        <v>0</v>
      </c>
      <c r="I17" s="26">
        <f t="shared" ref="I17:I24" si="1">SUM(F17:H17)</f>
        <v>0</v>
      </c>
      <c r="J17" s="252">
        <v>0</v>
      </c>
      <c r="K17" s="252">
        <v>0</v>
      </c>
      <c r="L17" s="252">
        <v>0</v>
      </c>
      <c r="M17" s="26">
        <f t="shared" ref="M17:M24" si="2">SUM(J17:L17)</f>
        <v>0</v>
      </c>
      <c r="N17" s="252">
        <v>0</v>
      </c>
      <c r="O17" s="252">
        <v>0</v>
      </c>
      <c r="P17" s="252">
        <v>0</v>
      </c>
      <c r="Q17" s="26">
        <f t="shared" ref="Q17:Q24" si="3">SUM(N17:P17)</f>
        <v>0</v>
      </c>
      <c r="R17" s="252">
        <v>0</v>
      </c>
      <c r="S17" s="252">
        <v>0</v>
      </c>
      <c r="T17" s="252">
        <v>0</v>
      </c>
      <c r="U17" s="26">
        <f t="shared" ref="U17:U24" si="4">SUM(R17:T17)</f>
        <v>0</v>
      </c>
      <c r="V17" s="252">
        <v>0</v>
      </c>
      <c r="W17" s="252">
        <v>0</v>
      </c>
      <c r="X17" s="252">
        <v>0</v>
      </c>
      <c r="Y17" s="26">
        <f t="shared" ref="Y17:Y24" si="5">SUM(V17:X17)</f>
        <v>0</v>
      </c>
      <c r="Z17" s="252">
        <v>0</v>
      </c>
      <c r="AA17" s="252">
        <v>0</v>
      </c>
      <c r="AB17" s="252">
        <v>0</v>
      </c>
      <c r="AC17" s="26">
        <f t="shared" ref="AC17:AC24" si="6">SUM(Z17:AB17)</f>
        <v>0</v>
      </c>
      <c r="AD17" s="252">
        <v>0</v>
      </c>
      <c r="AE17" s="252">
        <v>0</v>
      </c>
      <c r="AF17" s="252">
        <v>0</v>
      </c>
      <c r="AG17" s="26">
        <f t="shared" ref="AG17:AG24" si="7">SUM(AD17:AF17)</f>
        <v>0</v>
      </c>
      <c r="AH17" s="25"/>
      <c r="AI17" s="25"/>
      <c r="AJ17" s="25"/>
      <c r="AK17" s="26">
        <f t="shared" ref="AK17:AK24" si="8">SUM(AH17:AJ17)</f>
        <v>0</v>
      </c>
      <c r="AL17" s="25"/>
      <c r="AM17" s="25"/>
      <c r="AN17" s="25"/>
      <c r="AO17" s="26">
        <f t="shared" ref="AO17:AO24" si="9">SUM(AL17:AN17)</f>
        <v>0</v>
      </c>
      <c r="AP17" s="25"/>
      <c r="AQ17" s="25"/>
      <c r="AR17" s="25"/>
      <c r="AS17" s="26">
        <f t="shared" ref="AS17:AS24" si="10">SUM(AP17:AR17)</f>
        <v>0</v>
      </c>
      <c r="AT17" s="25"/>
      <c r="AU17" s="25"/>
      <c r="AV17" s="25"/>
      <c r="AW17" s="26">
        <f t="shared" ref="AW17:AW24" si="11">SUM(AT17:AV17)</f>
        <v>0</v>
      </c>
      <c r="AX17" s="25"/>
      <c r="AY17" s="25"/>
      <c r="AZ17" s="25"/>
      <c r="BA17" s="26">
        <f t="shared" ref="BA17:BA24" si="12">SUM(AX17:AZ17)</f>
        <v>0</v>
      </c>
      <c r="BB17" s="25"/>
      <c r="BC17" s="25"/>
      <c r="BD17" s="25"/>
      <c r="BE17" s="26">
        <f t="shared" ref="BE17:BE24" si="13">SUM(BB17:BD17)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52">
        <v>0</v>
      </c>
      <c r="G18" s="252">
        <v>0</v>
      </c>
      <c r="H18" s="252">
        <v>0</v>
      </c>
      <c r="I18" s="26">
        <f t="shared" si="1"/>
        <v>0</v>
      </c>
      <c r="J18" s="252">
        <v>0</v>
      </c>
      <c r="K18" s="252">
        <v>0</v>
      </c>
      <c r="L18" s="252">
        <v>0</v>
      </c>
      <c r="M18" s="26">
        <f t="shared" si="2"/>
        <v>0</v>
      </c>
      <c r="N18" s="252">
        <v>0</v>
      </c>
      <c r="O18" s="252">
        <v>0</v>
      </c>
      <c r="P18" s="252">
        <v>0</v>
      </c>
      <c r="Q18" s="26">
        <f t="shared" si="3"/>
        <v>0</v>
      </c>
      <c r="R18" s="252">
        <v>0</v>
      </c>
      <c r="S18" s="252">
        <v>0</v>
      </c>
      <c r="T18" s="252">
        <v>0</v>
      </c>
      <c r="U18" s="26">
        <f t="shared" si="4"/>
        <v>0</v>
      </c>
      <c r="V18" s="252">
        <v>0</v>
      </c>
      <c r="W18" s="252">
        <v>0</v>
      </c>
      <c r="X18" s="252">
        <v>0</v>
      </c>
      <c r="Y18" s="26">
        <f t="shared" si="5"/>
        <v>0</v>
      </c>
      <c r="Z18" s="252">
        <v>0</v>
      </c>
      <c r="AA18" s="252">
        <v>0</v>
      </c>
      <c r="AB18" s="252">
        <v>0</v>
      </c>
      <c r="AC18" s="26">
        <f t="shared" si="6"/>
        <v>0</v>
      </c>
      <c r="AD18" s="252">
        <v>0</v>
      </c>
      <c r="AE18" s="252">
        <v>0</v>
      </c>
      <c r="AF18" s="252">
        <v>0</v>
      </c>
      <c r="AG18" s="26">
        <f t="shared" si="7"/>
        <v>0</v>
      </c>
      <c r="AH18" s="25"/>
      <c r="AI18" s="25"/>
      <c r="AJ18" s="25"/>
      <c r="AK18" s="26">
        <f t="shared" si="8"/>
        <v>0</v>
      </c>
      <c r="AL18" s="25"/>
      <c r="AM18" s="25"/>
      <c r="AN18" s="25"/>
      <c r="AO18" s="26">
        <f t="shared" si="9"/>
        <v>0</v>
      </c>
      <c r="AP18" s="25"/>
      <c r="AQ18" s="25"/>
      <c r="AR18" s="25"/>
      <c r="AS18" s="26">
        <f t="shared" si="10"/>
        <v>0</v>
      </c>
      <c r="AT18" s="25"/>
      <c r="AU18" s="25"/>
      <c r="AV18" s="25"/>
      <c r="AW18" s="26">
        <f t="shared" si="11"/>
        <v>0</v>
      </c>
      <c r="AX18" s="25"/>
      <c r="AY18" s="25"/>
      <c r="AZ18" s="25"/>
      <c r="BA18" s="26">
        <f t="shared" si="12"/>
        <v>0</v>
      </c>
      <c r="BB18" s="25"/>
      <c r="BC18" s="25"/>
      <c r="BD18" s="25"/>
      <c r="BE18" s="26">
        <f t="shared" si="13"/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SUBTOTAL(9,F20:F23)</f>
        <v>0</v>
      </c>
      <c r="G19" s="26">
        <f>SUBTOTAL(9,G20:G23)</f>
        <v>0</v>
      </c>
      <c r="H19" s="26">
        <f>SUBTOTAL(9,H20:H23)</f>
        <v>0</v>
      </c>
      <c r="I19" s="26">
        <f t="shared" si="1"/>
        <v>0</v>
      </c>
      <c r="J19" s="26">
        <f>SUBTOTAL(9,J20:J23)</f>
        <v>0</v>
      </c>
      <c r="K19" s="26">
        <f>SUBTOTAL(9,K20:K23)</f>
        <v>0</v>
      </c>
      <c r="L19" s="26">
        <f>SUBTOTAL(9,L20:L23)</f>
        <v>0</v>
      </c>
      <c r="M19" s="26">
        <f t="shared" si="2"/>
        <v>0</v>
      </c>
      <c r="N19" s="26">
        <f>SUBTOTAL(9,N20:N23)</f>
        <v>0</v>
      </c>
      <c r="O19" s="26">
        <f>SUBTOTAL(9,O20:O23)</f>
        <v>0</v>
      </c>
      <c r="P19" s="26">
        <f>SUBTOTAL(9,P20:P23)</f>
        <v>0</v>
      </c>
      <c r="Q19" s="26">
        <f t="shared" si="3"/>
        <v>0</v>
      </c>
      <c r="R19" s="26">
        <f>SUBTOTAL(9,R20:R23)</f>
        <v>0</v>
      </c>
      <c r="S19" s="26">
        <f>SUBTOTAL(9,S20:S23)</f>
        <v>0</v>
      </c>
      <c r="T19" s="26">
        <f>SUBTOTAL(9,T20:T23)</f>
        <v>0</v>
      </c>
      <c r="U19" s="26">
        <f t="shared" si="4"/>
        <v>0</v>
      </c>
      <c r="V19" s="26">
        <f>SUBTOTAL(9,V20:V23)</f>
        <v>0</v>
      </c>
      <c r="W19" s="26">
        <f>SUBTOTAL(9,W20:W23)</f>
        <v>0</v>
      </c>
      <c r="X19" s="26">
        <f>SUBTOTAL(9,X20:X23)</f>
        <v>0</v>
      </c>
      <c r="Y19" s="26">
        <f t="shared" si="5"/>
        <v>0</v>
      </c>
      <c r="Z19" s="26">
        <f>SUBTOTAL(9,Z20:Z23)</f>
        <v>0</v>
      </c>
      <c r="AA19" s="26">
        <f>SUBTOTAL(9,AA20:AA23)</f>
        <v>0</v>
      </c>
      <c r="AB19" s="26">
        <f>SUBTOTAL(9,AB20:AB23)</f>
        <v>0</v>
      </c>
      <c r="AC19" s="26">
        <f t="shared" si="6"/>
        <v>0</v>
      </c>
      <c r="AD19" s="26">
        <f>SUBTOTAL(9,AD20:AD23)</f>
        <v>0</v>
      </c>
      <c r="AE19" s="26">
        <f>SUBTOTAL(9,AE20:AE23)</f>
        <v>0</v>
      </c>
      <c r="AF19" s="26">
        <f>SUBTOTAL(9,AF20:AF23)</f>
        <v>0</v>
      </c>
      <c r="AG19" s="26">
        <f t="shared" si="7"/>
        <v>0</v>
      </c>
      <c r="AH19" s="26">
        <f>SUBTOTAL(9,AH20:AH23)</f>
        <v>0</v>
      </c>
      <c r="AI19" s="26">
        <f>SUBTOTAL(9,AI20:AI23)</f>
        <v>0</v>
      </c>
      <c r="AJ19" s="26">
        <f>SUBTOTAL(9,AJ20:AJ23)</f>
        <v>0</v>
      </c>
      <c r="AK19" s="26">
        <f t="shared" si="8"/>
        <v>0</v>
      </c>
      <c r="AL19" s="26">
        <f>SUBTOTAL(9,AL20:AL23)</f>
        <v>0</v>
      </c>
      <c r="AM19" s="26">
        <f>SUBTOTAL(9,AM20:AM23)</f>
        <v>0</v>
      </c>
      <c r="AN19" s="26">
        <f>SUBTOTAL(9,AN20:AN23)</f>
        <v>0</v>
      </c>
      <c r="AO19" s="26">
        <f t="shared" si="9"/>
        <v>0</v>
      </c>
      <c r="AP19" s="26">
        <f>SUBTOTAL(9,AP20:AP23)</f>
        <v>0</v>
      </c>
      <c r="AQ19" s="26">
        <f>SUBTOTAL(9,AQ20:AQ23)</f>
        <v>0</v>
      </c>
      <c r="AR19" s="26">
        <f>SUBTOTAL(9,AR20:AR23)</f>
        <v>0</v>
      </c>
      <c r="AS19" s="26">
        <f t="shared" si="10"/>
        <v>0</v>
      </c>
      <c r="AT19" s="26">
        <f>SUBTOTAL(9,AT20:AT23)</f>
        <v>0</v>
      </c>
      <c r="AU19" s="26">
        <f>SUBTOTAL(9,AU20:AU23)</f>
        <v>0</v>
      </c>
      <c r="AV19" s="26">
        <f>SUBTOTAL(9,AV20:AV23)</f>
        <v>0</v>
      </c>
      <c r="AW19" s="26">
        <f t="shared" si="11"/>
        <v>0</v>
      </c>
      <c r="AX19" s="26">
        <f>SUBTOTAL(9,AX20:AX23)</f>
        <v>0</v>
      </c>
      <c r="AY19" s="26">
        <f>SUBTOTAL(9,AY20:AY23)</f>
        <v>0</v>
      </c>
      <c r="AZ19" s="26">
        <f>SUBTOTAL(9,AZ20:AZ23)</f>
        <v>0</v>
      </c>
      <c r="BA19" s="26">
        <f t="shared" si="12"/>
        <v>0</v>
      </c>
      <c r="BB19" s="26">
        <f>SUBTOTAL(9,BB20:BB23)</f>
        <v>0</v>
      </c>
      <c r="BC19" s="26">
        <f>SUBTOTAL(9,BC20:BC23)</f>
        <v>0</v>
      </c>
      <c r="BD19" s="26">
        <f>SUBTOTAL(9,BD20:BD23)</f>
        <v>0</v>
      </c>
      <c r="BE19" s="26">
        <f t="shared" si="13"/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52">
        <v>0</v>
      </c>
      <c r="G20" s="252">
        <v>0</v>
      </c>
      <c r="H20" s="252">
        <v>0</v>
      </c>
      <c r="I20" s="26">
        <f t="shared" si="1"/>
        <v>0</v>
      </c>
      <c r="J20" s="252">
        <v>0</v>
      </c>
      <c r="K20" s="252">
        <v>0</v>
      </c>
      <c r="L20" s="252">
        <v>0</v>
      </c>
      <c r="M20" s="26">
        <f t="shared" si="2"/>
        <v>0</v>
      </c>
      <c r="N20" s="252">
        <v>0</v>
      </c>
      <c r="O20" s="252">
        <v>0</v>
      </c>
      <c r="P20" s="252">
        <v>0</v>
      </c>
      <c r="Q20" s="26">
        <f t="shared" si="3"/>
        <v>0</v>
      </c>
      <c r="R20" s="252">
        <v>0</v>
      </c>
      <c r="S20" s="252">
        <v>0</v>
      </c>
      <c r="T20" s="252">
        <v>0</v>
      </c>
      <c r="U20" s="26">
        <f t="shared" si="4"/>
        <v>0</v>
      </c>
      <c r="V20" s="252">
        <v>0</v>
      </c>
      <c r="W20" s="252">
        <v>0</v>
      </c>
      <c r="X20" s="252">
        <v>0</v>
      </c>
      <c r="Y20" s="26">
        <f t="shared" si="5"/>
        <v>0</v>
      </c>
      <c r="Z20" s="252">
        <v>0</v>
      </c>
      <c r="AA20" s="252">
        <v>0</v>
      </c>
      <c r="AB20" s="252">
        <v>0</v>
      </c>
      <c r="AC20" s="26">
        <f t="shared" si="6"/>
        <v>0</v>
      </c>
      <c r="AD20" s="252">
        <v>0</v>
      </c>
      <c r="AE20" s="252">
        <v>0</v>
      </c>
      <c r="AF20" s="252">
        <v>0</v>
      </c>
      <c r="AG20" s="26">
        <f t="shared" si="7"/>
        <v>0</v>
      </c>
      <c r="AH20" s="25"/>
      <c r="AI20" s="25"/>
      <c r="AJ20" s="25"/>
      <c r="AK20" s="26">
        <f t="shared" si="8"/>
        <v>0</v>
      </c>
      <c r="AL20" s="25"/>
      <c r="AM20" s="25"/>
      <c r="AN20" s="25"/>
      <c r="AO20" s="26">
        <f t="shared" si="9"/>
        <v>0</v>
      </c>
      <c r="AP20" s="25"/>
      <c r="AQ20" s="25"/>
      <c r="AR20" s="25"/>
      <c r="AS20" s="26">
        <f t="shared" si="10"/>
        <v>0</v>
      </c>
      <c r="AT20" s="25"/>
      <c r="AU20" s="25"/>
      <c r="AV20" s="25"/>
      <c r="AW20" s="26">
        <f t="shared" si="11"/>
        <v>0</v>
      </c>
      <c r="AX20" s="25"/>
      <c r="AY20" s="25"/>
      <c r="AZ20" s="25"/>
      <c r="BA20" s="26">
        <f t="shared" si="12"/>
        <v>0</v>
      </c>
      <c r="BB20" s="25"/>
      <c r="BC20" s="25"/>
      <c r="BD20" s="25"/>
      <c r="BE20" s="26">
        <f t="shared" si="13"/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52">
        <v>0</v>
      </c>
      <c r="G21" s="252">
        <v>0</v>
      </c>
      <c r="H21" s="252">
        <v>0</v>
      </c>
      <c r="I21" s="26">
        <f t="shared" si="1"/>
        <v>0</v>
      </c>
      <c r="J21" s="252">
        <v>0</v>
      </c>
      <c r="K21" s="252">
        <v>0</v>
      </c>
      <c r="L21" s="252">
        <v>0</v>
      </c>
      <c r="M21" s="26">
        <f t="shared" si="2"/>
        <v>0</v>
      </c>
      <c r="N21" s="252">
        <v>0</v>
      </c>
      <c r="O21" s="252">
        <v>0</v>
      </c>
      <c r="P21" s="252">
        <v>0</v>
      </c>
      <c r="Q21" s="26">
        <f t="shared" si="3"/>
        <v>0</v>
      </c>
      <c r="R21" s="252">
        <v>0</v>
      </c>
      <c r="S21" s="252">
        <v>0</v>
      </c>
      <c r="T21" s="252">
        <v>0</v>
      </c>
      <c r="U21" s="26">
        <f t="shared" si="4"/>
        <v>0</v>
      </c>
      <c r="V21" s="252">
        <v>0</v>
      </c>
      <c r="W21" s="252">
        <v>0</v>
      </c>
      <c r="X21" s="252">
        <v>0</v>
      </c>
      <c r="Y21" s="26">
        <f t="shared" si="5"/>
        <v>0</v>
      </c>
      <c r="Z21" s="252">
        <v>0</v>
      </c>
      <c r="AA21" s="252">
        <v>0</v>
      </c>
      <c r="AB21" s="252">
        <v>0</v>
      </c>
      <c r="AC21" s="26">
        <f t="shared" si="6"/>
        <v>0</v>
      </c>
      <c r="AD21" s="252">
        <v>0</v>
      </c>
      <c r="AE21" s="252">
        <v>0</v>
      </c>
      <c r="AF21" s="252">
        <v>0</v>
      </c>
      <c r="AG21" s="26">
        <f t="shared" si="7"/>
        <v>0</v>
      </c>
      <c r="AH21" s="25"/>
      <c r="AI21" s="25"/>
      <c r="AJ21" s="25"/>
      <c r="AK21" s="26">
        <f t="shared" si="8"/>
        <v>0</v>
      </c>
      <c r="AL21" s="25"/>
      <c r="AM21" s="25"/>
      <c r="AN21" s="25"/>
      <c r="AO21" s="26">
        <f t="shared" si="9"/>
        <v>0</v>
      </c>
      <c r="AP21" s="25"/>
      <c r="AQ21" s="25"/>
      <c r="AR21" s="25"/>
      <c r="AS21" s="26">
        <f t="shared" si="10"/>
        <v>0</v>
      </c>
      <c r="AT21" s="25"/>
      <c r="AU21" s="25"/>
      <c r="AV21" s="25"/>
      <c r="AW21" s="26">
        <f t="shared" si="11"/>
        <v>0</v>
      </c>
      <c r="AX21" s="25"/>
      <c r="AY21" s="25"/>
      <c r="AZ21" s="25"/>
      <c r="BA21" s="26">
        <f t="shared" si="12"/>
        <v>0</v>
      </c>
      <c r="BB21" s="25"/>
      <c r="BC21" s="25"/>
      <c r="BD21" s="25"/>
      <c r="BE21" s="26">
        <f t="shared" si="13"/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52">
        <v>0</v>
      </c>
      <c r="G22" s="252">
        <v>0</v>
      </c>
      <c r="H22" s="252">
        <v>0</v>
      </c>
      <c r="I22" s="26">
        <f t="shared" si="1"/>
        <v>0</v>
      </c>
      <c r="J22" s="252">
        <v>0</v>
      </c>
      <c r="K22" s="252">
        <v>0</v>
      </c>
      <c r="L22" s="252">
        <v>0</v>
      </c>
      <c r="M22" s="26">
        <f t="shared" si="2"/>
        <v>0</v>
      </c>
      <c r="N22" s="252">
        <v>0</v>
      </c>
      <c r="O22" s="252">
        <v>0</v>
      </c>
      <c r="P22" s="252">
        <v>0</v>
      </c>
      <c r="Q22" s="26">
        <f t="shared" si="3"/>
        <v>0</v>
      </c>
      <c r="R22" s="252">
        <v>0</v>
      </c>
      <c r="S22" s="252">
        <v>0</v>
      </c>
      <c r="T22" s="252">
        <v>0</v>
      </c>
      <c r="U22" s="26">
        <f t="shared" si="4"/>
        <v>0</v>
      </c>
      <c r="V22" s="252">
        <v>0</v>
      </c>
      <c r="W22" s="252">
        <v>0</v>
      </c>
      <c r="X22" s="252">
        <v>0</v>
      </c>
      <c r="Y22" s="26">
        <f t="shared" si="5"/>
        <v>0</v>
      </c>
      <c r="Z22" s="252">
        <v>0</v>
      </c>
      <c r="AA22" s="252">
        <v>0</v>
      </c>
      <c r="AB22" s="252">
        <v>0</v>
      </c>
      <c r="AC22" s="26">
        <f t="shared" si="6"/>
        <v>0</v>
      </c>
      <c r="AD22" s="252">
        <v>0</v>
      </c>
      <c r="AE22" s="252">
        <v>0</v>
      </c>
      <c r="AF22" s="252">
        <v>0</v>
      </c>
      <c r="AG22" s="26">
        <f t="shared" si="7"/>
        <v>0</v>
      </c>
      <c r="AH22" s="25"/>
      <c r="AI22" s="25"/>
      <c r="AJ22" s="25"/>
      <c r="AK22" s="26">
        <f t="shared" si="8"/>
        <v>0</v>
      </c>
      <c r="AL22" s="25"/>
      <c r="AM22" s="25"/>
      <c r="AN22" s="25"/>
      <c r="AO22" s="26">
        <f t="shared" si="9"/>
        <v>0</v>
      </c>
      <c r="AP22" s="25"/>
      <c r="AQ22" s="25"/>
      <c r="AR22" s="25"/>
      <c r="AS22" s="26">
        <f t="shared" si="10"/>
        <v>0</v>
      </c>
      <c r="AT22" s="25"/>
      <c r="AU22" s="25"/>
      <c r="AV22" s="25"/>
      <c r="AW22" s="26">
        <f t="shared" si="11"/>
        <v>0</v>
      </c>
      <c r="AX22" s="25"/>
      <c r="AY22" s="25"/>
      <c r="AZ22" s="25"/>
      <c r="BA22" s="26">
        <f t="shared" si="12"/>
        <v>0</v>
      </c>
      <c r="BB22" s="25"/>
      <c r="BC22" s="25"/>
      <c r="BD22" s="25"/>
      <c r="BE22" s="26">
        <f t="shared" si="13"/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52">
        <v>0</v>
      </c>
      <c r="G23" s="252">
        <v>0</v>
      </c>
      <c r="H23" s="252">
        <v>0</v>
      </c>
      <c r="I23" s="26">
        <f t="shared" si="1"/>
        <v>0</v>
      </c>
      <c r="J23" s="252">
        <v>0</v>
      </c>
      <c r="K23" s="252">
        <v>0</v>
      </c>
      <c r="L23" s="252">
        <v>0</v>
      </c>
      <c r="M23" s="26">
        <f t="shared" si="2"/>
        <v>0</v>
      </c>
      <c r="N23" s="252">
        <v>0</v>
      </c>
      <c r="O23" s="252">
        <v>0</v>
      </c>
      <c r="P23" s="252">
        <v>0</v>
      </c>
      <c r="Q23" s="26">
        <f t="shared" si="3"/>
        <v>0</v>
      </c>
      <c r="R23" s="252">
        <v>0</v>
      </c>
      <c r="S23" s="252">
        <v>0</v>
      </c>
      <c r="T23" s="252">
        <v>0</v>
      </c>
      <c r="U23" s="26">
        <f t="shared" si="4"/>
        <v>0</v>
      </c>
      <c r="V23" s="252">
        <v>0</v>
      </c>
      <c r="W23" s="252">
        <v>0</v>
      </c>
      <c r="X23" s="252">
        <v>0</v>
      </c>
      <c r="Y23" s="26">
        <f t="shared" si="5"/>
        <v>0</v>
      </c>
      <c r="Z23" s="252">
        <v>0</v>
      </c>
      <c r="AA23" s="252">
        <v>0</v>
      </c>
      <c r="AB23" s="252">
        <v>0</v>
      </c>
      <c r="AC23" s="26">
        <f t="shared" si="6"/>
        <v>0</v>
      </c>
      <c r="AD23" s="252">
        <v>0</v>
      </c>
      <c r="AE23" s="252">
        <v>0</v>
      </c>
      <c r="AF23" s="252">
        <v>0</v>
      </c>
      <c r="AG23" s="26">
        <f t="shared" si="7"/>
        <v>0</v>
      </c>
      <c r="AH23" s="25"/>
      <c r="AI23" s="25"/>
      <c r="AJ23" s="25"/>
      <c r="AK23" s="26">
        <f t="shared" si="8"/>
        <v>0</v>
      </c>
      <c r="AL23" s="25"/>
      <c r="AM23" s="25"/>
      <c r="AN23" s="25"/>
      <c r="AO23" s="26">
        <f t="shared" si="9"/>
        <v>0</v>
      </c>
      <c r="AP23" s="25"/>
      <c r="AQ23" s="25"/>
      <c r="AR23" s="25"/>
      <c r="AS23" s="26">
        <f t="shared" si="10"/>
        <v>0</v>
      </c>
      <c r="AT23" s="25"/>
      <c r="AU23" s="25"/>
      <c r="AV23" s="25"/>
      <c r="AW23" s="26">
        <f t="shared" si="11"/>
        <v>0</v>
      </c>
      <c r="AX23" s="25"/>
      <c r="AY23" s="25"/>
      <c r="AZ23" s="25"/>
      <c r="BA23" s="26">
        <f t="shared" si="12"/>
        <v>0</v>
      </c>
      <c r="BB23" s="25"/>
      <c r="BC23" s="25"/>
      <c r="BD23" s="25"/>
      <c r="BE23" s="26">
        <f t="shared" si="13"/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F13+F17+F18-F19</f>
        <v>0</v>
      </c>
      <c r="G24" s="26">
        <f>G13+G17+G18-G19</f>
        <v>0</v>
      </c>
      <c r="H24" s="26">
        <f>H13+H17+H18-H19</f>
        <v>0</v>
      </c>
      <c r="I24" s="26">
        <f t="shared" si="1"/>
        <v>0</v>
      </c>
      <c r="J24" s="26">
        <f>J13+J17+J18-J19</f>
        <v>0</v>
      </c>
      <c r="K24" s="26">
        <f>K13+K17+K18-K19</f>
        <v>0</v>
      </c>
      <c r="L24" s="26">
        <f>L13+L17+L18-L19</f>
        <v>0</v>
      </c>
      <c r="M24" s="26">
        <f t="shared" si="2"/>
        <v>0</v>
      </c>
      <c r="N24" s="26">
        <f>N13+N17+N18-N19</f>
        <v>0</v>
      </c>
      <c r="O24" s="26">
        <f>O13+O17+O18-O19</f>
        <v>0</v>
      </c>
      <c r="P24" s="26">
        <f>P13+P17+P18-P19</f>
        <v>0</v>
      </c>
      <c r="Q24" s="26">
        <f t="shared" si="3"/>
        <v>0</v>
      </c>
      <c r="R24" s="26">
        <f>R13+R17+R18-R19</f>
        <v>0</v>
      </c>
      <c r="S24" s="26">
        <f>S13+S17+S18-S19</f>
        <v>0</v>
      </c>
      <c r="T24" s="26">
        <f>T13+T17+T18-T19</f>
        <v>0</v>
      </c>
      <c r="U24" s="26">
        <f t="shared" si="4"/>
        <v>0</v>
      </c>
      <c r="V24" s="26">
        <f>V13+V17+V18-V19</f>
        <v>0</v>
      </c>
      <c r="W24" s="26">
        <f>W13+W17+W18-W19</f>
        <v>0</v>
      </c>
      <c r="X24" s="26">
        <f>X13+X17+X18-X19</f>
        <v>0</v>
      </c>
      <c r="Y24" s="26">
        <f t="shared" si="5"/>
        <v>0</v>
      </c>
      <c r="Z24" s="26">
        <f>Z13+Z17+Z18-Z19</f>
        <v>0</v>
      </c>
      <c r="AA24" s="26">
        <f>AA13+AA17+AA18-AA19</f>
        <v>0</v>
      </c>
      <c r="AB24" s="26">
        <f>AB13+AB17+AB18-AB19</f>
        <v>0</v>
      </c>
      <c r="AC24" s="26">
        <f t="shared" si="6"/>
        <v>0</v>
      </c>
      <c r="AD24" s="26">
        <f>AD13+AD17+AD18-AD19</f>
        <v>0</v>
      </c>
      <c r="AE24" s="26">
        <f>AE13+AE17+AE18-AE19</f>
        <v>0</v>
      </c>
      <c r="AF24" s="26">
        <f>AF13+AF17+AF18-AF19</f>
        <v>0</v>
      </c>
      <c r="AG24" s="26">
        <f t="shared" si="7"/>
        <v>0</v>
      </c>
      <c r="AH24" s="26">
        <f>AH13+AH17+AH18-AH19</f>
        <v>0</v>
      </c>
      <c r="AI24" s="26">
        <f>AI13+AI17+AI18-AI19</f>
        <v>0</v>
      </c>
      <c r="AJ24" s="26">
        <f>AJ13+AJ17+AJ18-AJ19</f>
        <v>0</v>
      </c>
      <c r="AK24" s="26">
        <f t="shared" si="8"/>
        <v>0</v>
      </c>
      <c r="AL24" s="26">
        <f>AL13+AL17+AL18-AL19</f>
        <v>0</v>
      </c>
      <c r="AM24" s="26">
        <f>AM13+AM17+AM18-AM19</f>
        <v>0</v>
      </c>
      <c r="AN24" s="26">
        <f>AN13+AN17+AN18-AN19</f>
        <v>0</v>
      </c>
      <c r="AO24" s="26">
        <f t="shared" si="9"/>
        <v>0</v>
      </c>
      <c r="AP24" s="26">
        <f>AP13+AP17+AP18-AP19</f>
        <v>0</v>
      </c>
      <c r="AQ24" s="26">
        <f>AQ13+AQ17+AQ18-AQ19</f>
        <v>0</v>
      </c>
      <c r="AR24" s="26">
        <f>AR13+AR17+AR18-AR19</f>
        <v>0</v>
      </c>
      <c r="AS24" s="26">
        <f t="shared" si="10"/>
        <v>0</v>
      </c>
      <c r="AT24" s="26">
        <f>AT13+AT17+AT18-AT19</f>
        <v>0</v>
      </c>
      <c r="AU24" s="26">
        <f>AU13+AU17+AU18-AU19</f>
        <v>0</v>
      </c>
      <c r="AV24" s="26">
        <f>AV13+AV17+AV18-AV19</f>
        <v>0</v>
      </c>
      <c r="AW24" s="26">
        <f t="shared" si="11"/>
        <v>0</v>
      </c>
      <c r="AX24" s="26">
        <f>AX13+AX17+AX18-AX19</f>
        <v>0</v>
      </c>
      <c r="AY24" s="26">
        <f>AY13+AY17+AY18-AY19</f>
        <v>0</v>
      </c>
      <c r="AZ24" s="26">
        <f>AZ13+AZ17+AZ18-AZ19</f>
        <v>0</v>
      </c>
      <c r="BA24" s="26">
        <f t="shared" si="12"/>
        <v>0</v>
      </c>
      <c r="BB24" s="26">
        <f>BB13+BB17+BB18-BB19</f>
        <v>0</v>
      </c>
      <c r="BC24" s="26">
        <f>BC13+BC17+BC18-BC19</f>
        <v>0</v>
      </c>
      <c r="BD24" s="26">
        <f>BD13+BD17+BD18-BD19</f>
        <v>0</v>
      </c>
      <c r="BE24" s="26">
        <f t="shared" si="13"/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4">$A$13</f>
        <v>CLAIM NUMBERS</v>
      </c>
      <c r="C26" s="13" t="s">
        <v>26</v>
      </c>
      <c r="D26" s="53" t="s">
        <v>349</v>
      </c>
      <c r="E26" s="53" t="s">
        <v>234</v>
      </c>
      <c r="F26" s="26">
        <f>SUBTOTAL(9,F27:F35)</f>
        <v>0</v>
      </c>
      <c r="G26" s="26">
        <f>SUBTOTAL(9,G27:G35)</f>
        <v>0</v>
      </c>
      <c r="H26" s="26">
        <f>SUBTOTAL(9,H27:H35)</f>
        <v>0</v>
      </c>
      <c r="I26" s="26">
        <f t="shared" ref="I26:I35" si="15">SUM(F26:H26)</f>
        <v>0</v>
      </c>
      <c r="J26" s="26">
        <f>SUBTOTAL(9,J27:J35)</f>
        <v>0</v>
      </c>
      <c r="K26" s="26">
        <f>SUBTOTAL(9,K27:K35)</f>
        <v>0</v>
      </c>
      <c r="L26" s="26">
        <f>SUBTOTAL(9,L27:L35)</f>
        <v>0</v>
      </c>
      <c r="M26" s="26">
        <f t="shared" ref="M26:M35" si="16">SUM(J26:L26)</f>
        <v>0</v>
      </c>
      <c r="N26" s="26">
        <f>SUBTOTAL(9,N27:N35)</f>
        <v>0</v>
      </c>
      <c r="O26" s="26">
        <f>SUBTOTAL(9,O27:O35)</f>
        <v>0</v>
      </c>
      <c r="P26" s="26">
        <f>SUBTOTAL(9,P27:P35)</f>
        <v>0</v>
      </c>
      <c r="Q26" s="26">
        <f t="shared" ref="Q26:Q35" si="17">SUM(N26:P26)</f>
        <v>0</v>
      </c>
      <c r="R26" s="26">
        <f>SUBTOTAL(9,R27:R35)</f>
        <v>0</v>
      </c>
      <c r="S26" s="26">
        <f>SUBTOTAL(9,S27:S35)</f>
        <v>0</v>
      </c>
      <c r="T26" s="26">
        <f>SUBTOTAL(9,T27:T35)</f>
        <v>0</v>
      </c>
      <c r="U26" s="26">
        <f t="shared" ref="U26:U35" si="18">SUM(R26:T26)</f>
        <v>0</v>
      </c>
      <c r="V26" s="26">
        <f>SUBTOTAL(9,V27:V35)</f>
        <v>0</v>
      </c>
      <c r="W26" s="26">
        <f>SUBTOTAL(9,W27:W35)</f>
        <v>0</v>
      </c>
      <c r="X26" s="26">
        <f>SUBTOTAL(9,X27:X35)</f>
        <v>0</v>
      </c>
      <c r="Y26" s="26">
        <f t="shared" ref="Y26:Y35" si="19">SUM(V26:X26)</f>
        <v>0</v>
      </c>
      <c r="Z26" s="26">
        <f>SUBTOTAL(9,Z27:Z35)</f>
        <v>0</v>
      </c>
      <c r="AA26" s="26">
        <f>SUBTOTAL(9,AA27:AA35)</f>
        <v>0</v>
      </c>
      <c r="AB26" s="26">
        <f>SUBTOTAL(9,AB27:AB35)</f>
        <v>0</v>
      </c>
      <c r="AC26" s="26">
        <f t="shared" ref="AC26:AC35" si="20">SUM(Z26:AB26)</f>
        <v>0</v>
      </c>
      <c r="AD26" s="26">
        <f>SUBTOTAL(9,AD27:AD35)</f>
        <v>0</v>
      </c>
      <c r="AE26" s="26">
        <f>SUBTOTAL(9,AE27:AE35)</f>
        <v>0</v>
      </c>
      <c r="AF26" s="26">
        <f>SUBTOTAL(9,AF27:AF35)</f>
        <v>0</v>
      </c>
      <c r="AG26" s="26">
        <f t="shared" ref="AG26:AG35" si="21">SUM(AD26:AF26)</f>
        <v>0</v>
      </c>
      <c r="AH26" s="26">
        <f>SUBTOTAL(9,AH27:AH35)</f>
        <v>0</v>
      </c>
      <c r="AI26" s="26">
        <f>SUBTOTAL(9,AI27:AI35)</f>
        <v>0</v>
      </c>
      <c r="AJ26" s="26">
        <f>SUBTOTAL(9,AJ27:AJ35)</f>
        <v>0</v>
      </c>
      <c r="AK26" s="26">
        <f t="shared" ref="AK26:AK35" si="22">SUM(AH26:AJ26)</f>
        <v>0</v>
      </c>
      <c r="AL26" s="26">
        <f>SUBTOTAL(9,AL27:AL35)</f>
        <v>0</v>
      </c>
      <c r="AM26" s="26">
        <f>SUBTOTAL(9,AM27:AM35)</f>
        <v>0</v>
      </c>
      <c r="AN26" s="26">
        <f>SUBTOTAL(9,AN27:AN35)</f>
        <v>0</v>
      </c>
      <c r="AO26" s="26">
        <f t="shared" ref="AO26:AO35" si="23">SUM(AL26:AN26)</f>
        <v>0</v>
      </c>
      <c r="AP26" s="26">
        <f>SUBTOTAL(9,AP27:AP35)</f>
        <v>0</v>
      </c>
      <c r="AQ26" s="26">
        <f>SUBTOTAL(9,AQ27:AQ35)</f>
        <v>0</v>
      </c>
      <c r="AR26" s="26">
        <f>SUBTOTAL(9,AR27:AR35)</f>
        <v>0</v>
      </c>
      <c r="AS26" s="26">
        <f t="shared" ref="AS26:AS35" si="24">SUM(AP26:AR26)</f>
        <v>0</v>
      </c>
      <c r="AT26" s="26">
        <f>SUBTOTAL(9,AT27:AT35)</f>
        <v>0</v>
      </c>
      <c r="AU26" s="26">
        <f>SUBTOTAL(9,AU27:AU35)</f>
        <v>0</v>
      </c>
      <c r="AV26" s="26">
        <f>SUBTOTAL(9,AV27:AV35)</f>
        <v>0</v>
      </c>
      <c r="AW26" s="26">
        <f t="shared" ref="AW26:AW35" si="25">SUM(AT26:AV26)</f>
        <v>0</v>
      </c>
      <c r="AX26" s="26">
        <f>SUBTOTAL(9,AX27:AX35)</f>
        <v>0</v>
      </c>
      <c r="AY26" s="26">
        <f>SUBTOTAL(9,AY27:AY35)</f>
        <v>0</v>
      </c>
      <c r="AZ26" s="26">
        <f>SUBTOTAL(9,AZ27:AZ35)</f>
        <v>0</v>
      </c>
      <c r="BA26" s="26">
        <f t="shared" ref="BA26:BA35" si="26">SUM(AX26:AZ26)</f>
        <v>0</v>
      </c>
      <c r="BB26" s="26">
        <f>SUBTOTAL(9,BB27:BB35)</f>
        <v>0</v>
      </c>
      <c r="BC26" s="26">
        <f>SUBTOTAL(9,BC27:BC35)</f>
        <v>0</v>
      </c>
      <c r="BD26" s="26">
        <f>SUBTOTAL(9,BD27:BD35)</f>
        <v>0</v>
      </c>
      <c r="BE26" s="26">
        <f t="shared" ref="BE26:BE35" si="27">SUM(BB26:BD26)</f>
        <v>0</v>
      </c>
    </row>
    <row r="27" spans="1:57" x14ac:dyDescent="0.25">
      <c r="A27" s="23" t="str">
        <f t="shared" si="14"/>
        <v>CLAIM NUMBERS</v>
      </c>
      <c r="C27" s="13" t="s">
        <v>26</v>
      </c>
      <c r="D27" s="53" t="s">
        <v>221</v>
      </c>
      <c r="E27" s="53" t="s">
        <v>235</v>
      </c>
      <c r="F27" s="252">
        <v>0</v>
      </c>
      <c r="G27" s="252">
        <v>0</v>
      </c>
      <c r="H27" s="252">
        <v>0</v>
      </c>
      <c r="I27" s="26">
        <f t="shared" si="15"/>
        <v>0</v>
      </c>
      <c r="J27" s="252">
        <v>0</v>
      </c>
      <c r="K27" s="252">
        <v>0</v>
      </c>
      <c r="L27" s="252">
        <v>0</v>
      </c>
      <c r="M27" s="26">
        <f t="shared" si="16"/>
        <v>0</v>
      </c>
      <c r="N27" s="252">
        <v>0</v>
      </c>
      <c r="O27" s="252">
        <v>0</v>
      </c>
      <c r="P27" s="252">
        <v>0</v>
      </c>
      <c r="Q27" s="26">
        <f t="shared" si="17"/>
        <v>0</v>
      </c>
      <c r="R27" s="252">
        <v>0</v>
      </c>
      <c r="S27" s="252">
        <v>0</v>
      </c>
      <c r="T27" s="252">
        <v>0</v>
      </c>
      <c r="U27" s="26">
        <f t="shared" si="18"/>
        <v>0</v>
      </c>
      <c r="V27" s="252">
        <v>0</v>
      </c>
      <c r="W27" s="252">
        <v>0</v>
      </c>
      <c r="X27" s="252">
        <v>0</v>
      </c>
      <c r="Y27" s="26">
        <f t="shared" si="19"/>
        <v>0</v>
      </c>
      <c r="Z27" s="252">
        <v>0</v>
      </c>
      <c r="AA27" s="252">
        <v>0</v>
      </c>
      <c r="AB27" s="252">
        <v>0</v>
      </c>
      <c r="AC27" s="26">
        <f t="shared" si="20"/>
        <v>0</v>
      </c>
      <c r="AD27" s="252">
        <v>0</v>
      </c>
      <c r="AE27" s="252">
        <v>0</v>
      </c>
      <c r="AF27" s="252">
        <v>0</v>
      </c>
      <c r="AG27" s="26">
        <f t="shared" si="21"/>
        <v>0</v>
      </c>
      <c r="AH27" s="25"/>
      <c r="AI27" s="25"/>
      <c r="AJ27" s="25"/>
      <c r="AK27" s="26">
        <f t="shared" si="22"/>
        <v>0</v>
      </c>
      <c r="AL27" s="25"/>
      <c r="AM27" s="25"/>
      <c r="AN27" s="25"/>
      <c r="AO27" s="26">
        <f t="shared" si="23"/>
        <v>0</v>
      </c>
      <c r="AP27" s="25"/>
      <c r="AQ27" s="25"/>
      <c r="AR27" s="25"/>
      <c r="AS27" s="26">
        <f t="shared" si="24"/>
        <v>0</v>
      </c>
      <c r="AT27" s="25"/>
      <c r="AU27" s="25"/>
      <c r="AV27" s="25"/>
      <c r="AW27" s="26">
        <f t="shared" si="25"/>
        <v>0</v>
      </c>
      <c r="AX27" s="25"/>
      <c r="AY27" s="25"/>
      <c r="AZ27" s="25"/>
      <c r="BA27" s="26">
        <f t="shared" si="26"/>
        <v>0</v>
      </c>
      <c r="BB27" s="25"/>
      <c r="BC27" s="25"/>
      <c r="BD27" s="25"/>
      <c r="BE27" s="26">
        <f t="shared" si="27"/>
        <v>0</v>
      </c>
    </row>
    <row r="28" spans="1:57" x14ac:dyDescent="0.25">
      <c r="A28" s="23" t="str">
        <f t="shared" si="14"/>
        <v>CLAIM NUMBERS</v>
      </c>
      <c r="C28" s="13" t="s">
        <v>26</v>
      </c>
      <c r="D28" s="53" t="s">
        <v>350</v>
      </c>
      <c r="E28" s="53" t="s">
        <v>236</v>
      </c>
      <c r="F28" s="26">
        <f>SUBTOTAL(9,F29:F33)</f>
        <v>0</v>
      </c>
      <c r="G28" s="26">
        <f>SUBTOTAL(9,G29:G33)</f>
        <v>0</v>
      </c>
      <c r="H28" s="26">
        <f>SUBTOTAL(9,H29:H33)</f>
        <v>0</v>
      </c>
      <c r="I28" s="26">
        <f t="shared" si="15"/>
        <v>0</v>
      </c>
      <c r="J28" s="26">
        <f>SUBTOTAL(9,J29:J33)</f>
        <v>0</v>
      </c>
      <c r="K28" s="26">
        <f>SUBTOTAL(9,K29:K33)</f>
        <v>0</v>
      </c>
      <c r="L28" s="26">
        <f>SUBTOTAL(9,L29:L33)</f>
        <v>0</v>
      </c>
      <c r="M28" s="26">
        <f t="shared" si="16"/>
        <v>0</v>
      </c>
      <c r="N28" s="26">
        <f>SUBTOTAL(9,N29:N33)</f>
        <v>0</v>
      </c>
      <c r="O28" s="26">
        <f>SUBTOTAL(9,O29:O33)</f>
        <v>0</v>
      </c>
      <c r="P28" s="26">
        <f>SUBTOTAL(9,P29:P33)</f>
        <v>0</v>
      </c>
      <c r="Q28" s="26">
        <f t="shared" si="17"/>
        <v>0</v>
      </c>
      <c r="R28" s="26">
        <f>SUBTOTAL(9,R29:R33)</f>
        <v>0</v>
      </c>
      <c r="S28" s="26">
        <f>SUBTOTAL(9,S29:S33)</f>
        <v>0</v>
      </c>
      <c r="T28" s="26">
        <f>SUBTOTAL(9,T29:T33)</f>
        <v>0</v>
      </c>
      <c r="U28" s="26">
        <f t="shared" si="18"/>
        <v>0</v>
      </c>
      <c r="V28" s="26">
        <f>SUBTOTAL(9,V29:V33)</f>
        <v>0</v>
      </c>
      <c r="W28" s="26">
        <f>SUBTOTAL(9,W29:W33)</f>
        <v>0</v>
      </c>
      <c r="X28" s="26">
        <f>SUBTOTAL(9,X29:X33)</f>
        <v>0</v>
      </c>
      <c r="Y28" s="26">
        <f t="shared" si="19"/>
        <v>0</v>
      </c>
      <c r="Z28" s="26">
        <f>SUBTOTAL(9,Z29:Z33)</f>
        <v>0</v>
      </c>
      <c r="AA28" s="26">
        <f>SUBTOTAL(9,AA29:AA33)</f>
        <v>0</v>
      </c>
      <c r="AB28" s="26">
        <f>SUBTOTAL(9,AB29:AB33)</f>
        <v>0</v>
      </c>
      <c r="AC28" s="26">
        <f t="shared" si="20"/>
        <v>0</v>
      </c>
      <c r="AD28" s="26">
        <f>SUBTOTAL(9,AD29:AD33)</f>
        <v>0</v>
      </c>
      <c r="AE28" s="26">
        <f>SUBTOTAL(9,AE29:AE33)</f>
        <v>0</v>
      </c>
      <c r="AF28" s="26">
        <f>SUBTOTAL(9,AF29:AF33)</f>
        <v>0</v>
      </c>
      <c r="AG28" s="26">
        <f t="shared" si="21"/>
        <v>0</v>
      </c>
      <c r="AH28" s="26">
        <f>SUBTOTAL(9,AH29:AH33)</f>
        <v>0</v>
      </c>
      <c r="AI28" s="26">
        <f>SUBTOTAL(9,AI29:AI33)</f>
        <v>0</v>
      </c>
      <c r="AJ28" s="26">
        <f>SUBTOTAL(9,AJ29:AJ33)</f>
        <v>0</v>
      </c>
      <c r="AK28" s="26">
        <f t="shared" si="22"/>
        <v>0</v>
      </c>
      <c r="AL28" s="26">
        <f>SUBTOTAL(9,AL29:AL33)</f>
        <v>0</v>
      </c>
      <c r="AM28" s="26">
        <f>SUBTOTAL(9,AM29:AM33)</f>
        <v>0</v>
      </c>
      <c r="AN28" s="26">
        <f>SUBTOTAL(9,AN29:AN33)</f>
        <v>0</v>
      </c>
      <c r="AO28" s="26">
        <f t="shared" si="23"/>
        <v>0</v>
      </c>
      <c r="AP28" s="26">
        <f>SUBTOTAL(9,AP29:AP33)</f>
        <v>0</v>
      </c>
      <c r="AQ28" s="26">
        <f>SUBTOTAL(9,AQ29:AQ33)</f>
        <v>0</v>
      </c>
      <c r="AR28" s="26">
        <f>SUBTOTAL(9,AR29:AR33)</f>
        <v>0</v>
      </c>
      <c r="AS28" s="26">
        <f t="shared" si="24"/>
        <v>0</v>
      </c>
      <c r="AT28" s="26">
        <f>SUBTOTAL(9,AT29:AT33)</f>
        <v>0</v>
      </c>
      <c r="AU28" s="26">
        <f>SUBTOTAL(9,AU29:AU33)</f>
        <v>0</v>
      </c>
      <c r="AV28" s="26">
        <f>SUBTOTAL(9,AV29:AV33)</f>
        <v>0</v>
      </c>
      <c r="AW28" s="26">
        <f t="shared" si="25"/>
        <v>0</v>
      </c>
      <c r="AX28" s="26">
        <f>SUBTOTAL(9,AX29:AX33)</f>
        <v>0</v>
      </c>
      <c r="AY28" s="26">
        <f>SUBTOTAL(9,AY29:AY33)</f>
        <v>0</v>
      </c>
      <c r="AZ28" s="26">
        <f>SUBTOTAL(9,AZ29:AZ33)</f>
        <v>0</v>
      </c>
      <c r="BA28" s="26">
        <f t="shared" si="26"/>
        <v>0</v>
      </c>
      <c r="BB28" s="26">
        <f>SUBTOTAL(9,BB29:BB33)</f>
        <v>0</v>
      </c>
      <c r="BC28" s="26">
        <f>SUBTOTAL(9,BC29:BC33)</f>
        <v>0</v>
      </c>
      <c r="BD28" s="26">
        <f>SUBTOTAL(9,BD29:BD33)</f>
        <v>0</v>
      </c>
      <c r="BE28" s="26">
        <f t="shared" si="27"/>
        <v>0</v>
      </c>
    </row>
    <row r="29" spans="1:57" x14ac:dyDescent="0.25">
      <c r="A29" s="23" t="str">
        <f t="shared" si="14"/>
        <v>CLAIM NUMBERS</v>
      </c>
      <c r="C29" s="13" t="s">
        <v>26</v>
      </c>
      <c r="D29" s="53" t="s">
        <v>342</v>
      </c>
      <c r="E29" s="53" t="s">
        <v>237</v>
      </c>
      <c r="F29" s="252">
        <v>0</v>
      </c>
      <c r="G29" s="252">
        <v>0</v>
      </c>
      <c r="H29" s="252">
        <v>0</v>
      </c>
      <c r="I29" s="26">
        <f t="shared" si="15"/>
        <v>0</v>
      </c>
      <c r="J29" s="252">
        <v>0</v>
      </c>
      <c r="K29" s="252">
        <v>0</v>
      </c>
      <c r="L29" s="252">
        <v>0</v>
      </c>
      <c r="M29" s="26">
        <f t="shared" si="16"/>
        <v>0</v>
      </c>
      <c r="N29" s="252">
        <v>0</v>
      </c>
      <c r="O29" s="252">
        <v>0</v>
      </c>
      <c r="P29" s="252">
        <v>0</v>
      </c>
      <c r="Q29" s="26">
        <f t="shared" si="17"/>
        <v>0</v>
      </c>
      <c r="R29" s="252">
        <v>0</v>
      </c>
      <c r="S29" s="252">
        <v>0</v>
      </c>
      <c r="T29" s="252">
        <v>0</v>
      </c>
      <c r="U29" s="26">
        <f t="shared" si="18"/>
        <v>0</v>
      </c>
      <c r="V29" s="252">
        <v>0</v>
      </c>
      <c r="W29" s="252">
        <v>0</v>
      </c>
      <c r="X29" s="252">
        <v>0</v>
      </c>
      <c r="Y29" s="26">
        <f t="shared" si="19"/>
        <v>0</v>
      </c>
      <c r="Z29" s="252">
        <v>0</v>
      </c>
      <c r="AA29" s="252">
        <v>0</v>
      </c>
      <c r="AB29" s="252">
        <v>0</v>
      </c>
      <c r="AC29" s="26">
        <f t="shared" si="20"/>
        <v>0</v>
      </c>
      <c r="AD29" s="252">
        <v>0</v>
      </c>
      <c r="AE29" s="252">
        <v>0</v>
      </c>
      <c r="AF29" s="252">
        <v>0</v>
      </c>
      <c r="AG29" s="26">
        <f t="shared" si="21"/>
        <v>0</v>
      </c>
      <c r="AH29" s="25"/>
      <c r="AI29" s="25"/>
      <c r="AJ29" s="25"/>
      <c r="AK29" s="26">
        <f t="shared" si="22"/>
        <v>0</v>
      </c>
      <c r="AL29" s="25"/>
      <c r="AM29" s="25"/>
      <c r="AN29" s="25"/>
      <c r="AO29" s="26">
        <f t="shared" si="23"/>
        <v>0</v>
      </c>
      <c r="AP29" s="25"/>
      <c r="AQ29" s="25"/>
      <c r="AR29" s="25"/>
      <c r="AS29" s="26">
        <f t="shared" si="24"/>
        <v>0</v>
      </c>
      <c r="AT29" s="25"/>
      <c r="AU29" s="25"/>
      <c r="AV29" s="25"/>
      <c r="AW29" s="26">
        <f t="shared" si="25"/>
        <v>0</v>
      </c>
      <c r="AX29" s="25"/>
      <c r="AY29" s="25"/>
      <c r="AZ29" s="25"/>
      <c r="BA29" s="26">
        <f t="shared" si="26"/>
        <v>0</v>
      </c>
      <c r="BB29" s="25"/>
      <c r="BC29" s="25"/>
      <c r="BD29" s="25"/>
      <c r="BE29" s="26">
        <f t="shared" si="27"/>
        <v>0</v>
      </c>
    </row>
    <row r="30" spans="1:57" x14ac:dyDescent="0.25">
      <c r="A30" s="23" t="str">
        <f t="shared" si="14"/>
        <v>CLAIM NUMBERS</v>
      </c>
      <c r="C30" s="13" t="s">
        <v>26</v>
      </c>
      <c r="D30" s="53" t="s">
        <v>343</v>
      </c>
      <c r="E30" s="53" t="s">
        <v>238</v>
      </c>
      <c r="F30" s="252">
        <v>0</v>
      </c>
      <c r="G30" s="252">
        <v>0</v>
      </c>
      <c r="H30" s="252">
        <v>0</v>
      </c>
      <c r="I30" s="26">
        <f t="shared" si="15"/>
        <v>0</v>
      </c>
      <c r="J30" s="252">
        <v>0</v>
      </c>
      <c r="K30" s="252">
        <v>0</v>
      </c>
      <c r="L30" s="252">
        <v>0</v>
      </c>
      <c r="M30" s="26">
        <f t="shared" si="16"/>
        <v>0</v>
      </c>
      <c r="N30" s="252">
        <v>0</v>
      </c>
      <c r="O30" s="252">
        <v>0</v>
      </c>
      <c r="P30" s="252">
        <v>0</v>
      </c>
      <c r="Q30" s="26">
        <f t="shared" si="17"/>
        <v>0</v>
      </c>
      <c r="R30" s="252">
        <v>0</v>
      </c>
      <c r="S30" s="252">
        <v>0</v>
      </c>
      <c r="T30" s="252">
        <v>0</v>
      </c>
      <c r="U30" s="26">
        <f t="shared" si="18"/>
        <v>0</v>
      </c>
      <c r="V30" s="252">
        <v>0</v>
      </c>
      <c r="W30" s="252">
        <v>0</v>
      </c>
      <c r="X30" s="252">
        <v>0</v>
      </c>
      <c r="Y30" s="26">
        <f t="shared" si="19"/>
        <v>0</v>
      </c>
      <c r="Z30" s="252">
        <v>0</v>
      </c>
      <c r="AA30" s="252">
        <v>0</v>
      </c>
      <c r="AB30" s="252">
        <v>0</v>
      </c>
      <c r="AC30" s="26">
        <f t="shared" si="20"/>
        <v>0</v>
      </c>
      <c r="AD30" s="252">
        <v>0</v>
      </c>
      <c r="AE30" s="252">
        <v>0</v>
      </c>
      <c r="AF30" s="252">
        <v>0</v>
      </c>
      <c r="AG30" s="26">
        <f t="shared" si="21"/>
        <v>0</v>
      </c>
      <c r="AH30" s="25"/>
      <c r="AI30" s="25"/>
      <c r="AJ30" s="25"/>
      <c r="AK30" s="26">
        <f t="shared" si="22"/>
        <v>0</v>
      </c>
      <c r="AL30" s="25"/>
      <c r="AM30" s="25"/>
      <c r="AN30" s="25"/>
      <c r="AO30" s="26">
        <f t="shared" si="23"/>
        <v>0</v>
      </c>
      <c r="AP30" s="25"/>
      <c r="AQ30" s="25"/>
      <c r="AR30" s="25"/>
      <c r="AS30" s="26">
        <f t="shared" si="24"/>
        <v>0</v>
      </c>
      <c r="AT30" s="25"/>
      <c r="AU30" s="25"/>
      <c r="AV30" s="25"/>
      <c r="AW30" s="26">
        <f t="shared" si="25"/>
        <v>0</v>
      </c>
      <c r="AX30" s="25"/>
      <c r="AY30" s="25"/>
      <c r="AZ30" s="25"/>
      <c r="BA30" s="26">
        <f t="shared" si="26"/>
        <v>0</v>
      </c>
      <c r="BB30" s="25"/>
      <c r="BC30" s="25"/>
      <c r="BD30" s="25"/>
      <c r="BE30" s="26">
        <f t="shared" si="27"/>
        <v>0</v>
      </c>
    </row>
    <row r="31" spans="1:57" x14ac:dyDescent="0.25">
      <c r="A31" s="23" t="str">
        <f t="shared" si="14"/>
        <v>CLAIM NUMBERS</v>
      </c>
      <c r="C31" s="13" t="s">
        <v>26</v>
      </c>
      <c r="D31" s="53" t="s">
        <v>344</v>
      </c>
      <c r="E31" s="53" t="s">
        <v>239</v>
      </c>
      <c r="F31" s="252">
        <v>0</v>
      </c>
      <c r="G31" s="252">
        <v>0</v>
      </c>
      <c r="H31" s="252">
        <v>0</v>
      </c>
      <c r="I31" s="26">
        <f t="shared" si="15"/>
        <v>0</v>
      </c>
      <c r="J31" s="252">
        <v>0</v>
      </c>
      <c r="K31" s="252">
        <v>0</v>
      </c>
      <c r="L31" s="252">
        <v>0</v>
      </c>
      <c r="M31" s="26">
        <f t="shared" si="16"/>
        <v>0</v>
      </c>
      <c r="N31" s="252">
        <v>0</v>
      </c>
      <c r="O31" s="252">
        <v>0</v>
      </c>
      <c r="P31" s="252">
        <v>0</v>
      </c>
      <c r="Q31" s="26">
        <f t="shared" si="17"/>
        <v>0</v>
      </c>
      <c r="R31" s="252">
        <v>0</v>
      </c>
      <c r="S31" s="252">
        <v>0</v>
      </c>
      <c r="T31" s="252">
        <v>0</v>
      </c>
      <c r="U31" s="26">
        <f t="shared" si="18"/>
        <v>0</v>
      </c>
      <c r="V31" s="252">
        <v>0</v>
      </c>
      <c r="W31" s="252">
        <v>0</v>
      </c>
      <c r="X31" s="252">
        <v>0</v>
      </c>
      <c r="Y31" s="26">
        <f t="shared" si="19"/>
        <v>0</v>
      </c>
      <c r="Z31" s="252">
        <v>0</v>
      </c>
      <c r="AA31" s="252">
        <v>0</v>
      </c>
      <c r="AB31" s="252">
        <v>0</v>
      </c>
      <c r="AC31" s="26">
        <f t="shared" si="20"/>
        <v>0</v>
      </c>
      <c r="AD31" s="252">
        <v>0</v>
      </c>
      <c r="AE31" s="252">
        <v>0</v>
      </c>
      <c r="AF31" s="252">
        <v>0</v>
      </c>
      <c r="AG31" s="26">
        <f t="shared" si="21"/>
        <v>0</v>
      </c>
      <c r="AH31" s="25"/>
      <c r="AI31" s="25"/>
      <c r="AJ31" s="25"/>
      <c r="AK31" s="26">
        <f t="shared" si="22"/>
        <v>0</v>
      </c>
      <c r="AL31" s="25"/>
      <c r="AM31" s="25"/>
      <c r="AN31" s="25"/>
      <c r="AO31" s="26">
        <f t="shared" si="23"/>
        <v>0</v>
      </c>
      <c r="AP31" s="25"/>
      <c r="AQ31" s="25"/>
      <c r="AR31" s="25"/>
      <c r="AS31" s="26">
        <f t="shared" si="24"/>
        <v>0</v>
      </c>
      <c r="AT31" s="25"/>
      <c r="AU31" s="25"/>
      <c r="AV31" s="25"/>
      <c r="AW31" s="26">
        <f t="shared" si="25"/>
        <v>0</v>
      </c>
      <c r="AX31" s="25"/>
      <c r="AY31" s="25"/>
      <c r="AZ31" s="25"/>
      <c r="BA31" s="26">
        <f t="shared" si="26"/>
        <v>0</v>
      </c>
      <c r="BB31" s="25"/>
      <c r="BC31" s="25"/>
      <c r="BD31" s="25"/>
      <c r="BE31" s="26">
        <f t="shared" si="27"/>
        <v>0</v>
      </c>
    </row>
    <row r="32" spans="1:57" x14ac:dyDescent="0.25">
      <c r="A32" s="23" t="str">
        <f t="shared" si="14"/>
        <v>CLAIM NUMBERS</v>
      </c>
      <c r="C32" s="13" t="s">
        <v>26</v>
      </c>
      <c r="D32" s="53" t="s">
        <v>449</v>
      </c>
      <c r="E32" s="53" t="s">
        <v>240</v>
      </c>
      <c r="F32" s="252">
        <v>0</v>
      </c>
      <c r="G32" s="252">
        <v>0</v>
      </c>
      <c r="H32" s="252">
        <v>0</v>
      </c>
      <c r="I32" s="26">
        <f t="shared" si="15"/>
        <v>0</v>
      </c>
      <c r="J32" s="252">
        <v>0</v>
      </c>
      <c r="K32" s="252">
        <v>0</v>
      </c>
      <c r="L32" s="252">
        <v>0</v>
      </c>
      <c r="M32" s="26">
        <f t="shared" si="16"/>
        <v>0</v>
      </c>
      <c r="N32" s="252">
        <v>0</v>
      </c>
      <c r="O32" s="252">
        <v>0</v>
      </c>
      <c r="P32" s="252">
        <v>0</v>
      </c>
      <c r="Q32" s="26">
        <f t="shared" si="17"/>
        <v>0</v>
      </c>
      <c r="R32" s="252">
        <v>0</v>
      </c>
      <c r="S32" s="252">
        <v>0</v>
      </c>
      <c r="T32" s="252">
        <v>0</v>
      </c>
      <c r="U32" s="26">
        <f t="shared" si="18"/>
        <v>0</v>
      </c>
      <c r="V32" s="252">
        <v>0</v>
      </c>
      <c r="W32" s="252">
        <v>0</v>
      </c>
      <c r="X32" s="252">
        <v>0</v>
      </c>
      <c r="Y32" s="26">
        <f t="shared" si="19"/>
        <v>0</v>
      </c>
      <c r="Z32" s="252">
        <v>0</v>
      </c>
      <c r="AA32" s="252">
        <v>0</v>
      </c>
      <c r="AB32" s="252">
        <v>0</v>
      </c>
      <c r="AC32" s="26">
        <f t="shared" si="20"/>
        <v>0</v>
      </c>
      <c r="AD32" s="252">
        <v>0</v>
      </c>
      <c r="AE32" s="252">
        <v>0</v>
      </c>
      <c r="AF32" s="252">
        <v>0</v>
      </c>
      <c r="AG32" s="26">
        <f t="shared" si="21"/>
        <v>0</v>
      </c>
      <c r="AH32" s="25"/>
      <c r="AI32" s="25"/>
      <c r="AJ32" s="25"/>
      <c r="AK32" s="26">
        <f t="shared" si="22"/>
        <v>0</v>
      </c>
      <c r="AL32" s="25"/>
      <c r="AM32" s="25"/>
      <c r="AN32" s="25"/>
      <c r="AO32" s="26">
        <f t="shared" si="23"/>
        <v>0</v>
      </c>
      <c r="AP32" s="25"/>
      <c r="AQ32" s="25"/>
      <c r="AR32" s="25"/>
      <c r="AS32" s="26">
        <f t="shared" si="24"/>
        <v>0</v>
      </c>
      <c r="AT32" s="25"/>
      <c r="AU32" s="25"/>
      <c r="AV32" s="25"/>
      <c r="AW32" s="26">
        <f t="shared" si="25"/>
        <v>0</v>
      </c>
      <c r="AX32" s="25"/>
      <c r="AY32" s="25"/>
      <c r="AZ32" s="25"/>
      <c r="BA32" s="26">
        <f t="shared" si="26"/>
        <v>0</v>
      </c>
      <c r="BB32" s="25"/>
      <c r="BC32" s="25"/>
      <c r="BD32" s="25"/>
      <c r="BE32" s="26">
        <f t="shared" si="27"/>
        <v>0</v>
      </c>
    </row>
    <row r="33" spans="1:57" x14ac:dyDescent="0.25">
      <c r="A33" s="23" t="str">
        <f t="shared" si="14"/>
        <v>CLAIM NUMBERS</v>
      </c>
      <c r="C33" s="13" t="s">
        <v>26</v>
      </c>
      <c r="D33" s="53" t="s">
        <v>345</v>
      </c>
      <c r="E33" s="53" t="s">
        <v>241</v>
      </c>
      <c r="F33" s="252">
        <v>0</v>
      </c>
      <c r="G33" s="252">
        <v>0</v>
      </c>
      <c r="H33" s="252">
        <v>0</v>
      </c>
      <c r="I33" s="26">
        <f t="shared" si="15"/>
        <v>0</v>
      </c>
      <c r="J33" s="252">
        <v>0</v>
      </c>
      <c r="K33" s="252">
        <v>0</v>
      </c>
      <c r="L33" s="252">
        <v>0</v>
      </c>
      <c r="M33" s="26">
        <f t="shared" si="16"/>
        <v>0</v>
      </c>
      <c r="N33" s="252">
        <v>0</v>
      </c>
      <c r="O33" s="252">
        <v>0</v>
      </c>
      <c r="P33" s="252">
        <v>0</v>
      </c>
      <c r="Q33" s="26">
        <f t="shared" si="17"/>
        <v>0</v>
      </c>
      <c r="R33" s="252">
        <v>0</v>
      </c>
      <c r="S33" s="252">
        <v>0</v>
      </c>
      <c r="T33" s="252">
        <v>0</v>
      </c>
      <c r="U33" s="26">
        <f t="shared" si="18"/>
        <v>0</v>
      </c>
      <c r="V33" s="252">
        <v>0</v>
      </c>
      <c r="W33" s="252">
        <v>0</v>
      </c>
      <c r="X33" s="252">
        <v>0</v>
      </c>
      <c r="Y33" s="26">
        <f t="shared" si="19"/>
        <v>0</v>
      </c>
      <c r="Z33" s="252">
        <v>0</v>
      </c>
      <c r="AA33" s="252">
        <v>0</v>
      </c>
      <c r="AB33" s="252">
        <v>0</v>
      </c>
      <c r="AC33" s="26">
        <f t="shared" si="20"/>
        <v>0</v>
      </c>
      <c r="AD33" s="252">
        <v>0</v>
      </c>
      <c r="AE33" s="252">
        <v>0</v>
      </c>
      <c r="AF33" s="252">
        <v>0</v>
      </c>
      <c r="AG33" s="26">
        <f t="shared" si="21"/>
        <v>0</v>
      </c>
      <c r="AH33" s="25"/>
      <c r="AI33" s="25"/>
      <c r="AJ33" s="25"/>
      <c r="AK33" s="26">
        <f t="shared" si="22"/>
        <v>0</v>
      </c>
      <c r="AL33" s="25"/>
      <c r="AM33" s="25"/>
      <c r="AN33" s="25"/>
      <c r="AO33" s="26">
        <f t="shared" si="23"/>
        <v>0</v>
      </c>
      <c r="AP33" s="25"/>
      <c r="AQ33" s="25"/>
      <c r="AR33" s="25"/>
      <c r="AS33" s="26">
        <f t="shared" si="24"/>
        <v>0</v>
      </c>
      <c r="AT33" s="25"/>
      <c r="AU33" s="25"/>
      <c r="AV33" s="25"/>
      <c r="AW33" s="26">
        <f t="shared" si="25"/>
        <v>0</v>
      </c>
      <c r="AX33" s="25"/>
      <c r="AY33" s="25"/>
      <c r="AZ33" s="25"/>
      <c r="BA33" s="26">
        <f t="shared" si="26"/>
        <v>0</v>
      </c>
      <c r="BB33" s="25"/>
      <c r="BC33" s="25"/>
      <c r="BD33" s="25"/>
      <c r="BE33" s="26">
        <f t="shared" si="27"/>
        <v>0</v>
      </c>
    </row>
    <row r="34" spans="1:57" x14ac:dyDescent="0.25">
      <c r="A34" s="23" t="str">
        <f t="shared" si="14"/>
        <v>CLAIM NUMBERS</v>
      </c>
      <c r="C34" s="13" t="s">
        <v>26</v>
      </c>
      <c r="D34" s="53" t="s">
        <v>448</v>
      </c>
      <c r="E34" s="53" t="s">
        <v>243</v>
      </c>
      <c r="F34" s="252">
        <v>0</v>
      </c>
      <c r="G34" s="252">
        <v>0</v>
      </c>
      <c r="H34" s="252">
        <v>0</v>
      </c>
      <c r="I34" s="26">
        <f t="shared" si="15"/>
        <v>0</v>
      </c>
      <c r="J34" s="252">
        <v>0</v>
      </c>
      <c r="K34" s="252">
        <v>0</v>
      </c>
      <c r="L34" s="252">
        <v>0</v>
      </c>
      <c r="M34" s="26">
        <f t="shared" si="16"/>
        <v>0</v>
      </c>
      <c r="N34" s="252">
        <v>0</v>
      </c>
      <c r="O34" s="252">
        <v>0</v>
      </c>
      <c r="P34" s="252">
        <v>0</v>
      </c>
      <c r="Q34" s="26">
        <f t="shared" si="17"/>
        <v>0</v>
      </c>
      <c r="R34" s="252">
        <v>0</v>
      </c>
      <c r="S34" s="252">
        <v>0</v>
      </c>
      <c r="T34" s="252">
        <v>0</v>
      </c>
      <c r="U34" s="26">
        <f t="shared" si="18"/>
        <v>0</v>
      </c>
      <c r="V34" s="252">
        <v>0</v>
      </c>
      <c r="W34" s="252">
        <v>0</v>
      </c>
      <c r="X34" s="252">
        <v>0</v>
      </c>
      <c r="Y34" s="26">
        <f t="shared" si="19"/>
        <v>0</v>
      </c>
      <c r="Z34" s="252">
        <v>0</v>
      </c>
      <c r="AA34" s="252">
        <v>0</v>
      </c>
      <c r="AB34" s="252">
        <v>0</v>
      </c>
      <c r="AC34" s="26">
        <f t="shared" si="20"/>
        <v>0</v>
      </c>
      <c r="AD34" s="252">
        <v>0</v>
      </c>
      <c r="AE34" s="252">
        <v>0</v>
      </c>
      <c r="AF34" s="252">
        <v>0</v>
      </c>
      <c r="AG34" s="26">
        <f t="shared" si="21"/>
        <v>0</v>
      </c>
      <c r="AH34" s="25"/>
      <c r="AI34" s="25"/>
      <c r="AJ34" s="25"/>
      <c r="AK34" s="26">
        <f t="shared" si="22"/>
        <v>0</v>
      </c>
      <c r="AL34" s="25"/>
      <c r="AM34" s="25"/>
      <c r="AN34" s="25"/>
      <c r="AO34" s="26">
        <f t="shared" si="23"/>
        <v>0</v>
      </c>
      <c r="AP34" s="25"/>
      <c r="AQ34" s="25"/>
      <c r="AR34" s="25"/>
      <c r="AS34" s="26">
        <f t="shared" si="24"/>
        <v>0</v>
      </c>
      <c r="AT34" s="25"/>
      <c r="AU34" s="25"/>
      <c r="AV34" s="25"/>
      <c r="AW34" s="26">
        <f t="shared" si="25"/>
        <v>0</v>
      </c>
      <c r="AX34" s="25"/>
      <c r="AY34" s="25"/>
      <c r="AZ34" s="25"/>
      <c r="BA34" s="26">
        <f t="shared" si="26"/>
        <v>0</v>
      </c>
      <c r="BB34" s="25"/>
      <c r="BC34" s="25"/>
      <c r="BD34" s="25"/>
      <c r="BE34" s="26">
        <f t="shared" si="27"/>
        <v>0</v>
      </c>
    </row>
    <row r="35" spans="1:57" x14ac:dyDescent="0.25">
      <c r="A35" s="23" t="str">
        <f t="shared" si="14"/>
        <v>CLAIM NUMBERS</v>
      </c>
      <c r="C35" s="13" t="s">
        <v>26</v>
      </c>
      <c r="D35" s="53" t="s">
        <v>346</v>
      </c>
      <c r="E35" s="53" t="s">
        <v>244</v>
      </c>
      <c r="F35" s="252">
        <v>0</v>
      </c>
      <c r="G35" s="252">
        <v>0</v>
      </c>
      <c r="H35" s="252">
        <v>0</v>
      </c>
      <c r="I35" s="26">
        <f t="shared" si="15"/>
        <v>0</v>
      </c>
      <c r="J35" s="252">
        <v>0</v>
      </c>
      <c r="K35" s="252">
        <v>0</v>
      </c>
      <c r="L35" s="252">
        <v>0</v>
      </c>
      <c r="M35" s="26">
        <f t="shared" si="16"/>
        <v>0</v>
      </c>
      <c r="N35" s="252">
        <v>0</v>
      </c>
      <c r="O35" s="252">
        <v>0</v>
      </c>
      <c r="P35" s="252">
        <v>0</v>
      </c>
      <c r="Q35" s="26">
        <f t="shared" si="17"/>
        <v>0</v>
      </c>
      <c r="R35" s="252">
        <v>0</v>
      </c>
      <c r="S35" s="252">
        <v>0</v>
      </c>
      <c r="T35" s="252">
        <v>0</v>
      </c>
      <c r="U35" s="26">
        <f t="shared" si="18"/>
        <v>0</v>
      </c>
      <c r="V35" s="252">
        <v>0</v>
      </c>
      <c r="W35" s="252">
        <v>0</v>
      </c>
      <c r="X35" s="252">
        <v>0</v>
      </c>
      <c r="Y35" s="26">
        <f t="shared" si="19"/>
        <v>0</v>
      </c>
      <c r="Z35" s="252">
        <v>0</v>
      </c>
      <c r="AA35" s="252">
        <v>0</v>
      </c>
      <c r="AB35" s="252">
        <v>0</v>
      </c>
      <c r="AC35" s="26">
        <f t="shared" si="20"/>
        <v>0</v>
      </c>
      <c r="AD35" s="252">
        <v>0</v>
      </c>
      <c r="AE35" s="252">
        <v>0</v>
      </c>
      <c r="AF35" s="252">
        <v>0</v>
      </c>
      <c r="AG35" s="26">
        <f t="shared" si="21"/>
        <v>0</v>
      </c>
      <c r="AH35" s="25"/>
      <c r="AI35" s="25"/>
      <c r="AJ35" s="25"/>
      <c r="AK35" s="26">
        <f t="shared" si="22"/>
        <v>0</v>
      </c>
      <c r="AL35" s="25"/>
      <c r="AM35" s="25"/>
      <c r="AN35" s="25"/>
      <c r="AO35" s="26">
        <f t="shared" si="23"/>
        <v>0</v>
      </c>
      <c r="AP35" s="25"/>
      <c r="AQ35" s="25"/>
      <c r="AR35" s="25"/>
      <c r="AS35" s="26">
        <f t="shared" si="24"/>
        <v>0</v>
      </c>
      <c r="AT35" s="25"/>
      <c r="AU35" s="25"/>
      <c r="AV35" s="25"/>
      <c r="AW35" s="26">
        <f t="shared" si="25"/>
        <v>0</v>
      </c>
      <c r="AX35" s="25"/>
      <c r="AY35" s="25"/>
      <c r="AZ35" s="25"/>
      <c r="BA35" s="26">
        <f t="shared" si="26"/>
        <v>0</v>
      </c>
      <c r="BB35" s="25"/>
      <c r="BC35" s="25"/>
      <c r="BD35" s="25"/>
      <c r="BE35" s="26">
        <f t="shared" si="27"/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52">
        <v>0</v>
      </c>
      <c r="G37" s="252">
        <v>0</v>
      </c>
      <c r="H37" s="252">
        <v>0</v>
      </c>
      <c r="I37" s="26">
        <f>SUM(F37:H37)</f>
        <v>0</v>
      </c>
      <c r="J37" s="252">
        <v>0</v>
      </c>
      <c r="K37" s="252">
        <v>0</v>
      </c>
      <c r="L37" s="252">
        <v>0</v>
      </c>
      <c r="M37" s="26">
        <f>SUM(J37:L37)</f>
        <v>0</v>
      </c>
      <c r="N37" s="252">
        <v>0</v>
      </c>
      <c r="O37" s="252">
        <v>0</v>
      </c>
      <c r="P37" s="252">
        <v>0</v>
      </c>
      <c r="Q37" s="26">
        <f>SUM(N37:P37)</f>
        <v>0</v>
      </c>
      <c r="R37" s="252">
        <v>0</v>
      </c>
      <c r="S37" s="252">
        <v>0</v>
      </c>
      <c r="T37" s="252">
        <v>0</v>
      </c>
      <c r="U37" s="26">
        <f>SUM(R37:T37)</f>
        <v>0</v>
      </c>
      <c r="V37" s="252">
        <v>0</v>
      </c>
      <c r="W37" s="252">
        <v>0</v>
      </c>
      <c r="X37" s="252">
        <v>0</v>
      </c>
      <c r="Y37" s="26">
        <f>SUM(V37:X37)</f>
        <v>0</v>
      </c>
      <c r="Z37" s="252">
        <v>0</v>
      </c>
      <c r="AA37" s="252">
        <v>0</v>
      </c>
      <c r="AB37" s="252">
        <v>0</v>
      </c>
      <c r="AC37" s="26">
        <f>SUM(Z37:AB37)</f>
        <v>0</v>
      </c>
      <c r="AD37" s="252">
        <v>0</v>
      </c>
      <c r="AE37" s="252">
        <v>0</v>
      </c>
      <c r="AF37" s="252">
        <v>0</v>
      </c>
      <c r="AG37" s="26">
        <f>SUM(AD37:AF37)</f>
        <v>0</v>
      </c>
      <c r="AH37" s="25"/>
      <c r="AI37" s="25"/>
      <c r="AJ37" s="25"/>
      <c r="AK37" s="26">
        <f>SUM(AH37:AJ37)</f>
        <v>0</v>
      </c>
      <c r="AL37" s="25"/>
      <c r="AM37" s="25"/>
      <c r="AN37" s="25"/>
      <c r="AO37" s="26">
        <f>SUM(AL37:AN37)</f>
        <v>0</v>
      </c>
      <c r="AP37" s="25"/>
      <c r="AQ37" s="25"/>
      <c r="AR37" s="25"/>
      <c r="AS37" s="26">
        <f>SUM(AP37:AR37)</f>
        <v>0</v>
      </c>
      <c r="AT37" s="25"/>
      <c r="AU37" s="25"/>
      <c r="AV37" s="25"/>
      <c r="AW37" s="26">
        <f>SUM(AT37:AV37)</f>
        <v>0</v>
      </c>
      <c r="AX37" s="25"/>
      <c r="AY37" s="25"/>
      <c r="AZ37" s="25"/>
      <c r="BA37" s="26">
        <f>SUM(AX37:AZ37)</f>
        <v>0</v>
      </c>
      <c r="BB37" s="25"/>
      <c r="BC37" s="25"/>
      <c r="BD37" s="25"/>
      <c r="BE37" s="26">
        <f>SUM(BB37:BD37)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F24-F26-F37</f>
        <v>0</v>
      </c>
      <c r="G39" s="69">
        <f t="shared" ref="G39:BE39" si="28">G24-G26-G37</f>
        <v>0</v>
      </c>
      <c r="H39" s="69">
        <f t="shared" si="28"/>
        <v>0</v>
      </c>
      <c r="I39" s="69">
        <f t="shared" si="28"/>
        <v>0</v>
      </c>
      <c r="J39" s="69">
        <f t="shared" si="28"/>
        <v>0</v>
      </c>
      <c r="K39" s="69">
        <f t="shared" si="28"/>
        <v>0</v>
      </c>
      <c r="L39" s="69">
        <f t="shared" si="28"/>
        <v>0</v>
      </c>
      <c r="M39" s="69">
        <f t="shared" si="28"/>
        <v>0</v>
      </c>
      <c r="N39" s="69">
        <f t="shared" si="28"/>
        <v>0</v>
      </c>
      <c r="O39" s="69">
        <f t="shared" si="28"/>
        <v>0</v>
      </c>
      <c r="P39" s="69">
        <f t="shared" si="28"/>
        <v>0</v>
      </c>
      <c r="Q39" s="69">
        <f t="shared" si="28"/>
        <v>0</v>
      </c>
      <c r="R39" s="69">
        <f t="shared" si="28"/>
        <v>0</v>
      </c>
      <c r="S39" s="69">
        <f t="shared" si="28"/>
        <v>0</v>
      </c>
      <c r="T39" s="69">
        <f t="shared" si="28"/>
        <v>0</v>
      </c>
      <c r="U39" s="69">
        <f t="shared" si="28"/>
        <v>0</v>
      </c>
      <c r="V39" s="69">
        <f t="shared" si="28"/>
        <v>0</v>
      </c>
      <c r="W39" s="69">
        <f t="shared" si="28"/>
        <v>0</v>
      </c>
      <c r="X39" s="69">
        <f t="shared" si="28"/>
        <v>0</v>
      </c>
      <c r="Y39" s="69">
        <f t="shared" si="28"/>
        <v>0</v>
      </c>
      <c r="Z39" s="69">
        <f t="shared" si="28"/>
        <v>0</v>
      </c>
      <c r="AA39" s="69">
        <f t="shared" si="28"/>
        <v>0</v>
      </c>
      <c r="AB39" s="69">
        <f t="shared" si="28"/>
        <v>0</v>
      </c>
      <c r="AC39" s="69">
        <f t="shared" si="28"/>
        <v>0</v>
      </c>
      <c r="AD39" s="69">
        <f t="shared" si="28"/>
        <v>0</v>
      </c>
      <c r="AE39" s="69">
        <f t="shared" si="28"/>
        <v>0</v>
      </c>
      <c r="AF39" s="69">
        <f t="shared" si="28"/>
        <v>0</v>
      </c>
      <c r="AG39" s="69">
        <f t="shared" si="28"/>
        <v>0</v>
      </c>
      <c r="AH39" s="69">
        <f t="shared" si="28"/>
        <v>0</v>
      </c>
      <c r="AI39" s="69">
        <f t="shared" si="28"/>
        <v>0</v>
      </c>
      <c r="AJ39" s="69">
        <f t="shared" si="28"/>
        <v>0</v>
      </c>
      <c r="AK39" s="69">
        <f t="shared" si="28"/>
        <v>0</v>
      </c>
      <c r="AL39" s="69">
        <f t="shared" ref="AL39:AS39" si="29">AL24-AL26-AL37</f>
        <v>0</v>
      </c>
      <c r="AM39" s="69">
        <f t="shared" si="29"/>
        <v>0</v>
      </c>
      <c r="AN39" s="69">
        <f t="shared" si="29"/>
        <v>0</v>
      </c>
      <c r="AO39" s="69">
        <f t="shared" si="29"/>
        <v>0</v>
      </c>
      <c r="AP39" s="69">
        <f t="shared" si="29"/>
        <v>0</v>
      </c>
      <c r="AQ39" s="69">
        <f t="shared" si="29"/>
        <v>0</v>
      </c>
      <c r="AR39" s="69">
        <f t="shared" si="29"/>
        <v>0</v>
      </c>
      <c r="AS39" s="69">
        <f t="shared" si="29"/>
        <v>0</v>
      </c>
      <c r="AT39" s="69">
        <f t="shared" si="28"/>
        <v>0</v>
      </c>
      <c r="AU39" s="69">
        <f t="shared" si="28"/>
        <v>0</v>
      </c>
      <c r="AV39" s="69">
        <f t="shared" si="28"/>
        <v>0</v>
      </c>
      <c r="AW39" s="69">
        <f t="shared" si="28"/>
        <v>0</v>
      </c>
      <c r="AX39" s="69">
        <f>AX24-AX26-AX37</f>
        <v>0</v>
      </c>
      <c r="AY39" s="69">
        <f>AY24-AY26-AY37</f>
        <v>0</v>
      </c>
      <c r="AZ39" s="69">
        <f>AZ24-AZ26-AZ37</f>
        <v>0</v>
      </c>
      <c r="BA39" s="69">
        <f>BA24-BA26-BA37</f>
        <v>0</v>
      </c>
      <c r="BB39" s="69">
        <f t="shared" si="28"/>
        <v>0</v>
      </c>
      <c r="BC39" s="69">
        <f t="shared" si="28"/>
        <v>0</v>
      </c>
      <c r="BD39" s="69">
        <f t="shared" si="28"/>
        <v>0</v>
      </c>
      <c r="BE39" s="69">
        <f t="shared" si="28"/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114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52">
        <v>0</v>
      </c>
      <c r="G42" s="252">
        <v>0</v>
      </c>
      <c r="H42" s="25"/>
      <c r="I42" s="26">
        <f t="shared" ref="I42:I47" si="30">SUM(F42:H42)</f>
        <v>0</v>
      </c>
      <c r="J42" s="252">
        <v>0</v>
      </c>
      <c r="K42" s="252">
        <v>0</v>
      </c>
      <c r="L42" s="25"/>
      <c r="M42" s="26">
        <f t="shared" ref="M42:M47" si="31">SUM(J42:L42)</f>
        <v>0</v>
      </c>
      <c r="N42" s="252">
        <v>0</v>
      </c>
      <c r="O42" s="252">
        <v>0</v>
      </c>
      <c r="P42" s="25"/>
      <c r="Q42" s="26">
        <f t="shared" ref="Q42:Q47" si="32">SUM(N42:P42)</f>
        <v>0</v>
      </c>
      <c r="R42" s="252">
        <v>0</v>
      </c>
      <c r="S42" s="252">
        <v>0</v>
      </c>
      <c r="T42" s="25"/>
      <c r="U42" s="26">
        <f t="shared" ref="U42:U47" si="33">SUM(R42:T42)</f>
        <v>0</v>
      </c>
      <c r="V42" s="252">
        <v>0</v>
      </c>
      <c r="W42" s="252">
        <v>0</v>
      </c>
      <c r="X42" s="25"/>
      <c r="Y42" s="26">
        <f t="shared" ref="Y42:Y47" si="34">SUM(V42:X42)</f>
        <v>0</v>
      </c>
      <c r="Z42" s="252">
        <v>0</v>
      </c>
      <c r="AA42" s="252">
        <v>0</v>
      </c>
      <c r="AB42" s="25"/>
      <c r="AC42" s="26">
        <f t="shared" ref="AC42:AC47" si="35">SUM(Z42:AB42)</f>
        <v>0</v>
      </c>
      <c r="AD42" s="252">
        <v>0</v>
      </c>
      <c r="AE42" s="252">
        <v>0</v>
      </c>
      <c r="AF42" s="25"/>
      <c r="AG42" s="26">
        <f t="shared" ref="AG42:AG47" si="36">SUM(AD42:AF42)</f>
        <v>0</v>
      </c>
      <c r="AH42" s="25"/>
      <c r="AI42" s="25"/>
      <c r="AJ42" s="25"/>
      <c r="AK42" s="26">
        <f t="shared" ref="AK42:AK47" si="37">SUM(AH42:AJ42)</f>
        <v>0</v>
      </c>
      <c r="AL42" s="25"/>
      <c r="AM42" s="25"/>
      <c r="AN42" s="25"/>
      <c r="AO42" s="26">
        <f>SUM(AL42:AN42)</f>
        <v>0</v>
      </c>
      <c r="AP42" s="25"/>
      <c r="AQ42" s="25"/>
      <c r="AR42" s="25"/>
      <c r="AS42" s="26">
        <f>SUM(AP42:AR42)</f>
        <v>0</v>
      </c>
      <c r="AT42" s="25"/>
      <c r="AU42" s="25"/>
      <c r="AV42" s="25"/>
      <c r="AW42" s="26">
        <f t="shared" ref="AW42:AW47" si="38">SUM(AT42:AV42)</f>
        <v>0</v>
      </c>
      <c r="AX42" s="25"/>
      <c r="AY42" s="25"/>
      <c r="AZ42" s="25"/>
      <c r="BA42" s="26">
        <f>SUM(AX42:AZ42)</f>
        <v>0</v>
      </c>
      <c r="BB42" s="25"/>
      <c r="BC42" s="25"/>
      <c r="BD42" s="25"/>
      <c r="BE42" s="26">
        <f t="shared" ref="BE42:BE47" si="39">SUM(BB42:BD42)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253">
        <v>0</v>
      </c>
      <c r="G44" s="253">
        <v>0</v>
      </c>
      <c r="H44" s="253">
        <v>0</v>
      </c>
      <c r="I44" s="69">
        <f t="shared" si="30"/>
        <v>0</v>
      </c>
      <c r="J44" s="253">
        <v>0</v>
      </c>
      <c r="K44" s="253">
        <v>0</v>
      </c>
      <c r="L44" s="253">
        <v>0</v>
      </c>
      <c r="M44" s="69">
        <f t="shared" si="31"/>
        <v>0</v>
      </c>
      <c r="N44" s="253">
        <v>0</v>
      </c>
      <c r="O44" s="253">
        <v>0</v>
      </c>
      <c r="P44" s="253">
        <v>0</v>
      </c>
      <c r="Q44" s="69">
        <f t="shared" si="32"/>
        <v>0</v>
      </c>
      <c r="R44" s="253">
        <v>0</v>
      </c>
      <c r="S44" s="253">
        <v>0</v>
      </c>
      <c r="T44" s="253">
        <v>0</v>
      </c>
      <c r="U44" s="69">
        <f t="shared" si="33"/>
        <v>0</v>
      </c>
      <c r="V44" s="253">
        <v>0</v>
      </c>
      <c r="W44" s="253">
        <v>0</v>
      </c>
      <c r="X44" s="253">
        <v>0</v>
      </c>
      <c r="Y44" s="69">
        <f t="shared" si="34"/>
        <v>0</v>
      </c>
      <c r="Z44" s="253">
        <v>0</v>
      </c>
      <c r="AA44" s="253">
        <v>0</v>
      </c>
      <c r="AB44" s="253">
        <v>0</v>
      </c>
      <c r="AC44" s="69">
        <f t="shared" si="35"/>
        <v>0</v>
      </c>
      <c r="AD44" s="253">
        <v>0</v>
      </c>
      <c r="AE44" s="253">
        <v>0</v>
      </c>
      <c r="AF44" s="253">
        <v>0</v>
      </c>
      <c r="AG44" s="69">
        <f t="shared" si="36"/>
        <v>0</v>
      </c>
      <c r="AH44" s="140"/>
      <c r="AI44" s="140"/>
      <c r="AJ44" s="140"/>
      <c r="AK44" s="69">
        <f t="shared" si="37"/>
        <v>0</v>
      </c>
      <c r="AL44" s="140"/>
      <c r="AM44" s="140"/>
      <c r="AN44" s="140"/>
      <c r="AO44" s="69">
        <f>SUM(AL44:AN44)</f>
        <v>0</v>
      </c>
      <c r="AP44" s="140"/>
      <c r="AQ44" s="140"/>
      <c r="AR44" s="140"/>
      <c r="AS44" s="69">
        <f>SUM(AP44:AR44)</f>
        <v>0</v>
      </c>
      <c r="AT44" s="140"/>
      <c r="AU44" s="140"/>
      <c r="AV44" s="140"/>
      <c r="AW44" s="69">
        <f t="shared" si="38"/>
        <v>0</v>
      </c>
      <c r="AX44" s="140"/>
      <c r="AY44" s="140"/>
      <c r="AZ44" s="140"/>
      <c r="BA44" s="69">
        <f>SUM(AX44:AZ44)</f>
        <v>0</v>
      </c>
      <c r="BB44" s="140"/>
      <c r="BC44" s="140"/>
      <c r="BD44" s="140"/>
      <c r="BE44" s="69">
        <f t="shared" si="39"/>
        <v>0</v>
      </c>
    </row>
    <row r="45" spans="1:57" x14ac:dyDescent="0.25">
      <c r="A45" s="23"/>
      <c r="D45" s="68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40">$A$42</f>
        <v>CLAIM SUMS INSURED</v>
      </c>
      <c r="C46" s="13" t="s">
        <v>26</v>
      </c>
      <c r="D46" s="53" t="s">
        <v>264</v>
      </c>
      <c r="E46" s="53" t="s">
        <v>227</v>
      </c>
      <c r="F46" s="252">
        <v>0</v>
      </c>
      <c r="G46" s="252">
        <v>0</v>
      </c>
      <c r="H46" s="252">
        <v>0</v>
      </c>
      <c r="I46" s="26">
        <f t="shared" si="30"/>
        <v>0</v>
      </c>
      <c r="J46" s="252">
        <v>0</v>
      </c>
      <c r="K46" s="252">
        <v>0</v>
      </c>
      <c r="L46" s="252">
        <v>0</v>
      </c>
      <c r="M46" s="26">
        <f t="shared" si="31"/>
        <v>0</v>
      </c>
      <c r="N46" s="252">
        <v>0</v>
      </c>
      <c r="O46" s="252">
        <v>0</v>
      </c>
      <c r="P46" s="252">
        <v>0</v>
      </c>
      <c r="Q46" s="26">
        <f t="shared" si="32"/>
        <v>0</v>
      </c>
      <c r="R46" s="252">
        <v>0</v>
      </c>
      <c r="S46" s="252">
        <v>0</v>
      </c>
      <c r="T46" s="252">
        <v>0</v>
      </c>
      <c r="U46" s="26">
        <f t="shared" si="33"/>
        <v>0</v>
      </c>
      <c r="V46" s="252">
        <v>0</v>
      </c>
      <c r="W46" s="252">
        <v>0</v>
      </c>
      <c r="X46" s="252">
        <v>0</v>
      </c>
      <c r="Y46" s="26">
        <f t="shared" si="34"/>
        <v>0</v>
      </c>
      <c r="Z46" s="252">
        <v>0</v>
      </c>
      <c r="AA46" s="252">
        <v>0</v>
      </c>
      <c r="AB46" s="252">
        <v>0</v>
      </c>
      <c r="AC46" s="26">
        <f t="shared" si="35"/>
        <v>0</v>
      </c>
      <c r="AD46" s="252">
        <v>0</v>
      </c>
      <c r="AE46" s="252">
        <v>0</v>
      </c>
      <c r="AF46" s="252">
        <v>0</v>
      </c>
      <c r="AG46" s="26">
        <f t="shared" si="36"/>
        <v>0</v>
      </c>
      <c r="AH46" s="25"/>
      <c r="AI46" s="25"/>
      <c r="AJ46" s="25"/>
      <c r="AK46" s="26">
        <f t="shared" si="37"/>
        <v>0</v>
      </c>
      <c r="AL46" s="25"/>
      <c r="AM46" s="25"/>
      <c r="AN46" s="25"/>
      <c r="AO46" s="26">
        <f t="shared" ref="AO46:AO53" si="41">SUM(AL46:AN46)</f>
        <v>0</v>
      </c>
      <c r="AP46" s="25"/>
      <c r="AQ46" s="25"/>
      <c r="AR46" s="25"/>
      <c r="AS46" s="26">
        <f t="shared" ref="AS46:AS53" si="42">SUM(AP46:AR46)</f>
        <v>0</v>
      </c>
      <c r="AT46" s="25"/>
      <c r="AU46" s="25"/>
      <c r="AV46" s="25"/>
      <c r="AW46" s="26">
        <f t="shared" si="38"/>
        <v>0</v>
      </c>
      <c r="AX46" s="25"/>
      <c r="AY46" s="25"/>
      <c r="AZ46" s="25"/>
      <c r="BA46" s="26">
        <f t="shared" ref="BA46:BA53" si="43">SUM(AX46:AZ46)</f>
        <v>0</v>
      </c>
      <c r="BB46" s="25"/>
      <c r="BC46" s="25"/>
      <c r="BD46" s="25"/>
      <c r="BE46" s="26">
        <f t="shared" si="39"/>
        <v>0</v>
      </c>
    </row>
    <row r="47" spans="1:57" x14ac:dyDescent="0.25">
      <c r="A47" s="23" t="str">
        <f t="shared" si="40"/>
        <v>CLAIM SUMS INSURED</v>
      </c>
      <c r="C47" s="13" t="s">
        <v>26</v>
      </c>
      <c r="D47" s="53" t="s">
        <v>505</v>
      </c>
      <c r="E47" s="53" t="s">
        <v>228</v>
      </c>
      <c r="F47" s="252">
        <v>0</v>
      </c>
      <c r="G47" s="252">
        <v>0</v>
      </c>
      <c r="H47" s="252">
        <v>0</v>
      </c>
      <c r="I47" s="26">
        <f t="shared" si="30"/>
        <v>0</v>
      </c>
      <c r="J47" s="252">
        <v>0</v>
      </c>
      <c r="K47" s="252">
        <v>0</v>
      </c>
      <c r="L47" s="252">
        <v>0</v>
      </c>
      <c r="M47" s="26">
        <f t="shared" si="31"/>
        <v>0</v>
      </c>
      <c r="N47" s="252">
        <v>0</v>
      </c>
      <c r="O47" s="252">
        <v>0</v>
      </c>
      <c r="P47" s="252">
        <v>0</v>
      </c>
      <c r="Q47" s="26">
        <f t="shared" si="32"/>
        <v>0</v>
      </c>
      <c r="R47" s="252">
        <v>0</v>
      </c>
      <c r="S47" s="252">
        <v>0</v>
      </c>
      <c r="T47" s="252">
        <v>0</v>
      </c>
      <c r="U47" s="26">
        <f t="shared" si="33"/>
        <v>0</v>
      </c>
      <c r="V47" s="252">
        <v>0</v>
      </c>
      <c r="W47" s="252">
        <v>0</v>
      </c>
      <c r="X47" s="252">
        <v>0</v>
      </c>
      <c r="Y47" s="26">
        <f t="shared" si="34"/>
        <v>0</v>
      </c>
      <c r="Z47" s="252">
        <v>0</v>
      </c>
      <c r="AA47" s="252">
        <v>0</v>
      </c>
      <c r="AB47" s="252">
        <v>0</v>
      </c>
      <c r="AC47" s="26">
        <f t="shared" si="35"/>
        <v>0</v>
      </c>
      <c r="AD47" s="252">
        <v>0</v>
      </c>
      <c r="AE47" s="252">
        <v>0</v>
      </c>
      <c r="AF47" s="252">
        <v>0</v>
      </c>
      <c r="AG47" s="26">
        <f t="shared" si="36"/>
        <v>0</v>
      </c>
      <c r="AH47" s="25"/>
      <c r="AI47" s="25"/>
      <c r="AJ47" s="25"/>
      <c r="AK47" s="26">
        <f t="shared" si="37"/>
        <v>0</v>
      </c>
      <c r="AL47" s="25"/>
      <c r="AM47" s="25"/>
      <c r="AN47" s="25"/>
      <c r="AO47" s="26">
        <f t="shared" si="41"/>
        <v>0</v>
      </c>
      <c r="AP47" s="25"/>
      <c r="AQ47" s="25"/>
      <c r="AR47" s="25"/>
      <c r="AS47" s="26">
        <f t="shared" si="42"/>
        <v>0</v>
      </c>
      <c r="AT47" s="25"/>
      <c r="AU47" s="25"/>
      <c r="AV47" s="25"/>
      <c r="AW47" s="26">
        <f t="shared" si="38"/>
        <v>0</v>
      </c>
      <c r="AX47" s="25"/>
      <c r="AY47" s="25"/>
      <c r="AZ47" s="25"/>
      <c r="BA47" s="26">
        <f t="shared" si="43"/>
        <v>0</v>
      </c>
      <c r="BB47" s="25"/>
      <c r="BC47" s="25"/>
      <c r="BD47" s="25"/>
      <c r="BE47" s="26">
        <f t="shared" si="39"/>
        <v>0</v>
      </c>
    </row>
    <row r="48" spans="1:57" x14ac:dyDescent="0.25">
      <c r="A48" s="23" t="str">
        <f t="shared" si="40"/>
        <v>CLAIM SUMS INSURED</v>
      </c>
      <c r="C48" s="13" t="s">
        <v>26</v>
      </c>
      <c r="D48" s="53" t="s">
        <v>348</v>
      </c>
      <c r="E48" s="53" t="s">
        <v>27</v>
      </c>
      <c r="F48" s="26">
        <f>SUBTOTAL(9,F49:F52)</f>
        <v>0</v>
      </c>
      <c r="G48" s="26">
        <f>SUBTOTAL(9,G49:G52)</f>
        <v>0</v>
      </c>
      <c r="H48" s="26">
        <f>SUBTOTAL(9,H49:H52)</f>
        <v>0</v>
      </c>
      <c r="I48" s="26">
        <f t="shared" ref="I48:I53" si="44">SUM(F48:H48)</f>
        <v>0</v>
      </c>
      <c r="J48" s="26">
        <f>SUBTOTAL(9,J49:J52)</f>
        <v>0</v>
      </c>
      <c r="K48" s="26">
        <f>SUBTOTAL(9,K49:K52)</f>
        <v>0</v>
      </c>
      <c r="L48" s="26">
        <f>SUBTOTAL(9,L49:L52)</f>
        <v>0</v>
      </c>
      <c r="M48" s="26">
        <f t="shared" ref="M48:M53" si="45">SUM(J48:L48)</f>
        <v>0</v>
      </c>
      <c r="N48" s="26">
        <f>SUBTOTAL(9,N49:N52)</f>
        <v>0</v>
      </c>
      <c r="O48" s="26">
        <f>SUBTOTAL(9,O49:O52)</f>
        <v>0</v>
      </c>
      <c r="P48" s="26">
        <f>SUBTOTAL(9,P49:P52)</f>
        <v>0</v>
      </c>
      <c r="Q48" s="26">
        <f t="shared" ref="Q48:Q53" si="46">SUM(N48:P48)</f>
        <v>0</v>
      </c>
      <c r="R48" s="26">
        <f>SUBTOTAL(9,R49:R52)</f>
        <v>0</v>
      </c>
      <c r="S48" s="26">
        <f>SUBTOTAL(9,S49:S52)</f>
        <v>0</v>
      </c>
      <c r="T48" s="26">
        <f>SUBTOTAL(9,T49:T52)</f>
        <v>0</v>
      </c>
      <c r="U48" s="26">
        <f t="shared" ref="U48:U53" si="47">SUM(R48:T48)</f>
        <v>0</v>
      </c>
      <c r="V48" s="26">
        <f>SUBTOTAL(9,V49:V52)</f>
        <v>0</v>
      </c>
      <c r="W48" s="26">
        <f>SUBTOTAL(9,W49:W52)</f>
        <v>0</v>
      </c>
      <c r="X48" s="26">
        <f>SUBTOTAL(9,X49:X52)</f>
        <v>0</v>
      </c>
      <c r="Y48" s="26">
        <f t="shared" ref="Y48:Y53" si="48">SUM(V48:X48)</f>
        <v>0</v>
      </c>
      <c r="Z48" s="26">
        <f>SUBTOTAL(9,Z49:Z52)</f>
        <v>0</v>
      </c>
      <c r="AA48" s="26">
        <f>SUBTOTAL(9,AA49:AA52)</f>
        <v>0</v>
      </c>
      <c r="AB48" s="26">
        <f>SUBTOTAL(9,AB49:AB52)</f>
        <v>0</v>
      </c>
      <c r="AC48" s="26">
        <f t="shared" ref="AC48:AC53" si="49">SUM(Z48:AB48)</f>
        <v>0</v>
      </c>
      <c r="AD48" s="26">
        <f>SUBTOTAL(9,AD49:AD52)</f>
        <v>0</v>
      </c>
      <c r="AE48" s="26">
        <f>SUBTOTAL(9,AE49:AE52)</f>
        <v>0</v>
      </c>
      <c r="AF48" s="26">
        <f>SUBTOTAL(9,AF49:AF52)</f>
        <v>0</v>
      </c>
      <c r="AG48" s="26">
        <f t="shared" ref="AG48:AG53" si="50">SUM(AD48:AF48)</f>
        <v>0</v>
      </c>
      <c r="AH48" s="26">
        <f>SUBTOTAL(9,AH49:AH52)</f>
        <v>0</v>
      </c>
      <c r="AI48" s="26">
        <f>SUBTOTAL(9,AI49:AI52)</f>
        <v>0</v>
      </c>
      <c r="AJ48" s="26">
        <f>SUBTOTAL(9,AJ49:AJ52)</f>
        <v>0</v>
      </c>
      <c r="AK48" s="26">
        <f t="shared" ref="AK48:AK53" si="51">SUM(AH48:AJ48)</f>
        <v>0</v>
      </c>
      <c r="AL48" s="26">
        <f>SUBTOTAL(9,AL49:AL52)</f>
        <v>0</v>
      </c>
      <c r="AM48" s="26">
        <f>SUBTOTAL(9,AM49:AM52)</f>
        <v>0</v>
      </c>
      <c r="AN48" s="26">
        <f>SUBTOTAL(9,AN49:AN52)</f>
        <v>0</v>
      </c>
      <c r="AO48" s="26">
        <f t="shared" si="41"/>
        <v>0</v>
      </c>
      <c r="AP48" s="26">
        <f>SUBTOTAL(9,AP49:AP52)</f>
        <v>0</v>
      </c>
      <c r="AQ48" s="26">
        <f>SUBTOTAL(9,AQ49:AQ52)</f>
        <v>0</v>
      </c>
      <c r="AR48" s="26">
        <f>SUBTOTAL(9,AR49:AR52)</f>
        <v>0</v>
      </c>
      <c r="AS48" s="26">
        <f t="shared" si="42"/>
        <v>0</v>
      </c>
      <c r="AT48" s="26">
        <f>SUBTOTAL(9,AT49:AT52)</f>
        <v>0</v>
      </c>
      <c r="AU48" s="26">
        <f>SUBTOTAL(9,AU49:AU52)</f>
        <v>0</v>
      </c>
      <c r="AV48" s="26">
        <f>SUBTOTAL(9,AV49:AV52)</f>
        <v>0</v>
      </c>
      <c r="AW48" s="26">
        <f t="shared" ref="AW48:AW53" si="52">SUM(AT48:AV48)</f>
        <v>0</v>
      </c>
      <c r="AX48" s="26">
        <f>SUBTOTAL(9,AX49:AX52)</f>
        <v>0</v>
      </c>
      <c r="AY48" s="26">
        <f>SUBTOTAL(9,AY49:AY52)</f>
        <v>0</v>
      </c>
      <c r="AZ48" s="26">
        <f>SUBTOTAL(9,AZ49:AZ52)</f>
        <v>0</v>
      </c>
      <c r="BA48" s="26">
        <f t="shared" si="43"/>
        <v>0</v>
      </c>
      <c r="BB48" s="26">
        <f>SUBTOTAL(9,BB49:BB52)</f>
        <v>0</v>
      </c>
      <c r="BC48" s="26">
        <f>SUBTOTAL(9,BC49:BC52)</f>
        <v>0</v>
      </c>
      <c r="BD48" s="26">
        <f>SUBTOTAL(9,BD49:BD52)</f>
        <v>0</v>
      </c>
      <c r="BE48" s="26">
        <f t="shared" ref="BE48:BE53" si="53">SUM(BB48:BD48)</f>
        <v>0</v>
      </c>
    </row>
    <row r="49" spans="1:57" x14ac:dyDescent="0.25">
      <c r="A49" s="23" t="str">
        <f t="shared" si="40"/>
        <v>CLAIM SUMS INSURED</v>
      </c>
      <c r="C49" s="13" t="s">
        <v>26</v>
      </c>
      <c r="D49" s="53" t="s">
        <v>222</v>
      </c>
      <c r="E49" s="53" t="s">
        <v>229</v>
      </c>
      <c r="F49" s="252">
        <v>0</v>
      </c>
      <c r="G49" s="252">
        <v>0</v>
      </c>
      <c r="H49" s="252">
        <v>0</v>
      </c>
      <c r="I49" s="26">
        <f t="shared" si="44"/>
        <v>0</v>
      </c>
      <c r="J49" s="252">
        <v>0</v>
      </c>
      <c r="K49" s="252">
        <v>0</v>
      </c>
      <c r="L49" s="252">
        <v>0</v>
      </c>
      <c r="M49" s="26">
        <f t="shared" si="45"/>
        <v>0</v>
      </c>
      <c r="N49" s="252">
        <v>0</v>
      </c>
      <c r="O49" s="252">
        <v>0</v>
      </c>
      <c r="P49" s="252">
        <v>0</v>
      </c>
      <c r="Q49" s="26">
        <f t="shared" si="46"/>
        <v>0</v>
      </c>
      <c r="R49" s="252">
        <v>0</v>
      </c>
      <c r="S49" s="252">
        <v>0</v>
      </c>
      <c r="T49" s="252">
        <v>0</v>
      </c>
      <c r="U49" s="26">
        <f t="shared" si="47"/>
        <v>0</v>
      </c>
      <c r="V49" s="252">
        <v>0</v>
      </c>
      <c r="W49" s="252">
        <v>0</v>
      </c>
      <c r="X49" s="252">
        <v>0</v>
      </c>
      <c r="Y49" s="26">
        <f t="shared" si="48"/>
        <v>0</v>
      </c>
      <c r="Z49" s="252">
        <v>0</v>
      </c>
      <c r="AA49" s="252">
        <v>0</v>
      </c>
      <c r="AB49" s="252">
        <v>0</v>
      </c>
      <c r="AC49" s="26">
        <f t="shared" si="49"/>
        <v>0</v>
      </c>
      <c r="AD49" s="252">
        <v>0</v>
      </c>
      <c r="AE49" s="252">
        <v>0</v>
      </c>
      <c r="AF49" s="252">
        <v>0</v>
      </c>
      <c r="AG49" s="26">
        <f t="shared" si="50"/>
        <v>0</v>
      </c>
      <c r="AH49" s="25"/>
      <c r="AI49" s="25"/>
      <c r="AJ49" s="25"/>
      <c r="AK49" s="26">
        <f t="shared" si="51"/>
        <v>0</v>
      </c>
      <c r="AL49" s="25"/>
      <c r="AM49" s="25"/>
      <c r="AN49" s="25"/>
      <c r="AO49" s="26">
        <f t="shared" si="41"/>
        <v>0</v>
      </c>
      <c r="AP49" s="25"/>
      <c r="AQ49" s="25"/>
      <c r="AR49" s="25"/>
      <c r="AS49" s="26">
        <f t="shared" si="42"/>
        <v>0</v>
      </c>
      <c r="AT49" s="25"/>
      <c r="AU49" s="25"/>
      <c r="AV49" s="25"/>
      <c r="AW49" s="26">
        <f t="shared" si="52"/>
        <v>0</v>
      </c>
      <c r="AX49" s="25"/>
      <c r="AY49" s="25"/>
      <c r="AZ49" s="25"/>
      <c r="BA49" s="26">
        <f t="shared" si="43"/>
        <v>0</v>
      </c>
      <c r="BB49" s="25"/>
      <c r="BC49" s="25"/>
      <c r="BD49" s="25"/>
      <c r="BE49" s="26">
        <f t="shared" si="53"/>
        <v>0</v>
      </c>
    </row>
    <row r="50" spans="1:57" x14ac:dyDescent="0.25">
      <c r="A50" s="23" t="str">
        <f t="shared" si="40"/>
        <v>CLAIM SUMS INSURED</v>
      </c>
      <c r="C50" s="13" t="s">
        <v>26</v>
      </c>
      <c r="D50" s="53" t="s">
        <v>224</v>
      </c>
      <c r="E50" s="53" t="s">
        <v>230</v>
      </c>
      <c r="F50" s="252">
        <v>0</v>
      </c>
      <c r="G50" s="252">
        <v>0</v>
      </c>
      <c r="H50" s="252">
        <v>0</v>
      </c>
      <c r="I50" s="26">
        <f t="shared" si="44"/>
        <v>0</v>
      </c>
      <c r="J50" s="252">
        <v>0</v>
      </c>
      <c r="K50" s="252">
        <v>0</v>
      </c>
      <c r="L50" s="252">
        <v>0</v>
      </c>
      <c r="M50" s="26">
        <f t="shared" si="45"/>
        <v>0</v>
      </c>
      <c r="N50" s="252">
        <v>0</v>
      </c>
      <c r="O50" s="252">
        <v>0</v>
      </c>
      <c r="P50" s="252">
        <v>0</v>
      </c>
      <c r="Q50" s="26">
        <f t="shared" si="46"/>
        <v>0</v>
      </c>
      <c r="R50" s="252">
        <v>0</v>
      </c>
      <c r="S50" s="252">
        <v>0</v>
      </c>
      <c r="T50" s="252">
        <v>0</v>
      </c>
      <c r="U50" s="26">
        <f t="shared" si="47"/>
        <v>0</v>
      </c>
      <c r="V50" s="252">
        <v>0</v>
      </c>
      <c r="W50" s="252">
        <v>0</v>
      </c>
      <c r="X50" s="252">
        <v>0</v>
      </c>
      <c r="Y50" s="26">
        <f t="shared" si="48"/>
        <v>0</v>
      </c>
      <c r="Z50" s="252">
        <v>0</v>
      </c>
      <c r="AA50" s="252">
        <v>0</v>
      </c>
      <c r="AB50" s="252">
        <v>0</v>
      </c>
      <c r="AC50" s="26">
        <f t="shared" si="49"/>
        <v>0</v>
      </c>
      <c r="AD50" s="252">
        <v>0</v>
      </c>
      <c r="AE50" s="252">
        <v>0</v>
      </c>
      <c r="AF50" s="252">
        <v>0</v>
      </c>
      <c r="AG50" s="26">
        <f t="shared" si="50"/>
        <v>0</v>
      </c>
      <c r="AH50" s="25"/>
      <c r="AI50" s="25"/>
      <c r="AJ50" s="25"/>
      <c r="AK50" s="26">
        <f t="shared" si="51"/>
        <v>0</v>
      </c>
      <c r="AL50" s="25"/>
      <c r="AM50" s="25"/>
      <c r="AN50" s="25"/>
      <c r="AO50" s="26">
        <f t="shared" si="41"/>
        <v>0</v>
      </c>
      <c r="AP50" s="25"/>
      <c r="AQ50" s="25"/>
      <c r="AR50" s="25"/>
      <c r="AS50" s="26">
        <f t="shared" si="42"/>
        <v>0</v>
      </c>
      <c r="AT50" s="25"/>
      <c r="AU50" s="25"/>
      <c r="AV50" s="25"/>
      <c r="AW50" s="26">
        <f t="shared" si="52"/>
        <v>0</v>
      </c>
      <c r="AX50" s="25"/>
      <c r="AY50" s="25"/>
      <c r="AZ50" s="25"/>
      <c r="BA50" s="26">
        <f t="shared" si="43"/>
        <v>0</v>
      </c>
      <c r="BB50" s="25"/>
      <c r="BC50" s="25"/>
      <c r="BD50" s="25"/>
      <c r="BE50" s="26">
        <f t="shared" si="53"/>
        <v>0</v>
      </c>
    </row>
    <row r="51" spans="1:57" ht="15" customHeight="1" x14ac:dyDescent="0.25">
      <c r="A51" s="23" t="str">
        <f t="shared" si="40"/>
        <v>CLAIM SUMS INSURED</v>
      </c>
      <c r="C51" s="13" t="s">
        <v>26</v>
      </c>
      <c r="D51" s="53" t="s">
        <v>223</v>
      </c>
      <c r="E51" s="53" t="s">
        <v>231</v>
      </c>
      <c r="F51" s="252">
        <v>0</v>
      </c>
      <c r="G51" s="252">
        <v>0</v>
      </c>
      <c r="H51" s="252">
        <v>0</v>
      </c>
      <c r="I51" s="26">
        <f t="shared" si="44"/>
        <v>0</v>
      </c>
      <c r="J51" s="252">
        <v>0</v>
      </c>
      <c r="K51" s="252">
        <v>0</v>
      </c>
      <c r="L51" s="252">
        <v>0</v>
      </c>
      <c r="M51" s="26">
        <f t="shared" si="45"/>
        <v>0</v>
      </c>
      <c r="N51" s="252">
        <v>0</v>
      </c>
      <c r="O51" s="252">
        <v>0</v>
      </c>
      <c r="P51" s="252">
        <v>0</v>
      </c>
      <c r="Q51" s="26">
        <f t="shared" si="46"/>
        <v>0</v>
      </c>
      <c r="R51" s="252">
        <v>0</v>
      </c>
      <c r="S51" s="252">
        <v>0</v>
      </c>
      <c r="T51" s="252">
        <v>0</v>
      </c>
      <c r="U51" s="26">
        <f t="shared" si="47"/>
        <v>0</v>
      </c>
      <c r="V51" s="252">
        <v>0</v>
      </c>
      <c r="W51" s="252">
        <v>0</v>
      </c>
      <c r="X51" s="252">
        <v>0</v>
      </c>
      <c r="Y51" s="26">
        <f t="shared" si="48"/>
        <v>0</v>
      </c>
      <c r="Z51" s="252">
        <v>0</v>
      </c>
      <c r="AA51" s="252">
        <v>0</v>
      </c>
      <c r="AB51" s="252">
        <v>0</v>
      </c>
      <c r="AC51" s="26">
        <f t="shared" si="49"/>
        <v>0</v>
      </c>
      <c r="AD51" s="252">
        <v>0</v>
      </c>
      <c r="AE51" s="252">
        <v>0</v>
      </c>
      <c r="AF51" s="252">
        <v>0</v>
      </c>
      <c r="AG51" s="26">
        <f t="shared" si="50"/>
        <v>0</v>
      </c>
      <c r="AH51" s="25"/>
      <c r="AI51" s="25"/>
      <c r="AJ51" s="25"/>
      <c r="AK51" s="26">
        <f t="shared" si="51"/>
        <v>0</v>
      </c>
      <c r="AL51" s="25"/>
      <c r="AM51" s="25"/>
      <c r="AN51" s="25"/>
      <c r="AO51" s="26">
        <f t="shared" si="41"/>
        <v>0</v>
      </c>
      <c r="AP51" s="25"/>
      <c r="AQ51" s="25"/>
      <c r="AR51" s="25"/>
      <c r="AS51" s="26">
        <f t="shared" si="42"/>
        <v>0</v>
      </c>
      <c r="AT51" s="25"/>
      <c r="AU51" s="25"/>
      <c r="AV51" s="25"/>
      <c r="AW51" s="26">
        <f t="shared" si="52"/>
        <v>0</v>
      </c>
      <c r="AX51" s="25"/>
      <c r="AY51" s="25"/>
      <c r="AZ51" s="25"/>
      <c r="BA51" s="26">
        <f t="shared" si="43"/>
        <v>0</v>
      </c>
      <c r="BB51" s="25"/>
      <c r="BC51" s="25"/>
      <c r="BD51" s="25"/>
      <c r="BE51" s="26">
        <f t="shared" si="53"/>
        <v>0</v>
      </c>
    </row>
    <row r="52" spans="1:57" x14ac:dyDescent="0.25">
      <c r="A52" s="23" t="str">
        <f t="shared" si="40"/>
        <v>CLAIM SUMS INSURED</v>
      </c>
      <c r="C52" s="13" t="s">
        <v>26</v>
      </c>
      <c r="D52" s="53" t="s">
        <v>341</v>
      </c>
      <c r="E52" s="53" t="s">
        <v>232</v>
      </c>
      <c r="F52" s="252">
        <v>0</v>
      </c>
      <c r="G52" s="252">
        <v>0</v>
      </c>
      <c r="H52" s="252">
        <v>0</v>
      </c>
      <c r="I52" s="26">
        <f t="shared" si="44"/>
        <v>0</v>
      </c>
      <c r="J52" s="252">
        <v>0</v>
      </c>
      <c r="K52" s="252">
        <v>0</v>
      </c>
      <c r="L52" s="252">
        <v>0</v>
      </c>
      <c r="M52" s="26">
        <f t="shared" si="45"/>
        <v>0</v>
      </c>
      <c r="N52" s="252">
        <v>0</v>
      </c>
      <c r="O52" s="252">
        <v>0</v>
      </c>
      <c r="P52" s="252">
        <v>0</v>
      </c>
      <c r="Q52" s="26">
        <f t="shared" si="46"/>
        <v>0</v>
      </c>
      <c r="R52" s="252">
        <v>0</v>
      </c>
      <c r="S52" s="252">
        <v>0</v>
      </c>
      <c r="T52" s="252">
        <v>0</v>
      </c>
      <c r="U52" s="26">
        <f t="shared" si="47"/>
        <v>0</v>
      </c>
      <c r="V52" s="252">
        <v>0</v>
      </c>
      <c r="W52" s="252">
        <v>0</v>
      </c>
      <c r="X52" s="252">
        <v>0</v>
      </c>
      <c r="Y52" s="26">
        <f t="shared" si="48"/>
        <v>0</v>
      </c>
      <c r="Z52" s="252">
        <v>0</v>
      </c>
      <c r="AA52" s="252">
        <v>0</v>
      </c>
      <c r="AB52" s="252">
        <v>0</v>
      </c>
      <c r="AC52" s="26">
        <f t="shared" si="49"/>
        <v>0</v>
      </c>
      <c r="AD52" s="252">
        <v>0</v>
      </c>
      <c r="AE52" s="252">
        <v>0</v>
      </c>
      <c r="AF52" s="252">
        <v>0</v>
      </c>
      <c r="AG52" s="26">
        <f t="shared" si="50"/>
        <v>0</v>
      </c>
      <c r="AH52" s="25"/>
      <c r="AI52" s="25"/>
      <c r="AJ52" s="25"/>
      <c r="AK52" s="26">
        <f t="shared" si="51"/>
        <v>0</v>
      </c>
      <c r="AL52" s="25"/>
      <c r="AM52" s="25"/>
      <c r="AN52" s="25"/>
      <c r="AO52" s="26">
        <f t="shared" si="41"/>
        <v>0</v>
      </c>
      <c r="AP52" s="25"/>
      <c r="AQ52" s="25"/>
      <c r="AR52" s="25"/>
      <c r="AS52" s="26">
        <f t="shared" si="42"/>
        <v>0</v>
      </c>
      <c r="AT52" s="25"/>
      <c r="AU52" s="25"/>
      <c r="AV52" s="25"/>
      <c r="AW52" s="26">
        <f t="shared" si="52"/>
        <v>0</v>
      </c>
      <c r="AX52" s="25"/>
      <c r="AY52" s="25"/>
      <c r="AZ52" s="25"/>
      <c r="BA52" s="26">
        <f t="shared" si="43"/>
        <v>0</v>
      </c>
      <c r="BB52" s="25"/>
      <c r="BC52" s="25"/>
      <c r="BD52" s="25"/>
      <c r="BE52" s="26">
        <f t="shared" si="53"/>
        <v>0</v>
      </c>
    </row>
    <row r="53" spans="1:57" x14ac:dyDescent="0.25">
      <c r="A53" s="23" t="str">
        <f t="shared" si="40"/>
        <v>CLAIM SUMS INSURED</v>
      </c>
      <c r="C53" s="13" t="s">
        <v>26</v>
      </c>
      <c r="D53" s="53" t="s">
        <v>246</v>
      </c>
      <c r="E53" s="53" t="s">
        <v>233</v>
      </c>
      <c r="F53" s="26">
        <f>F42+F46+F47-F48</f>
        <v>0</v>
      </c>
      <c r="G53" s="26">
        <f>G42+G46+G47-G48</f>
        <v>0</v>
      </c>
      <c r="H53" s="26">
        <f>H42+H46+H47-H48</f>
        <v>0</v>
      </c>
      <c r="I53" s="26">
        <f t="shared" si="44"/>
        <v>0</v>
      </c>
      <c r="J53" s="26">
        <f>J42+J46+J47-J48</f>
        <v>0</v>
      </c>
      <c r="K53" s="26">
        <f>K42+K46+K47-K48</f>
        <v>0</v>
      </c>
      <c r="L53" s="26">
        <f>L42+L46+L47-L48</f>
        <v>0</v>
      </c>
      <c r="M53" s="26">
        <f t="shared" si="45"/>
        <v>0</v>
      </c>
      <c r="N53" s="26">
        <f>N42+N46+N47-N48</f>
        <v>0</v>
      </c>
      <c r="O53" s="26">
        <f>O42+O46+O47-O48</f>
        <v>0</v>
      </c>
      <c r="P53" s="26">
        <f>P42+P46+P47-P48</f>
        <v>0</v>
      </c>
      <c r="Q53" s="26">
        <f t="shared" si="46"/>
        <v>0</v>
      </c>
      <c r="R53" s="26">
        <f>R42+R46+R47-R48</f>
        <v>0</v>
      </c>
      <c r="S53" s="26">
        <f>S42+S46+S47-S48</f>
        <v>0</v>
      </c>
      <c r="T53" s="26">
        <f>T42+T46+T47-T48</f>
        <v>0</v>
      </c>
      <c r="U53" s="26">
        <f t="shared" si="47"/>
        <v>0</v>
      </c>
      <c r="V53" s="26">
        <f>V42+V46+V47-V48</f>
        <v>0</v>
      </c>
      <c r="W53" s="26">
        <f>W42+W46+W47-W48</f>
        <v>0</v>
      </c>
      <c r="X53" s="26">
        <f>X42+X46+X47-X48</f>
        <v>0</v>
      </c>
      <c r="Y53" s="26">
        <f t="shared" si="48"/>
        <v>0</v>
      </c>
      <c r="Z53" s="26">
        <f>Z42+Z46+Z47-Z48</f>
        <v>0</v>
      </c>
      <c r="AA53" s="26">
        <f>AA42+AA46+AA47-AA48</f>
        <v>0</v>
      </c>
      <c r="AB53" s="26">
        <f>AB42+AB46+AB47-AB48</f>
        <v>0</v>
      </c>
      <c r="AC53" s="26">
        <f t="shared" si="49"/>
        <v>0</v>
      </c>
      <c r="AD53" s="26">
        <f>AD42+AD46+AD47-AD48</f>
        <v>0</v>
      </c>
      <c r="AE53" s="26">
        <f>AE42+AE46+AE47-AE48</f>
        <v>0</v>
      </c>
      <c r="AF53" s="26">
        <f>AF42+AF46+AF47-AF48</f>
        <v>0</v>
      </c>
      <c r="AG53" s="26">
        <f t="shared" si="50"/>
        <v>0</v>
      </c>
      <c r="AH53" s="26">
        <f>AH42+AH46+AH47-AH48</f>
        <v>0</v>
      </c>
      <c r="AI53" s="26">
        <f>AI42+AI46+AI47-AI48</f>
        <v>0</v>
      </c>
      <c r="AJ53" s="26">
        <f>AJ42+AJ46+AJ47-AJ48</f>
        <v>0</v>
      </c>
      <c r="AK53" s="26">
        <f t="shared" si="51"/>
        <v>0</v>
      </c>
      <c r="AL53" s="26">
        <f>AL42+AL46+AL47-AL48</f>
        <v>0</v>
      </c>
      <c r="AM53" s="26">
        <f>AM42+AM46+AM47-AM48</f>
        <v>0</v>
      </c>
      <c r="AN53" s="26">
        <f>AN42+AN46+AN47-AN48</f>
        <v>0</v>
      </c>
      <c r="AO53" s="26">
        <f t="shared" si="41"/>
        <v>0</v>
      </c>
      <c r="AP53" s="26">
        <f>AP42+AP46+AP47-AP48</f>
        <v>0</v>
      </c>
      <c r="AQ53" s="26">
        <f>AQ42+AQ46+AQ47-AQ48</f>
        <v>0</v>
      </c>
      <c r="AR53" s="26">
        <f>AR42+AR46+AR47-AR48</f>
        <v>0</v>
      </c>
      <c r="AS53" s="26">
        <f t="shared" si="42"/>
        <v>0</v>
      </c>
      <c r="AT53" s="26">
        <f>AT42+AT46+AT47-AT48</f>
        <v>0</v>
      </c>
      <c r="AU53" s="26">
        <f>AU42+AU46+AU47-AU48</f>
        <v>0</v>
      </c>
      <c r="AV53" s="26">
        <f>AV42+AV46+AV47-AV48</f>
        <v>0</v>
      </c>
      <c r="AW53" s="26">
        <f t="shared" si="52"/>
        <v>0</v>
      </c>
      <c r="AX53" s="26">
        <f>AX42+AX46+AX47-AX48</f>
        <v>0</v>
      </c>
      <c r="AY53" s="26">
        <f>AY42+AY46+AY47-AY48</f>
        <v>0</v>
      </c>
      <c r="AZ53" s="26">
        <f>AZ42+AZ46+AZ47-AZ48</f>
        <v>0</v>
      </c>
      <c r="BA53" s="26">
        <f t="shared" si="43"/>
        <v>0</v>
      </c>
      <c r="BB53" s="26">
        <f>BB42+BB46+BB47-BB48</f>
        <v>0</v>
      </c>
      <c r="BC53" s="26">
        <f>BC42+BC46+BC47-BC48</f>
        <v>0</v>
      </c>
      <c r="BD53" s="26">
        <f>BD42+BD46+BD47-BD48</f>
        <v>0</v>
      </c>
      <c r="BE53" s="26">
        <f t="shared" si="53"/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54">$A$42</f>
        <v>CLAIM SUMS INSURED</v>
      </c>
      <c r="C55" s="13" t="s">
        <v>26</v>
      </c>
      <c r="D55" s="53" t="s">
        <v>349</v>
      </c>
      <c r="E55" s="53" t="s">
        <v>234</v>
      </c>
      <c r="F55" s="26">
        <f>SUBTOTAL(9,F56:F64)</f>
        <v>0</v>
      </c>
      <c r="G55" s="26">
        <f>SUBTOTAL(9,G56:G64)</f>
        <v>0</v>
      </c>
      <c r="H55" s="26">
        <f>SUBTOTAL(9,H56:H64)</f>
        <v>0</v>
      </c>
      <c r="I55" s="26">
        <f t="shared" ref="I55:I64" si="55">SUM(F55:H55)</f>
        <v>0</v>
      </c>
      <c r="J55" s="26">
        <f>SUBTOTAL(9,J56:J64)</f>
        <v>0</v>
      </c>
      <c r="K55" s="26">
        <f>SUBTOTAL(9,K56:K64)</f>
        <v>0</v>
      </c>
      <c r="L55" s="26">
        <f>SUBTOTAL(9,L56:L64)</f>
        <v>0</v>
      </c>
      <c r="M55" s="26">
        <f t="shared" ref="M55:M64" si="56">SUM(J55:L55)</f>
        <v>0</v>
      </c>
      <c r="N55" s="26">
        <f>SUBTOTAL(9,N56:N64)</f>
        <v>0</v>
      </c>
      <c r="O55" s="26">
        <f>SUBTOTAL(9,O56:O64)</f>
        <v>0</v>
      </c>
      <c r="P55" s="26">
        <f>SUBTOTAL(9,P56:P64)</f>
        <v>0</v>
      </c>
      <c r="Q55" s="26">
        <f t="shared" ref="Q55:Q64" si="57">SUM(N55:P55)</f>
        <v>0</v>
      </c>
      <c r="R55" s="26">
        <f>SUBTOTAL(9,R56:R64)</f>
        <v>0</v>
      </c>
      <c r="S55" s="26">
        <f>SUBTOTAL(9,S56:S64)</f>
        <v>0</v>
      </c>
      <c r="T55" s="26">
        <f>SUBTOTAL(9,T56:T64)</f>
        <v>0</v>
      </c>
      <c r="U55" s="26">
        <f t="shared" ref="U55:U64" si="58">SUM(R55:T55)</f>
        <v>0</v>
      </c>
      <c r="V55" s="26">
        <f>SUBTOTAL(9,V56:V64)</f>
        <v>0</v>
      </c>
      <c r="W55" s="26">
        <f>SUBTOTAL(9,W56:W64)</f>
        <v>0</v>
      </c>
      <c r="X55" s="26">
        <f>SUBTOTAL(9,X56:X64)</f>
        <v>0</v>
      </c>
      <c r="Y55" s="26">
        <f t="shared" ref="Y55:Y64" si="59">SUM(V55:X55)</f>
        <v>0</v>
      </c>
      <c r="Z55" s="26">
        <f>SUBTOTAL(9,Z56:Z64)</f>
        <v>0</v>
      </c>
      <c r="AA55" s="26">
        <f>SUBTOTAL(9,AA56:AA64)</f>
        <v>0</v>
      </c>
      <c r="AB55" s="26">
        <f>SUBTOTAL(9,AB56:AB64)</f>
        <v>0</v>
      </c>
      <c r="AC55" s="26">
        <f t="shared" ref="AC55:AC64" si="60">SUM(Z55:AB55)</f>
        <v>0</v>
      </c>
      <c r="AD55" s="26">
        <f>SUBTOTAL(9,AD56:AD64)</f>
        <v>0</v>
      </c>
      <c r="AE55" s="26">
        <f>SUBTOTAL(9,AE56:AE64)</f>
        <v>0</v>
      </c>
      <c r="AF55" s="26">
        <f>SUBTOTAL(9,AF56:AF64)</f>
        <v>0</v>
      </c>
      <c r="AG55" s="26">
        <f t="shared" ref="AG55:AG64" si="61">SUM(AD55:AF55)</f>
        <v>0</v>
      </c>
      <c r="AH55" s="26">
        <f>SUBTOTAL(9,AH56:AH64)</f>
        <v>0</v>
      </c>
      <c r="AI55" s="26">
        <f>SUBTOTAL(9,AI56:AI64)</f>
        <v>0</v>
      </c>
      <c r="AJ55" s="26">
        <f>SUBTOTAL(9,AJ56:AJ64)</f>
        <v>0</v>
      </c>
      <c r="AK55" s="26">
        <f t="shared" ref="AK55:AK64" si="62">SUM(AH55:AJ55)</f>
        <v>0</v>
      </c>
      <c r="AL55" s="26">
        <f>SUBTOTAL(9,AL56:AL64)</f>
        <v>0</v>
      </c>
      <c r="AM55" s="26">
        <f>SUBTOTAL(9,AM56:AM64)</f>
        <v>0</v>
      </c>
      <c r="AN55" s="26">
        <f>SUBTOTAL(9,AN56:AN64)</f>
        <v>0</v>
      </c>
      <c r="AO55" s="26">
        <f t="shared" ref="AO55:AO64" si="63">SUM(AL55:AN55)</f>
        <v>0</v>
      </c>
      <c r="AP55" s="26">
        <f>SUBTOTAL(9,AP56:AP64)</f>
        <v>0</v>
      </c>
      <c r="AQ55" s="26">
        <f>SUBTOTAL(9,AQ56:AQ64)</f>
        <v>0</v>
      </c>
      <c r="AR55" s="26">
        <f>SUBTOTAL(9,AR56:AR64)</f>
        <v>0</v>
      </c>
      <c r="AS55" s="26">
        <f t="shared" ref="AS55:AS64" si="64">SUM(AP55:AR55)</f>
        <v>0</v>
      </c>
      <c r="AT55" s="26">
        <f>SUBTOTAL(9,AT56:AT64)</f>
        <v>0</v>
      </c>
      <c r="AU55" s="26">
        <f>SUBTOTAL(9,AU56:AU64)</f>
        <v>0</v>
      </c>
      <c r="AV55" s="26">
        <f>SUBTOTAL(9,AV56:AV64)</f>
        <v>0</v>
      </c>
      <c r="AW55" s="26">
        <f t="shared" ref="AW55:AW64" si="65">SUM(AT55:AV55)</f>
        <v>0</v>
      </c>
      <c r="AX55" s="26">
        <f>SUBTOTAL(9,AX56:AX64)</f>
        <v>0</v>
      </c>
      <c r="AY55" s="26">
        <f>SUBTOTAL(9,AY56:AY64)</f>
        <v>0</v>
      </c>
      <c r="AZ55" s="26">
        <f>SUBTOTAL(9,AZ56:AZ64)</f>
        <v>0</v>
      </c>
      <c r="BA55" s="26">
        <f t="shared" ref="BA55:BA64" si="66">SUM(AX55:AZ55)</f>
        <v>0</v>
      </c>
      <c r="BB55" s="26">
        <f>SUBTOTAL(9,BB56:BB64)</f>
        <v>0</v>
      </c>
      <c r="BC55" s="26">
        <f>SUBTOTAL(9,BC56:BC64)</f>
        <v>0</v>
      </c>
      <c r="BD55" s="26">
        <f>SUBTOTAL(9,BD56:BD64)</f>
        <v>0</v>
      </c>
      <c r="BE55" s="26">
        <f t="shared" ref="BE55:BE64" si="67">SUM(BB55:BD55)</f>
        <v>0</v>
      </c>
    </row>
    <row r="56" spans="1:57" x14ac:dyDescent="0.25">
      <c r="A56" s="23" t="str">
        <f t="shared" si="54"/>
        <v>CLAIM SUMS INSURED</v>
      </c>
      <c r="C56" s="13" t="s">
        <v>26</v>
      </c>
      <c r="D56" s="53" t="s">
        <v>221</v>
      </c>
      <c r="E56" s="53" t="s">
        <v>235</v>
      </c>
      <c r="F56" s="252">
        <v>0</v>
      </c>
      <c r="G56" s="252">
        <v>0</v>
      </c>
      <c r="H56" s="252">
        <v>0</v>
      </c>
      <c r="I56" s="26">
        <f t="shared" si="55"/>
        <v>0</v>
      </c>
      <c r="J56" s="252">
        <v>0</v>
      </c>
      <c r="K56" s="252">
        <v>0</v>
      </c>
      <c r="L56" s="252">
        <v>0</v>
      </c>
      <c r="M56" s="26">
        <f t="shared" si="56"/>
        <v>0</v>
      </c>
      <c r="N56" s="252">
        <v>0</v>
      </c>
      <c r="O56" s="252">
        <v>0</v>
      </c>
      <c r="P56" s="252">
        <v>0</v>
      </c>
      <c r="Q56" s="26">
        <f t="shared" si="57"/>
        <v>0</v>
      </c>
      <c r="R56" s="252">
        <v>0</v>
      </c>
      <c r="S56" s="252">
        <v>0</v>
      </c>
      <c r="T56" s="252">
        <v>0</v>
      </c>
      <c r="U56" s="26">
        <f t="shared" si="58"/>
        <v>0</v>
      </c>
      <c r="V56" s="252">
        <v>0</v>
      </c>
      <c r="W56" s="252">
        <v>0</v>
      </c>
      <c r="X56" s="252">
        <v>0</v>
      </c>
      <c r="Y56" s="26">
        <f t="shared" si="59"/>
        <v>0</v>
      </c>
      <c r="Z56" s="252">
        <v>0</v>
      </c>
      <c r="AA56" s="252">
        <v>0</v>
      </c>
      <c r="AB56" s="252">
        <v>0</v>
      </c>
      <c r="AC56" s="26">
        <f t="shared" si="60"/>
        <v>0</v>
      </c>
      <c r="AD56" s="252">
        <v>0</v>
      </c>
      <c r="AE56" s="252">
        <v>0</v>
      </c>
      <c r="AF56" s="252">
        <v>0</v>
      </c>
      <c r="AG56" s="26">
        <f t="shared" si="61"/>
        <v>0</v>
      </c>
      <c r="AH56" s="25"/>
      <c r="AI56" s="25"/>
      <c r="AJ56" s="25"/>
      <c r="AK56" s="26">
        <f t="shared" si="62"/>
        <v>0</v>
      </c>
      <c r="AL56" s="25"/>
      <c r="AM56" s="25"/>
      <c r="AN56" s="25"/>
      <c r="AO56" s="26">
        <f t="shared" si="63"/>
        <v>0</v>
      </c>
      <c r="AP56" s="25"/>
      <c r="AQ56" s="25"/>
      <c r="AR56" s="25"/>
      <c r="AS56" s="26">
        <f t="shared" si="64"/>
        <v>0</v>
      </c>
      <c r="AT56" s="25"/>
      <c r="AU56" s="25"/>
      <c r="AV56" s="25"/>
      <c r="AW56" s="26">
        <f t="shared" si="65"/>
        <v>0</v>
      </c>
      <c r="AX56" s="25"/>
      <c r="AY56" s="25"/>
      <c r="AZ56" s="25"/>
      <c r="BA56" s="26">
        <f t="shared" si="66"/>
        <v>0</v>
      </c>
      <c r="BB56" s="25"/>
      <c r="BC56" s="25"/>
      <c r="BD56" s="25"/>
      <c r="BE56" s="26">
        <f t="shared" si="67"/>
        <v>0</v>
      </c>
    </row>
    <row r="57" spans="1:57" x14ac:dyDescent="0.25">
      <c r="A57" s="23" t="str">
        <f t="shared" si="54"/>
        <v>CLAIM SUMS INSURED</v>
      </c>
      <c r="C57" s="13" t="s">
        <v>26</v>
      </c>
      <c r="D57" s="53" t="s">
        <v>350</v>
      </c>
      <c r="E57" s="53" t="s">
        <v>236</v>
      </c>
      <c r="F57" s="26">
        <f>SUBTOTAL(9,F58:F62)</f>
        <v>0</v>
      </c>
      <c r="G57" s="26">
        <f>SUBTOTAL(9,G58:G62)</f>
        <v>0</v>
      </c>
      <c r="H57" s="26">
        <f>SUBTOTAL(9,H58:H62)</f>
        <v>0</v>
      </c>
      <c r="I57" s="26">
        <f t="shared" si="55"/>
        <v>0</v>
      </c>
      <c r="J57" s="26">
        <f>SUBTOTAL(9,J58:J62)</f>
        <v>0</v>
      </c>
      <c r="K57" s="26">
        <f>SUBTOTAL(9,K58:K62)</f>
        <v>0</v>
      </c>
      <c r="L57" s="26">
        <f>SUBTOTAL(9,L58:L62)</f>
        <v>0</v>
      </c>
      <c r="M57" s="26">
        <f t="shared" si="56"/>
        <v>0</v>
      </c>
      <c r="N57" s="26">
        <f>SUBTOTAL(9,N58:N62)</f>
        <v>0</v>
      </c>
      <c r="O57" s="26">
        <f>SUBTOTAL(9,O58:O62)</f>
        <v>0</v>
      </c>
      <c r="P57" s="26">
        <f>SUBTOTAL(9,P58:P62)</f>
        <v>0</v>
      </c>
      <c r="Q57" s="26">
        <f t="shared" si="57"/>
        <v>0</v>
      </c>
      <c r="R57" s="26">
        <f>SUBTOTAL(9,R58:R62)</f>
        <v>0</v>
      </c>
      <c r="S57" s="26">
        <f>SUBTOTAL(9,S58:S62)</f>
        <v>0</v>
      </c>
      <c r="T57" s="26">
        <f>SUBTOTAL(9,T58:T62)</f>
        <v>0</v>
      </c>
      <c r="U57" s="26">
        <f t="shared" si="58"/>
        <v>0</v>
      </c>
      <c r="V57" s="26">
        <f>SUBTOTAL(9,V58:V62)</f>
        <v>0</v>
      </c>
      <c r="W57" s="26">
        <f>SUBTOTAL(9,W58:W62)</f>
        <v>0</v>
      </c>
      <c r="X57" s="26">
        <f>SUBTOTAL(9,X58:X62)</f>
        <v>0</v>
      </c>
      <c r="Y57" s="26">
        <f t="shared" si="59"/>
        <v>0</v>
      </c>
      <c r="Z57" s="26">
        <f>SUBTOTAL(9,Z58:Z62)</f>
        <v>0</v>
      </c>
      <c r="AA57" s="26">
        <f>SUBTOTAL(9,AA58:AA62)</f>
        <v>0</v>
      </c>
      <c r="AB57" s="26">
        <f>SUBTOTAL(9,AB58:AB62)</f>
        <v>0</v>
      </c>
      <c r="AC57" s="26">
        <f t="shared" si="60"/>
        <v>0</v>
      </c>
      <c r="AD57" s="26">
        <f>SUBTOTAL(9,AD58:AD62)</f>
        <v>0</v>
      </c>
      <c r="AE57" s="26">
        <f>SUBTOTAL(9,AE58:AE62)</f>
        <v>0</v>
      </c>
      <c r="AF57" s="26">
        <f>SUBTOTAL(9,AF58:AF62)</f>
        <v>0</v>
      </c>
      <c r="AG57" s="26">
        <f t="shared" si="61"/>
        <v>0</v>
      </c>
      <c r="AH57" s="26">
        <f>SUBTOTAL(9,AH58:AH62)</f>
        <v>0</v>
      </c>
      <c r="AI57" s="26">
        <f>SUBTOTAL(9,AI58:AI62)</f>
        <v>0</v>
      </c>
      <c r="AJ57" s="26">
        <f>SUBTOTAL(9,AJ58:AJ62)</f>
        <v>0</v>
      </c>
      <c r="AK57" s="26">
        <f t="shared" si="62"/>
        <v>0</v>
      </c>
      <c r="AL57" s="26">
        <f>SUBTOTAL(9,AL58:AL62)</f>
        <v>0</v>
      </c>
      <c r="AM57" s="26">
        <f>SUBTOTAL(9,AM58:AM62)</f>
        <v>0</v>
      </c>
      <c r="AN57" s="26">
        <f>SUBTOTAL(9,AN58:AN62)</f>
        <v>0</v>
      </c>
      <c r="AO57" s="26">
        <f t="shared" si="63"/>
        <v>0</v>
      </c>
      <c r="AP57" s="26">
        <f>SUBTOTAL(9,AP58:AP62)</f>
        <v>0</v>
      </c>
      <c r="AQ57" s="26">
        <f>SUBTOTAL(9,AQ58:AQ62)</f>
        <v>0</v>
      </c>
      <c r="AR57" s="26">
        <f>SUBTOTAL(9,AR58:AR62)</f>
        <v>0</v>
      </c>
      <c r="AS57" s="26">
        <f t="shared" si="64"/>
        <v>0</v>
      </c>
      <c r="AT57" s="26">
        <f>SUBTOTAL(9,AT58:AT62)</f>
        <v>0</v>
      </c>
      <c r="AU57" s="26">
        <f>SUBTOTAL(9,AU58:AU62)</f>
        <v>0</v>
      </c>
      <c r="AV57" s="26">
        <f>SUBTOTAL(9,AV58:AV62)</f>
        <v>0</v>
      </c>
      <c r="AW57" s="26">
        <f t="shared" si="65"/>
        <v>0</v>
      </c>
      <c r="AX57" s="26">
        <f>SUBTOTAL(9,AX58:AX62)</f>
        <v>0</v>
      </c>
      <c r="AY57" s="26">
        <f>SUBTOTAL(9,AY58:AY62)</f>
        <v>0</v>
      </c>
      <c r="AZ57" s="26">
        <f>SUBTOTAL(9,AZ58:AZ62)</f>
        <v>0</v>
      </c>
      <c r="BA57" s="26">
        <f t="shared" si="66"/>
        <v>0</v>
      </c>
      <c r="BB57" s="26">
        <f>SUBTOTAL(9,BB58:BB62)</f>
        <v>0</v>
      </c>
      <c r="BC57" s="26">
        <f>SUBTOTAL(9,BC58:BC62)</f>
        <v>0</v>
      </c>
      <c r="BD57" s="26">
        <f>SUBTOTAL(9,BD58:BD62)</f>
        <v>0</v>
      </c>
      <c r="BE57" s="26">
        <f t="shared" si="67"/>
        <v>0</v>
      </c>
    </row>
    <row r="58" spans="1:57" x14ac:dyDescent="0.25">
      <c r="A58" s="23" t="str">
        <f t="shared" si="54"/>
        <v>CLAIM SUMS INSURED</v>
      </c>
      <c r="C58" s="13" t="s">
        <v>26</v>
      </c>
      <c r="D58" s="53" t="s">
        <v>342</v>
      </c>
      <c r="E58" s="53" t="s">
        <v>237</v>
      </c>
      <c r="F58" s="252">
        <v>0</v>
      </c>
      <c r="G58" s="252">
        <v>0</v>
      </c>
      <c r="H58" s="252">
        <v>0</v>
      </c>
      <c r="I58" s="26">
        <f t="shared" si="55"/>
        <v>0</v>
      </c>
      <c r="J58" s="252">
        <v>0</v>
      </c>
      <c r="K58" s="252">
        <v>0</v>
      </c>
      <c r="L58" s="252">
        <v>0</v>
      </c>
      <c r="M58" s="26">
        <f t="shared" si="56"/>
        <v>0</v>
      </c>
      <c r="N58" s="252">
        <v>0</v>
      </c>
      <c r="O58" s="252">
        <v>0</v>
      </c>
      <c r="P58" s="252">
        <v>0</v>
      </c>
      <c r="Q58" s="26">
        <f t="shared" si="57"/>
        <v>0</v>
      </c>
      <c r="R58" s="252">
        <v>0</v>
      </c>
      <c r="S58" s="252">
        <v>0</v>
      </c>
      <c r="T58" s="252">
        <v>0</v>
      </c>
      <c r="U58" s="26">
        <f t="shared" si="58"/>
        <v>0</v>
      </c>
      <c r="V58" s="252">
        <v>0</v>
      </c>
      <c r="W58" s="252">
        <v>0</v>
      </c>
      <c r="X58" s="252">
        <v>0</v>
      </c>
      <c r="Y58" s="26">
        <f t="shared" si="59"/>
        <v>0</v>
      </c>
      <c r="Z58" s="252">
        <v>0</v>
      </c>
      <c r="AA58" s="252">
        <v>0</v>
      </c>
      <c r="AB58" s="252">
        <v>0</v>
      </c>
      <c r="AC58" s="26">
        <f t="shared" si="60"/>
        <v>0</v>
      </c>
      <c r="AD58" s="252">
        <v>0</v>
      </c>
      <c r="AE58" s="252">
        <v>0</v>
      </c>
      <c r="AF58" s="252">
        <v>0</v>
      </c>
      <c r="AG58" s="26">
        <f t="shared" si="61"/>
        <v>0</v>
      </c>
      <c r="AH58" s="25"/>
      <c r="AI58" s="25"/>
      <c r="AJ58" s="25"/>
      <c r="AK58" s="26">
        <f t="shared" si="62"/>
        <v>0</v>
      </c>
      <c r="AL58" s="25"/>
      <c r="AM58" s="25"/>
      <c r="AN58" s="25"/>
      <c r="AO58" s="26">
        <f t="shared" si="63"/>
        <v>0</v>
      </c>
      <c r="AP58" s="25"/>
      <c r="AQ58" s="25"/>
      <c r="AR58" s="25"/>
      <c r="AS58" s="26">
        <f t="shared" si="64"/>
        <v>0</v>
      </c>
      <c r="AT58" s="25"/>
      <c r="AU58" s="25"/>
      <c r="AV58" s="25"/>
      <c r="AW58" s="26">
        <f t="shared" si="65"/>
        <v>0</v>
      </c>
      <c r="AX58" s="25"/>
      <c r="AY58" s="25"/>
      <c r="AZ58" s="25"/>
      <c r="BA58" s="26">
        <f t="shared" si="66"/>
        <v>0</v>
      </c>
      <c r="BB58" s="25"/>
      <c r="BC58" s="25"/>
      <c r="BD58" s="25"/>
      <c r="BE58" s="26">
        <f t="shared" si="67"/>
        <v>0</v>
      </c>
    </row>
    <row r="59" spans="1:57" x14ac:dyDescent="0.25">
      <c r="A59" s="23" t="str">
        <f t="shared" si="54"/>
        <v>CLAIM SUMS INSURED</v>
      </c>
      <c r="C59" s="13" t="s">
        <v>26</v>
      </c>
      <c r="D59" s="53" t="s">
        <v>343</v>
      </c>
      <c r="E59" s="53" t="s">
        <v>238</v>
      </c>
      <c r="F59" s="252">
        <v>0</v>
      </c>
      <c r="G59" s="252">
        <v>0</v>
      </c>
      <c r="H59" s="252">
        <v>0</v>
      </c>
      <c r="I59" s="26">
        <f t="shared" si="55"/>
        <v>0</v>
      </c>
      <c r="J59" s="252">
        <v>0</v>
      </c>
      <c r="K59" s="252">
        <v>0</v>
      </c>
      <c r="L59" s="252">
        <v>0</v>
      </c>
      <c r="M59" s="26">
        <f t="shared" si="56"/>
        <v>0</v>
      </c>
      <c r="N59" s="252">
        <v>0</v>
      </c>
      <c r="O59" s="252">
        <v>0</v>
      </c>
      <c r="P59" s="252">
        <v>0</v>
      </c>
      <c r="Q59" s="26">
        <f t="shared" si="57"/>
        <v>0</v>
      </c>
      <c r="R59" s="252">
        <v>0</v>
      </c>
      <c r="S59" s="252">
        <v>0</v>
      </c>
      <c r="T59" s="252">
        <v>0</v>
      </c>
      <c r="U59" s="26">
        <f t="shared" si="58"/>
        <v>0</v>
      </c>
      <c r="V59" s="252">
        <v>0</v>
      </c>
      <c r="W59" s="252">
        <v>0</v>
      </c>
      <c r="X59" s="252">
        <v>0</v>
      </c>
      <c r="Y59" s="26">
        <f t="shared" si="59"/>
        <v>0</v>
      </c>
      <c r="Z59" s="252">
        <v>0</v>
      </c>
      <c r="AA59" s="252">
        <v>0</v>
      </c>
      <c r="AB59" s="252">
        <v>0</v>
      </c>
      <c r="AC59" s="26">
        <f t="shared" si="60"/>
        <v>0</v>
      </c>
      <c r="AD59" s="252">
        <v>0</v>
      </c>
      <c r="AE59" s="252">
        <v>0</v>
      </c>
      <c r="AF59" s="252">
        <v>0</v>
      </c>
      <c r="AG59" s="26">
        <f t="shared" si="61"/>
        <v>0</v>
      </c>
      <c r="AH59" s="25"/>
      <c r="AI59" s="25"/>
      <c r="AJ59" s="25"/>
      <c r="AK59" s="26">
        <f t="shared" si="62"/>
        <v>0</v>
      </c>
      <c r="AL59" s="25"/>
      <c r="AM59" s="25"/>
      <c r="AN59" s="25"/>
      <c r="AO59" s="26">
        <f t="shared" si="63"/>
        <v>0</v>
      </c>
      <c r="AP59" s="25"/>
      <c r="AQ59" s="25"/>
      <c r="AR59" s="25"/>
      <c r="AS59" s="26">
        <f t="shared" si="64"/>
        <v>0</v>
      </c>
      <c r="AT59" s="25"/>
      <c r="AU59" s="25"/>
      <c r="AV59" s="25"/>
      <c r="AW59" s="26">
        <f t="shared" si="65"/>
        <v>0</v>
      </c>
      <c r="AX59" s="25"/>
      <c r="AY59" s="25"/>
      <c r="AZ59" s="25"/>
      <c r="BA59" s="26">
        <f t="shared" si="66"/>
        <v>0</v>
      </c>
      <c r="BB59" s="25"/>
      <c r="BC59" s="25"/>
      <c r="BD59" s="25"/>
      <c r="BE59" s="26">
        <f t="shared" si="67"/>
        <v>0</v>
      </c>
    </row>
    <row r="60" spans="1:57" x14ac:dyDescent="0.25">
      <c r="A60" s="23" t="str">
        <f t="shared" si="54"/>
        <v>CLAIM SUMS INSURED</v>
      </c>
      <c r="C60" s="13" t="s">
        <v>26</v>
      </c>
      <c r="D60" s="53" t="s">
        <v>344</v>
      </c>
      <c r="E60" s="53" t="s">
        <v>239</v>
      </c>
      <c r="F60" s="252">
        <v>0</v>
      </c>
      <c r="G60" s="252">
        <v>0</v>
      </c>
      <c r="H60" s="252">
        <v>0</v>
      </c>
      <c r="I60" s="26">
        <f t="shared" si="55"/>
        <v>0</v>
      </c>
      <c r="J60" s="252">
        <v>0</v>
      </c>
      <c r="K60" s="252">
        <v>0</v>
      </c>
      <c r="L60" s="252">
        <v>0</v>
      </c>
      <c r="M60" s="26">
        <f t="shared" si="56"/>
        <v>0</v>
      </c>
      <c r="N60" s="252">
        <v>0</v>
      </c>
      <c r="O60" s="252">
        <v>0</v>
      </c>
      <c r="P60" s="252">
        <v>0</v>
      </c>
      <c r="Q60" s="26">
        <f t="shared" si="57"/>
        <v>0</v>
      </c>
      <c r="R60" s="252">
        <v>0</v>
      </c>
      <c r="S60" s="252">
        <v>0</v>
      </c>
      <c r="T60" s="252">
        <v>0</v>
      </c>
      <c r="U60" s="26">
        <f t="shared" si="58"/>
        <v>0</v>
      </c>
      <c r="V60" s="252">
        <v>0</v>
      </c>
      <c r="W60" s="252">
        <v>0</v>
      </c>
      <c r="X60" s="252">
        <v>0</v>
      </c>
      <c r="Y60" s="26">
        <f t="shared" si="59"/>
        <v>0</v>
      </c>
      <c r="Z60" s="252">
        <v>0</v>
      </c>
      <c r="AA60" s="252">
        <v>0</v>
      </c>
      <c r="AB60" s="252">
        <v>0</v>
      </c>
      <c r="AC60" s="26">
        <f t="shared" si="60"/>
        <v>0</v>
      </c>
      <c r="AD60" s="252">
        <v>0</v>
      </c>
      <c r="AE60" s="252">
        <v>0</v>
      </c>
      <c r="AF60" s="252">
        <v>0</v>
      </c>
      <c r="AG60" s="26">
        <f t="shared" si="61"/>
        <v>0</v>
      </c>
      <c r="AH60" s="25"/>
      <c r="AI60" s="25"/>
      <c r="AJ60" s="25"/>
      <c r="AK60" s="26">
        <f t="shared" si="62"/>
        <v>0</v>
      </c>
      <c r="AL60" s="25"/>
      <c r="AM60" s="25"/>
      <c r="AN60" s="25"/>
      <c r="AO60" s="26">
        <f t="shared" si="63"/>
        <v>0</v>
      </c>
      <c r="AP60" s="25"/>
      <c r="AQ60" s="25"/>
      <c r="AR60" s="25"/>
      <c r="AS60" s="26">
        <f t="shared" si="64"/>
        <v>0</v>
      </c>
      <c r="AT60" s="25"/>
      <c r="AU60" s="25"/>
      <c r="AV60" s="25"/>
      <c r="AW60" s="26">
        <f t="shared" si="65"/>
        <v>0</v>
      </c>
      <c r="AX60" s="25"/>
      <c r="AY60" s="25"/>
      <c r="AZ60" s="25"/>
      <c r="BA60" s="26">
        <f t="shared" si="66"/>
        <v>0</v>
      </c>
      <c r="BB60" s="25"/>
      <c r="BC60" s="25"/>
      <c r="BD60" s="25"/>
      <c r="BE60" s="26">
        <f t="shared" si="67"/>
        <v>0</v>
      </c>
    </row>
    <row r="61" spans="1:57" ht="15.75" customHeight="1" x14ac:dyDescent="0.25">
      <c r="A61" s="23" t="str">
        <f t="shared" si="54"/>
        <v>CLAIM SUMS INSURED</v>
      </c>
      <c r="C61" s="13" t="s">
        <v>26</v>
      </c>
      <c r="D61" s="53" t="s">
        <v>449</v>
      </c>
      <c r="E61" s="53" t="s">
        <v>240</v>
      </c>
      <c r="F61" s="252">
        <v>0</v>
      </c>
      <c r="G61" s="252">
        <v>0</v>
      </c>
      <c r="H61" s="252">
        <v>0</v>
      </c>
      <c r="I61" s="26">
        <f t="shared" si="55"/>
        <v>0</v>
      </c>
      <c r="J61" s="252">
        <v>0</v>
      </c>
      <c r="K61" s="252">
        <v>0</v>
      </c>
      <c r="L61" s="252">
        <v>0</v>
      </c>
      <c r="M61" s="26">
        <f t="shared" si="56"/>
        <v>0</v>
      </c>
      <c r="N61" s="252">
        <v>0</v>
      </c>
      <c r="O61" s="252">
        <v>0</v>
      </c>
      <c r="P61" s="252">
        <v>0</v>
      </c>
      <c r="Q61" s="26">
        <f t="shared" si="57"/>
        <v>0</v>
      </c>
      <c r="R61" s="252">
        <v>0</v>
      </c>
      <c r="S61" s="252">
        <v>0</v>
      </c>
      <c r="T61" s="252">
        <v>0</v>
      </c>
      <c r="U61" s="26">
        <f t="shared" si="58"/>
        <v>0</v>
      </c>
      <c r="V61" s="252">
        <v>0</v>
      </c>
      <c r="W61" s="252">
        <v>0</v>
      </c>
      <c r="X61" s="252">
        <v>0</v>
      </c>
      <c r="Y61" s="26">
        <f t="shared" si="59"/>
        <v>0</v>
      </c>
      <c r="Z61" s="252">
        <v>0</v>
      </c>
      <c r="AA61" s="252">
        <v>0</v>
      </c>
      <c r="AB61" s="252">
        <v>0</v>
      </c>
      <c r="AC61" s="26">
        <f t="shared" si="60"/>
        <v>0</v>
      </c>
      <c r="AD61" s="252">
        <v>0</v>
      </c>
      <c r="AE61" s="252">
        <v>0</v>
      </c>
      <c r="AF61" s="252">
        <v>0</v>
      </c>
      <c r="AG61" s="26">
        <f t="shared" si="61"/>
        <v>0</v>
      </c>
      <c r="AH61" s="25"/>
      <c r="AI61" s="25"/>
      <c r="AJ61" s="25"/>
      <c r="AK61" s="26">
        <f t="shared" si="62"/>
        <v>0</v>
      </c>
      <c r="AL61" s="25"/>
      <c r="AM61" s="25"/>
      <c r="AN61" s="25"/>
      <c r="AO61" s="26">
        <f t="shared" si="63"/>
        <v>0</v>
      </c>
      <c r="AP61" s="25"/>
      <c r="AQ61" s="25"/>
      <c r="AR61" s="25"/>
      <c r="AS61" s="26">
        <f t="shared" si="64"/>
        <v>0</v>
      </c>
      <c r="AT61" s="25"/>
      <c r="AU61" s="25"/>
      <c r="AV61" s="25"/>
      <c r="AW61" s="26">
        <f t="shared" si="65"/>
        <v>0</v>
      </c>
      <c r="AX61" s="25"/>
      <c r="AY61" s="25"/>
      <c r="AZ61" s="25"/>
      <c r="BA61" s="26">
        <f t="shared" si="66"/>
        <v>0</v>
      </c>
      <c r="BB61" s="25"/>
      <c r="BC61" s="25"/>
      <c r="BD61" s="25"/>
      <c r="BE61" s="26">
        <f t="shared" si="67"/>
        <v>0</v>
      </c>
    </row>
    <row r="62" spans="1:57" ht="15.75" customHeight="1" x14ac:dyDescent="0.25">
      <c r="A62" s="23" t="str">
        <f t="shared" si="54"/>
        <v>CLAIM SUMS INSURED</v>
      </c>
      <c r="C62" s="13" t="s">
        <v>26</v>
      </c>
      <c r="D62" s="53" t="s">
        <v>345</v>
      </c>
      <c r="E62" s="53" t="s">
        <v>241</v>
      </c>
      <c r="F62" s="252">
        <v>0</v>
      </c>
      <c r="G62" s="252">
        <v>0</v>
      </c>
      <c r="H62" s="252">
        <v>0</v>
      </c>
      <c r="I62" s="26">
        <f t="shared" si="55"/>
        <v>0</v>
      </c>
      <c r="J62" s="252">
        <v>0</v>
      </c>
      <c r="K62" s="252">
        <v>0</v>
      </c>
      <c r="L62" s="252">
        <v>0</v>
      </c>
      <c r="M62" s="26">
        <f t="shared" si="56"/>
        <v>0</v>
      </c>
      <c r="N62" s="252">
        <v>0</v>
      </c>
      <c r="O62" s="252">
        <v>0</v>
      </c>
      <c r="P62" s="252">
        <v>0</v>
      </c>
      <c r="Q62" s="26">
        <f t="shared" si="57"/>
        <v>0</v>
      </c>
      <c r="R62" s="252">
        <v>0</v>
      </c>
      <c r="S62" s="252">
        <v>0</v>
      </c>
      <c r="T62" s="252">
        <v>0</v>
      </c>
      <c r="U62" s="26">
        <f t="shared" si="58"/>
        <v>0</v>
      </c>
      <c r="V62" s="252">
        <v>0</v>
      </c>
      <c r="W62" s="252">
        <v>0</v>
      </c>
      <c r="X62" s="252">
        <v>0</v>
      </c>
      <c r="Y62" s="26">
        <f t="shared" si="59"/>
        <v>0</v>
      </c>
      <c r="Z62" s="252">
        <v>0</v>
      </c>
      <c r="AA62" s="252">
        <v>0</v>
      </c>
      <c r="AB62" s="252">
        <v>0</v>
      </c>
      <c r="AC62" s="26">
        <f t="shared" si="60"/>
        <v>0</v>
      </c>
      <c r="AD62" s="252">
        <v>0</v>
      </c>
      <c r="AE62" s="252">
        <v>0</v>
      </c>
      <c r="AF62" s="252">
        <v>0</v>
      </c>
      <c r="AG62" s="26">
        <f t="shared" si="61"/>
        <v>0</v>
      </c>
      <c r="AH62" s="25"/>
      <c r="AI62" s="25"/>
      <c r="AJ62" s="25"/>
      <c r="AK62" s="26">
        <f t="shared" si="62"/>
        <v>0</v>
      </c>
      <c r="AL62" s="25"/>
      <c r="AM62" s="25"/>
      <c r="AN62" s="25"/>
      <c r="AO62" s="26">
        <f t="shared" si="63"/>
        <v>0</v>
      </c>
      <c r="AP62" s="25"/>
      <c r="AQ62" s="25"/>
      <c r="AR62" s="25"/>
      <c r="AS62" s="26">
        <f t="shared" si="64"/>
        <v>0</v>
      </c>
      <c r="AT62" s="25"/>
      <c r="AU62" s="25"/>
      <c r="AV62" s="25"/>
      <c r="AW62" s="26">
        <f t="shared" si="65"/>
        <v>0</v>
      </c>
      <c r="AX62" s="25"/>
      <c r="AY62" s="25"/>
      <c r="AZ62" s="25"/>
      <c r="BA62" s="26">
        <f t="shared" si="66"/>
        <v>0</v>
      </c>
      <c r="BB62" s="25"/>
      <c r="BC62" s="25"/>
      <c r="BD62" s="25"/>
      <c r="BE62" s="26">
        <f t="shared" si="67"/>
        <v>0</v>
      </c>
    </row>
    <row r="63" spans="1:57" ht="15.75" customHeight="1" x14ac:dyDescent="0.25">
      <c r="A63" s="23" t="str">
        <f t="shared" si="54"/>
        <v>CLAIM SUMS INSURED</v>
      </c>
      <c r="C63" s="13" t="s">
        <v>26</v>
      </c>
      <c r="D63" s="53" t="s">
        <v>448</v>
      </c>
      <c r="E63" s="53" t="s">
        <v>243</v>
      </c>
      <c r="F63" s="252">
        <v>0</v>
      </c>
      <c r="G63" s="252">
        <v>0</v>
      </c>
      <c r="H63" s="252">
        <v>0</v>
      </c>
      <c r="I63" s="26">
        <f t="shared" si="55"/>
        <v>0</v>
      </c>
      <c r="J63" s="252">
        <v>0</v>
      </c>
      <c r="K63" s="252">
        <v>0</v>
      </c>
      <c r="L63" s="252">
        <v>0</v>
      </c>
      <c r="M63" s="26">
        <f t="shared" si="56"/>
        <v>0</v>
      </c>
      <c r="N63" s="252">
        <v>0</v>
      </c>
      <c r="O63" s="252">
        <v>0</v>
      </c>
      <c r="P63" s="252">
        <v>0</v>
      </c>
      <c r="Q63" s="26">
        <f t="shared" si="57"/>
        <v>0</v>
      </c>
      <c r="R63" s="252">
        <v>0</v>
      </c>
      <c r="S63" s="252">
        <v>0</v>
      </c>
      <c r="T63" s="252">
        <v>0</v>
      </c>
      <c r="U63" s="26">
        <f t="shared" si="58"/>
        <v>0</v>
      </c>
      <c r="V63" s="252">
        <v>0</v>
      </c>
      <c r="W63" s="252">
        <v>0</v>
      </c>
      <c r="X63" s="252">
        <v>0</v>
      </c>
      <c r="Y63" s="26">
        <f t="shared" si="59"/>
        <v>0</v>
      </c>
      <c r="Z63" s="252">
        <v>0</v>
      </c>
      <c r="AA63" s="252">
        <v>0</v>
      </c>
      <c r="AB63" s="252">
        <v>0</v>
      </c>
      <c r="AC63" s="26">
        <f t="shared" si="60"/>
        <v>0</v>
      </c>
      <c r="AD63" s="252">
        <v>0</v>
      </c>
      <c r="AE63" s="252">
        <v>0</v>
      </c>
      <c r="AF63" s="252">
        <v>0</v>
      </c>
      <c r="AG63" s="26">
        <f t="shared" si="61"/>
        <v>0</v>
      </c>
      <c r="AH63" s="25"/>
      <c r="AI63" s="25"/>
      <c r="AJ63" s="25"/>
      <c r="AK63" s="26">
        <f t="shared" si="62"/>
        <v>0</v>
      </c>
      <c r="AL63" s="25"/>
      <c r="AM63" s="25"/>
      <c r="AN63" s="25"/>
      <c r="AO63" s="26">
        <f t="shared" si="63"/>
        <v>0</v>
      </c>
      <c r="AP63" s="25"/>
      <c r="AQ63" s="25"/>
      <c r="AR63" s="25"/>
      <c r="AS63" s="26">
        <f t="shared" si="64"/>
        <v>0</v>
      </c>
      <c r="AT63" s="25"/>
      <c r="AU63" s="25"/>
      <c r="AV63" s="25"/>
      <c r="AW63" s="26">
        <f t="shared" si="65"/>
        <v>0</v>
      </c>
      <c r="AX63" s="25"/>
      <c r="AY63" s="25"/>
      <c r="AZ63" s="25"/>
      <c r="BA63" s="26">
        <f t="shared" si="66"/>
        <v>0</v>
      </c>
      <c r="BB63" s="25"/>
      <c r="BC63" s="25"/>
      <c r="BD63" s="25"/>
      <c r="BE63" s="26">
        <f t="shared" si="67"/>
        <v>0</v>
      </c>
    </row>
    <row r="64" spans="1:57" ht="15.75" customHeight="1" x14ac:dyDescent="0.25">
      <c r="A64" s="23" t="str">
        <f t="shared" si="54"/>
        <v>CLAIM SUMS INSURED</v>
      </c>
      <c r="C64" s="13" t="s">
        <v>26</v>
      </c>
      <c r="D64" s="53" t="s">
        <v>346</v>
      </c>
      <c r="E64" s="53" t="s">
        <v>244</v>
      </c>
      <c r="F64" s="252">
        <v>0</v>
      </c>
      <c r="G64" s="252">
        <v>0</v>
      </c>
      <c r="H64" s="252">
        <v>0</v>
      </c>
      <c r="I64" s="26">
        <f t="shared" si="55"/>
        <v>0</v>
      </c>
      <c r="J64" s="252">
        <v>0</v>
      </c>
      <c r="K64" s="252">
        <v>0</v>
      </c>
      <c r="L64" s="252">
        <v>0</v>
      </c>
      <c r="M64" s="26">
        <f t="shared" si="56"/>
        <v>0</v>
      </c>
      <c r="N64" s="252">
        <v>0</v>
      </c>
      <c r="O64" s="252">
        <v>0</v>
      </c>
      <c r="P64" s="252">
        <v>0</v>
      </c>
      <c r="Q64" s="26">
        <f t="shared" si="57"/>
        <v>0</v>
      </c>
      <c r="R64" s="252">
        <v>0</v>
      </c>
      <c r="S64" s="252">
        <v>0</v>
      </c>
      <c r="T64" s="252">
        <v>0</v>
      </c>
      <c r="U64" s="26">
        <f t="shared" si="58"/>
        <v>0</v>
      </c>
      <c r="V64" s="252">
        <v>0</v>
      </c>
      <c r="W64" s="252">
        <v>0</v>
      </c>
      <c r="X64" s="252">
        <v>0</v>
      </c>
      <c r="Y64" s="26">
        <f t="shared" si="59"/>
        <v>0</v>
      </c>
      <c r="Z64" s="252">
        <v>0</v>
      </c>
      <c r="AA64" s="252">
        <v>0</v>
      </c>
      <c r="AB64" s="252">
        <v>0</v>
      </c>
      <c r="AC64" s="26">
        <f t="shared" si="60"/>
        <v>0</v>
      </c>
      <c r="AD64" s="252">
        <v>0</v>
      </c>
      <c r="AE64" s="252">
        <v>0</v>
      </c>
      <c r="AF64" s="252">
        <v>0</v>
      </c>
      <c r="AG64" s="26">
        <f t="shared" si="61"/>
        <v>0</v>
      </c>
      <c r="AH64" s="25"/>
      <c r="AI64" s="25"/>
      <c r="AJ64" s="25"/>
      <c r="AK64" s="26">
        <f t="shared" si="62"/>
        <v>0</v>
      </c>
      <c r="AL64" s="25"/>
      <c r="AM64" s="25"/>
      <c r="AN64" s="25"/>
      <c r="AO64" s="26">
        <f t="shared" si="63"/>
        <v>0</v>
      </c>
      <c r="AP64" s="25"/>
      <c r="AQ64" s="25"/>
      <c r="AR64" s="25"/>
      <c r="AS64" s="26">
        <f t="shared" si="64"/>
        <v>0</v>
      </c>
      <c r="AT64" s="25"/>
      <c r="AU64" s="25"/>
      <c r="AV64" s="25"/>
      <c r="AW64" s="26">
        <f t="shared" si="65"/>
        <v>0</v>
      </c>
      <c r="AX64" s="25"/>
      <c r="AY64" s="25"/>
      <c r="AZ64" s="25"/>
      <c r="BA64" s="26">
        <f t="shared" si="66"/>
        <v>0</v>
      </c>
      <c r="BB64" s="25"/>
      <c r="BC64" s="25"/>
      <c r="BD64" s="25"/>
      <c r="BE64" s="26">
        <f t="shared" si="67"/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52">
        <v>0</v>
      </c>
      <c r="G66" s="252">
        <v>0</v>
      </c>
      <c r="H66" s="252">
        <v>0</v>
      </c>
      <c r="I66" s="26">
        <f>SUM(F66:H66)</f>
        <v>0</v>
      </c>
      <c r="J66" s="252">
        <v>0</v>
      </c>
      <c r="K66" s="252">
        <v>0</v>
      </c>
      <c r="L66" s="252">
        <v>0</v>
      </c>
      <c r="M66" s="26">
        <f>SUM(J66:L66)</f>
        <v>0</v>
      </c>
      <c r="N66" s="252">
        <v>0</v>
      </c>
      <c r="O66" s="252">
        <v>0</v>
      </c>
      <c r="P66" s="252">
        <v>0</v>
      </c>
      <c r="Q66" s="26">
        <f>SUM(N66:P66)</f>
        <v>0</v>
      </c>
      <c r="R66" s="252">
        <v>0</v>
      </c>
      <c r="S66" s="252">
        <v>0</v>
      </c>
      <c r="T66" s="252">
        <v>0</v>
      </c>
      <c r="U66" s="26">
        <f>SUM(R66:T66)</f>
        <v>0</v>
      </c>
      <c r="V66" s="252">
        <v>0</v>
      </c>
      <c r="W66" s="252">
        <v>0</v>
      </c>
      <c r="X66" s="252">
        <v>0</v>
      </c>
      <c r="Y66" s="26">
        <f>SUM(V66:X66)</f>
        <v>0</v>
      </c>
      <c r="Z66" s="252">
        <v>0</v>
      </c>
      <c r="AA66" s="252">
        <v>0</v>
      </c>
      <c r="AB66" s="252">
        <v>0</v>
      </c>
      <c r="AC66" s="26">
        <f>SUM(Z66:AB66)</f>
        <v>0</v>
      </c>
      <c r="AD66" s="252">
        <v>0</v>
      </c>
      <c r="AE66" s="252">
        <v>0</v>
      </c>
      <c r="AF66" s="252">
        <v>0</v>
      </c>
      <c r="AG66" s="26">
        <f>SUM(AD66:AF66)</f>
        <v>0</v>
      </c>
      <c r="AH66" s="25"/>
      <c r="AI66" s="25"/>
      <c r="AJ66" s="25"/>
      <c r="AK66" s="26">
        <f>SUM(AH66:AJ66)</f>
        <v>0</v>
      </c>
      <c r="AL66" s="25"/>
      <c r="AM66" s="25"/>
      <c r="AN66" s="25"/>
      <c r="AO66" s="26">
        <f>SUM(AL66:AN66)</f>
        <v>0</v>
      </c>
      <c r="AP66" s="25"/>
      <c r="AQ66" s="25"/>
      <c r="AR66" s="25"/>
      <c r="AS66" s="26">
        <f>SUM(AP66:AR66)</f>
        <v>0</v>
      </c>
      <c r="AT66" s="25"/>
      <c r="AU66" s="25"/>
      <c r="AV66" s="25"/>
      <c r="AW66" s="26">
        <f>SUM(AT66:AV66)</f>
        <v>0</v>
      </c>
      <c r="AX66" s="25"/>
      <c r="AY66" s="25"/>
      <c r="AZ66" s="25"/>
      <c r="BA66" s="26">
        <f>SUM(AX66:AZ66)</f>
        <v>0</v>
      </c>
      <c r="BB66" s="25"/>
      <c r="BC66" s="25"/>
      <c r="BD66" s="25"/>
      <c r="BE66" s="26">
        <f>SUM(BB66:BD66)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F53-F55-F66</f>
        <v>0</v>
      </c>
      <c r="G68" s="69">
        <f t="shared" ref="G68:BE68" si="68">G53-G55-G66</f>
        <v>0</v>
      </c>
      <c r="H68" s="69">
        <f t="shared" si="68"/>
        <v>0</v>
      </c>
      <c r="I68" s="69">
        <f t="shared" si="68"/>
        <v>0</v>
      </c>
      <c r="J68" s="69">
        <f t="shared" si="68"/>
        <v>0</v>
      </c>
      <c r="K68" s="69">
        <f t="shared" si="68"/>
        <v>0</v>
      </c>
      <c r="L68" s="69">
        <f t="shared" si="68"/>
        <v>0</v>
      </c>
      <c r="M68" s="69">
        <f t="shared" si="68"/>
        <v>0</v>
      </c>
      <c r="N68" s="69">
        <f t="shared" si="68"/>
        <v>0</v>
      </c>
      <c r="O68" s="69">
        <f t="shared" si="68"/>
        <v>0</v>
      </c>
      <c r="P68" s="69">
        <f t="shared" si="68"/>
        <v>0</v>
      </c>
      <c r="Q68" s="69">
        <f t="shared" si="68"/>
        <v>0</v>
      </c>
      <c r="R68" s="69">
        <f t="shared" si="68"/>
        <v>0</v>
      </c>
      <c r="S68" s="69">
        <f t="shared" si="68"/>
        <v>0</v>
      </c>
      <c r="T68" s="69">
        <f t="shared" si="68"/>
        <v>0</v>
      </c>
      <c r="U68" s="69">
        <f t="shared" si="68"/>
        <v>0</v>
      </c>
      <c r="V68" s="69">
        <f t="shared" si="68"/>
        <v>0</v>
      </c>
      <c r="W68" s="69">
        <f t="shared" si="68"/>
        <v>0</v>
      </c>
      <c r="X68" s="69">
        <f t="shared" si="68"/>
        <v>0</v>
      </c>
      <c r="Y68" s="69">
        <f t="shared" si="68"/>
        <v>0</v>
      </c>
      <c r="Z68" s="69">
        <f t="shared" si="68"/>
        <v>0</v>
      </c>
      <c r="AA68" s="69">
        <f t="shared" si="68"/>
        <v>0</v>
      </c>
      <c r="AB68" s="69">
        <f t="shared" si="68"/>
        <v>0</v>
      </c>
      <c r="AC68" s="69">
        <f t="shared" si="68"/>
        <v>0</v>
      </c>
      <c r="AD68" s="69">
        <f t="shared" si="68"/>
        <v>0</v>
      </c>
      <c r="AE68" s="69">
        <f t="shared" si="68"/>
        <v>0</v>
      </c>
      <c r="AF68" s="69">
        <f t="shared" si="68"/>
        <v>0</v>
      </c>
      <c r="AG68" s="69">
        <f t="shared" si="68"/>
        <v>0</v>
      </c>
      <c r="AH68" s="69">
        <f t="shared" si="68"/>
        <v>0</v>
      </c>
      <c r="AI68" s="69">
        <f t="shared" si="68"/>
        <v>0</v>
      </c>
      <c r="AJ68" s="69">
        <f t="shared" si="68"/>
        <v>0</v>
      </c>
      <c r="AK68" s="69">
        <f t="shared" si="68"/>
        <v>0</v>
      </c>
      <c r="AL68" s="69">
        <f t="shared" ref="AL68:AS68" si="69">AL53-AL55-AL66</f>
        <v>0</v>
      </c>
      <c r="AM68" s="69">
        <f t="shared" si="69"/>
        <v>0</v>
      </c>
      <c r="AN68" s="69">
        <f t="shared" si="69"/>
        <v>0</v>
      </c>
      <c r="AO68" s="69">
        <f t="shared" si="69"/>
        <v>0</v>
      </c>
      <c r="AP68" s="69">
        <f t="shared" si="69"/>
        <v>0</v>
      </c>
      <c r="AQ68" s="69">
        <f t="shared" si="69"/>
        <v>0</v>
      </c>
      <c r="AR68" s="69">
        <f t="shared" si="69"/>
        <v>0</v>
      </c>
      <c r="AS68" s="69">
        <f t="shared" si="69"/>
        <v>0</v>
      </c>
      <c r="AT68" s="69">
        <f t="shared" si="68"/>
        <v>0</v>
      </c>
      <c r="AU68" s="69">
        <f t="shared" si="68"/>
        <v>0</v>
      </c>
      <c r="AV68" s="69">
        <f t="shared" si="68"/>
        <v>0</v>
      </c>
      <c r="AW68" s="69">
        <f t="shared" si="68"/>
        <v>0</v>
      </c>
      <c r="AX68" s="69">
        <f>AX53-AX55-AX66</f>
        <v>0</v>
      </c>
      <c r="AY68" s="69">
        <f>AY53-AY55-AY66</f>
        <v>0</v>
      </c>
      <c r="AZ68" s="69">
        <f>AZ53-AZ55-AZ66</f>
        <v>0</v>
      </c>
      <c r="BA68" s="69">
        <f>BA53-BA55-BA66</f>
        <v>0</v>
      </c>
      <c r="BB68" s="69">
        <f t="shared" si="68"/>
        <v>0</v>
      </c>
      <c r="BC68" s="69">
        <f t="shared" si="68"/>
        <v>0</v>
      </c>
      <c r="BD68" s="69">
        <f t="shared" si="68"/>
        <v>0</v>
      </c>
      <c r="BE68" s="69">
        <f t="shared" si="68"/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114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5"/>
      <c r="G71" s="25"/>
      <c r="H71" s="25"/>
      <c r="I71" s="26">
        <f t="shared" ref="I71:I76" si="70">SUM(F71:H71)</f>
        <v>0</v>
      </c>
      <c r="J71" s="25"/>
      <c r="K71" s="25"/>
      <c r="L71" s="25"/>
      <c r="M71" s="26">
        <f t="shared" ref="M71:M76" si="71">SUM(J71:L71)</f>
        <v>0</v>
      </c>
      <c r="N71" s="25"/>
      <c r="O71" s="25"/>
      <c r="P71" s="25"/>
      <c r="Q71" s="26">
        <f t="shared" ref="Q71:Q76" si="72">SUM(N71:P71)</f>
        <v>0</v>
      </c>
      <c r="R71" s="25"/>
      <c r="S71" s="25"/>
      <c r="T71" s="25"/>
      <c r="U71" s="26">
        <f t="shared" ref="U71:U76" si="73">SUM(R71:T71)</f>
        <v>0</v>
      </c>
      <c r="V71" s="25"/>
      <c r="W71" s="25"/>
      <c r="X71" s="25"/>
      <c r="Y71" s="26">
        <f t="shared" ref="Y71:Y76" si="74">SUM(V71:X71)</f>
        <v>0</v>
      </c>
      <c r="Z71" s="25"/>
      <c r="AA71" s="25"/>
      <c r="AB71" s="25"/>
      <c r="AC71" s="26">
        <f t="shared" ref="AC71:AC76" si="75">SUM(Z71:AB71)</f>
        <v>0</v>
      </c>
      <c r="AD71" s="25"/>
      <c r="AE71" s="25"/>
      <c r="AF71" s="25"/>
      <c r="AG71" s="26">
        <f t="shared" ref="AG71:AG76" si="76">SUM(AD71:AF71)</f>
        <v>0</v>
      </c>
      <c r="AH71" s="25"/>
      <c r="AI71" s="25"/>
      <c r="AJ71" s="25"/>
      <c r="AK71" s="26">
        <f t="shared" ref="AK71:AK76" si="77">SUM(AH71:AJ71)</f>
        <v>0</v>
      </c>
      <c r="AL71" s="25"/>
      <c r="AM71" s="25"/>
      <c r="AN71" s="25"/>
      <c r="AO71" s="26">
        <f>SUM(AL71:AN71)</f>
        <v>0</v>
      </c>
      <c r="AP71" s="25"/>
      <c r="AQ71" s="25"/>
      <c r="AR71" s="25"/>
      <c r="AS71" s="26">
        <f>SUM(AP71:AR71)</f>
        <v>0</v>
      </c>
      <c r="AT71" s="25"/>
      <c r="AU71" s="25"/>
      <c r="AV71" s="25"/>
      <c r="AW71" s="26">
        <f t="shared" ref="AW71:AW76" si="78">SUM(AT71:AV71)</f>
        <v>0</v>
      </c>
      <c r="AX71" s="25"/>
      <c r="AY71" s="25"/>
      <c r="AZ71" s="25"/>
      <c r="BA71" s="26">
        <f>SUM(AX71:AZ71)</f>
        <v>0</v>
      </c>
      <c r="BB71" s="25"/>
      <c r="BC71" s="25"/>
      <c r="BD71" s="25"/>
      <c r="BE71" s="26">
        <f t="shared" ref="BE71:BE76" si="79">SUM(BB71:BD71)</f>
        <v>0</v>
      </c>
    </row>
    <row r="72" spans="1:57" x14ac:dyDescent="0.25">
      <c r="A72" s="23"/>
      <c r="D72" s="21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5"/>
      <c r="G73" s="25"/>
      <c r="H73" s="25"/>
      <c r="I73" s="69">
        <f t="shared" si="70"/>
        <v>0</v>
      </c>
      <c r="J73" s="25"/>
      <c r="K73" s="25"/>
      <c r="L73" s="25"/>
      <c r="M73" s="69">
        <f t="shared" si="71"/>
        <v>0</v>
      </c>
      <c r="N73" s="25"/>
      <c r="O73" s="25"/>
      <c r="P73" s="25"/>
      <c r="Q73" s="69">
        <f t="shared" si="72"/>
        <v>0</v>
      </c>
      <c r="R73" s="25"/>
      <c r="S73" s="25"/>
      <c r="T73" s="25"/>
      <c r="U73" s="69">
        <f t="shared" si="73"/>
        <v>0</v>
      </c>
      <c r="V73" s="25"/>
      <c r="W73" s="25"/>
      <c r="X73" s="25"/>
      <c r="Y73" s="69">
        <f t="shared" si="74"/>
        <v>0</v>
      </c>
      <c r="Z73" s="25"/>
      <c r="AA73" s="25"/>
      <c r="AB73" s="25"/>
      <c r="AC73" s="69">
        <f t="shared" si="75"/>
        <v>0</v>
      </c>
      <c r="AD73" s="25"/>
      <c r="AE73" s="25"/>
      <c r="AF73" s="25"/>
      <c r="AG73" s="69">
        <f t="shared" si="76"/>
        <v>0</v>
      </c>
      <c r="AH73" s="25"/>
      <c r="AI73" s="25"/>
      <c r="AJ73" s="25"/>
      <c r="AK73" s="69">
        <f t="shared" si="77"/>
        <v>0</v>
      </c>
      <c r="AL73" s="25"/>
      <c r="AM73" s="25"/>
      <c r="AN73" s="25"/>
      <c r="AO73" s="69">
        <f>SUM(AL73:AN73)</f>
        <v>0</v>
      </c>
      <c r="AP73" s="25"/>
      <c r="AQ73" s="25"/>
      <c r="AR73" s="25"/>
      <c r="AS73" s="69">
        <f>SUM(AP73:AR73)</f>
        <v>0</v>
      </c>
      <c r="AT73" s="25"/>
      <c r="AU73" s="25"/>
      <c r="AV73" s="25"/>
      <c r="AW73" s="69">
        <f t="shared" si="78"/>
        <v>0</v>
      </c>
      <c r="AX73" s="25"/>
      <c r="AY73" s="25"/>
      <c r="AZ73" s="25"/>
      <c r="BA73" s="69">
        <f>SUM(AX73:AZ73)</f>
        <v>0</v>
      </c>
      <c r="BB73" s="25"/>
      <c r="BC73" s="186"/>
      <c r="BD73" s="186"/>
      <c r="BE73" s="69">
        <f t="shared" si="79"/>
        <v>0</v>
      </c>
    </row>
    <row r="74" spans="1:57" x14ac:dyDescent="0.25">
      <c r="A74" s="23"/>
      <c r="D74" s="68"/>
      <c r="E74" s="141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ht="15" customHeight="1" x14ac:dyDescent="0.25">
      <c r="A75" s="23" t="str">
        <f t="shared" ref="A75:A82" si="80">$A$71</f>
        <v>CLAIM AMOUNTS PAID</v>
      </c>
      <c r="C75" s="13" t="s">
        <v>26</v>
      </c>
      <c r="D75" s="53" t="s">
        <v>264</v>
      </c>
      <c r="E75" s="53" t="s">
        <v>227</v>
      </c>
      <c r="F75" s="25"/>
      <c r="G75" s="25"/>
      <c r="H75" s="25"/>
      <c r="I75" s="26">
        <f t="shared" si="70"/>
        <v>0</v>
      </c>
      <c r="J75" s="25"/>
      <c r="K75" s="25"/>
      <c r="L75" s="25"/>
      <c r="M75" s="26">
        <f t="shared" si="71"/>
        <v>0</v>
      </c>
      <c r="N75" s="25"/>
      <c r="O75" s="25"/>
      <c r="P75" s="25"/>
      <c r="Q75" s="26">
        <f t="shared" si="72"/>
        <v>0</v>
      </c>
      <c r="R75" s="25"/>
      <c r="S75" s="25"/>
      <c r="T75" s="25"/>
      <c r="U75" s="26">
        <f t="shared" si="73"/>
        <v>0</v>
      </c>
      <c r="V75" s="25"/>
      <c r="W75" s="25"/>
      <c r="X75" s="25"/>
      <c r="Y75" s="26">
        <f t="shared" si="74"/>
        <v>0</v>
      </c>
      <c r="Z75" s="25"/>
      <c r="AA75" s="25"/>
      <c r="AB75" s="25"/>
      <c r="AC75" s="26">
        <f t="shared" si="75"/>
        <v>0</v>
      </c>
      <c r="AD75" s="25"/>
      <c r="AE75" s="25"/>
      <c r="AF75" s="25"/>
      <c r="AG75" s="26">
        <f t="shared" si="76"/>
        <v>0</v>
      </c>
      <c r="AH75" s="25"/>
      <c r="AI75" s="25"/>
      <c r="AJ75" s="25"/>
      <c r="AK75" s="26">
        <f t="shared" si="77"/>
        <v>0</v>
      </c>
      <c r="AL75" s="25"/>
      <c r="AM75" s="25"/>
      <c r="AN75" s="25"/>
      <c r="AO75" s="26">
        <f t="shared" ref="AO75:AO82" si="81">SUM(AL75:AN75)</f>
        <v>0</v>
      </c>
      <c r="AP75" s="25"/>
      <c r="AQ75" s="25"/>
      <c r="AR75" s="25"/>
      <c r="AS75" s="26">
        <f t="shared" ref="AS75:AS82" si="82">SUM(AP75:AR75)</f>
        <v>0</v>
      </c>
      <c r="AT75" s="25"/>
      <c r="AU75" s="25"/>
      <c r="AV75" s="25"/>
      <c r="AW75" s="26">
        <f t="shared" si="78"/>
        <v>0</v>
      </c>
      <c r="AX75" s="25"/>
      <c r="AY75" s="25"/>
      <c r="AZ75" s="25"/>
      <c r="BA75" s="26">
        <f t="shared" ref="BA75:BA82" si="83">SUM(AX75:AZ75)</f>
        <v>0</v>
      </c>
      <c r="BB75" s="25"/>
      <c r="BC75" s="25"/>
      <c r="BD75" s="25"/>
      <c r="BE75" s="26">
        <f t="shared" si="79"/>
        <v>0</v>
      </c>
    </row>
    <row r="76" spans="1:57" x14ac:dyDescent="0.25">
      <c r="A76" s="23" t="str">
        <f t="shared" si="80"/>
        <v>CLAIM AMOUNTS PAID</v>
      </c>
      <c r="C76" s="13" t="s">
        <v>26</v>
      </c>
      <c r="D76" s="53" t="s">
        <v>505</v>
      </c>
      <c r="E76" s="53" t="s">
        <v>228</v>
      </c>
      <c r="F76" s="25"/>
      <c r="G76" s="25"/>
      <c r="H76" s="25"/>
      <c r="I76" s="26">
        <f t="shared" si="70"/>
        <v>0</v>
      </c>
      <c r="J76" s="25"/>
      <c r="K76" s="25"/>
      <c r="L76" s="25"/>
      <c r="M76" s="26">
        <f t="shared" si="71"/>
        <v>0</v>
      </c>
      <c r="N76" s="25"/>
      <c r="O76" s="25"/>
      <c r="P76" s="25"/>
      <c r="Q76" s="26">
        <f t="shared" si="72"/>
        <v>0</v>
      </c>
      <c r="R76" s="25"/>
      <c r="S76" s="25"/>
      <c r="T76" s="25"/>
      <c r="U76" s="26">
        <f t="shared" si="73"/>
        <v>0</v>
      </c>
      <c r="V76" s="25"/>
      <c r="W76" s="25"/>
      <c r="X76" s="25"/>
      <c r="Y76" s="26">
        <f t="shared" si="74"/>
        <v>0</v>
      </c>
      <c r="Z76" s="25"/>
      <c r="AA76" s="25"/>
      <c r="AB76" s="25"/>
      <c r="AC76" s="26">
        <f t="shared" si="75"/>
        <v>0</v>
      </c>
      <c r="AD76" s="25"/>
      <c r="AE76" s="25"/>
      <c r="AF76" s="25"/>
      <c r="AG76" s="26">
        <f t="shared" si="76"/>
        <v>0</v>
      </c>
      <c r="AH76" s="25"/>
      <c r="AI76" s="25"/>
      <c r="AJ76" s="25"/>
      <c r="AK76" s="26">
        <f t="shared" si="77"/>
        <v>0</v>
      </c>
      <c r="AL76" s="25"/>
      <c r="AM76" s="25"/>
      <c r="AN76" s="25"/>
      <c r="AO76" s="26">
        <f t="shared" si="81"/>
        <v>0</v>
      </c>
      <c r="AP76" s="25"/>
      <c r="AQ76" s="25"/>
      <c r="AR76" s="25"/>
      <c r="AS76" s="26">
        <f t="shared" si="82"/>
        <v>0</v>
      </c>
      <c r="AT76" s="25"/>
      <c r="AU76" s="25"/>
      <c r="AV76" s="25"/>
      <c r="AW76" s="26">
        <f t="shared" si="78"/>
        <v>0</v>
      </c>
      <c r="AX76" s="25"/>
      <c r="AY76" s="25"/>
      <c r="AZ76" s="25"/>
      <c r="BA76" s="26">
        <f t="shared" si="83"/>
        <v>0</v>
      </c>
      <c r="BB76" s="25"/>
      <c r="BC76" s="25"/>
      <c r="BD76" s="25"/>
      <c r="BE76" s="26">
        <f t="shared" si="79"/>
        <v>0</v>
      </c>
    </row>
    <row r="77" spans="1:57" x14ac:dyDescent="0.25">
      <c r="A77" s="23" t="str">
        <f t="shared" si="80"/>
        <v>CLAIM AMOUNTS PAID</v>
      </c>
      <c r="C77" s="13" t="s">
        <v>26</v>
      </c>
      <c r="D77" s="53" t="s">
        <v>348</v>
      </c>
      <c r="E77" s="53" t="s">
        <v>27</v>
      </c>
      <c r="F77" s="25"/>
      <c r="G77" s="25"/>
      <c r="H77" s="25"/>
      <c r="I77" s="26">
        <f t="shared" ref="I77:I82" si="84">SUM(F77:H77)</f>
        <v>0</v>
      </c>
      <c r="J77" s="25"/>
      <c r="K77" s="25"/>
      <c r="L77" s="25"/>
      <c r="M77" s="26">
        <f t="shared" ref="M77:M82" si="85">SUM(J77:L77)</f>
        <v>0</v>
      </c>
      <c r="N77" s="25"/>
      <c r="O77" s="25"/>
      <c r="P77" s="25"/>
      <c r="Q77" s="26">
        <f t="shared" ref="Q77:Q82" si="86">SUM(N77:P77)</f>
        <v>0</v>
      </c>
      <c r="R77" s="25"/>
      <c r="S77" s="25"/>
      <c r="T77" s="25"/>
      <c r="U77" s="26">
        <f t="shared" ref="U77:U82" si="87">SUM(R77:T77)</f>
        <v>0</v>
      </c>
      <c r="V77" s="25"/>
      <c r="W77" s="25"/>
      <c r="X77" s="25"/>
      <c r="Y77" s="26">
        <f t="shared" ref="Y77:Y82" si="88">SUM(V77:X77)</f>
        <v>0</v>
      </c>
      <c r="Z77" s="25"/>
      <c r="AA77" s="25"/>
      <c r="AB77" s="25"/>
      <c r="AC77" s="26">
        <f t="shared" ref="AC77:AC82" si="89">SUM(Z77:AB77)</f>
        <v>0</v>
      </c>
      <c r="AD77" s="25"/>
      <c r="AE77" s="25"/>
      <c r="AF77" s="25"/>
      <c r="AG77" s="26">
        <f t="shared" ref="AG77:AG82" si="90">SUM(AD77:AF77)</f>
        <v>0</v>
      </c>
      <c r="AH77" s="25"/>
      <c r="AI77" s="25"/>
      <c r="AJ77" s="25"/>
      <c r="AK77" s="26">
        <f t="shared" ref="AK77:AK82" si="91">SUM(AH77:AJ77)</f>
        <v>0</v>
      </c>
      <c r="AL77" s="25"/>
      <c r="AM77" s="25"/>
      <c r="AN77" s="25"/>
      <c r="AO77" s="26">
        <f t="shared" si="81"/>
        <v>0</v>
      </c>
      <c r="AP77" s="25"/>
      <c r="AQ77" s="25"/>
      <c r="AR77" s="25"/>
      <c r="AS77" s="26">
        <f t="shared" si="82"/>
        <v>0</v>
      </c>
      <c r="AT77" s="25"/>
      <c r="AU77" s="25"/>
      <c r="AV77" s="25"/>
      <c r="AW77" s="26">
        <f t="shared" ref="AW77:AW82" si="92">SUM(AT77:AV77)</f>
        <v>0</v>
      </c>
      <c r="AX77" s="25"/>
      <c r="AY77" s="25"/>
      <c r="AZ77" s="25"/>
      <c r="BA77" s="26">
        <f t="shared" si="83"/>
        <v>0</v>
      </c>
      <c r="BB77" s="25"/>
      <c r="BC77" s="25"/>
      <c r="BD77" s="25"/>
      <c r="BE77" s="26">
        <f t="shared" ref="BE77:BE82" si="93">SUM(BB77:BD77)</f>
        <v>0</v>
      </c>
    </row>
    <row r="78" spans="1:57" x14ac:dyDescent="0.25">
      <c r="A78" s="23" t="str">
        <f t="shared" si="80"/>
        <v>CLAIM AMOUNTS PAID</v>
      </c>
      <c r="C78" s="13" t="s">
        <v>26</v>
      </c>
      <c r="D78" s="53" t="s">
        <v>222</v>
      </c>
      <c r="E78" s="53" t="s">
        <v>229</v>
      </c>
      <c r="F78" s="25"/>
      <c r="G78" s="25"/>
      <c r="H78" s="25"/>
      <c r="I78" s="26">
        <f t="shared" si="84"/>
        <v>0</v>
      </c>
      <c r="J78" s="25"/>
      <c r="K78" s="25"/>
      <c r="L78" s="25"/>
      <c r="M78" s="26">
        <f t="shared" si="85"/>
        <v>0</v>
      </c>
      <c r="N78" s="25"/>
      <c r="O78" s="25"/>
      <c r="P78" s="25"/>
      <c r="Q78" s="26">
        <f t="shared" si="86"/>
        <v>0</v>
      </c>
      <c r="R78" s="25"/>
      <c r="S78" s="25"/>
      <c r="T78" s="25"/>
      <c r="U78" s="26">
        <f t="shared" si="87"/>
        <v>0</v>
      </c>
      <c r="V78" s="25"/>
      <c r="W78" s="25"/>
      <c r="X78" s="25"/>
      <c r="Y78" s="26">
        <f t="shared" si="88"/>
        <v>0</v>
      </c>
      <c r="Z78" s="25"/>
      <c r="AA78" s="25"/>
      <c r="AB78" s="25"/>
      <c r="AC78" s="26">
        <f t="shared" si="89"/>
        <v>0</v>
      </c>
      <c r="AD78" s="25"/>
      <c r="AE78" s="25"/>
      <c r="AF78" s="25"/>
      <c r="AG78" s="26">
        <f t="shared" si="90"/>
        <v>0</v>
      </c>
      <c r="AH78" s="25"/>
      <c r="AI78" s="25"/>
      <c r="AJ78" s="25"/>
      <c r="AK78" s="26">
        <f t="shared" si="91"/>
        <v>0</v>
      </c>
      <c r="AL78" s="25"/>
      <c r="AM78" s="25"/>
      <c r="AN78" s="25"/>
      <c r="AO78" s="26">
        <f t="shared" si="81"/>
        <v>0</v>
      </c>
      <c r="AP78" s="25"/>
      <c r="AQ78" s="25"/>
      <c r="AR78" s="25"/>
      <c r="AS78" s="26">
        <f t="shared" si="82"/>
        <v>0</v>
      </c>
      <c r="AT78" s="25"/>
      <c r="AU78" s="25"/>
      <c r="AV78" s="25"/>
      <c r="AW78" s="26">
        <f t="shared" si="92"/>
        <v>0</v>
      </c>
      <c r="AX78" s="25"/>
      <c r="AY78" s="25"/>
      <c r="AZ78" s="25"/>
      <c r="BA78" s="26">
        <f t="shared" si="83"/>
        <v>0</v>
      </c>
      <c r="BB78" s="25"/>
      <c r="BC78" s="25"/>
      <c r="BD78" s="25"/>
      <c r="BE78" s="26">
        <f t="shared" si="93"/>
        <v>0</v>
      </c>
    </row>
    <row r="79" spans="1:57" x14ac:dyDescent="0.25">
      <c r="A79" s="23" t="str">
        <f t="shared" si="80"/>
        <v>CLAIM AMOUNTS PAID</v>
      </c>
      <c r="C79" s="13" t="s">
        <v>26</v>
      </c>
      <c r="D79" s="53" t="s">
        <v>224</v>
      </c>
      <c r="E79" s="53" t="s">
        <v>230</v>
      </c>
      <c r="F79" s="25"/>
      <c r="G79" s="25"/>
      <c r="H79" s="25"/>
      <c r="I79" s="26">
        <f t="shared" si="84"/>
        <v>0</v>
      </c>
      <c r="J79" s="25"/>
      <c r="K79" s="25"/>
      <c r="L79" s="25"/>
      <c r="M79" s="26">
        <f t="shared" si="85"/>
        <v>0</v>
      </c>
      <c r="N79" s="25"/>
      <c r="O79" s="25"/>
      <c r="P79" s="25"/>
      <c r="Q79" s="26">
        <f t="shared" si="86"/>
        <v>0</v>
      </c>
      <c r="R79" s="25"/>
      <c r="S79" s="25"/>
      <c r="T79" s="25"/>
      <c r="U79" s="26">
        <f t="shared" si="87"/>
        <v>0</v>
      </c>
      <c r="V79" s="25"/>
      <c r="W79" s="25"/>
      <c r="X79" s="25"/>
      <c r="Y79" s="26">
        <f t="shared" si="88"/>
        <v>0</v>
      </c>
      <c r="Z79" s="25"/>
      <c r="AA79" s="25"/>
      <c r="AB79" s="25"/>
      <c r="AC79" s="26">
        <f t="shared" si="89"/>
        <v>0</v>
      </c>
      <c r="AD79" s="25"/>
      <c r="AE79" s="25"/>
      <c r="AF79" s="25"/>
      <c r="AG79" s="26">
        <f t="shared" si="90"/>
        <v>0</v>
      </c>
      <c r="AH79" s="25"/>
      <c r="AI79" s="25"/>
      <c r="AJ79" s="25"/>
      <c r="AK79" s="26">
        <f t="shared" si="91"/>
        <v>0</v>
      </c>
      <c r="AL79" s="25"/>
      <c r="AM79" s="25"/>
      <c r="AN79" s="25"/>
      <c r="AO79" s="26">
        <f t="shared" si="81"/>
        <v>0</v>
      </c>
      <c r="AP79" s="25"/>
      <c r="AQ79" s="25"/>
      <c r="AR79" s="25"/>
      <c r="AS79" s="26">
        <f t="shared" si="82"/>
        <v>0</v>
      </c>
      <c r="AT79" s="25"/>
      <c r="AU79" s="25"/>
      <c r="AV79" s="25"/>
      <c r="AW79" s="26">
        <f t="shared" si="92"/>
        <v>0</v>
      </c>
      <c r="AX79" s="25"/>
      <c r="AY79" s="25"/>
      <c r="AZ79" s="25"/>
      <c r="BA79" s="26">
        <f t="shared" si="83"/>
        <v>0</v>
      </c>
      <c r="BB79" s="25"/>
      <c r="BC79" s="25"/>
      <c r="BD79" s="25"/>
      <c r="BE79" s="26">
        <f t="shared" si="93"/>
        <v>0</v>
      </c>
    </row>
    <row r="80" spans="1:57" ht="15" customHeight="1" x14ac:dyDescent="0.25">
      <c r="A80" s="23" t="str">
        <f t="shared" si="80"/>
        <v>CLAIM AMOUNTS PAID</v>
      </c>
      <c r="C80" s="13" t="s">
        <v>26</v>
      </c>
      <c r="D80" s="53" t="s">
        <v>223</v>
      </c>
      <c r="E80" s="53" t="s">
        <v>231</v>
      </c>
      <c r="F80" s="25"/>
      <c r="G80" s="25"/>
      <c r="H80" s="25"/>
      <c r="I80" s="26">
        <f t="shared" si="84"/>
        <v>0</v>
      </c>
      <c r="J80" s="25"/>
      <c r="K80" s="25"/>
      <c r="L80" s="25"/>
      <c r="M80" s="26">
        <f t="shared" si="85"/>
        <v>0</v>
      </c>
      <c r="N80" s="25"/>
      <c r="O80" s="25"/>
      <c r="P80" s="25"/>
      <c r="Q80" s="26">
        <f t="shared" si="86"/>
        <v>0</v>
      </c>
      <c r="R80" s="25"/>
      <c r="S80" s="25"/>
      <c r="T80" s="25"/>
      <c r="U80" s="26">
        <f t="shared" si="87"/>
        <v>0</v>
      </c>
      <c r="V80" s="25"/>
      <c r="W80" s="25"/>
      <c r="X80" s="25"/>
      <c r="Y80" s="26">
        <f t="shared" si="88"/>
        <v>0</v>
      </c>
      <c r="Z80" s="25"/>
      <c r="AA80" s="25"/>
      <c r="AB80" s="25"/>
      <c r="AC80" s="26">
        <f t="shared" si="89"/>
        <v>0</v>
      </c>
      <c r="AD80" s="25"/>
      <c r="AE80" s="25"/>
      <c r="AF80" s="25"/>
      <c r="AG80" s="26">
        <f t="shared" si="90"/>
        <v>0</v>
      </c>
      <c r="AH80" s="25"/>
      <c r="AI80" s="25"/>
      <c r="AJ80" s="25"/>
      <c r="AK80" s="26">
        <f t="shared" si="91"/>
        <v>0</v>
      </c>
      <c r="AL80" s="25"/>
      <c r="AM80" s="25"/>
      <c r="AN80" s="25"/>
      <c r="AO80" s="26">
        <f t="shared" si="81"/>
        <v>0</v>
      </c>
      <c r="AP80" s="25"/>
      <c r="AQ80" s="25"/>
      <c r="AR80" s="25"/>
      <c r="AS80" s="26">
        <f t="shared" si="82"/>
        <v>0</v>
      </c>
      <c r="AT80" s="25"/>
      <c r="AU80" s="25"/>
      <c r="AV80" s="25"/>
      <c r="AW80" s="26">
        <f t="shared" si="92"/>
        <v>0</v>
      </c>
      <c r="AX80" s="25"/>
      <c r="AY80" s="25"/>
      <c r="AZ80" s="25"/>
      <c r="BA80" s="26">
        <f t="shared" si="83"/>
        <v>0</v>
      </c>
      <c r="BB80" s="25"/>
      <c r="BC80" s="25"/>
      <c r="BD80" s="25"/>
      <c r="BE80" s="26">
        <f t="shared" si="93"/>
        <v>0</v>
      </c>
    </row>
    <row r="81" spans="1:57" x14ac:dyDescent="0.25">
      <c r="A81" s="23" t="str">
        <f t="shared" si="80"/>
        <v>CLAIM AMOUNTS PAID</v>
      </c>
      <c r="C81" s="13" t="s">
        <v>26</v>
      </c>
      <c r="D81" s="53" t="s">
        <v>341</v>
      </c>
      <c r="E81" s="53" t="s">
        <v>232</v>
      </c>
      <c r="F81" s="25"/>
      <c r="G81" s="25"/>
      <c r="H81" s="25"/>
      <c r="I81" s="26">
        <f t="shared" si="84"/>
        <v>0</v>
      </c>
      <c r="J81" s="25"/>
      <c r="K81" s="25"/>
      <c r="L81" s="25"/>
      <c r="M81" s="26">
        <f t="shared" si="85"/>
        <v>0</v>
      </c>
      <c r="N81" s="25"/>
      <c r="O81" s="25"/>
      <c r="P81" s="25"/>
      <c r="Q81" s="26">
        <f t="shared" si="86"/>
        <v>0</v>
      </c>
      <c r="R81" s="25"/>
      <c r="S81" s="25"/>
      <c r="T81" s="25"/>
      <c r="U81" s="26">
        <f t="shared" si="87"/>
        <v>0</v>
      </c>
      <c r="V81" s="25"/>
      <c r="W81" s="25"/>
      <c r="X81" s="25"/>
      <c r="Y81" s="26">
        <f t="shared" si="88"/>
        <v>0</v>
      </c>
      <c r="Z81" s="25"/>
      <c r="AA81" s="25"/>
      <c r="AB81" s="25"/>
      <c r="AC81" s="26">
        <f t="shared" si="89"/>
        <v>0</v>
      </c>
      <c r="AD81" s="25"/>
      <c r="AE81" s="25"/>
      <c r="AF81" s="25"/>
      <c r="AG81" s="26">
        <f t="shared" si="90"/>
        <v>0</v>
      </c>
      <c r="AH81" s="25"/>
      <c r="AI81" s="25"/>
      <c r="AJ81" s="25"/>
      <c r="AK81" s="26">
        <f t="shared" si="91"/>
        <v>0</v>
      </c>
      <c r="AL81" s="25"/>
      <c r="AM81" s="25"/>
      <c r="AN81" s="25"/>
      <c r="AO81" s="26">
        <f t="shared" si="81"/>
        <v>0</v>
      </c>
      <c r="AP81" s="25"/>
      <c r="AQ81" s="25"/>
      <c r="AR81" s="25"/>
      <c r="AS81" s="26">
        <f t="shared" si="82"/>
        <v>0</v>
      </c>
      <c r="AT81" s="25"/>
      <c r="AU81" s="25"/>
      <c r="AV81" s="25"/>
      <c r="AW81" s="26">
        <f t="shared" si="92"/>
        <v>0</v>
      </c>
      <c r="AX81" s="25"/>
      <c r="AY81" s="25"/>
      <c r="AZ81" s="25"/>
      <c r="BA81" s="26">
        <f t="shared" si="83"/>
        <v>0</v>
      </c>
      <c r="BB81" s="25"/>
      <c r="BC81" s="25"/>
      <c r="BD81" s="25"/>
      <c r="BE81" s="26">
        <f t="shared" si="93"/>
        <v>0</v>
      </c>
    </row>
    <row r="82" spans="1:57" x14ac:dyDescent="0.25">
      <c r="A82" s="23" t="str">
        <f t="shared" si="80"/>
        <v>CLAIM AMOUNTS PAID</v>
      </c>
      <c r="C82" s="13" t="s">
        <v>26</v>
      </c>
      <c r="D82" s="53" t="s">
        <v>246</v>
      </c>
      <c r="E82" s="53" t="s">
        <v>233</v>
      </c>
      <c r="F82" s="25"/>
      <c r="G82" s="25"/>
      <c r="H82" s="25"/>
      <c r="I82" s="26">
        <f t="shared" si="84"/>
        <v>0</v>
      </c>
      <c r="J82" s="25"/>
      <c r="K82" s="25"/>
      <c r="L82" s="25"/>
      <c r="M82" s="26">
        <f t="shared" si="85"/>
        <v>0</v>
      </c>
      <c r="N82" s="25"/>
      <c r="O82" s="25"/>
      <c r="P82" s="25"/>
      <c r="Q82" s="26">
        <f t="shared" si="86"/>
        <v>0</v>
      </c>
      <c r="R82" s="25"/>
      <c r="S82" s="25"/>
      <c r="T82" s="25"/>
      <c r="U82" s="26">
        <f t="shared" si="87"/>
        <v>0</v>
      </c>
      <c r="V82" s="25"/>
      <c r="W82" s="25"/>
      <c r="X82" s="25"/>
      <c r="Y82" s="26">
        <f t="shared" si="88"/>
        <v>0</v>
      </c>
      <c r="Z82" s="25"/>
      <c r="AA82" s="25"/>
      <c r="AB82" s="25"/>
      <c r="AC82" s="26">
        <f t="shared" si="89"/>
        <v>0</v>
      </c>
      <c r="AD82" s="25"/>
      <c r="AE82" s="25"/>
      <c r="AF82" s="25"/>
      <c r="AG82" s="26">
        <f t="shared" si="90"/>
        <v>0</v>
      </c>
      <c r="AH82" s="25"/>
      <c r="AI82" s="25"/>
      <c r="AJ82" s="25"/>
      <c r="AK82" s="26">
        <f t="shared" si="91"/>
        <v>0</v>
      </c>
      <c r="AL82" s="25"/>
      <c r="AM82" s="25"/>
      <c r="AN82" s="25"/>
      <c r="AO82" s="26">
        <f t="shared" si="81"/>
        <v>0</v>
      </c>
      <c r="AP82" s="25"/>
      <c r="AQ82" s="25"/>
      <c r="AR82" s="25"/>
      <c r="AS82" s="26">
        <f t="shared" si="82"/>
        <v>0</v>
      </c>
      <c r="AT82" s="25"/>
      <c r="AU82" s="25"/>
      <c r="AV82" s="25"/>
      <c r="AW82" s="26">
        <f t="shared" si="92"/>
        <v>0</v>
      </c>
      <c r="AX82" s="25"/>
      <c r="AY82" s="25"/>
      <c r="AZ82" s="25"/>
      <c r="BA82" s="26">
        <f t="shared" si="83"/>
        <v>0</v>
      </c>
      <c r="BB82" s="25"/>
      <c r="BC82" s="25"/>
      <c r="BD82" s="25"/>
      <c r="BE82" s="26">
        <f t="shared" si="93"/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94">$A$71</f>
        <v>CLAIM AMOUNTS PAID</v>
      </c>
      <c r="C84" s="13" t="s">
        <v>26</v>
      </c>
      <c r="D84" s="53" t="s">
        <v>349</v>
      </c>
      <c r="E84" s="53" t="s">
        <v>234</v>
      </c>
      <c r="F84" s="26">
        <f>SUBTOTAL(9,F85:F93)</f>
        <v>0</v>
      </c>
      <c r="G84" s="26">
        <f>SUBTOTAL(9,G85:G93)</f>
        <v>0</v>
      </c>
      <c r="H84" s="26">
        <f>SUBTOTAL(9,H85:H93)</f>
        <v>0</v>
      </c>
      <c r="I84" s="26">
        <f t="shared" ref="I84:I93" si="95">SUM(F84:H84)</f>
        <v>0</v>
      </c>
      <c r="J84" s="26">
        <f>SUBTOTAL(9,J85:J93)</f>
        <v>0</v>
      </c>
      <c r="K84" s="26">
        <f>SUBTOTAL(9,K85:K93)</f>
        <v>0</v>
      </c>
      <c r="L84" s="26">
        <f>SUBTOTAL(9,L85:L93)</f>
        <v>0</v>
      </c>
      <c r="M84" s="26">
        <f t="shared" ref="M84:M93" si="96">SUM(J84:L84)</f>
        <v>0</v>
      </c>
      <c r="N84" s="26">
        <f>SUBTOTAL(9,N85:N93)</f>
        <v>0</v>
      </c>
      <c r="O84" s="26">
        <f>SUBTOTAL(9,O85:O93)</f>
        <v>0</v>
      </c>
      <c r="P84" s="26">
        <f>SUBTOTAL(9,P85:P93)</f>
        <v>0</v>
      </c>
      <c r="Q84" s="26">
        <f t="shared" ref="Q84:Q93" si="97">SUM(N84:P84)</f>
        <v>0</v>
      </c>
      <c r="R84" s="26">
        <f>SUBTOTAL(9,R85:R93)</f>
        <v>0</v>
      </c>
      <c r="S84" s="26">
        <f>SUBTOTAL(9,S85:S93)</f>
        <v>0</v>
      </c>
      <c r="T84" s="26">
        <f>SUBTOTAL(9,T85:T93)</f>
        <v>0</v>
      </c>
      <c r="U84" s="26">
        <f t="shared" ref="U84:U93" si="98">SUM(R84:T84)</f>
        <v>0</v>
      </c>
      <c r="V84" s="26">
        <f>SUBTOTAL(9,V85:V93)</f>
        <v>0</v>
      </c>
      <c r="W84" s="26">
        <f>SUBTOTAL(9,W85:W93)</f>
        <v>0</v>
      </c>
      <c r="X84" s="26">
        <f>SUBTOTAL(9,X85:X93)</f>
        <v>0</v>
      </c>
      <c r="Y84" s="26">
        <f t="shared" ref="Y84:Y93" si="99">SUM(V84:X84)</f>
        <v>0</v>
      </c>
      <c r="Z84" s="26">
        <f>SUBTOTAL(9,Z85:Z93)</f>
        <v>0</v>
      </c>
      <c r="AA84" s="26">
        <f>SUBTOTAL(9,AA85:AA93)</f>
        <v>0</v>
      </c>
      <c r="AB84" s="26">
        <f>SUBTOTAL(9,AB85:AB93)</f>
        <v>0</v>
      </c>
      <c r="AC84" s="26">
        <f t="shared" ref="AC84:AC93" si="100">SUM(Z84:AB84)</f>
        <v>0</v>
      </c>
      <c r="AD84" s="26">
        <f>SUBTOTAL(9,AD85:AD93)</f>
        <v>0</v>
      </c>
      <c r="AE84" s="26">
        <f>SUBTOTAL(9,AE85:AE93)</f>
        <v>0</v>
      </c>
      <c r="AF84" s="26">
        <f>SUBTOTAL(9,AF85:AF93)</f>
        <v>0</v>
      </c>
      <c r="AG84" s="26">
        <f t="shared" ref="AG84:AG93" si="101">SUM(AD84:AF84)</f>
        <v>0</v>
      </c>
      <c r="AH84" s="26">
        <f>SUBTOTAL(9,AH85:AH93)</f>
        <v>0</v>
      </c>
      <c r="AI84" s="26">
        <f>SUBTOTAL(9,AI85:AI93)</f>
        <v>0</v>
      </c>
      <c r="AJ84" s="26">
        <f>SUBTOTAL(9,AJ85:AJ93)</f>
        <v>0</v>
      </c>
      <c r="AK84" s="26">
        <f t="shared" ref="AK84:AK93" si="102">SUM(AH84:AJ84)</f>
        <v>0</v>
      </c>
      <c r="AL84" s="26">
        <f>SUBTOTAL(9,AL85:AL93)</f>
        <v>0</v>
      </c>
      <c r="AM84" s="26">
        <f>SUBTOTAL(9,AM85:AM93)</f>
        <v>0</v>
      </c>
      <c r="AN84" s="26">
        <f>SUBTOTAL(9,AN85:AN93)</f>
        <v>0</v>
      </c>
      <c r="AO84" s="26">
        <f t="shared" ref="AO84:AO93" si="103">SUM(AL84:AN84)</f>
        <v>0</v>
      </c>
      <c r="AP84" s="26">
        <f>SUBTOTAL(9,AP85:AP93)</f>
        <v>0</v>
      </c>
      <c r="AQ84" s="26">
        <f>SUBTOTAL(9,AQ85:AQ93)</f>
        <v>0</v>
      </c>
      <c r="AR84" s="26">
        <f>SUBTOTAL(9,AR85:AR93)</f>
        <v>0</v>
      </c>
      <c r="AS84" s="26">
        <f t="shared" ref="AS84:AS93" si="104">SUM(AP84:AR84)</f>
        <v>0</v>
      </c>
      <c r="AT84" s="26">
        <f>SUBTOTAL(9,AT85:AT93)</f>
        <v>0</v>
      </c>
      <c r="AU84" s="26">
        <f>SUBTOTAL(9,AU85:AU93)</f>
        <v>0</v>
      </c>
      <c r="AV84" s="26">
        <f>SUBTOTAL(9,AV85:AV93)</f>
        <v>0</v>
      </c>
      <c r="AW84" s="26">
        <f t="shared" ref="AW84:AW93" si="105">SUM(AT84:AV84)</f>
        <v>0</v>
      </c>
      <c r="AX84" s="26">
        <f>SUBTOTAL(9,AX85:AX93)</f>
        <v>0</v>
      </c>
      <c r="AY84" s="26">
        <f>SUBTOTAL(9,AY85:AY93)</f>
        <v>0</v>
      </c>
      <c r="AZ84" s="26">
        <f>SUBTOTAL(9,AZ85:AZ93)</f>
        <v>0</v>
      </c>
      <c r="BA84" s="26">
        <f t="shared" ref="BA84:BA93" si="106">SUM(AX84:AZ84)</f>
        <v>0</v>
      </c>
      <c r="BB84" s="26">
        <f>SUBTOTAL(9,BB85:BB93)</f>
        <v>0</v>
      </c>
      <c r="BC84" s="26">
        <f>SUBTOTAL(9,BC85:BC93)</f>
        <v>0</v>
      </c>
      <c r="BD84" s="26">
        <f>SUBTOTAL(9,BD85:BD93)</f>
        <v>0</v>
      </c>
      <c r="BE84" s="26">
        <f t="shared" ref="BE84:BE93" si="107">SUM(BB84:BD84)</f>
        <v>0</v>
      </c>
    </row>
    <row r="85" spans="1:57" x14ac:dyDescent="0.25">
      <c r="A85" s="23" t="str">
        <f t="shared" si="94"/>
        <v>CLAIM AMOUNTS PAID</v>
      </c>
      <c r="C85" s="13" t="s">
        <v>26</v>
      </c>
      <c r="D85" s="53" t="s">
        <v>221</v>
      </c>
      <c r="E85" s="53" t="s">
        <v>235</v>
      </c>
      <c r="F85" s="252">
        <v>0</v>
      </c>
      <c r="G85" s="252">
        <v>0</v>
      </c>
      <c r="H85" s="252">
        <v>0</v>
      </c>
      <c r="I85" s="26">
        <f t="shared" si="95"/>
        <v>0</v>
      </c>
      <c r="J85" s="252">
        <v>0</v>
      </c>
      <c r="K85" s="252">
        <v>0</v>
      </c>
      <c r="L85" s="252">
        <v>0</v>
      </c>
      <c r="M85" s="26">
        <f t="shared" si="96"/>
        <v>0</v>
      </c>
      <c r="N85" s="252">
        <v>0</v>
      </c>
      <c r="O85" s="252">
        <v>0</v>
      </c>
      <c r="P85" s="252">
        <v>0</v>
      </c>
      <c r="Q85" s="26">
        <f t="shared" si="97"/>
        <v>0</v>
      </c>
      <c r="R85" s="252">
        <v>0</v>
      </c>
      <c r="S85" s="252">
        <v>0</v>
      </c>
      <c r="T85" s="252">
        <v>0</v>
      </c>
      <c r="U85" s="26">
        <f t="shared" si="98"/>
        <v>0</v>
      </c>
      <c r="V85" s="252">
        <v>0</v>
      </c>
      <c r="W85" s="252">
        <v>0</v>
      </c>
      <c r="X85" s="252">
        <v>0</v>
      </c>
      <c r="Y85" s="26">
        <f t="shared" si="99"/>
        <v>0</v>
      </c>
      <c r="Z85" s="252">
        <v>0</v>
      </c>
      <c r="AA85" s="252">
        <v>0</v>
      </c>
      <c r="AB85" s="252">
        <v>0</v>
      </c>
      <c r="AC85" s="26">
        <f t="shared" si="100"/>
        <v>0</v>
      </c>
      <c r="AD85" s="252">
        <v>0</v>
      </c>
      <c r="AE85" s="252">
        <v>0</v>
      </c>
      <c r="AF85" s="252">
        <v>0</v>
      </c>
      <c r="AG85" s="26">
        <f t="shared" si="101"/>
        <v>0</v>
      </c>
      <c r="AH85" s="25"/>
      <c r="AI85" s="25"/>
      <c r="AJ85" s="25"/>
      <c r="AK85" s="26">
        <f t="shared" si="102"/>
        <v>0</v>
      </c>
      <c r="AL85" s="25"/>
      <c r="AM85" s="25"/>
      <c r="AN85" s="25"/>
      <c r="AO85" s="26">
        <f t="shared" si="103"/>
        <v>0</v>
      </c>
      <c r="AP85" s="25"/>
      <c r="AQ85" s="25"/>
      <c r="AR85" s="25"/>
      <c r="AS85" s="26">
        <f t="shared" si="104"/>
        <v>0</v>
      </c>
      <c r="AT85" s="25"/>
      <c r="AU85" s="25"/>
      <c r="AV85" s="25"/>
      <c r="AW85" s="26">
        <f t="shared" si="105"/>
        <v>0</v>
      </c>
      <c r="AX85" s="25"/>
      <c r="AY85" s="25"/>
      <c r="AZ85" s="25"/>
      <c r="BA85" s="26">
        <f t="shared" si="106"/>
        <v>0</v>
      </c>
      <c r="BB85" s="25"/>
      <c r="BC85" s="25"/>
      <c r="BD85" s="25"/>
      <c r="BE85" s="26">
        <f t="shared" si="107"/>
        <v>0</v>
      </c>
    </row>
    <row r="86" spans="1:57" x14ac:dyDescent="0.25">
      <c r="A86" s="23" t="str">
        <f t="shared" si="94"/>
        <v>CLAIM AMOUNTS PAID</v>
      </c>
      <c r="C86" s="13" t="s">
        <v>26</v>
      </c>
      <c r="D86" s="53" t="s">
        <v>350</v>
      </c>
      <c r="E86" s="53" t="s">
        <v>236</v>
      </c>
      <c r="F86" s="25"/>
      <c r="G86" s="25"/>
      <c r="H86" s="25"/>
      <c r="I86" s="26">
        <f t="shared" si="95"/>
        <v>0</v>
      </c>
      <c r="J86" s="25"/>
      <c r="K86" s="25"/>
      <c r="L86" s="25"/>
      <c r="M86" s="26">
        <f t="shared" si="96"/>
        <v>0</v>
      </c>
      <c r="N86" s="25"/>
      <c r="O86" s="25"/>
      <c r="P86" s="25"/>
      <c r="Q86" s="26">
        <f t="shared" si="97"/>
        <v>0</v>
      </c>
      <c r="R86" s="25"/>
      <c r="S86" s="25"/>
      <c r="T86" s="25"/>
      <c r="U86" s="26">
        <f t="shared" si="98"/>
        <v>0</v>
      </c>
      <c r="V86" s="25"/>
      <c r="W86" s="25"/>
      <c r="X86" s="25"/>
      <c r="Y86" s="26">
        <f t="shared" si="99"/>
        <v>0</v>
      </c>
      <c r="Z86" s="25"/>
      <c r="AA86" s="25"/>
      <c r="AB86" s="25"/>
      <c r="AC86" s="26">
        <f t="shared" si="100"/>
        <v>0</v>
      </c>
      <c r="AD86" s="25"/>
      <c r="AE86" s="25"/>
      <c r="AF86" s="25"/>
      <c r="AG86" s="26">
        <f t="shared" si="101"/>
        <v>0</v>
      </c>
      <c r="AH86" s="25"/>
      <c r="AI86" s="25"/>
      <c r="AJ86" s="25"/>
      <c r="AK86" s="26">
        <f t="shared" si="102"/>
        <v>0</v>
      </c>
      <c r="AL86" s="25"/>
      <c r="AM86" s="25"/>
      <c r="AN86" s="25"/>
      <c r="AO86" s="26">
        <f t="shared" si="103"/>
        <v>0</v>
      </c>
      <c r="AP86" s="25"/>
      <c r="AQ86" s="25"/>
      <c r="AR86" s="25"/>
      <c r="AS86" s="26">
        <f t="shared" si="104"/>
        <v>0</v>
      </c>
      <c r="AT86" s="25"/>
      <c r="AU86" s="25"/>
      <c r="AV86" s="25"/>
      <c r="AW86" s="26">
        <f t="shared" si="105"/>
        <v>0</v>
      </c>
      <c r="AX86" s="25"/>
      <c r="AY86" s="25"/>
      <c r="AZ86" s="25"/>
      <c r="BA86" s="26">
        <f t="shared" si="106"/>
        <v>0</v>
      </c>
      <c r="BB86" s="25"/>
      <c r="BC86" s="25"/>
      <c r="BD86" s="25"/>
      <c r="BE86" s="26">
        <f t="shared" si="107"/>
        <v>0</v>
      </c>
    </row>
    <row r="87" spans="1:57" x14ac:dyDescent="0.25">
      <c r="A87" s="23" t="str">
        <f t="shared" si="94"/>
        <v>CLAIM AMOUNTS PAID</v>
      </c>
      <c r="C87" s="13" t="s">
        <v>26</v>
      </c>
      <c r="D87" s="53" t="s">
        <v>342</v>
      </c>
      <c r="E87" s="53" t="s">
        <v>237</v>
      </c>
      <c r="F87" s="25"/>
      <c r="G87" s="25"/>
      <c r="H87" s="25"/>
      <c r="I87" s="26">
        <f t="shared" si="95"/>
        <v>0</v>
      </c>
      <c r="J87" s="25"/>
      <c r="K87" s="25"/>
      <c r="L87" s="25"/>
      <c r="M87" s="26">
        <f t="shared" si="96"/>
        <v>0</v>
      </c>
      <c r="N87" s="25"/>
      <c r="O87" s="25"/>
      <c r="P87" s="25"/>
      <c r="Q87" s="26">
        <f t="shared" si="97"/>
        <v>0</v>
      </c>
      <c r="R87" s="25"/>
      <c r="S87" s="25"/>
      <c r="T87" s="25"/>
      <c r="U87" s="26">
        <f t="shared" si="98"/>
        <v>0</v>
      </c>
      <c r="V87" s="25"/>
      <c r="W87" s="25"/>
      <c r="X87" s="25"/>
      <c r="Y87" s="26">
        <f t="shared" si="99"/>
        <v>0</v>
      </c>
      <c r="Z87" s="25"/>
      <c r="AA87" s="25"/>
      <c r="AB87" s="25"/>
      <c r="AC87" s="26">
        <f t="shared" si="100"/>
        <v>0</v>
      </c>
      <c r="AD87" s="25"/>
      <c r="AE87" s="25"/>
      <c r="AF87" s="25"/>
      <c r="AG87" s="26">
        <f t="shared" si="101"/>
        <v>0</v>
      </c>
      <c r="AH87" s="25"/>
      <c r="AI87" s="25"/>
      <c r="AJ87" s="25"/>
      <c r="AK87" s="26">
        <f t="shared" si="102"/>
        <v>0</v>
      </c>
      <c r="AL87" s="25"/>
      <c r="AM87" s="25"/>
      <c r="AN87" s="25"/>
      <c r="AO87" s="26">
        <f t="shared" si="103"/>
        <v>0</v>
      </c>
      <c r="AP87" s="25"/>
      <c r="AQ87" s="25"/>
      <c r="AR87" s="25"/>
      <c r="AS87" s="26">
        <f t="shared" si="104"/>
        <v>0</v>
      </c>
      <c r="AT87" s="25"/>
      <c r="AU87" s="25"/>
      <c r="AV87" s="25"/>
      <c r="AW87" s="26">
        <f t="shared" si="105"/>
        <v>0</v>
      </c>
      <c r="AX87" s="25"/>
      <c r="AY87" s="25"/>
      <c r="AZ87" s="25"/>
      <c r="BA87" s="26">
        <f t="shared" si="106"/>
        <v>0</v>
      </c>
      <c r="BB87" s="25"/>
      <c r="BC87" s="25"/>
      <c r="BD87" s="25"/>
      <c r="BE87" s="26">
        <f t="shared" si="107"/>
        <v>0</v>
      </c>
    </row>
    <row r="88" spans="1:57" x14ac:dyDescent="0.25">
      <c r="A88" s="23" t="str">
        <f t="shared" si="94"/>
        <v>CLAIM AMOUNTS PAID</v>
      </c>
      <c r="C88" s="13" t="s">
        <v>26</v>
      </c>
      <c r="D88" s="53" t="s">
        <v>343</v>
      </c>
      <c r="E88" s="53" t="s">
        <v>238</v>
      </c>
      <c r="F88" s="25"/>
      <c r="G88" s="25"/>
      <c r="H88" s="25"/>
      <c r="I88" s="26">
        <f t="shared" si="95"/>
        <v>0</v>
      </c>
      <c r="J88" s="25"/>
      <c r="K88" s="25"/>
      <c r="L88" s="25"/>
      <c r="M88" s="26">
        <f t="shared" si="96"/>
        <v>0</v>
      </c>
      <c r="N88" s="25"/>
      <c r="O88" s="25"/>
      <c r="P88" s="25"/>
      <c r="Q88" s="26">
        <f t="shared" si="97"/>
        <v>0</v>
      </c>
      <c r="R88" s="25"/>
      <c r="S88" s="25"/>
      <c r="T88" s="25"/>
      <c r="U88" s="26">
        <f t="shared" si="98"/>
        <v>0</v>
      </c>
      <c r="V88" s="25"/>
      <c r="W88" s="25"/>
      <c r="X88" s="25"/>
      <c r="Y88" s="26">
        <f t="shared" si="99"/>
        <v>0</v>
      </c>
      <c r="Z88" s="25"/>
      <c r="AA88" s="25"/>
      <c r="AB88" s="25"/>
      <c r="AC88" s="26">
        <f t="shared" si="100"/>
        <v>0</v>
      </c>
      <c r="AD88" s="25"/>
      <c r="AE88" s="25"/>
      <c r="AF88" s="25"/>
      <c r="AG88" s="26">
        <f t="shared" si="101"/>
        <v>0</v>
      </c>
      <c r="AH88" s="25"/>
      <c r="AI88" s="25"/>
      <c r="AJ88" s="25"/>
      <c r="AK88" s="26">
        <f t="shared" si="102"/>
        <v>0</v>
      </c>
      <c r="AL88" s="25"/>
      <c r="AM88" s="25"/>
      <c r="AN88" s="25"/>
      <c r="AO88" s="26">
        <f t="shared" si="103"/>
        <v>0</v>
      </c>
      <c r="AP88" s="25"/>
      <c r="AQ88" s="25"/>
      <c r="AR88" s="25"/>
      <c r="AS88" s="26">
        <f t="shared" si="104"/>
        <v>0</v>
      </c>
      <c r="AT88" s="25"/>
      <c r="AU88" s="25"/>
      <c r="AV88" s="25"/>
      <c r="AW88" s="26">
        <f t="shared" si="105"/>
        <v>0</v>
      </c>
      <c r="AX88" s="25"/>
      <c r="AY88" s="25"/>
      <c r="AZ88" s="25"/>
      <c r="BA88" s="26">
        <f t="shared" si="106"/>
        <v>0</v>
      </c>
      <c r="BB88" s="25"/>
      <c r="BC88" s="25"/>
      <c r="BD88" s="25"/>
      <c r="BE88" s="26">
        <f t="shared" si="107"/>
        <v>0</v>
      </c>
    </row>
    <row r="89" spans="1:57" x14ac:dyDescent="0.25">
      <c r="A89" s="23" t="str">
        <f t="shared" si="94"/>
        <v>CLAIM AMOUNTS PAID</v>
      </c>
      <c r="C89" s="13" t="s">
        <v>26</v>
      </c>
      <c r="D89" s="53" t="s">
        <v>344</v>
      </c>
      <c r="E89" s="53" t="s">
        <v>239</v>
      </c>
      <c r="F89" s="25"/>
      <c r="G89" s="25"/>
      <c r="H89" s="25"/>
      <c r="I89" s="26">
        <f t="shared" si="95"/>
        <v>0</v>
      </c>
      <c r="J89" s="25"/>
      <c r="K89" s="25"/>
      <c r="L89" s="25"/>
      <c r="M89" s="26">
        <f t="shared" si="96"/>
        <v>0</v>
      </c>
      <c r="N89" s="25"/>
      <c r="O89" s="25"/>
      <c r="P89" s="25"/>
      <c r="Q89" s="26">
        <f t="shared" si="97"/>
        <v>0</v>
      </c>
      <c r="R89" s="25"/>
      <c r="S89" s="25"/>
      <c r="T89" s="25"/>
      <c r="U89" s="26">
        <f t="shared" si="98"/>
        <v>0</v>
      </c>
      <c r="V89" s="25"/>
      <c r="W89" s="25"/>
      <c r="X89" s="25"/>
      <c r="Y89" s="26">
        <f t="shared" si="99"/>
        <v>0</v>
      </c>
      <c r="Z89" s="25"/>
      <c r="AA89" s="25"/>
      <c r="AB89" s="25"/>
      <c r="AC89" s="26">
        <f t="shared" si="100"/>
        <v>0</v>
      </c>
      <c r="AD89" s="25"/>
      <c r="AE89" s="25"/>
      <c r="AF89" s="25"/>
      <c r="AG89" s="26">
        <f t="shared" si="101"/>
        <v>0</v>
      </c>
      <c r="AH89" s="25"/>
      <c r="AI89" s="25"/>
      <c r="AJ89" s="25"/>
      <c r="AK89" s="26">
        <f t="shared" si="102"/>
        <v>0</v>
      </c>
      <c r="AL89" s="25"/>
      <c r="AM89" s="25"/>
      <c r="AN89" s="25"/>
      <c r="AO89" s="26">
        <f t="shared" si="103"/>
        <v>0</v>
      </c>
      <c r="AP89" s="25"/>
      <c r="AQ89" s="25"/>
      <c r="AR89" s="25"/>
      <c r="AS89" s="26">
        <f t="shared" si="104"/>
        <v>0</v>
      </c>
      <c r="AT89" s="25"/>
      <c r="AU89" s="25"/>
      <c r="AV89" s="25"/>
      <c r="AW89" s="26">
        <f t="shared" si="105"/>
        <v>0</v>
      </c>
      <c r="AX89" s="25"/>
      <c r="AY89" s="25"/>
      <c r="AZ89" s="25"/>
      <c r="BA89" s="26">
        <f t="shared" si="106"/>
        <v>0</v>
      </c>
      <c r="BB89" s="25"/>
      <c r="BC89" s="25"/>
      <c r="BD89" s="25"/>
      <c r="BE89" s="26">
        <f t="shared" si="107"/>
        <v>0</v>
      </c>
    </row>
    <row r="90" spans="1:57" x14ac:dyDescent="0.25">
      <c r="A90" s="23" t="str">
        <f t="shared" si="94"/>
        <v>CLAIM AMOUNTS PAID</v>
      </c>
      <c r="C90" s="13" t="s">
        <v>26</v>
      </c>
      <c r="D90" s="53" t="s">
        <v>449</v>
      </c>
      <c r="E90" s="53" t="s">
        <v>240</v>
      </c>
      <c r="F90" s="25"/>
      <c r="G90" s="25"/>
      <c r="H90" s="25"/>
      <c r="I90" s="26">
        <f t="shared" si="95"/>
        <v>0</v>
      </c>
      <c r="J90" s="25"/>
      <c r="K90" s="25"/>
      <c r="L90" s="25"/>
      <c r="M90" s="26">
        <f t="shared" si="96"/>
        <v>0</v>
      </c>
      <c r="N90" s="25"/>
      <c r="O90" s="25"/>
      <c r="P90" s="25"/>
      <c r="Q90" s="26">
        <f t="shared" si="97"/>
        <v>0</v>
      </c>
      <c r="R90" s="25"/>
      <c r="S90" s="25"/>
      <c r="T90" s="25"/>
      <c r="U90" s="26">
        <f t="shared" si="98"/>
        <v>0</v>
      </c>
      <c r="V90" s="25"/>
      <c r="W90" s="25"/>
      <c r="X90" s="25"/>
      <c r="Y90" s="26">
        <f t="shared" si="99"/>
        <v>0</v>
      </c>
      <c r="Z90" s="25"/>
      <c r="AA90" s="25"/>
      <c r="AB90" s="25"/>
      <c r="AC90" s="26">
        <f t="shared" si="100"/>
        <v>0</v>
      </c>
      <c r="AD90" s="25"/>
      <c r="AE90" s="25"/>
      <c r="AF90" s="25"/>
      <c r="AG90" s="26">
        <f t="shared" si="101"/>
        <v>0</v>
      </c>
      <c r="AH90" s="25"/>
      <c r="AI90" s="25"/>
      <c r="AJ90" s="25"/>
      <c r="AK90" s="26">
        <f t="shared" si="102"/>
        <v>0</v>
      </c>
      <c r="AL90" s="25"/>
      <c r="AM90" s="25"/>
      <c r="AN90" s="25"/>
      <c r="AO90" s="26">
        <f t="shared" si="103"/>
        <v>0</v>
      </c>
      <c r="AP90" s="25"/>
      <c r="AQ90" s="25"/>
      <c r="AR90" s="25"/>
      <c r="AS90" s="26">
        <f t="shared" si="104"/>
        <v>0</v>
      </c>
      <c r="AT90" s="25"/>
      <c r="AU90" s="25"/>
      <c r="AV90" s="25"/>
      <c r="AW90" s="26">
        <f t="shared" si="105"/>
        <v>0</v>
      </c>
      <c r="AX90" s="25"/>
      <c r="AY90" s="25"/>
      <c r="AZ90" s="25"/>
      <c r="BA90" s="26">
        <f t="shared" si="106"/>
        <v>0</v>
      </c>
      <c r="BB90" s="25"/>
      <c r="BC90" s="25"/>
      <c r="BD90" s="25"/>
      <c r="BE90" s="26">
        <f t="shared" si="107"/>
        <v>0</v>
      </c>
    </row>
    <row r="91" spans="1:57" x14ac:dyDescent="0.25">
      <c r="A91" s="23" t="str">
        <f t="shared" si="94"/>
        <v>CLAIM AMOUNTS PAID</v>
      </c>
      <c r="C91" s="13" t="s">
        <v>26</v>
      </c>
      <c r="D91" s="53" t="s">
        <v>345</v>
      </c>
      <c r="E91" s="53" t="s">
        <v>241</v>
      </c>
      <c r="F91" s="25"/>
      <c r="G91" s="25"/>
      <c r="H91" s="25"/>
      <c r="I91" s="26">
        <f t="shared" si="95"/>
        <v>0</v>
      </c>
      <c r="J91" s="25"/>
      <c r="K91" s="25"/>
      <c r="L91" s="25"/>
      <c r="M91" s="26">
        <f t="shared" si="96"/>
        <v>0</v>
      </c>
      <c r="N91" s="25"/>
      <c r="O91" s="25"/>
      <c r="P91" s="25"/>
      <c r="Q91" s="26">
        <f t="shared" si="97"/>
        <v>0</v>
      </c>
      <c r="R91" s="25"/>
      <c r="S91" s="25"/>
      <c r="T91" s="25"/>
      <c r="U91" s="26">
        <f t="shared" si="98"/>
        <v>0</v>
      </c>
      <c r="V91" s="25"/>
      <c r="W91" s="25"/>
      <c r="X91" s="25"/>
      <c r="Y91" s="26">
        <f t="shared" si="99"/>
        <v>0</v>
      </c>
      <c r="Z91" s="25"/>
      <c r="AA91" s="25"/>
      <c r="AB91" s="25"/>
      <c r="AC91" s="26">
        <f t="shared" si="100"/>
        <v>0</v>
      </c>
      <c r="AD91" s="25"/>
      <c r="AE91" s="25"/>
      <c r="AF91" s="25"/>
      <c r="AG91" s="26">
        <f t="shared" si="101"/>
        <v>0</v>
      </c>
      <c r="AH91" s="25"/>
      <c r="AI91" s="25"/>
      <c r="AJ91" s="25"/>
      <c r="AK91" s="26">
        <f t="shared" si="102"/>
        <v>0</v>
      </c>
      <c r="AL91" s="25"/>
      <c r="AM91" s="25"/>
      <c r="AN91" s="25"/>
      <c r="AO91" s="26">
        <f t="shared" si="103"/>
        <v>0</v>
      </c>
      <c r="AP91" s="25"/>
      <c r="AQ91" s="25"/>
      <c r="AR91" s="25"/>
      <c r="AS91" s="26">
        <f t="shared" si="104"/>
        <v>0</v>
      </c>
      <c r="AT91" s="25"/>
      <c r="AU91" s="25"/>
      <c r="AV91" s="25"/>
      <c r="AW91" s="26">
        <f t="shared" si="105"/>
        <v>0</v>
      </c>
      <c r="AX91" s="25"/>
      <c r="AY91" s="25"/>
      <c r="AZ91" s="25"/>
      <c r="BA91" s="26">
        <f t="shared" si="106"/>
        <v>0</v>
      </c>
      <c r="BB91" s="25"/>
      <c r="BC91" s="25"/>
      <c r="BD91" s="25"/>
      <c r="BE91" s="26">
        <f t="shared" si="107"/>
        <v>0</v>
      </c>
    </row>
    <row r="92" spans="1:57" x14ac:dyDescent="0.25">
      <c r="A92" s="23" t="str">
        <f t="shared" si="94"/>
        <v>CLAIM AMOUNTS PAID</v>
      </c>
      <c r="C92" s="13" t="s">
        <v>26</v>
      </c>
      <c r="D92" s="53" t="s">
        <v>448</v>
      </c>
      <c r="E92" s="53" t="s">
        <v>243</v>
      </c>
      <c r="F92" s="252">
        <v>0</v>
      </c>
      <c r="G92" s="252">
        <v>0</v>
      </c>
      <c r="H92" s="252">
        <v>0</v>
      </c>
      <c r="I92" s="26">
        <f t="shared" si="95"/>
        <v>0</v>
      </c>
      <c r="J92" s="252">
        <v>0</v>
      </c>
      <c r="K92" s="252">
        <v>0</v>
      </c>
      <c r="L92" s="252">
        <v>0</v>
      </c>
      <c r="M92" s="26">
        <f t="shared" si="96"/>
        <v>0</v>
      </c>
      <c r="N92" s="252">
        <v>0</v>
      </c>
      <c r="O92" s="252">
        <v>0</v>
      </c>
      <c r="P92" s="252">
        <v>0</v>
      </c>
      <c r="Q92" s="26">
        <f t="shared" si="97"/>
        <v>0</v>
      </c>
      <c r="R92" s="252">
        <v>0</v>
      </c>
      <c r="S92" s="252">
        <v>0</v>
      </c>
      <c r="T92" s="252">
        <v>0</v>
      </c>
      <c r="U92" s="26">
        <f t="shared" si="98"/>
        <v>0</v>
      </c>
      <c r="V92" s="252">
        <v>0</v>
      </c>
      <c r="W92" s="252">
        <v>0</v>
      </c>
      <c r="X92" s="252">
        <v>0</v>
      </c>
      <c r="Y92" s="26">
        <f t="shared" si="99"/>
        <v>0</v>
      </c>
      <c r="Z92" s="252">
        <v>0</v>
      </c>
      <c r="AA92" s="252">
        <v>0</v>
      </c>
      <c r="AB92" s="252">
        <v>0</v>
      </c>
      <c r="AC92" s="26">
        <f t="shared" si="100"/>
        <v>0</v>
      </c>
      <c r="AD92" s="252">
        <v>0</v>
      </c>
      <c r="AE92" s="252">
        <v>0</v>
      </c>
      <c r="AF92" s="252">
        <v>0</v>
      </c>
      <c r="AG92" s="26">
        <f t="shared" si="101"/>
        <v>0</v>
      </c>
      <c r="AH92" s="25"/>
      <c r="AI92" s="25"/>
      <c r="AJ92" s="25"/>
      <c r="AK92" s="26">
        <f t="shared" si="102"/>
        <v>0</v>
      </c>
      <c r="AL92" s="25"/>
      <c r="AM92" s="25"/>
      <c r="AN92" s="25"/>
      <c r="AO92" s="26">
        <f t="shared" si="103"/>
        <v>0</v>
      </c>
      <c r="AP92" s="25"/>
      <c r="AQ92" s="25"/>
      <c r="AR92" s="25"/>
      <c r="AS92" s="26">
        <f t="shared" si="104"/>
        <v>0</v>
      </c>
      <c r="AT92" s="25"/>
      <c r="AU92" s="25"/>
      <c r="AV92" s="25"/>
      <c r="AW92" s="26">
        <f t="shared" si="105"/>
        <v>0</v>
      </c>
      <c r="AX92" s="25"/>
      <c r="AY92" s="25"/>
      <c r="AZ92" s="25"/>
      <c r="BA92" s="26">
        <f t="shared" si="106"/>
        <v>0</v>
      </c>
      <c r="BB92" s="25"/>
      <c r="BC92" s="25"/>
      <c r="BD92" s="25"/>
      <c r="BE92" s="26">
        <f t="shared" si="107"/>
        <v>0</v>
      </c>
    </row>
    <row r="93" spans="1:57" x14ac:dyDescent="0.25">
      <c r="A93" s="23" t="str">
        <f t="shared" si="94"/>
        <v>CLAIM AMOUNTS PAID</v>
      </c>
      <c r="C93" s="13" t="s">
        <v>26</v>
      </c>
      <c r="D93" s="53" t="s">
        <v>346</v>
      </c>
      <c r="E93" s="53" t="s">
        <v>244</v>
      </c>
      <c r="F93" s="252">
        <v>0</v>
      </c>
      <c r="G93" s="252">
        <v>0</v>
      </c>
      <c r="H93" s="252">
        <v>0</v>
      </c>
      <c r="I93" s="26">
        <f t="shared" si="95"/>
        <v>0</v>
      </c>
      <c r="J93" s="252">
        <v>0</v>
      </c>
      <c r="K93" s="252">
        <v>0</v>
      </c>
      <c r="L93" s="252">
        <v>0</v>
      </c>
      <c r="M93" s="26">
        <f t="shared" si="96"/>
        <v>0</v>
      </c>
      <c r="N93" s="252">
        <v>0</v>
      </c>
      <c r="O93" s="252">
        <v>0</v>
      </c>
      <c r="P93" s="252">
        <v>0</v>
      </c>
      <c r="Q93" s="26">
        <f t="shared" si="97"/>
        <v>0</v>
      </c>
      <c r="R93" s="252">
        <v>0</v>
      </c>
      <c r="S93" s="252">
        <v>0</v>
      </c>
      <c r="T93" s="252">
        <v>0</v>
      </c>
      <c r="U93" s="26">
        <f t="shared" si="98"/>
        <v>0</v>
      </c>
      <c r="V93" s="252">
        <v>0</v>
      </c>
      <c r="W93" s="252">
        <v>0</v>
      </c>
      <c r="X93" s="252">
        <v>0</v>
      </c>
      <c r="Y93" s="26">
        <f t="shared" si="99"/>
        <v>0</v>
      </c>
      <c r="Z93" s="252">
        <v>0</v>
      </c>
      <c r="AA93" s="252">
        <v>0</v>
      </c>
      <c r="AB93" s="252">
        <v>0</v>
      </c>
      <c r="AC93" s="26">
        <f t="shared" si="100"/>
        <v>0</v>
      </c>
      <c r="AD93" s="252">
        <v>0</v>
      </c>
      <c r="AE93" s="252">
        <v>0</v>
      </c>
      <c r="AF93" s="252">
        <v>0</v>
      </c>
      <c r="AG93" s="26">
        <f t="shared" si="101"/>
        <v>0</v>
      </c>
      <c r="AH93" s="25"/>
      <c r="AI93" s="25"/>
      <c r="AJ93" s="25"/>
      <c r="AK93" s="26">
        <f t="shared" si="102"/>
        <v>0</v>
      </c>
      <c r="AL93" s="25"/>
      <c r="AM93" s="25"/>
      <c r="AN93" s="25"/>
      <c r="AO93" s="26">
        <f t="shared" si="103"/>
        <v>0</v>
      </c>
      <c r="AP93" s="25"/>
      <c r="AQ93" s="25"/>
      <c r="AR93" s="25"/>
      <c r="AS93" s="26">
        <f t="shared" si="104"/>
        <v>0</v>
      </c>
      <c r="AT93" s="25"/>
      <c r="AU93" s="25"/>
      <c r="AV93" s="25"/>
      <c r="AW93" s="26">
        <f t="shared" si="105"/>
        <v>0</v>
      </c>
      <c r="AX93" s="25"/>
      <c r="AY93" s="25"/>
      <c r="AZ93" s="25"/>
      <c r="BA93" s="26">
        <f t="shared" si="106"/>
        <v>0</v>
      </c>
      <c r="BB93" s="25"/>
      <c r="BC93" s="25"/>
      <c r="BD93" s="25"/>
      <c r="BE93" s="26">
        <f t="shared" si="107"/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5"/>
      <c r="G95" s="25"/>
      <c r="H95" s="25"/>
      <c r="I95" s="26">
        <f>SUM(F95:H95)</f>
        <v>0</v>
      </c>
      <c r="J95" s="25"/>
      <c r="K95" s="25"/>
      <c r="L95" s="25"/>
      <c r="M95" s="26">
        <f>SUM(J95:L95)</f>
        <v>0</v>
      </c>
      <c r="N95" s="25"/>
      <c r="O95" s="25"/>
      <c r="P95" s="25"/>
      <c r="Q95" s="26">
        <f>SUM(N95:P95)</f>
        <v>0</v>
      </c>
      <c r="R95" s="25"/>
      <c r="S95" s="25"/>
      <c r="T95" s="25"/>
      <c r="U95" s="26">
        <f>SUM(R95:T95)</f>
        <v>0</v>
      </c>
      <c r="V95" s="25"/>
      <c r="W95" s="25"/>
      <c r="X95" s="25"/>
      <c r="Y95" s="26">
        <f>SUM(V95:X95)</f>
        <v>0</v>
      </c>
      <c r="Z95" s="25"/>
      <c r="AA95" s="25"/>
      <c r="AB95" s="25"/>
      <c r="AC95" s="26">
        <f>SUM(Z95:AB95)</f>
        <v>0</v>
      </c>
      <c r="AD95" s="25"/>
      <c r="AE95" s="25"/>
      <c r="AF95" s="25"/>
      <c r="AG95" s="26">
        <f>SUM(AD95:AF95)</f>
        <v>0</v>
      </c>
      <c r="AH95" s="25"/>
      <c r="AI95" s="25"/>
      <c r="AJ95" s="25"/>
      <c r="AK95" s="26">
        <f>SUM(AH95:AJ95)</f>
        <v>0</v>
      </c>
      <c r="AL95" s="25"/>
      <c r="AM95" s="25"/>
      <c r="AN95" s="25"/>
      <c r="AO95" s="26">
        <f>SUM(AL95:AN95)</f>
        <v>0</v>
      </c>
      <c r="AP95" s="25"/>
      <c r="AQ95" s="25"/>
      <c r="AR95" s="25"/>
      <c r="AS95" s="26">
        <f>SUM(AP95:AR95)</f>
        <v>0</v>
      </c>
      <c r="AT95" s="25"/>
      <c r="AU95" s="25"/>
      <c r="AV95" s="25"/>
      <c r="AW95" s="26">
        <f>SUM(AT95:AV95)</f>
        <v>0</v>
      </c>
      <c r="AX95" s="25"/>
      <c r="AY95" s="25"/>
      <c r="AZ95" s="25"/>
      <c r="BA95" s="26">
        <f>SUM(AX95:AZ95)</f>
        <v>0</v>
      </c>
      <c r="BB95" s="25"/>
      <c r="BC95" s="25"/>
      <c r="BD95" s="25"/>
      <c r="BE95" s="26">
        <f>SUM(BB95:BD95)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AG99" si="108">G28/G26</f>
        <v>#DIV/0!</v>
      </c>
      <c r="H99" s="199" t="e">
        <f t="shared" si="108"/>
        <v>#DIV/0!</v>
      </c>
      <c r="I99" s="199" t="e">
        <f t="shared" si="108"/>
        <v>#DIV/0!</v>
      </c>
      <c r="J99" s="199" t="e">
        <f t="shared" si="108"/>
        <v>#DIV/0!</v>
      </c>
      <c r="K99" s="199" t="e">
        <f t="shared" si="108"/>
        <v>#DIV/0!</v>
      </c>
      <c r="L99" s="199" t="e">
        <f t="shared" si="108"/>
        <v>#DIV/0!</v>
      </c>
      <c r="M99" s="199" t="e">
        <f t="shared" si="108"/>
        <v>#DIV/0!</v>
      </c>
      <c r="N99" s="199" t="e">
        <f t="shared" si="108"/>
        <v>#DIV/0!</v>
      </c>
      <c r="O99" s="199" t="e">
        <f t="shared" si="108"/>
        <v>#DIV/0!</v>
      </c>
      <c r="P99" s="199" t="e">
        <f t="shared" si="108"/>
        <v>#DIV/0!</v>
      </c>
      <c r="Q99" s="199" t="e">
        <f t="shared" si="108"/>
        <v>#DIV/0!</v>
      </c>
      <c r="R99" s="199" t="e">
        <f t="shared" si="108"/>
        <v>#DIV/0!</v>
      </c>
      <c r="S99" s="199" t="e">
        <f t="shared" si="108"/>
        <v>#DIV/0!</v>
      </c>
      <c r="T99" s="199" t="e">
        <f t="shared" si="108"/>
        <v>#DIV/0!</v>
      </c>
      <c r="U99" s="199" t="e">
        <f t="shared" si="108"/>
        <v>#DIV/0!</v>
      </c>
      <c r="V99" s="199" t="e">
        <f t="shared" si="108"/>
        <v>#DIV/0!</v>
      </c>
      <c r="W99" s="199" t="e">
        <f t="shared" si="108"/>
        <v>#DIV/0!</v>
      </c>
      <c r="X99" s="199" t="e">
        <f t="shared" si="108"/>
        <v>#DIV/0!</v>
      </c>
      <c r="Y99" s="199" t="e">
        <f t="shared" si="108"/>
        <v>#DIV/0!</v>
      </c>
      <c r="Z99" s="199" t="e">
        <f t="shared" si="108"/>
        <v>#DIV/0!</v>
      </c>
      <c r="AA99" s="199" t="e">
        <f t="shared" si="108"/>
        <v>#DIV/0!</v>
      </c>
      <c r="AB99" s="199" t="e">
        <f t="shared" si="108"/>
        <v>#DIV/0!</v>
      </c>
      <c r="AC99" s="199" t="e">
        <f t="shared" si="108"/>
        <v>#DIV/0!</v>
      </c>
      <c r="AD99" s="199" t="e">
        <f t="shared" si="108"/>
        <v>#DIV/0!</v>
      </c>
      <c r="AE99" s="199" t="e">
        <f t="shared" si="108"/>
        <v>#DIV/0!</v>
      </c>
      <c r="AF99" s="199" t="e">
        <f t="shared" si="108"/>
        <v>#DIV/0!</v>
      </c>
      <c r="AG99" s="199" t="e">
        <f t="shared" si="108"/>
        <v>#DIV/0!</v>
      </c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AG100" si="109">G57/G55</f>
        <v>#DIV/0!</v>
      </c>
      <c r="H100" s="199" t="e">
        <f t="shared" si="109"/>
        <v>#DIV/0!</v>
      </c>
      <c r="I100" s="199" t="e">
        <f t="shared" si="109"/>
        <v>#DIV/0!</v>
      </c>
      <c r="J100" s="199" t="e">
        <f t="shared" si="109"/>
        <v>#DIV/0!</v>
      </c>
      <c r="K100" s="199" t="e">
        <f t="shared" si="109"/>
        <v>#DIV/0!</v>
      </c>
      <c r="L100" s="199" t="e">
        <f t="shared" si="109"/>
        <v>#DIV/0!</v>
      </c>
      <c r="M100" s="199" t="e">
        <f t="shared" si="109"/>
        <v>#DIV/0!</v>
      </c>
      <c r="N100" s="199" t="e">
        <f t="shared" si="109"/>
        <v>#DIV/0!</v>
      </c>
      <c r="O100" s="199" t="e">
        <f t="shared" si="109"/>
        <v>#DIV/0!</v>
      </c>
      <c r="P100" s="199" t="e">
        <f t="shared" si="109"/>
        <v>#DIV/0!</v>
      </c>
      <c r="Q100" s="199" t="e">
        <f t="shared" si="109"/>
        <v>#DIV/0!</v>
      </c>
      <c r="R100" s="199" t="e">
        <f t="shared" si="109"/>
        <v>#DIV/0!</v>
      </c>
      <c r="S100" s="199" t="e">
        <f t="shared" si="109"/>
        <v>#DIV/0!</v>
      </c>
      <c r="T100" s="199" t="e">
        <f t="shared" si="109"/>
        <v>#DIV/0!</v>
      </c>
      <c r="U100" s="199" t="e">
        <f t="shared" si="109"/>
        <v>#DIV/0!</v>
      </c>
      <c r="V100" s="199" t="e">
        <f t="shared" si="109"/>
        <v>#DIV/0!</v>
      </c>
      <c r="W100" s="199" t="e">
        <f t="shared" si="109"/>
        <v>#DIV/0!</v>
      </c>
      <c r="X100" s="199" t="e">
        <f t="shared" si="109"/>
        <v>#DIV/0!</v>
      </c>
      <c r="Y100" s="199" t="e">
        <f t="shared" si="109"/>
        <v>#DIV/0!</v>
      </c>
      <c r="Z100" s="199" t="e">
        <f t="shared" si="109"/>
        <v>#DIV/0!</v>
      </c>
      <c r="AA100" s="199" t="e">
        <f t="shared" si="109"/>
        <v>#DIV/0!</v>
      </c>
      <c r="AB100" s="199" t="e">
        <f t="shared" si="109"/>
        <v>#DIV/0!</v>
      </c>
      <c r="AC100" s="199" t="e">
        <f t="shared" si="109"/>
        <v>#DIV/0!</v>
      </c>
      <c r="AD100" s="199" t="e">
        <f t="shared" si="109"/>
        <v>#DIV/0!</v>
      </c>
      <c r="AE100" s="199" t="e">
        <f t="shared" si="109"/>
        <v>#DIV/0!</v>
      </c>
      <c r="AF100" s="199" t="e">
        <f t="shared" si="109"/>
        <v>#DIV/0!</v>
      </c>
      <c r="AG100" s="199" t="e">
        <f t="shared" si="109"/>
        <v>#DIV/0!</v>
      </c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C102" s="1" t="str">
        <f ca="1">CLAIMS_Total!AC102</f>
        <v>$H$62</v>
      </c>
      <c r="AG102" s="1" t="str">
        <f ca="1">CLAIMS_Total!AG102</f>
        <v>$I$62</v>
      </c>
    </row>
    <row r="103" spans="4:57" x14ac:dyDescent="0.25">
      <c r="D103" s="192" t="s">
        <v>447</v>
      </c>
      <c r="F103" s="203" t="e">
        <f t="shared" ref="F103:L103" ca="1" si="110">G103</f>
        <v>#DIV/0!</v>
      </c>
      <c r="G103" s="203" t="e">
        <f t="shared" ca="1" si="110"/>
        <v>#DIV/0!</v>
      </c>
      <c r="H103" s="203" t="e">
        <f t="shared" ca="1" si="110"/>
        <v>#DIV/0!</v>
      </c>
      <c r="I103" s="209" t="e">
        <f ca="1">INDIRECT($A$4&amp;"!"&amp;I102)</f>
        <v>#DIV/0!</v>
      </c>
      <c r="J103" s="203" t="e">
        <f t="shared" ca="1" si="110"/>
        <v>#DIV/0!</v>
      </c>
      <c r="K103" s="203" t="e">
        <f t="shared" ca="1" si="110"/>
        <v>#DIV/0!</v>
      </c>
      <c r="L103" s="206" t="e">
        <f t="shared" ca="1" si="110"/>
        <v>#DIV/0!</v>
      </c>
      <c r="M103" s="209" t="e">
        <f ca="1">INDIRECT($A$4&amp;"!"&amp;M102)</f>
        <v>#DIV/0!</v>
      </c>
      <c r="N103" s="203" t="e">
        <f t="shared" ref="N103:W103" ca="1" si="111">O103</f>
        <v>#DIV/0!</v>
      </c>
      <c r="O103" s="203" t="e">
        <f t="shared" ca="1" si="111"/>
        <v>#DIV/0!</v>
      </c>
      <c r="P103" s="203" t="e">
        <f t="shared" ca="1" si="111"/>
        <v>#DIV/0!</v>
      </c>
      <c r="Q103" s="209" t="e">
        <f ca="1">INDIRECT($A$4&amp;"!"&amp;Q102)</f>
        <v>#DIV/0!</v>
      </c>
      <c r="R103" s="203" t="e">
        <f t="shared" ca="1" si="111"/>
        <v>#DIV/0!</v>
      </c>
      <c r="S103" s="203" t="e">
        <f t="shared" ca="1" si="111"/>
        <v>#DIV/0!</v>
      </c>
      <c r="T103" s="203" t="e">
        <f t="shared" ca="1" si="111"/>
        <v>#DIV/0!</v>
      </c>
      <c r="U103" s="209" t="e">
        <f ca="1">INDIRECT($A$4&amp;"!"&amp;U102)</f>
        <v>#DIV/0!</v>
      </c>
      <c r="V103" s="203" t="e">
        <f t="shared" ca="1" si="111"/>
        <v>#DIV/0!</v>
      </c>
      <c r="W103" s="203" t="e">
        <f t="shared" ca="1" si="111"/>
        <v>#DIV/0!</v>
      </c>
      <c r="X103" s="203" t="e">
        <f ca="1">Y103</f>
        <v>#DIV/0!</v>
      </c>
      <c r="Y103" s="209" t="e">
        <f ca="1">INDIRECT($A$4&amp;"!"&amp;Y102)</f>
        <v>#DIV/0!</v>
      </c>
      <c r="Z103" s="203" t="e">
        <f t="shared" ref="Z103:AE103" ca="1" si="112">AA103</f>
        <v>#DIV/0!</v>
      </c>
      <c r="AA103" s="203" t="e">
        <f t="shared" ca="1" si="112"/>
        <v>#DIV/0!</v>
      </c>
      <c r="AB103" s="203" t="e">
        <f ca="1">AC103</f>
        <v>#DIV/0!</v>
      </c>
      <c r="AC103" s="209" t="e">
        <f ca="1">INDIRECT($A$4&amp;"!"&amp;AC102)</f>
        <v>#DIV/0!</v>
      </c>
      <c r="AD103" s="203" t="e">
        <f t="shared" ca="1" si="112"/>
        <v>#DIV/0!</v>
      </c>
      <c r="AE103" s="203" t="e">
        <f t="shared" ca="1" si="112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/>
      <c r="AI103" s="203"/>
      <c r="AJ103" s="203"/>
      <c r="AK103" s="209"/>
      <c r="AL103" s="203"/>
      <c r="AM103" s="203"/>
      <c r="AN103" s="203"/>
      <c r="AO103" s="209"/>
      <c r="AP103" s="203"/>
      <c r="AQ103" s="203"/>
      <c r="AR103" s="203"/>
      <c r="AS103" s="209"/>
      <c r="AT103" s="203"/>
      <c r="AU103" s="203"/>
      <c r="AV103" s="203"/>
      <c r="AW103" s="209"/>
      <c r="AX103" s="203"/>
      <c r="AY103" s="203"/>
      <c r="AZ103" s="203"/>
      <c r="BA103" s="209"/>
      <c r="BB103" s="203"/>
      <c r="BC103" s="203"/>
      <c r="BD103" s="203"/>
      <c r="BE103" s="209"/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AG104" si="113">G46/G17*1000</f>
        <v>#DIV/0!</v>
      </c>
      <c r="H104" s="193" t="e">
        <f t="shared" si="113"/>
        <v>#DIV/0!</v>
      </c>
      <c r="I104" s="193" t="e">
        <f t="shared" si="113"/>
        <v>#DIV/0!</v>
      </c>
      <c r="J104" s="193" t="e">
        <f t="shared" si="113"/>
        <v>#DIV/0!</v>
      </c>
      <c r="K104" s="193" t="e">
        <f t="shared" si="113"/>
        <v>#DIV/0!</v>
      </c>
      <c r="L104" s="193" t="e">
        <f t="shared" si="113"/>
        <v>#DIV/0!</v>
      </c>
      <c r="M104" s="193" t="e">
        <f t="shared" si="113"/>
        <v>#DIV/0!</v>
      </c>
      <c r="N104" s="193" t="e">
        <f t="shared" si="113"/>
        <v>#DIV/0!</v>
      </c>
      <c r="O104" s="193" t="e">
        <f t="shared" si="113"/>
        <v>#DIV/0!</v>
      </c>
      <c r="P104" s="193" t="e">
        <f t="shared" si="113"/>
        <v>#DIV/0!</v>
      </c>
      <c r="Q104" s="193" t="e">
        <f t="shared" si="113"/>
        <v>#DIV/0!</v>
      </c>
      <c r="R104" s="193" t="e">
        <f t="shared" si="113"/>
        <v>#DIV/0!</v>
      </c>
      <c r="S104" s="193" t="e">
        <f t="shared" si="113"/>
        <v>#DIV/0!</v>
      </c>
      <c r="T104" s="193" t="e">
        <f t="shared" si="113"/>
        <v>#DIV/0!</v>
      </c>
      <c r="U104" s="193" t="e">
        <f t="shared" si="113"/>
        <v>#DIV/0!</v>
      </c>
      <c r="V104" s="193" t="e">
        <f t="shared" si="113"/>
        <v>#DIV/0!</v>
      </c>
      <c r="W104" s="193" t="e">
        <f t="shared" si="113"/>
        <v>#DIV/0!</v>
      </c>
      <c r="X104" s="193" t="e">
        <f t="shared" si="113"/>
        <v>#DIV/0!</v>
      </c>
      <c r="Y104" s="193" t="e">
        <f t="shared" si="113"/>
        <v>#DIV/0!</v>
      </c>
      <c r="Z104" s="193" t="e">
        <f t="shared" si="113"/>
        <v>#DIV/0!</v>
      </c>
      <c r="AA104" s="193" t="e">
        <f t="shared" si="113"/>
        <v>#DIV/0!</v>
      </c>
      <c r="AB104" s="193" t="e">
        <f t="shared" si="113"/>
        <v>#DIV/0!</v>
      </c>
      <c r="AC104" s="193" t="e">
        <f t="shared" si="113"/>
        <v>#DIV/0!</v>
      </c>
      <c r="AD104" s="193" t="e">
        <f t="shared" si="113"/>
        <v>#DIV/0!</v>
      </c>
      <c r="AE104" s="193" t="e">
        <f t="shared" si="113"/>
        <v>#DIV/0!</v>
      </c>
      <c r="AF104" s="193" t="e">
        <f t="shared" si="113"/>
        <v>#DIV/0!</v>
      </c>
      <c r="AG104" s="193" t="e">
        <f t="shared" si="113"/>
        <v>#DIV/0!</v>
      </c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AG107" si="114">G17/G15</f>
        <v>#DIV/0!</v>
      </c>
      <c r="H107" s="202" t="e">
        <f t="shared" si="114"/>
        <v>#DIV/0!</v>
      </c>
      <c r="I107" s="202" t="e">
        <f t="shared" si="114"/>
        <v>#DIV/0!</v>
      </c>
      <c r="J107" s="202" t="e">
        <f t="shared" si="114"/>
        <v>#DIV/0!</v>
      </c>
      <c r="K107" s="202" t="e">
        <f t="shared" si="114"/>
        <v>#DIV/0!</v>
      </c>
      <c r="L107" s="202" t="e">
        <f t="shared" si="114"/>
        <v>#DIV/0!</v>
      </c>
      <c r="M107" s="202" t="e">
        <f t="shared" si="114"/>
        <v>#DIV/0!</v>
      </c>
      <c r="N107" s="202" t="e">
        <f t="shared" si="114"/>
        <v>#DIV/0!</v>
      </c>
      <c r="O107" s="202" t="e">
        <f t="shared" si="114"/>
        <v>#DIV/0!</v>
      </c>
      <c r="P107" s="202" t="e">
        <f t="shared" si="114"/>
        <v>#DIV/0!</v>
      </c>
      <c r="Q107" s="202" t="e">
        <f t="shared" si="114"/>
        <v>#DIV/0!</v>
      </c>
      <c r="R107" s="202" t="e">
        <f t="shared" si="114"/>
        <v>#DIV/0!</v>
      </c>
      <c r="S107" s="202" t="e">
        <f t="shared" si="114"/>
        <v>#DIV/0!</v>
      </c>
      <c r="T107" s="202" t="e">
        <f t="shared" si="114"/>
        <v>#DIV/0!</v>
      </c>
      <c r="U107" s="202" t="e">
        <f t="shared" si="114"/>
        <v>#DIV/0!</v>
      </c>
      <c r="V107" s="202" t="e">
        <f t="shared" si="114"/>
        <v>#DIV/0!</v>
      </c>
      <c r="W107" s="202" t="e">
        <f t="shared" si="114"/>
        <v>#DIV/0!</v>
      </c>
      <c r="X107" s="202" t="e">
        <f t="shared" si="114"/>
        <v>#DIV/0!</v>
      </c>
      <c r="Y107" s="202" t="e">
        <f t="shared" si="114"/>
        <v>#DIV/0!</v>
      </c>
      <c r="Z107" s="202" t="e">
        <f t="shared" si="114"/>
        <v>#DIV/0!</v>
      </c>
      <c r="AA107" s="202" t="e">
        <f t="shared" si="114"/>
        <v>#DIV/0!</v>
      </c>
      <c r="AB107" s="202" t="e">
        <f t="shared" si="114"/>
        <v>#DIV/0!</v>
      </c>
      <c r="AC107" s="202" t="e">
        <f t="shared" si="114"/>
        <v>#DIV/0!</v>
      </c>
      <c r="AD107" s="202" t="e">
        <f t="shared" si="114"/>
        <v>#DIV/0!</v>
      </c>
      <c r="AE107" s="202" t="e">
        <f t="shared" si="114"/>
        <v>#DIV/0!</v>
      </c>
      <c r="AF107" s="202" t="e">
        <f t="shared" si="114"/>
        <v>#DIV/0!</v>
      </c>
      <c r="AG107" s="202" t="e">
        <f t="shared" si="114"/>
        <v>#DIV/0!</v>
      </c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4:57" x14ac:dyDescent="0.25">
      <c r="D108" s="1" t="s">
        <v>500</v>
      </c>
      <c r="F108" s="204" t="e">
        <f t="shared" ref="F108:AG108" ca="1" si="115">F104/F103</f>
        <v>#DIV/0!</v>
      </c>
      <c r="G108" s="204" t="e">
        <f t="shared" ca="1" si="115"/>
        <v>#DIV/0!</v>
      </c>
      <c r="H108" s="204" t="e">
        <f t="shared" ca="1" si="115"/>
        <v>#DIV/0!</v>
      </c>
      <c r="I108" s="204" t="e">
        <f t="shared" ca="1" si="115"/>
        <v>#DIV/0!</v>
      </c>
      <c r="J108" s="204" t="e">
        <f t="shared" ca="1" si="115"/>
        <v>#DIV/0!</v>
      </c>
      <c r="K108" s="204" t="e">
        <f t="shared" ca="1" si="115"/>
        <v>#DIV/0!</v>
      </c>
      <c r="L108" s="204" t="e">
        <f t="shared" ca="1" si="115"/>
        <v>#DIV/0!</v>
      </c>
      <c r="M108" s="204" t="e">
        <f t="shared" ca="1" si="115"/>
        <v>#DIV/0!</v>
      </c>
      <c r="N108" s="204" t="e">
        <f t="shared" ca="1" si="115"/>
        <v>#DIV/0!</v>
      </c>
      <c r="O108" s="204" t="e">
        <f t="shared" ca="1" si="115"/>
        <v>#DIV/0!</v>
      </c>
      <c r="P108" s="204" t="e">
        <f t="shared" ca="1" si="115"/>
        <v>#DIV/0!</v>
      </c>
      <c r="Q108" s="204" t="e">
        <f t="shared" ca="1" si="115"/>
        <v>#DIV/0!</v>
      </c>
      <c r="R108" s="204" t="e">
        <f t="shared" ca="1" si="115"/>
        <v>#DIV/0!</v>
      </c>
      <c r="S108" s="204" t="e">
        <f t="shared" ca="1" si="115"/>
        <v>#DIV/0!</v>
      </c>
      <c r="T108" s="204" t="e">
        <f t="shared" ca="1" si="115"/>
        <v>#DIV/0!</v>
      </c>
      <c r="U108" s="204" t="e">
        <f t="shared" ca="1" si="115"/>
        <v>#DIV/0!</v>
      </c>
      <c r="V108" s="204" t="e">
        <f t="shared" ca="1" si="115"/>
        <v>#DIV/0!</v>
      </c>
      <c r="W108" s="204" t="e">
        <f t="shared" ca="1" si="115"/>
        <v>#DIV/0!</v>
      </c>
      <c r="X108" s="204" t="e">
        <f t="shared" ca="1" si="115"/>
        <v>#DIV/0!</v>
      </c>
      <c r="Y108" s="204" t="e">
        <f t="shared" ca="1" si="115"/>
        <v>#DIV/0!</v>
      </c>
      <c r="Z108" s="204" t="e">
        <f t="shared" ca="1" si="115"/>
        <v>#DIV/0!</v>
      </c>
      <c r="AA108" s="204" t="e">
        <f t="shared" ca="1" si="115"/>
        <v>#DIV/0!</v>
      </c>
      <c r="AB108" s="204" t="e">
        <f t="shared" ca="1" si="115"/>
        <v>#DIV/0!</v>
      </c>
      <c r="AC108" s="204" t="e">
        <f t="shared" ca="1" si="115"/>
        <v>#DIV/0!</v>
      </c>
      <c r="AD108" s="204" t="e">
        <f t="shared" ca="1" si="115"/>
        <v>#DIV/0!</v>
      </c>
      <c r="AE108" s="204" t="e">
        <f t="shared" ca="1" si="115"/>
        <v>#DIV/0!</v>
      </c>
      <c r="AF108" s="204" t="e">
        <f t="shared" ca="1" si="115"/>
        <v>#DIV/0!</v>
      </c>
      <c r="AG108" s="204" t="e">
        <f t="shared" ca="1" si="115"/>
        <v>#DIV/0!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AG109" si="116">G19/(G13+G17+G18)</f>
        <v>#DIV/0!</v>
      </c>
      <c r="H109" s="204" t="e">
        <f t="shared" si="116"/>
        <v>#DIV/0!</v>
      </c>
      <c r="I109" s="204" t="e">
        <f t="shared" si="116"/>
        <v>#DIV/0!</v>
      </c>
      <c r="J109" s="204" t="e">
        <f t="shared" si="116"/>
        <v>#DIV/0!</v>
      </c>
      <c r="K109" s="204" t="e">
        <f t="shared" si="116"/>
        <v>#DIV/0!</v>
      </c>
      <c r="L109" s="204" t="e">
        <f t="shared" si="116"/>
        <v>#DIV/0!</v>
      </c>
      <c r="M109" s="204" t="e">
        <f t="shared" si="116"/>
        <v>#DIV/0!</v>
      </c>
      <c r="N109" s="204" t="e">
        <f t="shared" si="116"/>
        <v>#DIV/0!</v>
      </c>
      <c r="O109" s="204" t="e">
        <f t="shared" si="116"/>
        <v>#DIV/0!</v>
      </c>
      <c r="P109" s="204" t="e">
        <f t="shared" si="116"/>
        <v>#DIV/0!</v>
      </c>
      <c r="Q109" s="204" t="e">
        <f t="shared" si="116"/>
        <v>#DIV/0!</v>
      </c>
      <c r="R109" s="204" t="e">
        <f t="shared" si="116"/>
        <v>#DIV/0!</v>
      </c>
      <c r="S109" s="204" t="e">
        <f t="shared" si="116"/>
        <v>#DIV/0!</v>
      </c>
      <c r="T109" s="204" t="e">
        <f t="shared" si="116"/>
        <v>#DIV/0!</v>
      </c>
      <c r="U109" s="204" t="e">
        <f t="shared" si="116"/>
        <v>#DIV/0!</v>
      </c>
      <c r="V109" s="204" t="e">
        <f t="shared" si="116"/>
        <v>#DIV/0!</v>
      </c>
      <c r="W109" s="204" t="e">
        <f t="shared" si="116"/>
        <v>#DIV/0!</v>
      </c>
      <c r="X109" s="204" t="e">
        <f t="shared" si="116"/>
        <v>#DIV/0!</v>
      </c>
      <c r="Y109" s="204" t="e">
        <f t="shared" si="116"/>
        <v>#DIV/0!</v>
      </c>
      <c r="Z109" s="204" t="e">
        <f t="shared" si="116"/>
        <v>#DIV/0!</v>
      </c>
      <c r="AA109" s="204" t="e">
        <f t="shared" si="116"/>
        <v>#DIV/0!</v>
      </c>
      <c r="AB109" s="204" t="e">
        <f t="shared" si="116"/>
        <v>#DIV/0!</v>
      </c>
      <c r="AC109" s="204" t="e">
        <f t="shared" si="116"/>
        <v>#DIV/0!</v>
      </c>
      <c r="AD109" s="204" t="e">
        <f t="shared" si="116"/>
        <v>#DIV/0!</v>
      </c>
      <c r="AE109" s="204" t="e">
        <f t="shared" si="116"/>
        <v>#DIV/0!</v>
      </c>
      <c r="AF109" s="204" t="e">
        <f t="shared" si="116"/>
        <v>#DIV/0!</v>
      </c>
      <c r="AG109" s="204" t="e">
        <f t="shared" si="116"/>
        <v>#DIV/0!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</row>
    <row r="110" spans="4:57" x14ac:dyDescent="0.25">
      <c r="D110" s="71"/>
    </row>
  </sheetData>
  <sheetProtection algorithmName="SHA-256" hashValue="LLH1kkK4FD9KELJy60v4K1cS0RIKUiI+/K/5n62arho=" saltValue="IzpXRcog21cuVTeVn4Tk+g==" spinCount="100000" sheet="1" objects="1" scenarios="1"/>
  <mergeCells count="20">
    <mergeCell ref="Z9:AC9"/>
    <mergeCell ref="AD9:AG9"/>
    <mergeCell ref="Z8:AC8"/>
    <mergeCell ref="AD8:AG8"/>
    <mergeCell ref="AH8:AS8"/>
    <mergeCell ref="F8:M8"/>
    <mergeCell ref="N8:Y8"/>
    <mergeCell ref="F9:I9"/>
    <mergeCell ref="J9:M9"/>
    <mergeCell ref="N9:Q9"/>
    <mergeCell ref="R9:U9"/>
    <mergeCell ref="V9:Y9"/>
    <mergeCell ref="AT8:AW8"/>
    <mergeCell ref="AH9:AK9"/>
    <mergeCell ref="AT9:AW9"/>
    <mergeCell ref="BB9:BE9"/>
    <mergeCell ref="AL9:AO9"/>
    <mergeCell ref="AP9:AS9"/>
    <mergeCell ref="AX8:BE8"/>
    <mergeCell ref="AX9:BA9"/>
  </mergeCells>
  <conditionalFormatting sqref="F68:AK68 AT68:AW68 BB68:BE68">
    <cfRule type="expression" dxfId="32890" priority="116">
      <formula>NOT(F68=0)</formula>
    </cfRule>
  </conditionalFormatting>
  <conditionalFormatting sqref="F39:AK39 AT39:AW39 BB39:BE39">
    <cfRule type="expression" dxfId="32889" priority="115">
      <formula>NOT(F39=0)</formula>
    </cfRule>
  </conditionalFormatting>
  <conditionalFormatting sqref="AL68:AO68">
    <cfRule type="expression" dxfId="32888" priority="33">
      <formula>NOT(AL68=0)</formula>
    </cfRule>
  </conditionalFormatting>
  <conditionalFormatting sqref="AL39:AO39">
    <cfRule type="expression" dxfId="32887" priority="32">
      <formula>NOT(AL39=0)</formula>
    </cfRule>
  </conditionalFormatting>
  <conditionalFormatting sqref="AP68:AS68">
    <cfRule type="expression" dxfId="32886" priority="22">
      <formula>NOT(AP68=0)</formula>
    </cfRule>
  </conditionalFormatting>
  <conditionalFormatting sqref="AP39:AS39">
    <cfRule type="expression" dxfId="32885" priority="21">
      <formula>NOT(AP39=0)</formula>
    </cfRule>
  </conditionalFormatting>
  <conditionalFormatting sqref="AX68:BA68">
    <cfRule type="expression" dxfId="32884" priority="11">
      <formula>NOT(AX68=0)</formula>
    </cfRule>
  </conditionalFormatting>
  <conditionalFormatting sqref="AX39:BA39">
    <cfRule type="expression" dxfId="32883" priority="10">
      <formula>NOT(AX39=0)</formula>
    </cfRule>
  </conditionalFormatting>
  <conditionalFormatting sqref="F13">
    <cfRule type="expression" dxfId="15466" priority="1484" stopIfTrue="1">
      <formula>LEN(TRIM($F$13))=0</formula>
    </cfRule>
  </conditionalFormatting>
  <conditionalFormatting sqref="G13">
    <cfRule type="expression" dxfId="15465" priority="1485" stopIfTrue="1">
      <formula>LEN(TRIM($G$13))=0</formula>
    </cfRule>
  </conditionalFormatting>
  <conditionalFormatting sqref="J13">
    <cfRule type="expression" dxfId="15464" priority="1486" stopIfTrue="1">
      <formula>LEN(TRIM($J$13))=0</formula>
    </cfRule>
  </conditionalFormatting>
  <conditionalFormatting sqref="K13">
    <cfRule type="expression" dxfId="15463" priority="1487" stopIfTrue="1">
      <formula>LEN(TRIM($K$13))=0</formula>
    </cfRule>
  </conditionalFormatting>
  <conditionalFormatting sqref="N13">
    <cfRule type="expression" dxfId="15462" priority="1488" stopIfTrue="1">
      <formula>LEN(TRIM($N$13))=0</formula>
    </cfRule>
  </conditionalFormatting>
  <conditionalFormatting sqref="O13">
    <cfRule type="expression" dxfId="15461" priority="1489" stopIfTrue="1">
      <formula>LEN(TRIM($O$13))=0</formula>
    </cfRule>
  </conditionalFormatting>
  <conditionalFormatting sqref="R13">
    <cfRule type="expression" dxfId="15460" priority="1490" stopIfTrue="1">
      <formula>LEN(TRIM($R$13))=0</formula>
    </cfRule>
  </conditionalFormatting>
  <conditionalFormatting sqref="S13">
    <cfRule type="expression" dxfId="15459" priority="1491" stopIfTrue="1">
      <formula>LEN(TRIM($S$13))=0</formula>
    </cfRule>
  </conditionalFormatting>
  <conditionalFormatting sqref="V13">
    <cfRule type="expression" dxfId="15458" priority="1492" stopIfTrue="1">
      <formula>LEN(TRIM($V$13))=0</formula>
    </cfRule>
  </conditionalFormatting>
  <conditionalFormatting sqref="W13">
    <cfRule type="expression" dxfId="15457" priority="1493" stopIfTrue="1">
      <formula>LEN(TRIM($W$13))=0</formula>
    </cfRule>
  </conditionalFormatting>
  <conditionalFormatting sqref="Z13">
    <cfRule type="expression" dxfId="15456" priority="1494" stopIfTrue="1">
      <formula>LEN(TRIM($Z$13))=0</formula>
    </cfRule>
  </conditionalFormatting>
  <conditionalFormatting sqref="AA13">
    <cfRule type="expression" dxfId="15455" priority="1495" stopIfTrue="1">
      <formula>LEN(TRIM($AA$13))=0</formula>
    </cfRule>
  </conditionalFormatting>
  <conditionalFormatting sqref="AD13">
    <cfRule type="expression" dxfId="15454" priority="1496" stopIfTrue="1">
      <formula>LEN(TRIM($AD$13))=0</formula>
    </cfRule>
  </conditionalFormatting>
  <conditionalFormatting sqref="AE13">
    <cfRule type="expression" dxfId="15453" priority="1497" stopIfTrue="1">
      <formula>LEN(TRIM($AE$13))=0</formula>
    </cfRule>
  </conditionalFormatting>
  <conditionalFormatting sqref="F15">
    <cfRule type="expression" dxfId="15452" priority="1498" stopIfTrue="1">
      <formula>LEN(TRIM($F$15))=0</formula>
    </cfRule>
  </conditionalFormatting>
  <conditionalFormatting sqref="G15">
    <cfRule type="expression" dxfId="15451" priority="1499" stopIfTrue="1">
      <formula>LEN(TRIM($G$15))=0</formula>
    </cfRule>
  </conditionalFormatting>
  <conditionalFormatting sqref="H15">
    <cfRule type="expression" dxfId="15450" priority="1500" stopIfTrue="1">
      <formula>LEN(TRIM($H$15))=0</formula>
    </cfRule>
  </conditionalFormatting>
  <conditionalFormatting sqref="J15">
    <cfRule type="expression" dxfId="15449" priority="1501" stopIfTrue="1">
      <formula>LEN(TRIM($J$15))=0</formula>
    </cfRule>
  </conditionalFormatting>
  <conditionalFormatting sqref="K15">
    <cfRule type="expression" dxfId="15448" priority="1502" stopIfTrue="1">
      <formula>LEN(TRIM($K$15))=0</formula>
    </cfRule>
  </conditionalFormatting>
  <conditionalFormatting sqref="L15">
    <cfRule type="expression" dxfId="15447" priority="1503" stopIfTrue="1">
      <formula>LEN(TRIM($L$15))=0</formula>
    </cfRule>
  </conditionalFormatting>
  <conditionalFormatting sqref="N15">
    <cfRule type="expression" dxfId="15446" priority="1504" stopIfTrue="1">
      <formula>LEN(TRIM($N$15))=0</formula>
    </cfRule>
  </conditionalFormatting>
  <conditionalFormatting sqref="O15">
    <cfRule type="expression" dxfId="15445" priority="1505" stopIfTrue="1">
      <formula>LEN(TRIM($O$15))=0</formula>
    </cfRule>
  </conditionalFormatting>
  <conditionalFormatting sqref="P15">
    <cfRule type="expression" dxfId="15444" priority="1506" stopIfTrue="1">
      <formula>LEN(TRIM($P$15))=0</formula>
    </cfRule>
  </conditionalFormatting>
  <conditionalFormatting sqref="R15">
    <cfRule type="expression" dxfId="15443" priority="1507" stopIfTrue="1">
      <formula>LEN(TRIM($R$15))=0</formula>
    </cfRule>
  </conditionalFormatting>
  <conditionalFormatting sqref="S15">
    <cfRule type="expression" dxfId="15442" priority="1508" stopIfTrue="1">
      <formula>LEN(TRIM($S$15))=0</formula>
    </cfRule>
  </conditionalFormatting>
  <conditionalFormatting sqref="T15">
    <cfRule type="expression" dxfId="15441" priority="1509" stopIfTrue="1">
      <formula>LEN(TRIM($T$15))=0</formula>
    </cfRule>
  </conditionalFormatting>
  <conditionalFormatting sqref="V15">
    <cfRule type="expression" dxfId="15440" priority="1510" stopIfTrue="1">
      <formula>LEN(TRIM($V$15))=0</formula>
    </cfRule>
  </conditionalFormatting>
  <conditionalFormatting sqref="W15">
    <cfRule type="expression" dxfId="15439" priority="1511" stopIfTrue="1">
      <formula>LEN(TRIM($W$15))=0</formula>
    </cfRule>
  </conditionalFormatting>
  <conditionalFormatting sqref="X15">
    <cfRule type="expression" dxfId="15438" priority="1512" stopIfTrue="1">
      <formula>LEN(TRIM($X$15))=0</formula>
    </cfRule>
  </conditionalFormatting>
  <conditionalFormatting sqref="Z15">
    <cfRule type="expression" dxfId="15437" priority="1513" stopIfTrue="1">
      <formula>LEN(TRIM($Z$15))=0</formula>
    </cfRule>
  </conditionalFormatting>
  <conditionalFormatting sqref="AA15">
    <cfRule type="expression" dxfId="15436" priority="1514" stopIfTrue="1">
      <formula>LEN(TRIM($AA$15))=0</formula>
    </cfRule>
  </conditionalFormatting>
  <conditionalFormatting sqref="AB15">
    <cfRule type="expression" dxfId="15435" priority="1515" stopIfTrue="1">
      <formula>LEN(TRIM($AB$15))=0</formula>
    </cfRule>
  </conditionalFormatting>
  <conditionalFormatting sqref="AD15">
    <cfRule type="expression" dxfId="15434" priority="1516" stopIfTrue="1">
      <formula>LEN(TRIM($AD$15))=0</formula>
    </cfRule>
  </conditionalFormatting>
  <conditionalFormatting sqref="AE15">
    <cfRule type="expression" dxfId="15433" priority="1517" stopIfTrue="1">
      <formula>LEN(TRIM($AE$15))=0</formula>
    </cfRule>
  </conditionalFormatting>
  <conditionalFormatting sqref="AF15">
    <cfRule type="expression" dxfId="15432" priority="1518" stopIfTrue="1">
      <formula>LEN(TRIM($AF$15))=0</formula>
    </cfRule>
  </conditionalFormatting>
  <conditionalFormatting sqref="F17">
    <cfRule type="expression" dxfId="15431" priority="1519" stopIfTrue="1">
      <formula>LEN(TRIM($F$17))=0</formula>
    </cfRule>
  </conditionalFormatting>
  <conditionalFormatting sqref="G17">
    <cfRule type="expression" dxfId="15430" priority="1520" stopIfTrue="1">
      <formula>LEN(TRIM($G$17))=0</formula>
    </cfRule>
  </conditionalFormatting>
  <conditionalFormatting sqref="H17">
    <cfRule type="expression" dxfId="15429" priority="1521" stopIfTrue="1">
      <formula>LEN(TRIM($H$17))=0</formula>
    </cfRule>
  </conditionalFormatting>
  <conditionalFormatting sqref="F18">
    <cfRule type="expression" dxfId="15428" priority="1522" stopIfTrue="1">
      <formula>LEN(TRIM($F$18))=0</formula>
    </cfRule>
  </conditionalFormatting>
  <conditionalFormatting sqref="G18">
    <cfRule type="expression" dxfId="15427" priority="1523" stopIfTrue="1">
      <formula>LEN(TRIM($G$18))=0</formula>
    </cfRule>
  </conditionalFormatting>
  <conditionalFormatting sqref="H18">
    <cfRule type="expression" dxfId="15426" priority="1524" stopIfTrue="1">
      <formula>LEN(TRIM($H$18))=0</formula>
    </cfRule>
  </conditionalFormatting>
  <conditionalFormatting sqref="J17">
    <cfRule type="expression" dxfId="15425" priority="1525" stopIfTrue="1">
      <formula>LEN(TRIM($J$17))=0</formula>
    </cfRule>
  </conditionalFormatting>
  <conditionalFormatting sqref="K17">
    <cfRule type="expression" dxfId="15424" priority="1526" stopIfTrue="1">
      <formula>LEN(TRIM($K$17))=0</formula>
    </cfRule>
  </conditionalFormatting>
  <conditionalFormatting sqref="L17">
    <cfRule type="expression" dxfId="15423" priority="1527" stopIfTrue="1">
      <formula>LEN(TRIM($L$17))=0</formula>
    </cfRule>
  </conditionalFormatting>
  <conditionalFormatting sqref="J18">
    <cfRule type="expression" dxfId="15422" priority="1528" stopIfTrue="1">
      <formula>LEN(TRIM($J$18))=0</formula>
    </cfRule>
  </conditionalFormatting>
  <conditionalFormatting sqref="K18">
    <cfRule type="expression" dxfId="15421" priority="1529" stopIfTrue="1">
      <formula>LEN(TRIM($K$18))=0</formula>
    </cfRule>
  </conditionalFormatting>
  <conditionalFormatting sqref="L18">
    <cfRule type="expression" dxfId="15420" priority="1530" stopIfTrue="1">
      <formula>LEN(TRIM($L$18))=0</formula>
    </cfRule>
  </conditionalFormatting>
  <conditionalFormatting sqref="N17">
    <cfRule type="expression" dxfId="15419" priority="1531" stopIfTrue="1">
      <formula>LEN(TRIM($N$17))=0</formula>
    </cfRule>
  </conditionalFormatting>
  <conditionalFormatting sqref="O17">
    <cfRule type="expression" dxfId="15418" priority="1532" stopIfTrue="1">
      <formula>LEN(TRIM($O$17))=0</formula>
    </cfRule>
  </conditionalFormatting>
  <conditionalFormatting sqref="P17">
    <cfRule type="expression" dxfId="15417" priority="1533" stopIfTrue="1">
      <formula>LEN(TRIM($P$17))=0</formula>
    </cfRule>
  </conditionalFormatting>
  <conditionalFormatting sqref="N18">
    <cfRule type="expression" dxfId="15416" priority="1534" stopIfTrue="1">
      <formula>LEN(TRIM($N$18))=0</formula>
    </cfRule>
  </conditionalFormatting>
  <conditionalFormatting sqref="O18">
    <cfRule type="expression" dxfId="15415" priority="1535" stopIfTrue="1">
      <formula>LEN(TRIM($O$18))=0</formula>
    </cfRule>
  </conditionalFormatting>
  <conditionalFormatting sqref="P18">
    <cfRule type="expression" dxfId="15414" priority="1536" stopIfTrue="1">
      <formula>LEN(TRIM($P$18))=0</formula>
    </cfRule>
  </conditionalFormatting>
  <conditionalFormatting sqref="R17">
    <cfRule type="expression" dxfId="15413" priority="1537" stopIfTrue="1">
      <formula>LEN(TRIM($R$17))=0</formula>
    </cfRule>
  </conditionalFormatting>
  <conditionalFormatting sqref="S17">
    <cfRule type="expression" dxfId="15412" priority="1538" stopIfTrue="1">
      <formula>LEN(TRIM($S$17))=0</formula>
    </cfRule>
  </conditionalFormatting>
  <conditionalFormatting sqref="T17">
    <cfRule type="expression" dxfId="15411" priority="1539" stopIfTrue="1">
      <formula>LEN(TRIM($T$17))=0</formula>
    </cfRule>
  </conditionalFormatting>
  <conditionalFormatting sqref="R18">
    <cfRule type="expression" dxfId="15410" priority="1540" stopIfTrue="1">
      <formula>LEN(TRIM($R$18))=0</formula>
    </cfRule>
  </conditionalFormatting>
  <conditionalFormatting sqref="S18">
    <cfRule type="expression" dxfId="15409" priority="1541" stopIfTrue="1">
      <formula>LEN(TRIM($S$18))=0</formula>
    </cfRule>
  </conditionalFormatting>
  <conditionalFormatting sqref="T18">
    <cfRule type="expression" dxfId="15408" priority="1542" stopIfTrue="1">
      <formula>LEN(TRIM($T$18))=0</formula>
    </cfRule>
  </conditionalFormatting>
  <conditionalFormatting sqref="V17">
    <cfRule type="expression" dxfId="15407" priority="1543" stopIfTrue="1">
      <formula>LEN(TRIM($V$17))=0</formula>
    </cfRule>
  </conditionalFormatting>
  <conditionalFormatting sqref="W17">
    <cfRule type="expression" dxfId="15406" priority="1544" stopIfTrue="1">
      <formula>LEN(TRIM($W$17))=0</formula>
    </cfRule>
  </conditionalFormatting>
  <conditionalFormatting sqref="X17">
    <cfRule type="expression" dxfId="15405" priority="1545" stopIfTrue="1">
      <formula>LEN(TRIM($X$17))=0</formula>
    </cfRule>
  </conditionalFormatting>
  <conditionalFormatting sqref="V18">
    <cfRule type="expression" dxfId="15404" priority="1546" stopIfTrue="1">
      <formula>LEN(TRIM($V$18))=0</formula>
    </cfRule>
  </conditionalFormatting>
  <conditionalFormatting sqref="W18">
    <cfRule type="expression" dxfId="15403" priority="1547" stopIfTrue="1">
      <formula>LEN(TRIM($W$18))=0</formula>
    </cfRule>
  </conditionalFormatting>
  <conditionalFormatting sqref="X18">
    <cfRule type="expression" dxfId="15402" priority="1548" stopIfTrue="1">
      <formula>LEN(TRIM($X$18))=0</formula>
    </cfRule>
  </conditionalFormatting>
  <conditionalFormatting sqref="Z17">
    <cfRule type="expression" dxfId="15401" priority="1549" stopIfTrue="1">
      <formula>LEN(TRIM($Z$17))=0</formula>
    </cfRule>
  </conditionalFormatting>
  <conditionalFormatting sqref="AA17">
    <cfRule type="expression" dxfId="15400" priority="1550" stopIfTrue="1">
      <formula>LEN(TRIM($AA$17))=0</formula>
    </cfRule>
  </conditionalFormatting>
  <conditionalFormatting sqref="AB17">
    <cfRule type="expression" dxfId="15399" priority="1551" stopIfTrue="1">
      <formula>LEN(TRIM($AB$17))=0</formula>
    </cfRule>
  </conditionalFormatting>
  <conditionalFormatting sqref="Z18">
    <cfRule type="expression" dxfId="15398" priority="1552" stopIfTrue="1">
      <formula>LEN(TRIM($Z$18))=0</formula>
    </cfRule>
  </conditionalFormatting>
  <conditionalFormatting sqref="AA18">
    <cfRule type="expression" dxfId="15397" priority="1553" stopIfTrue="1">
      <formula>LEN(TRIM($AA$18))=0</formula>
    </cfRule>
  </conditionalFormatting>
  <conditionalFormatting sqref="AB18">
    <cfRule type="expression" dxfId="15396" priority="1554" stopIfTrue="1">
      <formula>LEN(TRIM($AB$18))=0</formula>
    </cfRule>
  </conditionalFormatting>
  <conditionalFormatting sqref="AD17">
    <cfRule type="expression" dxfId="15395" priority="1555" stopIfTrue="1">
      <formula>LEN(TRIM($AD$17))=0</formula>
    </cfRule>
  </conditionalFormatting>
  <conditionalFormatting sqref="AE17">
    <cfRule type="expression" dxfId="15394" priority="1556" stopIfTrue="1">
      <formula>LEN(TRIM($AE$17))=0</formula>
    </cfRule>
  </conditionalFormatting>
  <conditionalFormatting sqref="AF17">
    <cfRule type="expression" dxfId="15393" priority="1557" stopIfTrue="1">
      <formula>LEN(TRIM($AF$17))=0</formula>
    </cfRule>
  </conditionalFormatting>
  <conditionalFormatting sqref="AD18">
    <cfRule type="expression" dxfId="15392" priority="1558" stopIfTrue="1">
      <formula>LEN(TRIM($AD$18))=0</formula>
    </cfRule>
  </conditionalFormatting>
  <conditionalFormatting sqref="AE18">
    <cfRule type="expression" dxfId="15391" priority="1559" stopIfTrue="1">
      <formula>LEN(TRIM($AE$18))=0</formula>
    </cfRule>
  </conditionalFormatting>
  <conditionalFormatting sqref="AF18">
    <cfRule type="expression" dxfId="15390" priority="1560" stopIfTrue="1">
      <formula>LEN(TRIM($AF$18))=0</formula>
    </cfRule>
  </conditionalFormatting>
  <conditionalFormatting sqref="F20">
    <cfRule type="expression" dxfId="15389" priority="1561" stopIfTrue="1">
      <formula>LEN(TRIM($F$20))=0</formula>
    </cfRule>
  </conditionalFormatting>
  <conditionalFormatting sqref="G20">
    <cfRule type="expression" dxfId="15388" priority="1562" stopIfTrue="1">
      <formula>LEN(TRIM($G$20))=0</formula>
    </cfRule>
  </conditionalFormatting>
  <conditionalFormatting sqref="H20">
    <cfRule type="expression" dxfId="15387" priority="1563" stopIfTrue="1">
      <formula>LEN(TRIM($H$20))=0</formula>
    </cfRule>
  </conditionalFormatting>
  <conditionalFormatting sqref="F21">
    <cfRule type="expression" dxfId="15386" priority="1564" stopIfTrue="1">
      <formula>LEN(TRIM($F$21))=0</formula>
    </cfRule>
  </conditionalFormatting>
  <conditionalFormatting sqref="G21">
    <cfRule type="expression" dxfId="15385" priority="1565" stopIfTrue="1">
      <formula>LEN(TRIM($G$21))=0</formula>
    </cfRule>
  </conditionalFormatting>
  <conditionalFormatting sqref="H21">
    <cfRule type="expression" dxfId="15384" priority="1566" stopIfTrue="1">
      <formula>LEN(TRIM($H$21))=0</formula>
    </cfRule>
  </conditionalFormatting>
  <conditionalFormatting sqref="F22">
    <cfRule type="expression" dxfId="15383" priority="1567" stopIfTrue="1">
      <formula>LEN(TRIM($F$22))=0</formula>
    </cfRule>
  </conditionalFormatting>
  <conditionalFormatting sqref="G22">
    <cfRule type="expression" dxfId="15382" priority="1568" stopIfTrue="1">
      <formula>LEN(TRIM($G$22))=0</formula>
    </cfRule>
  </conditionalFormatting>
  <conditionalFormatting sqref="H22">
    <cfRule type="expression" dxfId="15381" priority="1569" stopIfTrue="1">
      <formula>LEN(TRIM($H$22))=0</formula>
    </cfRule>
  </conditionalFormatting>
  <conditionalFormatting sqref="F23">
    <cfRule type="expression" dxfId="15380" priority="1570" stopIfTrue="1">
      <formula>LEN(TRIM($F$23))=0</formula>
    </cfRule>
  </conditionalFormatting>
  <conditionalFormatting sqref="G23">
    <cfRule type="expression" dxfId="15379" priority="1571" stopIfTrue="1">
      <formula>LEN(TRIM($G$23))=0</formula>
    </cfRule>
  </conditionalFormatting>
  <conditionalFormatting sqref="H23">
    <cfRule type="expression" dxfId="15378" priority="1572" stopIfTrue="1">
      <formula>LEN(TRIM($H$23))=0</formula>
    </cfRule>
  </conditionalFormatting>
  <conditionalFormatting sqref="J20">
    <cfRule type="expression" dxfId="15377" priority="1573" stopIfTrue="1">
      <formula>LEN(TRIM($J$20))=0</formula>
    </cfRule>
  </conditionalFormatting>
  <conditionalFormatting sqref="K20">
    <cfRule type="expression" dxfId="15376" priority="1574" stopIfTrue="1">
      <formula>LEN(TRIM($K$20))=0</formula>
    </cfRule>
  </conditionalFormatting>
  <conditionalFormatting sqref="L20">
    <cfRule type="expression" dxfId="15375" priority="1575" stopIfTrue="1">
      <formula>LEN(TRIM($L$20))=0</formula>
    </cfRule>
  </conditionalFormatting>
  <conditionalFormatting sqref="J21">
    <cfRule type="expression" dxfId="15374" priority="1576" stopIfTrue="1">
      <formula>LEN(TRIM($J$21))=0</formula>
    </cfRule>
  </conditionalFormatting>
  <conditionalFormatting sqref="K21">
    <cfRule type="expression" dxfId="15373" priority="1577" stopIfTrue="1">
      <formula>LEN(TRIM($K$21))=0</formula>
    </cfRule>
  </conditionalFormatting>
  <conditionalFormatting sqref="L21">
    <cfRule type="expression" dxfId="15372" priority="1578" stopIfTrue="1">
      <formula>LEN(TRIM($L$21))=0</formula>
    </cfRule>
  </conditionalFormatting>
  <conditionalFormatting sqref="J22">
    <cfRule type="expression" dxfId="15371" priority="1579" stopIfTrue="1">
      <formula>LEN(TRIM($J$22))=0</formula>
    </cfRule>
  </conditionalFormatting>
  <conditionalFormatting sqref="K22">
    <cfRule type="expression" dxfId="15370" priority="1580" stopIfTrue="1">
      <formula>LEN(TRIM($K$22))=0</formula>
    </cfRule>
  </conditionalFormatting>
  <conditionalFormatting sqref="L22">
    <cfRule type="expression" dxfId="15369" priority="1581" stopIfTrue="1">
      <formula>LEN(TRIM($L$22))=0</formula>
    </cfRule>
  </conditionalFormatting>
  <conditionalFormatting sqref="J23">
    <cfRule type="expression" dxfId="15368" priority="1582" stopIfTrue="1">
      <formula>LEN(TRIM($J$23))=0</formula>
    </cfRule>
  </conditionalFormatting>
  <conditionalFormatting sqref="K23">
    <cfRule type="expression" dxfId="15367" priority="1583" stopIfTrue="1">
      <formula>LEN(TRIM($K$23))=0</formula>
    </cfRule>
  </conditionalFormatting>
  <conditionalFormatting sqref="L23">
    <cfRule type="expression" dxfId="15366" priority="1584" stopIfTrue="1">
      <formula>LEN(TRIM($L$23))=0</formula>
    </cfRule>
  </conditionalFormatting>
  <conditionalFormatting sqref="N20">
    <cfRule type="expression" dxfId="15365" priority="1585" stopIfTrue="1">
      <formula>LEN(TRIM($N$20))=0</formula>
    </cfRule>
  </conditionalFormatting>
  <conditionalFormatting sqref="O20">
    <cfRule type="expression" dxfId="15364" priority="1586" stopIfTrue="1">
      <formula>LEN(TRIM($O$20))=0</formula>
    </cfRule>
  </conditionalFormatting>
  <conditionalFormatting sqref="P20">
    <cfRule type="expression" dxfId="15363" priority="1587" stopIfTrue="1">
      <formula>LEN(TRIM($P$20))=0</formula>
    </cfRule>
  </conditionalFormatting>
  <conditionalFormatting sqref="N21">
    <cfRule type="expression" dxfId="15362" priority="1588" stopIfTrue="1">
      <formula>LEN(TRIM($N$21))=0</formula>
    </cfRule>
  </conditionalFormatting>
  <conditionalFormatting sqref="O21">
    <cfRule type="expression" dxfId="15361" priority="1589" stopIfTrue="1">
      <formula>LEN(TRIM($O$21))=0</formula>
    </cfRule>
  </conditionalFormatting>
  <conditionalFormatting sqref="P21">
    <cfRule type="expression" dxfId="15360" priority="1590" stopIfTrue="1">
      <formula>LEN(TRIM($P$21))=0</formula>
    </cfRule>
  </conditionalFormatting>
  <conditionalFormatting sqref="N22">
    <cfRule type="expression" dxfId="15359" priority="1591" stopIfTrue="1">
      <formula>LEN(TRIM($N$22))=0</formula>
    </cfRule>
  </conditionalFormatting>
  <conditionalFormatting sqref="O22">
    <cfRule type="expression" dxfId="15358" priority="1592" stopIfTrue="1">
      <formula>LEN(TRIM($O$22))=0</formula>
    </cfRule>
  </conditionalFormatting>
  <conditionalFormatting sqref="P22">
    <cfRule type="expression" dxfId="15357" priority="1593" stopIfTrue="1">
      <formula>LEN(TRIM($P$22))=0</formula>
    </cfRule>
  </conditionalFormatting>
  <conditionalFormatting sqref="N23">
    <cfRule type="expression" dxfId="15356" priority="1594" stopIfTrue="1">
      <formula>LEN(TRIM($N$23))=0</formula>
    </cfRule>
  </conditionalFormatting>
  <conditionalFormatting sqref="O23">
    <cfRule type="expression" dxfId="15355" priority="1595" stopIfTrue="1">
      <formula>LEN(TRIM($O$23))=0</formula>
    </cfRule>
  </conditionalFormatting>
  <conditionalFormatting sqref="P23">
    <cfRule type="expression" dxfId="15354" priority="1596" stopIfTrue="1">
      <formula>LEN(TRIM($P$23))=0</formula>
    </cfRule>
  </conditionalFormatting>
  <conditionalFormatting sqref="R20">
    <cfRule type="expression" dxfId="15353" priority="1597" stopIfTrue="1">
      <formula>LEN(TRIM($R$20))=0</formula>
    </cfRule>
  </conditionalFormatting>
  <conditionalFormatting sqref="S20">
    <cfRule type="expression" dxfId="15352" priority="1598" stopIfTrue="1">
      <formula>LEN(TRIM($S$20))=0</formula>
    </cfRule>
  </conditionalFormatting>
  <conditionalFormatting sqref="T20">
    <cfRule type="expression" dxfId="15351" priority="1599" stopIfTrue="1">
      <formula>LEN(TRIM($T$20))=0</formula>
    </cfRule>
  </conditionalFormatting>
  <conditionalFormatting sqref="R21">
    <cfRule type="expression" dxfId="15350" priority="1600" stopIfTrue="1">
      <formula>LEN(TRIM($R$21))=0</formula>
    </cfRule>
  </conditionalFormatting>
  <conditionalFormatting sqref="S21">
    <cfRule type="expression" dxfId="15349" priority="1601" stopIfTrue="1">
      <formula>LEN(TRIM($S$21))=0</formula>
    </cfRule>
  </conditionalFormatting>
  <conditionalFormatting sqref="T21">
    <cfRule type="expression" dxfId="15348" priority="1602" stopIfTrue="1">
      <formula>LEN(TRIM($T$21))=0</formula>
    </cfRule>
  </conditionalFormatting>
  <conditionalFormatting sqref="R22">
    <cfRule type="expression" dxfId="15347" priority="1603" stopIfTrue="1">
      <formula>LEN(TRIM($R$22))=0</formula>
    </cfRule>
  </conditionalFormatting>
  <conditionalFormatting sqref="S22">
    <cfRule type="expression" dxfId="15346" priority="1604" stopIfTrue="1">
      <formula>LEN(TRIM($S$22))=0</formula>
    </cfRule>
  </conditionalFormatting>
  <conditionalFormatting sqref="T22">
    <cfRule type="expression" dxfId="15345" priority="1605" stopIfTrue="1">
      <formula>LEN(TRIM($T$22))=0</formula>
    </cfRule>
  </conditionalFormatting>
  <conditionalFormatting sqref="R23">
    <cfRule type="expression" dxfId="15344" priority="1606" stopIfTrue="1">
      <formula>LEN(TRIM($R$23))=0</formula>
    </cfRule>
  </conditionalFormatting>
  <conditionalFormatting sqref="S23">
    <cfRule type="expression" dxfId="15343" priority="1607" stopIfTrue="1">
      <formula>LEN(TRIM($S$23))=0</formula>
    </cfRule>
  </conditionalFormatting>
  <conditionalFormatting sqref="T23">
    <cfRule type="expression" dxfId="15342" priority="1608" stopIfTrue="1">
      <formula>LEN(TRIM($T$23))=0</formula>
    </cfRule>
  </conditionalFormatting>
  <conditionalFormatting sqref="V20">
    <cfRule type="expression" dxfId="15341" priority="1609" stopIfTrue="1">
      <formula>LEN(TRIM($V$20))=0</formula>
    </cfRule>
  </conditionalFormatting>
  <conditionalFormatting sqref="W20">
    <cfRule type="expression" dxfId="15340" priority="1610" stopIfTrue="1">
      <formula>LEN(TRIM($W$20))=0</formula>
    </cfRule>
  </conditionalFormatting>
  <conditionalFormatting sqref="X20">
    <cfRule type="expression" dxfId="15339" priority="1611" stopIfTrue="1">
      <formula>LEN(TRIM($X$20))=0</formula>
    </cfRule>
  </conditionalFormatting>
  <conditionalFormatting sqref="V21">
    <cfRule type="expression" dxfId="15338" priority="1612" stopIfTrue="1">
      <formula>LEN(TRIM($V$21))=0</formula>
    </cfRule>
  </conditionalFormatting>
  <conditionalFormatting sqref="W21">
    <cfRule type="expression" dxfId="15337" priority="1613" stopIfTrue="1">
      <formula>LEN(TRIM($W$21))=0</formula>
    </cfRule>
  </conditionalFormatting>
  <conditionalFormatting sqref="X21">
    <cfRule type="expression" dxfId="15336" priority="1614" stopIfTrue="1">
      <formula>LEN(TRIM($X$21))=0</formula>
    </cfRule>
  </conditionalFormatting>
  <conditionalFormatting sqref="V22">
    <cfRule type="expression" dxfId="15335" priority="1615" stopIfTrue="1">
      <formula>LEN(TRIM($V$22))=0</formula>
    </cfRule>
  </conditionalFormatting>
  <conditionalFormatting sqref="W22">
    <cfRule type="expression" dxfId="15334" priority="1616" stopIfTrue="1">
      <formula>LEN(TRIM($W$22))=0</formula>
    </cfRule>
  </conditionalFormatting>
  <conditionalFormatting sqref="X22">
    <cfRule type="expression" dxfId="15333" priority="1617" stopIfTrue="1">
      <formula>LEN(TRIM($X$22))=0</formula>
    </cfRule>
  </conditionalFormatting>
  <conditionalFormatting sqref="V23">
    <cfRule type="expression" dxfId="15332" priority="1618" stopIfTrue="1">
      <formula>LEN(TRIM($V$23))=0</formula>
    </cfRule>
  </conditionalFormatting>
  <conditionalFormatting sqref="W23">
    <cfRule type="expression" dxfId="15331" priority="1619" stopIfTrue="1">
      <formula>LEN(TRIM($W$23))=0</formula>
    </cfRule>
  </conditionalFormatting>
  <conditionalFormatting sqref="X23">
    <cfRule type="expression" dxfId="15330" priority="1620" stopIfTrue="1">
      <formula>LEN(TRIM($X$23))=0</formula>
    </cfRule>
  </conditionalFormatting>
  <conditionalFormatting sqref="Z20">
    <cfRule type="expression" dxfId="15329" priority="1621" stopIfTrue="1">
      <formula>LEN(TRIM($Z$20))=0</formula>
    </cfRule>
  </conditionalFormatting>
  <conditionalFormatting sqref="AA20">
    <cfRule type="expression" dxfId="15328" priority="1622" stopIfTrue="1">
      <formula>LEN(TRIM($AA$20))=0</formula>
    </cfRule>
  </conditionalFormatting>
  <conditionalFormatting sqref="AB20">
    <cfRule type="expression" dxfId="15327" priority="1623" stopIfTrue="1">
      <formula>LEN(TRIM($AB$20))=0</formula>
    </cfRule>
  </conditionalFormatting>
  <conditionalFormatting sqref="Z21">
    <cfRule type="expression" dxfId="15326" priority="1624" stopIfTrue="1">
      <formula>LEN(TRIM($Z$21))=0</formula>
    </cfRule>
  </conditionalFormatting>
  <conditionalFormatting sqref="AA21">
    <cfRule type="expression" dxfId="15325" priority="1625" stopIfTrue="1">
      <formula>LEN(TRIM($AA$21))=0</formula>
    </cfRule>
  </conditionalFormatting>
  <conditionalFormatting sqref="AB21">
    <cfRule type="expression" dxfId="15324" priority="1626" stopIfTrue="1">
      <formula>LEN(TRIM($AB$21))=0</formula>
    </cfRule>
  </conditionalFormatting>
  <conditionalFormatting sqref="Z22">
    <cfRule type="expression" dxfId="15323" priority="1627" stopIfTrue="1">
      <formula>LEN(TRIM($Z$22))=0</formula>
    </cfRule>
  </conditionalFormatting>
  <conditionalFormatting sqref="AA22">
    <cfRule type="expression" dxfId="15322" priority="1628" stopIfTrue="1">
      <formula>LEN(TRIM($AA$22))=0</formula>
    </cfRule>
  </conditionalFormatting>
  <conditionalFormatting sqref="AB22">
    <cfRule type="expression" dxfId="15321" priority="1629" stopIfTrue="1">
      <formula>LEN(TRIM($AB$22))=0</formula>
    </cfRule>
  </conditionalFormatting>
  <conditionalFormatting sqref="Z23">
    <cfRule type="expression" dxfId="15320" priority="1630" stopIfTrue="1">
      <formula>LEN(TRIM($Z$23))=0</formula>
    </cfRule>
  </conditionalFormatting>
  <conditionalFormatting sqref="AA23">
    <cfRule type="expression" dxfId="15319" priority="1631" stopIfTrue="1">
      <formula>LEN(TRIM($AA$23))=0</formula>
    </cfRule>
  </conditionalFormatting>
  <conditionalFormatting sqref="AB23">
    <cfRule type="expression" dxfId="15318" priority="1632" stopIfTrue="1">
      <formula>LEN(TRIM($AB$23))=0</formula>
    </cfRule>
  </conditionalFormatting>
  <conditionalFormatting sqref="AD20">
    <cfRule type="expression" dxfId="15317" priority="1633" stopIfTrue="1">
      <formula>LEN(TRIM($AD$20))=0</formula>
    </cfRule>
  </conditionalFormatting>
  <conditionalFormatting sqref="AE20">
    <cfRule type="expression" dxfId="15316" priority="1634" stopIfTrue="1">
      <formula>LEN(TRIM($AE$20))=0</formula>
    </cfRule>
  </conditionalFormatting>
  <conditionalFormatting sqref="AF20">
    <cfRule type="expression" dxfId="15315" priority="1635" stopIfTrue="1">
      <formula>LEN(TRIM($AF$20))=0</formula>
    </cfRule>
  </conditionalFormatting>
  <conditionalFormatting sqref="AD21">
    <cfRule type="expression" dxfId="15314" priority="1636" stopIfTrue="1">
      <formula>LEN(TRIM($AD$21))=0</formula>
    </cfRule>
  </conditionalFormatting>
  <conditionalFormatting sqref="AE21">
    <cfRule type="expression" dxfId="15313" priority="1637" stopIfTrue="1">
      <formula>LEN(TRIM($AE$21))=0</formula>
    </cfRule>
  </conditionalFormatting>
  <conditionalFormatting sqref="AF21">
    <cfRule type="expression" dxfId="15312" priority="1638" stopIfTrue="1">
      <formula>LEN(TRIM($AF$21))=0</formula>
    </cfRule>
  </conditionalFormatting>
  <conditionalFormatting sqref="AD22">
    <cfRule type="expression" dxfId="15311" priority="1639" stopIfTrue="1">
      <formula>LEN(TRIM($AD$22))=0</formula>
    </cfRule>
  </conditionalFormatting>
  <conditionalFormatting sqref="AE22">
    <cfRule type="expression" dxfId="15310" priority="1640" stopIfTrue="1">
      <formula>LEN(TRIM($AE$22))=0</formula>
    </cfRule>
  </conditionalFormatting>
  <conditionalFormatting sqref="AF22">
    <cfRule type="expression" dxfId="15309" priority="1641" stopIfTrue="1">
      <formula>LEN(TRIM($AF$22))=0</formula>
    </cfRule>
  </conditionalFormatting>
  <conditionalFormatting sqref="AD23">
    <cfRule type="expression" dxfId="15308" priority="1642" stopIfTrue="1">
      <formula>LEN(TRIM($AD$23))=0</formula>
    </cfRule>
  </conditionalFormatting>
  <conditionalFormatting sqref="AE23">
    <cfRule type="expression" dxfId="15307" priority="1643" stopIfTrue="1">
      <formula>LEN(TRIM($AE$23))=0</formula>
    </cfRule>
  </conditionalFormatting>
  <conditionalFormatting sqref="AF23">
    <cfRule type="expression" dxfId="15306" priority="1644" stopIfTrue="1">
      <formula>LEN(TRIM($AF$23))=0</formula>
    </cfRule>
  </conditionalFormatting>
  <conditionalFormatting sqref="F27">
    <cfRule type="expression" dxfId="15305" priority="1645" stopIfTrue="1">
      <formula>LEN(TRIM($F$27))=0</formula>
    </cfRule>
  </conditionalFormatting>
  <conditionalFormatting sqref="G27">
    <cfRule type="expression" dxfId="15304" priority="1646" stopIfTrue="1">
      <formula>LEN(TRIM($G$27))=0</formula>
    </cfRule>
  </conditionalFormatting>
  <conditionalFormatting sqref="H27">
    <cfRule type="expression" dxfId="15303" priority="1647" stopIfTrue="1">
      <formula>LEN(TRIM($H$27))=0</formula>
    </cfRule>
  </conditionalFormatting>
  <conditionalFormatting sqref="J27">
    <cfRule type="expression" dxfId="15302" priority="1648" stopIfTrue="1">
      <formula>LEN(TRIM($J$27))=0</formula>
    </cfRule>
  </conditionalFormatting>
  <conditionalFormatting sqref="K27">
    <cfRule type="expression" dxfId="15301" priority="1649" stopIfTrue="1">
      <formula>LEN(TRIM($K$27))=0</formula>
    </cfRule>
  </conditionalFormatting>
  <conditionalFormatting sqref="L27">
    <cfRule type="expression" dxfId="15300" priority="1650" stopIfTrue="1">
      <formula>LEN(TRIM($L$27))=0</formula>
    </cfRule>
  </conditionalFormatting>
  <conditionalFormatting sqref="N27">
    <cfRule type="expression" dxfId="15299" priority="1651" stopIfTrue="1">
      <formula>LEN(TRIM($N$27))=0</formula>
    </cfRule>
  </conditionalFormatting>
  <conditionalFormatting sqref="O27">
    <cfRule type="expression" dxfId="15298" priority="1652" stopIfTrue="1">
      <formula>LEN(TRIM($O$27))=0</formula>
    </cfRule>
  </conditionalFormatting>
  <conditionalFormatting sqref="P27">
    <cfRule type="expression" dxfId="15297" priority="1653" stopIfTrue="1">
      <formula>LEN(TRIM($P$27))=0</formula>
    </cfRule>
  </conditionalFormatting>
  <conditionalFormatting sqref="R27">
    <cfRule type="expression" dxfId="15296" priority="1654" stopIfTrue="1">
      <formula>LEN(TRIM($R$27))=0</formula>
    </cfRule>
  </conditionalFormatting>
  <conditionalFormatting sqref="S27">
    <cfRule type="expression" dxfId="15295" priority="1655" stopIfTrue="1">
      <formula>LEN(TRIM($S$27))=0</formula>
    </cfRule>
  </conditionalFormatting>
  <conditionalFormatting sqref="T27">
    <cfRule type="expression" dxfId="15294" priority="1656" stopIfTrue="1">
      <formula>LEN(TRIM($T$27))=0</formula>
    </cfRule>
  </conditionalFormatting>
  <conditionalFormatting sqref="V27">
    <cfRule type="expression" dxfId="15293" priority="1657" stopIfTrue="1">
      <formula>LEN(TRIM($V$27))=0</formula>
    </cfRule>
  </conditionalFormatting>
  <conditionalFormatting sqref="W27">
    <cfRule type="expression" dxfId="15292" priority="1658" stopIfTrue="1">
      <formula>LEN(TRIM($W$27))=0</formula>
    </cfRule>
  </conditionalFormatting>
  <conditionalFormatting sqref="X27">
    <cfRule type="expression" dxfId="15291" priority="1659" stopIfTrue="1">
      <formula>LEN(TRIM($X$27))=0</formula>
    </cfRule>
  </conditionalFormatting>
  <conditionalFormatting sqref="Z27">
    <cfRule type="expression" dxfId="15290" priority="1660" stopIfTrue="1">
      <formula>LEN(TRIM($Z$27))=0</formula>
    </cfRule>
  </conditionalFormatting>
  <conditionalFormatting sqref="AA27">
    <cfRule type="expression" dxfId="15289" priority="1661" stopIfTrue="1">
      <formula>LEN(TRIM($AA$27))=0</formula>
    </cfRule>
  </conditionalFormatting>
  <conditionalFormatting sqref="AB27">
    <cfRule type="expression" dxfId="15288" priority="1662" stopIfTrue="1">
      <formula>LEN(TRIM($AB$27))=0</formula>
    </cfRule>
  </conditionalFormatting>
  <conditionalFormatting sqref="AD27">
    <cfRule type="expression" dxfId="15287" priority="1663" stopIfTrue="1">
      <formula>LEN(TRIM($AD$27))=0</formula>
    </cfRule>
  </conditionalFormatting>
  <conditionalFormatting sqref="AE27">
    <cfRule type="expression" dxfId="15286" priority="1664" stopIfTrue="1">
      <formula>LEN(TRIM($AE$27))=0</formula>
    </cfRule>
  </conditionalFormatting>
  <conditionalFormatting sqref="AF27">
    <cfRule type="expression" dxfId="15285" priority="1665" stopIfTrue="1">
      <formula>LEN(TRIM($AF$27))=0</formula>
    </cfRule>
  </conditionalFormatting>
  <conditionalFormatting sqref="F29">
    <cfRule type="expression" dxfId="15284" priority="1666" stopIfTrue="1">
      <formula>LEN(TRIM($F$29))=0</formula>
    </cfRule>
  </conditionalFormatting>
  <conditionalFormatting sqref="G29">
    <cfRule type="expression" dxfId="15283" priority="1667" stopIfTrue="1">
      <formula>LEN(TRIM($G$29))=0</formula>
    </cfRule>
  </conditionalFormatting>
  <conditionalFormatting sqref="H29">
    <cfRule type="expression" dxfId="15282" priority="1668" stopIfTrue="1">
      <formula>LEN(TRIM($H$29))=0</formula>
    </cfRule>
  </conditionalFormatting>
  <conditionalFormatting sqref="F30">
    <cfRule type="expression" dxfId="15281" priority="1669" stopIfTrue="1">
      <formula>LEN(TRIM($F$30))=0</formula>
    </cfRule>
  </conditionalFormatting>
  <conditionalFormatting sqref="G30">
    <cfRule type="expression" dxfId="15280" priority="1670" stopIfTrue="1">
      <formula>LEN(TRIM($G$30))=0</formula>
    </cfRule>
  </conditionalFormatting>
  <conditionalFormatting sqref="H30">
    <cfRule type="expression" dxfId="15279" priority="1671" stopIfTrue="1">
      <formula>LEN(TRIM($H$30))=0</formula>
    </cfRule>
  </conditionalFormatting>
  <conditionalFormatting sqref="F31">
    <cfRule type="expression" dxfId="15278" priority="1672" stopIfTrue="1">
      <formula>LEN(TRIM($F$31))=0</formula>
    </cfRule>
  </conditionalFormatting>
  <conditionalFormatting sqref="G31">
    <cfRule type="expression" dxfId="15277" priority="1673" stopIfTrue="1">
      <formula>LEN(TRIM($G$31))=0</formula>
    </cfRule>
  </conditionalFormatting>
  <conditionalFormatting sqref="H31">
    <cfRule type="expression" dxfId="15276" priority="1674" stopIfTrue="1">
      <formula>LEN(TRIM($H$31))=0</formula>
    </cfRule>
  </conditionalFormatting>
  <conditionalFormatting sqref="F32">
    <cfRule type="expression" dxfId="15275" priority="1675" stopIfTrue="1">
      <formula>LEN(TRIM($F$32))=0</formula>
    </cfRule>
  </conditionalFormatting>
  <conditionalFormatting sqref="G32">
    <cfRule type="expression" dxfId="15274" priority="1676" stopIfTrue="1">
      <formula>LEN(TRIM($G$32))=0</formula>
    </cfRule>
  </conditionalFormatting>
  <conditionalFormatting sqref="H32">
    <cfRule type="expression" dxfId="15273" priority="1677" stopIfTrue="1">
      <formula>LEN(TRIM($H$32))=0</formula>
    </cfRule>
  </conditionalFormatting>
  <conditionalFormatting sqref="F33">
    <cfRule type="expression" dxfId="15272" priority="1678" stopIfTrue="1">
      <formula>LEN(TRIM($F$33))=0</formula>
    </cfRule>
  </conditionalFormatting>
  <conditionalFormatting sqref="G33">
    <cfRule type="expression" dxfId="15271" priority="1679" stopIfTrue="1">
      <formula>LEN(TRIM($G$33))=0</formula>
    </cfRule>
  </conditionalFormatting>
  <conditionalFormatting sqref="H33">
    <cfRule type="expression" dxfId="15270" priority="1680" stopIfTrue="1">
      <formula>LEN(TRIM($H$33))=0</formula>
    </cfRule>
  </conditionalFormatting>
  <conditionalFormatting sqref="F34">
    <cfRule type="expression" dxfId="15269" priority="1681" stopIfTrue="1">
      <formula>LEN(TRIM($F$34))=0</formula>
    </cfRule>
  </conditionalFormatting>
  <conditionalFormatting sqref="G34">
    <cfRule type="expression" dxfId="15268" priority="1682" stopIfTrue="1">
      <formula>LEN(TRIM($G$34))=0</formula>
    </cfRule>
  </conditionalFormatting>
  <conditionalFormatting sqref="H34">
    <cfRule type="expression" dxfId="15267" priority="1683" stopIfTrue="1">
      <formula>LEN(TRIM($H$34))=0</formula>
    </cfRule>
  </conditionalFormatting>
  <conditionalFormatting sqref="F35">
    <cfRule type="expression" dxfId="15266" priority="1684" stopIfTrue="1">
      <formula>LEN(TRIM($F$35))=0</formula>
    </cfRule>
  </conditionalFormatting>
  <conditionalFormatting sqref="G35">
    <cfRule type="expression" dxfId="15265" priority="1685" stopIfTrue="1">
      <formula>LEN(TRIM($G$35))=0</formula>
    </cfRule>
  </conditionalFormatting>
  <conditionalFormatting sqref="H35">
    <cfRule type="expression" dxfId="15264" priority="1686" stopIfTrue="1">
      <formula>LEN(TRIM($H$35))=0</formula>
    </cfRule>
  </conditionalFormatting>
  <conditionalFormatting sqref="J29">
    <cfRule type="expression" dxfId="15263" priority="1687" stopIfTrue="1">
      <formula>LEN(TRIM($J$29))=0</formula>
    </cfRule>
  </conditionalFormatting>
  <conditionalFormatting sqref="K29">
    <cfRule type="expression" dxfId="15262" priority="1688" stopIfTrue="1">
      <formula>LEN(TRIM($K$29))=0</formula>
    </cfRule>
  </conditionalFormatting>
  <conditionalFormatting sqref="L29">
    <cfRule type="expression" dxfId="15261" priority="1689" stopIfTrue="1">
      <formula>LEN(TRIM($L$29))=0</formula>
    </cfRule>
  </conditionalFormatting>
  <conditionalFormatting sqref="J30">
    <cfRule type="expression" dxfId="15260" priority="1690" stopIfTrue="1">
      <formula>LEN(TRIM($J$30))=0</formula>
    </cfRule>
  </conditionalFormatting>
  <conditionalFormatting sqref="K30">
    <cfRule type="expression" dxfId="15259" priority="1691" stopIfTrue="1">
      <formula>LEN(TRIM($K$30))=0</formula>
    </cfRule>
  </conditionalFormatting>
  <conditionalFormatting sqref="L30">
    <cfRule type="expression" dxfId="15258" priority="1692" stopIfTrue="1">
      <formula>LEN(TRIM($L$30))=0</formula>
    </cfRule>
  </conditionalFormatting>
  <conditionalFormatting sqref="J31">
    <cfRule type="expression" dxfId="15257" priority="1693" stopIfTrue="1">
      <formula>LEN(TRIM($J$31))=0</formula>
    </cfRule>
  </conditionalFormatting>
  <conditionalFormatting sqref="K31">
    <cfRule type="expression" dxfId="15256" priority="1694" stopIfTrue="1">
      <formula>LEN(TRIM($K$31))=0</formula>
    </cfRule>
  </conditionalFormatting>
  <conditionalFormatting sqref="L31">
    <cfRule type="expression" dxfId="15255" priority="1695" stopIfTrue="1">
      <formula>LEN(TRIM($L$31))=0</formula>
    </cfRule>
  </conditionalFormatting>
  <conditionalFormatting sqref="J32">
    <cfRule type="expression" dxfId="15254" priority="1696" stopIfTrue="1">
      <formula>LEN(TRIM($J$32))=0</formula>
    </cfRule>
  </conditionalFormatting>
  <conditionalFormatting sqref="K32">
    <cfRule type="expression" dxfId="15253" priority="1697" stopIfTrue="1">
      <formula>LEN(TRIM($K$32))=0</formula>
    </cfRule>
  </conditionalFormatting>
  <conditionalFormatting sqref="L32">
    <cfRule type="expression" dxfId="15252" priority="1698" stopIfTrue="1">
      <formula>LEN(TRIM($L$32))=0</formula>
    </cfRule>
  </conditionalFormatting>
  <conditionalFormatting sqref="J33">
    <cfRule type="expression" dxfId="15251" priority="1699" stopIfTrue="1">
      <formula>LEN(TRIM($J$33))=0</formula>
    </cfRule>
  </conditionalFormatting>
  <conditionalFormatting sqref="K33">
    <cfRule type="expression" dxfId="15250" priority="1700" stopIfTrue="1">
      <formula>LEN(TRIM($K$33))=0</formula>
    </cfRule>
  </conditionalFormatting>
  <conditionalFormatting sqref="L33">
    <cfRule type="expression" dxfId="15249" priority="1701" stopIfTrue="1">
      <formula>LEN(TRIM($L$33))=0</formula>
    </cfRule>
  </conditionalFormatting>
  <conditionalFormatting sqref="J34">
    <cfRule type="expression" dxfId="15248" priority="1702" stopIfTrue="1">
      <formula>LEN(TRIM($J$34))=0</formula>
    </cfRule>
  </conditionalFormatting>
  <conditionalFormatting sqref="K34">
    <cfRule type="expression" dxfId="15247" priority="1703" stopIfTrue="1">
      <formula>LEN(TRIM($K$34))=0</formula>
    </cfRule>
  </conditionalFormatting>
  <conditionalFormatting sqref="L34">
    <cfRule type="expression" dxfId="15246" priority="1704" stopIfTrue="1">
      <formula>LEN(TRIM($L$34))=0</formula>
    </cfRule>
  </conditionalFormatting>
  <conditionalFormatting sqref="J35">
    <cfRule type="expression" dxfId="15245" priority="1705" stopIfTrue="1">
      <formula>LEN(TRIM($J$35))=0</formula>
    </cfRule>
  </conditionalFormatting>
  <conditionalFormatting sqref="K35">
    <cfRule type="expression" dxfId="15244" priority="1706" stopIfTrue="1">
      <formula>LEN(TRIM($K$35))=0</formula>
    </cfRule>
  </conditionalFormatting>
  <conditionalFormatting sqref="L35">
    <cfRule type="expression" dxfId="15243" priority="1707" stopIfTrue="1">
      <formula>LEN(TRIM($L$35))=0</formula>
    </cfRule>
  </conditionalFormatting>
  <conditionalFormatting sqref="N29">
    <cfRule type="expression" dxfId="15242" priority="1708" stopIfTrue="1">
      <formula>LEN(TRIM($N$29))=0</formula>
    </cfRule>
  </conditionalFormatting>
  <conditionalFormatting sqref="O29">
    <cfRule type="expression" dxfId="15241" priority="1709" stopIfTrue="1">
      <formula>LEN(TRIM($O$29))=0</formula>
    </cfRule>
  </conditionalFormatting>
  <conditionalFormatting sqref="P29">
    <cfRule type="expression" dxfId="15240" priority="1710" stopIfTrue="1">
      <formula>LEN(TRIM($P$29))=0</formula>
    </cfRule>
  </conditionalFormatting>
  <conditionalFormatting sqref="N30">
    <cfRule type="expression" dxfId="15239" priority="1711" stopIfTrue="1">
      <formula>LEN(TRIM($N$30))=0</formula>
    </cfRule>
  </conditionalFormatting>
  <conditionalFormatting sqref="O30">
    <cfRule type="expression" dxfId="15238" priority="1712" stopIfTrue="1">
      <formula>LEN(TRIM($O$30))=0</formula>
    </cfRule>
  </conditionalFormatting>
  <conditionalFormatting sqref="P30">
    <cfRule type="expression" dxfId="15237" priority="1713" stopIfTrue="1">
      <formula>LEN(TRIM($P$30))=0</formula>
    </cfRule>
  </conditionalFormatting>
  <conditionalFormatting sqref="N31">
    <cfRule type="expression" dxfId="15236" priority="1714" stopIfTrue="1">
      <formula>LEN(TRIM($N$31))=0</formula>
    </cfRule>
  </conditionalFormatting>
  <conditionalFormatting sqref="O31">
    <cfRule type="expression" dxfId="15235" priority="1715" stopIfTrue="1">
      <formula>LEN(TRIM($O$31))=0</formula>
    </cfRule>
  </conditionalFormatting>
  <conditionalFormatting sqref="P31">
    <cfRule type="expression" dxfId="15234" priority="1716" stopIfTrue="1">
      <formula>LEN(TRIM($P$31))=0</formula>
    </cfRule>
  </conditionalFormatting>
  <conditionalFormatting sqref="N32">
    <cfRule type="expression" dxfId="15233" priority="1717" stopIfTrue="1">
      <formula>LEN(TRIM($N$32))=0</formula>
    </cfRule>
  </conditionalFormatting>
  <conditionalFormatting sqref="O32">
    <cfRule type="expression" dxfId="15232" priority="1718" stopIfTrue="1">
      <formula>LEN(TRIM($O$32))=0</formula>
    </cfRule>
  </conditionalFormatting>
  <conditionalFormatting sqref="P32">
    <cfRule type="expression" dxfId="15231" priority="1719" stopIfTrue="1">
      <formula>LEN(TRIM($P$32))=0</formula>
    </cfRule>
  </conditionalFormatting>
  <conditionalFormatting sqref="N33">
    <cfRule type="expression" dxfId="15230" priority="1720" stopIfTrue="1">
      <formula>LEN(TRIM($N$33))=0</formula>
    </cfRule>
  </conditionalFormatting>
  <conditionalFormatting sqref="O33">
    <cfRule type="expression" dxfId="15229" priority="1721" stopIfTrue="1">
      <formula>LEN(TRIM($O$33))=0</formula>
    </cfRule>
  </conditionalFormatting>
  <conditionalFormatting sqref="P33">
    <cfRule type="expression" dxfId="15228" priority="1722" stopIfTrue="1">
      <formula>LEN(TRIM($P$33))=0</formula>
    </cfRule>
  </conditionalFormatting>
  <conditionalFormatting sqref="N34">
    <cfRule type="expression" dxfId="15227" priority="1723" stopIfTrue="1">
      <formula>LEN(TRIM($N$34))=0</formula>
    </cfRule>
  </conditionalFormatting>
  <conditionalFormatting sqref="O34">
    <cfRule type="expression" dxfId="15226" priority="1724" stopIfTrue="1">
      <formula>LEN(TRIM($O$34))=0</formula>
    </cfRule>
  </conditionalFormatting>
  <conditionalFormatting sqref="P34">
    <cfRule type="expression" dxfId="15225" priority="1725" stopIfTrue="1">
      <formula>LEN(TRIM($P$34))=0</formula>
    </cfRule>
  </conditionalFormatting>
  <conditionalFormatting sqref="N35">
    <cfRule type="expression" dxfId="15224" priority="1726" stopIfTrue="1">
      <formula>LEN(TRIM($N$35))=0</formula>
    </cfRule>
  </conditionalFormatting>
  <conditionalFormatting sqref="O35">
    <cfRule type="expression" dxfId="15223" priority="1727" stopIfTrue="1">
      <formula>LEN(TRIM($O$35))=0</formula>
    </cfRule>
  </conditionalFormatting>
  <conditionalFormatting sqref="P35">
    <cfRule type="expression" dxfId="15222" priority="1728" stopIfTrue="1">
      <formula>LEN(TRIM($P$35))=0</formula>
    </cfRule>
  </conditionalFormatting>
  <conditionalFormatting sqref="R29">
    <cfRule type="expression" dxfId="15221" priority="1729" stopIfTrue="1">
      <formula>LEN(TRIM($R$29))=0</formula>
    </cfRule>
  </conditionalFormatting>
  <conditionalFormatting sqref="S29">
    <cfRule type="expression" dxfId="15220" priority="1730" stopIfTrue="1">
      <formula>LEN(TRIM($S$29))=0</formula>
    </cfRule>
  </conditionalFormatting>
  <conditionalFormatting sqref="T29">
    <cfRule type="expression" dxfId="15219" priority="1731" stopIfTrue="1">
      <formula>LEN(TRIM($T$29))=0</formula>
    </cfRule>
  </conditionalFormatting>
  <conditionalFormatting sqref="R30">
    <cfRule type="expression" dxfId="15218" priority="1732" stopIfTrue="1">
      <formula>LEN(TRIM($R$30))=0</formula>
    </cfRule>
  </conditionalFormatting>
  <conditionalFormatting sqref="S30">
    <cfRule type="expression" dxfId="15217" priority="1733" stopIfTrue="1">
      <formula>LEN(TRIM($S$30))=0</formula>
    </cfRule>
  </conditionalFormatting>
  <conditionalFormatting sqref="T30">
    <cfRule type="expression" dxfId="15216" priority="1734" stopIfTrue="1">
      <formula>LEN(TRIM($T$30))=0</formula>
    </cfRule>
  </conditionalFormatting>
  <conditionalFormatting sqref="R31">
    <cfRule type="expression" dxfId="15215" priority="1735" stopIfTrue="1">
      <formula>LEN(TRIM($R$31))=0</formula>
    </cfRule>
  </conditionalFormatting>
  <conditionalFormatting sqref="S31">
    <cfRule type="expression" dxfId="15214" priority="1736" stopIfTrue="1">
      <formula>LEN(TRIM($S$31))=0</formula>
    </cfRule>
  </conditionalFormatting>
  <conditionalFormatting sqref="T31">
    <cfRule type="expression" dxfId="15213" priority="1737" stopIfTrue="1">
      <formula>LEN(TRIM($T$31))=0</formula>
    </cfRule>
  </conditionalFormatting>
  <conditionalFormatting sqref="R32">
    <cfRule type="expression" dxfId="15212" priority="1738" stopIfTrue="1">
      <formula>LEN(TRIM($R$32))=0</formula>
    </cfRule>
  </conditionalFormatting>
  <conditionalFormatting sqref="S32">
    <cfRule type="expression" dxfId="15211" priority="1739" stopIfTrue="1">
      <formula>LEN(TRIM($S$32))=0</formula>
    </cfRule>
  </conditionalFormatting>
  <conditionalFormatting sqref="T32">
    <cfRule type="expression" dxfId="15210" priority="1740" stopIfTrue="1">
      <formula>LEN(TRIM($T$32))=0</formula>
    </cfRule>
  </conditionalFormatting>
  <conditionalFormatting sqref="R33">
    <cfRule type="expression" dxfId="15209" priority="1741" stopIfTrue="1">
      <formula>LEN(TRIM($R$33))=0</formula>
    </cfRule>
  </conditionalFormatting>
  <conditionalFormatting sqref="S33">
    <cfRule type="expression" dxfId="15208" priority="1742" stopIfTrue="1">
      <formula>LEN(TRIM($S$33))=0</formula>
    </cfRule>
  </conditionalFormatting>
  <conditionalFormatting sqref="T33">
    <cfRule type="expression" dxfId="15207" priority="1743" stopIfTrue="1">
      <formula>LEN(TRIM($T$33))=0</formula>
    </cfRule>
  </conditionalFormatting>
  <conditionalFormatting sqref="R34">
    <cfRule type="expression" dxfId="15206" priority="1744" stopIfTrue="1">
      <formula>LEN(TRIM($R$34))=0</formula>
    </cfRule>
  </conditionalFormatting>
  <conditionalFormatting sqref="S34">
    <cfRule type="expression" dxfId="15205" priority="1745" stopIfTrue="1">
      <formula>LEN(TRIM($S$34))=0</formula>
    </cfRule>
  </conditionalFormatting>
  <conditionalFormatting sqref="T34">
    <cfRule type="expression" dxfId="15204" priority="1746" stopIfTrue="1">
      <formula>LEN(TRIM($T$34))=0</formula>
    </cfRule>
  </conditionalFormatting>
  <conditionalFormatting sqref="R35">
    <cfRule type="expression" dxfId="15203" priority="1747" stopIfTrue="1">
      <formula>LEN(TRIM($R$35))=0</formula>
    </cfRule>
  </conditionalFormatting>
  <conditionalFormatting sqref="S35">
    <cfRule type="expression" dxfId="15202" priority="1748" stopIfTrue="1">
      <formula>LEN(TRIM($S$35))=0</formula>
    </cfRule>
  </conditionalFormatting>
  <conditionalFormatting sqref="T35">
    <cfRule type="expression" dxfId="15201" priority="1749" stopIfTrue="1">
      <formula>LEN(TRIM($T$35))=0</formula>
    </cfRule>
  </conditionalFormatting>
  <conditionalFormatting sqref="V29">
    <cfRule type="expression" dxfId="15200" priority="1750" stopIfTrue="1">
      <formula>LEN(TRIM($V$29))=0</formula>
    </cfRule>
  </conditionalFormatting>
  <conditionalFormatting sqref="W29">
    <cfRule type="expression" dxfId="15199" priority="1751" stopIfTrue="1">
      <formula>LEN(TRIM($W$29))=0</formula>
    </cfRule>
  </conditionalFormatting>
  <conditionalFormatting sqref="X29">
    <cfRule type="expression" dxfId="15198" priority="1752" stopIfTrue="1">
      <formula>LEN(TRIM($X$29))=0</formula>
    </cfRule>
  </conditionalFormatting>
  <conditionalFormatting sqref="V30">
    <cfRule type="expression" dxfId="15197" priority="1753" stopIfTrue="1">
      <formula>LEN(TRIM($V$30))=0</formula>
    </cfRule>
  </conditionalFormatting>
  <conditionalFormatting sqref="W30">
    <cfRule type="expression" dxfId="15196" priority="1754" stopIfTrue="1">
      <formula>LEN(TRIM($W$30))=0</formula>
    </cfRule>
  </conditionalFormatting>
  <conditionalFormatting sqref="X30">
    <cfRule type="expression" dxfId="15195" priority="1755" stopIfTrue="1">
      <formula>LEN(TRIM($X$30))=0</formula>
    </cfRule>
  </conditionalFormatting>
  <conditionalFormatting sqref="V31">
    <cfRule type="expression" dxfId="15194" priority="1756" stopIfTrue="1">
      <formula>LEN(TRIM($V$31))=0</formula>
    </cfRule>
  </conditionalFormatting>
  <conditionalFormatting sqref="W31">
    <cfRule type="expression" dxfId="15193" priority="1757" stopIfTrue="1">
      <formula>LEN(TRIM($W$31))=0</formula>
    </cfRule>
  </conditionalFormatting>
  <conditionalFormatting sqref="X31">
    <cfRule type="expression" dxfId="15192" priority="1758" stopIfTrue="1">
      <formula>LEN(TRIM($X$31))=0</formula>
    </cfRule>
  </conditionalFormatting>
  <conditionalFormatting sqref="V32">
    <cfRule type="expression" dxfId="15191" priority="1759" stopIfTrue="1">
      <formula>LEN(TRIM($V$32))=0</formula>
    </cfRule>
  </conditionalFormatting>
  <conditionalFormatting sqref="W32">
    <cfRule type="expression" dxfId="15190" priority="1760" stopIfTrue="1">
      <formula>LEN(TRIM($W$32))=0</formula>
    </cfRule>
  </conditionalFormatting>
  <conditionalFormatting sqref="X32">
    <cfRule type="expression" dxfId="15189" priority="1761" stopIfTrue="1">
      <formula>LEN(TRIM($X$32))=0</formula>
    </cfRule>
  </conditionalFormatting>
  <conditionalFormatting sqref="V33">
    <cfRule type="expression" dxfId="15188" priority="1762" stopIfTrue="1">
      <formula>LEN(TRIM($V$33))=0</formula>
    </cfRule>
  </conditionalFormatting>
  <conditionalFormatting sqref="W33">
    <cfRule type="expression" dxfId="15187" priority="1763" stopIfTrue="1">
      <formula>LEN(TRIM($W$33))=0</formula>
    </cfRule>
  </conditionalFormatting>
  <conditionalFormatting sqref="X33">
    <cfRule type="expression" dxfId="15186" priority="1764" stopIfTrue="1">
      <formula>LEN(TRIM($X$33))=0</formula>
    </cfRule>
  </conditionalFormatting>
  <conditionalFormatting sqref="V34">
    <cfRule type="expression" dxfId="15185" priority="1765" stopIfTrue="1">
      <formula>LEN(TRIM($V$34))=0</formula>
    </cfRule>
  </conditionalFormatting>
  <conditionalFormatting sqref="W34">
    <cfRule type="expression" dxfId="15184" priority="1766" stopIfTrue="1">
      <formula>LEN(TRIM($W$34))=0</formula>
    </cfRule>
  </conditionalFormatting>
  <conditionalFormatting sqref="X34">
    <cfRule type="expression" dxfId="15183" priority="1767" stopIfTrue="1">
      <formula>LEN(TRIM($X$34))=0</formula>
    </cfRule>
  </conditionalFormatting>
  <conditionalFormatting sqref="V35">
    <cfRule type="expression" dxfId="15182" priority="1768" stopIfTrue="1">
      <formula>LEN(TRIM($V$35))=0</formula>
    </cfRule>
  </conditionalFormatting>
  <conditionalFormatting sqref="W35">
    <cfRule type="expression" dxfId="15181" priority="1769" stopIfTrue="1">
      <formula>LEN(TRIM($W$35))=0</formula>
    </cfRule>
  </conditionalFormatting>
  <conditionalFormatting sqref="X35">
    <cfRule type="expression" dxfId="15180" priority="1770" stopIfTrue="1">
      <formula>LEN(TRIM($X$35))=0</formula>
    </cfRule>
  </conditionalFormatting>
  <conditionalFormatting sqref="Z29">
    <cfRule type="expression" dxfId="15179" priority="1771" stopIfTrue="1">
      <formula>LEN(TRIM($Z$29))=0</formula>
    </cfRule>
  </conditionalFormatting>
  <conditionalFormatting sqref="AA29">
    <cfRule type="expression" dxfId="15178" priority="1772" stopIfTrue="1">
      <formula>LEN(TRIM($AA$29))=0</formula>
    </cfRule>
  </conditionalFormatting>
  <conditionalFormatting sqref="AB29">
    <cfRule type="expression" dxfId="15177" priority="1773" stopIfTrue="1">
      <formula>LEN(TRIM($AB$29))=0</formula>
    </cfRule>
  </conditionalFormatting>
  <conditionalFormatting sqref="Z30">
    <cfRule type="expression" dxfId="15176" priority="1774" stopIfTrue="1">
      <formula>LEN(TRIM($Z$30))=0</formula>
    </cfRule>
  </conditionalFormatting>
  <conditionalFormatting sqref="AA30">
    <cfRule type="expression" dxfId="15175" priority="1775" stopIfTrue="1">
      <formula>LEN(TRIM($AA$30))=0</formula>
    </cfRule>
  </conditionalFormatting>
  <conditionalFormatting sqref="AB30">
    <cfRule type="expression" dxfId="15174" priority="1776" stopIfTrue="1">
      <formula>LEN(TRIM($AB$30))=0</formula>
    </cfRule>
  </conditionalFormatting>
  <conditionalFormatting sqref="Z31">
    <cfRule type="expression" dxfId="15173" priority="1777" stopIfTrue="1">
      <formula>LEN(TRIM($Z$31))=0</formula>
    </cfRule>
  </conditionalFormatting>
  <conditionalFormatting sqref="AA31">
    <cfRule type="expression" dxfId="15172" priority="1778" stopIfTrue="1">
      <formula>LEN(TRIM($AA$31))=0</formula>
    </cfRule>
  </conditionalFormatting>
  <conditionalFormatting sqref="AB31">
    <cfRule type="expression" dxfId="15171" priority="1779" stopIfTrue="1">
      <formula>LEN(TRIM($AB$31))=0</formula>
    </cfRule>
  </conditionalFormatting>
  <conditionalFormatting sqref="Z32">
    <cfRule type="expression" dxfId="15170" priority="1780" stopIfTrue="1">
      <formula>LEN(TRIM($Z$32))=0</formula>
    </cfRule>
  </conditionalFormatting>
  <conditionalFormatting sqref="AA32">
    <cfRule type="expression" dxfId="15169" priority="1781" stopIfTrue="1">
      <formula>LEN(TRIM($AA$32))=0</formula>
    </cfRule>
  </conditionalFormatting>
  <conditionalFormatting sqref="AB32">
    <cfRule type="expression" dxfId="15168" priority="1782" stopIfTrue="1">
      <formula>LEN(TRIM($AB$32))=0</formula>
    </cfRule>
  </conditionalFormatting>
  <conditionalFormatting sqref="Z33">
    <cfRule type="expression" dxfId="15167" priority="1783" stopIfTrue="1">
      <formula>LEN(TRIM($Z$33))=0</formula>
    </cfRule>
  </conditionalFormatting>
  <conditionalFormatting sqref="AA33">
    <cfRule type="expression" dxfId="15166" priority="1784" stopIfTrue="1">
      <formula>LEN(TRIM($AA$33))=0</formula>
    </cfRule>
  </conditionalFormatting>
  <conditionalFormatting sqref="AB33">
    <cfRule type="expression" dxfId="15165" priority="1785" stopIfTrue="1">
      <formula>LEN(TRIM($AB$33))=0</formula>
    </cfRule>
  </conditionalFormatting>
  <conditionalFormatting sqref="Z34">
    <cfRule type="expression" dxfId="15164" priority="1786" stopIfTrue="1">
      <formula>LEN(TRIM($Z$34))=0</formula>
    </cfRule>
  </conditionalFormatting>
  <conditionalFormatting sqref="AA34">
    <cfRule type="expression" dxfId="15163" priority="1787" stopIfTrue="1">
      <formula>LEN(TRIM($AA$34))=0</formula>
    </cfRule>
  </conditionalFormatting>
  <conditionalFormatting sqref="AB34">
    <cfRule type="expression" dxfId="15162" priority="1788" stopIfTrue="1">
      <formula>LEN(TRIM($AB$34))=0</formula>
    </cfRule>
  </conditionalFormatting>
  <conditionalFormatting sqref="Z35">
    <cfRule type="expression" dxfId="15161" priority="1789" stopIfTrue="1">
      <formula>LEN(TRIM($Z$35))=0</formula>
    </cfRule>
  </conditionalFormatting>
  <conditionalFormatting sqref="AA35">
    <cfRule type="expression" dxfId="15160" priority="1790" stopIfTrue="1">
      <formula>LEN(TRIM($AA$35))=0</formula>
    </cfRule>
  </conditionalFormatting>
  <conditionalFormatting sqref="AB35">
    <cfRule type="expression" dxfId="15159" priority="1791" stopIfTrue="1">
      <formula>LEN(TRIM($AB$35))=0</formula>
    </cfRule>
  </conditionalFormatting>
  <conditionalFormatting sqref="AD29">
    <cfRule type="expression" dxfId="15158" priority="1792" stopIfTrue="1">
      <formula>LEN(TRIM($AD$29))=0</formula>
    </cfRule>
  </conditionalFormatting>
  <conditionalFormatting sqref="AE29">
    <cfRule type="expression" dxfId="15157" priority="1793" stopIfTrue="1">
      <formula>LEN(TRIM($AE$29))=0</formula>
    </cfRule>
  </conditionalFormatting>
  <conditionalFormatting sqref="AF29">
    <cfRule type="expression" dxfId="15156" priority="1794" stopIfTrue="1">
      <formula>LEN(TRIM($AF$29))=0</formula>
    </cfRule>
  </conditionalFormatting>
  <conditionalFormatting sqref="AD30">
    <cfRule type="expression" dxfId="15155" priority="1795" stopIfTrue="1">
      <formula>LEN(TRIM($AD$30))=0</formula>
    </cfRule>
  </conditionalFormatting>
  <conditionalFormatting sqref="AE30">
    <cfRule type="expression" dxfId="15154" priority="1796" stopIfTrue="1">
      <formula>LEN(TRIM($AE$30))=0</formula>
    </cfRule>
  </conditionalFormatting>
  <conditionalFormatting sqref="AF30">
    <cfRule type="expression" dxfId="15153" priority="1797" stopIfTrue="1">
      <formula>LEN(TRIM($AF$30))=0</formula>
    </cfRule>
  </conditionalFormatting>
  <conditionalFormatting sqref="AD31">
    <cfRule type="expression" dxfId="15152" priority="1798" stopIfTrue="1">
      <formula>LEN(TRIM($AD$31))=0</formula>
    </cfRule>
  </conditionalFormatting>
  <conditionalFormatting sqref="AE31">
    <cfRule type="expression" dxfId="15151" priority="1799" stopIfTrue="1">
      <formula>LEN(TRIM($AE$31))=0</formula>
    </cfRule>
  </conditionalFormatting>
  <conditionalFormatting sqref="AF31">
    <cfRule type="expression" dxfId="15150" priority="1800" stopIfTrue="1">
      <formula>LEN(TRIM($AF$31))=0</formula>
    </cfRule>
  </conditionalFormatting>
  <conditionalFormatting sqref="AD32">
    <cfRule type="expression" dxfId="15149" priority="1801" stopIfTrue="1">
      <formula>LEN(TRIM($AD$32))=0</formula>
    </cfRule>
  </conditionalFormatting>
  <conditionalFormatting sqref="AE32">
    <cfRule type="expression" dxfId="15148" priority="1802" stopIfTrue="1">
      <formula>LEN(TRIM($AE$32))=0</formula>
    </cfRule>
  </conditionalFormatting>
  <conditionalFormatting sqref="AF32">
    <cfRule type="expression" dxfId="15147" priority="1803" stopIfTrue="1">
      <formula>LEN(TRIM($AF$32))=0</formula>
    </cfRule>
  </conditionalFormatting>
  <conditionalFormatting sqref="AD33">
    <cfRule type="expression" dxfId="15146" priority="1804" stopIfTrue="1">
      <formula>LEN(TRIM($AD$33))=0</formula>
    </cfRule>
  </conditionalFormatting>
  <conditionalFormatting sqref="AE33">
    <cfRule type="expression" dxfId="15145" priority="1805" stopIfTrue="1">
      <formula>LEN(TRIM($AE$33))=0</formula>
    </cfRule>
  </conditionalFormatting>
  <conditionalFormatting sqref="AF33">
    <cfRule type="expression" dxfId="15144" priority="1806" stopIfTrue="1">
      <formula>LEN(TRIM($AF$33))=0</formula>
    </cfRule>
  </conditionalFormatting>
  <conditionalFormatting sqref="AD34">
    <cfRule type="expression" dxfId="15143" priority="1807" stopIfTrue="1">
      <formula>LEN(TRIM($AD$34))=0</formula>
    </cfRule>
  </conditionalFormatting>
  <conditionalFormatting sqref="AE34">
    <cfRule type="expression" dxfId="15142" priority="1808" stopIfTrue="1">
      <formula>LEN(TRIM($AE$34))=0</formula>
    </cfRule>
  </conditionalFormatting>
  <conditionalFormatting sqref="AF34">
    <cfRule type="expression" dxfId="15141" priority="1809" stopIfTrue="1">
      <formula>LEN(TRIM($AF$34))=0</formula>
    </cfRule>
  </conditionalFormatting>
  <conditionalFormatting sqref="AD35">
    <cfRule type="expression" dxfId="15140" priority="1810" stopIfTrue="1">
      <formula>LEN(TRIM($AD$35))=0</formula>
    </cfRule>
  </conditionalFormatting>
  <conditionalFormatting sqref="AE35">
    <cfRule type="expression" dxfId="15139" priority="1811" stopIfTrue="1">
      <formula>LEN(TRIM($AE$35))=0</formula>
    </cfRule>
  </conditionalFormatting>
  <conditionalFormatting sqref="AF35">
    <cfRule type="expression" dxfId="15138" priority="1812" stopIfTrue="1">
      <formula>LEN(TRIM($AF$35))=0</formula>
    </cfRule>
  </conditionalFormatting>
  <conditionalFormatting sqref="F37">
    <cfRule type="expression" dxfId="15137" priority="1813" stopIfTrue="1">
      <formula>LEN(TRIM($F$37))=0</formula>
    </cfRule>
  </conditionalFormatting>
  <conditionalFormatting sqref="G37">
    <cfRule type="expression" dxfId="15136" priority="1814" stopIfTrue="1">
      <formula>LEN(TRIM($G$37))=0</formula>
    </cfRule>
  </conditionalFormatting>
  <conditionalFormatting sqref="H37">
    <cfRule type="expression" dxfId="15135" priority="1815" stopIfTrue="1">
      <formula>LEN(TRIM($H$37))=0</formula>
    </cfRule>
  </conditionalFormatting>
  <conditionalFormatting sqref="J37">
    <cfRule type="expression" dxfId="15134" priority="1816" stopIfTrue="1">
      <formula>LEN(TRIM($J$37))=0</formula>
    </cfRule>
  </conditionalFormatting>
  <conditionalFormatting sqref="K37">
    <cfRule type="expression" dxfId="15133" priority="1817" stopIfTrue="1">
      <formula>LEN(TRIM($K$37))=0</formula>
    </cfRule>
  </conditionalFormatting>
  <conditionalFormatting sqref="L37">
    <cfRule type="expression" dxfId="15132" priority="1818" stopIfTrue="1">
      <formula>LEN(TRIM($L$37))=0</formula>
    </cfRule>
  </conditionalFormatting>
  <conditionalFormatting sqref="N37">
    <cfRule type="expression" dxfId="15131" priority="1819" stopIfTrue="1">
      <formula>LEN(TRIM($N$37))=0</formula>
    </cfRule>
  </conditionalFormatting>
  <conditionalFormatting sqref="O37">
    <cfRule type="expression" dxfId="15130" priority="1820" stopIfTrue="1">
      <formula>LEN(TRIM($O$37))=0</formula>
    </cfRule>
  </conditionalFormatting>
  <conditionalFormatting sqref="P37">
    <cfRule type="expression" dxfId="15129" priority="1821" stopIfTrue="1">
      <formula>LEN(TRIM($P$37))=0</formula>
    </cfRule>
  </conditionalFormatting>
  <conditionalFormatting sqref="R37">
    <cfRule type="expression" dxfId="15128" priority="1822" stopIfTrue="1">
      <formula>LEN(TRIM($R$37))=0</formula>
    </cfRule>
  </conditionalFormatting>
  <conditionalFormatting sqref="S37">
    <cfRule type="expression" dxfId="15127" priority="1823" stopIfTrue="1">
      <formula>LEN(TRIM($S$37))=0</formula>
    </cfRule>
  </conditionalFormatting>
  <conditionalFormatting sqref="T37">
    <cfRule type="expression" dxfId="15126" priority="1824" stopIfTrue="1">
      <formula>LEN(TRIM($T$37))=0</formula>
    </cfRule>
  </conditionalFormatting>
  <conditionalFormatting sqref="V37">
    <cfRule type="expression" dxfId="15125" priority="1825" stopIfTrue="1">
      <formula>LEN(TRIM($V$37))=0</formula>
    </cfRule>
  </conditionalFormatting>
  <conditionalFormatting sqref="W37">
    <cfRule type="expression" dxfId="15124" priority="1826" stopIfTrue="1">
      <formula>LEN(TRIM($W$37))=0</formula>
    </cfRule>
  </conditionalFormatting>
  <conditionalFormatting sqref="X37">
    <cfRule type="expression" dxfId="15123" priority="1827" stopIfTrue="1">
      <formula>LEN(TRIM($X$37))=0</formula>
    </cfRule>
  </conditionalFormatting>
  <conditionalFormatting sqref="Z37">
    <cfRule type="expression" dxfId="15122" priority="1828" stopIfTrue="1">
      <formula>LEN(TRIM($Z$37))=0</formula>
    </cfRule>
  </conditionalFormatting>
  <conditionalFormatting sqref="AA37">
    <cfRule type="expression" dxfId="15121" priority="1829" stopIfTrue="1">
      <formula>LEN(TRIM($AA$37))=0</formula>
    </cfRule>
  </conditionalFormatting>
  <conditionalFormatting sqref="AB37">
    <cfRule type="expression" dxfId="15120" priority="1830" stopIfTrue="1">
      <formula>LEN(TRIM($AB$37))=0</formula>
    </cfRule>
  </conditionalFormatting>
  <conditionalFormatting sqref="AD37">
    <cfRule type="expression" dxfId="15119" priority="1831" stopIfTrue="1">
      <formula>LEN(TRIM($AD$37))=0</formula>
    </cfRule>
  </conditionalFormatting>
  <conditionalFormatting sqref="AE37">
    <cfRule type="expression" dxfId="15118" priority="1832" stopIfTrue="1">
      <formula>LEN(TRIM($AE$37))=0</formula>
    </cfRule>
  </conditionalFormatting>
  <conditionalFormatting sqref="AF37">
    <cfRule type="expression" dxfId="15117" priority="1833" stopIfTrue="1">
      <formula>LEN(TRIM($AF$37))=0</formula>
    </cfRule>
  </conditionalFormatting>
  <conditionalFormatting sqref="F42">
    <cfRule type="expression" dxfId="15116" priority="1834" stopIfTrue="1">
      <formula>LEN(TRIM($F$42))=0</formula>
    </cfRule>
  </conditionalFormatting>
  <conditionalFormatting sqref="G42">
    <cfRule type="expression" dxfId="15115" priority="1835" stopIfTrue="1">
      <formula>LEN(TRIM($G$42))=0</formula>
    </cfRule>
  </conditionalFormatting>
  <conditionalFormatting sqref="J42">
    <cfRule type="expression" dxfId="15114" priority="1836" stopIfTrue="1">
      <formula>LEN(TRIM($J$42))=0</formula>
    </cfRule>
  </conditionalFormatting>
  <conditionalFormatting sqref="K42">
    <cfRule type="expression" dxfId="15113" priority="1837" stopIfTrue="1">
      <formula>LEN(TRIM($K$42))=0</formula>
    </cfRule>
  </conditionalFormatting>
  <conditionalFormatting sqref="N42">
    <cfRule type="expression" dxfId="15112" priority="1838" stopIfTrue="1">
      <formula>LEN(TRIM($N$42))=0</formula>
    </cfRule>
  </conditionalFormatting>
  <conditionalFormatting sqref="O42">
    <cfRule type="expression" dxfId="15111" priority="1839" stopIfTrue="1">
      <formula>LEN(TRIM($O$42))=0</formula>
    </cfRule>
  </conditionalFormatting>
  <conditionalFormatting sqref="R42">
    <cfRule type="expression" dxfId="15110" priority="1840" stopIfTrue="1">
      <formula>LEN(TRIM($R$42))=0</formula>
    </cfRule>
  </conditionalFormatting>
  <conditionalFormatting sqref="S42">
    <cfRule type="expression" dxfId="15109" priority="1841" stopIfTrue="1">
      <formula>LEN(TRIM($S$42))=0</formula>
    </cfRule>
  </conditionalFormatting>
  <conditionalFormatting sqref="V42">
    <cfRule type="expression" dxfId="15108" priority="1842" stopIfTrue="1">
      <formula>LEN(TRIM($V$42))=0</formula>
    </cfRule>
  </conditionalFormatting>
  <conditionalFormatting sqref="W42">
    <cfRule type="expression" dxfId="15107" priority="1843" stopIfTrue="1">
      <formula>LEN(TRIM($W$42))=0</formula>
    </cfRule>
  </conditionalFormatting>
  <conditionalFormatting sqref="Z42">
    <cfRule type="expression" dxfId="15106" priority="1844" stopIfTrue="1">
      <formula>LEN(TRIM($Z$42))=0</formula>
    </cfRule>
  </conditionalFormatting>
  <conditionalFormatting sqref="AA42">
    <cfRule type="expression" dxfId="15105" priority="1845" stopIfTrue="1">
      <formula>LEN(TRIM($AA$42))=0</formula>
    </cfRule>
  </conditionalFormatting>
  <conditionalFormatting sqref="AD42">
    <cfRule type="expression" dxfId="15104" priority="1846" stopIfTrue="1">
      <formula>LEN(TRIM($AD$42))=0</formula>
    </cfRule>
  </conditionalFormatting>
  <conditionalFormatting sqref="AE42">
    <cfRule type="expression" dxfId="15103" priority="1847" stopIfTrue="1">
      <formula>LEN(TRIM($AE$42))=0</formula>
    </cfRule>
  </conditionalFormatting>
  <conditionalFormatting sqref="F44">
    <cfRule type="expression" dxfId="15102" priority="1848" stopIfTrue="1">
      <formula>LEN(TRIM($F$44))=0</formula>
    </cfRule>
  </conditionalFormatting>
  <conditionalFormatting sqref="G44">
    <cfRule type="expression" dxfId="15101" priority="1849" stopIfTrue="1">
      <formula>LEN(TRIM($G$44))=0</formula>
    </cfRule>
  </conditionalFormatting>
  <conditionalFormatting sqref="H44">
    <cfRule type="expression" dxfId="15100" priority="1850" stopIfTrue="1">
      <formula>LEN(TRIM($H$44))=0</formula>
    </cfRule>
  </conditionalFormatting>
  <conditionalFormatting sqref="J44">
    <cfRule type="expression" dxfId="15099" priority="1851" stopIfTrue="1">
      <formula>LEN(TRIM($J$44))=0</formula>
    </cfRule>
  </conditionalFormatting>
  <conditionalFormatting sqref="K44">
    <cfRule type="expression" dxfId="15098" priority="1852" stopIfTrue="1">
      <formula>LEN(TRIM($K$44))=0</formula>
    </cfRule>
  </conditionalFormatting>
  <conditionalFormatting sqref="L44">
    <cfRule type="expression" dxfId="15097" priority="1853" stopIfTrue="1">
      <formula>LEN(TRIM($L$44))=0</formula>
    </cfRule>
  </conditionalFormatting>
  <conditionalFormatting sqref="N44">
    <cfRule type="expression" dxfId="15096" priority="1854" stopIfTrue="1">
      <formula>LEN(TRIM($N$44))=0</formula>
    </cfRule>
  </conditionalFormatting>
  <conditionalFormatting sqref="O44">
    <cfRule type="expression" dxfId="15095" priority="1855" stopIfTrue="1">
      <formula>LEN(TRIM($O$44))=0</formula>
    </cfRule>
  </conditionalFormatting>
  <conditionalFormatting sqref="P44">
    <cfRule type="expression" dxfId="15094" priority="1856" stopIfTrue="1">
      <formula>LEN(TRIM($P$44))=0</formula>
    </cfRule>
  </conditionalFormatting>
  <conditionalFormatting sqref="R44">
    <cfRule type="expression" dxfId="15093" priority="1857" stopIfTrue="1">
      <formula>LEN(TRIM($R$44))=0</formula>
    </cfRule>
  </conditionalFormatting>
  <conditionalFormatting sqref="S44">
    <cfRule type="expression" dxfId="15092" priority="1858" stopIfTrue="1">
      <formula>LEN(TRIM($S$44))=0</formula>
    </cfRule>
  </conditionalFormatting>
  <conditionalFormatting sqref="T44">
    <cfRule type="expression" dxfId="15091" priority="1859" stopIfTrue="1">
      <formula>LEN(TRIM($T$44))=0</formula>
    </cfRule>
  </conditionalFormatting>
  <conditionalFormatting sqref="V44">
    <cfRule type="expression" dxfId="15090" priority="1860" stopIfTrue="1">
      <formula>LEN(TRIM($V$44))=0</formula>
    </cfRule>
  </conditionalFormatting>
  <conditionalFormatting sqref="W44">
    <cfRule type="expression" dxfId="15089" priority="1861" stopIfTrue="1">
      <formula>LEN(TRIM($W$44))=0</formula>
    </cfRule>
  </conditionalFormatting>
  <conditionalFormatting sqref="X44">
    <cfRule type="expression" dxfId="15088" priority="1862" stopIfTrue="1">
      <formula>LEN(TRIM($X$44))=0</formula>
    </cfRule>
  </conditionalFormatting>
  <conditionalFormatting sqref="Z44">
    <cfRule type="expression" dxfId="15087" priority="1863" stopIfTrue="1">
      <formula>LEN(TRIM($Z$44))=0</formula>
    </cfRule>
  </conditionalFormatting>
  <conditionalFormatting sqref="AA44">
    <cfRule type="expression" dxfId="15086" priority="1864" stopIfTrue="1">
      <formula>LEN(TRIM($AA$44))=0</formula>
    </cfRule>
  </conditionalFormatting>
  <conditionalFormatting sqref="AB44">
    <cfRule type="expression" dxfId="15085" priority="1865" stopIfTrue="1">
      <formula>LEN(TRIM($AB$44))=0</formula>
    </cfRule>
  </conditionalFormatting>
  <conditionalFormatting sqref="AD44">
    <cfRule type="expression" dxfId="15084" priority="1866" stopIfTrue="1">
      <formula>LEN(TRIM($AD$44))=0</formula>
    </cfRule>
  </conditionalFormatting>
  <conditionalFormatting sqref="AE44">
    <cfRule type="expression" dxfId="15083" priority="1867" stopIfTrue="1">
      <formula>LEN(TRIM($AE$44))=0</formula>
    </cfRule>
  </conditionalFormatting>
  <conditionalFormatting sqref="AF44">
    <cfRule type="expression" dxfId="15082" priority="1868" stopIfTrue="1">
      <formula>LEN(TRIM($AF$44))=0</formula>
    </cfRule>
  </conditionalFormatting>
  <conditionalFormatting sqref="F46">
    <cfRule type="expression" dxfId="15081" priority="1869" stopIfTrue="1">
      <formula>LEN(TRIM($F$46))=0</formula>
    </cfRule>
  </conditionalFormatting>
  <conditionalFormatting sqref="G46">
    <cfRule type="expression" dxfId="15080" priority="1870" stopIfTrue="1">
      <formula>LEN(TRIM($G$46))=0</formula>
    </cfRule>
  </conditionalFormatting>
  <conditionalFormatting sqref="H46">
    <cfRule type="expression" dxfId="15079" priority="1871" stopIfTrue="1">
      <formula>LEN(TRIM($H$46))=0</formula>
    </cfRule>
  </conditionalFormatting>
  <conditionalFormatting sqref="F47">
    <cfRule type="expression" dxfId="15078" priority="1872" stopIfTrue="1">
      <formula>LEN(TRIM($F$47))=0</formula>
    </cfRule>
  </conditionalFormatting>
  <conditionalFormatting sqref="G47">
    <cfRule type="expression" dxfId="15077" priority="1873" stopIfTrue="1">
      <formula>LEN(TRIM($G$47))=0</formula>
    </cfRule>
  </conditionalFormatting>
  <conditionalFormatting sqref="H47">
    <cfRule type="expression" dxfId="15076" priority="1874" stopIfTrue="1">
      <formula>LEN(TRIM($H$47))=0</formula>
    </cfRule>
  </conditionalFormatting>
  <conditionalFormatting sqref="J46">
    <cfRule type="expression" dxfId="15075" priority="1875" stopIfTrue="1">
      <formula>LEN(TRIM($J$46))=0</formula>
    </cfRule>
  </conditionalFormatting>
  <conditionalFormatting sqref="K46">
    <cfRule type="expression" dxfId="15074" priority="1876" stopIfTrue="1">
      <formula>LEN(TRIM($K$46))=0</formula>
    </cfRule>
  </conditionalFormatting>
  <conditionalFormatting sqref="L46">
    <cfRule type="expression" dxfId="15073" priority="1877" stopIfTrue="1">
      <formula>LEN(TRIM($L$46))=0</formula>
    </cfRule>
  </conditionalFormatting>
  <conditionalFormatting sqref="J47">
    <cfRule type="expression" dxfId="15072" priority="1878" stopIfTrue="1">
      <formula>LEN(TRIM($J$47))=0</formula>
    </cfRule>
  </conditionalFormatting>
  <conditionalFormatting sqref="K47">
    <cfRule type="expression" dxfId="15071" priority="1879" stopIfTrue="1">
      <formula>LEN(TRIM($K$47))=0</formula>
    </cfRule>
  </conditionalFormatting>
  <conditionalFormatting sqref="L47">
    <cfRule type="expression" dxfId="15070" priority="1880" stopIfTrue="1">
      <formula>LEN(TRIM($L$47))=0</formula>
    </cfRule>
  </conditionalFormatting>
  <conditionalFormatting sqref="N46">
    <cfRule type="expression" dxfId="15069" priority="1881" stopIfTrue="1">
      <formula>LEN(TRIM($N$46))=0</formula>
    </cfRule>
  </conditionalFormatting>
  <conditionalFormatting sqref="O46">
    <cfRule type="expression" dxfId="15068" priority="1882" stopIfTrue="1">
      <formula>LEN(TRIM($O$46))=0</formula>
    </cfRule>
  </conditionalFormatting>
  <conditionalFormatting sqref="P46">
    <cfRule type="expression" dxfId="15067" priority="1883" stopIfTrue="1">
      <formula>LEN(TRIM($P$46))=0</formula>
    </cfRule>
  </conditionalFormatting>
  <conditionalFormatting sqref="N47">
    <cfRule type="expression" dxfId="15066" priority="1884" stopIfTrue="1">
      <formula>LEN(TRIM($N$47))=0</formula>
    </cfRule>
  </conditionalFormatting>
  <conditionalFormatting sqref="O47">
    <cfRule type="expression" dxfId="15065" priority="1885" stopIfTrue="1">
      <formula>LEN(TRIM($O$47))=0</formula>
    </cfRule>
  </conditionalFormatting>
  <conditionalFormatting sqref="P47">
    <cfRule type="expression" dxfId="15064" priority="1886" stopIfTrue="1">
      <formula>LEN(TRIM($P$47))=0</formula>
    </cfRule>
  </conditionalFormatting>
  <conditionalFormatting sqref="R46">
    <cfRule type="expression" dxfId="15063" priority="1887" stopIfTrue="1">
      <formula>LEN(TRIM($R$46))=0</formula>
    </cfRule>
  </conditionalFormatting>
  <conditionalFormatting sqref="S46">
    <cfRule type="expression" dxfId="15062" priority="1888" stopIfTrue="1">
      <formula>LEN(TRIM($S$46))=0</formula>
    </cfRule>
  </conditionalFormatting>
  <conditionalFormatting sqref="T46">
    <cfRule type="expression" dxfId="15061" priority="1889" stopIfTrue="1">
      <formula>LEN(TRIM($T$46))=0</formula>
    </cfRule>
  </conditionalFormatting>
  <conditionalFormatting sqref="R47">
    <cfRule type="expression" dxfId="15060" priority="1890" stopIfTrue="1">
      <formula>LEN(TRIM($R$47))=0</formula>
    </cfRule>
  </conditionalFormatting>
  <conditionalFormatting sqref="S47">
    <cfRule type="expression" dxfId="15059" priority="1891" stopIfTrue="1">
      <formula>LEN(TRIM($S$47))=0</formula>
    </cfRule>
  </conditionalFormatting>
  <conditionalFormatting sqref="T47">
    <cfRule type="expression" dxfId="15058" priority="1892" stopIfTrue="1">
      <formula>LEN(TRIM($T$47))=0</formula>
    </cfRule>
  </conditionalFormatting>
  <conditionalFormatting sqref="V46">
    <cfRule type="expression" dxfId="15057" priority="1893" stopIfTrue="1">
      <formula>LEN(TRIM($V$46))=0</formula>
    </cfRule>
  </conditionalFormatting>
  <conditionalFormatting sqref="W46">
    <cfRule type="expression" dxfId="15056" priority="1894" stopIfTrue="1">
      <formula>LEN(TRIM($W$46))=0</formula>
    </cfRule>
  </conditionalFormatting>
  <conditionalFormatting sqref="X46">
    <cfRule type="expression" dxfId="15055" priority="1895" stopIfTrue="1">
      <formula>LEN(TRIM($X$46))=0</formula>
    </cfRule>
  </conditionalFormatting>
  <conditionalFormatting sqref="V47">
    <cfRule type="expression" dxfId="15054" priority="1896" stopIfTrue="1">
      <formula>LEN(TRIM($V$47))=0</formula>
    </cfRule>
  </conditionalFormatting>
  <conditionalFormatting sqref="W47">
    <cfRule type="expression" dxfId="15053" priority="1897" stopIfTrue="1">
      <formula>LEN(TRIM($W$47))=0</formula>
    </cfRule>
  </conditionalFormatting>
  <conditionalFormatting sqref="X47">
    <cfRule type="expression" dxfId="15052" priority="1898" stopIfTrue="1">
      <formula>LEN(TRIM($X$47))=0</formula>
    </cfRule>
  </conditionalFormatting>
  <conditionalFormatting sqref="Z46">
    <cfRule type="expression" dxfId="15051" priority="1899" stopIfTrue="1">
      <formula>LEN(TRIM($Z$46))=0</formula>
    </cfRule>
  </conditionalFormatting>
  <conditionalFormatting sqref="AA46">
    <cfRule type="expression" dxfId="15050" priority="1900" stopIfTrue="1">
      <formula>LEN(TRIM($AA$46))=0</formula>
    </cfRule>
  </conditionalFormatting>
  <conditionalFormatting sqref="AB46">
    <cfRule type="expression" dxfId="15049" priority="1901" stopIfTrue="1">
      <formula>LEN(TRIM($AB$46))=0</formula>
    </cfRule>
  </conditionalFormatting>
  <conditionalFormatting sqref="Z47">
    <cfRule type="expression" dxfId="15048" priority="1902" stopIfTrue="1">
      <formula>LEN(TRIM($Z$47))=0</formula>
    </cfRule>
  </conditionalFormatting>
  <conditionalFormatting sqref="AA47">
    <cfRule type="expression" dxfId="15047" priority="1903" stopIfTrue="1">
      <formula>LEN(TRIM($AA$47))=0</formula>
    </cfRule>
  </conditionalFormatting>
  <conditionalFormatting sqref="AB47">
    <cfRule type="expression" dxfId="15046" priority="1904" stopIfTrue="1">
      <formula>LEN(TRIM($AB$47))=0</formula>
    </cfRule>
  </conditionalFormatting>
  <conditionalFormatting sqref="AD46">
    <cfRule type="expression" dxfId="15045" priority="1905" stopIfTrue="1">
      <formula>LEN(TRIM($AD$46))=0</formula>
    </cfRule>
  </conditionalFormatting>
  <conditionalFormatting sqref="AE46">
    <cfRule type="expression" dxfId="15044" priority="1906" stopIfTrue="1">
      <formula>LEN(TRIM($AE$46))=0</formula>
    </cfRule>
  </conditionalFormatting>
  <conditionalFormatting sqref="AF46">
    <cfRule type="expression" dxfId="15043" priority="1907" stopIfTrue="1">
      <formula>LEN(TRIM($AF$46))=0</formula>
    </cfRule>
  </conditionalFormatting>
  <conditionalFormatting sqref="AD47">
    <cfRule type="expression" dxfId="15042" priority="1908" stopIfTrue="1">
      <formula>LEN(TRIM($AD$47))=0</formula>
    </cfRule>
  </conditionalFormatting>
  <conditionalFormatting sqref="AE47">
    <cfRule type="expression" dxfId="15041" priority="1909" stopIfTrue="1">
      <formula>LEN(TRIM($AE$47))=0</formula>
    </cfRule>
  </conditionalFormatting>
  <conditionalFormatting sqref="AF47">
    <cfRule type="expression" dxfId="15040" priority="1910" stopIfTrue="1">
      <formula>LEN(TRIM($AF$47))=0</formula>
    </cfRule>
  </conditionalFormatting>
  <conditionalFormatting sqref="F49">
    <cfRule type="expression" dxfId="15039" priority="1911" stopIfTrue="1">
      <formula>LEN(TRIM($F$49))=0</formula>
    </cfRule>
  </conditionalFormatting>
  <conditionalFormatting sqref="G49">
    <cfRule type="expression" dxfId="15038" priority="1912" stopIfTrue="1">
      <formula>LEN(TRIM($G$49))=0</formula>
    </cfRule>
  </conditionalFormatting>
  <conditionalFormatting sqref="H49">
    <cfRule type="expression" dxfId="15037" priority="1913" stopIfTrue="1">
      <formula>LEN(TRIM($H$49))=0</formula>
    </cfRule>
  </conditionalFormatting>
  <conditionalFormatting sqref="F50">
    <cfRule type="expression" dxfId="15036" priority="1914" stopIfTrue="1">
      <formula>LEN(TRIM($F$50))=0</formula>
    </cfRule>
  </conditionalFormatting>
  <conditionalFormatting sqref="G50">
    <cfRule type="expression" dxfId="15035" priority="1915" stopIfTrue="1">
      <formula>LEN(TRIM($G$50))=0</formula>
    </cfRule>
  </conditionalFormatting>
  <conditionalFormatting sqref="H50">
    <cfRule type="expression" dxfId="15034" priority="1916" stopIfTrue="1">
      <formula>LEN(TRIM($H$50))=0</formula>
    </cfRule>
  </conditionalFormatting>
  <conditionalFormatting sqref="F51">
    <cfRule type="expression" dxfId="15033" priority="1917" stopIfTrue="1">
      <formula>LEN(TRIM($F$51))=0</formula>
    </cfRule>
  </conditionalFormatting>
  <conditionalFormatting sqref="G51">
    <cfRule type="expression" dxfId="15032" priority="1918" stopIfTrue="1">
      <formula>LEN(TRIM($G$51))=0</formula>
    </cfRule>
  </conditionalFormatting>
  <conditionalFormatting sqref="H51">
    <cfRule type="expression" dxfId="15031" priority="1919" stopIfTrue="1">
      <formula>LEN(TRIM($H$51))=0</formula>
    </cfRule>
  </conditionalFormatting>
  <conditionalFormatting sqref="F52">
    <cfRule type="expression" dxfId="15030" priority="1920" stopIfTrue="1">
      <formula>LEN(TRIM($F$52))=0</formula>
    </cfRule>
  </conditionalFormatting>
  <conditionalFormatting sqref="G52">
    <cfRule type="expression" dxfId="15029" priority="1921" stopIfTrue="1">
      <formula>LEN(TRIM($G$52))=0</formula>
    </cfRule>
  </conditionalFormatting>
  <conditionalFormatting sqref="H52">
    <cfRule type="expression" dxfId="15028" priority="1922" stopIfTrue="1">
      <formula>LEN(TRIM($H$52))=0</formula>
    </cfRule>
  </conditionalFormatting>
  <conditionalFormatting sqref="J49">
    <cfRule type="expression" dxfId="15027" priority="1923" stopIfTrue="1">
      <formula>LEN(TRIM($J$49))=0</formula>
    </cfRule>
  </conditionalFormatting>
  <conditionalFormatting sqref="K49">
    <cfRule type="expression" dxfId="15026" priority="1924" stopIfTrue="1">
      <formula>LEN(TRIM($K$49))=0</formula>
    </cfRule>
  </conditionalFormatting>
  <conditionalFormatting sqref="L49">
    <cfRule type="expression" dxfId="15025" priority="1925" stopIfTrue="1">
      <formula>LEN(TRIM($L$49))=0</formula>
    </cfRule>
  </conditionalFormatting>
  <conditionalFormatting sqref="J50">
    <cfRule type="expression" dxfId="15024" priority="1926" stopIfTrue="1">
      <formula>LEN(TRIM($J$50))=0</formula>
    </cfRule>
  </conditionalFormatting>
  <conditionalFormatting sqref="K50">
    <cfRule type="expression" dxfId="15023" priority="1927" stopIfTrue="1">
      <formula>LEN(TRIM($K$50))=0</formula>
    </cfRule>
  </conditionalFormatting>
  <conditionalFormatting sqref="L50">
    <cfRule type="expression" dxfId="15022" priority="1928" stopIfTrue="1">
      <formula>LEN(TRIM($L$50))=0</formula>
    </cfRule>
  </conditionalFormatting>
  <conditionalFormatting sqref="J51">
    <cfRule type="expression" dxfId="15021" priority="1929" stopIfTrue="1">
      <formula>LEN(TRIM($J$51))=0</formula>
    </cfRule>
  </conditionalFormatting>
  <conditionalFormatting sqref="K51">
    <cfRule type="expression" dxfId="15020" priority="1930" stopIfTrue="1">
      <formula>LEN(TRIM($K$51))=0</formula>
    </cfRule>
  </conditionalFormatting>
  <conditionalFormatting sqref="L51">
    <cfRule type="expression" dxfId="15019" priority="1931" stopIfTrue="1">
      <formula>LEN(TRIM($L$51))=0</formula>
    </cfRule>
  </conditionalFormatting>
  <conditionalFormatting sqref="J52">
    <cfRule type="expression" dxfId="15018" priority="1932" stopIfTrue="1">
      <formula>LEN(TRIM($J$52))=0</formula>
    </cfRule>
  </conditionalFormatting>
  <conditionalFormatting sqref="K52">
    <cfRule type="expression" dxfId="15017" priority="1933" stopIfTrue="1">
      <formula>LEN(TRIM($K$52))=0</formula>
    </cfRule>
  </conditionalFormatting>
  <conditionalFormatting sqref="L52">
    <cfRule type="expression" dxfId="15016" priority="1934" stopIfTrue="1">
      <formula>LEN(TRIM($L$52))=0</formula>
    </cfRule>
  </conditionalFormatting>
  <conditionalFormatting sqref="N49">
    <cfRule type="expression" dxfId="15015" priority="1935" stopIfTrue="1">
      <formula>LEN(TRIM($N$49))=0</formula>
    </cfRule>
  </conditionalFormatting>
  <conditionalFormatting sqref="O49">
    <cfRule type="expression" dxfId="15014" priority="1936" stopIfTrue="1">
      <formula>LEN(TRIM($O$49))=0</formula>
    </cfRule>
  </conditionalFormatting>
  <conditionalFormatting sqref="P49">
    <cfRule type="expression" dxfId="15013" priority="1937" stopIfTrue="1">
      <formula>LEN(TRIM($P$49))=0</formula>
    </cfRule>
  </conditionalFormatting>
  <conditionalFormatting sqref="N50">
    <cfRule type="expression" dxfId="15012" priority="1938" stopIfTrue="1">
      <formula>LEN(TRIM($N$50))=0</formula>
    </cfRule>
  </conditionalFormatting>
  <conditionalFormatting sqref="O50">
    <cfRule type="expression" dxfId="15011" priority="1939" stopIfTrue="1">
      <formula>LEN(TRIM($O$50))=0</formula>
    </cfRule>
  </conditionalFormatting>
  <conditionalFormatting sqref="P50">
    <cfRule type="expression" dxfId="15010" priority="1940" stopIfTrue="1">
      <formula>LEN(TRIM($P$50))=0</formula>
    </cfRule>
  </conditionalFormatting>
  <conditionalFormatting sqref="N51">
    <cfRule type="expression" dxfId="15009" priority="1941" stopIfTrue="1">
      <formula>LEN(TRIM($N$51))=0</formula>
    </cfRule>
  </conditionalFormatting>
  <conditionalFormatting sqref="O51">
    <cfRule type="expression" dxfId="15008" priority="1942" stopIfTrue="1">
      <formula>LEN(TRIM($O$51))=0</formula>
    </cfRule>
  </conditionalFormatting>
  <conditionalFormatting sqref="P51">
    <cfRule type="expression" dxfId="15007" priority="1943" stopIfTrue="1">
      <formula>LEN(TRIM($P$51))=0</formula>
    </cfRule>
  </conditionalFormatting>
  <conditionalFormatting sqref="N52">
    <cfRule type="expression" dxfId="15006" priority="1944" stopIfTrue="1">
      <formula>LEN(TRIM($N$52))=0</formula>
    </cfRule>
  </conditionalFormatting>
  <conditionalFormatting sqref="O52">
    <cfRule type="expression" dxfId="15005" priority="1945" stopIfTrue="1">
      <formula>LEN(TRIM($O$52))=0</formula>
    </cfRule>
  </conditionalFormatting>
  <conditionalFormatting sqref="P52">
    <cfRule type="expression" dxfId="15004" priority="1946" stopIfTrue="1">
      <formula>LEN(TRIM($P$52))=0</formula>
    </cfRule>
  </conditionalFormatting>
  <conditionalFormatting sqref="R49">
    <cfRule type="expression" dxfId="15003" priority="1947" stopIfTrue="1">
      <formula>LEN(TRIM($R$49))=0</formula>
    </cfRule>
  </conditionalFormatting>
  <conditionalFormatting sqref="S49">
    <cfRule type="expression" dxfId="15002" priority="1948" stopIfTrue="1">
      <formula>LEN(TRIM($S$49))=0</formula>
    </cfRule>
  </conditionalFormatting>
  <conditionalFormatting sqref="T49">
    <cfRule type="expression" dxfId="15001" priority="1949" stopIfTrue="1">
      <formula>LEN(TRIM($T$49))=0</formula>
    </cfRule>
  </conditionalFormatting>
  <conditionalFormatting sqref="R50">
    <cfRule type="expression" dxfId="15000" priority="1950" stopIfTrue="1">
      <formula>LEN(TRIM($R$50))=0</formula>
    </cfRule>
  </conditionalFormatting>
  <conditionalFormatting sqref="S50">
    <cfRule type="expression" dxfId="14999" priority="1951" stopIfTrue="1">
      <formula>LEN(TRIM($S$50))=0</formula>
    </cfRule>
  </conditionalFormatting>
  <conditionalFormatting sqref="T50">
    <cfRule type="expression" dxfId="14998" priority="1952" stopIfTrue="1">
      <formula>LEN(TRIM($T$50))=0</formula>
    </cfRule>
  </conditionalFormatting>
  <conditionalFormatting sqref="R51">
    <cfRule type="expression" dxfId="14997" priority="1953" stopIfTrue="1">
      <formula>LEN(TRIM($R$51))=0</formula>
    </cfRule>
  </conditionalFormatting>
  <conditionalFormatting sqref="S51">
    <cfRule type="expression" dxfId="14996" priority="1954" stopIfTrue="1">
      <formula>LEN(TRIM($S$51))=0</formula>
    </cfRule>
  </conditionalFormatting>
  <conditionalFormatting sqref="T51">
    <cfRule type="expression" dxfId="14995" priority="1955" stopIfTrue="1">
      <formula>LEN(TRIM($T$51))=0</formula>
    </cfRule>
  </conditionalFormatting>
  <conditionalFormatting sqref="R52">
    <cfRule type="expression" dxfId="14994" priority="1956" stopIfTrue="1">
      <formula>LEN(TRIM($R$52))=0</formula>
    </cfRule>
  </conditionalFormatting>
  <conditionalFormatting sqref="S52">
    <cfRule type="expression" dxfId="14993" priority="1957" stopIfTrue="1">
      <formula>LEN(TRIM($S$52))=0</formula>
    </cfRule>
  </conditionalFormatting>
  <conditionalFormatting sqref="T52">
    <cfRule type="expression" dxfId="14992" priority="1958" stopIfTrue="1">
      <formula>LEN(TRIM($T$52))=0</formula>
    </cfRule>
  </conditionalFormatting>
  <conditionalFormatting sqref="V49">
    <cfRule type="expression" dxfId="14991" priority="1959" stopIfTrue="1">
      <formula>LEN(TRIM($V$49))=0</formula>
    </cfRule>
  </conditionalFormatting>
  <conditionalFormatting sqref="W49">
    <cfRule type="expression" dxfId="14990" priority="1960" stopIfTrue="1">
      <formula>LEN(TRIM($W$49))=0</formula>
    </cfRule>
  </conditionalFormatting>
  <conditionalFormatting sqref="X49">
    <cfRule type="expression" dxfId="14989" priority="1961" stopIfTrue="1">
      <formula>LEN(TRIM($X$49))=0</formula>
    </cfRule>
  </conditionalFormatting>
  <conditionalFormatting sqref="V50">
    <cfRule type="expression" dxfId="14988" priority="1962" stopIfTrue="1">
      <formula>LEN(TRIM($V$50))=0</formula>
    </cfRule>
  </conditionalFormatting>
  <conditionalFormatting sqref="W50">
    <cfRule type="expression" dxfId="14987" priority="1963" stopIfTrue="1">
      <formula>LEN(TRIM($W$50))=0</formula>
    </cfRule>
  </conditionalFormatting>
  <conditionalFormatting sqref="X50">
    <cfRule type="expression" dxfId="14986" priority="1964" stopIfTrue="1">
      <formula>LEN(TRIM($X$50))=0</formula>
    </cfRule>
  </conditionalFormatting>
  <conditionalFormatting sqref="V51">
    <cfRule type="expression" dxfId="14985" priority="1965" stopIfTrue="1">
      <formula>LEN(TRIM($V$51))=0</formula>
    </cfRule>
  </conditionalFormatting>
  <conditionalFormatting sqref="W51">
    <cfRule type="expression" dxfId="14984" priority="1966" stopIfTrue="1">
      <formula>LEN(TRIM($W$51))=0</formula>
    </cfRule>
  </conditionalFormatting>
  <conditionalFormatting sqref="X51">
    <cfRule type="expression" dxfId="14983" priority="1967" stopIfTrue="1">
      <formula>LEN(TRIM($X$51))=0</formula>
    </cfRule>
  </conditionalFormatting>
  <conditionalFormatting sqref="V52">
    <cfRule type="expression" dxfId="14982" priority="1968" stopIfTrue="1">
      <formula>LEN(TRIM($V$52))=0</formula>
    </cfRule>
  </conditionalFormatting>
  <conditionalFormatting sqref="W52">
    <cfRule type="expression" dxfId="14981" priority="1969" stopIfTrue="1">
      <formula>LEN(TRIM($W$52))=0</formula>
    </cfRule>
  </conditionalFormatting>
  <conditionalFormatting sqref="X52">
    <cfRule type="expression" dxfId="14980" priority="1970" stopIfTrue="1">
      <formula>LEN(TRIM($X$52))=0</formula>
    </cfRule>
  </conditionalFormatting>
  <conditionalFormatting sqref="Z49">
    <cfRule type="expression" dxfId="14979" priority="1971" stopIfTrue="1">
      <formula>LEN(TRIM($Z$49))=0</formula>
    </cfRule>
  </conditionalFormatting>
  <conditionalFormatting sqref="AA49">
    <cfRule type="expression" dxfId="14978" priority="1972" stopIfTrue="1">
      <formula>LEN(TRIM($AA$49))=0</formula>
    </cfRule>
  </conditionalFormatting>
  <conditionalFormatting sqref="AB49">
    <cfRule type="expression" dxfId="14977" priority="1973" stopIfTrue="1">
      <formula>LEN(TRIM($AB$49))=0</formula>
    </cfRule>
  </conditionalFormatting>
  <conditionalFormatting sqref="Z50">
    <cfRule type="expression" dxfId="14976" priority="1974" stopIfTrue="1">
      <formula>LEN(TRIM($Z$50))=0</formula>
    </cfRule>
  </conditionalFormatting>
  <conditionalFormatting sqref="AA50">
    <cfRule type="expression" dxfId="14975" priority="1975" stopIfTrue="1">
      <formula>LEN(TRIM($AA$50))=0</formula>
    </cfRule>
  </conditionalFormatting>
  <conditionalFormatting sqref="AB50">
    <cfRule type="expression" dxfId="14974" priority="1976" stopIfTrue="1">
      <formula>LEN(TRIM($AB$50))=0</formula>
    </cfRule>
  </conditionalFormatting>
  <conditionalFormatting sqref="Z51">
    <cfRule type="expression" dxfId="14973" priority="1977" stopIfTrue="1">
      <formula>LEN(TRIM($Z$51))=0</formula>
    </cfRule>
  </conditionalFormatting>
  <conditionalFormatting sqref="AA51">
    <cfRule type="expression" dxfId="14972" priority="1978" stopIfTrue="1">
      <formula>LEN(TRIM($AA$51))=0</formula>
    </cfRule>
  </conditionalFormatting>
  <conditionalFormatting sqref="AB51">
    <cfRule type="expression" dxfId="14971" priority="1979" stopIfTrue="1">
      <formula>LEN(TRIM($AB$51))=0</formula>
    </cfRule>
  </conditionalFormatting>
  <conditionalFormatting sqref="Z52">
    <cfRule type="expression" dxfId="14970" priority="1980" stopIfTrue="1">
      <formula>LEN(TRIM($Z$52))=0</formula>
    </cfRule>
  </conditionalFormatting>
  <conditionalFormatting sqref="AA52">
    <cfRule type="expression" dxfId="14969" priority="1981" stopIfTrue="1">
      <formula>LEN(TRIM($AA$52))=0</formula>
    </cfRule>
  </conditionalFormatting>
  <conditionalFormatting sqref="AB52">
    <cfRule type="expression" dxfId="14968" priority="1982" stopIfTrue="1">
      <formula>LEN(TRIM($AB$52))=0</formula>
    </cfRule>
  </conditionalFormatting>
  <conditionalFormatting sqref="AD49">
    <cfRule type="expression" dxfId="14967" priority="1983" stopIfTrue="1">
      <formula>LEN(TRIM($AD$49))=0</formula>
    </cfRule>
  </conditionalFormatting>
  <conditionalFormatting sqref="AE49">
    <cfRule type="expression" dxfId="14966" priority="1984" stopIfTrue="1">
      <formula>LEN(TRIM($AE$49))=0</formula>
    </cfRule>
  </conditionalFormatting>
  <conditionalFormatting sqref="AF49">
    <cfRule type="expression" dxfId="14965" priority="1985" stopIfTrue="1">
      <formula>LEN(TRIM($AF$49))=0</formula>
    </cfRule>
  </conditionalFormatting>
  <conditionalFormatting sqref="AD50">
    <cfRule type="expression" dxfId="14964" priority="1986" stopIfTrue="1">
      <formula>LEN(TRIM($AD$50))=0</formula>
    </cfRule>
  </conditionalFormatting>
  <conditionalFormatting sqref="AE50">
    <cfRule type="expression" dxfId="14963" priority="1987" stopIfTrue="1">
      <formula>LEN(TRIM($AE$50))=0</formula>
    </cfRule>
  </conditionalFormatting>
  <conditionalFormatting sqref="AF50">
    <cfRule type="expression" dxfId="14962" priority="1988" stopIfTrue="1">
      <formula>LEN(TRIM($AF$50))=0</formula>
    </cfRule>
  </conditionalFormatting>
  <conditionalFormatting sqref="AD51">
    <cfRule type="expression" dxfId="14961" priority="1989" stopIfTrue="1">
      <formula>LEN(TRIM($AD$51))=0</formula>
    </cfRule>
  </conditionalFormatting>
  <conditionalFormatting sqref="AE51">
    <cfRule type="expression" dxfId="14960" priority="1990" stopIfTrue="1">
      <formula>LEN(TRIM($AE$51))=0</formula>
    </cfRule>
  </conditionalFormatting>
  <conditionalFormatting sqref="AF51">
    <cfRule type="expression" dxfId="14959" priority="1991" stopIfTrue="1">
      <formula>LEN(TRIM($AF$51))=0</formula>
    </cfRule>
  </conditionalFormatting>
  <conditionalFormatting sqref="AD52">
    <cfRule type="expression" dxfId="14958" priority="1992" stopIfTrue="1">
      <formula>LEN(TRIM($AD$52))=0</formula>
    </cfRule>
  </conditionalFormatting>
  <conditionalFormatting sqref="AE52">
    <cfRule type="expression" dxfId="14957" priority="1993" stopIfTrue="1">
      <formula>LEN(TRIM($AE$52))=0</formula>
    </cfRule>
  </conditionalFormatting>
  <conditionalFormatting sqref="AF52">
    <cfRule type="expression" dxfId="14956" priority="1994" stopIfTrue="1">
      <formula>LEN(TRIM($AF$52))=0</formula>
    </cfRule>
  </conditionalFormatting>
  <conditionalFormatting sqref="F56">
    <cfRule type="expression" dxfId="14955" priority="1995" stopIfTrue="1">
      <formula>LEN(TRIM($F$56))=0</formula>
    </cfRule>
  </conditionalFormatting>
  <conditionalFormatting sqref="G56">
    <cfRule type="expression" dxfId="14954" priority="1996" stopIfTrue="1">
      <formula>LEN(TRIM($G$56))=0</formula>
    </cfRule>
  </conditionalFormatting>
  <conditionalFormatting sqref="H56">
    <cfRule type="expression" dxfId="14953" priority="1997" stopIfTrue="1">
      <formula>LEN(TRIM($H$56))=0</formula>
    </cfRule>
  </conditionalFormatting>
  <conditionalFormatting sqref="J56">
    <cfRule type="expression" dxfId="14952" priority="1998" stopIfTrue="1">
      <formula>LEN(TRIM($J$56))=0</formula>
    </cfRule>
  </conditionalFormatting>
  <conditionalFormatting sqref="K56">
    <cfRule type="expression" dxfId="14951" priority="1999" stopIfTrue="1">
      <formula>LEN(TRIM($K$56))=0</formula>
    </cfRule>
  </conditionalFormatting>
  <conditionalFormatting sqref="L56">
    <cfRule type="expression" dxfId="14950" priority="2000" stopIfTrue="1">
      <formula>LEN(TRIM($L$56))=0</formula>
    </cfRule>
  </conditionalFormatting>
  <conditionalFormatting sqref="N56">
    <cfRule type="expression" dxfId="14949" priority="2001" stopIfTrue="1">
      <formula>LEN(TRIM($N$56))=0</formula>
    </cfRule>
  </conditionalFormatting>
  <conditionalFormatting sqref="O56">
    <cfRule type="expression" dxfId="14948" priority="2002" stopIfTrue="1">
      <formula>LEN(TRIM($O$56))=0</formula>
    </cfRule>
  </conditionalFormatting>
  <conditionalFormatting sqref="P56">
    <cfRule type="expression" dxfId="14947" priority="2003" stopIfTrue="1">
      <formula>LEN(TRIM($P$56))=0</formula>
    </cfRule>
  </conditionalFormatting>
  <conditionalFormatting sqref="R56">
    <cfRule type="expression" dxfId="14946" priority="2004" stopIfTrue="1">
      <formula>LEN(TRIM($R$56))=0</formula>
    </cfRule>
  </conditionalFormatting>
  <conditionalFormatting sqref="S56">
    <cfRule type="expression" dxfId="14945" priority="2005" stopIfTrue="1">
      <formula>LEN(TRIM($S$56))=0</formula>
    </cfRule>
  </conditionalFormatting>
  <conditionalFormatting sqref="T56">
    <cfRule type="expression" dxfId="14944" priority="2006" stopIfTrue="1">
      <formula>LEN(TRIM($T$56))=0</formula>
    </cfRule>
  </conditionalFormatting>
  <conditionalFormatting sqref="V56">
    <cfRule type="expression" dxfId="14943" priority="2007" stopIfTrue="1">
      <formula>LEN(TRIM($V$56))=0</formula>
    </cfRule>
  </conditionalFormatting>
  <conditionalFormatting sqref="W56">
    <cfRule type="expression" dxfId="14942" priority="2008" stopIfTrue="1">
      <formula>LEN(TRIM($W$56))=0</formula>
    </cfRule>
  </conditionalFormatting>
  <conditionalFormatting sqref="X56">
    <cfRule type="expression" dxfId="14941" priority="2009" stopIfTrue="1">
      <formula>LEN(TRIM($X$56))=0</formula>
    </cfRule>
  </conditionalFormatting>
  <conditionalFormatting sqref="Z56">
    <cfRule type="expression" dxfId="14940" priority="2010" stopIfTrue="1">
      <formula>LEN(TRIM($Z$56))=0</formula>
    </cfRule>
  </conditionalFormatting>
  <conditionalFormatting sqref="AA56">
    <cfRule type="expression" dxfId="14939" priority="2011" stopIfTrue="1">
      <formula>LEN(TRIM($AA$56))=0</formula>
    </cfRule>
  </conditionalFormatting>
  <conditionalFormatting sqref="AB56">
    <cfRule type="expression" dxfId="14938" priority="2012" stopIfTrue="1">
      <formula>LEN(TRIM($AB$56))=0</formula>
    </cfRule>
  </conditionalFormatting>
  <conditionalFormatting sqref="AD56">
    <cfRule type="expression" dxfId="14937" priority="2013" stopIfTrue="1">
      <formula>LEN(TRIM($AD$56))=0</formula>
    </cfRule>
  </conditionalFormatting>
  <conditionalFormatting sqref="AE56">
    <cfRule type="expression" dxfId="14936" priority="2014" stopIfTrue="1">
      <formula>LEN(TRIM($AE$56))=0</formula>
    </cfRule>
  </conditionalFormatting>
  <conditionalFormatting sqref="AF56">
    <cfRule type="expression" dxfId="14935" priority="2015" stopIfTrue="1">
      <formula>LEN(TRIM($AF$56))=0</formula>
    </cfRule>
  </conditionalFormatting>
  <conditionalFormatting sqref="F58">
    <cfRule type="expression" dxfId="14934" priority="2016" stopIfTrue="1">
      <formula>LEN(TRIM($F$58))=0</formula>
    </cfRule>
  </conditionalFormatting>
  <conditionalFormatting sqref="G58">
    <cfRule type="expression" dxfId="14933" priority="2017" stopIfTrue="1">
      <formula>LEN(TRIM($G$58))=0</formula>
    </cfRule>
  </conditionalFormatting>
  <conditionalFormatting sqref="H58">
    <cfRule type="expression" dxfId="14932" priority="2018" stopIfTrue="1">
      <formula>LEN(TRIM($H$58))=0</formula>
    </cfRule>
  </conditionalFormatting>
  <conditionalFormatting sqref="F59">
    <cfRule type="expression" dxfId="14931" priority="2019" stopIfTrue="1">
      <formula>LEN(TRIM($F$59))=0</formula>
    </cfRule>
  </conditionalFormatting>
  <conditionalFormatting sqref="G59">
    <cfRule type="expression" dxfId="14930" priority="2020" stopIfTrue="1">
      <formula>LEN(TRIM($G$59))=0</formula>
    </cfRule>
  </conditionalFormatting>
  <conditionalFormatting sqref="H59">
    <cfRule type="expression" dxfId="14929" priority="2021" stopIfTrue="1">
      <formula>LEN(TRIM($H$59))=0</formula>
    </cfRule>
  </conditionalFormatting>
  <conditionalFormatting sqref="F60">
    <cfRule type="expression" dxfId="14928" priority="2022" stopIfTrue="1">
      <formula>LEN(TRIM($F$60))=0</formula>
    </cfRule>
  </conditionalFormatting>
  <conditionalFormatting sqref="G60">
    <cfRule type="expression" dxfId="14927" priority="2023" stopIfTrue="1">
      <formula>LEN(TRIM($G$60))=0</formula>
    </cfRule>
  </conditionalFormatting>
  <conditionalFormatting sqref="H60">
    <cfRule type="expression" dxfId="14926" priority="2024" stopIfTrue="1">
      <formula>LEN(TRIM($H$60))=0</formula>
    </cfRule>
  </conditionalFormatting>
  <conditionalFormatting sqref="F61">
    <cfRule type="expression" dxfId="14925" priority="2025" stopIfTrue="1">
      <formula>LEN(TRIM($F$61))=0</formula>
    </cfRule>
  </conditionalFormatting>
  <conditionalFormatting sqref="G61">
    <cfRule type="expression" dxfId="14924" priority="2026" stopIfTrue="1">
      <formula>LEN(TRIM($G$61))=0</formula>
    </cfRule>
  </conditionalFormatting>
  <conditionalFormatting sqref="H61">
    <cfRule type="expression" dxfId="14923" priority="2027" stopIfTrue="1">
      <formula>LEN(TRIM($H$61))=0</formula>
    </cfRule>
  </conditionalFormatting>
  <conditionalFormatting sqref="F62">
    <cfRule type="expression" dxfId="14922" priority="2028" stopIfTrue="1">
      <formula>LEN(TRIM($F$62))=0</formula>
    </cfRule>
  </conditionalFormatting>
  <conditionalFormatting sqref="G62">
    <cfRule type="expression" dxfId="14921" priority="2029" stopIfTrue="1">
      <formula>LEN(TRIM($G$62))=0</formula>
    </cfRule>
  </conditionalFormatting>
  <conditionalFormatting sqref="H62">
    <cfRule type="expression" dxfId="14920" priority="2030" stopIfTrue="1">
      <formula>LEN(TRIM($H$62))=0</formula>
    </cfRule>
  </conditionalFormatting>
  <conditionalFormatting sqref="F63">
    <cfRule type="expression" dxfId="14919" priority="2031" stopIfTrue="1">
      <formula>LEN(TRIM($F$63))=0</formula>
    </cfRule>
  </conditionalFormatting>
  <conditionalFormatting sqref="G63">
    <cfRule type="expression" dxfId="14918" priority="2032" stopIfTrue="1">
      <formula>LEN(TRIM($G$63))=0</formula>
    </cfRule>
  </conditionalFormatting>
  <conditionalFormatting sqref="H63">
    <cfRule type="expression" dxfId="14917" priority="2033" stopIfTrue="1">
      <formula>LEN(TRIM($H$63))=0</formula>
    </cfRule>
  </conditionalFormatting>
  <conditionalFormatting sqref="F64">
    <cfRule type="expression" dxfId="14916" priority="2034" stopIfTrue="1">
      <formula>LEN(TRIM($F$64))=0</formula>
    </cfRule>
  </conditionalFormatting>
  <conditionalFormatting sqref="G64">
    <cfRule type="expression" dxfId="14915" priority="2035" stopIfTrue="1">
      <formula>LEN(TRIM($G$64))=0</formula>
    </cfRule>
  </conditionalFormatting>
  <conditionalFormatting sqref="H64">
    <cfRule type="expression" dxfId="14914" priority="2036" stopIfTrue="1">
      <formula>LEN(TRIM($H$64))=0</formula>
    </cfRule>
  </conditionalFormatting>
  <conditionalFormatting sqref="J58">
    <cfRule type="expression" dxfId="14913" priority="2037" stopIfTrue="1">
      <formula>LEN(TRIM($J$58))=0</formula>
    </cfRule>
  </conditionalFormatting>
  <conditionalFormatting sqref="K58">
    <cfRule type="expression" dxfId="14912" priority="2038" stopIfTrue="1">
      <formula>LEN(TRIM($K$58))=0</formula>
    </cfRule>
  </conditionalFormatting>
  <conditionalFormatting sqref="L58">
    <cfRule type="expression" dxfId="14911" priority="2039" stopIfTrue="1">
      <formula>LEN(TRIM($L$58))=0</formula>
    </cfRule>
  </conditionalFormatting>
  <conditionalFormatting sqref="J59">
    <cfRule type="expression" dxfId="14910" priority="2040" stopIfTrue="1">
      <formula>LEN(TRIM($J$59))=0</formula>
    </cfRule>
  </conditionalFormatting>
  <conditionalFormatting sqref="K59">
    <cfRule type="expression" dxfId="14909" priority="2041" stopIfTrue="1">
      <formula>LEN(TRIM($K$59))=0</formula>
    </cfRule>
  </conditionalFormatting>
  <conditionalFormatting sqref="L59">
    <cfRule type="expression" dxfId="14908" priority="2042" stopIfTrue="1">
      <formula>LEN(TRIM($L$59))=0</formula>
    </cfRule>
  </conditionalFormatting>
  <conditionalFormatting sqref="J60">
    <cfRule type="expression" dxfId="14907" priority="2043" stopIfTrue="1">
      <formula>LEN(TRIM($J$60))=0</formula>
    </cfRule>
  </conditionalFormatting>
  <conditionalFormatting sqref="K60">
    <cfRule type="expression" dxfId="14906" priority="2044" stopIfTrue="1">
      <formula>LEN(TRIM($K$60))=0</formula>
    </cfRule>
  </conditionalFormatting>
  <conditionalFormatting sqref="L60">
    <cfRule type="expression" dxfId="14905" priority="2045" stopIfTrue="1">
      <formula>LEN(TRIM($L$60))=0</formula>
    </cfRule>
  </conditionalFormatting>
  <conditionalFormatting sqref="J61">
    <cfRule type="expression" dxfId="14904" priority="2046" stopIfTrue="1">
      <formula>LEN(TRIM($J$61))=0</formula>
    </cfRule>
  </conditionalFormatting>
  <conditionalFormatting sqref="K61">
    <cfRule type="expression" dxfId="14903" priority="2047" stopIfTrue="1">
      <formula>LEN(TRIM($K$61))=0</formula>
    </cfRule>
  </conditionalFormatting>
  <conditionalFormatting sqref="L61">
    <cfRule type="expression" dxfId="14902" priority="2048" stopIfTrue="1">
      <formula>LEN(TRIM($L$61))=0</formula>
    </cfRule>
  </conditionalFormatting>
  <conditionalFormatting sqref="J62">
    <cfRule type="expression" dxfId="14901" priority="2049" stopIfTrue="1">
      <formula>LEN(TRIM($J$62))=0</formula>
    </cfRule>
  </conditionalFormatting>
  <conditionalFormatting sqref="K62">
    <cfRule type="expression" dxfId="14900" priority="2050" stopIfTrue="1">
      <formula>LEN(TRIM($K$62))=0</formula>
    </cfRule>
  </conditionalFormatting>
  <conditionalFormatting sqref="L62">
    <cfRule type="expression" dxfId="14899" priority="2051" stopIfTrue="1">
      <formula>LEN(TRIM($L$62))=0</formula>
    </cfRule>
  </conditionalFormatting>
  <conditionalFormatting sqref="J63">
    <cfRule type="expression" dxfId="14898" priority="2052" stopIfTrue="1">
      <formula>LEN(TRIM($J$63))=0</formula>
    </cfRule>
  </conditionalFormatting>
  <conditionalFormatting sqref="K63">
    <cfRule type="expression" dxfId="14897" priority="2053" stopIfTrue="1">
      <formula>LEN(TRIM($K$63))=0</formula>
    </cfRule>
  </conditionalFormatting>
  <conditionalFormatting sqref="L63">
    <cfRule type="expression" dxfId="14896" priority="2054" stopIfTrue="1">
      <formula>LEN(TRIM($L$63))=0</formula>
    </cfRule>
  </conditionalFormatting>
  <conditionalFormatting sqref="J64">
    <cfRule type="expression" dxfId="14895" priority="2055" stopIfTrue="1">
      <formula>LEN(TRIM($J$64))=0</formula>
    </cfRule>
  </conditionalFormatting>
  <conditionalFormatting sqref="K64">
    <cfRule type="expression" dxfId="14894" priority="2056" stopIfTrue="1">
      <formula>LEN(TRIM($K$64))=0</formula>
    </cfRule>
  </conditionalFormatting>
  <conditionalFormatting sqref="L64">
    <cfRule type="expression" dxfId="14893" priority="2057" stopIfTrue="1">
      <formula>LEN(TRIM($L$64))=0</formula>
    </cfRule>
  </conditionalFormatting>
  <conditionalFormatting sqref="N58">
    <cfRule type="expression" dxfId="14892" priority="2058" stopIfTrue="1">
      <formula>LEN(TRIM($N$58))=0</formula>
    </cfRule>
  </conditionalFormatting>
  <conditionalFormatting sqref="O58">
    <cfRule type="expression" dxfId="14891" priority="2059" stopIfTrue="1">
      <formula>LEN(TRIM($O$58))=0</formula>
    </cfRule>
  </conditionalFormatting>
  <conditionalFormatting sqref="P58">
    <cfRule type="expression" dxfId="14890" priority="2060" stopIfTrue="1">
      <formula>LEN(TRIM($P$58))=0</formula>
    </cfRule>
  </conditionalFormatting>
  <conditionalFormatting sqref="N59">
    <cfRule type="expression" dxfId="14889" priority="2061" stopIfTrue="1">
      <formula>LEN(TRIM($N$59))=0</formula>
    </cfRule>
  </conditionalFormatting>
  <conditionalFormatting sqref="O59">
    <cfRule type="expression" dxfId="14888" priority="2062" stopIfTrue="1">
      <formula>LEN(TRIM($O$59))=0</formula>
    </cfRule>
  </conditionalFormatting>
  <conditionalFormatting sqref="P59">
    <cfRule type="expression" dxfId="14887" priority="2063" stopIfTrue="1">
      <formula>LEN(TRIM($P$59))=0</formula>
    </cfRule>
  </conditionalFormatting>
  <conditionalFormatting sqref="N60">
    <cfRule type="expression" dxfId="14886" priority="2064" stopIfTrue="1">
      <formula>LEN(TRIM($N$60))=0</formula>
    </cfRule>
  </conditionalFormatting>
  <conditionalFormatting sqref="O60">
    <cfRule type="expression" dxfId="14885" priority="2065" stopIfTrue="1">
      <formula>LEN(TRIM($O$60))=0</formula>
    </cfRule>
  </conditionalFormatting>
  <conditionalFormatting sqref="P60">
    <cfRule type="expression" dxfId="14884" priority="2066" stopIfTrue="1">
      <formula>LEN(TRIM($P$60))=0</formula>
    </cfRule>
  </conditionalFormatting>
  <conditionalFormatting sqref="N61">
    <cfRule type="expression" dxfId="14883" priority="2067" stopIfTrue="1">
      <formula>LEN(TRIM($N$61))=0</formula>
    </cfRule>
  </conditionalFormatting>
  <conditionalFormatting sqref="O61">
    <cfRule type="expression" dxfId="14882" priority="2068" stopIfTrue="1">
      <formula>LEN(TRIM($O$61))=0</formula>
    </cfRule>
  </conditionalFormatting>
  <conditionalFormatting sqref="P61">
    <cfRule type="expression" dxfId="14881" priority="2069" stopIfTrue="1">
      <formula>LEN(TRIM($P$61))=0</formula>
    </cfRule>
  </conditionalFormatting>
  <conditionalFormatting sqref="N62">
    <cfRule type="expression" dxfId="14880" priority="2070" stopIfTrue="1">
      <formula>LEN(TRIM($N$62))=0</formula>
    </cfRule>
  </conditionalFormatting>
  <conditionalFormatting sqref="O62">
    <cfRule type="expression" dxfId="14879" priority="2071" stopIfTrue="1">
      <formula>LEN(TRIM($O$62))=0</formula>
    </cfRule>
  </conditionalFormatting>
  <conditionalFormatting sqref="P62">
    <cfRule type="expression" dxfId="14878" priority="2072" stopIfTrue="1">
      <formula>LEN(TRIM($P$62))=0</formula>
    </cfRule>
  </conditionalFormatting>
  <conditionalFormatting sqref="N63">
    <cfRule type="expression" dxfId="14877" priority="2073" stopIfTrue="1">
      <formula>LEN(TRIM($N$63))=0</formula>
    </cfRule>
  </conditionalFormatting>
  <conditionalFormatting sqref="O63">
    <cfRule type="expression" dxfId="14876" priority="2074" stopIfTrue="1">
      <formula>LEN(TRIM($O$63))=0</formula>
    </cfRule>
  </conditionalFormatting>
  <conditionalFormatting sqref="P63">
    <cfRule type="expression" dxfId="14875" priority="2075" stopIfTrue="1">
      <formula>LEN(TRIM($P$63))=0</formula>
    </cfRule>
  </conditionalFormatting>
  <conditionalFormatting sqref="N64">
    <cfRule type="expression" dxfId="14874" priority="2076" stopIfTrue="1">
      <formula>LEN(TRIM($N$64))=0</formula>
    </cfRule>
  </conditionalFormatting>
  <conditionalFormatting sqref="O64">
    <cfRule type="expression" dxfId="14873" priority="2077" stopIfTrue="1">
      <formula>LEN(TRIM($O$64))=0</formula>
    </cfRule>
  </conditionalFormatting>
  <conditionalFormatting sqref="P64">
    <cfRule type="expression" dxfId="14872" priority="2078" stopIfTrue="1">
      <formula>LEN(TRIM($P$64))=0</formula>
    </cfRule>
  </conditionalFormatting>
  <conditionalFormatting sqref="R58">
    <cfRule type="expression" dxfId="14871" priority="2079" stopIfTrue="1">
      <formula>LEN(TRIM($R$58))=0</formula>
    </cfRule>
  </conditionalFormatting>
  <conditionalFormatting sqref="S58">
    <cfRule type="expression" dxfId="14870" priority="2080" stopIfTrue="1">
      <formula>LEN(TRIM($S$58))=0</formula>
    </cfRule>
  </conditionalFormatting>
  <conditionalFormatting sqref="T58">
    <cfRule type="expression" dxfId="14869" priority="2081" stopIfTrue="1">
      <formula>LEN(TRIM($T$58))=0</formula>
    </cfRule>
  </conditionalFormatting>
  <conditionalFormatting sqref="R59">
    <cfRule type="expression" dxfId="14868" priority="2082" stopIfTrue="1">
      <formula>LEN(TRIM($R$59))=0</formula>
    </cfRule>
  </conditionalFormatting>
  <conditionalFormatting sqref="S59">
    <cfRule type="expression" dxfId="14867" priority="2083" stopIfTrue="1">
      <formula>LEN(TRIM($S$59))=0</formula>
    </cfRule>
  </conditionalFormatting>
  <conditionalFormatting sqref="T59">
    <cfRule type="expression" dxfId="14866" priority="2084" stopIfTrue="1">
      <formula>LEN(TRIM($T$59))=0</formula>
    </cfRule>
  </conditionalFormatting>
  <conditionalFormatting sqref="R60">
    <cfRule type="expression" dxfId="14865" priority="2085" stopIfTrue="1">
      <formula>LEN(TRIM($R$60))=0</formula>
    </cfRule>
  </conditionalFormatting>
  <conditionalFormatting sqref="S60">
    <cfRule type="expression" dxfId="14864" priority="2086" stopIfTrue="1">
      <formula>LEN(TRIM($S$60))=0</formula>
    </cfRule>
  </conditionalFormatting>
  <conditionalFormatting sqref="T60">
    <cfRule type="expression" dxfId="14863" priority="2087" stopIfTrue="1">
      <formula>LEN(TRIM($T$60))=0</formula>
    </cfRule>
  </conditionalFormatting>
  <conditionalFormatting sqref="R61">
    <cfRule type="expression" dxfId="14862" priority="2088" stopIfTrue="1">
      <formula>LEN(TRIM($R$61))=0</formula>
    </cfRule>
  </conditionalFormatting>
  <conditionalFormatting sqref="S61">
    <cfRule type="expression" dxfId="14861" priority="2089" stopIfTrue="1">
      <formula>LEN(TRIM($S$61))=0</formula>
    </cfRule>
  </conditionalFormatting>
  <conditionalFormatting sqref="T61">
    <cfRule type="expression" dxfId="14860" priority="2090" stopIfTrue="1">
      <formula>LEN(TRIM($T$61))=0</formula>
    </cfRule>
  </conditionalFormatting>
  <conditionalFormatting sqref="R62">
    <cfRule type="expression" dxfId="14859" priority="2091" stopIfTrue="1">
      <formula>LEN(TRIM($R$62))=0</formula>
    </cfRule>
  </conditionalFormatting>
  <conditionalFormatting sqref="S62">
    <cfRule type="expression" dxfId="14858" priority="2092" stopIfTrue="1">
      <formula>LEN(TRIM($S$62))=0</formula>
    </cfRule>
  </conditionalFormatting>
  <conditionalFormatting sqref="T62">
    <cfRule type="expression" dxfId="14857" priority="2093" stopIfTrue="1">
      <formula>LEN(TRIM($T$62))=0</formula>
    </cfRule>
  </conditionalFormatting>
  <conditionalFormatting sqref="R63">
    <cfRule type="expression" dxfId="14856" priority="2094" stopIfTrue="1">
      <formula>LEN(TRIM($R$63))=0</formula>
    </cfRule>
  </conditionalFormatting>
  <conditionalFormatting sqref="S63">
    <cfRule type="expression" dxfId="14855" priority="2095" stopIfTrue="1">
      <formula>LEN(TRIM($S$63))=0</formula>
    </cfRule>
  </conditionalFormatting>
  <conditionalFormatting sqref="T63">
    <cfRule type="expression" dxfId="14854" priority="2096" stopIfTrue="1">
      <formula>LEN(TRIM($T$63))=0</formula>
    </cfRule>
  </conditionalFormatting>
  <conditionalFormatting sqref="R64">
    <cfRule type="expression" dxfId="14853" priority="2097" stopIfTrue="1">
      <formula>LEN(TRIM($R$64))=0</formula>
    </cfRule>
  </conditionalFormatting>
  <conditionalFormatting sqref="S64">
    <cfRule type="expression" dxfId="14852" priority="2098" stopIfTrue="1">
      <formula>LEN(TRIM($S$64))=0</formula>
    </cfRule>
  </conditionalFormatting>
  <conditionalFormatting sqref="T64">
    <cfRule type="expression" dxfId="14851" priority="2099" stopIfTrue="1">
      <formula>LEN(TRIM($T$64))=0</formula>
    </cfRule>
  </conditionalFormatting>
  <conditionalFormatting sqref="V58">
    <cfRule type="expression" dxfId="14850" priority="2100" stopIfTrue="1">
      <formula>LEN(TRIM($V$58))=0</formula>
    </cfRule>
  </conditionalFormatting>
  <conditionalFormatting sqref="W58">
    <cfRule type="expression" dxfId="14849" priority="2101" stopIfTrue="1">
      <formula>LEN(TRIM($W$58))=0</formula>
    </cfRule>
  </conditionalFormatting>
  <conditionalFormatting sqref="X58">
    <cfRule type="expression" dxfId="14848" priority="2102" stopIfTrue="1">
      <formula>LEN(TRIM($X$58))=0</formula>
    </cfRule>
  </conditionalFormatting>
  <conditionalFormatting sqref="V59">
    <cfRule type="expression" dxfId="14847" priority="2103" stopIfTrue="1">
      <formula>LEN(TRIM($V$59))=0</formula>
    </cfRule>
  </conditionalFormatting>
  <conditionalFormatting sqref="W59">
    <cfRule type="expression" dxfId="14846" priority="2104" stopIfTrue="1">
      <formula>LEN(TRIM($W$59))=0</formula>
    </cfRule>
  </conditionalFormatting>
  <conditionalFormatting sqref="X59">
    <cfRule type="expression" dxfId="14845" priority="2105" stopIfTrue="1">
      <formula>LEN(TRIM($X$59))=0</formula>
    </cfRule>
  </conditionalFormatting>
  <conditionalFormatting sqref="V60">
    <cfRule type="expression" dxfId="14844" priority="2106" stopIfTrue="1">
      <formula>LEN(TRIM($V$60))=0</formula>
    </cfRule>
  </conditionalFormatting>
  <conditionalFormatting sqref="W60">
    <cfRule type="expression" dxfId="14843" priority="2107" stopIfTrue="1">
      <formula>LEN(TRIM($W$60))=0</formula>
    </cfRule>
  </conditionalFormatting>
  <conditionalFormatting sqref="X60">
    <cfRule type="expression" dxfId="14842" priority="2108" stopIfTrue="1">
      <formula>LEN(TRIM($X$60))=0</formula>
    </cfRule>
  </conditionalFormatting>
  <conditionalFormatting sqref="V61">
    <cfRule type="expression" dxfId="14841" priority="2109" stopIfTrue="1">
      <formula>LEN(TRIM($V$61))=0</formula>
    </cfRule>
  </conditionalFormatting>
  <conditionalFormatting sqref="W61">
    <cfRule type="expression" dxfId="14840" priority="2110" stopIfTrue="1">
      <formula>LEN(TRIM($W$61))=0</formula>
    </cfRule>
  </conditionalFormatting>
  <conditionalFormatting sqref="X61">
    <cfRule type="expression" dxfId="14839" priority="2111" stopIfTrue="1">
      <formula>LEN(TRIM($X$61))=0</formula>
    </cfRule>
  </conditionalFormatting>
  <conditionalFormatting sqref="V62">
    <cfRule type="expression" dxfId="14838" priority="2112" stopIfTrue="1">
      <formula>LEN(TRIM($V$62))=0</formula>
    </cfRule>
  </conditionalFormatting>
  <conditionalFormatting sqref="W62">
    <cfRule type="expression" dxfId="14837" priority="2113" stopIfTrue="1">
      <formula>LEN(TRIM($W$62))=0</formula>
    </cfRule>
  </conditionalFormatting>
  <conditionalFormatting sqref="X62">
    <cfRule type="expression" dxfId="14836" priority="2114" stopIfTrue="1">
      <formula>LEN(TRIM($X$62))=0</formula>
    </cfRule>
  </conditionalFormatting>
  <conditionalFormatting sqref="V63">
    <cfRule type="expression" dxfId="14835" priority="2115" stopIfTrue="1">
      <formula>LEN(TRIM($V$63))=0</formula>
    </cfRule>
  </conditionalFormatting>
  <conditionalFormatting sqref="W63">
    <cfRule type="expression" dxfId="14834" priority="2116" stopIfTrue="1">
      <formula>LEN(TRIM($W$63))=0</formula>
    </cfRule>
  </conditionalFormatting>
  <conditionalFormatting sqref="X63">
    <cfRule type="expression" dxfId="14833" priority="2117" stopIfTrue="1">
      <formula>LEN(TRIM($X$63))=0</formula>
    </cfRule>
  </conditionalFormatting>
  <conditionalFormatting sqref="V64">
    <cfRule type="expression" dxfId="14832" priority="2118" stopIfTrue="1">
      <formula>LEN(TRIM($V$64))=0</formula>
    </cfRule>
  </conditionalFormatting>
  <conditionalFormatting sqref="W64">
    <cfRule type="expression" dxfId="14831" priority="2119" stopIfTrue="1">
      <formula>LEN(TRIM($W$64))=0</formula>
    </cfRule>
  </conditionalFormatting>
  <conditionalFormatting sqref="X64">
    <cfRule type="expression" dxfId="14830" priority="2120" stopIfTrue="1">
      <formula>LEN(TRIM($X$64))=0</formula>
    </cfRule>
  </conditionalFormatting>
  <conditionalFormatting sqref="Z58">
    <cfRule type="expression" dxfId="14829" priority="2121" stopIfTrue="1">
      <formula>LEN(TRIM($Z$58))=0</formula>
    </cfRule>
  </conditionalFormatting>
  <conditionalFormatting sqref="AA58">
    <cfRule type="expression" dxfId="14828" priority="2122" stopIfTrue="1">
      <formula>LEN(TRIM($AA$58))=0</formula>
    </cfRule>
  </conditionalFormatting>
  <conditionalFormatting sqref="AB58">
    <cfRule type="expression" dxfId="14827" priority="2123" stopIfTrue="1">
      <formula>LEN(TRIM($AB$58))=0</formula>
    </cfRule>
  </conditionalFormatting>
  <conditionalFormatting sqref="Z59">
    <cfRule type="expression" dxfId="14826" priority="2124" stopIfTrue="1">
      <formula>LEN(TRIM($Z$59))=0</formula>
    </cfRule>
  </conditionalFormatting>
  <conditionalFormatting sqref="AA59">
    <cfRule type="expression" dxfId="14825" priority="2125" stopIfTrue="1">
      <formula>LEN(TRIM($AA$59))=0</formula>
    </cfRule>
  </conditionalFormatting>
  <conditionalFormatting sqref="AB59">
    <cfRule type="expression" dxfId="14824" priority="2126" stopIfTrue="1">
      <formula>LEN(TRIM($AB$59))=0</formula>
    </cfRule>
  </conditionalFormatting>
  <conditionalFormatting sqref="Z60">
    <cfRule type="expression" dxfId="14823" priority="2127" stopIfTrue="1">
      <formula>LEN(TRIM($Z$60))=0</formula>
    </cfRule>
  </conditionalFormatting>
  <conditionalFormatting sqref="AA60">
    <cfRule type="expression" dxfId="14822" priority="2128" stopIfTrue="1">
      <formula>LEN(TRIM($AA$60))=0</formula>
    </cfRule>
  </conditionalFormatting>
  <conditionalFormatting sqref="AB60">
    <cfRule type="expression" dxfId="14821" priority="2129" stopIfTrue="1">
      <formula>LEN(TRIM($AB$60))=0</formula>
    </cfRule>
  </conditionalFormatting>
  <conditionalFormatting sqref="Z61">
    <cfRule type="expression" dxfId="14820" priority="2130" stopIfTrue="1">
      <formula>LEN(TRIM($Z$61))=0</formula>
    </cfRule>
  </conditionalFormatting>
  <conditionalFormatting sqref="AA61">
    <cfRule type="expression" dxfId="14819" priority="2131" stopIfTrue="1">
      <formula>LEN(TRIM($AA$61))=0</formula>
    </cfRule>
  </conditionalFormatting>
  <conditionalFormatting sqref="AB61">
    <cfRule type="expression" dxfId="14818" priority="2132" stopIfTrue="1">
      <formula>LEN(TRIM($AB$61))=0</formula>
    </cfRule>
  </conditionalFormatting>
  <conditionalFormatting sqref="Z62">
    <cfRule type="expression" dxfId="14817" priority="2133" stopIfTrue="1">
      <formula>LEN(TRIM($Z$62))=0</formula>
    </cfRule>
  </conditionalFormatting>
  <conditionalFormatting sqref="AA62">
    <cfRule type="expression" dxfId="14816" priority="2134" stopIfTrue="1">
      <formula>LEN(TRIM($AA$62))=0</formula>
    </cfRule>
  </conditionalFormatting>
  <conditionalFormatting sqref="AB62">
    <cfRule type="expression" dxfId="14815" priority="2135" stopIfTrue="1">
      <formula>LEN(TRIM($AB$62))=0</formula>
    </cfRule>
  </conditionalFormatting>
  <conditionalFormatting sqref="Z63">
    <cfRule type="expression" dxfId="14814" priority="2136" stopIfTrue="1">
      <formula>LEN(TRIM($Z$63))=0</formula>
    </cfRule>
  </conditionalFormatting>
  <conditionalFormatting sqref="AA63">
    <cfRule type="expression" dxfId="14813" priority="2137" stopIfTrue="1">
      <formula>LEN(TRIM($AA$63))=0</formula>
    </cfRule>
  </conditionalFormatting>
  <conditionalFormatting sqref="AB63">
    <cfRule type="expression" dxfId="14812" priority="2138" stopIfTrue="1">
      <formula>LEN(TRIM($AB$63))=0</formula>
    </cfRule>
  </conditionalFormatting>
  <conditionalFormatting sqref="Z64">
    <cfRule type="expression" dxfId="14811" priority="2139" stopIfTrue="1">
      <formula>LEN(TRIM($Z$64))=0</formula>
    </cfRule>
  </conditionalFormatting>
  <conditionalFormatting sqref="AA64">
    <cfRule type="expression" dxfId="14810" priority="2140" stopIfTrue="1">
      <formula>LEN(TRIM($AA$64))=0</formula>
    </cfRule>
  </conditionalFormatting>
  <conditionalFormatting sqref="AB64">
    <cfRule type="expression" dxfId="14809" priority="2141" stopIfTrue="1">
      <formula>LEN(TRIM($AB$64))=0</formula>
    </cfRule>
  </conditionalFormatting>
  <conditionalFormatting sqref="AD58">
    <cfRule type="expression" dxfId="14808" priority="2142" stopIfTrue="1">
      <formula>LEN(TRIM($AD$58))=0</formula>
    </cfRule>
  </conditionalFormatting>
  <conditionalFormatting sqref="AE58">
    <cfRule type="expression" dxfId="14807" priority="2143" stopIfTrue="1">
      <formula>LEN(TRIM($AE$58))=0</formula>
    </cfRule>
  </conditionalFormatting>
  <conditionalFormatting sqref="AF58">
    <cfRule type="expression" dxfId="14806" priority="2144" stopIfTrue="1">
      <formula>LEN(TRIM($AF$58))=0</formula>
    </cfRule>
  </conditionalFormatting>
  <conditionalFormatting sqref="AD59">
    <cfRule type="expression" dxfId="14805" priority="2145" stopIfTrue="1">
      <formula>LEN(TRIM($AD$59))=0</formula>
    </cfRule>
  </conditionalFormatting>
  <conditionalFormatting sqref="AE59">
    <cfRule type="expression" dxfId="14804" priority="2146" stopIfTrue="1">
      <formula>LEN(TRIM($AE$59))=0</formula>
    </cfRule>
  </conditionalFormatting>
  <conditionalFormatting sqref="AF59">
    <cfRule type="expression" dxfId="14803" priority="2147" stopIfTrue="1">
      <formula>LEN(TRIM($AF$59))=0</formula>
    </cfRule>
  </conditionalFormatting>
  <conditionalFormatting sqref="AD60">
    <cfRule type="expression" dxfId="14802" priority="2148" stopIfTrue="1">
      <formula>LEN(TRIM($AD$60))=0</formula>
    </cfRule>
  </conditionalFormatting>
  <conditionalFormatting sqref="AE60">
    <cfRule type="expression" dxfId="14801" priority="2149" stopIfTrue="1">
      <formula>LEN(TRIM($AE$60))=0</formula>
    </cfRule>
  </conditionalFormatting>
  <conditionalFormatting sqref="AF60">
    <cfRule type="expression" dxfId="14800" priority="2150" stopIfTrue="1">
      <formula>LEN(TRIM($AF$60))=0</formula>
    </cfRule>
  </conditionalFormatting>
  <conditionalFormatting sqref="AD61">
    <cfRule type="expression" dxfId="14799" priority="2151" stopIfTrue="1">
      <formula>LEN(TRIM($AD$61))=0</formula>
    </cfRule>
  </conditionalFormatting>
  <conditionalFormatting sqref="AE61">
    <cfRule type="expression" dxfId="14798" priority="2152" stopIfTrue="1">
      <formula>LEN(TRIM($AE$61))=0</formula>
    </cfRule>
  </conditionalFormatting>
  <conditionalFormatting sqref="AF61">
    <cfRule type="expression" dxfId="14797" priority="2153" stopIfTrue="1">
      <formula>LEN(TRIM($AF$61))=0</formula>
    </cfRule>
  </conditionalFormatting>
  <conditionalFormatting sqref="AD62">
    <cfRule type="expression" dxfId="14796" priority="2154" stopIfTrue="1">
      <formula>LEN(TRIM($AD$62))=0</formula>
    </cfRule>
  </conditionalFormatting>
  <conditionalFormatting sqref="AE62">
    <cfRule type="expression" dxfId="14795" priority="2155" stopIfTrue="1">
      <formula>LEN(TRIM($AE$62))=0</formula>
    </cfRule>
  </conditionalFormatting>
  <conditionalFormatting sqref="AF62">
    <cfRule type="expression" dxfId="14794" priority="2156" stopIfTrue="1">
      <formula>LEN(TRIM($AF$62))=0</formula>
    </cfRule>
  </conditionalFormatting>
  <conditionalFormatting sqref="AD63">
    <cfRule type="expression" dxfId="14793" priority="2157" stopIfTrue="1">
      <formula>LEN(TRIM($AD$63))=0</formula>
    </cfRule>
  </conditionalFormatting>
  <conditionalFormatting sqref="AE63">
    <cfRule type="expression" dxfId="14792" priority="2158" stopIfTrue="1">
      <formula>LEN(TRIM($AE$63))=0</formula>
    </cfRule>
  </conditionalFormatting>
  <conditionalFormatting sqref="AF63">
    <cfRule type="expression" dxfId="14791" priority="2159" stopIfTrue="1">
      <formula>LEN(TRIM($AF$63))=0</formula>
    </cfRule>
  </conditionalFormatting>
  <conditionalFormatting sqref="AD64">
    <cfRule type="expression" dxfId="14790" priority="2160" stopIfTrue="1">
      <formula>LEN(TRIM($AD$64))=0</formula>
    </cfRule>
  </conditionalFormatting>
  <conditionalFormatting sqref="AE64">
    <cfRule type="expression" dxfId="14789" priority="2161" stopIfTrue="1">
      <formula>LEN(TRIM($AE$64))=0</formula>
    </cfRule>
  </conditionalFormatting>
  <conditionalFormatting sqref="AF64">
    <cfRule type="expression" dxfId="14788" priority="2162" stopIfTrue="1">
      <formula>LEN(TRIM($AF$64))=0</formula>
    </cfRule>
  </conditionalFormatting>
  <conditionalFormatting sqref="F66">
    <cfRule type="expression" dxfId="14787" priority="2163" stopIfTrue="1">
      <formula>LEN(TRIM($F$66))=0</formula>
    </cfRule>
  </conditionalFormatting>
  <conditionalFormatting sqref="G66">
    <cfRule type="expression" dxfId="14786" priority="2164" stopIfTrue="1">
      <formula>LEN(TRIM($G$66))=0</formula>
    </cfRule>
  </conditionalFormatting>
  <conditionalFormatting sqref="H66">
    <cfRule type="expression" dxfId="14785" priority="2165" stopIfTrue="1">
      <formula>LEN(TRIM($H$66))=0</formula>
    </cfRule>
  </conditionalFormatting>
  <conditionalFormatting sqref="J66">
    <cfRule type="expression" dxfId="14784" priority="2166" stopIfTrue="1">
      <formula>LEN(TRIM($J$66))=0</formula>
    </cfRule>
  </conditionalFormatting>
  <conditionalFormatting sqref="K66">
    <cfRule type="expression" dxfId="14783" priority="2167" stopIfTrue="1">
      <formula>LEN(TRIM($K$66))=0</formula>
    </cfRule>
  </conditionalFormatting>
  <conditionalFormatting sqref="L66">
    <cfRule type="expression" dxfId="14782" priority="2168" stopIfTrue="1">
      <formula>LEN(TRIM($L$66))=0</formula>
    </cfRule>
  </conditionalFormatting>
  <conditionalFormatting sqref="N66">
    <cfRule type="expression" dxfId="14781" priority="2169" stopIfTrue="1">
      <formula>LEN(TRIM($N$66))=0</formula>
    </cfRule>
  </conditionalFormatting>
  <conditionalFormatting sqref="O66">
    <cfRule type="expression" dxfId="14780" priority="2170" stopIfTrue="1">
      <formula>LEN(TRIM($O$66))=0</formula>
    </cfRule>
  </conditionalFormatting>
  <conditionalFormatting sqref="P66">
    <cfRule type="expression" dxfId="14779" priority="2171" stopIfTrue="1">
      <formula>LEN(TRIM($P$66))=0</formula>
    </cfRule>
  </conditionalFormatting>
  <conditionalFormatting sqref="R66">
    <cfRule type="expression" dxfId="14778" priority="2172" stopIfTrue="1">
      <formula>LEN(TRIM($R$66))=0</formula>
    </cfRule>
  </conditionalFormatting>
  <conditionalFormatting sqref="S66">
    <cfRule type="expression" dxfId="14777" priority="2173" stopIfTrue="1">
      <formula>LEN(TRIM($S$66))=0</formula>
    </cfRule>
  </conditionalFormatting>
  <conditionalFormatting sqref="T66">
    <cfRule type="expression" dxfId="14776" priority="2174" stopIfTrue="1">
      <formula>LEN(TRIM($T$66))=0</formula>
    </cfRule>
  </conditionalFormatting>
  <conditionalFormatting sqref="V66">
    <cfRule type="expression" dxfId="14775" priority="2175" stopIfTrue="1">
      <formula>LEN(TRIM($V$66))=0</formula>
    </cfRule>
  </conditionalFormatting>
  <conditionalFormatting sqref="W66">
    <cfRule type="expression" dxfId="14774" priority="2176" stopIfTrue="1">
      <formula>LEN(TRIM($W$66))=0</formula>
    </cfRule>
  </conditionalFormatting>
  <conditionalFormatting sqref="X66">
    <cfRule type="expression" dxfId="14773" priority="2177" stopIfTrue="1">
      <formula>LEN(TRIM($X$66))=0</formula>
    </cfRule>
  </conditionalFormatting>
  <conditionalFormatting sqref="Z66">
    <cfRule type="expression" dxfId="14772" priority="2178" stopIfTrue="1">
      <formula>LEN(TRIM($Z$66))=0</formula>
    </cfRule>
  </conditionalFormatting>
  <conditionalFormatting sqref="AA66">
    <cfRule type="expression" dxfId="14771" priority="2179" stopIfTrue="1">
      <formula>LEN(TRIM($AA$66))=0</formula>
    </cfRule>
  </conditionalFormatting>
  <conditionalFormatting sqref="AB66">
    <cfRule type="expression" dxfId="14770" priority="2180" stopIfTrue="1">
      <formula>LEN(TRIM($AB$66))=0</formula>
    </cfRule>
  </conditionalFormatting>
  <conditionalFormatting sqref="AD66">
    <cfRule type="expression" dxfId="14769" priority="2181" stopIfTrue="1">
      <formula>LEN(TRIM($AD$66))=0</formula>
    </cfRule>
  </conditionalFormatting>
  <conditionalFormatting sqref="AE66">
    <cfRule type="expression" dxfId="14768" priority="2182" stopIfTrue="1">
      <formula>LEN(TRIM($AE$66))=0</formula>
    </cfRule>
  </conditionalFormatting>
  <conditionalFormatting sqref="AF66">
    <cfRule type="expression" dxfId="14767" priority="2183" stopIfTrue="1">
      <formula>LEN(TRIM($AF$66))=0</formula>
    </cfRule>
  </conditionalFormatting>
  <conditionalFormatting sqref="F85">
    <cfRule type="expression" dxfId="14766" priority="2184" stopIfTrue="1">
      <formula>LEN(TRIM($F$85))=0</formula>
    </cfRule>
  </conditionalFormatting>
  <conditionalFormatting sqref="G85">
    <cfRule type="expression" dxfId="14765" priority="2185" stopIfTrue="1">
      <formula>LEN(TRIM($G$85))=0</formula>
    </cfRule>
  </conditionalFormatting>
  <conditionalFormatting sqref="H85">
    <cfRule type="expression" dxfId="14764" priority="2186" stopIfTrue="1">
      <formula>LEN(TRIM($H$85))=0</formula>
    </cfRule>
  </conditionalFormatting>
  <conditionalFormatting sqref="J85">
    <cfRule type="expression" dxfId="14763" priority="2187" stopIfTrue="1">
      <formula>LEN(TRIM($J$85))=0</formula>
    </cfRule>
  </conditionalFormatting>
  <conditionalFormatting sqref="K85">
    <cfRule type="expression" dxfId="14762" priority="2188" stopIfTrue="1">
      <formula>LEN(TRIM($K$85))=0</formula>
    </cfRule>
  </conditionalFormatting>
  <conditionalFormatting sqref="L85">
    <cfRule type="expression" dxfId="14761" priority="2189" stopIfTrue="1">
      <formula>LEN(TRIM($L$85))=0</formula>
    </cfRule>
  </conditionalFormatting>
  <conditionalFormatting sqref="N85">
    <cfRule type="expression" dxfId="14760" priority="2190" stopIfTrue="1">
      <formula>LEN(TRIM($N$85))=0</formula>
    </cfRule>
  </conditionalFormatting>
  <conditionalFormatting sqref="O85">
    <cfRule type="expression" dxfId="14759" priority="2191" stopIfTrue="1">
      <formula>LEN(TRIM($O$85))=0</formula>
    </cfRule>
  </conditionalFormatting>
  <conditionalFormatting sqref="P85">
    <cfRule type="expression" dxfId="14758" priority="2192" stopIfTrue="1">
      <formula>LEN(TRIM($P$85))=0</formula>
    </cfRule>
  </conditionalFormatting>
  <conditionalFormatting sqref="R85">
    <cfRule type="expression" dxfId="14757" priority="2193" stopIfTrue="1">
      <formula>LEN(TRIM($R$85))=0</formula>
    </cfRule>
  </conditionalFormatting>
  <conditionalFormatting sqref="S85">
    <cfRule type="expression" dxfId="14756" priority="2194" stopIfTrue="1">
      <formula>LEN(TRIM($S$85))=0</formula>
    </cfRule>
  </conditionalFormatting>
  <conditionalFormatting sqref="T85">
    <cfRule type="expression" dxfId="14755" priority="2195" stopIfTrue="1">
      <formula>LEN(TRIM($T$85))=0</formula>
    </cfRule>
  </conditionalFormatting>
  <conditionalFormatting sqref="V85">
    <cfRule type="expression" dxfId="14754" priority="2196" stopIfTrue="1">
      <formula>LEN(TRIM($V$85))=0</formula>
    </cfRule>
  </conditionalFormatting>
  <conditionalFormatting sqref="W85">
    <cfRule type="expression" dxfId="14753" priority="2197" stopIfTrue="1">
      <formula>LEN(TRIM($W$85))=0</formula>
    </cfRule>
  </conditionalFormatting>
  <conditionalFormatting sqref="X85">
    <cfRule type="expression" dxfId="14752" priority="2198" stopIfTrue="1">
      <formula>LEN(TRIM($X$85))=0</formula>
    </cfRule>
  </conditionalFormatting>
  <conditionalFormatting sqref="Z85">
    <cfRule type="expression" dxfId="14751" priority="2199" stopIfTrue="1">
      <formula>LEN(TRIM($Z$85))=0</formula>
    </cfRule>
  </conditionalFormatting>
  <conditionalFormatting sqref="AA85">
    <cfRule type="expression" dxfId="14750" priority="2200" stopIfTrue="1">
      <formula>LEN(TRIM($AA$85))=0</formula>
    </cfRule>
  </conditionalFormatting>
  <conditionalFormatting sqref="AB85">
    <cfRule type="expression" dxfId="14749" priority="2201" stopIfTrue="1">
      <formula>LEN(TRIM($AB$85))=0</formula>
    </cfRule>
  </conditionalFormatting>
  <conditionalFormatting sqref="AD85">
    <cfRule type="expression" dxfId="14748" priority="2202" stopIfTrue="1">
      <formula>LEN(TRIM($AD$85))=0</formula>
    </cfRule>
  </conditionalFormatting>
  <conditionalFormatting sqref="AE85">
    <cfRule type="expression" dxfId="14747" priority="2203" stopIfTrue="1">
      <formula>LEN(TRIM($AE$85))=0</formula>
    </cfRule>
  </conditionalFormatting>
  <conditionalFormatting sqref="AF85">
    <cfRule type="expression" dxfId="14746" priority="2204" stopIfTrue="1">
      <formula>LEN(TRIM($AF$85))=0</formula>
    </cfRule>
  </conditionalFormatting>
  <conditionalFormatting sqref="F92">
    <cfRule type="expression" dxfId="14745" priority="2205" stopIfTrue="1">
      <formula>LEN(TRIM($F$92))=0</formula>
    </cfRule>
  </conditionalFormatting>
  <conditionalFormatting sqref="G92">
    <cfRule type="expression" dxfId="14744" priority="2206" stopIfTrue="1">
      <formula>LEN(TRIM($G$92))=0</formula>
    </cfRule>
  </conditionalFormatting>
  <conditionalFormatting sqref="H92">
    <cfRule type="expression" dxfId="14743" priority="2207" stopIfTrue="1">
      <formula>LEN(TRIM($H$92))=0</formula>
    </cfRule>
  </conditionalFormatting>
  <conditionalFormatting sqref="F93">
    <cfRule type="expression" dxfId="14742" priority="2208" stopIfTrue="1">
      <formula>LEN(TRIM($F$93))=0</formula>
    </cfRule>
  </conditionalFormatting>
  <conditionalFormatting sqref="G93">
    <cfRule type="expression" dxfId="14741" priority="2209" stopIfTrue="1">
      <formula>LEN(TRIM($G$93))=0</formula>
    </cfRule>
  </conditionalFormatting>
  <conditionalFormatting sqref="H93">
    <cfRule type="expression" dxfId="14740" priority="2210" stopIfTrue="1">
      <formula>LEN(TRIM($H$93))=0</formula>
    </cfRule>
  </conditionalFormatting>
  <conditionalFormatting sqref="J92">
    <cfRule type="expression" dxfId="14739" priority="2211" stopIfTrue="1">
      <formula>LEN(TRIM($J$92))=0</formula>
    </cfRule>
  </conditionalFormatting>
  <conditionalFormatting sqref="K92">
    <cfRule type="expression" dxfId="14738" priority="2212" stopIfTrue="1">
      <formula>LEN(TRIM($K$92))=0</formula>
    </cfRule>
  </conditionalFormatting>
  <conditionalFormatting sqref="L92">
    <cfRule type="expression" dxfId="14737" priority="2213" stopIfTrue="1">
      <formula>LEN(TRIM($L$92))=0</formula>
    </cfRule>
  </conditionalFormatting>
  <conditionalFormatting sqref="J93">
    <cfRule type="expression" dxfId="14736" priority="2214" stopIfTrue="1">
      <formula>LEN(TRIM($J$93))=0</formula>
    </cfRule>
  </conditionalFormatting>
  <conditionalFormatting sqref="K93">
    <cfRule type="expression" dxfId="14735" priority="2215" stopIfTrue="1">
      <formula>LEN(TRIM($K$93))=0</formula>
    </cfRule>
  </conditionalFormatting>
  <conditionalFormatting sqref="L93">
    <cfRule type="expression" dxfId="14734" priority="2216" stopIfTrue="1">
      <formula>LEN(TRIM($L$93))=0</formula>
    </cfRule>
  </conditionalFormatting>
  <conditionalFormatting sqref="N92">
    <cfRule type="expression" dxfId="14733" priority="2217" stopIfTrue="1">
      <formula>LEN(TRIM($N$92))=0</formula>
    </cfRule>
  </conditionalFormatting>
  <conditionalFormatting sqref="O92">
    <cfRule type="expression" dxfId="14732" priority="2218" stopIfTrue="1">
      <formula>LEN(TRIM($O$92))=0</formula>
    </cfRule>
  </conditionalFormatting>
  <conditionalFormatting sqref="P92">
    <cfRule type="expression" dxfId="14731" priority="2219" stopIfTrue="1">
      <formula>LEN(TRIM($P$92))=0</formula>
    </cfRule>
  </conditionalFormatting>
  <conditionalFormatting sqref="N93">
    <cfRule type="expression" dxfId="14730" priority="2220" stopIfTrue="1">
      <formula>LEN(TRIM($N$93))=0</formula>
    </cfRule>
  </conditionalFormatting>
  <conditionalFormatting sqref="O93">
    <cfRule type="expression" dxfId="14729" priority="2221" stopIfTrue="1">
      <formula>LEN(TRIM($O$93))=0</formula>
    </cfRule>
  </conditionalFormatting>
  <conditionalFormatting sqref="P93">
    <cfRule type="expression" dxfId="14728" priority="2222" stopIfTrue="1">
      <formula>LEN(TRIM($P$93))=0</formula>
    </cfRule>
  </conditionalFormatting>
  <conditionalFormatting sqref="R92">
    <cfRule type="expression" dxfId="14727" priority="2223" stopIfTrue="1">
      <formula>LEN(TRIM($R$92))=0</formula>
    </cfRule>
  </conditionalFormatting>
  <conditionalFormatting sqref="S92">
    <cfRule type="expression" dxfId="14726" priority="2224" stopIfTrue="1">
      <formula>LEN(TRIM($S$92))=0</formula>
    </cfRule>
  </conditionalFormatting>
  <conditionalFormatting sqref="T92">
    <cfRule type="expression" dxfId="14725" priority="2225" stopIfTrue="1">
      <formula>LEN(TRIM($T$92))=0</formula>
    </cfRule>
  </conditionalFormatting>
  <conditionalFormatting sqref="R93">
    <cfRule type="expression" dxfId="14724" priority="2226" stopIfTrue="1">
      <formula>LEN(TRIM($R$93))=0</formula>
    </cfRule>
  </conditionalFormatting>
  <conditionalFormatting sqref="S93">
    <cfRule type="expression" dxfId="14723" priority="2227" stopIfTrue="1">
      <formula>LEN(TRIM($S$93))=0</formula>
    </cfRule>
  </conditionalFormatting>
  <conditionalFormatting sqref="T93">
    <cfRule type="expression" dxfId="14722" priority="2228" stopIfTrue="1">
      <formula>LEN(TRIM($T$93))=0</formula>
    </cfRule>
  </conditionalFormatting>
  <conditionalFormatting sqref="V92">
    <cfRule type="expression" dxfId="14721" priority="2229" stopIfTrue="1">
      <formula>LEN(TRIM($V$92))=0</formula>
    </cfRule>
  </conditionalFormatting>
  <conditionalFormatting sqref="W92">
    <cfRule type="expression" dxfId="14720" priority="2230" stopIfTrue="1">
      <formula>LEN(TRIM($W$92))=0</formula>
    </cfRule>
  </conditionalFormatting>
  <conditionalFormatting sqref="X92">
    <cfRule type="expression" dxfId="14719" priority="2231" stopIfTrue="1">
      <formula>LEN(TRIM($X$92))=0</formula>
    </cfRule>
  </conditionalFormatting>
  <conditionalFormatting sqref="V93">
    <cfRule type="expression" dxfId="14718" priority="2232" stopIfTrue="1">
      <formula>LEN(TRIM($V$93))=0</formula>
    </cfRule>
  </conditionalFormatting>
  <conditionalFormatting sqref="W93">
    <cfRule type="expression" dxfId="14717" priority="2233" stopIfTrue="1">
      <formula>LEN(TRIM($W$93))=0</formula>
    </cfRule>
  </conditionalFormatting>
  <conditionalFormatting sqref="X93">
    <cfRule type="expression" dxfId="14716" priority="2234" stopIfTrue="1">
      <formula>LEN(TRIM($X$93))=0</formula>
    </cfRule>
  </conditionalFormatting>
  <conditionalFormatting sqref="Z92">
    <cfRule type="expression" dxfId="14715" priority="2235" stopIfTrue="1">
      <formula>LEN(TRIM($Z$92))=0</formula>
    </cfRule>
  </conditionalFormatting>
  <conditionalFormatting sqref="AA92">
    <cfRule type="expression" dxfId="14714" priority="2236" stopIfTrue="1">
      <formula>LEN(TRIM($AA$92))=0</formula>
    </cfRule>
  </conditionalFormatting>
  <conditionalFormatting sqref="AB92">
    <cfRule type="expression" dxfId="14713" priority="2237" stopIfTrue="1">
      <formula>LEN(TRIM($AB$92))=0</formula>
    </cfRule>
  </conditionalFormatting>
  <conditionalFormatting sqref="Z93">
    <cfRule type="expression" dxfId="14712" priority="2238" stopIfTrue="1">
      <formula>LEN(TRIM($Z$93))=0</formula>
    </cfRule>
  </conditionalFormatting>
  <conditionalFormatting sqref="AA93">
    <cfRule type="expression" dxfId="14711" priority="2239" stopIfTrue="1">
      <formula>LEN(TRIM($AA$93))=0</formula>
    </cfRule>
  </conditionalFormatting>
  <conditionalFormatting sqref="AB93">
    <cfRule type="expression" dxfId="14710" priority="2240" stopIfTrue="1">
      <formula>LEN(TRIM($AB$93))=0</formula>
    </cfRule>
  </conditionalFormatting>
  <conditionalFormatting sqref="AD92">
    <cfRule type="expression" dxfId="14709" priority="2241" stopIfTrue="1">
      <formula>LEN(TRIM($AD$92))=0</formula>
    </cfRule>
  </conditionalFormatting>
  <conditionalFormatting sqref="AE92">
    <cfRule type="expression" dxfId="14708" priority="2242" stopIfTrue="1">
      <formula>LEN(TRIM($AE$92))=0</formula>
    </cfRule>
  </conditionalFormatting>
  <conditionalFormatting sqref="AF92">
    <cfRule type="expression" dxfId="14707" priority="2243" stopIfTrue="1">
      <formula>LEN(TRIM($AF$92))=0</formula>
    </cfRule>
  </conditionalFormatting>
  <conditionalFormatting sqref="AD93">
    <cfRule type="expression" dxfId="14706" priority="2244" stopIfTrue="1">
      <formula>LEN(TRIM($AD$93))=0</formula>
    </cfRule>
  </conditionalFormatting>
  <conditionalFormatting sqref="AE93">
    <cfRule type="expression" dxfId="14705" priority="2245" stopIfTrue="1">
      <formula>LEN(TRIM($AE$93))=0</formula>
    </cfRule>
  </conditionalFormatting>
  <conditionalFormatting sqref="AF93">
    <cfRule type="expression" dxfId="14704" priority="2246" stopIfTrue="1">
      <formula>LEN(TRIM($AF$93))=0</formula>
    </cfRule>
  </conditionalFormatting>
  <dataValidations count="2">
    <dataValidation type="whole" allowBlank="1" showErrorMessage="1" errorTitle="Input error" error="Enter a whole number." sqref="F39:BE39 AD16:AF16 Z16:AB16 V16:X16 R16:T16 F68:BE68">
      <formula1>-999999999999</formula1>
      <formula2>999999999999</formula2>
    </dataValidation>
    <dataValidation type="whole" allowBlank="1" showErrorMessage="1" errorTitle="Input error" error="Enter a whole number." sqref="F13:G13 J13:K13 N13:O13 R13:S13 V13:W13 Z13:AA13 AD13:AE13 F15:H15 J15:L15 N15:P15 R15:T15 V15:X15 Z15:AB15 AD15:AF15 F17:H18 J17:L18 N17:P18 R17:T18 V17:X18 Z17:AB18 AD17:AF18 F20:H23 J20:L23 N20:P23 R20:T23 V20:X23 Z20:AB23 AD20:AF23 F27:H27 J27:L27 N27:P27 R27:T27 V27:X27 Z27:AB27 AD27:AF27 F29:H35 J29:L35 N29:P35 R29:T35 V29:X35 Z29:AB35 AD29:AF35 F37:H37 J37:L37 N37:P37 R37:T37 V37:X37 Z37:AB37 AD37:AF37 F42:G42 J42:K42 N42:O42 R42:S42 V42:W42 Z42:AA42 AD42:AE42 F44:H44 J44:L44 N44:P44 R44:T44 V44:X44 Z44:AB44 AD44:AF44 F46:H47 J46:L47 N46:P47 R46:T47 V46:X47 Z46:AB47 AD46:AF47 F49:H52 J49:L52 N49:P52 R49:T52 V49:X52 Z49:AB52 AD49:AF52 F56:H56 J56:L56 N56:P56 R56:T56 V56:X56 Z56:AB56 AD56:AF56 F58:H64 J58:L64 N58:P64 R58:T64 V58:X64 Z58:AB64 AD58:AF64 F66:H66 J66:L66 N66:P66 R66:T66 V66:X66 Z66:AB66 AD66:AF66 F85:H85 J85:L85 N85:P85 R85:T85 V85:X85 Z85:AB85 AD85:AF85 F92:H93 J92:L93 N92:P93 R92:T93 V92:X93 Z92:AB93 AD92:AF93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9CCFF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12">
        <v>1417</v>
      </c>
      <c r="D2" s="47" t="s">
        <v>159</v>
      </c>
      <c r="E2" s="47"/>
      <c r="F2" s="108" t="s">
        <v>164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CLAIMS_IndOS_Open_NonAdv</v>
      </c>
      <c r="D3" s="47" t="s">
        <v>144</v>
      </c>
      <c r="E3" s="108"/>
      <c r="F3" s="108" t="s">
        <v>265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STATS_IndOS_Open_NonAdv</v>
      </c>
      <c r="D4" s="47" t="s">
        <v>143</v>
      </c>
      <c r="E4" s="47"/>
      <c r="F4" s="108" t="s">
        <v>167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06" t="s">
        <v>485</v>
      </c>
      <c r="G10" s="106" t="s">
        <v>486</v>
      </c>
      <c r="H10" s="106" t="s">
        <v>487</v>
      </c>
      <c r="I10" s="20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48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52">
        <v>0</v>
      </c>
      <c r="G13" s="252">
        <v>0</v>
      </c>
      <c r="H13" s="25"/>
      <c r="I13" s="26">
        <f>SUM(F13:H13)</f>
        <v>0</v>
      </c>
      <c r="J13" s="252">
        <v>0</v>
      </c>
      <c r="K13" s="252">
        <v>0</v>
      </c>
      <c r="L13" s="25"/>
      <c r="M13" s="26">
        <f>SUM(J13:L13)</f>
        <v>0</v>
      </c>
      <c r="N13" s="252">
        <v>0</v>
      </c>
      <c r="O13" s="252">
        <v>0</v>
      </c>
      <c r="P13" s="25"/>
      <c r="Q13" s="26">
        <f>SUM(N13:P13)</f>
        <v>0</v>
      </c>
      <c r="R13" s="252">
        <v>0</v>
      </c>
      <c r="S13" s="252">
        <v>0</v>
      </c>
      <c r="T13" s="25"/>
      <c r="U13" s="26">
        <f>SUM(R13:T13)</f>
        <v>0</v>
      </c>
      <c r="V13" s="252">
        <v>0</v>
      </c>
      <c r="W13" s="252">
        <v>0</v>
      </c>
      <c r="X13" s="25"/>
      <c r="Y13" s="26">
        <f>SUM(V13:X13)</f>
        <v>0</v>
      </c>
      <c r="Z13" s="252">
        <v>0</v>
      </c>
      <c r="AA13" s="252">
        <v>0</v>
      </c>
      <c r="AB13" s="25"/>
      <c r="AC13" s="26">
        <f>SUM(Z13:AB13)</f>
        <v>0</v>
      </c>
      <c r="AD13" s="252">
        <v>0</v>
      </c>
      <c r="AE13" s="252">
        <v>0</v>
      </c>
      <c r="AF13" s="25"/>
      <c r="AG13" s="26">
        <f>SUM(AD13:AF13)</f>
        <v>0</v>
      </c>
      <c r="AH13" s="252">
        <v>0</v>
      </c>
      <c r="AI13" s="252">
        <v>0</v>
      </c>
      <c r="AJ13" s="25"/>
      <c r="AK13" s="26">
        <f>SUM(AH13:AJ13)</f>
        <v>0</v>
      </c>
      <c r="AL13" s="252">
        <v>0</v>
      </c>
      <c r="AM13" s="252">
        <v>0</v>
      </c>
      <c r="AN13" s="25"/>
      <c r="AO13" s="26">
        <f>SUM(AL13:AN13)</f>
        <v>0</v>
      </c>
      <c r="AP13" s="252">
        <v>0</v>
      </c>
      <c r="AQ13" s="252">
        <v>0</v>
      </c>
      <c r="AR13" s="25"/>
      <c r="AS13" s="26">
        <f>SUM(AP13:AR13)</f>
        <v>0</v>
      </c>
      <c r="AT13" s="252">
        <v>0</v>
      </c>
      <c r="AU13" s="252">
        <v>0</v>
      </c>
      <c r="AV13" s="25"/>
      <c r="AW13" s="26">
        <f>SUM(AT13:AV13)</f>
        <v>0</v>
      </c>
      <c r="AX13" s="252">
        <v>0</v>
      </c>
      <c r="AY13" s="252">
        <v>0</v>
      </c>
      <c r="AZ13" s="25"/>
      <c r="BA13" s="26">
        <f>SUM(AX13:AZ13)</f>
        <v>0</v>
      </c>
      <c r="BB13" s="252">
        <v>0</v>
      </c>
      <c r="BC13" s="252">
        <v>0</v>
      </c>
      <c r="BD13" s="25"/>
      <c r="BE13" s="26">
        <f>SUM(BB13:BD13)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253">
        <v>0</v>
      </c>
      <c r="G15" s="253">
        <v>0</v>
      </c>
      <c r="H15" s="253">
        <v>0</v>
      </c>
      <c r="I15" s="69">
        <f>SUM(F15:H15)</f>
        <v>0</v>
      </c>
      <c r="J15" s="253">
        <v>0</v>
      </c>
      <c r="K15" s="253">
        <v>0</v>
      </c>
      <c r="L15" s="253">
        <v>0</v>
      </c>
      <c r="M15" s="69">
        <f>SUM(J15:L15)</f>
        <v>0</v>
      </c>
      <c r="N15" s="253">
        <v>0</v>
      </c>
      <c r="O15" s="253">
        <v>0</v>
      </c>
      <c r="P15" s="253">
        <v>0</v>
      </c>
      <c r="Q15" s="69">
        <f>SUM(N15:P15)</f>
        <v>0</v>
      </c>
      <c r="R15" s="253">
        <v>0</v>
      </c>
      <c r="S15" s="253">
        <v>0</v>
      </c>
      <c r="T15" s="253">
        <v>0</v>
      </c>
      <c r="U15" s="69">
        <f>SUM(R15:T15)</f>
        <v>0</v>
      </c>
      <c r="V15" s="253">
        <v>0</v>
      </c>
      <c r="W15" s="253">
        <v>0</v>
      </c>
      <c r="X15" s="253">
        <v>0</v>
      </c>
      <c r="Y15" s="69">
        <f>SUM(V15:X15)</f>
        <v>0</v>
      </c>
      <c r="Z15" s="253">
        <v>0</v>
      </c>
      <c r="AA15" s="253">
        <v>0</v>
      </c>
      <c r="AB15" s="253">
        <v>0</v>
      </c>
      <c r="AC15" s="69">
        <f>SUM(Z15:AB15)</f>
        <v>0</v>
      </c>
      <c r="AD15" s="253">
        <v>0</v>
      </c>
      <c r="AE15" s="253">
        <v>0</v>
      </c>
      <c r="AF15" s="253">
        <v>0</v>
      </c>
      <c r="AG15" s="69">
        <f>SUM(AD15:AF15)</f>
        <v>0</v>
      </c>
      <c r="AH15" s="253">
        <v>0</v>
      </c>
      <c r="AI15" s="253">
        <v>0</v>
      </c>
      <c r="AJ15" s="253">
        <v>0</v>
      </c>
      <c r="AK15" s="69">
        <f>SUM(AH15:AJ15)</f>
        <v>0</v>
      </c>
      <c r="AL15" s="253">
        <v>0</v>
      </c>
      <c r="AM15" s="253">
        <v>0</v>
      </c>
      <c r="AN15" s="253">
        <v>0</v>
      </c>
      <c r="AO15" s="69">
        <f>SUM(AL15:AN15)</f>
        <v>0</v>
      </c>
      <c r="AP15" s="253">
        <v>0</v>
      </c>
      <c r="AQ15" s="253">
        <v>0</v>
      </c>
      <c r="AR15" s="253">
        <v>0</v>
      </c>
      <c r="AS15" s="69">
        <f>SUM(AP15:AR15)</f>
        <v>0</v>
      </c>
      <c r="AT15" s="253">
        <v>0</v>
      </c>
      <c r="AU15" s="253">
        <v>0</v>
      </c>
      <c r="AV15" s="253">
        <v>0</v>
      </c>
      <c r="AW15" s="69">
        <f>SUM(AT15:AV15)</f>
        <v>0</v>
      </c>
      <c r="AX15" s="253">
        <v>0</v>
      </c>
      <c r="AY15" s="253">
        <v>0</v>
      </c>
      <c r="AZ15" s="253">
        <v>0</v>
      </c>
      <c r="BA15" s="69">
        <f>SUM(AX15:AZ15)</f>
        <v>0</v>
      </c>
      <c r="BB15" s="253">
        <v>0</v>
      </c>
      <c r="BC15" s="253">
        <v>0</v>
      </c>
      <c r="BD15" s="253">
        <v>0</v>
      </c>
      <c r="BE15" s="69">
        <f>SUM(BB15:BD15)</f>
        <v>0</v>
      </c>
    </row>
    <row r="16" spans="1:57" ht="15" customHeight="1" x14ac:dyDescent="0.25">
      <c r="A16" s="23"/>
      <c r="D16" s="68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52">
        <v>0</v>
      </c>
      <c r="G17" s="252">
        <v>0</v>
      </c>
      <c r="H17" s="252">
        <v>0</v>
      </c>
      <c r="I17" s="26">
        <f t="shared" ref="I17:I24" si="1">SUM(F17:H17)</f>
        <v>0</v>
      </c>
      <c r="J17" s="252">
        <v>0</v>
      </c>
      <c r="K17" s="252">
        <v>0</v>
      </c>
      <c r="L17" s="252">
        <v>0</v>
      </c>
      <c r="M17" s="26">
        <f t="shared" ref="M17:M24" si="2">SUM(J17:L17)</f>
        <v>0</v>
      </c>
      <c r="N17" s="252">
        <v>0</v>
      </c>
      <c r="O17" s="252">
        <v>0</v>
      </c>
      <c r="P17" s="252">
        <v>0</v>
      </c>
      <c r="Q17" s="26">
        <f t="shared" ref="Q17:Q24" si="3">SUM(N17:P17)</f>
        <v>0</v>
      </c>
      <c r="R17" s="252">
        <v>0</v>
      </c>
      <c r="S17" s="252">
        <v>0</v>
      </c>
      <c r="T17" s="252">
        <v>0</v>
      </c>
      <c r="U17" s="26">
        <f t="shared" ref="U17:U24" si="4">SUM(R17:T17)</f>
        <v>0</v>
      </c>
      <c r="V17" s="252">
        <v>0</v>
      </c>
      <c r="W17" s="252">
        <v>0</v>
      </c>
      <c r="X17" s="252">
        <v>0</v>
      </c>
      <c r="Y17" s="26">
        <f t="shared" ref="Y17:Y24" si="5">SUM(V17:X17)</f>
        <v>0</v>
      </c>
      <c r="Z17" s="252">
        <v>0</v>
      </c>
      <c r="AA17" s="252">
        <v>0</v>
      </c>
      <c r="AB17" s="252">
        <v>0</v>
      </c>
      <c r="AC17" s="26">
        <f t="shared" ref="AC17:AC24" si="6">SUM(Z17:AB17)</f>
        <v>0</v>
      </c>
      <c r="AD17" s="252">
        <v>0</v>
      </c>
      <c r="AE17" s="252">
        <v>0</v>
      </c>
      <c r="AF17" s="252">
        <v>0</v>
      </c>
      <c r="AG17" s="26">
        <f t="shared" ref="AG17:AG24" si="7">SUM(AD17:AF17)</f>
        <v>0</v>
      </c>
      <c r="AH17" s="252">
        <v>0</v>
      </c>
      <c r="AI17" s="252">
        <v>0</v>
      </c>
      <c r="AJ17" s="252">
        <v>0</v>
      </c>
      <c r="AK17" s="26">
        <f t="shared" ref="AK17:AK24" si="8">SUM(AH17:AJ17)</f>
        <v>0</v>
      </c>
      <c r="AL17" s="252">
        <v>0</v>
      </c>
      <c r="AM17" s="252">
        <v>0</v>
      </c>
      <c r="AN17" s="252">
        <v>0</v>
      </c>
      <c r="AO17" s="26">
        <f t="shared" ref="AO17:AO24" si="9">SUM(AL17:AN17)</f>
        <v>0</v>
      </c>
      <c r="AP17" s="252">
        <v>0</v>
      </c>
      <c r="AQ17" s="252">
        <v>0</v>
      </c>
      <c r="AR17" s="252">
        <v>0</v>
      </c>
      <c r="AS17" s="26">
        <f t="shared" ref="AS17:AS24" si="10">SUM(AP17:AR17)</f>
        <v>0</v>
      </c>
      <c r="AT17" s="252">
        <v>0</v>
      </c>
      <c r="AU17" s="252">
        <v>0</v>
      </c>
      <c r="AV17" s="252">
        <v>0</v>
      </c>
      <c r="AW17" s="26">
        <f t="shared" ref="AW17:AW24" si="11">SUM(AT17:AV17)</f>
        <v>0</v>
      </c>
      <c r="AX17" s="252">
        <v>0</v>
      </c>
      <c r="AY17" s="252">
        <v>0</v>
      </c>
      <c r="AZ17" s="252">
        <v>0</v>
      </c>
      <c r="BA17" s="26">
        <f t="shared" ref="BA17:BA24" si="12">SUM(AX17:AZ17)</f>
        <v>0</v>
      </c>
      <c r="BB17" s="252">
        <v>0</v>
      </c>
      <c r="BC17" s="252">
        <v>0</v>
      </c>
      <c r="BD17" s="252">
        <v>0</v>
      </c>
      <c r="BE17" s="26">
        <f t="shared" ref="BE17:BE24" si="13">SUM(BB17:BD17)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52">
        <v>0</v>
      </c>
      <c r="G18" s="252">
        <v>0</v>
      </c>
      <c r="H18" s="252">
        <v>0</v>
      </c>
      <c r="I18" s="26">
        <f t="shared" si="1"/>
        <v>0</v>
      </c>
      <c r="J18" s="252">
        <v>0</v>
      </c>
      <c r="K18" s="252">
        <v>0</v>
      </c>
      <c r="L18" s="252">
        <v>0</v>
      </c>
      <c r="M18" s="26">
        <f t="shared" si="2"/>
        <v>0</v>
      </c>
      <c r="N18" s="252">
        <v>0</v>
      </c>
      <c r="O18" s="252">
        <v>0</v>
      </c>
      <c r="P18" s="252">
        <v>0</v>
      </c>
      <c r="Q18" s="26">
        <f t="shared" si="3"/>
        <v>0</v>
      </c>
      <c r="R18" s="252">
        <v>0</v>
      </c>
      <c r="S18" s="252">
        <v>0</v>
      </c>
      <c r="T18" s="252">
        <v>0</v>
      </c>
      <c r="U18" s="26">
        <f t="shared" si="4"/>
        <v>0</v>
      </c>
      <c r="V18" s="252">
        <v>0</v>
      </c>
      <c r="W18" s="252">
        <v>0</v>
      </c>
      <c r="X18" s="252">
        <v>0</v>
      </c>
      <c r="Y18" s="26">
        <f t="shared" si="5"/>
        <v>0</v>
      </c>
      <c r="Z18" s="252">
        <v>0</v>
      </c>
      <c r="AA18" s="252">
        <v>0</v>
      </c>
      <c r="AB18" s="252">
        <v>0</v>
      </c>
      <c r="AC18" s="26">
        <f t="shared" si="6"/>
        <v>0</v>
      </c>
      <c r="AD18" s="252">
        <v>0</v>
      </c>
      <c r="AE18" s="252">
        <v>0</v>
      </c>
      <c r="AF18" s="252">
        <v>0</v>
      </c>
      <c r="AG18" s="26">
        <f t="shared" si="7"/>
        <v>0</v>
      </c>
      <c r="AH18" s="252">
        <v>0</v>
      </c>
      <c r="AI18" s="252">
        <v>0</v>
      </c>
      <c r="AJ18" s="252">
        <v>0</v>
      </c>
      <c r="AK18" s="26">
        <f t="shared" si="8"/>
        <v>0</v>
      </c>
      <c r="AL18" s="252">
        <v>0</v>
      </c>
      <c r="AM18" s="252">
        <v>0</v>
      </c>
      <c r="AN18" s="252">
        <v>0</v>
      </c>
      <c r="AO18" s="26">
        <f t="shared" si="9"/>
        <v>0</v>
      </c>
      <c r="AP18" s="252">
        <v>0</v>
      </c>
      <c r="AQ18" s="252">
        <v>0</v>
      </c>
      <c r="AR18" s="252">
        <v>0</v>
      </c>
      <c r="AS18" s="26">
        <f t="shared" si="10"/>
        <v>0</v>
      </c>
      <c r="AT18" s="252">
        <v>0</v>
      </c>
      <c r="AU18" s="252">
        <v>0</v>
      </c>
      <c r="AV18" s="252">
        <v>0</v>
      </c>
      <c r="AW18" s="26">
        <f t="shared" si="11"/>
        <v>0</v>
      </c>
      <c r="AX18" s="252">
        <v>0</v>
      </c>
      <c r="AY18" s="252">
        <v>0</v>
      </c>
      <c r="AZ18" s="252">
        <v>0</v>
      </c>
      <c r="BA18" s="26">
        <f t="shared" si="12"/>
        <v>0</v>
      </c>
      <c r="BB18" s="252">
        <v>0</v>
      </c>
      <c r="BC18" s="252">
        <v>0</v>
      </c>
      <c r="BD18" s="252">
        <v>0</v>
      </c>
      <c r="BE18" s="26">
        <f t="shared" si="13"/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SUBTOTAL(9,F20:F23)</f>
        <v>0</v>
      </c>
      <c r="G19" s="26">
        <f>SUBTOTAL(9,G20:G23)</f>
        <v>0</v>
      </c>
      <c r="H19" s="26">
        <f>SUBTOTAL(9,H20:H23)</f>
        <v>0</v>
      </c>
      <c r="I19" s="26">
        <f t="shared" si="1"/>
        <v>0</v>
      </c>
      <c r="J19" s="26">
        <f>SUBTOTAL(9,J20:J23)</f>
        <v>0</v>
      </c>
      <c r="K19" s="26">
        <f>SUBTOTAL(9,K20:K23)</f>
        <v>0</v>
      </c>
      <c r="L19" s="26">
        <f>SUBTOTAL(9,L20:L23)</f>
        <v>0</v>
      </c>
      <c r="M19" s="26">
        <f t="shared" si="2"/>
        <v>0</v>
      </c>
      <c r="N19" s="26">
        <f>SUBTOTAL(9,N20:N23)</f>
        <v>0</v>
      </c>
      <c r="O19" s="26">
        <f>SUBTOTAL(9,O20:O23)</f>
        <v>0</v>
      </c>
      <c r="P19" s="26">
        <f>SUBTOTAL(9,P20:P23)</f>
        <v>0</v>
      </c>
      <c r="Q19" s="26">
        <f t="shared" si="3"/>
        <v>0</v>
      </c>
      <c r="R19" s="26">
        <f>SUBTOTAL(9,R20:R23)</f>
        <v>0</v>
      </c>
      <c r="S19" s="26">
        <f>SUBTOTAL(9,S20:S23)</f>
        <v>0</v>
      </c>
      <c r="T19" s="26">
        <f>SUBTOTAL(9,T20:T23)</f>
        <v>0</v>
      </c>
      <c r="U19" s="26">
        <f t="shared" si="4"/>
        <v>0</v>
      </c>
      <c r="V19" s="26">
        <f>SUBTOTAL(9,V20:V23)</f>
        <v>0</v>
      </c>
      <c r="W19" s="26">
        <f>SUBTOTAL(9,W20:W23)</f>
        <v>0</v>
      </c>
      <c r="X19" s="26">
        <f>SUBTOTAL(9,X20:X23)</f>
        <v>0</v>
      </c>
      <c r="Y19" s="26">
        <f t="shared" si="5"/>
        <v>0</v>
      </c>
      <c r="Z19" s="26">
        <f>SUBTOTAL(9,Z20:Z23)</f>
        <v>0</v>
      </c>
      <c r="AA19" s="26">
        <f>SUBTOTAL(9,AA20:AA23)</f>
        <v>0</v>
      </c>
      <c r="AB19" s="26">
        <f>SUBTOTAL(9,AB20:AB23)</f>
        <v>0</v>
      </c>
      <c r="AC19" s="26">
        <f t="shared" si="6"/>
        <v>0</v>
      </c>
      <c r="AD19" s="26">
        <f>SUBTOTAL(9,AD20:AD23)</f>
        <v>0</v>
      </c>
      <c r="AE19" s="26">
        <f>SUBTOTAL(9,AE20:AE23)</f>
        <v>0</v>
      </c>
      <c r="AF19" s="26">
        <f>SUBTOTAL(9,AF20:AF23)</f>
        <v>0</v>
      </c>
      <c r="AG19" s="26">
        <f t="shared" si="7"/>
        <v>0</v>
      </c>
      <c r="AH19" s="26">
        <f>SUBTOTAL(9,AH20:AH23)</f>
        <v>0</v>
      </c>
      <c r="AI19" s="26">
        <f>SUBTOTAL(9,AI20:AI23)</f>
        <v>0</v>
      </c>
      <c r="AJ19" s="26">
        <f>SUBTOTAL(9,AJ20:AJ23)</f>
        <v>0</v>
      </c>
      <c r="AK19" s="26">
        <f t="shared" si="8"/>
        <v>0</v>
      </c>
      <c r="AL19" s="26">
        <f>SUBTOTAL(9,AL20:AL23)</f>
        <v>0</v>
      </c>
      <c r="AM19" s="26">
        <f>SUBTOTAL(9,AM20:AM23)</f>
        <v>0</v>
      </c>
      <c r="AN19" s="26">
        <f>SUBTOTAL(9,AN20:AN23)</f>
        <v>0</v>
      </c>
      <c r="AO19" s="26">
        <f t="shared" si="9"/>
        <v>0</v>
      </c>
      <c r="AP19" s="26">
        <f>SUBTOTAL(9,AP20:AP23)</f>
        <v>0</v>
      </c>
      <c r="AQ19" s="26">
        <f>SUBTOTAL(9,AQ20:AQ23)</f>
        <v>0</v>
      </c>
      <c r="AR19" s="26">
        <f>SUBTOTAL(9,AR20:AR23)</f>
        <v>0</v>
      </c>
      <c r="AS19" s="26">
        <f t="shared" si="10"/>
        <v>0</v>
      </c>
      <c r="AT19" s="26">
        <f>SUBTOTAL(9,AT20:AT23)</f>
        <v>0</v>
      </c>
      <c r="AU19" s="26">
        <f>SUBTOTAL(9,AU20:AU23)</f>
        <v>0</v>
      </c>
      <c r="AV19" s="26">
        <f>SUBTOTAL(9,AV20:AV23)</f>
        <v>0</v>
      </c>
      <c r="AW19" s="26">
        <f t="shared" si="11"/>
        <v>0</v>
      </c>
      <c r="AX19" s="26">
        <f>SUBTOTAL(9,AX20:AX23)</f>
        <v>0</v>
      </c>
      <c r="AY19" s="26">
        <f>SUBTOTAL(9,AY20:AY23)</f>
        <v>0</v>
      </c>
      <c r="AZ19" s="26">
        <f>SUBTOTAL(9,AZ20:AZ23)</f>
        <v>0</v>
      </c>
      <c r="BA19" s="26">
        <f t="shared" si="12"/>
        <v>0</v>
      </c>
      <c r="BB19" s="26">
        <f>SUBTOTAL(9,BB20:BB23)</f>
        <v>0</v>
      </c>
      <c r="BC19" s="26">
        <f>SUBTOTAL(9,BC20:BC23)</f>
        <v>0</v>
      </c>
      <c r="BD19" s="26">
        <f>SUBTOTAL(9,BD20:BD23)</f>
        <v>0</v>
      </c>
      <c r="BE19" s="26">
        <f t="shared" si="13"/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52">
        <v>0</v>
      </c>
      <c r="G20" s="252">
        <v>0</v>
      </c>
      <c r="H20" s="252">
        <v>0</v>
      </c>
      <c r="I20" s="26">
        <f t="shared" si="1"/>
        <v>0</v>
      </c>
      <c r="J20" s="252">
        <v>0</v>
      </c>
      <c r="K20" s="252">
        <v>0</v>
      </c>
      <c r="L20" s="252">
        <v>0</v>
      </c>
      <c r="M20" s="26">
        <f t="shared" si="2"/>
        <v>0</v>
      </c>
      <c r="N20" s="252">
        <v>0</v>
      </c>
      <c r="O20" s="252">
        <v>0</v>
      </c>
      <c r="P20" s="252">
        <v>0</v>
      </c>
      <c r="Q20" s="26">
        <f t="shared" si="3"/>
        <v>0</v>
      </c>
      <c r="R20" s="252">
        <v>0</v>
      </c>
      <c r="S20" s="252">
        <v>0</v>
      </c>
      <c r="T20" s="252">
        <v>0</v>
      </c>
      <c r="U20" s="26">
        <f t="shared" si="4"/>
        <v>0</v>
      </c>
      <c r="V20" s="252">
        <v>0</v>
      </c>
      <c r="W20" s="252">
        <v>0</v>
      </c>
      <c r="X20" s="252">
        <v>0</v>
      </c>
      <c r="Y20" s="26">
        <f t="shared" si="5"/>
        <v>0</v>
      </c>
      <c r="Z20" s="252">
        <v>0</v>
      </c>
      <c r="AA20" s="252">
        <v>0</v>
      </c>
      <c r="AB20" s="252">
        <v>0</v>
      </c>
      <c r="AC20" s="26">
        <f t="shared" si="6"/>
        <v>0</v>
      </c>
      <c r="AD20" s="252">
        <v>0</v>
      </c>
      <c r="AE20" s="252">
        <v>0</v>
      </c>
      <c r="AF20" s="252">
        <v>0</v>
      </c>
      <c r="AG20" s="26">
        <f t="shared" si="7"/>
        <v>0</v>
      </c>
      <c r="AH20" s="252">
        <v>0</v>
      </c>
      <c r="AI20" s="252">
        <v>0</v>
      </c>
      <c r="AJ20" s="252">
        <v>0</v>
      </c>
      <c r="AK20" s="26">
        <f t="shared" si="8"/>
        <v>0</v>
      </c>
      <c r="AL20" s="252">
        <v>0</v>
      </c>
      <c r="AM20" s="252">
        <v>0</v>
      </c>
      <c r="AN20" s="252">
        <v>0</v>
      </c>
      <c r="AO20" s="26">
        <f t="shared" si="9"/>
        <v>0</v>
      </c>
      <c r="AP20" s="252">
        <v>0</v>
      </c>
      <c r="AQ20" s="252">
        <v>0</v>
      </c>
      <c r="AR20" s="252">
        <v>0</v>
      </c>
      <c r="AS20" s="26">
        <f t="shared" si="10"/>
        <v>0</v>
      </c>
      <c r="AT20" s="252">
        <v>0</v>
      </c>
      <c r="AU20" s="252">
        <v>0</v>
      </c>
      <c r="AV20" s="252">
        <v>0</v>
      </c>
      <c r="AW20" s="26">
        <f t="shared" si="11"/>
        <v>0</v>
      </c>
      <c r="AX20" s="252">
        <v>0</v>
      </c>
      <c r="AY20" s="252">
        <v>0</v>
      </c>
      <c r="AZ20" s="252">
        <v>0</v>
      </c>
      <c r="BA20" s="26">
        <f t="shared" si="12"/>
        <v>0</v>
      </c>
      <c r="BB20" s="252">
        <v>0</v>
      </c>
      <c r="BC20" s="252">
        <v>0</v>
      </c>
      <c r="BD20" s="252">
        <v>0</v>
      </c>
      <c r="BE20" s="26">
        <f t="shared" si="13"/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52">
        <v>0</v>
      </c>
      <c r="G21" s="252">
        <v>0</v>
      </c>
      <c r="H21" s="252">
        <v>0</v>
      </c>
      <c r="I21" s="26">
        <f t="shared" si="1"/>
        <v>0</v>
      </c>
      <c r="J21" s="252">
        <v>0</v>
      </c>
      <c r="K21" s="252">
        <v>0</v>
      </c>
      <c r="L21" s="252">
        <v>0</v>
      </c>
      <c r="M21" s="26">
        <f t="shared" si="2"/>
        <v>0</v>
      </c>
      <c r="N21" s="252">
        <v>0</v>
      </c>
      <c r="O21" s="252">
        <v>0</v>
      </c>
      <c r="P21" s="252">
        <v>0</v>
      </c>
      <c r="Q21" s="26">
        <f t="shared" si="3"/>
        <v>0</v>
      </c>
      <c r="R21" s="252">
        <v>0</v>
      </c>
      <c r="S21" s="252">
        <v>0</v>
      </c>
      <c r="T21" s="252">
        <v>0</v>
      </c>
      <c r="U21" s="26">
        <f t="shared" si="4"/>
        <v>0</v>
      </c>
      <c r="V21" s="252">
        <v>0</v>
      </c>
      <c r="W21" s="252">
        <v>0</v>
      </c>
      <c r="X21" s="252">
        <v>0</v>
      </c>
      <c r="Y21" s="26">
        <f t="shared" si="5"/>
        <v>0</v>
      </c>
      <c r="Z21" s="252">
        <v>0</v>
      </c>
      <c r="AA21" s="252">
        <v>0</v>
      </c>
      <c r="AB21" s="252">
        <v>0</v>
      </c>
      <c r="AC21" s="26">
        <f t="shared" si="6"/>
        <v>0</v>
      </c>
      <c r="AD21" s="252">
        <v>0</v>
      </c>
      <c r="AE21" s="252">
        <v>0</v>
      </c>
      <c r="AF21" s="252">
        <v>0</v>
      </c>
      <c r="AG21" s="26">
        <f t="shared" si="7"/>
        <v>0</v>
      </c>
      <c r="AH21" s="252">
        <v>0</v>
      </c>
      <c r="AI21" s="252">
        <v>0</v>
      </c>
      <c r="AJ21" s="252">
        <v>0</v>
      </c>
      <c r="AK21" s="26">
        <f t="shared" si="8"/>
        <v>0</v>
      </c>
      <c r="AL21" s="252">
        <v>0</v>
      </c>
      <c r="AM21" s="252">
        <v>0</v>
      </c>
      <c r="AN21" s="252">
        <v>0</v>
      </c>
      <c r="AO21" s="26">
        <f t="shared" si="9"/>
        <v>0</v>
      </c>
      <c r="AP21" s="252">
        <v>0</v>
      </c>
      <c r="AQ21" s="252">
        <v>0</v>
      </c>
      <c r="AR21" s="252">
        <v>0</v>
      </c>
      <c r="AS21" s="26">
        <f t="shared" si="10"/>
        <v>0</v>
      </c>
      <c r="AT21" s="252">
        <v>0</v>
      </c>
      <c r="AU21" s="252">
        <v>0</v>
      </c>
      <c r="AV21" s="252">
        <v>0</v>
      </c>
      <c r="AW21" s="26">
        <f t="shared" si="11"/>
        <v>0</v>
      </c>
      <c r="AX21" s="252">
        <v>0</v>
      </c>
      <c r="AY21" s="252">
        <v>0</v>
      </c>
      <c r="AZ21" s="252">
        <v>0</v>
      </c>
      <c r="BA21" s="26">
        <f t="shared" si="12"/>
        <v>0</v>
      </c>
      <c r="BB21" s="252">
        <v>0</v>
      </c>
      <c r="BC21" s="252">
        <v>0</v>
      </c>
      <c r="BD21" s="252">
        <v>0</v>
      </c>
      <c r="BE21" s="26">
        <f t="shared" si="13"/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52">
        <v>0</v>
      </c>
      <c r="G22" s="252">
        <v>0</v>
      </c>
      <c r="H22" s="252">
        <v>0</v>
      </c>
      <c r="I22" s="26">
        <f t="shared" si="1"/>
        <v>0</v>
      </c>
      <c r="J22" s="252">
        <v>0</v>
      </c>
      <c r="K22" s="252">
        <v>0</v>
      </c>
      <c r="L22" s="252">
        <v>0</v>
      </c>
      <c r="M22" s="26">
        <f t="shared" si="2"/>
        <v>0</v>
      </c>
      <c r="N22" s="252">
        <v>0</v>
      </c>
      <c r="O22" s="252">
        <v>0</v>
      </c>
      <c r="P22" s="252">
        <v>0</v>
      </c>
      <c r="Q22" s="26">
        <f t="shared" si="3"/>
        <v>0</v>
      </c>
      <c r="R22" s="252">
        <v>0</v>
      </c>
      <c r="S22" s="252">
        <v>0</v>
      </c>
      <c r="T22" s="252">
        <v>0</v>
      </c>
      <c r="U22" s="26">
        <f t="shared" si="4"/>
        <v>0</v>
      </c>
      <c r="V22" s="252">
        <v>0</v>
      </c>
      <c r="W22" s="252">
        <v>0</v>
      </c>
      <c r="X22" s="252">
        <v>0</v>
      </c>
      <c r="Y22" s="26">
        <f t="shared" si="5"/>
        <v>0</v>
      </c>
      <c r="Z22" s="252">
        <v>0</v>
      </c>
      <c r="AA22" s="252">
        <v>0</v>
      </c>
      <c r="AB22" s="252">
        <v>0</v>
      </c>
      <c r="AC22" s="26">
        <f t="shared" si="6"/>
        <v>0</v>
      </c>
      <c r="AD22" s="252">
        <v>0</v>
      </c>
      <c r="AE22" s="252">
        <v>0</v>
      </c>
      <c r="AF22" s="252">
        <v>0</v>
      </c>
      <c r="AG22" s="26">
        <f t="shared" si="7"/>
        <v>0</v>
      </c>
      <c r="AH22" s="252">
        <v>0</v>
      </c>
      <c r="AI22" s="252">
        <v>0</v>
      </c>
      <c r="AJ22" s="252">
        <v>0</v>
      </c>
      <c r="AK22" s="26">
        <f t="shared" si="8"/>
        <v>0</v>
      </c>
      <c r="AL22" s="252">
        <v>0</v>
      </c>
      <c r="AM22" s="252">
        <v>0</v>
      </c>
      <c r="AN22" s="252">
        <v>0</v>
      </c>
      <c r="AO22" s="26">
        <f t="shared" si="9"/>
        <v>0</v>
      </c>
      <c r="AP22" s="252">
        <v>0</v>
      </c>
      <c r="AQ22" s="252">
        <v>0</v>
      </c>
      <c r="AR22" s="252">
        <v>0</v>
      </c>
      <c r="AS22" s="26">
        <f t="shared" si="10"/>
        <v>0</v>
      </c>
      <c r="AT22" s="252">
        <v>0</v>
      </c>
      <c r="AU22" s="252">
        <v>0</v>
      </c>
      <c r="AV22" s="252">
        <v>0</v>
      </c>
      <c r="AW22" s="26">
        <f t="shared" si="11"/>
        <v>0</v>
      </c>
      <c r="AX22" s="252">
        <v>0</v>
      </c>
      <c r="AY22" s="252">
        <v>0</v>
      </c>
      <c r="AZ22" s="252">
        <v>0</v>
      </c>
      <c r="BA22" s="26">
        <f t="shared" si="12"/>
        <v>0</v>
      </c>
      <c r="BB22" s="252">
        <v>0</v>
      </c>
      <c r="BC22" s="252">
        <v>0</v>
      </c>
      <c r="BD22" s="252">
        <v>0</v>
      </c>
      <c r="BE22" s="26">
        <f t="shared" si="13"/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52">
        <v>0</v>
      </c>
      <c r="G23" s="252">
        <v>0</v>
      </c>
      <c r="H23" s="252">
        <v>0</v>
      </c>
      <c r="I23" s="26">
        <f t="shared" si="1"/>
        <v>0</v>
      </c>
      <c r="J23" s="252">
        <v>0</v>
      </c>
      <c r="K23" s="252">
        <v>0</v>
      </c>
      <c r="L23" s="252">
        <v>0</v>
      </c>
      <c r="M23" s="26">
        <f t="shared" si="2"/>
        <v>0</v>
      </c>
      <c r="N23" s="252">
        <v>0</v>
      </c>
      <c r="O23" s="252">
        <v>0</v>
      </c>
      <c r="P23" s="252">
        <v>0</v>
      </c>
      <c r="Q23" s="26">
        <f t="shared" si="3"/>
        <v>0</v>
      </c>
      <c r="R23" s="252">
        <v>0</v>
      </c>
      <c r="S23" s="252">
        <v>0</v>
      </c>
      <c r="T23" s="252">
        <v>0</v>
      </c>
      <c r="U23" s="26">
        <f t="shared" si="4"/>
        <v>0</v>
      </c>
      <c r="V23" s="252">
        <v>0</v>
      </c>
      <c r="W23" s="252">
        <v>0</v>
      </c>
      <c r="X23" s="252">
        <v>0</v>
      </c>
      <c r="Y23" s="26">
        <f t="shared" si="5"/>
        <v>0</v>
      </c>
      <c r="Z23" s="252">
        <v>0</v>
      </c>
      <c r="AA23" s="252">
        <v>0</v>
      </c>
      <c r="AB23" s="252">
        <v>0</v>
      </c>
      <c r="AC23" s="26">
        <f t="shared" si="6"/>
        <v>0</v>
      </c>
      <c r="AD23" s="252">
        <v>0</v>
      </c>
      <c r="AE23" s="252">
        <v>0</v>
      </c>
      <c r="AF23" s="252">
        <v>0</v>
      </c>
      <c r="AG23" s="26">
        <f t="shared" si="7"/>
        <v>0</v>
      </c>
      <c r="AH23" s="252">
        <v>0</v>
      </c>
      <c r="AI23" s="252">
        <v>0</v>
      </c>
      <c r="AJ23" s="252">
        <v>0</v>
      </c>
      <c r="AK23" s="26">
        <f t="shared" si="8"/>
        <v>0</v>
      </c>
      <c r="AL23" s="252">
        <v>0</v>
      </c>
      <c r="AM23" s="252">
        <v>0</v>
      </c>
      <c r="AN23" s="252">
        <v>0</v>
      </c>
      <c r="AO23" s="26">
        <f t="shared" si="9"/>
        <v>0</v>
      </c>
      <c r="AP23" s="252">
        <v>0</v>
      </c>
      <c r="AQ23" s="252">
        <v>0</v>
      </c>
      <c r="AR23" s="252">
        <v>0</v>
      </c>
      <c r="AS23" s="26">
        <f t="shared" si="10"/>
        <v>0</v>
      </c>
      <c r="AT23" s="252">
        <v>0</v>
      </c>
      <c r="AU23" s="252">
        <v>0</v>
      </c>
      <c r="AV23" s="252">
        <v>0</v>
      </c>
      <c r="AW23" s="26">
        <f t="shared" si="11"/>
        <v>0</v>
      </c>
      <c r="AX23" s="252">
        <v>0</v>
      </c>
      <c r="AY23" s="252">
        <v>0</v>
      </c>
      <c r="AZ23" s="252">
        <v>0</v>
      </c>
      <c r="BA23" s="26">
        <f t="shared" si="12"/>
        <v>0</v>
      </c>
      <c r="BB23" s="252">
        <v>0</v>
      </c>
      <c r="BC23" s="252">
        <v>0</v>
      </c>
      <c r="BD23" s="252">
        <v>0</v>
      </c>
      <c r="BE23" s="26">
        <f t="shared" si="13"/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F13+F17+F18-F19</f>
        <v>0</v>
      </c>
      <c r="G24" s="26">
        <f>G13+G17+G18-G19</f>
        <v>0</v>
      </c>
      <c r="H24" s="26">
        <f>H13+H17+H18-H19</f>
        <v>0</v>
      </c>
      <c r="I24" s="26">
        <f t="shared" si="1"/>
        <v>0</v>
      </c>
      <c r="J24" s="26">
        <f>J13+J17+J18-J19</f>
        <v>0</v>
      </c>
      <c r="K24" s="26">
        <f>K13+K17+K18-K19</f>
        <v>0</v>
      </c>
      <c r="L24" s="26">
        <f>L13+L17+L18-L19</f>
        <v>0</v>
      </c>
      <c r="M24" s="26">
        <f t="shared" si="2"/>
        <v>0</v>
      </c>
      <c r="N24" s="26">
        <f>N13+N17+N18-N19</f>
        <v>0</v>
      </c>
      <c r="O24" s="26">
        <f>O13+O17+O18-O19</f>
        <v>0</v>
      </c>
      <c r="P24" s="26">
        <f>P13+P17+P18-P19</f>
        <v>0</v>
      </c>
      <c r="Q24" s="26">
        <f t="shared" si="3"/>
        <v>0</v>
      </c>
      <c r="R24" s="26">
        <f>R13+R17+R18-R19</f>
        <v>0</v>
      </c>
      <c r="S24" s="26">
        <f>S13+S17+S18-S19</f>
        <v>0</v>
      </c>
      <c r="T24" s="26">
        <f>T13+T17+T18-T19</f>
        <v>0</v>
      </c>
      <c r="U24" s="26">
        <f t="shared" si="4"/>
        <v>0</v>
      </c>
      <c r="V24" s="26">
        <f>V13+V17+V18-V19</f>
        <v>0</v>
      </c>
      <c r="W24" s="26">
        <f>W13+W17+W18-W19</f>
        <v>0</v>
      </c>
      <c r="X24" s="26">
        <f>X13+X17+X18-X19</f>
        <v>0</v>
      </c>
      <c r="Y24" s="26">
        <f t="shared" si="5"/>
        <v>0</v>
      </c>
      <c r="Z24" s="26">
        <f>Z13+Z17+Z18-Z19</f>
        <v>0</v>
      </c>
      <c r="AA24" s="26">
        <f>AA13+AA17+AA18-AA19</f>
        <v>0</v>
      </c>
      <c r="AB24" s="26">
        <f>AB13+AB17+AB18-AB19</f>
        <v>0</v>
      </c>
      <c r="AC24" s="26">
        <f t="shared" si="6"/>
        <v>0</v>
      </c>
      <c r="AD24" s="26">
        <f>AD13+AD17+AD18-AD19</f>
        <v>0</v>
      </c>
      <c r="AE24" s="26">
        <f>AE13+AE17+AE18-AE19</f>
        <v>0</v>
      </c>
      <c r="AF24" s="26">
        <f>AF13+AF17+AF18-AF19</f>
        <v>0</v>
      </c>
      <c r="AG24" s="26">
        <f t="shared" si="7"/>
        <v>0</v>
      </c>
      <c r="AH24" s="26">
        <f>AH13+AH17+AH18-AH19</f>
        <v>0</v>
      </c>
      <c r="AI24" s="26">
        <f>AI13+AI17+AI18-AI19</f>
        <v>0</v>
      </c>
      <c r="AJ24" s="26">
        <f>AJ13+AJ17+AJ18-AJ19</f>
        <v>0</v>
      </c>
      <c r="AK24" s="26">
        <f t="shared" si="8"/>
        <v>0</v>
      </c>
      <c r="AL24" s="26">
        <f>AL13+AL17+AL18-AL19</f>
        <v>0</v>
      </c>
      <c r="AM24" s="26">
        <f>AM13+AM17+AM18-AM19</f>
        <v>0</v>
      </c>
      <c r="AN24" s="26">
        <f>AN13+AN17+AN18-AN19</f>
        <v>0</v>
      </c>
      <c r="AO24" s="26">
        <f t="shared" si="9"/>
        <v>0</v>
      </c>
      <c r="AP24" s="26">
        <f>AP13+AP17+AP18-AP19</f>
        <v>0</v>
      </c>
      <c r="AQ24" s="26">
        <f>AQ13+AQ17+AQ18-AQ19</f>
        <v>0</v>
      </c>
      <c r="AR24" s="26">
        <f>AR13+AR17+AR18-AR19</f>
        <v>0</v>
      </c>
      <c r="AS24" s="26">
        <f t="shared" si="10"/>
        <v>0</v>
      </c>
      <c r="AT24" s="26">
        <f>AT13+AT17+AT18-AT19</f>
        <v>0</v>
      </c>
      <c r="AU24" s="26">
        <f>AU13+AU17+AU18-AU19</f>
        <v>0</v>
      </c>
      <c r="AV24" s="26">
        <f>AV13+AV17+AV18-AV19</f>
        <v>0</v>
      </c>
      <c r="AW24" s="26">
        <f t="shared" si="11"/>
        <v>0</v>
      </c>
      <c r="AX24" s="26">
        <f>AX13+AX17+AX18-AX19</f>
        <v>0</v>
      </c>
      <c r="AY24" s="26">
        <f>AY13+AY17+AY18-AY19</f>
        <v>0</v>
      </c>
      <c r="AZ24" s="26">
        <f>AZ13+AZ17+AZ18-AZ19</f>
        <v>0</v>
      </c>
      <c r="BA24" s="26">
        <f t="shared" si="12"/>
        <v>0</v>
      </c>
      <c r="BB24" s="26">
        <f>BB13+BB17+BB18-BB19</f>
        <v>0</v>
      </c>
      <c r="BC24" s="26">
        <f>BC13+BC17+BC18-BC19</f>
        <v>0</v>
      </c>
      <c r="BD24" s="26">
        <f>BD13+BD17+BD18-BD19</f>
        <v>0</v>
      </c>
      <c r="BE24" s="26">
        <f t="shared" si="13"/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4">$A$13</f>
        <v>CLAIM NUMBERS</v>
      </c>
      <c r="C26" s="13" t="s">
        <v>26</v>
      </c>
      <c r="D26" s="53" t="s">
        <v>349</v>
      </c>
      <c r="E26" s="53" t="s">
        <v>234</v>
      </c>
      <c r="F26" s="26">
        <f>SUBTOTAL(9,F27:F35)</f>
        <v>0</v>
      </c>
      <c r="G26" s="26">
        <f>SUBTOTAL(9,G27:G35)</f>
        <v>0</v>
      </c>
      <c r="H26" s="26">
        <f>SUBTOTAL(9,H27:H35)</f>
        <v>0</v>
      </c>
      <c r="I26" s="26">
        <f t="shared" ref="I26:I35" si="15">SUM(F26:H26)</f>
        <v>0</v>
      </c>
      <c r="J26" s="26">
        <f>SUBTOTAL(9,J27:J35)</f>
        <v>0</v>
      </c>
      <c r="K26" s="26">
        <f>SUBTOTAL(9,K27:K35)</f>
        <v>0</v>
      </c>
      <c r="L26" s="26">
        <f>SUBTOTAL(9,L27:L35)</f>
        <v>0</v>
      </c>
      <c r="M26" s="26">
        <f t="shared" ref="M26:M35" si="16">SUM(J26:L26)</f>
        <v>0</v>
      </c>
      <c r="N26" s="26">
        <f>SUBTOTAL(9,N27:N35)</f>
        <v>0</v>
      </c>
      <c r="O26" s="26">
        <f>SUBTOTAL(9,O27:O35)</f>
        <v>0</v>
      </c>
      <c r="P26" s="26">
        <f>SUBTOTAL(9,P27:P35)</f>
        <v>0</v>
      </c>
      <c r="Q26" s="26">
        <f t="shared" ref="Q26:Q35" si="17">SUM(N26:P26)</f>
        <v>0</v>
      </c>
      <c r="R26" s="26">
        <f>SUBTOTAL(9,R27:R35)</f>
        <v>0</v>
      </c>
      <c r="S26" s="26">
        <f>SUBTOTAL(9,S27:S35)</f>
        <v>0</v>
      </c>
      <c r="T26" s="26">
        <f>SUBTOTAL(9,T27:T35)</f>
        <v>0</v>
      </c>
      <c r="U26" s="26">
        <f t="shared" ref="U26:U35" si="18">SUM(R26:T26)</f>
        <v>0</v>
      </c>
      <c r="V26" s="26">
        <f>SUBTOTAL(9,V27:V35)</f>
        <v>0</v>
      </c>
      <c r="W26" s="26">
        <f>SUBTOTAL(9,W27:W35)</f>
        <v>0</v>
      </c>
      <c r="X26" s="26">
        <f>SUBTOTAL(9,X27:X35)</f>
        <v>0</v>
      </c>
      <c r="Y26" s="26">
        <f t="shared" ref="Y26:Y35" si="19">SUM(V26:X26)</f>
        <v>0</v>
      </c>
      <c r="Z26" s="26">
        <f>SUBTOTAL(9,Z27:Z35)</f>
        <v>0</v>
      </c>
      <c r="AA26" s="26">
        <f>SUBTOTAL(9,AA27:AA35)</f>
        <v>0</v>
      </c>
      <c r="AB26" s="26">
        <f>SUBTOTAL(9,AB27:AB35)</f>
        <v>0</v>
      </c>
      <c r="AC26" s="26">
        <f t="shared" ref="AC26:AC35" si="20">SUM(Z26:AB26)</f>
        <v>0</v>
      </c>
      <c r="AD26" s="26">
        <f>SUBTOTAL(9,AD27:AD35)</f>
        <v>0</v>
      </c>
      <c r="AE26" s="26">
        <f>SUBTOTAL(9,AE27:AE35)</f>
        <v>0</v>
      </c>
      <c r="AF26" s="26">
        <f>SUBTOTAL(9,AF27:AF35)</f>
        <v>0</v>
      </c>
      <c r="AG26" s="26">
        <f t="shared" ref="AG26:AG35" si="21">SUM(AD26:AF26)</f>
        <v>0</v>
      </c>
      <c r="AH26" s="26">
        <f>SUBTOTAL(9,AH27:AH35)</f>
        <v>0</v>
      </c>
      <c r="AI26" s="26">
        <f>SUBTOTAL(9,AI27:AI35)</f>
        <v>0</v>
      </c>
      <c r="AJ26" s="26">
        <f>SUBTOTAL(9,AJ27:AJ35)</f>
        <v>0</v>
      </c>
      <c r="AK26" s="26">
        <f t="shared" ref="AK26:AK35" si="22">SUM(AH26:AJ26)</f>
        <v>0</v>
      </c>
      <c r="AL26" s="26">
        <f>SUBTOTAL(9,AL27:AL35)</f>
        <v>0</v>
      </c>
      <c r="AM26" s="26">
        <f>SUBTOTAL(9,AM27:AM35)</f>
        <v>0</v>
      </c>
      <c r="AN26" s="26">
        <f>SUBTOTAL(9,AN27:AN35)</f>
        <v>0</v>
      </c>
      <c r="AO26" s="26">
        <f t="shared" ref="AO26:AO35" si="23">SUM(AL26:AN26)</f>
        <v>0</v>
      </c>
      <c r="AP26" s="26">
        <f>SUBTOTAL(9,AP27:AP35)</f>
        <v>0</v>
      </c>
      <c r="AQ26" s="26">
        <f>SUBTOTAL(9,AQ27:AQ35)</f>
        <v>0</v>
      </c>
      <c r="AR26" s="26">
        <f>SUBTOTAL(9,AR27:AR35)</f>
        <v>0</v>
      </c>
      <c r="AS26" s="26">
        <f t="shared" ref="AS26:AS35" si="24">SUM(AP26:AR26)</f>
        <v>0</v>
      </c>
      <c r="AT26" s="26">
        <f>SUBTOTAL(9,AT27:AT35)</f>
        <v>0</v>
      </c>
      <c r="AU26" s="26">
        <f>SUBTOTAL(9,AU27:AU35)</f>
        <v>0</v>
      </c>
      <c r="AV26" s="26">
        <f>SUBTOTAL(9,AV27:AV35)</f>
        <v>0</v>
      </c>
      <c r="AW26" s="26">
        <f t="shared" ref="AW26:AW35" si="25">SUM(AT26:AV26)</f>
        <v>0</v>
      </c>
      <c r="AX26" s="26">
        <f>SUBTOTAL(9,AX27:AX35)</f>
        <v>0</v>
      </c>
      <c r="AY26" s="26">
        <f>SUBTOTAL(9,AY27:AY35)</f>
        <v>0</v>
      </c>
      <c r="AZ26" s="26">
        <f>SUBTOTAL(9,AZ27:AZ35)</f>
        <v>0</v>
      </c>
      <c r="BA26" s="26">
        <f t="shared" ref="BA26:BA35" si="26">SUM(AX26:AZ26)</f>
        <v>0</v>
      </c>
      <c r="BB26" s="26">
        <f>SUBTOTAL(9,BB27:BB35)</f>
        <v>0</v>
      </c>
      <c r="BC26" s="26">
        <f>SUBTOTAL(9,BC27:BC35)</f>
        <v>0</v>
      </c>
      <c r="BD26" s="26">
        <f>SUBTOTAL(9,BD27:BD35)</f>
        <v>0</v>
      </c>
      <c r="BE26" s="26">
        <f t="shared" ref="BE26:BE35" si="27">SUM(BB26:BD26)</f>
        <v>0</v>
      </c>
    </row>
    <row r="27" spans="1:57" x14ac:dyDescent="0.25">
      <c r="A27" s="23" t="str">
        <f t="shared" si="14"/>
        <v>CLAIM NUMBERS</v>
      </c>
      <c r="C27" s="13" t="s">
        <v>26</v>
      </c>
      <c r="D27" s="53" t="s">
        <v>221</v>
      </c>
      <c r="E27" s="53" t="s">
        <v>235</v>
      </c>
      <c r="F27" s="252">
        <v>0</v>
      </c>
      <c r="G27" s="252">
        <v>0</v>
      </c>
      <c r="H27" s="252">
        <v>0</v>
      </c>
      <c r="I27" s="26">
        <f t="shared" si="15"/>
        <v>0</v>
      </c>
      <c r="J27" s="252">
        <v>0</v>
      </c>
      <c r="K27" s="252">
        <v>0</v>
      </c>
      <c r="L27" s="252">
        <v>0</v>
      </c>
      <c r="M27" s="26">
        <f t="shared" si="16"/>
        <v>0</v>
      </c>
      <c r="N27" s="252">
        <v>0</v>
      </c>
      <c r="O27" s="252">
        <v>0</v>
      </c>
      <c r="P27" s="252">
        <v>0</v>
      </c>
      <c r="Q27" s="26">
        <f t="shared" si="17"/>
        <v>0</v>
      </c>
      <c r="R27" s="252">
        <v>0</v>
      </c>
      <c r="S27" s="252">
        <v>0</v>
      </c>
      <c r="T27" s="252">
        <v>0</v>
      </c>
      <c r="U27" s="26">
        <f t="shared" si="18"/>
        <v>0</v>
      </c>
      <c r="V27" s="252">
        <v>0</v>
      </c>
      <c r="W27" s="252">
        <v>0</v>
      </c>
      <c r="X27" s="252">
        <v>0</v>
      </c>
      <c r="Y27" s="26">
        <f t="shared" si="19"/>
        <v>0</v>
      </c>
      <c r="Z27" s="252">
        <v>0</v>
      </c>
      <c r="AA27" s="252">
        <v>0</v>
      </c>
      <c r="AB27" s="252">
        <v>0</v>
      </c>
      <c r="AC27" s="26">
        <f t="shared" si="20"/>
        <v>0</v>
      </c>
      <c r="AD27" s="252">
        <v>0</v>
      </c>
      <c r="AE27" s="252">
        <v>0</v>
      </c>
      <c r="AF27" s="252">
        <v>0</v>
      </c>
      <c r="AG27" s="26">
        <f t="shared" si="21"/>
        <v>0</v>
      </c>
      <c r="AH27" s="252">
        <v>0</v>
      </c>
      <c r="AI27" s="252">
        <v>0</v>
      </c>
      <c r="AJ27" s="252">
        <v>0</v>
      </c>
      <c r="AK27" s="26">
        <f t="shared" si="22"/>
        <v>0</v>
      </c>
      <c r="AL27" s="252">
        <v>0</v>
      </c>
      <c r="AM27" s="252">
        <v>0</v>
      </c>
      <c r="AN27" s="252">
        <v>0</v>
      </c>
      <c r="AO27" s="26">
        <f t="shared" si="23"/>
        <v>0</v>
      </c>
      <c r="AP27" s="252">
        <v>0</v>
      </c>
      <c r="AQ27" s="252">
        <v>0</v>
      </c>
      <c r="AR27" s="252">
        <v>0</v>
      </c>
      <c r="AS27" s="26">
        <f t="shared" si="24"/>
        <v>0</v>
      </c>
      <c r="AT27" s="252">
        <v>0</v>
      </c>
      <c r="AU27" s="252">
        <v>0</v>
      </c>
      <c r="AV27" s="252">
        <v>0</v>
      </c>
      <c r="AW27" s="26">
        <f t="shared" si="25"/>
        <v>0</v>
      </c>
      <c r="AX27" s="252">
        <v>0</v>
      </c>
      <c r="AY27" s="252">
        <v>0</v>
      </c>
      <c r="AZ27" s="252">
        <v>0</v>
      </c>
      <c r="BA27" s="26">
        <f t="shared" si="26"/>
        <v>0</v>
      </c>
      <c r="BB27" s="252">
        <v>0</v>
      </c>
      <c r="BC27" s="252">
        <v>0</v>
      </c>
      <c r="BD27" s="252">
        <v>0</v>
      </c>
      <c r="BE27" s="26">
        <f t="shared" si="27"/>
        <v>0</v>
      </c>
    </row>
    <row r="28" spans="1:57" x14ac:dyDescent="0.25">
      <c r="A28" s="23" t="str">
        <f t="shared" si="14"/>
        <v>CLAIM NUMBERS</v>
      </c>
      <c r="C28" s="13" t="s">
        <v>26</v>
      </c>
      <c r="D28" s="53" t="s">
        <v>350</v>
      </c>
      <c r="E28" s="53" t="s">
        <v>236</v>
      </c>
      <c r="F28" s="26">
        <f>SUBTOTAL(9,F29:F33)</f>
        <v>0</v>
      </c>
      <c r="G28" s="26">
        <f>SUBTOTAL(9,G29:G33)</f>
        <v>0</v>
      </c>
      <c r="H28" s="26">
        <f>SUBTOTAL(9,H29:H33)</f>
        <v>0</v>
      </c>
      <c r="I28" s="26">
        <f t="shared" si="15"/>
        <v>0</v>
      </c>
      <c r="J28" s="26">
        <f>SUBTOTAL(9,J29:J33)</f>
        <v>0</v>
      </c>
      <c r="K28" s="26">
        <f>SUBTOTAL(9,K29:K33)</f>
        <v>0</v>
      </c>
      <c r="L28" s="26">
        <f>SUBTOTAL(9,L29:L33)</f>
        <v>0</v>
      </c>
      <c r="M28" s="26">
        <f t="shared" si="16"/>
        <v>0</v>
      </c>
      <c r="N28" s="26">
        <f>SUBTOTAL(9,N29:N33)</f>
        <v>0</v>
      </c>
      <c r="O28" s="26">
        <f>SUBTOTAL(9,O29:O33)</f>
        <v>0</v>
      </c>
      <c r="P28" s="26">
        <f>SUBTOTAL(9,P29:P33)</f>
        <v>0</v>
      </c>
      <c r="Q28" s="26">
        <f t="shared" si="17"/>
        <v>0</v>
      </c>
      <c r="R28" s="26">
        <f>SUBTOTAL(9,R29:R33)</f>
        <v>0</v>
      </c>
      <c r="S28" s="26">
        <f>SUBTOTAL(9,S29:S33)</f>
        <v>0</v>
      </c>
      <c r="T28" s="26">
        <f>SUBTOTAL(9,T29:T33)</f>
        <v>0</v>
      </c>
      <c r="U28" s="26">
        <f t="shared" si="18"/>
        <v>0</v>
      </c>
      <c r="V28" s="26">
        <f>SUBTOTAL(9,V29:V33)</f>
        <v>0</v>
      </c>
      <c r="W28" s="26">
        <f>SUBTOTAL(9,W29:W33)</f>
        <v>0</v>
      </c>
      <c r="X28" s="26">
        <f>SUBTOTAL(9,X29:X33)</f>
        <v>0</v>
      </c>
      <c r="Y28" s="26">
        <f t="shared" si="19"/>
        <v>0</v>
      </c>
      <c r="Z28" s="26">
        <f>SUBTOTAL(9,Z29:Z33)</f>
        <v>0</v>
      </c>
      <c r="AA28" s="26">
        <f>SUBTOTAL(9,AA29:AA33)</f>
        <v>0</v>
      </c>
      <c r="AB28" s="26">
        <f>SUBTOTAL(9,AB29:AB33)</f>
        <v>0</v>
      </c>
      <c r="AC28" s="26">
        <f t="shared" si="20"/>
        <v>0</v>
      </c>
      <c r="AD28" s="26">
        <f>SUBTOTAL(9,AD29:AD33)</f>
        <v>0</v>
      </c>
      <c r="AE28" s="26">
        <f>SUBTOTAL(9,AE29:AE33)</f>
        <v>0</v>
      </c>
      <c r="AF28" s="26">
        <f>SUBTOTAL(9,AF29:AF33)</f>
        <v>0</v>
      </c>
      <c r="AG28" s="26">
        <f t="shared" si="21"/>
        <v>0</v>
      </c>
      <c r="AH28" s="26">
        <f>SUBTOTAL(9,AH29:AH33)</f>
        <v>0</v>
      </c>
      <c r="AI28" s="26">
        <f>SUBTOTAL(9,AI29:AI33)</f>
        <v>0</v>
      </c>
      <c r="AJ28" s="26">
        <f>SUBTOTAL(9,AJ29:AJ33)</f>
        <v>0</v>
      </c>
      <c r="AK28" s="26">
        <f t="shared" si="22"/>
        <v>0</v>
      </c>
      <c r="AL28" s="26">
        <f>SUBTOTAL(9,AL29:AL33)</f>
        <v>0</v>
      </c>
      <c r="AM28" s="26">
        <f>SUBTOTAL(9,AM29:AM33)</f>
        <v>0</v>
      </c>
      <c r="AN28" s="26">
        <f>SUBTOTAL(9,AN29:AN33)</f>
        <v>0</v>
      </c>
      <c r="AO28" s="26">
        <f t="shared" si="23"/>
        <v>0</v>
      </c>
      <c r="AP28" s="26">
        <f>SUBTOTAL(9,AP29:AP33)</f>
        <v>0</v>
      </c>
      <c r="AQ28" s="26">
        <f>SUBTOTAL(9,AQ29:AQ33)</f>
        <v>0</v>
      </c>
      <c r="AR28" s="26">
        <f>SUBTOTAL(9,AR29:AR33)</f>
        <v>0</v>
      </c>
      <c r="AS28" s="26">
        <f t="shared" si="24"/>
        <v>0</v>
      </c>
      <c r="AT28" s="26">
        <f>SUBTOTAL(9,AT29:AT33)</f>
        <v>0</v>
      </c>
      <c r="AU28" s="26">
        <f>SUBTOTAL(9,AU29:AU33)</f>
        <v>0</v>
      </c>
      <c r="AV28" s="26">
        <f>SUBTOTAL(9,AV29:AV33)</f>
        <v>0</v>
      </c>
      <c r="AW28" s="26">
        <f t="shared" si="25"/>
        <v>0</v>
      </c>
      <c r="AX28" s="26">
        <f>SUBTOTAL(9,AX29:AX33)</f>
        <v>0</v>
      </c>
      <c r="AY28" s="26">
        <f>SUBTOTAL(9,AY29:AY33)</f>
        <v>0</v>
      </c>
      <c r="AZ28" s="26">
        <f>SUBTOTAL(9,AZ29:AZ33)</f>
        <v>0</v>
      </c>
      <c r="BA28" s="26">
        <f t="shared" si="26"/>
        <v>0</v>
      </c>
      <c r="BB28" s="26">
        <f>SUBTOTAL(9,BB29:BB33)</f>
        <v>0</v>
      </c>
      <c r="BC28" s="26">
        <f>SUBTOTAL(9,BC29:BC33)</f>
        <v>0</v>
      </c>
      <c r="BD28" s="26">
        <f>SUBTOTAL(9,BD29:BD33)</f>
        <v>0</v>
      </c>
      <c r="BE28" s="26">
        <f t="shared" si="27"/>
        <v>0</v>
      </c>
    </row>
    <row r="29" spans="1:57" x14ac:dyDescent="0.25">
      <c r="A29" s="23" t="str">
        <f t="shared" si="14"/>
        <v>CLAIM NUMBERS</v>
      </c>
      <c r="C29" s="13" t="s">
        <v>26</v>
      </c>
      <c r="D29" s="53" t="s">
        <v>342</v>
      </c>
      <c r="E29" s="53" t="s">
        <v>237</v>
      </c>
      <c r="F29" s="252">
        <v>0</v>
      </c>
      <c r="G29" s="252">
        <v>0</v>
      </c>
      <c r="H29" s="252">
        <v>0</v>
      </c>
      <c r="I29" s="26">
        <f t="shared" si="15"/>
        <v>0</v>
      </c>
      <c r="J29" s="252">
        <v>0</v>
      </c>
      <c r="K29" s="252">
        <v>0</v>
      </c>
      <c r="L29" s="252">
        <v>0</v>
      </c>
      <c r="M29" s="26">
        <f t="shared" si="16"/>
        <v>0</v>
      </c>
      <c r="N29" s="252">
        <v>0</v>
      </c>
      <c r="O29" s="252">
        <v>0</v>
      </c>
      <c r="P29" s="252">
        <v>0</v>
      </c>
      <c r="Q29" s="26">
        <f t="shared" si="17"/>
        <v>0</v>
      </c>
      <c r="R29" s="252">
        <v>0</v>
      </c>
      <c r="S29" s="252">
        <v>0</v>
      </c>
      <c r="T29" s="252">
        <v>0</v>
      </c>
      <c r="U29" s="26">
        <f t="shared" si="18"/>
        <v>0</v>
      </c>
      <c r="V29" s="252">
        <v>0</v>
      </c>
      <c r="W29" s="252">
        <v>0</v>
      </c>
      <c r="X29" s="252">
        <v>0</v>
      </c>
      <c r="Y29" s="26">
        <f t="shared" si="19"/>
        <v>0</v>
      </c>
      <c r="Z29" s="252">
        <v>0</v>
      </c>
      <c r="AA29" s="252">
        <v>0</v>
      </c>
      <c r="AB29" s="252">
        <v>0</v>
      </c>
      <c r="AC29" s="26">
        <f t="shared" si="20"/>
        <v>0</v>
      </c>
      <c r="AD29" s="252">
        <v>0</v>
      </c>
      <c r="AE29" s="252">
        <v>0</v>
      </c>
      <c r="AF29" s="252">
        <v>0</v>
      </c>
      <c r="AG29" s="26">
        <f t="shared" si="21"/>
        <v>0</v>
      </c>
      <c r="AH29" s="252">
        <v>0</v>
      </c>
      <c r="AI29" s="252">
        <v>0</v>
      </c>
      <c r="AJ29" s="252">
        <v>0</v>
      </c>
      <c r="AK29" s="26">
        <f t="shared" si="22"/>
        <v>0</v>
      </c>
      <c r="AL29" s="252">
        <v>0</v>
      </c>
      <c r="AM29" s="252">
        <v>0</v>
      </c>
      <c r="AN29" s="252">
        <v>0</v>
      </c>
      <c r="AO29" s="26">
        <f t="shared" si="23"/>
        <v>0</v>
      </c>
      <c r="AP29" s="252">
        <v>0</v>
      </c>
      <c r="AQ29" s="252">
        <v>0</v>
      </c>
      <c r="AR29" s="252">
        <v>0</v>
      </c>
      <c r="AS29" s="26">
        <f t="shared" si="24"/>
        <v>0</v>
      </c>
      <c r="AT29" s="252">
        <v>0</v>
      </c>
      <c r="AU29" s="252">
        <v>0</v>
      </c>
      <c r="AV29" s="252">
        <v>0</v>
      </c>
      <c r="AW29" s="26">
        <f t="shared" si="25"/>
        <v>0</v>
      </c>
      <c r="AX29" s="252">
        <v>0</v>
      </c>
      <c r="AY29" s="252">
        <v>0</v>
      </c>
      <c r="AZ29" s="252">
        <v>0</v>
      </c>
      <c r="BA29" s="26">
        <f t="shared" si="26"/>
        <v>0</v>
      </c>
      <c r="BB29" s="252">
        <v>0</v>
      </c>
      <c r="BC29" s="252">
        <v>0</v>
      </c>
      <c r="BD29" s="252">
        <v>0</v>
      </c>
      <c r="BE29" s="26">
        <f t="shared" si="27"/>
        <v>0</v>
      </c>
    </row>
    <row r="30" spans="1:57" x14ac:dyDescent="0.25">
      <c r="A30" s="23" t="str">
        <f t="shared" si="14"/>
        <v>CLAIM NUMBERS</v>
      </c>
      <c r="C30" s="13" t="s">
        <v>26</v>
      </c>
      <c r="D30" s="53" t="s">
        <v>343</v>
      </c>
      <c r="E30" s="53" t="s">
        <v>238</v>
      </c>
      <c r="F30" s="252">
        <v>0</v>
      </c>
      <c r="G30" s="252">
        <v>0</v>
      </c>
      <c r="H30" s="252">
        <v>0</v>
      </c>
      <c r="I30" s="26">
        <f t="shared" si="15"/>
        <v>0</v>
      </c>
      <c r="J30" s="252">
        <v>0</v>
      </c>
      <c r="K30" s="252">
        <v>0</v>
      </c>
      <c r="L30" s="252">
        <v>0</v>
      </c>
      <c r="M30" s="26">
        <f t="shared" si="16"/>
        <v>0</v>
      </c>
      <c r="N30" s="252">
        <v>0</v>
      </c>
      <c r="O30" s="252">
        <v>0</v>
      </c>
      <c r="P30" s="252">
        <v>0</v>
      </c>
      <c r="Q30" s="26">
        <f t="shared" si="17"/>
        <v>0</v>
      </c>
      <c r="R30" s="252">
        <v>0</v>
      </c>
      <c r="S30" s="252">
        <v>0</v>
      </c>
      <c r="T30" s="252">
        <v>0</v>
      </c>
      <c r="U30" s="26">
        <f t="shared" si="18"/>
        <v>0</v>
      </c>
      <c r="V30" s="252">
        <v>0</v>
      </c>
      <c r="W30" s="252">
        <v>0</v>
      </c>
      <c r="X30" s="252">
        <v>0</v>
      </c>
      <c r="Y30" s="26">
        <f t="shared" si="19"/>
        <v>0</v>
      </c>
      <c r="Z30" s="252">
        <v>0</v>
      </c>
      <c r="AA30" s="252">
        <v>0</v>
      </c>
      <c r="AB30" s="252">
        <v>0</v>
      </c>
      <c r="AC30" s="26">
        <f t="shared" si="20"/>
        <v>0</v>
      </c>
      <c r="AD30" s="252">
        <v>0</v>
      </c>
      <c r="AE30" s="252">
        <v>0</v>
      </c>
      <c r="AF30" s="252">
        <v>0</v>
      </c>
      <c r="AG30" s="26">
        <f t="shared" si="21"/>
        <v>0</v>
      </c>
      <c r="AH30" s="252">
        <v>0</v>
      </c>
      <c r="AI30" s="252">
        <v>0</v>
      </c>
      <c r="AJ30" s="252">
        <v>0</v>
      </c>
      <c r="AK30" s="26">
        <f t="shared" si="22"/>
        <v>0</v>
      </c>
      <c r="AL30" s="252">
        <v>0</v>
      </c>
      <c r="AM30" s="252">
        <v>0</v>
      </c>
      <c r="AN30" s="252">
        <v>0</v>
      </c>
      <c r="AO30" s="26">
        <f t="shared" si="23"/>
        <v>0</v>
      </c>
      <c r="AP30" s="252">
        <v>0</v>
      </c>
      <c r="AQ30" s="252">
        <v>0</v>
      </c>
      <c r="AR30" s="252">
        <v>0</v>
      </c>
      <c r="AS30" s="26">
        <f t="shared" si="24"/>
        <v>0</v>
      </c>
      <c r="AT30" s="252">
        <v>0</v>
      </c>
      <c r="AU30" s="252">
        <v>0</v>
      </c>
      <c r="AV30" s="252">
        <v>0</v>
      </c>
      <c r="AW30" s="26">
        <f t="shared" si="25"/>
        <v>0</v>
      </c>
      <c r="AX30" s="252">
        <v>0</v>
      </c>
      <c r="AY30" s="252">
        <v>0</v>
      </c>
      <c r="AZ30" s="252">
        <v>0</v>
      </c>
      <c r="BA30" s="26">
        <f t="shared" si="26"/>
        <v>0</v>
      </c>
      <c r="BB30" s="252">
        <v>0</v>
      </c>
      <c r="BC30" s="252">
        <v>0</v>
      </c>
      <c r="BD30" s="252">
        <v>0</v>
      </c>
      <c r="BE30" s="26">
        <f t="shared" si="27"/>
        <v>0</v>
      </c>
    </row>
    <row r="31" spans="1:57" x14ac:dyDescent="0.25">
      <c r="A31" s="23" t="str">
        <f t="shared" si="14"/>
        <v>CLAIM NUMBERS</v>
      </c>
      <c r="C31" s="13" t="s">
        <v>26</v>
      </c>
      <c r="D31" s="53" t="s">
        <v>344</v>
      </c>
      <c r="E31" s="53" t="s">
        <v>239</v>
      </c>
      <c r="F31" s="252">
        <v>0</v>
      </c>
      <c r="G31" s="252">
        <v>0</v>
      </c>
      <c r="H31" s="252">
        <v>0</v>
      </c>
      <c r="I31" s="26">
        <f t="shared" si="15"/>
        <v>0</v>
      </c>
      <c r="J31" s="252">
        <v>0</v>
      </c>
      <c r="K31" s="252">
        <v>0</v>
      </c>
      <c r="L31" s="252">
        <v>0</v>
      </c>
      <c r="M31" s="26">
        <f t="shared" si="16"/>
        <v>0</v>
      </c>
      <c r="N31" s="252">
        <v>0</v>
      </c>
      <c r="O31" s="252">
        <v>0</v>
      </c>
      <c r="P31" s="252">
        <v>0</v>
      </c>
      <c r="Q31" s="26">
        <f t="shared" si="17"/>
        <v>0</v>
      </c>
      <c r="R31" s="252">
        <v>0</v>
      </c>
      <c r="S31" s="252">
        <v>0</v>
      </c>
      <c r="T31" s="252">
        <v>0</v>
      </c>
      <c r="U31" s="26">
        <f t="shared" si="18"/>
        <v>0</v>
      </c>
      <c r="V31" s="252">
        <v>0</v>
      </c>
      <c r="W31" s="252">
        <v>0</v>
      </c>
      <c r="X31" s="252">
        <v>0</v>
      </c>
      <c r="Y31" s="26">
        <f t="shared" si="19"/>
        <v>0</v>
      </c>
      <c r="Z31" s="252">
        <v>0</v>
      </c>
      <c r="AA31" s="252">
        <v>0</v>
      </c>
      <c r="AB31" s="252">
        <v>0</v>
      </c>
      <c r="AC31" s="26">
        <f t="shared" si="20"/>
        <v>0</v>
      </c>
      <c r="AD31" s="252">
        <v>0</v>
      </c>
      <c r="AE31" s="252">
        <v>0</v>
      </c>
      <c r="AF31" s="252">
        <v>0</v>
      </c>
      <c r="AG31" s="26">
        <f t="shared" si="21"/>
        <v>0</v>
      </c>
      <c r="AH31" s="252">
        <v>0</v>
      </c>
      <c r="AI31" s="252">
        <v>0</v>
      </c>
      <c r="AJ31" s="252">
        <v>0</v>
      </c>
      <c r="AK31" s="26">
        <f t="shared" si="22"/>
        <v>0</v>
      </c>
      <c r="AL31" s="252">
        <v>0</v>
      </c>
      <c r="AM31" s="252">
        <v>0</v>
      </c>
      <c r="AN31" s="252">
        <v>0</v>
      </c>
      <c r="AO31" s="26">
        <f t="shared" si="23"/>
        <v>0</v>
      </c>
      <c r="AP31" s="252">
        <v>0</v>
      </c>
      <c r="AQ31" s="252">
        <v>0</v>
      </c>
      <c r="AR31" s="252">
        <v>0</v>
      </c>
      <c r="AS31" s="26">
        <f t="shared" si="24"/>
        <v>0</v>
      </c>
      <c r="AT31" s="252">
        <v>0</v>
      </c>
      <c r="AU31" s="252">
        <v>0</v>
      </c>
      <c r="AV31" s="252">
        <v>0</v>
      </c>
      <c r="AW31" s="26">
        <f t="shared" si="25"/>
        <v>0</v>
      </c>
      <c r="AX31" s="252">
        <v>0</v>
      </c>
      <c r="AY31" s="252">
        <v>0</v>
      </c>
      <c r="AZ31" s="252">
        <v>0</v>
      </c>
      <c r="BA31" s="26">
        <f t="shared" si="26"/>
        <v>0</v>
      </c>
      <c r="BB31" s="252">
        <v>0</v>
      </c>
      <c r="BC31" s="252">
        <v>0</v>
      </c>
      <c r="BD31" s="252">
        <v>0</v>
      </c>
      <c r="BE31" s="26">
        <f t="shared" si="27"/>
        <v>0</v>
      </c>
    </row>
    <row r="32" spans="1:57" x14ac:dyDescent="0.25">
      <c r="A32" s="23" t="str">
        <f t="shared" si="14"/>
        <v>CLAIM NUMBERS</v>
      </c>
      <c r="C32" s="13" t="s">
        <v>26</v>
      </c>
      <c r="D32" s="53" t="s">
        <v>449</v>
      </c>
      <c r="E32" s="53" t="s">
        <v>240</v>
      </c>
      <c r="F32" s="252">
        <v>0</v>
      </c>
      <c r="G32" s="252">
        <v>0</v>
      </c>
      <c r="H32" s="252">
        <v>0</v>
      </c>
      <c r="I32" s="26">
        <f t="shared" si="15"/>
        <v>0</v>
      </c>
      <c r="J32" s="252">
        <v>0</v>
      </c>
      <c r="K32" s="252">
        <v>0</v>
      </c>
      <c r="L32" s="252">
        <v>0</v>
      </c>
      <c r="M32" s="26">
        <f t="shared" si="16"/>
        <v>0</v>
      </c>
      <c r="N32" s="252">
        <v>0</v>
      </c>
      <c r="O32" s="252">
        <v>0</v>
      </c>
      <c r="P32" s="252">
        <v>0</v>
      </c>
      <c r="Q32" s="26">
        <f t="shared" si="17"/>
        <v>0</v>
      </c>
      <c r="R32" s="252">
        <v>0</v>
      </c>
      <c r="S32" s="252">
        <v>0</v>
      </c>
      <c r="T32" s="252">
        <v>0</v>
      </c>
      <c r="U32" s="26">
        <f t="shared" si="18"/>
        <v>0</v>
      </c>
      <c r="V32" s="252">
        <v>0</v>
      </c>
      <c r="W32" s="252">
        <v>0</v>
      </c>
      <c r="X32" s="252">
        <v>0</v>
      </c>
      <c r="Y32" s="26">
        <f t="shared" si="19"/>
        <v>0</v>
      </c>
      <c r="Z32" s="252">
        <v>0</v>
      </c>
      <c r="AA32" s="252">
        <v>0</v>
      </c>
      <c r="AB32" s="252">
        <v>0</v>
      </c>
      <c r="AC32" s="26">
        <f t="shared" si="20"/>
        <v>0</v>
      </c>
      <c r="AD32" s="252">
        <v>0</v>
      </c>
      <c r="AE32" s="252">
        <v>0</v>
      </c>
      <c r="AF32" s="252">
        <v>0</v>
      </c>
      <c r="AG32" s="26">
        <f t="shared" si="21"/>
        <v>0</v>
      </c>
      <c r="AH32" s="252">
        <v>0</v>
      </c>
      <c r="AI32" s="252">
        <v>0</v>
      </c>
      <c r="AJ32" s="252">
        <v>0</v>
      </c>
      <c r="AK32" s="26">
        <f t="shared" si="22"/>
        <v>0</v>
      </c>
      <c r="AL32" s="252">
        <v>0</v>
      </c>
      <c r="AM32" s="252">
        <v>0</v>
      </c>
      <c r="AN32" s="252">
        <v>0</v>
      </c>
      <c r="AO32" s="26">
        <f t="shared" si="23"/>
        <v>0</v>
      </c>
      <c r="AP32" s="252">
        <v>0</v>
      </c>
      <c r="AQ32" s="252">
        <v>0</v>
      </c>
      <c r="AR32" s="252">
        <v>0</v>
      </c>
      <c r="AS32" s="26">
        <f t="shared" si="24"/>
        <v>0</v>
      </c>
      <c r="AT32" s="252">
        <v>0</v>
      </c>
      <c r="AU32" s="252">
        <v>0</v>
      </c>
      <c r="AV32" s="252">
        <v>0</v>
      </c>
      <c r="AW32" s="26">
        <f t="shared" si="25"/>
        <v>0</v>
      </c>
      <c r="AX32" s="252">
        <v>0</v>
      </c>
      <c r="AY32" s="252">
        <v>0</v>
      </c>
      <c r="AZ32" s="252">
        <v>0</v>
      </c>
      <c r="BA32" s="26">
        <f t="shared" si="26"/>
        <v>0</v>
      </c>
      <c r="BB32" s="252">
        <v>0</v>
      </c>
      <c r="BC32" s="252">
        <v>0</v>
      </c>
      <c r="BD32" s="252">
        <v>0</v>
      </c>
      <c r="BE32" s="26">
        <f t="shared" si="27"/>
        <v>0</v>
      </c>
    </row>
    <row r="33" spans="1:57" x14ac:dyDescent="0.25">
      <c r="A33" s="23" t="str">
        <f t="shared" si="14"/>
        <v>CLAIM NUMBERS</v>
      </c>
      <c r="C33" s="13" t="s">
        <v>26</v>
      </c>
      <c r="D33" s="53" t="s">
        <v>345</v>
      </c>
      <c r="E33" s="53" t="s">
        <v>241</v>
      </c>
      <c r="F33" s="252">
        <v>0</v>
      </c>
      <c r="G33" s="252">
        <v>0</v>
      </c>
      <c r="H33" s="252">
        <v>0</v>
      </c>
      <c r="I33" s="26">
        <f t="shared" si="15"/>
        <v>0</v>
      </c>
      <c r="J33" s="252">
        <v>0</v>
      </c>
      <c r="K33" s="252">
        <v>0</v>
      </c>
      <c r="L33" s="252">
        <v>0</v>
      </c>
      <c r="M33" s="26">
        <f t="shared" si="16"/>
        <v>0</v>
      </c>
      <c r="N33" s="252">
        <v>0</v>
      </c>
      <c r="O33" s="252">
        <v>0</v>
      </c>
      <c r="P33" s="252">
        <v>0</v>
      </c>
      <c r="Q33" s="26">
        <f t="shared" si="17"/>
        <v>0</v>
      </c>
      <c r="R33" s="252">
        <v>0</v>
      </c>
      <c r="S33" s="252">
        <v>0</v>
      </c>
      <c r="T33" s="252">
        <v>0</v>
      </c>
      <c r="U33" s="26">
        <f t="shared" si="18"/>
        <v>0</v>
      </c>
      <c r="V33" s="252">
        <v>0</v>
      </c>
      <c r="W33" s="252">
        <v>0</v>
      </c>
      <c r="X33" s="252">
        <v>0</v>
      </c>
      <c r="Y33" s="26">
        <f t="shared" si="19"/>
        <v>0</v>
      </c>
      <c r="Z33" s="252">
        <v>0</v>
      </c>
      <c r="AA33" s="252">
        <v>0</v>
      </c>
      <c r="AB33" s="252">
        <v>0</v>
      </c>
      <c r="AC33" s="26">
        <f t="shared" si="20"/>
        <v>0</v>
      </c>
      <c r="AD33" s="252">
        <v>0</v>
      </c>
      <c r="AE33" s="252">
        <v>0</v>
      </c>
      <c r="AF33" s="252">
        <v>0</v>
      </c>
      <c r="AG33" s="26">
        <f t="shared" si="21"/>
        <v>0</v>
      </c>
      <c r="AH33" s="252">
        <v>0</v>
      </c>
      <c r="AI33" s="252">
        <v>0</v>
      </c>
      <c r="AJ33" s="252">
        <v>0</v>
      </c>
      <c r="AK33" s="26">
        <f t="shared" si="22"/>
        <v>0</v>
      </c>
      <c r="AL33" s="252">
        <v>0</v>
      </c>
      <c r="AM33" s="252">
        <v>0</v>
      </c>
      <c r="AN33" s="252">
        <v>0</v>
      </c>
      <c r="AO33" s="26">
        <f t="shared" si="23"/>
        <v>0</v>
      </c>
      <c r="AP33" s="252">
        <v>0</v>
      </c>
      <c r="AQ33" s="252">
        <v>0</v>
      </c>
      <c r="AR33" s="252">
        <v>0</v>
      </c>
      <c r="AS33" s="26">
        <f t="shared" si="24"/>
        <v>0</v>
      </c>
      <c r="AT33" s="252">
        <v>0</v>
      </c>
      <c r="AU33" s="252">
        <v>0</v>
      </c>
      <c r="AV33" s="252">
        <v>0</v>
      </c>
      <c r="AW33" s="26">
        <f t="shared" si="25"/>
        <v>0</v>
      </c>
      <c r="AX33" s="252">
        <v>0</v>
      </c>
      <c r="AY33" s="252">
        <v>0</v>
      </c>
      <c r="AZ33" s="252">
        <v>0</v>
      </c>
      <c r="BA33" s="26">
        <f t="shared" si="26"/>
        <v>0</v>
      </c>
      <c r="BB33" s="252">
        <v>0</v>
      </c>
      <c r="BC33" s="252">
        <v>0</v>
      </c>
      <c r="BD33" s="252">
        <v>0</v>
      </c>
      <c r="BE33" s="26">
        <f t="shared" si="27"/>
        <v>0</v>
      </c>
    </row>
    <row r="34" spans="1:57" x14ac:dyDescent="0.25">
      <c r="A34" s="23" t="str">
        <f t="shared" si="14"/>
        <v>CLAIM NUMBERS</v>
      </c>
      <c r="C34" s="13" t="s">
        <v>26</v>
      </c>
      <c r="D34" s="53" t="s">
        <v>448</v>
      </c>
      <c r="E34" s="53" t="s">
        <v>243</v>
      </c>
      <c r="F34" s="252">
        <v>0</v>
      </c>
      <c r="G34" s="252">
        <v>0</v>
      </c>
      <c r="H34" s="252">
        <v>0</v>
      </c>
      <c r="I34" s="26">
        <f t="shared" si="15"/>
        <v>0</v>
      </c>
      <c r="J34" s="252">
        <v>0</v>
      </c>
      <c r="K34" s="252">
        <v>0</v>
      </c>
      <c r="L34" s="252">
        <v>0</v>
      </c>
      <c r="M34" s="26">
        <f t="shared" si="16"/>
        <v>0</v>
      </c>
      <c r="N34" s="252">
        <v>0</v>
      </c>
      <c r="O34" s="252">
        <v>0</v>
      </c>
      <c r="P34" s="252">
        <v>0</v>
      </c>
      <c r="Q34" s="26">
        <f t="shared" si="17"/>
        <v>0</v>
      </c>
      <c r="R34" s="252">
        <v>0</v>
      </c>
      <c r="S34" s="252">
        <v>0</v>
      </c>
      <c r="T34" s="252">
        <v>0</v>
      </c>
      <c r="U34" s="26">
        <f t="shared" si="18"/>
        <v>0</v>
      </c>
      <c r="V34" s="252">
        <v>0</v>
      </c>
      <c r="W34" s="252">
        <v>0</v>
      </c>
      <c r="X34" s="252">
        <v>0</v>
      </c>
      <c r="Y34" s="26">
        <f t="shared" si="19"/>
        <v>0</v>
      </c>
      <c r="Z34" s="252">
        <v>0</v>
      </c>
      <c r="AA34" s="252">
        <v>0</v>
      </c>
      <c r="AB34" s="252">
        <v>0</v>
      </c>
      <c r="AC34" s="26">
        <f t="shared" si="20"/>
        <v>0</v>
      </c>
      <c r="AD34" s="252">
        <v>0</v>
      </c>
      <c r="AE34" s="252">
        <v>0</v>
      </c>
      <c r="AF34" s="252">
        <v>0</v>
      </c>
      <c r="AG34" s="26">
        <f t="shared" si="21"/>
        <v>0</v>
      </c>
      <c r="AH34" s="252">
        <v>0</v>
      </c>
      <c r="AI34" s="252">
        <v>0</v>
      </c>
      <c r="AJ34" s="252">
        <v>0</v>
      </c>
      <c r="AK34" s="26">
        <f t="shared" si="22"/>
        <v>0</v>
      </c>
      <c r="AL34" s="252">
        <v>0</v>
      </c>
      <c r="AM34" s="252">
        <v>0</v>
      </c>
      <c r="AN34" s="252">
        <v>0</v>
      </c>
      <c r="AO34" s="26">
        <f t="shared" si="23"/>
        <v>0</v>
      </c>
      <c r="AP34" s="252">
        <v>0</v>
      </c>
      <c r="AQ34" s="252">
        <v>0</v>
      </c>
      <c r="AR34" s="252">
        <v>0</v>
      </c>
      <c r="AS34" s="26">
        <f t="shared" si="24"/>
        <v>0</v>
      </c>
      <c r="AT34" s="252">
        <v>0</v>
      </c>
      <c r="AU34" s="252">
        <v>0</v>
      </c>
      <c r="AV34" s="252">
        <v>0</v>
      </c>
      <c r="AW34" s="26">
        <f t="shared" si="25"/>
        <v>0</v>
      </c>
      <c r="AX34" s="252">
        <v>0</v>
      </c>
      <c r="AY34" s="252">
        <v>0</v>
      </c>
      <c r="AZ34" s="252">
        <v>0</v>
      </c>
      <c r="BA34" s="26">
        <f t="shared" si="26"/>
        <v>0</v>
      </c>
      <c r="BB34" s="252">
        <v>0</v>
      </c>
      <c r="BC34" s="252">
        <v>0</v>
      </c>
      <c r="BD34" s="252">
        <v>0</v>
      </c>
      <c r="BE34" s="26">
        <f t="shared" si="27"/>
        <v>0</v>
      </c>
    </row>
    <row r="35" spans="1:57" x14ac:dyDescent="0.25">
      <c r="A35" s="23" t="str">
        <f t="shared" si="14"/>
        <v>CLAIM NUMBERS</v>
      </c>
      <c r="C35" s="13" t="s">
        <v>26</v>
      </c>
      <c r="D35" s="53" t="s">
        <v>346</v>
      </c>
      <c r="E35" s="53" t="s">
        <v>244</v>
      </c>
      <c r="F35" s="252">
        <v>0</v>
      </c>
      <c r="G35" s="252">
        <v>0</v>
      </c>
      <c r="H35" s="252">
        <v>0</v>
      </c>
      <c r="I35" s="26">
        <f t="shared" si="15"/>
        <v>0</v>
      </c>
      <c r="J35" s="252">
        <v>0</v>
      </c>
      <c r="K35" s="252">
        <v>0</v>
      </c>
      <c r="L35" s="252">
        <v>0</v>
      </c>
      <c r="M35" s="26">
        <f t="shared" si="16"/>
        <v>0</v>
      </c>
      <c r="N35" s="252">
        <v>0</v>
      </c>
      <c r="O35" s="252">
        <v>0</v>
      </c>
      <c r="P35" s="252">
        <v>0</v>
      </c>
      <c r="Q35" s="26">
        <f t="shared" si="17"/>
        <v>0</v>
      </c>
      <c r="R35" s="252">
        <v>0</v>
      </c>
      <c r="S35" s="252">
        <v>0</v>
      </c>
      <c r="T35" s="252">
        <v>0</v>
      </c>
      <c r="U35" s="26">
        <f t="shared" si="18"/>
        <v>0</v>
      </c>
      <c r="V35" s="252">
        <v>0</v>
      </c>
      <c r="W35" s="252">
        <v>0</v>
      </c>
      <c r="X35" s="252">
        <v>0</v>
      </c>
      <c r="Y35" s="26">
        <f t="shared" si="19"/>
        <v>0</v>
      </c>
      <c r="Z35" s="252">
        <v>0</v>
      </c>
      <c r="AA35" s="252">
        <v>0</v>
      </c>
      <c r="AB35" s="252">
        <v>0</v>
      </c>
      <c r="AC35" s="26">
        <f t="shared" si="20"/>
        <v>0</v>
      </c>
      <c r="AD35" s="252">
        <v>0</v>
      </c>
      <c r="AE35" s="252">
        <v>0</v>
      </c>
      <c r="AF35" s="252">
        <v>0</v>
      </c>
      <c r="AG35" s="26">
        <f t="shared" si="21"/>
        <v>0</v>
      </c>
      <c r="AH35" s="252">
        <v>0</v>
      </c>
      <c r="AI35" s="252">
        <v>0</v>
      </c>
      <c r="AJ35" s="252">
        <v>0</v>
      </c>
      <c r="AK35" s="26">
        <f t="shared" si="22"/>
        <v>0</v>
      </c>
      <c r="AL35" s="252">
        <v>0</v>
      </c>
      <c r="AM35" s="252">
        <v>0</v>
      </c>
      <c r="AN35" s="252">
        <v>0</v>
      </c>
      <c r="AO35" s="26">
        <f t="shared" si="23"/>
        <v>0</v>
      </c>
      <c r="AP35" s="252">
        <v>0</v>
      </c>
      <c r="AQ35" s="252">
        <v>0</v>
      </c>
      <c r="AR35" s="252">
        <v>0</v>
      </c>
      <c r="AS35" s="26">
        <f t="shared" si="24"/>
        <v>0</v>
      </c>
      <c r="AT35" s="252">
        <v>0</v>
      </c>
      <c r="AU35" s="252">
        <v>0</v>
      </c>
      <c r="AV35" s="252">
        <v>0</v>
      </c>
      <c r="AW35" s="26">
        <f t="shared" si="25"/>
        <v>0</v>
      </c>
      <c r="AX35" s="252">
        <v>0</v>
      </c>
      <c r="AY35" s="252">
        <v>0</v>
      </c>
      <c r="AZ35" s="252">
        <v>0</v>
      </c>
      <c r="BA35" s="26">
        <f t="shared" si="26"/>
        <v>0</v>
      </c>
      <c r="BB35" s="252">
        <v>0</v>
      </c>
      <c r="BC35" s="252">
        <v>0</v>
      </c>
      <c r="BD35" s="252">
        <v>0</v>
      </c>
      <c r="BE35" s="26">
        <f t="shared" si="27"/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52">
        <v>0</v>
      </c>
      <c r="G37" s="252">
        <v>0</v>
      </c>
      <c r="H37" s="252">
        <v>0</v>
      </c>
      <c r="I37" s="26">
        <f>SUM(F37:H37)</f>
        <v>0</v>
      </c>
      <c r="J37" s="252">
        <v>0</v>
      </c>
      <c r="K37" s="252">
        <v>0</v>
      </c>
      <c r="L37" s="252">
        <v>0</v>
      </c>
      <c r="M37" s="26">
        <f>SUM(J37:L37)</f>
        <v>0</v>
      </c>
      <c r="N37" s="252">
        <v>0</v>
      </c>
      <c r="O37" s="252">
        <v>0</v>
      </c>
      <c r="P37" s="252">
        <v>0</v>
      </c>
      <c r="Q37" s="26">
        <f>SUM(N37:P37)</f>
        <v>0</v>
      </c>
      <c r="R37" s="252">
        <v>0</v>
      </c>
      <c r="S37" s="252">
        <v>0</v>
      </c>
      <c r="T37" s="252">
        <v>0</v>
      </c>
      <c r="U37" s="26">
        <f>SUM(R37:T37)</f>
        <v>0</v>
      </c>
      <c r="V37" s="252">
        <v>0</v>
      </c>
      <c r="W37" s="252">
        <v>0</v>
      </c>
      <c r="X37" s="252">
        <v>0</v>
      </c>
      <c r="Y37" s="26">
        <f>SUM(V37:X37)</f>
        <v>0</v>
      </c>
      <c r="Z37" s="252">
        <v>0</v>
      </c>
      <c r="AA37" s="252">
        <v>0</v>
      </c>
      <c r="AB37" s="252">
        <v>0</v>
      </c>
      <c r="AC37" s="26">
        <f>SUM(Z37:AB37)</f>
        <v>0</v>
      </c>
      <c r="AD37" s="252">
        <v>0</v>
      </c>
      <c r="AE37" s="252">
        <v>0</v>
      </c>
      <c r="AF37" s="252">
        <v>0</v>
      </c>
      <c r="AG37" s="26">
        <f>SUM(AD37:AF37)</f>
        <v>0</v>
      </c>
      <c r="AH37" s="252">
        <v>0</v>
      </c>
      <c r="AI37" s="252">
        <v>0</v>
      </c>
      <c r="AJ37" s="252">
        <v>0</v>
      </c>
      <c r="AK37" s="26">
        <f>SUM(AH37:AJ37)</f>
        <v>0</v>
      </c>
      <c r="AL37" s="252">
        <v>0</v>
      </c>
      <c r="AM37" s="252">
        <v>0</v>
      </c>
      <c r="AN37" s="252">
        <v>0</v>
      </c>
      <c r="AO37" s="26">
        <f>SUM(AL37:AN37)</f>
        <v>0</v>
      </c>
      <c r="AP37" s="252">
        <v>0</v>
      </c>
      <c r="AQ37" s="252">
        <v>0</v>
      </c>
      <c r="AR37" s="252">
        <v>0</v>
      </c>
      <c r="AS37" s="26">
        <f>SUM(AP37:AR37)</f>
        <v>0</v>
      </c>
      <c r="AT37" s="252">
        <v>0</v>
      </c>
      <c r="AU37" s="252">
        <v>0</v>
      </c>
      <c r="AV37" s="252">
        <v>0</v>
      </c>
      <c r="AW37" s="26">
        <f>SUM(AT37:AV37)</f>
        <v>0</v>
      </c>
      <c r="AX37" s="252">
        <v>0</v>
      </c>
      <c r="AY37" s="252">
        <v>0</v>
      </c>
      <c r="AZ37" s="252">
        <v>0</v>
      </c>
      <c r="BA37" s="26">
        <f>SUM(AX37:AZ37)</f>
        <v>0</v>
      </c>
      <c r="BB37" s="252">
        <v>0</v>
      </c>
      <c r="BC37" s="252">
        <v>0</v>
      </c>
      <c r="BD37" s="252">
        <v>0</v>
      </c>
      <c r="BE37" s="26">
        <f>SUM(BB37:BD37)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F24-F26-F37</f>
        <v>0</v>
      </c>
      <c r="G39" s="69">
        <f t="shared" ref="G39:BE39" si="28">G24-G26-G37</f>
        <v>0</v>
      </c>
      <c r="H39" s="69">
        <f t="shared" si="28"/>
        <v>0</v>
      </c>
      <c r="I39" s="69">
        <f t="shared" si="28"/>
        <v>0</v>
      </c>
      <c r="J39" s="69">
        <f t="shared" si="28"/>
        <v>0</v>
      </c>
      <c r="K39" s="69">
        <f t="shared" si="28"/>
        <v>0</v>
      </c>
      <c r="L39" s="69">
        <f t="shared" si="28"/>
        <v>0</v>
      </c>
      <c r="M39" s="69">
        <f t="shared" si="28"/>
        <v>0</v>
      </c>
      <c r="N39" s="69">
        <f t="shared" si="28"/>
        <v>0</v>
      </c>
      <c r="O39" s="69">
        <f t="shared" si="28"/>
        <v>0</v>
      </c>
      <c r="P39" s="69">
        <f t="shared" si="28"/>
        <v>0</v>
      </c>
      <c r="Q39" s="69">
        <f t="shared" si="28"/>
        <v>0</v>
      </c>
      <c r="R39" s="69">
        <f t="shared" si="28"/>
        <v>0</v>
      </c>
      <c r="S39" s="69">
        <f t="shared" si="28"/>
        <v>0</v>
      </c>
      <c r="T39" s="69">
        <f t="shared" si="28"/>
        <v>0</v>
      </c>
      <c r="U39" s="69">
        <f t="shared" si="28"/>
        <v>0</v>
      </c>
      <c r="V39" s="69">
        <f t="shared" si="28"/>
        <v>0</v>
      </c>
      <c r="W39" s="69">
        <f t="shared" si="28"/>
        <v>0</v>
      </c>
      <c r="X39" s="69">
        <f t="shared" si="28"/>
        <v>0</v>
      </c>
      <c r="Y39" s="69">
        <f t="shared" si="28"/>
        <v>0</v>
      </c>
      <c r="Z39" s="69">
        <f t="shared" si="28"/>
        <v>0</v>
      </c>
      <c r="AA39" s="69">
        <f t="shared" si="28"/>
        <v>0</v>
      </c>
      <c r="AB39" s="69">
        <f t="shared" si="28"/>
        <v>0</v>
      </c>
      <c r="AC39" s="69">
        <f t="shared" si="28"/>
        <v>0</v>
      </c>
      <c r="AD39" s="69">
        <f t="shared" si="28"/>
        <v>0</v>
      </c>
      <c r="AE39" s="69">
        <f t="shared" si="28"/>
        <v>0</v>
      </c>
      <c r="AF39" s="69">
        <f t="shared" si="28"/>
        <v>0</v>
      </c>
      <c r="AG39" s="69">
        <f t="shared" si="28"/>
        <v>0</v>
      </c>
      <c r="AH39" s="69">
        <f t="shared" si="28"/>
        <v>0</v>
      </c>
      <c r="AI39" s="69">
        <f t="shared" si="28"/>
        <v>0</v>
      </c>
      <c r="AJ39" s="69">
        <f t="shared" si="28"/>
        <v>0</v>
      </c>
      <c r="AK39" s="69">
        <f t="shared" si="28"/>
        <v>0</v>
      </c>
      <c r="AL39" s="69">
        <f t="shared" ref="AL39:AS39" si="29">AL24-AL26-AL37</f>
        <v>0</v>
      </c>
      <c r="AM39" s="69">
        <f t="shared" si="29"/>
        <v>0</v>
      </c>
      <c r="AN39" s="69">
        <f t="shared" si="29"/>
        <v>0</v>
      </c>
      <c r="AO39" s="69">
        <f t="shared" si="29"/>
        <v>0</v>
      </c>
      <c r="AP39" s="69">
        <f t="shared" si="29"/>
        <v>0</v>
      </c>
      <c r="AQ39" s="69">
        <f t="shared" si="29"/>
        <v>0</v>
      </c>
      <c r="AR39" s="69">
        <f t="shared" si="29"/>
        <v>0</v>
      </c>
      <c r="AS39" s="69">
        <f t="shared" si="29"/>
        <v>0</v>
      </c>
      <c r="AT39" s="69">
        <f t="shared" si="28"/>
        <v>0</v>
      </c>
      <c r="AU39" s="69">
        <f t="shared" si="28"/>
        <v>0</v>
      </c>
      <c r="AV39" s="69">
        <f t="shared" si="28"/>
        <v>0</v>
      </c>
      <c r="AW39" s="69">
        <f t="shared" si="28"/>
        <v>0</v>
      </c>
      <c r="AX39" s="69">
        <f>AX24-AX26-AX37</f>
        <v>0</v>
      </c>
      <c r="AY39" s="69">
        <f>AY24-AY26-AY37</f>
        <v>0</v>
      </c>
      <c r="AZ39" s="69">
        <f>AZ24-AZ26-AZ37</f>
        <v>0</v>
      </c>
      <c r="BA39" s="69">
        <f>BA24-BA26-BA37</f>
        <v>0</v>
      </c>
      <c r="BB39" s="69">
        <f t="shared" si="28"/>
        <v>0</v>
      </c>
      <c r="BC39" s="69">
        <f t="shared" si="28"/>
        <v>0</v>
      </c>
      <c r="BD39" s="69">
        <f t="shared" si="28"/>
        <v>0</v>
      </c>
      <c r="BE39" s="69">
        <f t="shared" si="28"/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48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52">
        <v>0</v>
      </c>
      <c r="G42" s="252">
        <v>0</v>
      </c>
      <c r="H42" s="25"/>
      <c r="I42" s="26">
        <f t="shared" ref="I42:I47" si="30">SUM(F42:H42)</f>
        <v>0</v>
      </c>
      <c r="J42" s="252">
        <v>0</v>
      </c>
      <c r="K42" s="252">
        <v>0</v>
      </c>
      <c r="L42" s="25"/>
      <c r="M42" s="26">
        <f t="shared" ref="M42:M47" si="31">SUM(J42:L42)</f>
        <v>0</v>
      </c>
      <c r="N42" s="252">
        <v>0</v>
      </c>
      <c r="O42" s="252">
        <v>0</v>
      </c>
      <c r="P42" s="25"/>
      <c r="Q42" s="26">
        <f t="shared" ref="Q42:Q47" si="32">SUM(N42:P42)</f>
        <v>0</v>
      </c>
      <c r="R42" s="252">
        <v>0</v>
      </c>
      <c r="S42" s="252">
        <v>0</v>
      </c>
      <c r="T42" s="25"/>
      <c r="U42" s="26">
        <f t="shared" ref="U42:U47" si="33">SUM(R42:T42)</f>
        <v>0</v>
      </c>
      <c r="V42" s="252">
        <v>0</v>
      </c>
      <c r="W42" s="252">
        <v>0</v>
      </c>
      <c r="X42" s="25"/>
      <c r="Y42" s="26">
        <f t="shared" ref="Y42:Y47" si="34">SUM(V42:X42)</f>
        <v>0</v>
      </c>
      <c r="Z42" s="252">
        <v>0</v>
      </c>
      <c r="AA42" s="252">
        <v>0</v>
      </c>
      <c r="AB42" s="25"/>
      <c r="AC42" s="26">
        <f t="shared" ref="AC42:AC47" si="35">SUM(Z42:AB42)</f>
        <v>0</v>
      </c>
      <c r="AD42" s="252">
        <v>0</v>
      </c>
      <c r="AE42" s="252">
        <v>0</v>
      </c>
      <c r="AF42" s="25"/>
      <c r="AG42" s="26">
        <f t="shared" ref="AG42:AG47" si="36">SUM(AD42:AF42)</f>
        <v>0</v>
      </c>
      <c r="AH42" s="252">
        <v>0</v>
      </c>
      <c r="AI42" s="252">
        <v>0</v>
      </c>
      <c r="AJ42" s="25"/>
      <c r="AK42" s="26">
        <f t="shared" ref="AK42:AK47" si="37">SUM(AH42:AJ42)</f>
        <v>0</v>
      </c>
      <c r="AL42" s="252">
        <v>0</v>
      </c>
      <c r="AM42" s="252">
        <v>0</v>
      </c>
      <c r="AN42" s="25"/>
      <c r="AO42" s="26">
        <f>SUM(AL42:AN42)</f>
        <v>0</v>
      </c>
      <c r="AP42" s="252">
        <v>0</v>
      </c>
      <c r="AQ42" s="252">
        <v>0</v>
      </c>
      <c r="AR42" s="25"/>
      <c r="AS42" s="26">
        <f>SUM(AP42:AR42)</f>
        <v>0</v>
      </c>
      <c r="AT42" s="252">
        <v>0</v>
      </c>
      <c r="AU42" s="252">
        <v>0</v>
      </c>
      <c r="AV42" s="25"/>
      <c r="AW42" s="26">
        <f t="shared" ref="AW42:AW47" si="38">SUM(AT42:AV42)</f>
        <v>0</v>
      </c>
      <c r="AX42" s="252">
        <v>0</v>
      </c>
      <c r="AY42" s="252">
        <v>0</v>
      </c>
      <c r="AZ42" s="25"/>
      <c r="BA42" s="26">
        <f>SUM(AX42:AZ42)</f>
        <v>0</v>
      </c>
      <c r="BB42" s="252">
        <v>0</v>
      </c>
      <c r="BC42" s="252">
        <v>0</v>
      </c>
      <c r="BD42" s="25"/>
      <c r="BE42" s="26">
        <f t="shared" ref="BE42:BE47" si="39">SUM(BB42:BD42)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253">
        <v>0</v>
      </c>
      <c r="G44" s="253">
        <v>0</v>
      </c>
      <c r="H44" s="253">
        <v>0</v>
      </c>
      <c r="I44" s="69">
        <f t="shared" si="30"/>
        <v>0</v>
      </c>
      <c r="J44" s="253">
        <v>0</v>
      </c>
      <c r="K44" s="253">
        <v>0</v>
      </c>
      <c r="L44" s="253">
        <v>0</v>
      </c>
      <c r="M44" s="69">
        <f t="shared" si="31"/>
        <v>0</v>
      </c>
      <c r="N44" s="253">
        <v>0</v>
      </c>
      <c r="O44" s="253">
        <v>0</v>
      </c>
      <c r="P44" s="253">
        <v>0</v>
      </c>
      <c r="Q44" s="69">
        <f t="shared" si="32"/>
        <v>0</v>
      </c>
      <c r="R44" s="253">
        <v>0</v>
      </c>
      <c r="S44" s="253">
        <v>0</v>
      </c>
      <c r="T44" s="253">
        <v>0</v>
      </c>
      <c r="U44" s="69">
        <f t="shared" si="33"/>
        <v>0</v>
      </c>
      <c r="V44" s="253">
        <v>0</v>
      </c>
      <c r="W44" s="253">
        <v>0</v>
      </c>
      <c r="X44" s="253">
        <v>0</v>
      </c>
      <c r="Y44" s="69">
        <f t="shared" si="34"/>
        <v>0</v>
      </c>
      <c r="Z44" s="253">
        <v>0</v>
      </c>
      <c r="AA44" s="253">
        <v>0</v>
      </c>
      <c r="AB44" s="253">
        <v>0</v>
      </c>
      <c r="AC44" s="69">
        <f t="shared" si="35"/>
        <v>0</v>
      </c>
      <c r="AD44" s="253">
        <v>0</v>
      </c>
      <c r="AE44" s="253">
        <v>0</v>
      </c>
      <c r="AF44" s="253">
        <v>0</v>
      </c>
      <c r="AG44" s="69">
        <f t="shared" si="36"/>
        <v>0</v>
      </c>
      <c r="AH44" s="253">
        <v>0</v>
      </c>
      <c r="AI44" s="253">
        <v>0</v>
      </c>
      <c r="AJ44" s="253">
        <v>0</v>
      </c>
      <c r="AK44" s="69">
        <f t="shared" si="37"/>
        <v>0</v>
      </c>
      <c r="AL44" s="253">
        <v>0</v>
      </c>
      <c r="AM44" s="253">
        <v>0</v>
      </c>
      <c r="AN44" s="253">
        <v>0</v>
      </c>
      <c r="AO44" s="69">
        <f>SUM(AL44:AN44)</f>
        <v>0</v>
      </c>
      <c r="AP44" s="253">
        <v>0</v>
      </c>
      <c r="AQ44" s="253">
        <v>0</v>
      </c>
      <c r="AR44" s="253">
        <v>0</v>
      </c>
      <c r="AS44" s="69">
        <f>SUM(AP44:AR44)</f>
        <v>0</v>
      </c>
      <c r="AT44" s="253">
        <v>0</v>
      </c>
      <c r="AU44" s="253">
        <v>0</v>
      </c>
      <c r="AV44" s="253">
        <v>0</v>
      </c>
      <c r="AW44" s="69">
        <f t="shared" si="38"/>
        <v>0</v>
      </c>
      <c r="AX44" s="253">
        <v>0</v>
      </c>
      <c r="AY44" s="253">
        <v>0</v>
      </c>
      <c r="AZ44" s="253">
        <v>0</v>
      </c>
      <c r="BA44" s="69">
        <f>SUM(AX44:AZ44)</f>
        <v>0</v>
      </c>
      <c r="BB44" s="253">
        <v>0</v>
      </c>
      <c r="BC44" s="253">
        <v>0</v>
      </c>
      <c r="BD44" s="253">
        <v>0</v>
      </c>
      <c r="BE44" s="69">
        <f t="shared" si="39"/>
        <v>0</v>
      </c>
    </row>
    <row r="45" spans="1:57" x14ac:dyDescent="0.25">
      <c r="A45" s="23"/>
      <c r="D45" s="68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40">$A$42</f>
        <v>CLAIM SUMS INSURED</v>
      </c>
      <c r="C46" s="13" t="s">
        <v>26</v>
      </c>
      <c r="D46" s="53" t="s">
        <v>264</v>
      </c>
      <c r="E46" s="53" t="s">
        <v>227</v>
      </c>
      <c r="F46" s="252">
        <v>0</v>
      </c>
      <c r="G46" s="252">
        <v>0</v>
      </c>
      <c r="H46" s="252">
        <v>0</v>
      </c>
      <c r="I46" s="26">
        <f t="shared" si="30"/>
        <v>0</v>
      </c>
      <c r="J46" s="252">
        <v>0</v>
      </c>
      <c r="K46" s="252">
        <v>0</v>
      </c>
      <c r="L46" s="252">
        <v>0</v>
      </c>
      <c r="M46" s="26">
        <f t="shared" si="31"/>
        <v>0</v>
      </c>
      <c r="N46" s="252">
        <v>0</v>
      </c>
      <c r="O46" s="252">
        <v>0</v>
      </c>
      <c r="P46" s="252">
        <v>0</v>
      </c>
      <c r="Q46" s="26">
        <f t="shared" si="32"/>
        <v>0</v>
      </c>
      <c r="R46" s="252">
        <v>0</v>
      </c>
      <c r="S46" s="252">
        <v>0</v>
      </c>
      <c r="T46" s="252">
        <v>0</v>
      </c>
      <c r="U46" s="26">
        <f t="shared" si="33"/>
        <v>0</v>
      </c>
      <c r="V46" s="252">
        <v>0</v>
      </c>
      <c r="W46" s="252">
        <v>0</v>
      </c>
      <c r="X46" s="252">
        <v>0</v>
      </c>
      <c r="Y46" s="26">
        <f t="shared" si="34"/>
        <v>0</v>
      </c>
      <c r="Z46" s="252">
        <v>0</v>
      </c>
      <c r="AA46" s="252">
        <v>0</v>
      </c>
      <c r="AB46" s="252">
        <v>0</v>
      </c>
      <c r="AC46" s="26">
        <f t="shared" si="35"/>
        <v>0</v>
      </c>
      <c r="AD46" s="252">
        <v>0</v>
      </c>
      <c r="AE46" s="252">
        <v>0</v>
      </c>
      <c r="AF46" s="252">
        <v>0</v>
      </c>
      <c r="AG46" s="26">
        <f t="shared" si="36"/>
        <v>0</v>
      </c>
      <c r="AH46" s="252">
        <v>0</v>
      </c>
      <c r="AI46" s="252">
        <v>0</v>
      </c>
      <c r="AJ46" s="252">
        <v>0</v>
      </c>
      <c r="AK46" s="26">
        <f t="shared" si="37"/>
        <v>0</v>
      </c>
      <c r="AL46" s="252">
        <v>0</v>
      </c>
      <c r="AM46" s="252">
        <v>0</v>
      </c>
      <c r="AN46" s="252">
        <v>0</v>
      </c>
      <c r="AO46" s="26">
        <f t="shared" ref="AO46:AO53" si="41">SUM(AL46:AN46)</f>
        <v>0</v>
      </c>
      <c r="AP46" s="252">
        <v>0</v>
      </c>
      <c r="AQ46" s="252">
        <v>0</v>
      </c>
      <c r="AR46" s="252">
        <v>0</v>
      </c>
      <c r="AS46" s="26">
        <f t="shared" ref="AS46:AS53" si="42">SUM(AP46:AR46)</f>
        <v>0</v>
      </c>
      <c r="AT46" s="252">
        <v>0</v>
      </c>
      <c r="AU46" s="252">
        <v>0</v>
      </c>
      <c r="AV46" s="252">
        <v>0</v>
      </c>
      <c r="AW46" s="26">
        <f t="shared" si="38"/>
        <v>0</v>
      </c>
      <c r="AX46" s="252">
        <v>0</v>
      </c>
      <c r="AY46" s="252">
        <v>0</v>
      </c>
      <c r="AZ46" s="252">
        <v>0</v>
      </c>
      <c r="BA46" s="26">
        <f t="shared" ref="BA46:BA53" si="43">SUM(AX46:AZ46)</f>
        <v>0</v>
      </c>
      <c r="BB46" s="252">
        <v>0</v>
      </c>
      <c r="BC46" s="252">
        <v>0</v>
      </c>
      <c r="BD46" s="252">
        <v>0</v>
      </c>
      <c r="BE46" s="26">
        <f t="shared" si="39"/>
        <v>0</v>
      </c>
    </row>
    <row r="47" spans="1:57" x14ac:dyDescent="0.25">
      <c r="A47" s="23" t="str">
        <f t="shared" si="40"/>
        <v>CLAIM SUMS INSURED</v>
      </c>
      <c r="C47" s="13" t="s">
        <v>26</v>
      </c>
      <c r="D47" s="53" t="s">
        <v>505</v>
      </c>
      <c r="E47" s="53" t="s">
        <v>228</v>
      </c>
      <c r="F47" s="252">
        <v>0</v>
      </c>
      <c r="G47" s="252">
        <v>0</v>
      </c>
      <c r="H47" s="252">
        <v>0</v>
      </c>
      <c r="I47" s="26">
        <f t="shared" si="30"/>
        <v>0</v>
      </c>
      <c r="J47" s="252">
        <v>0</v>
      </c>
      <c r="K47" s="252">
        <v>0</v>
      </c>
      <c r="L47" s="252">
        <v>0</v>
      </c>
      <c r="M47" s="26">
        <f t="shared" si="31"/>
        <v>0</v>
      </c>
      <c r="N47" s="252">
        <v>0</v>
      </c>
      <c r="O47" s="252">
        <v>0</v>
      </c>
      <c r="P47" s="252">
        <v>0</v>
      </c>
      <c r="Q47" s="26">
        <f t="shared" si="32"/>
        <v>0</v>
      </c>
      <c r="R47" s="252">
        <v>0</v>
      </c>
      <c r="S47" s="252">
        <v>0</v>
      </c>
      <c r="T47" s="252">
        <v>0</v>
      </c>
      <c r="U47" s="26">
        <f t="shared" si="33"/>
        <v>0</v>
      </c>
      <c r="V47" s="252">
        <v>0</v>
      </c>
      <c r="W47" s="252">
        <v>0</v>
      </c>
      <c r="X47" s="252">
        <v>0</v>
      </c>
      <c r="Y47" s="26">
        <f t="shared" si="34"/>
        <v>0</v>
      </c>
      <c r="Z47" s="252">
        <v>0</v>
      </c>
      <c r="AA47" s="252">
        <v>0</v>
      </c>
      <c r="AB47" s="252">
        <v>0</v>
      </c>
      <c r="AC47" s="26">
        <f t="shared" si="35"/>
        <v>0</v>
      </c>
      <c r="AD47" s="252">
        <v>0</v>
      </c>
      <c r="AE47" s="252">
        <v>0</v>
      </c>
      <c r="AF47" s="252">
        <v>0</v>
      </c>
      <c r="AG47" s="26">
        <f t="shared" si="36"/>
        <v>0</v>
      </c>
      <c r="AH47" s="252">
        <v>0</v>
      </c>
      <c r="AI47" s="252">
        <v>0</v>
      </c>
      <c r="AJ47" s="252">
        <v>0</v>
      </c>
      <c r="AK47" s="26">
        <f t="shared" si="37"/>
        <v>0</v>
      </c>
      <c r="AL47" s="252">
        <v>0</v>
      </c>
      <c r="AM47" s="252">
        <v>0</v>
      </c>
      <c r="AN47" s="252">
        <v>0</v>
      </c>
      <c r="AO47" s="26">
        <f t="shared" si="41"/>
        <v>0</v>
      </c>
      <c r="AP47" s="252">
        <v>0</v>
      </c>
      <c r="AQ47" s="252">
        <v>0</v>
      </c>
      <c r="AR47" s="252">
        <v>0</v>
      </c>
      <c r="AS47" s="26">
        <f t="shared" si="42"/>
        <v>0</v>
      </c>
      <c r="AT47" s="252">
        <v>0</v>
      </c>
      <c r="AU47" s="252">
        <v>0</v>
      </c>
      <c r="AV47" s="252">
        <v>0</v>
      </c>
      <c r="AW47" s="26">
        <f t="shared" si="38"/>
        <v>0</v>
      </c>
      <c r="AX47" s="252">
        <v>0</v>
      </c>
      <c r="AY47" s="252">
        <v>0</v>
      </c>
      <c r="AZ47" s="252">
        <v>0</v>
      </c>
      <c r="BA47" s="26">
        <f t="shared" si="43"/>
        <v>0</v>
      </c>
      <c r="BB47" s="252">
        <v>0</v>
      </c>
      <c r="BC47" s="252">
        <v>0</v>
      </c>
      <c r="BD47" s="252">
        <v>0</v>
      </c>
      <c r="BE47" s="26">
        <f t="shared" si="39"/>
        <v>0</v>
      </c>
    </row>
    <row r="48" spans="1:57" x14ac:dyDescent="0.25">
      <c r="A48" s="23" t="str">
        <f t="shared" si="40"/>
        <v>CLAIM SUMS INSURED</v>
      </c>
      <c r="C48" s="13" t="s">
        <v>26</v>
      </c>
      <c r="D48" s="53" t="s">
        <v>348</v>
      </c>
      <c r="E48" s="53" t="s">
        <v>27</v>
      </c>
      <c r="F48" s="26">
        <f>SUBTOTAL(9,F49:F52)</f>
        <v>0</v>
      </c>
      <c r="G48" s="26">
        <f>SUBTOTAL(9,G49:G52)</f>
        <v>0</v>
      </c>
      <c r="H48" s="26">
        <f>SUBTOTAL(9,H49:H52)</f>
        <v>0</v>
      </c>
      <c r="I48" s="26">
        <f t="shared" ref="I48:I53" si="44">SUM(F48:H48)</f>
        <v>0</v>
      </c>
      <c r="J48" s="26">
        <f>SUBTOTAL(9,J49:J52)</f>
        <v>0</v>
      </c>
      <c r="K48" s="26">
        <f>SUBTOTAL(9,K49:K52)</f>
        <v>0</v>
      </c>
      <c r="L48" s="26">
        <f>SUBTOTAL(9,L49:L52)</f>
        <v>0</v>
      </c>
      <c r="M48" s="26">
        <f t="shared" ref="M48:M53" si="45">SUM(J48:L48)</f>
        <v>0</v>
      </c>
      <c r="N48" s="26">
        <f>SUBTOTAL(9,N49:N52)</f>
        <v>0</v>
      </c>
      <c r="O48" s="26">
        <f>SUBTOTAL(9,O49:O52)</f>
        <v>0</v>
      </c>
      <c r="P48" s="26">
        <f>SUBTOTAL(9,P49:P52)</f>
        <v>0</v>
      </c>
      <c r="Q48" s="26">
        <f t="shared" ref="Q48:Q53" si="46">SUM(N48:P48)</f>
        <v>0</v>
      </c>
      <c r="R48" s="26">
        <f>SUBTOTAL(9,R49:R52)</f>
        <v>0</v>
      </c>
      <c r="S48" s="26">
        <f>SUBTOTAL(9,S49:S52)</f>
        <v>0</v>
      </c>
      <c r="T48" s="26">
        <f>SUBTOTAL(9,T49:T52)</f>
        <v>0</v>
      </c>
      <c r="U48" s="26">
        <f t="shared" ref="U48:U53" si="47">SUM(R48:T48)</f>
        <v>0</v>
      </c>
      <c r="V48" s="26">
        <f>SUBTOTAL(9,V49:V52)</f>
        <v>0</v>
      </c>
      <c r="W48" s="26">
        <f>SUBTOTAL(9,W49:W52)</f>
        <v>0</v>
      </c>
      <c r="X48" s="26">
        <f>SUBTOTAL(9,X49:X52)</f>
        <v>0</v>
      </c>
      <c r="Y48" s="26">
        <f t="shared" ref="Y48:Y53" si="48">SUM(V48:X48)</f>
        <v>0</v>
      </c>
      <c r="Z48" s="26">
        <f>SUBTOTAL(9,Z49:Z52)</f>
        <v>0</v>
      </c>
      <c r="AA48" s="26">
        <f>SUBTOTAL(9,AA49:AA52)</f>
        <v>0</v>
      </c>
      <c r="AB48" s="26">
        <f>SUBTOTAL(9,AB49:AB52)</f>
        <v>0</v>
      </c>
      <c r="AC48" s="26">
        <f t="shared" ref="AC48:AC53" si="49">SUM(Z48:AB48)</f>
        <v>0</v>
      </c>
      <c r="AD48" s="26">
        <f>SUBTOTAL(9,AD49:AD52)</f>
        <v>0</v>
      </c>
      <c r="AE48" s="26">
        <f>SUBTOTAL(9,AE49:AE52)</f>
        <v>0</v>
      </c>
      <c r="AF48" s="26">
        <f>SUBTOTAL(9,AF49:AF52)</f>
        <v>0</v>
      </c>
      <c r="AG48" s="26">
        <f t="shared" ref="AG48:AG53" si="50">SUM(AD48:AF48)</f>
        <v>0</v>
      </c>
      <c r="AH48" s="26">
        <f>SUBTOTAL(9,AH49:AH52)</f>
        <v>0</v>
      </c>
      <c r="AI48" s="26">
        <f>SUBTOTAL(9,AI49:AI52)</f>
        <v>0</v>
      </c>
      <c r="AJ48" s="26">
        <f>SUBTOTAL(9,AJ49:AJ52)</f>
        <v>0</v>
      </c>
      <c r="AK48" s="26">
        <f t="shared" ref="AK48:AK53" si="51">SUM(AH48:AJ48)</f>
        <v>0</v>
      </c>
      <c r="AL48" s="26">
        <f>SUBTOTAL(9,AL49:AL52)</f>
        <v>0</v>
      </c>
      <c r="AM48" s="26">
        <f>SUBTOTAL(9,AM49:AM52)</f>
        <v>0</v>
      </c>
      <c r="AN48" s="26">
        <f>SUBTOTAL(9,AN49:AN52)</f>
        <v>0</v>
      </c>
      <c r="AO48" s="26">
        <f t="shared" si="41"/>
        <v>0</v>
      </c>
      <c r="AP48" s="26">
        <f>SUBTOTAL(9,AP49:AP52)</f>
        <v>0</v>
      </c>
      <c r="AQ48" s="26">
        <f>SUBTOTAL(9,AQ49:AQ52)</f>
        <v>0</v>
      </c>
      <c r="AR48" s="26">
        <f>SUBTOTAL(9,AR49:AR52)</f>
        <v>0</v>
      </c>
      <c r="AS48" s="26">
        <f t="shared" si="42"/>
        <v>0</v>
      </c>
      <c r="AT48" s="26">
        <f>SUBTOTAL(9,AT49:AT52)</f>
        <v>0</v>
      </c>
      <c r="AU48" s="26">
        <f>SUBTOTAL(9,AU49:AU52)</f>
        <v>0</v>
      </c>
      <c r="AV48" s="26">
        <f>SUBTOTAL(9,AV49:AV52)</f>
        <v>0</v>
      </c>
      <c r="AW48" s="26">
        <f t="shared" ref="AW48:AW53" si="52">SUM(AT48:AV48)</f>
        <v>0</v>
      </c>
      <c r="AX48" s="26">
        <f>SUBTOTAL(9,AX49:AX52)</f>
        <v>0</v>
      </c>
      <c r="AY48" s="26">
        <f>SUBTOTAL(9,AY49:AY52)</f>
        <v>0</v>
      </c>
      <c r="AZ48" s="26">
        <f>SUBTOTAL(9,AZ49:AZ52)</f>
        <v>0</v>
      </c>
      <c r="BA48" s="26">
        <f t="shared" si="43"/>
        <v>0</v>
      </c>
      <c r="BB48" s="26">
        <f>SUBTOTAL(9,BB49:BB52)</f>
        <v>0</v>
      </c>
      <c r="BC48" s="26">
        <f>SUBTOTAL(9,BC49:BC52)</f>
        <v>0</v>
      </c>
      <c r="BD48" s="26">
        <f>SUBTOTAL(9,BD49:BD52)</f>
        <v>0</v>
      </c>
      <c r="BE48" s="26">
        <f t="shared" ref="BE48:BE53" si="53">SUM(BB48:BD48)</f>
        <v>0</v>
      </c>
    </row>
    <row r="49" spans="1:57" x14ac:dyDescent="0.25">
      <c r="A49" s="23" t="str">
        <f t="shared" si="40"/>
        <v>CLAIM SUMS INSURED</v>
      </c>
      <c r="C49" s="13" t="s">
        <v>26</v>
      </c>
      <c r="D49" s="53" t="s">
        <v>222</v>
      </c>
      <c r="E49" s="53" t="s">
        <v>229</v>
      </c>
      <c r="F49" s="252">
        <v>0</v>
      </c>
      <c r="G49" s="252">
        <v>0</v>
      </c>
      <c r="H49" s="252">
        <v>0</v>
      </c>
      <c r="I49" s="26">
        <f t="shared" si="44"/>
        <v>0</v>
      </c>
      <c r="J49" s="252">
        <v>0</v>
      </c>
      <c r="K49" s="252">
        <v>0</v>
      </c>
      <c r="L49" s="252">
        <v>0</v>
      </c>
      <c r="M49" s="26">
        <f t="shared" si="45"/>
        <v>0</v>
      </c>
      <c r="N49" s="252">
        <v>0</v>
      </c>
      <c r="O49" s="252">
        <v>0</v>
      </c>
      <c r="P49" s="252">
        <v>0</v>
      </c>
      <c r="Q49" s="26">
        <f t="shared" si="46"/>
        <v>0</v>
      </c>
      <c r="R49" s="252">
        <v>0</v>
      </c>
      <c r="S49" s="252">
        <v>0</v>
      </c>
      <c r="T49" s="252">
        <v>0</v>
      </c>
      <c r="U49" s="26">
        <f t="shared" si="47"/>
        <v>0</v>
      </c>
      <c r="V49" s="252">
        <v>0</v>
      </c>
      <c r="W49" s="252">
        <v>0</v>
      </c>
      <c r="X49" s="252">
        <v>0</v>
      </c>
      <c r="Y49" s="26">
        <f t="shared" si="48"/>
        <v>0</v>
      </c>
      <c r="Z49" s="252">
        <v>0</v>
      </c>
      <c r="AA49" s="252">
        <v>0</v>
      </c>
      <c r="AB49" s="252">
        <v>0</v>
      </c>
      <c r="AC49" s="26">
        <f t="shared" si="49"/>
        <v>0</v>
      </c>
      <c r="AD49" s="252">
        <v>0</v>
      </c>
      <c r="AE49" s="252">
        <v>0</v>
      </c>
      <c r="AF49" s="252">
        <v>0</v>
      </c>
      <c r="AG49" s="26">
        <f t="shared" si="50"/>
        <v>0</v>
      </c>
      <c r="AH49" s="252">
        <v>0</v>
      </c>
      <c r="AI49" s="252">
        <v>0</v>
      </c>
      <c r="AJ49" s="252">
        <v>0</v>
      </c>
      <c r="AK49" s="26">
        <f t="shared" si="51"/>
        <v>0</v>
      </c>
      <c r="AL49" s="252">
        <v>0</v>
      </c>
      <c r="AM49" s="252">
        <v>0</v>
      </c>
      <c r="AN49" s="252">
        <v>0</v>
      </c>
      <c r="AO49" s="26">
        <f t="shared" si="41"/>
        <v>0</v>
      </c>
      <c r="AP49" s="252">
        <v>0</v>
      </c>
      <c r="AQ49" s="252">
        <v>0</v>
      </c>
      <c r="AR49" s="252">
        <v>0</v>
      </c>
      <c r="AS49" s="26">
        <f t="shared" si="42"/>
        <v>0</v>
      </c>
      <c r="AT49" s="252">
        <v>0</v>
      </c>
      <c r="AU49" s="252">
        <v>0</v>
      </c>
      <c r="AV49" s="252">
        <v>0</v>
      </c>
      <c r="AW49" s="26">
        <f t="shared" si="52"/>
        <v>0</v>
      </c>
      <c r="AX49" s="252">
        <v>0</v>
      </c>
      <c r="AY49" s="252">
        <v>0</v>
      </c>
      <c r="AZ49" s="252">
        <v>0</v>
      </c>
      <c r="BA49" s="26">
        <f t="shared" si="43"/>
        <v>0</v>
      </c>
      <c r="BB49" s="252">
        <v>0</v>
      </c>
      <c r="BC49" s="252">
        <v>0</v>
      </c>
      <c r="BD49" s="252">
        <v>0</v>
      </c>
      <c r="BE49" s="26">
        <f t="shared" si="53"/>
        <v>0</v>
      </c>
    </row>
    <row r="50" spans="1:57" x14ac:dyDescent="0.25">
      <c r="A50" s="23" t="str">
        <f t="shared" si="40"/>
        <v>CLAIM SUMS INSURED</v>
      </c>
      <c r="C50" s="13" t="s">
        <v>26</v>
      </c>
      <c r="D50" s="53" t="s">
        <v>224</v>
      </c>
      <c r="E50" s="53" t="s">
        <v>230</v>
      </c>
      <c r="F50" s="252">
        <v>0</v>
      </c>
      <c r="G50" s="252">
        <v>0</v>
      </c>
      <c r="H50" s="252">
        <v>0</v>
      </c>
      <c r="I50" s="26">
        <f t="shared" si="44"/>
        <v>0</v>
      </c>
      <c r="J50" s="252">
        <v>0</v>
      </c>
      <c r="K50" s="252">
        <v>0</v>
      </c>
      <c r="L50" s="252">
        <v>0</v>
      </c>
      <c r="M50" s="26">
        <f t="shared" si="45"/>
        <v>0</v>
      </c>
      <c r="N50" s="252">
        <v>0</v>
      </c>
      <c r="O50" s="252">
        <v>0</v>
      </c>
      <c r="P50" s="252">
        <v>0</v>
      </c>
      <c r="Q50" s="26">
        <f t="shared" si="46"/>
        <v>0</v>
      </c>
      <c r="R50" s="252">
        <v>0</v>
      </c>
      <c r="S50" s="252">
        <v>0</v>
      </c>
      <c r="T50" s="252">
        <v>0</v>
      </c>
      <c r="U50" s="26">
        <f t="shared" si="47"/>
        <v>0</v>
      </c>
      <c r="V50" s="252">
        <v>0</v>
      </c>
      <c r="W50" s="252">
        <v>0</v>
      </c>
      <c r="X50" s="252">
        <v>0</v>
      </c>
      <c r="Y50" s="26">
        <f t="shared" si="48"/>
        <v>0</v>
      </c>
      <c r="Z50" s="252">
        <v>0</v>
      </c>
      <c r="AA50" s="252">
        <v>0</v>
      </c>
      <c r="AB50" s="252">
        <v>0</v>
      </c>
      <c r="AC50" s="26">
        <f t="shared" si="49"/>
        <v>0</v>
      </c>
      <c r="AD50" s="252">
        <v>0</v>
      </c>
      <c r="AE50" s="252">
        <v>0</v>
      </c>
      <c r="AF50" s="252">
        <v>0</v>
      </c>
      <c r="AG50" s="26">
        <f t="shared" si="50"/>
        <v>0</v>
      </c>
      <c r="AH50" s="252">
        <v>0</v>
      </c>
      <c r="AI50" s="252">
        <v>0</v>
      </c>
      <c r="AJ50" s="252">
        <v>0</v>
      </c>
      <c r="AK50" s="26">
        <f t="shared" si="51"/>
        <v>0</v>
      </c>
      <c r="AL50" s="252">
        <v>0</v>
      </c>
      <c r="AM50" s="252">
        <v>0</v>
      </c>
      <c r="AN50" s="252">
        <v>0</v>
      </c>
      <c r="AO50" s="26">
        <f t="shared" si="41"/>
        <v>0</v>
      </c>
      <c r="AP50" s="252">
        <v>0</v>
      </c>
      <c r="AQ50" s="252">
        <v>0</v>
      </c>
      <c r="AR50" s="252">
        <v>0</v>
      </c>
      <c r="AS50" s="26">
        <f t="shared" si="42"/>
        <v>0</v>
      </c>
      <c r="AT50" s="252">
        <v>0</v>
      </c>
      <c r="AU50" s="252">
        <v>0</v>
      </c>
      <c r="AV50" s="252">
        <v>0</v>
      </c>
      <c r="AW50" s="26">
        <f t="shared" si="52"/>
        <v>0</v>
      </c>
      <c r="AX50" s="252">
        <v>0</v>
      </c>
      <c r="AY50" s="252">
        <v>0</v>
      </c>
      <c r="AZ50" s="252">
        <v>0</v>
      </c>
      <c r="BA50" s="26">
        <f t="shared" si="43"/>
        <v>0</v>
      </c>
      <c r="BB50" s="252">
        <v>0</v>
      </c>
      <c r="BC50" s="252">
        <v>0</v>
      </c>
      <c r="BD50" s="252">
        <v>0</v>
      </c>
      <c r="BE50" s="26">
        <f t="shared" si="53"/>
        <v>0</v>
      </c>
    </row>
    <row r="51" spans="1:57" ht="15" customHeight="1" x14ac:dyDescent="0.25">
      <c r="A51" s="23" t="str">
        <f t="shared" si="40"/>
        <v>CLAIM SUMS INSURED</v>
      </c>
      <c r="C51" s="13" t="s">
        <v>26</v>
      </c>
      <c r="D51" s="53" t="s">
        <v>223</v>
      </c>
      <c r="E51" s="53" t="s">
        <v>231</v>
      </c>
      <c r="F51" s="252">
        <v>0</v>
      </c>
      <c r="G51" s="252">
        <v>0</v>
      </c>
      <c r="H51" s="252">
        <v>0</v>
      </c>
      <c r="I51" s="26">
        <f t="shared" si="44"/>
        <v>0</v>
      </c>
      <c r="J51" s="252">
        <v>0</v>
      </c>
      <c r="K51" s="252">
        <v>0</v>
      </c>
      <c r="L51" s="252">
        <v>0</v>
      </c>
      <c r="M51" s="26">
        <f t="shared" si="45"/>
        <v>0</v>
      </c>
      <c r="N51" s="252">
        <v>0</v>
      </c>
      <c r="O51" s="252">
        <v>0</v>
      </c>
      <c r="P51" s="252">
        <v>0</v>
      </c>
      <c r="Q51" s="26">
        <f t="shared" si="46"/>
        <v>0</v>
      </c>
      <c r="R51" s="252">
        <v>0</v>
      </c>
      <c r="S51" s="252">
        <v>0</v>
      </c>
      <c r="T51" s="252">
        <v>0</v>
      </c>
      <c r="U51" s="26">
        <f t="shared" si="47"/>
        <v>0</v>
      </c>
      <c r="V51" s="252">
        <v>0</v>
      </c>
      <c r="W51" s="252">
        <v>0</v>
      </c>
      <c r="X51" s="252">
        <v>0</v>
      </c>
      <c r="Y51" s="26">
        <f t="shared" si="48"/>
        <v>0</v>
      </c>
      <c r="Z51" s="252">
        <v>0</v>
      </c>
      <c r="AA51" s="252">
        <v>0</v>
      </c>
      <c r="AB51" s="252">
        <v>0</v>
      </c>
      <c r="AC51" s="26">
        <f t="shared" si="49"/>
        <v>0</v>
      </c>
      <c r="AD51" s="252">
        <v>0</v>
      </c>
      <c r="AE51" s="252">
        <v>0</v>
      </c>
      <c r="AF51" s="252">
        <v>0</v>
      </c>
      <c r="AG51" s="26">
        <f t="shared" si="50"/>
        <v>0</v>
      </c>
      <c r="AH51" s="252">
        <v>0</v>
      </c>
      <c r="AI51" s="252">
        <v>0</v>
      </c>
      <c r="AJ51" s="252">
        <v>0</v>
      </c>
      <c r="AK51" s="26">
        <f t="shared" si="51"/>
        <v>0</v>
      </c>
      <c r="AL51" s="252">
        <v>0</v>
      </c>
      <c r="AM51" s="252">
        <v>0</v>
      </c>
      <c r="AN51" s="252">
        <v>0</v>
      </c>
      <c r="AO51" s="26">
        <f t="shared" si="41"/>
        <v>0</v>
      </c>
      <c r="AP51" s="252">
        <v>0</v>
      </c>
      <c r="AQ51" s="252">
        <v>0</v>
      </c>
      <c r="AR51" s="252">
        <v>0</v>
      </c>
      <c r="AS51" s="26">
        <f t="shared" si="42"/>
        <v>0</v>
      </c>
      <c r="AT51" s="252">
        <v>0</v>
      </c>
      <c r="AU51" s="252">
        <v>0</v>
      </c>
      <c r="AV51" s="252">
        <v>0</v>
      </c>
      <c r="AW51" s="26">
        <f t="shared" si="52"/>
        <v>0</v>
      </c>
      <c r="AX51" s="252">
        <v>0</v>
      </c>
      <c r="AY51" s="252">
        <v>0</v>
      </c>
      <c r="AZ51" s="252">
        <v>0</v>
      </c>
      <c r="BA51" s="26">
        <f t="shared" si="43"/>
        <v>0</v>
      </c>
      <c r="BB51" s="252">
        <v>0</v>
      </c>
      <c r="BC51" s="252">
        <v>0</v>
      </c>
      <c r="BD51" s="252">
        <v>0</v>
      </c>
      <c r="BE51" s="26">
        <f t="shared" si="53"/>
        <v>0</v>
      </c>
    </row>
    <row r="52" spans="1:57" x14ac:dyDescent="0.25">
      <c r="A52" s="23" t="str">
        <f t="shared" si="40"/>
        <v>CLAIM SUMS INSURED</v>
      </c>
      <c r="C52" s="13" t="s">
        <v>26</v>
      </c>
      <c r="D52" s="53" t="s">
        <v>341</v>
      </c>
      <c r="E52" s="53" t="s">
        <v>232</v>
      </c>
      <c r="F52" s="252">
        <v>0</v>
      </c>
      <c r="G52" s="252">
        <v>0</v>
      </c>
      <c r="H52" s="252">
        <v>0</v>
      </c>
      <c r="I52" s="26">
        <f t="shared" si="44"/>
        <v>0</v>
      </c>
      <c r="J52" s="252">
        <v>0</v>
      </c>
      <c r="K52" s="252">
        <v>0</v>
      </c>
      <c r="L52" s="252">
        <v>0</v>
      </c>
      <c r="M52" s="26">
        <f t="shared" si="45"/>
        <v>0</v>
      </c>
      <c r="N52" s="252">
        <v>0</v>
      </c>
      <c r="O52" s="252">
        <v>0</v>
      </c>
      <c r="P52" s="252">
        <v>0</v>
      </c>
      <c r="Q52" s="26">
        <f t="shared" si="46"/>
        <v>0</v>
      </c>
      <c r="R52" s="252">
        <v>0</v>
      </c>
      <c r="S52" s="252">
        <v>0</v>
      </c>
      <c r="T52" s="252">
        <v>0</v>
      </c>
      <c r="U52" s="26">
        <f t="shared" si="47"/>
        <v>0</v>
      </c>
      <c r="V52" s="252">
        <v>0</v>
      </c>
      <c r="W52" s="252">
        <v>0</v>
      </c>
      <c r="X52" s="252">
        <v>0</v>
      </c>
      <c r="Y52" s="26">
        <f t="shared" si="48"/>
        <v>0</v>
      </c>
      <c r="Z52" s="252">
        <v>0</v>
      </c>
      <c r="AA52" s="252">
        <v>0</v>
      </c>
      <c r="AB52" s="252">
        <v>0</v>
      </c>
      <c r="AC52" s="26">
        <f t="shared" si="49"/>
        <v>0</v>
      </c>
      <c r="AD52" s="252">
        <v>0</v>
      </c>
      <c r="AE52" s="252">
        <v>0</v>
      </c>
      <c r="AF52" s="252">
        <v>0</v>
      </c>
      <c r="AG52" s="26">
        <f t="shared" si="50"/>
        <v>0</v>
      </c>
      <c r="AH52" s="252">
        <v>0</v>
      </c>
      <c r="AI52" s="252">
        <v>0</v>
      </c>
      <c r="AJ52" s="252">
        <v>0</v>
      </c>
      <c r="AK52" s="26">
        <f t="shared" si="51"/>
        <v>0</v>
      </c>
      <c r="AL52" s="252">
        <v>0</v>
      </c>
      <c r="AM52" s="252">
        <v>0</v>
      </c>
      <c r="AN52" s="252">
        <v>0</v>
      </c>
      <c r="AO52" s="26">
        <f t="shared" si="41"/>
        <v>0</v>
      </c>
      <c r="AP52" s="252">
        <v>0</v>
      </c>
      <c r="AQ52" s="252">
        <v>0</v>
      </c>
      <c r="AR52" s="252">
        <v>0</v>
      </c>
      <c r="AS52" s="26">
        <f t="shared" si="42"/>
        <v>0</v>
      </c>
      <c r="AT52" s="252">
        <v>0</v>
      </c>
      <c r="AU52" s="252">
        <v>0</v>
      </c>
      <c r="AV52" s="252">
        <v>0</v>
      </c>
      <c r="AW52" s="26">
        <f t="shared" si="52"/>
        <v>0</v>
      </c>
      <c r="AX52" s="252">
        <v>0</v>
      </c>
      <c r="AY52" s="252">
        <v>0</v>
      </c>
      <c r="AZ52" s="252">
        <v>0</v>
      </c>
      <c r="BA52" s="26">
        <f t="shared" si="43"/>
        <v>0</v>
      </c>
      <c r="BB52" s="252">
        <v>0</v>
      </c>
      <c r="BC52" s="252">
        <v>0</v>
      </c>
      <c r="BD52" s="252">
        <v>0</v>
      </c>
      <c r="BE52" s="26">
        <f t="shared" si="53"/>
        <v>0</v>
      </c>
    </row>
    <row r="53" spans="1:57" x14ac:dyDescent="0.25">
      <c r="A53" s="23" t="str">
        <f t="shared" si="40"/>
        <v>CLAIM SUMS INSURED</v>
      </c>
      <c r="C53" s="13" t="s">
        <v>26</v>
      </c>
      <c r="D53" s="53" t="s">
        <v>246</v>
      </c>
      <c r="E53" s="53" t="s">
        <v>233</v>
      </c>
      <c r="F53" s="26">
        <f>F42+F46+F47-F48</f>
        <v>0</v>
      </c>
      <c r="G53" s="26">
        <f>G42+G46+G47-G48</f>
        <v>0</v>
      </c>
      <c r="H53" s="26">
        <f>H42+H46+H47-H48</f>
        <v>0</v>
      </c>
      <c r="I53" s="26">
        <f t="shared" si="44"/>
        <v>0</v>
      </c>
      <c r="J53" s="26">
        <f>J42+J46+J47-J48</f>
        <v>0</v>
      </c>
      <c r="K53" s="26">
        <f>K42+K46+K47-K48</f>
        <v>0</v>
      </c>
      <c r="L53" s="26">
        <f>L42+L46+L47-L48</f>
        <v>0</v>
      </c>
      <c r="M53" s="26">
        <f t="shared" si="45"/>
        <v>0</v>
      </c>
      <c r="N53" s="26">
        <f>N42+N46+N47-N48</f>
        <v>0</v>
      </c>
      <c r="O53" s="26">
        <f>O42+O46+O47-O48</f>
        <v>0</v>
      </c>
      <c r="P53" s="26">
        <f>P42+P46+P47-P48</f>
        <v>0</v>
      </c>
      <c r="Q53" s="26">
        <f t="shared" si="46"/>
        <v>0</v>
      </c>
      <c r="R53" s="26">
        <f>R42+R46+R47-R48</f>
        <v>0</v>
      </c>
      <c r="S53" s="26">
        <f>S42+S46+S47-S48</f>
        <v>0</v>
      </c>
      <c r="T53" s="26">
        <f>T42+T46+T47-T48</f>
        <v>0</v>
      </c>
      <c r="U53" s="26">
        <f t="shared" si="47"/>
        <v>0</v>
      </c>
      <c r="V53" s="26">
        <f>V42+V46+V47-V48</f>
        <v>0</v>
      </c>
      <c r="W53" s="26">
        <f>W42+W46+W47-W48</f>
        <v>0</v>
      </c>
      <c r="X53" s="26">
        <f>X42+X46+X47-X48</f>
        <v>0</v>
      </c>
      <c r="Y53" s="26">
        <f t="shared" si="48"/>
        <v>0</v>
      </c>
      <c r="Z53" s="26">
        <f>Z42+Z46+Z47-Z48</f>
        <v>0</v>
      </c>
      <c r="AA53" s="26">
        <f>AA42+AA46+AA47-AA48</f>
        <v>0</v>
      </c>
      <c r="AB53" s="26">
        <f>AB42+AB46+AB47-AB48</f>
        <v>0</v>
      </c>
      <c r="AC53" s="26">
        <f t="shared" si="49"/>
        <v>0</v>
      </c>
      <c r="AD53" s="26">
        <f>AD42+AD46+AD47-AD48</f>
        <v>0</v>
      </c>
      <c r="AE53" s="26">
        <f>AE42+AE46+AE47-AE48</f>
        <v>0</v>
      </c>
      <c r="AF53" s="26">
        <f>AF42+AF46+AF47-AF48</f>
        <v>0</v>
      </c>
      <c r="AG53" s="26">
        <f t="shared" si="50"/>
        <v>0</v>
      </c>
      <c r="AH53" s="26">
        <f>AH42+AH46+AH47-AH48</f>
        <v>0</v>
      </c>
      <c r="AI53" s="26">
        <f>AI42+AI46+AI47-AI48</f>
        <v>0</v>
      </c>
      <c r="AJ53" s="26">
        <f>AJ42+AJ46+AJ47-AJ48</f>
        <v>0</v>
      </c>
      <c r="AK53" s="26">
        <f t="shared" si="51"/>
        <v>0</v>
      </c>
      <c r="AL53" s="26">
        <f>AL42+AL46+AL47-AL48</f>
        <v>0</v>
      </c>
      <c r="AM53" s="26">
        <f>AM42+AM46+AM47-AM48</f>
        <v>0</v>
      </c>
      <c r="AN53" s="26">
        <f>AN42+AN46+AN47-AN48</f>
        <v>0</v>
      </c>
      <c r="AO53" s="26">
        <f t="shared" si="41"/>
        <v>0</v>
      </c>
      <c r="AP53" s="26">
        <f>AP42+AP46+AP47-AP48</f>
        <v>0</v>
      </c>
      <c r="AQ53" s="26">
        <f>AQ42+AQ46+AQ47-AQ48</f>
        <v>0</v>
      </c>
      <c r="AR53" s="26">
        <f>AR42+AR46+AR47-AR48</f>
        <v>0</v>
      </c>
      <c r="AS53" s="26">
        <f t="shared" si="42"/>
        <v>0</v>
      </c>
      <c r="AT53" s="26">
        <f>AT42+AT46+AT47-AT48</f>
        <v>0</v>
      </c>
      <c r="AU53" s="26">
        <f>AU42+AU46+AU47-AU48</f>
        <v>0</v>
      </c>
      <c r="AV53" s="26">
        <f>AV42+AV46+AV47-AV48</f>
        <v>0</v>
      </c>
      <c r="AW53" s="26">
        <f t="shared" si="52"/>
        <v>0</v>
      </c>
      <c r="AX53" s="26">
        <f>AX42+AX46+AX47-AX48</f>
        <v>0</v>
      </c>
      <c r="AY53" s="26">
        <f>AY42+AY46+AY47-AY48</f>
        <v>0</v>
      </c>
      <c r="AZ53" s="26">
        <f>AZ42+AZ46+AZ47-AZ48</f>
        <v>0</v>
      </c>
      <c r="BA53" s="26">
        <f t="shared" si="43"/>
        <v>0</v>
      </c>
      <c r="BB53" s="26">
        <f>BB42+BB46+BB47-BB48</f>
        <v>0</v>
      </c>
      <c r="BC53" s="26">
        <f>BC42+BC46+BC47-BC48</f>
        <v>0</v>
      </c>
      <c r="BD53" s="26">
        <f>BD42+BD46+BD47-BD48</f>
        <v>0</v>
      </c>
      <c r="BE53" s="26">
        <f t="shared" si="53"/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54">$A$42</f>
        <v>CLAIM SUMS INSURED</v>
      </c>
      <c r="C55" s="13" t="s">
        <v>26</v>
      </c>
      <c r="D55" s="53" t="s">
        <v>349</v>
      </c>
      <c r="E55" s="53" t="s">
        <v>234</v>
      </c>
      <c r="F55" s="26">
        <f>SUBTOTAL(9,F56:F64)</f>
        <v>0</v>
      </c>
      <c r="G55" s="26">
        <f>SUBTOTAL(9,G56:G64)</f>
        <v>0</v>
      </c>
      <c r="H55" s="26">
        <f>SUBTOTAL(9,H56:H64)</f>
        <v>0</v>
      </c>
      <c r="I55" s="26">
        <f t="shared" ref="I55:I64" si="55">SUM(F55:H55)</f>
        <v>0</v>
      </c>
      <c r="J55" s="26">
        <f>SUBTOTAL(9,J56:J64)</f>
        <v>0</v>
      </c>
      <c r="K55" s="26">
        <f>SUBTOTAL(9,K56:K64)</f>
        <v>0</v>
      </c>
      <c r="L55" s="26">
        <f>SUBTOTAL(9,L56:L64)</f>
        <v>0</v>
      </c>
      <c r="M55" s="26">
        <f t="shared" ref="M55:M64" si="56">SUM(J55:L55)</f>
        <v>0</v>
      </c>
      <c r="N55" s="26">
        <f>SUBTOTAL(9,N56:N64)</f>
        <v>0</v>
      </c>
      <c r="O55" s="26">
        <f>SUBTOTAL(9,O56:O64)</f>
        <v>0</v>
      </c>
      <c r="P55" s="26">
        <f>SUBTOTAL(9,P56:P64)</f>
        <v>0</v>
      </c>
      <c r="Q55" s="26">
        <f t="shared" ref="Q55:Q64" si="57">SUM(N55:P55)</f>
        <v>0</v>
      </c>
      <c r="R55" s="26">
        <f>SUBTOTAL(9,R56:R64)</f>
        <v>0</v>
      </c>
      <c r="S55" s="26">
        <f>SUBTOTAL(9,S56:S64)</f>
        <v>0</v>
      </c>
      <c r="T55" s="26">
        <f>SUBTOTAL(9,T56:T64)</f>
        <v>0</v>
      </c>
      <c r="U55" s="26">
        <f t="shared" ref="U55:U64" si="58">SUM(R55:T55)</f>
        <v>0</v>
      </c>
      <c r="V55" s="26">
        <f>SUBTOTAL(9,V56:V64)</f>
        <v>0</v>
      </c>
      <c r="W55" s="26">
        <f>SUBTOTAL(9,W56:W64)</f>
        <v>0</v>
      </c>
      <c r="X55" s="26">
        <f>SUBTOTAL(9,X56:X64)</f>
        <v>0</v>
      </c>
      <c r="Y55" s="26">
        <f t="shared" ref="Y55:Y64" si="59">SUM(V55:X55)</f>
        <v>0</v>
      </c>
      <c r="Z55" s="26">
        <f>SUBTOTAL(9,Z56:Z64)</f>
        <v>0</v>
      </c>
      <c r="AA55" s="26">
        <f>SUBTOTAL(9,AA56:AA64)</f>
        <v>0</v>
      </c>
      <c r="AB55" s="26">
        <f>SUBTOTAL(9,AB56:AB64)</f>
        <v>0</v>
      </c>
      <c r="AC55" s="26">
        <f t="shared" ref="AC55:AC64" si="60">SUM(Z55:AB55)</f>
        <v>0</v>
      </c>
      <c r="AD55" s="26">
        <f>SUBTOTAL(9,AD56:AD64)</f>
        <v>0</v>
      </c>
      <c r="AE55" s="26">
        <f>SUBTOTAL(9,AE56:AE64)</f>
        <v>0</v>
      </c>
      <c r="AF55" s="26">
        <f>SUBTOTAL(9,AF56:AF64)</f>
        <v>0</v>
      </c>
      <c r="AG55" s="26">
        <f t="shared" ref="AG55:AG64" si="61">SUM(AD55:AF55)</f>
        <v>0</v>
      </c>
      <c r="AH55" s="26">
        <f>SUBTOTAL(9,AH56:AH64)</f>
        <v>0</v>
      </c>
      <c r="AI55" s="26">
        <f>SUBTOTAL(9,AI56:AI64)</f>
        <v>0</v>
      </c>
      <c r="AJ55" s="26">
        <f>SUBTOTAL(9,AJ56:AJ64)</f>
        <v>0</v>
      </c>
      <c r="AK55" s="26">
        <f t="shared" ref="AK55:AK64" si="62">SUM(AH55:AJ55)</f>
        <v>0</v>
      </c>
      <c r="AL55" s="26">
        <f>SUBTOTAL(9,AL56:AL64)</f>
        <v>0</v>
      </c>
      <c r="AM55" s="26">
        <f>SUBTOTAL(9,AM56:AM64)</f>
        <v>0</v>
      </c>
      <c r="AN55" s="26">
        <f>SUBTOTAL(9,AN56:AN64)</f>
        <v>0</v>
      </c>
      <c r="AO55" s="26">
        <f t="shared" ref="AO55:AO64" si="63">SUM(AL55:AN55)</f>
        <v>0</v>
      </c>
      <c r="AP55" s="26">
        <f>SUBTOTAL(9,AP56:AP64)</f>
        <v>0</v>
      </c>
      <c r="AQ55" s="26">
        <f>SUBTOTAL(9,AQ56:AQ64)</f>
        <v>0</v>
      </c>
      <c r="AR55" s="26">
        <f>SUBTOTAL(9,AR56:AR64)</f>
        <v>0</v>
      </c>
      <c r="AS55" s="26">
        <f t="shared" ref="AS55:AS64" si="64">SUM(AP55:AR55)</f>
        <v>0</v>
      </c>
      <c r="AT55" s="26">
        <f>SUBTOTAL(9,AT56:AT64)</f>
        <v>0</v>
      </c>
      <c r="AU55" s="26">
        <f>SUBTOTAL(9,AU56:AU64)</f>
        <v>0</v>
      </c>
      <c r="AV55" s="26">
        <f>SUBTOTAL(9,AV56:AV64)</f>
        <v>0</v>
      </c>
      <c r="AW55" s="26">
        <f t="shared" ref="AW55:AW64" si="65">SUM(AT55:AV55)</f>
        <v>0</v>
      </c>
      <c r="AX55" s="26">
        <f>SUBTOTAL(9,AX56:AX64)</f>
        <v>0</v>
      </c>
      <c r="AY55" s="26">
        <f>SUBTOTAL(9,AY56:AY64)</f>
        <v>0</v>
      </c>
      <c r="AZ55" s="26">
        <f>SUBTOTAL(9,AZ56:AZ64)</f>
        <v>0</v>
      </c>
      <c r="BA55" s="26">
        <f t="shared" ref="BA55:BA64" si="66">SUM(AX55:AZ55)</f>
        <v>0</v>
      </c>
      <c r="BB55" s="26">
        <f>SUBTOTAL(9,BB56:BB64)</f>
        <v>0</v>
      </c>
      <c r="BC55" s="26">
        <f>SUBTOTAL(9,BC56:BC64)</f>
        <v>0</v>
      </c>
      <c r="BD55" s="26">
        <f>SUBTOTAL(9,BD56:BD64)</f>
        <v>0</v>
      </c>
      <c r="BE55" s="26">
        <f t="shared" ref="BE55:BE64" si="67">SUM(BB55:BD55)</f>
        <v>0</v>
      </c>
    </row>
    <row r="56" spans="1:57" x14ac:dyDescent="0.25">
      <c r="A56" s="23" t="str">
        <f t="shared" si="54"/>
        <v>CLAIM SUMS INSURED</v>
      </c>
      <c r="C56" s="13" t="s">
        <v>26</v>
      </c>
      <c r="D56" s="53" t="s">
        <v>221</v>
      </c>
      <c r="E56" s="53" t="s">
        <v>235</v>
      </c>
      <c r="F56" s="252">
        <v>0</v>
      </c>
      <c r="G56" s="252">
        <v>0</v>
      </c>
      <c r="H56" s="252">
        <v>0</v>
      </c>
      <c r="I56" s="26">
        <f t="shared" si="55"/>
        <v>0</v>
      </c>
      <c r="J56" s="252">
        <v>0</v>
      </c>
      <c r="K56" s="252">
        <v>0</v>
      </c>
      <c r="L56" s="252">
        <v>0</v>
      </c>
      <c r="M56" s="26">
        <f t="shared" si="56"/>
        <v>0</v>
      </c>
      <c r="N56" s="252">
        <v>0</v>
      </c>
      <c r="O56" s="252">
        <v>0</v>
      </c>
      <c r="P56" s="252">
        <v>0</v>
      </c>
      <c r="Q56" s="26">
        <f t="shared" si="57"/>
        <v>0</v>
      </c>
      <c r="R56" s="252">
        <v>0</v>
      </c>
      <c r="S56" s="252">
        <v>0</v>
      </c>
      <c r="T56" s="252">
        <v>0</v>
      </c>
      <c r="U56" s="26">
        <f t="shared" si="58"/>
        <v>0</v>
      </c>
      <c r="V56" s="252">
        <v>0</v>
      </c>
      <c r="W56" s="252">
        <v>0</v>
      </c>
      <c r="X56" s="252">
        <v>0</v>
      </c>
      <c r="Y56" s="26">
        <f t="shared" si="59"/>
        <v>0</v>
      </c>
      <c r="Z56" s="252">
        <v>0</v>
      </c>
      <c r="AA56" s="252">
        <v>0</v>
      </c>
      <c r="AB56" s="252">
        <v>0</v>
      </c>
      <c r="AC56" s="26">
        <f t="shared" si="60"/>
        <v>0</v>
      </c>
      <c r="AD56" s="252">
        <v>0</v>
      </c>
      <c r="AE56" s="252">
        <v>0</v>
      </c>
      <c r="AF56" s="252">
        <v>0</v>
      </c>
      <c r="AG56" s="26">
        <f t="shared" si="61"/>
        <v>0</v>
      </c>
      <c r="AH56" s="252">
        <v>0</v>
      </c>
      <c r="AI56" s="252">
        <v>0</v>
      </c>
      <c r="AJ56" s="252">
        <v>0</v>
      </c>
      <c r="AK56" s="26">
        <f t="shared" si="62"/>
        <v>0</v>
      </c>
      <c r="AL56" s="252">
        <v>0</v>
      </c>
      <c r="AM56" s="252">
        <v>0</v>
      </c>
      <c r="AN56" s="252">
        <v>0</v>
      </c>
      <c r="AO56" s="26">
        <f t="shared" si="63"/>
        <v>0</v>
      </c>
      <c r="AP56" s="252">
        <v>0</v>
      </c>
      <c r="AQ56" s="252">
        <v>0</v>
      </c>
      <c r="AR56" s="252">
        <v>0</v>
      </c>
      <c r="AS56" s="26">
        <f t="shared" si="64"/>
        <v>0</v>
      </c>
      <c r="AT56" s="252">
        <v>0</v>
      </c>
      <c r="AU56" s="252">
        <v>0</v>
      </c>
      <c r="AV56" s="252">
        <v>0</v>
      </c>
      <c r="AW56" s="26">
        <f t="shared" si="65"/>
        <v>0</v>
      </c>
      <c r="AX56" s="252">
        <v>0</v>
      </c>
      <c r="AY56" s="252">
        <v>0</v>
      </c>
      <c r="AZ56" s="252">
        <v>0</v>
      </c>
      <c r="BA56" s="26">
        <f t="shared" si="66"/>
        <v>0</v>
      </c>
      <c r="BB56" s="252">
        <v>0</v>
      </c>
      <c r="BC56" s="252">
        <v>0</v>
      </c>
      <c r="BD56" s="252">
        <v>0</v>
      </c>
      <c r="BE56" s="26">
        <f t="shared" si="67"/>
        <v>0</v>
      </c>
    </row>
    <row r="57" spans="1:57" x14ac:dyDescent="0.25">
      <c r="A57" s="23" t="str">
        <f t="shared" si="54"/>
        <v>CLAIM SUMS INSURED</v>
      </c>
      <c r="C57" s="13" t="s">
        <v>26</v>
      </c>
      <c r="D57" s="53" t="s">
        <v>350</v>
      </c>
      <c r="E57" s="53" t="s">
        <v>236</v>
      </c>
      <c r="F57" s="26">
        <f>SUBTOTAL(9,F58:F62)</f>
        <v>0</v>
      </c>
      <c r="G57" s="26">
        <f>SUBTOTAL(9,G58:G62)</f>
        <v>0</v>
      </c>
      <c r="H57" s="26">
        <f>SUBTOTAL(9,H58:H62)</f>
        <v>0</v>
      </c>
      <c r="I57" s="26">
        <f t="shared" si="55"/>
        <v>0</v>
      </c>
      <c r="J57" s="26">
        <f>SUBTOTAL(9,J58:J62)</f>
        <v>0</v>
      </c>
      <c r="K57" s="26">
        <f>SUBTOTAL(9,K58:K62)</f>
        <v>0</v>
      </c>
      <c r="L57" s="26">
        <f>SUBTOTAL(9,L58:L62)</f>
        <v>0</v>
      </c>
      <c r="M57" s="26">
        <f t="shared" si="56"/>
        <v>0</v>
      </c>
      <c r="N57" s="26">
        <f>SUBTOTAL(9,N58:N62)</f>
        <v>0</v>
      </c>
      <c r="O57" s="26">
        <f>SUBTOTAL(9,O58:O62)</f>
        <v>0</v>
      </c>
      <c r="P57" s="26">
        <f>SUBTOTAL(9,P58:P62)</f>
        <v>0</v>
      </c>
      <c r="Q57" s="26">
        <f t="shared" si="57"/>
        <v>0</v>
      </c>
      <c r="R57" s="26">
        <f>SUBTOTAL(9,R58:R62)</f>
        <v>0</v>
      </c>
      <c r="S57" s="26">
        <f>SUBTOTAL(9,S58:S62)</f>
        <v>0</v>
      </c>
      <c r="T57" s="26">
        <f>SUBTOTAL(9,T58:T62)</f>
        <v>0</v>
      </c>
      <c r="U57" s="26">
        <f t="shared" si="58"/>
        <v>0</v>
      </c>
      <c r="V57" s="26">
        <f>SUBTOTAL(9,V58:V62)</f>
        <v>0</v>
      </c>
      <c r="W57" s="26">
        <f>SUBTOTAL(9,W58:W62)</f>
        <v>0</v>
      </c>
      <c r="X57" s="26">
        <f>SUBTOTAL(9,X58:X62)</f>
        <v>0</v>
      </c>
      <c r="Y57" s="26">
        <f t="shared" si="59"/>
        <v>0</v>
      </c>
      <c r="Z57" s="26">
        <f>SUBTOTAL(9,Z58:Z62)</f>
        <v>0</v>
      </c>
      <c r="AA57" s="26">
        <f>SUBTOTAL(9,AA58:AA62)</f>
        <v>0</v>
      </c>
      <c r="AB57" s="26">
        <f>SUBTOTAL(9,AB58:AB62)</f>
        <v>0</v>
      </c>
      <c r="AC57" s="26">
        <f t="shared" si="60"/>
        <v>0</v>
      </c>
      <c r="AD57" s="26">
        <f>SUBTOTAL(9,AD58:AD62)</f>
        <v>0</v>
      </c>
      <c r="AE57" s="26">
        <f>SUBTOTAL(9,AE58:AE62)</f>
        <v>0</v>
      </c>
      <c r="AF57" s="26">
        <f>SUBTOTAL(9,AF58:AF62)</f>
        <v>0</v>
      </c>
      <c r="AG57" s="26">
        <f t="shared" si="61"/>
        <v>0</v>
      </c>
      <c r="AH57" s="26">
        <f>SUBTOTAL(9,AH58:AH62)</f>
        <v>0</v>
      </c>
      <c r="AI57" s="26">
        <f>SUBTOTAL(9,AI58:AI62)</f>
        <v>0</v>
      </c>
      <c r="AJ57" s="26">
        <f>SUBTOTAL(9,AJ58:AJ62)</f>
        <v>0</v>
      </c>
      <c r="AK57" s="26">
        <f t="shared" si="62"/>
        <v>0</v>
      </c>
      <c r="AL57" s="26">
        <f>SUBTOTAL(9,AL58:AL62)</f>
        <v>0</v>
      </c>
      <c r="AM57" s="26">
        <f>SUBTOTAL(9,AM58:AM62)</f>
        <v>0</v>
      </c>
      <c r="AN57" s="26">
        <f>SUBTOTAL(9,AN58:AN62)</f>
        <v>0</v>
      </c>
      <c r="AO57" s="26">
        <f t="shared" si="63"/>
        <v>0</v>
      </c>
      <c r="AP57" s="26">
        <f>SUBTOTAL(9,AP58:AP62)</f>
        <v>0</v>
      </c>
      <c r="AQ57" s="26">
        <f>SUBTOTAL(9,AQ58:AQ62)</f>
        <v>0</v>
      </c>
      <c r="AR57" s="26">
        <f>SUBTOTAL(9,AR58:AR62)</f>
        <v>0</v>
      </c>
      <c r="AS57" s="26">
        <f t="shared" si="64"/>
        <v>0</v>
      </c>
      <c r="AT57" s="26">
        <f>SUBTOTAL(9,AT58:AT62)</f>
        <v>0</v>
      </c>
      <c r="AU57" s="26">
        <f>SUBTOTAL(9,AU58:AU62)</f>
        <v>0</v>
      </c>
      <c r="AV57" s="26">
        <f>SUBTOTAL(9,AV58:AV62)</f>
        <v>0</v>
      </c>
      <c r="AW57" s="26">
        <f t="shared" si="65"/>
        <v>0</v>
      </c>
      <c r="AX57" s="26">
        <f>SUBTOTAL(9,AX58:AX62)</f>
        <v>0</v>
      </c>
      <c r="AY57" s="26">
        <f>SUBTOTAL(9,AY58:AY62)</f>
        <v>0</v>
      </c>
      <c r="AZ57" s="26">
        <f>SUBTOTAL(9,AZ58:AZ62)</f>
        <v>0</v>
      </c>
      <c r="BA57" s="26">
        <f t="shared" si="66"/>
        <v>0</v>
      </c>
      <c r="BB57" s="26">
        <f>SUBTOTAL(9,BB58:BB62)</f>
        <v>0</v>
      </c>
      <c r="BC57" s="26">
        <f>SUBTOTAL(9,BC58:BC62)</f>
        <v>0</v>
      </c>
      <c r="BD57" s="26">
        <f>SUBTOTAL(9,BD58:BD62)</f>
        <v>0</v>
      </c>
      <c r="BE57" s="26">
        <f t="shared" si="67"/>
        <v>0</v>
      </c>
    </row>
    <row r="58" spans="1:57" x14ac:dyDescent="0.25">
      <c r="A58" s="23" t="str">
        <f t="shared" si="54"/>
        <v>CLAIM SUMS INSURED</v>
      </c>
      <c r="C58" s="13" t="s">
        <v>26</v>
      </c>
      <c r="D58" s="53" t="s">
        <v>342</v>
      </c>
      <c r="E58" s="53" t="s">
        <v>237</v>
      </c>
      <c r="F58" s="252">
        <v>0</v>
      </c>
      <c r="G58" s="252">
        <v>0</v>
      </c>
      <c r="H58" s="252">
        <v>0</v>
      </c>
      <c r="I58" s="26">
        <f t="shared" si="55"/>
        <v>0</v>
      </c>
      <c r="J58" s="252">
        <v>0</v>
      </c>
      <c r="K58" s="252">
        <v>0</v>
      </c>
      <c r="L58" s="252">
        <v>0</v>
      </c>
      <c r="M58" s="26">
        <f t="shared" si="56"/>
        <v>0</v>
      </c>
      <c r="N58" s="252">
        <v>0</v>
      </c>
      <c r="O58" s="252">
        <v>0</v>
      </c>
      <c r="P58" s="252">
        <v>0</v>
      </c>
      <c r="Q58" s="26">
        <f t="shared" si="57"/>
        <v>0</v>
      </c>
      <c r="R58" s="252">
        <v>0</v>
      </c>
      <c r="S58" s="252">
        <v>0</v>
      </c>
      <c r="T58" s="252">
        <v>0</v>
      </c>
      <c r="U58" s="26">
        <f t="shared" si="58"/>
        <v>0</v>
      </c>
      <c r="V58" s="252">
        <v>0</v>
      </c>
      <c r="W58" s="252">
        <v>0</v>
      </c>
      <c r="X58" s="252">
        <v>0</v>
      </c>
      <c r="Y58" s="26">
        <f t="shared" si="59"/>
        <v>0</v>
      </c>
      <c r="Z58" s="252">
        <v>0</v>
      </c>
      <c r="AA58" s="252">
        <v>0</v>
      </c>
      <c r="AB58" s="252">
        <v>0</v>
      </c>
      <c r="AC58" s="26">
        <f t="shared" si="60"/>
        <v>0</v>
      </c>
      <c r="AD58" s="252">
        <v>0</v>
      </c>
      <c r="AE58" s="252">
        <v>0</v>
      </c>
      <c r="AF58" s="252">
        <v>0</v>
      </c>
      <c r="AG58" s="26">
        <f t="shared" si="61"/>
        <v>0</v>
      </c>
      <c r="AH58" s="252">
        <v>0</v>
      </c>
      <c r="AI58" s="252">
        <v>0</v>
      </c>
      <c r="AJ58" s="252">
        <v>0</v>
      </c>
      <c r="AK58" s="26">
        <f t="shared" si="62"/>
        <v>0</v>
      </c>
      <c r="AL58" s="252">
        <v>0</v>
      </c>
      <c r="AM58" s="252">
        <v>0</v>
      </c>
      <c r="AN58" s="252">
        <v>0</v>
      </c>
      <c r="AO58" s="26">
        <f t="shared" si="63"/>
        <v>0</v>
      </c>
      <c r="AP58" s="252">
        <v>0</v>
      </c>
      <c r="AQ58" s="252">
        <v>0</v>
      </c>
      <c r="AR58" s="252">
        <v>0</v>
      </c>
      <c r="AS58" s="26">
        <f t="shared" si="64"/>
        <v>0</v>
      </c>
      <c r="AT58" s="252">
        <v>0</v>
      </c>
      <c r="AU58" s="252">
        <v>0</v>
      </c>
      <c r="AV58" s="252">
        <v>0</v>
      </c>
      <c r="AW58" s="26">
        <f t="shared" si="65"/>
        <v>0</v>
      </c>
      <c r="AX58" s="252">
        <v>0</v>
      </c>
      <c r="AY58" s="252">
        <v>0</v>
      </c>
      <c r="AZ58" s="252">
        <v>0</v>
      </c>
      <c r="BA58" s="26">
        <f t="shared" si="66"/>
        <v>0</v>
      </c>
      <c r="BB58" s="252">
        <v>0</v>
      </c>
      <c r="BC58" s="252">
        <v>0</v>
      </c>
      <c r="BD58" s="252">
        <v>0</v>
      </c>
      <c r="BE58" s="26">
        <f t="shared" si="67"/>
        <v>0</v>
      </c>
    </row>
    <row r="59" spans="1:57" x14ac:dyDescent="0.25">
      <c r="A59" s="23" t="str">
        <f t="shared" si="54"/>
        <v>CLAIM SUMS INSURED</v>
      </c>
      <c r="C59" s="13" t="s">
        <v>26</v>
      </c>
      <c r="D59" s="53" t="s">
        <v>343</v>
      </c>
      <c r="E59" s="53" t="s">
        <v>238</v>
      </c>
      <c r="F59" s="252">
        <v>0</v>
      </c>
      <c r="G59" s="252">
        <v>0</v>
      </c>
      <c r="H59" s="252">
        <v>0</v>
      </c>
      <c r="I59" s="26">
        <f t="shared" si="55"/>
        <v>0</v>
      </c>
      <c r="J59" s="252">
        <v>0</v>
      </c>
      <c r="K59" s="252">
        <v>0</v>
      </c>
      <c r="L59" s="252">
        <v>0</v>
      </c>
      <c r="M59" s="26">
        <f t="shared" si="56"/>
        <v>0</v>
      </c>
      <c r="N59" s="252">
        <v>0</v>
      </c>
      <c r="O59" s="252">
        <v>0</v>
      </c>
      <c r="P59" s="252">
        <v>0</v>
      </c>
      <c r="Q59" s="26">
        <f t="shared" si="57"/>
        <v>0</v>
      </c>
      <c r="R59" s="252">
        <v>0</v>
      </c>
      <c r="S59" s="252">
        <v>0</v>
      </c>
      <c r="T59" s="252">
        <v>0</v>
      </c>
      <c r="U59" s="26">
        <f t="shared" si="58"/>
        <v>0</v>
      </c>
      <c r="V59" s="252">
        <v>0</v>
      </c>
      <c r="W59" s="252">
        <v>0</v>
      </c>
      <c r="X59" s="252">
        <v>0</v>
      </c>
      <c r="Y59" s="26">
        <f t="shared" si="59"/>
        <v>0</v>
      </c>
      <c r="Z59" s="252">
        <v>0</v>
      </c>
      <c r="AA59" s="252">
        <v>0</v>
      </c>
      <c r="AB59" s="252">
        <v>0</v>
      </c>
      <c r="AC59" s="26">
        <f t="shared" si="60"/>
        <v>0</v>
      </c>
      <c r="AD59" s="252">
        <v>0</v>
      </c>
      <c r="AE59" s="252">
        <v>0</v>
      </c>
      <c r="AF59" s="252">
        <v>0</v>
      </c>
      <c r="AG59" s="26">
        <f t="shared" si="61"/>
        <v>0</v>
      </c>
      <c r="AH59" s="252">
        <v>0</v>
      </c>
      <c r="AI59" s="252">
        <v>0</v>
      </c>
      <c r="AJ59" s="252">
        <v>0</v>
      </c>
      <c r="AK59" s="26">
        <f t="shared" si="62"/>
        <v>0</v>
      </c>
      <c r="AL59" s="252">
        <v>0</v>
      </c>
      <c r="AM59" s="252">
        <v>0</v>
      </c>
      <c r="AN59" s="252">
        <v>0</v>
      </c>
      <c r="AO59" s="26">
        <f t="shared" si="63"/>
        <v>0</v>
      </c>
      <c r="AP59" s="252">
        <v>0</v>
      </c>
      <c r="AQ59" s="252">
        <v>0</v>
      </c>
      <c r="AR59" s="252">
        <v>0</v>
      </c>
      <c r="AS59" s="26">
        <f t="shared" si="64"/>
        <v>0</v>
      </c>
      <c r="AT59" s="252">
        <v>0</v>
      </c>
      <c r="AU59" s="252">
        <v>0</v>
      </c>
      <c r="AV59" s="252">
        <v>0</v>
      </c>
      <c r="AW59" s="26">
        <f t="shared" si="65"/>
        <v>0</v>
      </c>
      <c r="AX59" s="252">
        <v>0</v>
      </c>
      <c r="AY59" s="252">
        <v>0</v>
      </c>
      <c r="AZ59" s="252">
        <v>0</v>
      </c>
      <c r="BA59" s="26">
        <f t="shared" si="66"/>
        <v>0</v>
      </c>
      <c r="BB59" s="252">
        <v>0</v>
      </c>
      <c r="BC59" s="252">
        <v>0</v>
      </c>
      <c r="BD59" s="252">
        <v>0</v>
      </c>
      <c r="BE59" s="26">
        <f t="shared" si="67"/>
        <v>0</v>
      </c>
    </row>
    <row r="60" spans="1:57" x14ac:dyDescent="0.25">
      <c r="A60" s="23" t="str">
        <f t="shared" si="54"/>
        <v>CLAIM SUMS INSURED</v>
      </c>
      <c r="C60" s="13" t="s">
        <v>26</v>
      </c>
      <c r="D60" s="53" t="s">
        <v>344</v>
      </c>
      <c r="E60" s="53" t="s">
        <v>239</v>
      </c>
      <c r="F60" s="252">
        <v>0</v>
      </c>
      <c r="G60" s="252">
        <v>0</v>
      </c>
      <c r="H60" s="252">
        <v>0</v>
      </c>
      <c r="I60" s="26">
        <f t="shared" si="55"/>
        <v>0</v>
      </c>
      <c r="J60" s="252">
        <v>0</v>
      </c>
      <c r="K60" s="252">
        <v>0</v>
      </c>
      <c r="L60" s="252">
        <v>0</v>
      </c>
      <c r="M60" s="26">
        <f t="shared" si="56"/>
        <v>0</v>
      </c>
      <c r="N60" s="252">
        <v>0</v>
      </c>
      <c r="O60" s="252">
        <v>0</v>
      </c>
      <c r="P60" s="252">
        <v>0</v>
      </c>
      <c r="Q60" s="26">
        <f t="shared" si="57"/>
        <v>0</v>
      </c>
      <c r="R60" s="252">
        <v>0</v>
      </c>
      <c r="S60" s="252">
        <v>0</v>
      </c>
      <c r="T60" s="252">
        <v>0</v>
      </c>
      <c r="U60" s="26">
        <f t="shared" si="58"/>
        <v>0</v>
      </c>
      <c r="V60" s="252">
        <v>0</v>
      </c>
      <c r="W60" s="252">
        <v>0</v>
      </c>
      <c r="X60" s="252">
        <v>0</v>
      </c>
      <c r="Y60" s="26">
        <f t="shared" si="59"/>
        <v>0</v>
      </c>
      <c r="Z60" s="252">
        <v>0</v>
      </c>
      <c r="AA60" s="252">
        <v>0</v>
      </c>
      <c r="AB60" s="252">
        <v>0</v>
      </c>
      <c r="AC60" s="26">
        <f t="shared" si="60"/>
        <v>0</v>
      </c>
      <c r="AD60" s="252">
        <v>0</v>
      </c>
      <c r="AE60" s="252">
        <v>0</v>
      </c>
      <c r="AF60" s="252">
        <v>0</v>
      </c>
      <c r="AG60" s="26">
        <f t="shared" si="61"/>
        <v>0</v>
      </c>
      <c r="AH60" s="252">
        <v>0</v>
      </c>
      <c r="AI60" s="252">
        <v>0</v>
      </c>
      <c r="AJ60" s="252">
        <v>0</v>
      </c>
      <c r="AK60" s="26">
        <f t="shared" si="62"/>
        <v>0</v>
      </c>
      <c r="AL60" s="252">
        <v>0</v>
      </c>
      <c r="AM60" s="252">
        <v>0</v>
      </c>
      <c r="AN60" s="252">
        <v>0</v>
      </c>
      <c r="AO60" s="26">
        <f t="shared" si="63"/>
        <v>0</v>
      </c>
      <c r="AP60" s="252">
        <v>0</v>
      </c>
      <c r="AQ60" s="252">
        <v>0</v>
      </c>
      <c r="AR60" s="252">
        <v>0</v>
      </c>
      <c r="AS60" s="26">
        <f t="shared" si="64"/>
        <v>0</v>
      </c>
      <c r="AT60" s="252">
        <v>0</v>
      </c>
      <c r="AU60" s="252">
        <v>0</v>
      </c>
      <c r="AV60" s="252">
        <v>0</v>
      </c>
      <c r="AW60" s="26">
        <f t="shared" si="65"/>
        <v>0</v>
      </c>
      <c r="AX60" s="252">
        <v>0</v>
      </c>
      <c r="AY60" s="252">
        <v>0</v>
      </c>
      <c r="AZ60" s="252">
        <v>0</v>
      </c>
      <c r="BA60" s="26">
        <f t="shared" si="66"/>
        <v>0</v>
      </c>
      <c r="BB60" s="252">
        <v>0</v>
      </c>
      <c r="BC60" s="252">
        <v>0</v>
      </c>
      <c r="BD60" s="252">
        <v>0</v>
      </c>
      <c r="BE60" s="26">
        <f t="shared" si="67"/>
        <v>0</v>
      </c>
    </row>
    <row r="61" spans="1:57" ht="15.75" customHeight="1" x14ac:dyDescent="0.25">
      <c r="A61" s="23" t="str">
        <f t="shared" si="54"/>
        <v>CLAIM SUMS INSURED</v>
      </c>
      <c r="C61" s="13" t="s">
        <v>26</v>
      </c>
      <c r="D61" s="53" t="s">
        <v>449</v>
      </c>
      <c r="E61" s="53" t="s">
        <v>240</v>
      </c>
      <c r="F61" s="252">
        <v>0</v>
      </c>
      <c r="G61" s="252">
        <v>0</v>
      </c>
      <c r="H61" s="252">
        <v>0</v>
      </c>
      <c r="I61" s="26">
        <f t="shared" si="55"/>
        <v>0</v>
      </c>
      <c r="J61" s="252">
        <v>0</v>
      </c>
      <c r="K61" s="252">
        <v>0</v>
      </c>
      <c r="L61" s="252">
        <v>0</v>
      </c>
      <c r="M61" s="26">
        <f t="shared" si="56"/>
        <v>0</v>
      </c>
      <c r="N61" s="252">
        <v>0</v>
      </c>
      <c r="O61" s="252">
        <v>0</v>
      </c>
      <c r="P61" s="252">
        <v>0</v>
      </c>
      <c r="Q61" s="26">
        <f t="shared" si="57"/>
        <v>0</v>
      </c>
      <c r="R61" s="252">
        <v>0</v>
      </c>
      <c r="S61" s="252">
        <v>0</v>
      </c>
      <c r="T61" s="252">
        <v>0</v>
      </c>
      <c r="U61" s="26">
        <f t="shared" si="58"/>
        <v>0</v>
      </c>
      <c r="V61" s="252">
        <v>0</v>
      </c>
      <c r="W61" s="252">
        <v>0</v>
      </c>
      <c r="X61" s="252">
        <v>0</v>
      </c>
      <c r="Y61" s="26">
        <f t="shared" si="59"/>
        <v>0</v>
      </c>
      <c r="Z61" s="252">
        <v>0</v>
      </c>
      <c r="AA61" s="252">
        <v>0</v>
      </c>
      <c r="AB61" s="252">
        <v>0</v>
      </c>
      <c r="AC61" s="26">
        <f t="shared" si="60"/>
        <v>0</v>
      </c>
      <c r="AD61" s="252">
        <v>0</v>
      </c>
      <c r="AE61" s="252">
        <v>0</v>
      </c>
      <c r="AF61" s="252">
        <v>0</v>
      </c>
      <c r="AG61" s="26">
        <f t="shared" si="61"/>
        <v>0</v>
      </c>
      <c r="AH61" s="252">
        <v>0</v>
      </c>
      <c r="AI61" s="252">
        <v>0</v>
      </c>
      <c r="AJ61" s="252">
        <v>0</v>
      </c>
      <c r="AK61" s="26">
        <f t="shared" si="62"/>
        <v>0</v>
      </c>
      <c r="AL61" s="252">
        <v>0</v>
      </c>
      <c r="AM61" s="252">
        <v>0</v>
      </c>
      <c r="AN61" s="252">
        <v>0</v>
      </c>
      <c r="AO61" s="26">
        <f t="shared" si="63"/>
        <v>0</v>
      </c>
      <c r="AP61" s="252">
        <v>0</v>
      </c>
      <c r="AQ61" s="252">
        <v>0</v>
      </c>
      <c r="AR61" s="252">
        <v>0</v>
      </c>
      <c r="AS61" s="26">
        <f t="shared" si="64"/>
        <v>0</v>
      </c>
      <c r="AT61" s="252">
        <v>0</v>
      </c>
      <c r="AU61" s="252">
        <v>0</v>
      </c>
      <c r="AV61" s="252">
        <v>0</v>
      </c>
      <c r="AW61" s="26">
        <f t="shared" si="65"/>
        <v>0</v>
      </c>
      <c r="AX61" s="252">
        <v>0</v>
      </c>
      <c r="AY61" s="252">
        <v>0</v>
      </c>
      <c r="AZ61" s="252">
        <v>0</v>
      </c>
      <c r="BA61" s="26">
        <f t="shared" si="66"/>
        <v>0</v>
      </c>
      <c r="BB61" s="252">
        <v>0</v>
      </c>
      <c r="BC61" s="252">
        <v>0</v>
      </c>
      <c r="BD61" s="252">
        <v>0</v>
      </c>
      <c r="BE61" s="26">
        <f t="shared" si="67"/>
        <v>0</v>
      </c>
    </row>
    <row r="62" spans="1:57" ht="15.75" customHeight="1" x14ac:dyDescent="0.25">
      <c r="A62" s="23" t="str">
        <f t="shared" si="54"/>
        <v>CLAIM SUMS INSURED</v>
      </c>
      <c r="C62" s="13" t="s">
        <v>26</v>
      </c>
      <c r="D62" s="53" t="s">
        <v>345</v>
      </c>
      <c r="E62" s="53" t="s">
        <v>241</v>
      </c>
      <c r="F62" s="252">
        <v>0</v>
      </c>
      <c r="G62" s="252">
        <v>0</v>
      </c>
      <c r="H62" s="252">
        <v>0</v>
      </c>
      <c r="I62" s="26">
        <f t="shared" si="55"/>
        <v>0</v>
      </c>
      <c r="J62" s="252">
        <v>0</v>
      </c>
      <c r="K62" s="252">
        <v>0</v>
      </c>
      <c r="L62" s="252">
        <v>0</v>
      </c>
      <c r="M62" s="26">
        <f t="shared" si="56"/>
        <v>0</v>
      </c>
      <c r="N62" s="252">
        <v>0</v>
      </c>
      <c r="O62" s="252">
        <v>0</v>
      </c>
      <c r="P62" s="252">
        <v>0</v>
      </c>
      <c r="Q62" s="26">
        <f t="shared" si="57"/>
        <v>0</v>
      </c>
      <c r="R62" s="252">
        <v>0</v>
      </c>
      <c r="S62" s="252">
        <v>0</v>
      </c>
      <c r="T62" s="252">
        <v>0</v>
      </c>
      <c r="U62" s="26">
        <f t="shared" si="58"/>
        <v>0</v>
      </c>
      <c r="V62" s="252">
        <v>0</v>
      </c>
      <c r="W62" s="252">
        <v>0</v>
      </c>
      <c r="X62" s="252">
        <v>0</v>
      </c>
      <c r="Y62" s="26">
        <f t="shared" si="59"/>
        <v>0</v>
      </c>
      <c r="Z62" s="252">
        <v>0</v>
      </c>
      <c r="AA62" s="252">
        <v>0</v>
      </c>
      <c r="AB62" s="252">
        <v>0</v>
      </c>
      <c r="AC62" s="26">
        <f t="shared" si="60"/>
        <v>0</v>
      </c>
      <c r="AD62" s="252">
        <v>0</v>
      </c>
      <c r="AE62" s="252">
        <v>0</v>
      </c>
      <c r="AF62" s="252">
        <v>0</v>
      </c>
      <c r="AG62" s="26">
        <f t="shared" si="61"/>
        <v>0</v>
      </c>
      <c r="AH62" s="252">
        <v>0</v>
      </c>
      <c r="AI62" s="252">
        <v>0</v>
      </c>
      <c r="AJ62" s="252">
        <v>0</v>
      </c>
      <c r="AK62" s="26">
        <f t="shared" si="62"/>
        <v>0</v>
      </c>
      <c r="AL62" s="252">
        <v>0</v>
      </c>
      <c r="AM62" s="252">
        <v>0</v>
      </c>
      <c r="AN62" s="252">
        <v>0</v>
      </c>
      <c r="AO62" s="26">
        <f t="shared" si="63"/>
        <v>0</v>
      </c>
      <c r="AP62" s="252">
        <v>0</v>
      </c>
      <c r="AQ62" s="252">
        <v>0</v>
      </c>
      <c r="AR62" s="252">
        <v>0</v>
      </c>
      <c r="AS62" s="26">
        <f t="shared" si="64"/>
        <v>0</v>
      </c>
      <c r="AT62" s="252">
        <v>0</v>
      </c>
      <c r="AU62" s="252">
        <v>0</v>
      </c>
      <c r="AV62" s="252">
        <v>0</v>
      </c>
      <c r="AW62" s="26">
        <f t="shared" si="65"/>
        <v>0</v>
      </c>
      <c r="AX62" s="252">
        <v>0</v>
      </c>
      <c r="AY62" s="252">
        <v>0</v>
      </c>
      <c r="AZ62" s="252">
        <v>0</v>
      </c>
      <c r="BA62" s="26">
        <f t="shared" si="66"/>
        <v>0</v>
      </c>
      <c r="BB62" s="252">
        <v>0</v>
      </c>
      <c r="BC62" s="252">
        <v>0</v>
      </c>
      <c r="BD62" s="252">
        <v>0</v>
      </c>
      <c r="BE62" s="26">
        <f t="shared" si="67"/>
        <v>0</v>
      </c>
    </row>
    <row r="63" spans="1:57" ht="15.75" customHeight="1" x14ac:dyDescent="0.25">
      <c r="A63" s="23" t="str">
        <f t="shared" si="54"/>
        <v>CLAIM SUMS INSURED</v>
      </c>
      <c r="C63" s="13" t="s">
        <v>26</v>
      </c>
      <c r="D63" s="53" t="s">
        <v>448</v>
      </c>
      <c r="E63" s="53" t="s">
        <v>243</v>
      </c>
      <c r="F63" s="252">
        <v>0</v>
      </c>
      <c r="G63" s="252">
        <v>0</v>
      </c>
      <c r="H63" s="252">
        <v>0</v>
      </c>
      <c r="I63" s="26">
        <f t="shared" si="55"/>
        <v>0</v>
      </c>
      <c r="J63" s="252">
        <v>0</v>
      </c>
      <c r="K63" s="252">
        <v>0</v>
      </c>
      <c r="L63" s="252">
        <v>0</v>
      </c>
      <c r="M63" s="26">
        <f t="shared" si="56"/>
        <v>0</v>
      </c>
      <c r="N63" s="252">
        <v>0</v>
      </c>
      <c r="O63" s="252">
        <v>0</v>
      </c>
      <c r="P63" s="252">
        <v>0</v>
      </c>
      <c r="Q63" s="26">
        <f t="shared" si="57"/>
        <v>0</v>
      </c>
      <c r="R63" s="252">
        <v>0</v>
      </c>
      <c r="S63" s="252">
        <v>0</v>
      </c>
      <c r="T63" s="252">
        <v>0</v>
      </c>
      <c r="U63" s="26">
        <f t="shared" si="58"/>
        <v>0</v>
      </c>
      <c r="V63" s="252">
        <v>0</v>
      </c>
      <c r="W63" s="252">
        <v>0</v>
      </c>
      <c r="X63" s="252">
        <v>0</v>
      </c>
      <c r="Y63" s="26">
        <f t="shared" si="59"/>
        <v>0</v>
      </c>
      <c r="Z63" s="252">
        <v>0</v>
      </c>
      <c r="AA63" s="252">
        <v>0</v>
      </c>
      <c r="AB63" s="252">
        <v>0</v>
      </c>
      <c r="AC63" s="26">
        <f t="shared" si="60"/>
        <v>0</v>
      </c>
      <c r="AD63" s="252">
        <v>0</v>
      </c>
      <c r="AE63" s="252">
        <v>0</v>
      </c>
      <c r="AF63" s="252">
        <v>0</v>
      </c>
      <c r="AG63" s="26">
        <f t="shared" si="61"/>
        <v>0</v>
      </c>
      <c r="AH63" s="252">
        <v>0</v>
      </c>
      <c r="AI63" s="252">
        <v>0</v>
      </c>
      <c r="AJ63" s="252">
        <v>0</v>
      </c>
      <c r="AK63" s="26">
        <f t="shared" si="62"/>
        <v>0</v>
      </c>
      <c r="AL63" s="252">
        <v>0</v>
      </c>
      <c r="AM63" s="252">
        <v>0</v>
      </c>
      <c r="AN63" s="252">
        <v>0</v>
      </c>
      <c r="AO63" s="26">
        <f t="shared" si="63"/>
        <v>0</v>
      </c>
      <c r="AP63" s="252">
        <v>0</v>
      </c>
      <c r="AQ63" s="252">
        <v>0</v>
      </c>
      <c r="AR63" s="252">
        <v>0</v>
      </c>
      <c r="AS63" s="26">
        <f t="shared" si="64"/>
        <v>0</v>
      </c>
      <c r="AT63" s="252">
        <v>0</v>
      </c>
      <c r="AU63" s="252">
        <v>0</v>
      </c>
      <c r="AV63" s="252">
        <v>0</v>
      </c>
      <c r="AW63" s="26">
        <f t="shared" si="65"/>
        <v>0</v>
      </c>
      <c r="AX63" s="252">
        <v>0</v>
      </c>
      <c r="AY63" s="252">
        <v>0</v>
      </c>
      <c r="AZ63" s="252">
        <v>0</v>
      </c>
      <c r="BA63" s="26">
        <f t="shared" si="66"/>
        <v>0</v>
      </c>
      <c r="BB63" s="252">
        <v>0</v>
      </c>
      <c r="BC63" s="252">
        <v>0</v>
      </c>
      <c r="BD63" s="252">
        <v>0</v>
      </c>
      <c r="BE63" s="26">
        <f t="shared" si="67"/>
        <v>0</v>
      </c>
    </row>
    <row r="64" spans="1:57" ht="15.75" customHeight="1" x14ac:dyDescent="0.25">
      <c r="A64" s="23" t="str">
        <f t="shared" si="54"/>
        <v>CLAIM SUMS INSURED</v>
      </c>
      <c r="C64" s="13" t="s">
        <v>26</v>
      </c>
      <c r="D64" s="53" t="s">
        <v>346</v>
      </c>
      <c r="E64" s="53" t="s">
        <v>244</v>
      </c>
      <c r="F64" s="252">
        <v>0</v>
      </c>
      <c r="G64" s="252">
        <v>0</v>
      </c>
      <c r="H64" s="252">
        <v>0</v>
      </c>
      <c r="I64" s="26">
        <f t="shared" si="55"/>
        <v>0</v>
      </c>
      <c r="J64" s="252">
        <v>0</v>
      </c>
      <c r="K64" s="252">
        <v>0</v>
      </c>
      <c r="L64" s="252">
        <v>0</v>
      </c>
      <c r="M64" s="26">
        <f t="shared" si="56"/>
        <v>0</v>
      </c>
      <c r="N64" s="252">
        <v>0</v>
      </c>
      <c r="O64" s="252">
        <v>0</v>
      </c>
      <c r="P64" s="252">
        <v>0</v>
      </c>
      <c r="Q64" s="26">
        <f t="shared" si="57"/>
        <v>0</v>
      </c>
      <c r="R64" s="252">
        <v>0</v>
      </c>
      <c r="S64" s="252">
        <v>0</v>
      </c>
      <c r="T64" s="252">
        <v>0</v>
      </c>
      <c r="U64" s="26">
        <f t="shared" si="58"/>
        <v>0</v>
      </c>
      <c r="V64" s="252">
        <v>0</v>
      </c>
      <c r="W64" s="252">
        <v>0</v>
      </c>
      <c r="X64" s="252">
        <v>0</v>
      </c>
      <c r="Y64" s="26">
        <f t="shared" si="59"/>
        <v>0</v>
      </c>
      <c r="Z64" s="252">
        <v>0</v>
      </c>
      <c r="AA64" s="252">
        <v>0</v>
      </c>
      <c r="AB64" s="252">
        <v>0</v>
      </c>
      <c r="AC64" s="26">
        <f t="shared" si="60"/>
        <v>0</v>
      </c>
      <c r="AD64" s="252">
        <v>0</v>
      </c>
      <c r="AE64" s="252">
        <v>0</v>
      </c>
      <c r="AF64" s="252">
        <v>0</v>
      </c>
      <c r="AG64" s="26">
        <f t="shared" si="61"/>
        <v>0</v>
      </c>
      <c r="AH64" s="252">
        <v>0</v>
      </c>
      <c r="AI64" s="252">
        <v>0</v>
      </c>
      <c r="AJ64" s="252">
        <v>0</v>
      </c>
      <c r="AK64" s="26">
        <f t="shared" si="62"/>
        <v>0</v>
      </c>
      <c r="AL64" s="252">
        <v>0</v>
      </c>
      <c r="AM64" s="252">
        <v>0</v>
      </c>
      <c r="AN64" s="252">
        <v>0</v>
      </c>
      <c r="AO64" s="26">
        <f t="shared" si="63"/>
        <v>0</v>
      </c>
      <c r="AP64" s="252">
        <v>0</v>
      </c>
      <c r="AQ64" s="252">
        <v>0</v>
      </c>
      <c r="AR64" s="252">
        <v>0</v>
      </c>
      <c r="AS64" s="26">
        <f t="shared" si="64"/>
        <v>0</v>
      </c>
      <c r="AT64" s="252">
        <v>0</v>
      </c>
      <c r="AU64" s="252">
        <v>0</v>
      </c>
      <c r="AV64" s="252">
        <v>0</v>
      </c>
      <c r="AW64" s="26">
        <f t="shared" si="65"/>
        <v>0</v>
      </c>
      <c r="AX64" s="252">
        <v>0</v>
      </c>
      <c r="AY64" s="252">
        <v>0</v>
      </c>
      <c r="AZ64" s="252">
        <v>0</v>
      </c>
      <c r="BA64" s="26">
        <f t="shared" si="66"/>
        <v>0</v>
      </c>
      <c r="BB64" s="252">
        <v>0</v>
      </c>
      <c r="BC64" s="252">
        <v>0</v>
      </c>
      <c r="BD64" s="252">
        <v>0</v>
      </c>
      <c r="BE64" s="26">
        <f t="shared" si="67"/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52">
        <v>0</v>
      </c>
      <c r="G66" s="252">
        <v>0</v>
      </c>
      <c r="H66" s="252">
        <v>0</v>
      </c>
      <c r="I66" s="26">
        <f>SUM(F66:H66)</f>
        <v>0</v>
      </c>
      <c r="J66" s="252">
        <v>0</v>
      </c>
      <c r="K66" s="252">
        <v>0</v>
      </c>
      <c r="L66" s="252">
        <v>0</v>
      </c>
      <c r="M66" s="26">
        <f>SUM(J66:L66)</f>
        <v>0</v>
      </c>
      <c r="N66" s="252">
        <v>0</v>
      </c>
      <c r="O66" s="252">
        <v>0</v>
      </c>
      <c r="P66" s="252">
        <v>0</v>
      </c>
      <c r="Q66" s="26">
        <f>SUM(N66:P66)</f>
        <v>0</v>
      </c>
      <c r="R66" s="252">
        <v>0</v>
      </c>
      <c r="S66" s="252">
        <v>0</v>
      </c>
      <c r="T66" s="252">
        <v>0</v>
      </c>
      <c r="U66" s="26">
        <f>SUM(R66:T66)</f>
        <v>0</v>
      </c>
      <c r="V66" s="252">
        <v>0</v>
      </c>
      <c r="W66" s="252">
        <v>0</v>
      </c>
      <c r="X66" s="252">
        <v>0</v>
      </c>
      <c r="Y66" s="26">
        <f>SUM(V66:X66)</f>
        <v>0</v>
      </c>
      <c r="Z66" s="252">
        <v>0</v>
      </c>
      <c r="AA66" s="252">
        <v>0</v>
      </c>
      <c r="AB66" s="252">
        <v>0</v>
      </c>
      <c r="AC66" s="26">
        <f>SUM(Z66:AB66)</f>
        <v>0</v>
      </c>
      <c r="AD66" s="252">
        <v>0</v>
      </c>
      <c r="AE66" s="252">
        <v>0</v>
      </c>
      <c r="AF66" s="252">
        <v>0</v>
      </c>
      <c r="AG66" s="26">
        <f>SUM(AD66:AF66)</f>
        <v>0</v>
      </c>
      <c r="AH66" s="252">
        <v>0</v>
      </c>
      <c r="AI66" s="252">
        <v>0</v>
      </c>
      <c r="AJ66" s="252">
        <v>0</v>
      </c>
      <c r="AK66" s="26">
        <f>SUM(AH66:AJ66)</f>
        <v>0</v>
      </c>
      <c r="AL66" s="252">
        <v>0</v>
      </c>
      <c r="AM66" s="252">
        <v>0</v>
      </c>
      <c r="AN66" s="252">
        <v>0</v>
      </c>
      <c r="AO66" s="26">
        <f>SUM(AL66:AN66)</f>
        <v>0</v>
      </c>
      <c r="AP66" s="252">
        <v>0</v>
      </c>
      <c r="AQ66" s="252">
        <v>0</v>
      </c>
      <c r="AR66" s="252">
        <v>0</v>
      </c>
      <c r="AS66" s="26">
        <f>SUM(AP66:AR66)</f>
        <v>0</v>
      </c>
      <c r="AT66" s="252">
        <v>0</v>
      </c>
      <c r="AU66" s="252">
        <v>0</v>
      </c>
      <c r="AV66" s="252">
        <v>0</v>
      </c>
      <c r="AW66" s="26">
        <f>SUM(AT66:AV66)</f>
        <v>0</v>
      </c>
      <c r="AX66" s="252">
        <v>0</v>
      </c>
      <c r="AY66" s="252">
        <v>0</v>
      </c>
      <c r="AZ66" s="252">
        <v>0</v>
      </c>
      <c r="BA66" s="26">
        <f>SUM(AX66:AZ66)</f>
        <v>0</v>
      </c>
      <c r="BB66" s="252">
        <v>0</v>
      </c>
      <c r="BC66" s="252">
        <v>0</v>
      </c>
      <c r="BD66" s="252">
        <v>0</v>
      </c>
      <c r="BE66" s="26">
        <f>SUM(BB66:BD66)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F53-F55-F66</f>
        <v>0</v>
      </c>
      <c r="G68" s="69">
        <f t="shared" ref="G68:BE68" si="68">G53-G55-G66</f>
        <v>0</v>
      </c>
      <c r="H68" s="69">
        <f t="shared" si="68"/>
        <v>0</v>
      </c>
      <c r="I68" s="69">
        <f t="shared" si="68"/>
        <v>0</v>
      </c>
      <c r="J68" s="69">
        <f t="shared" si="68"/>
        <v>0</v>
      </c>
      <c r="K68" s="69">
        <f t="shared" si="68"/>
        <v>0</v>
      </c>
      <c r="L68" s="69">
        <f t="shared" si="68"/>
        <v>0</v>
      </c>
      <c r="M68" s="69">
        <f t="shared" si="68"/>
        <v>0</v>
      </c>
      <c r="N68" s="69">
        <f t="shared" si="68"/>
        <v>0</v>
      </c>
      <c r="O68" s="69">
        <f t="shared" si="68"/>
        <v>0</v>
      </c>
      <c r="P68" s="69">
        <f t="shared" si="68"/>
        <v>0</v>
      </c>
      <c r="Q68" s="69">
        <f t="shared" si="68"/>
        <v>0</v>
      </c>
      <c r="R68" s="69">
        <f t="shared" si="68"/>
        <v>0</v>
      </c>
      <c r="S68" s="69">
        <f t="shared" si="68"/>
        <v>0</v>
      </c>
      <c r="T68" s="69">
        <f t="shared" si="68"/>
        <v>0</v>
      </c>
      <c r="U68" s="69">
        <f t="shared" si="68"/>
        <v>0</v>
      </c>
      <c r="V68" s="69">
        <f t="shared" si="68"/>
        <v>0</v>
      </c>
      <c r="W68" s="69">
        <f t="shared" si="68"/>
        <v>0</v>
      </c>
      <c r="X68" s="69">
        <f t="shared" si="68"/>
        <v>0</v>
      </c>
      <c r="Y68" s="69">
        <f t="shared" si="68"/>
        <v>0</v>
      </c>
      <c r="Z68" s="69">
        <f t="shared" si="68"/>
        <v>0</v>
      </c>
      <c r="AA68" s="69">
        <f t="shared" si="68"/>
        <v>0</v>
      </c>
      <c r="AB68" s="69">
        <f t="shared" si="68"/>
        <v>0</v>
      </c>
      <c r="AC68" s="69">
        <f t="shared" si="68"/>
        <v>0</v>
      </c>
      <c r="AD68" s="69">
        <f t="shared" si="68"/>
        <v>0</v>
      </c>
      <c r="AE68" s="69">
        <f t="shared" si="68"/>
        <v>0</v>
      </c>
      <c r="AF68" s="69">
        <f t="shared" si="68"/>
        <v>0</v>
      </c>
      <c r="AG68" s="69">
        <f t="shared" si="68"/>
        <v>0</v>
      </c>
      <c r="AH68" s="69">
        <f t="shared" si="68"/>
        <v>0</v>
      </c>
      <c r="AI68" s="69">
        <f t="shared" si="68"/>
        <v>0</v>
      </c>
      <c r="AJ68" s="69">
        <f t="shared" si="68"/>
        <v>0</v>
      </c>
      <c r="AK68" s="69">
        <f t="shared" si="68"/>
        <v>0</v>
      </c>
      <c r="AL68" s="69">
        <f t="shared" ref="AL68:AS68" si="69">AL53-AL55-AL66</f>
        <v>0</v>
      </c>
      <c r="AM68" s="69">
        <f t="shared" si="69"/>
        <v>0</v>
      </c>
      <c r="AN68" s="69">
        <f t="shared" si="69"/>
        <v>0</v>
      </c>
      <c r="AO68" s="69">
        <f t="shared" si="69"/>
        <v>0</v>
      </c>
      <c r="AP68" s="69">
        <f t="shared" si="69"/>
        <v>0</v>
      </c>
      <c r="AQ68" s="69">
        <f t="shared" si="69"/>
        <v>0</v>
      </c>
      <c r="AR68" s="69">
        <f t="shared" si="69"/>
        <v>0</v>
      </c>
      <c r="AS68" s="69">
        <f t="shared" si="69"/>
        <v>0</v>
      </c>
      <c r="AT68" s="69">
        <f t="shared" si="68"/>
        <v>0</v>
      </c>
      <c r="AU68" s="69">
        <f t="shared" si="68"/>
        <v>0</v>
      </c>
      <c r="AV68" s="69">
        <f t="shared" si="68"/>
        <v>0</v>
      </c>
      <c r="AW68" s="69">
        <f t="shared" si="68"/>
        <v>0</v>
      </c>
      <c r="AX68" s="69">
        <f>AX53-AX55-AX66</f>
        <v>0</v>
      </c>
      <c r="AY68" s="69">
        <f>AY53-AY55-AY66</f>
        <v>0</v>
      </c>
      <c r="AZ68" s="69">
        <f>AZ53-AZ55-AZ66</f>
        <v>0</v>
      </c>
      <c r="BA68" s="69">
        <f>BA53-BA55-BA66</f>
        <v>0</v>
      </c>
      <c r="BB68" s="69">
        <f t="shared" si="68"/>
        <v>0</v>
      </c>
      <c r="BC68" s="69">
        <f t="shared" si="68"/>
        <v>0</v>
      </c>
      <c r="BD68" s="69">
        <f t="shared" si="68"/>
        <v>0</v>
      </c>
      <c r="BE68" s="69">
        <f t="shared" si="68"/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48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5"/>
      <c r="G71" s="25"/>
      <c r="H71" s="25"/>
      <c r="I71" s="26">
        <f t="shared" ref="I71:I76" si="70">SUM(F71:H71)</f>
        <v>0</v>
      </c>
      <c r="J71" s="25"/>
      <c r="K71" s="25"/>
      <c r="L71" s="25"/>
      <c r="M71" s="26">
        <f t="shared" ref="M71:M76" si="71">SUM(J71:L71)</f>
        <v>0</v>
      </c>
      <c r="N71" s="25"/>
      <c r="O71" s="25"/>
      <c r="P71" s="25"/>
      <c r="Q71" s="26">
        <f t="shared" ref="Q71:Q76" si="72">SUM(N71:P71)</f>
        <v>0</v>
      </c>
      <c r="R71" s="25"/>
      <c r="S71" s="25"/>
      <c r="T71" s="25"/>
      <c r="U71" s="26">
        <f t="shared" ref="U71:U76" si="73">SUM(R71:T71)</f>
        <v>0</v>
      </c>
      <c r="V71" s="25"/>
      <c r="W71" s="25"/>
      <c r="X71" s="25"/>
      <c r="Y71" s="26">
        <f t="shared" ref="Y71:Y76" si="74">SUM(V71:X71)</f>
        <v>0</v>
      </c>
      <c r="Z71" s="25"/>
      <c r="AA71" s="25"/>
      <c r="AB71" s="25"/>
      <c r="AC71" s="26">
        <f t="shared" ref="AC71:AC76" si="75">SUM(Z71:AB71)</f>
        <v>0</v>
      </c>
      <c r="AD71" s="25"/>
      <c r="AE71" s="25"/>
      <c r="AF71" s="25"/>
      <c r="AG71" s="26">
        <f t="shared" ref="AG71:AG76" si="76">SUM(AD71:AF71)</f>
        <v>0</v>
      </c>
      <c r="AH71" s="25"/>
      <c r="AI71" s="25"/>
      <c r="AJ71" s="25"/>
      <c r="AK71" s="26">
        <f t="shared" ref="AK71:AK76" si="77">SUM(AH71:AJ71)</f>
        <v>0</v>
      </c>
      <c r="AL71" s="25"/>
      <c r="AM71" s="25"/>
      <c r="AN71" s="25"/>
      <c r="AO71" s="26">
        <f>SUM(AL71:AN71)</f>
        <v>0</v>
      </c>
      <c r="AP71" s="25"/>
      <c r="AQ71" s="25"/>
      <c r="AR71" s="25"/>
      <c r="AS71" s="26">
        <f>SUM(AP71:AR71)</f>
        <v>0</v>
      </c>
      <c r="AT71" s="25"/>
      <c r="AU71" s="25"/>
      <c r="AV71" s="25"/>
      <c r="AW71" s="26">
        <f t="shared" ref="AW71:AW76" si="78">SUM(AT71:AV71)</f>
        <v>0</v>
      </c>
      <c r="AX71" s="25"/>
      <c r="AY71" s="25"/>
      <c r="AZ71" s="25"/>
      <c r="BA71" s="26">
        <f>SUM(AX71:AZ71)</f>
        <v>0</v>
      </c>
      <c r="BB71" s="25"/>
      <c r="BC71" s="25"/>
      <c r="BD71" s="25"/>
      <c r="BE71" s="26">
        <f t="shared" ref="BE71:BE76" si="79">SUM(BB71:BD71)</f>
        <v>0</v>
      </c>
    </row>
    <row r="72" spans="1:57" x14ac:dyDescent="0.25">
      <c r="A72" s="23"/>
      <c r="D72" s="21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5"/>
      <c r="G73" s="25"/>
      <c r="H73" s="25"/>
      <c r="I73" s="69">
        <f t="shared" si="70"/>
        <v>0</v>
      </c>
      <c r="J73" s="25"/>
      <c r="K73" s="25"/>
      <c r="L73" s="25"/>
      <c r="M73" s="69">
        <f t="shared" si="71"/>
        <v>0</v>
      </c>
      <c r="N73" s="25"/>
      <c r="O73" s="25"/>
      <c r="P73" s="25"/>
      <c r="Q73" s="69">
        <f t="shared" si="72"/>
        <v>0</v>
      </c>
      <c r="R73" s="25"/>
      <c r="S73" s="25"/>
      <c r="T73" s="25"/>
      <c r="U73" s="69">
        <f t="shared" si="73"/>
        <v>0</v>
      </c>
      <c r="V73" s="25"/>
      <c r="W73" s="25"/>
      <c r="X73" s="25"/>
      <c r="Y73" s="69">
        <f t="shared" si="74"/>
        <v>0</v>
      </c>
      <c r="Z73" s="25"/>
      <c r="AA73" s="25"/>
      <c r="AB73" s="25"/>
      <c r="AC73" s="69">
        <f t="shared" si="75"/>
        <v>0</v>
      </c>
      <c r="AD73" s="25"/>
      <c r="AE73" s="25"/>
      <c r="AF73" s="25"/>
      <c r="AG73" s="69">
        <f t="shared" si="76"/>
        <v>0</v>
      </c>
      <c r="AH73" s="25"/>
      <c r="AI73" s="25"/>
      <c r="AJ73" s="25"/>
      <c r="AK73" s="69">
        <f t="shared" si="77"/>
        <v>0</v>
      </c>
      <c r="AL73" s="25"/>
      <c r="AM73" s="25"/>
      <c r="AN73" s="25"/>
      <c r="AO73" s="69">
        <f>SUM(AL73:AN73)</f>
        <v>0</v>
      </c>
      <c r="AP73" s="25"/>
      <c r="AQ73" s="25"/>
      <c r="AR73" s="25"/>
      <c r="AS73" s="69">
        <f>SUM(AP73:AR73)</f>
        <v>0</v>
      </c>
      <c r="AT73" s="25"/>
      <c r="AU73" s="25"/>
      <c r="AV73" s="25"/>
      <c r="AW73" s="69">
        <f t="shared" si="78"/>
        <v>0</v>
      </c>
      <c r="AX73" s="25"/>
      <c r="AY73" s="25"/>
      <c r="AZ73" s="25"/>
      <c r="BA73" s="69">
        <f>SUM(AX73:AZ73)</f>
        <v>0</v>
      </c>
      <c r="BB73" s="25"/>
      <c r="BC73" s="186"/>
      <c r="BD73" s="186"/>
      <c r="BE73" s="69">
        <f t="shared" si="79"/>
        <v>0</v>
      </c>
    </row>
    <row r="74" spans="1:57" x14ac:dyDescent="0.25">
      <c r="A74" s="23"/>
      <c r="D74" s="68"/>
      <c r="E74" s="141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ht="15" customHeight="1" x14ac:dyDescent="0.25">
      <c r="A75" s="23" t="str">
        <f t="shared" ref="A75:A82" si="80">$A$71</f>
        <v>CLAIM AMOUNTS PAID</v>
      </c>
      <c r="C75" s="13" t="s">
        <v>26</v>
      </c>
      <c r="D75" s="53" t="s">
        <v>264</v>
      </c>
      <c r="E75" s="53" t="s">
        <v>227</v>
      </c>
      <c r="F75" s="25"/>
      <c r="G75" s="25"/>
      <c r="H75" s="25"/>
      <c r="I75" s="26">
        <f t="shared" si="70"/>
        <v>0</v>
      </c>
      <c r="J75" s="25"/>
      <c r="K75" s="25"/>
      <c r="L75" s="25"/>
      <c r="M75" s="26">
        <f t="shared" si="71"/>
        <v>0</v>
      </c>
      <c r="N75" s="25"/>
      <c r="O75" s="25"/>
      <c r="P75" s="25"/>
      <c r="Q75" s="26">
        <f t="shared" si="72"/>
        <v>0</v>
      </c>
      <c r="R75" s="25"/>
      <c r="S75" s="25"/>
      <c r="T75" s="25"/>
      <c r="U75" s="26">
        <f t="shared" si="73"/>
        <v>0</v>
      </c>
      <c r="V75" s="25"/>
      <c r="W75" s="25"/>
      <c r="X75" s="25"/>
      <c r="Y75" s="26">
        <f t="shared" si="74"/>
        <v>0</v>
      </c>
      <c r="Z75" s="25"/>
      <c r="AA75" s="25"/>
      <c r="AB75" s="25"/>
      <c r="AC75" s="26">
        <f t="shared" si="75"/>
        <v>0</v>
      </c>
      <c r="AD75" s="25"/>
      <c r="AE75" s="25"/>
      <c r="AF75" s="25"/>
      <c r="AG75" s="26">
        <f t="shared" si="76"/>
        <v>0</v>
      </c>
      <c r="AH75" s="25"/>
      <c r="AI75" s="25"/>
      <c r="AJ75" s="25"/>
      <c r="AK75" s="26">
        <f t="shared" si="77"/>
        <v>0</v>
      </c>
      <c r="AL75" s="25"/>
      <c r="AM75" s="25"/>
      <c r="AN75" s="25"/>
      <c r="AO75" s="26">
        <f t="shared" ref="AO75:AO82" si="81">SUM(AL75:AN75)</f>
        <v>0</v>
      </c>
      <c r="AP75" s="25"/>
      <c r="AQ75" s="25"/>
      <c r="AR75" s="25"/>
      <c r="AS75" s="26">
        <f t="shared" ref="AS75:AS82" si="82">SUM(AP75:AR75)</f>
        <v>0</v>
      </c>
      <c r="AT75" s="25"/>
      <c r="AU75" s="25"/>
      <c r="AV75" s="25"/>
      <c r="AW75" s="26">
        <f t="shared" si="78"/>
        <v>0</v>
      </c>
      <c r="AX75" s="25"/>
      <c r="AY75" s="25"/>
      <c r="AZ75" s="25"/>
      <c r="BA75" s="26">
        <f t="shared" ref="BA75:BA82" si="83">SUM(AX75:AZ75)</f>
        <v>0</v>
      </c>
      <c r="BB75" s="25"/>
      <c r="BC75" s="25"/>
      <c r="BD75" s="25"/>
      <c r="BE75" s="26">
        <f t="shared" si="79"/>
        <v>0</v>
      </c>
    </row>
    <row r="76" spans="1:57" x14ac:dyDescent="0.25">
      <c r="A76" s="23" t="str">
        <f t="shared" si="80"/>
        <v>CLAIM AMOUNTS PAID</v>
      </c>
      <c r="C76" s="13" t="s">
        <v>26</v>
      </c>
      <c r="D76" s="53" t="s">
        <v>505</v>
      </c>
      <c r="E76" s="53" t="s">
        <v>228</v>
      </c>
      <c r="F76" s="25"/>
      <c r="G76" s="25"/>
      <c r="H76" s="25"/>
      <c r="I76" s="26">
        <f t="shared" si="70"/>
        <v>0</v>
      </c>
      <c r="J76" s="25"/>
      <c r="K76" s="25"/>
      <c r="L76" s="25"/>
      <c r="M76" s="26">
        <f t="shared" si="71"/>
        <v>0</v>
      </c>
      <c r="N76" s="25"/>
      <c r="O76" s="25"/>
      <c r="P76" s="25"/>
      <c r="Q76" s="26">
        <f t="shared" si="72"/>
        <v>0</v>
      </c>
      <c r="R76" s="25"/>
      <c r="S76" s="25"/>
      <c r="T76" s="25"/>
      <c r="U76" s="26">
        <f t="shared" si="73"/>
        <v>0</v>
      </c>
      <c r="V76" s="25"/>
      <c r="W76" s="25"/>
      <c r="X76" s="25"/>
      <c r="Y76" s="26">
        <f t="shared" si="74"/>
        <v>0</v>
      </c>
      <c r="Z76" s="25"/>
      <c r="AA76" s="25"/>
      <c r="AB76" s="25"/>
      <c r="AC76" s="26">
        <f t="shared" si="75"/>
        <v>0</v>
      </c>
      <c r="AD76" s="25"/>
      <c r="AE76" s="25"/>
      <c r="AF76" s="25"/>
      <c r="AG76" s="26">
        <f t="shared" si="76"/>
        <v>0</v>
      </c>
      <c r="AH76" s="25"/>
      <c r="AI76" s="25"/>
      <c r="AJ76" s="25"/>
      <c r="AK76" s="26">
        <f t="shared" si="77"/>
        <v>0</v>
      </c>
      <c r="AL76" s="25"/>
      <c r="AM76" s="25"/>
      <c r="AN76" s="25"/>
      <c r="AO76" s="26">
        <f t="shared" si="81"/>
        <v>0</v>
      </c>
      <c r="AP76" s="25"/>
      <c r="AQ76" s="25"/>
      <c r="AR76" s="25"/>
      <c r="AS76" s="26">
        <f t="shared" si="82"/>
        <v>0</v>
      </c>
      <c r="AT76" s="25"/>
      <c r="AU76" s="25"/>
      <c r="AV76" s="25"/>
      <c r="AW76" s="26">
        <f t="shared" si="78"/>
        <v>0</v>
      </c>
      <c r="AX76" s="25"/>
      <c r="AY76" s="25"/>
      <c r="AZ76" s="25"/>
      <c r="BA76" s="26">
        <f t="shared" si="83"/>
        <v>0</v>
      </c>
      <c r="BB76" s="25"/>
      <c r="BC76" s="25"/>
      <c r="BD76" s="25"/>
      <c r="BE76" s="26">
        <f t="shared" si="79"/>
        <v>0</v>
      </c>
    </row>
    <row r="77" spans="1:57" x14ac:dyDescent="0.25">
      <c r="A77" s="23" t="str">
        <f t="shared" si="80"/>
        <v>CLAIM AMOUNTS PAID</v>
      </c>
      <c r="C77" s="13" t="s">
        <v>26</v>
      </c>
      <c r="D77" s="53" t="s">
        <v>348</v>
      </c>
      <c r="E77" s="53" t="s">
        <v>27</v>
      </c>
      <c r="F77" s="25"/>
      <c r="G77" s="25"/>
      <c r="H77" s="25"/>
      <c r="I77" s="26">
        <f t="shared" ref="I77:I82" si="84">SUM(F77:H77)</f>
        <v>0</v>
      </c>
      <c r="J77" s="25"/>
      <c r="K77" s="25"/>
      <c r="L77" s="25"/>
      <c r="M77" s="26">
        <f t="shared" ref="M77:M82" si="85">SUM(J77:L77)</f>
        <v>0</v>
      </c>
      <c r="N77" s="25"/>
      <c r="O77" s="25"/>
      <c r="P77" s="25"/>
      <c r="Q77" s="26">
        <f t="shared" ref="Q77:Q82" si="86">SUM(N77:P77)</f>
        <v>0</v>
      </c>
      <c r="R77" s="25"/>
      <c r="S77" s="25"/>
      <c r="T77" s="25"/>
      <c r="U77" s="26">
        <f t="shared" ref="U77:U82" si="87">SUM(R77:T77)</f>
        <v>0</v>
      </c>
      <c r="V77" s="25"/>
      <c r="W77" s="25"/>
      <c r="X77" s="25"/>
      <c r="Y77" s="26">
        <f t="shared" ref="Y77:Y82" si="88">SUM(V77:X77)</f>
        <v>0</v>
      </c>
      <c r="Z77" s="25"/>
      <c r="AA77" s="25"/>
      <c r="AB77" s="25"/>
      <c r="AC77" s="26">
        <f t="shared" ref="AC77:AC82" si="89">SUM(Z77:AB77)</f>
        <v>0</v>
      </c>
      <c r="AD77" s="25"/>
      <c r="AE77" s="25"/>
      <c r="AF77" s="25"/>
      <c r="AG77" s="26">
        <f t="shared" ref="AG77:AG82" si="90">SUM(AD77:AF77)</f>
        <v>0</v>
      </c>
      <c r="AH77" s="25"/>
      <c r="AI77" s="25"/>
      <c r="AJ77" s="25"/>
      <c r="AK77" s="26">
        <f t="shared" ref="AK77:AK82" si="91">SUM(AH77:AJ77)</f>
        <v>0</v>
      </c>
      <c r="AL77" s="25"/>
      <c r="AM77" s="25"/>
      <c r="AN77" s="25"/>
      <c r="AO77" s="26">
        <f t="shared" si="81"/>
        <v>0</v>
      </c>
      <c r="AP77" s="25"/>
      <c r="AQ77" s="25"/>
      <c r="AR77" s="25"/>
      <c r="AS77" s="26">
        <f t="shared" si="82"/>
        <v>0</v>
      </c>
      <c r="AT77" s="25"/>
      <c r="AU77" s="25"/>
      <c r="AV77" s="25"/>
      <c r="AW77" s="26">
        <f t="shared" ref="AW77:AW82" si="92">SUM(AT77:AV77)</f>
        <v>0</v>
      </c>
      <c r="AX77" s="25"/>
      <c r="AY77" s="25"/>
      <c r="AZ77" s="25"/>
      <c r="BA77" s="26">
        <f t="shared" si="83"/>
        <v>0</v>
      </c>
      <c r="BB77" s="25"/>
      <c r="BC77" s="25"/>
      <c r="BD77" s="25"/>
      <c r="BE77" s="26">
        <f t="shared" ref="BE77:BE82" si="93">SUM(BB77:BD77)</f>
        <v>0</v>
      </c>
    </row>
    <row r="78" spans="1:57" x14ac:dyDescent="0.25">
      <c r="A78" s="23" t="str">
        <f t="shared" si="80"/>
        <v>CLAIM AMOUNTS PAID</v>
      </c>
      <c r="C78" s="13" t="s">
        <v>26</v>
      </c>
      <c r="D78" s="53" t="s">
        <v>222</v>
      </c>
      <c r="E78" s="53" t="s">
        <v>229</v>
      </c>
      <c r="F78" s="25"/>
      <c r="G78" s="25"/>
      <c r="H78" s="25"/>
      <c r="I78" s="26">
        <f t="shared" si="84"/>
        <v>0</v>
      </c>
      <c r="J78" s="25"/>
      <c r="K78" s="25"/>
      <c r="L78" s="25"/>
      <c r="M78" s="26">
        <f t="shared" si="85"/>
        <v>0</v>
      </c>
      <c r="N78" s="25"/>
      <c r="O78" s="25"/>
      <c r="P78" s="25"/>
      <c r="Q78" s="26">
        <f t="shared" si="86"/>
        <v>0</v>
      </c>
      <c r="R78" s="25"/>
      <c r="S78" s="25"/>
      <c r="T78" s="25"/>
      <c r="U78" s="26">
        <f t="shared" si="87"/>
        <v>0</v>
      </c>
      <c r="V78" s="25"/>
      <c r="W78" s="25"/>
      <c r="X78" s="25"/>
      <c r="Y78" s="26">
        <f t="shared" si="88"/>
        <v>0</v>
      </c>
      <c r="Z78" s="25"/>
      <c r="AA78" s="25"/>
      <c r="AB78" s="25"/>
      <c r="AC78" s="26">
        <f t="shared" si="89"/>
        <v>0</v>
      </c>
      <c r="AD78" s="25"/>
      <c r="AE78" s="25"/>
      <c r="AF78" s="25"/>
      <c r="AG78" s="26">
        <f t="shared" si="90"/>
        <v>0</v>
      </c>
      <c r="AH78" s="25"/>
      <c r="AI78" s="25"/>
      <c r="AJ78" s="25"/>
      <c r="AK78" s="26">
        <f t="shared" si="91"/>
        <v>0</v>
      </c>
      <c r="AL78" s="25"/>
      <c r="AM78" s="25"/>
      <c r="AN78" s="25"/>
      <c r="AO78" s="26">
        <f t="shared" si="81"/>
        <v>0</v>
      </c>
      <c r="AP78" s="25"/>
      <c r="AQ78" s="25"/>
      <c r="AR78" s="25"/>
      <c r="AS78" s="26">
        <f t="shared" si="82"/>
        <v>0</v>
      </c>
      <c r="AT78" s="25"/>
      <c r="AU78" s="25"/>
      <c r="AV78" s="25"/>
      <c r="AW78" s="26">
        <f t="shared" si="92"/>
        <v>0</v>
      </c>
      <c r="AX78" s="25"/>
      <c r="AY78" s="25"/>
      <c r="AZ78" s="25"/>
      <c r="BA78" s="26">
        <f t="shared" si="83"/>
        <v>0</v>
      </c>
      <c r="BB78" s="25"/>
      <c r="BC78" s="25"/>
      <c r="BD78" s="25"/>
      <c r="BE78" s="26">
        <f t="shared" si="93"/>
        <v>0</v>
      </c>
    </row>
    <row r="79" spans="1:57" x14ac:dyDescent="0.25">
      <c r="A79" s="23" t="str">
        <f t="shared" si="80"/>
        <v>CLAIM AMOUNTS PAID</v>
      </c>
      <c r="C79" s="13" t="s">
        <v>26</v>
      </c>
      <c r="D79" s="53" t="s">
        <v>224</v>
      </c>
      <c r="E79" s="53" t="s">
        <v>230</v>
      </c>
      <c r="F79" s="25"/>
      <c r="G79" s="25"/>
      <c r="H79" s="25"/>
      <c r="I79" s="26">
        <f t="shared" si="84"/>
        <v>0</v>
      </c>
      <c r="J79" s="25"/>
      <c r="K79" s="25"/>
      <c r="L79" s="25"/>
      <c r="M79" s="26">
        <f t="shared" si="85"/>
        <v>0</v>
      </c>
      <c r="N79" s="25"/>
      <c r="O79" s="25"/>
      <c r="P79" s="25"/>
      <c r="Q79" s="26">
        <f t="shared" si="86"/>
        <v>0</v>
      </c>
      <c r="R79" s="25"/>
      <c r="S79" s="25"/>
      <c r="T79" s="25"/>
      <c r="U79" s="26">
        <f t="shared" si="87"/>
        <v>0</v>
      </c>
      <c r="V79" s="25"/>
      <c r="W79" s="25"/>
      <c r="X79" s="25"/>
      <c r="Y79" s="26">
        <f t="shared" si="88"/>
        <v>0</v>
      </c>
      <c r="Z79" s="25"/>
      <c r="AA79" s="25"/>
      <c r="AB79" s="25"/>
      <c r="AC79" s="26">
        <f t="shared" si="89"/>
        <v>0</v>
      </c>
      <c r="AD79" s="25"/>
      <c r="AE79" s="25"/>
      <c r="AF79" s="25"/>
      <c r="AG79" s="26">
        <f t="shared" si="90"/>
        <v>0</v>
      </c>
      <c r="AH79" s="25"/>
      <c r="AI79" s="25"/>
      <c r="AJ79" s="25"/>
      <c r="AK79" s="26">
        <f t="shared" si="91"/>
        <v>0</v>
      </c>
      <c r="AL79" s="25"/>
      <c r="AM79" s="25"/>
      <c r="AN79" s="25"/>
      <c r="AO79" s="26">
        <f t="shared" si="81"/>
        <v>0</v>
      </c>
      <c r="AP79" s="25"/>
      <c r="AQ79" s="25"/>
      <c r="AR79" s="25"/>
      <c r="AS79" s="26">
        <f t="shared" si="82"/>
        <v>0</v>
      </c>
      <c r="AT79" s="25"/>
      <c r="AU79" s="25"/>
      <c r="AV79" s="25"/>
      <c r="AW79" s="26">
        <f t="shared" si="92"/>
        <v>0</v>
      </c>
      <c r="AX79" s="25"/>
      <c r="AY79" s="25"/>
      <c r="AZ79" s="25"/>
      <c r="BA79" s="26">
        <f t="shared" si="83"/>
        <v>0</v>
      </c>
      <c r="BB79" s="25"/>
      <c r="BC79" s="25"/>
      <c r="BD79" s="25"/>
      <c r="BE79" s="26">
        <f t="shared" si="93"/>
        <v>0</v>
      </c>
    </row>
    <row r="80" spans="1:57" ht="15" customHeight="1" x14ac:dyDescent="0.25">
      <c r="A80" s="23" t="str">
        <f t="shared" si="80"/>
        <v>CLAIM AMOUNTS PAID</v>
      </c>
      <c r="C80" s="13" t="s">
        <v>26</v>
      </c>
      <c r="D80" s="53" t="s">
        <v>223</v>
      </c>
      <c r="E80" s="53" t="s">
        <v>231</v>
      </c>
      <c r="F80" s="25"/>
      <c r="G80" s="25"/>
      <c r="H80" s="25"/>
      <c r="I80" s="26">
        <f t="shared" si="84"/>
        <v>0</v>
      </c>
      <c r="J80" s="25"/>
      <c r="K80" s="25"/>
      <c r="L80" s="25"/>
      <c r="M80" s="26">
        <f t="shared" si="85"/>
        <v>0</v>
      </c>
      <c r="N80" s="25"/>
      <c r="O80" s="25"/>
      <c r="P80" s="25"/>
      <c r="Q80" s="26">
        <f t="shared" si="86"/>
        <v>0</v>
      </c>
      <c r="R80" s="25"/>
      <c r="S80" s="25"/>
      <c r="T80" s="25"/>
      <c r="U80" s="26">
        <f t="shared" si="87"/>
        <v>0</v>
      </c>
      <c r="V80" s="25"/>
      <c r="W80" s="25"/>
      <c r="X80" s="25"/>
      <c r="Y80" s="26">
        <f t="shared" si="88"/>
        <v>0</v>
      </c>
      <c r="Z80" s="25"/>
      <c r="AA80" s="25"/>
      <c r="AB80" s="25"/>
      <c r="AC80" s="26">
        <f t="shared" si="89"/>
        <v>0</v>
      </c>
      <c r="AD80" s="25"/>
      <c r="AE80" s="25"/>
      <c r="AF80" s="25"/>
      <c r="AG80" s="26">
        <f t="shared" si="90"/>
        <v>0</v>
      </c>
      <c r="AH80" s="25"/>
      <c r="AI80" s="25"/>
      <c r="AJ80" s="25"/>
      <c r="AK80" s="26">
        <f t="shared" si="91"/>
        <v>0</v>
      </c>
      <c r="AL80" s="25"/>
      <c r="AM80" s="25"/>
      <c r="AN80" s="25"/>
      <c r="AO80" s="26">
        <f t="shared" si="81"/>
        <v>0</v>
      </c>
      <c r="AP80" s="25"/>
      <c r="AQ80" s="25"/>
      <c r="AR80" s="25"/>
      <c r="AS80" s="26">
        <f t="shared" si="82"/>
        <v>0</v>
      </c>
      <c r="AT80" s="25"/>
      <c r="AU80" s="25"/>
      <c r="AV80" s="25"/>
      <c r="AW80" s="26">
        <f t="shared" si="92"/>
        <v>0</v>
      </c>
      <c r="AX80" s="25"/>
      <c r="AY80" s="25"/>
      <c r="AZ80" s="25"/>
      <c r="BA80" s="26">
        <f t="shared" si="83"/>
        <v>0</v>
      </c>
      <c r="BB80" s="25"/>
      <c r="BC80" s="25"/>
      <c r="BD80" s="25"/>
      <c r="BE80" s="26">
        <f t="shared" si="93"/>
        <v>0</v>
      </c>
    </row>
    <row r="81" spans="1:57" x14ac:dyDescent="0.25">
      <c r="A81" s="23" t="str">
        <f t="shared" si="80"/>
        <v>CLAIM AMOUNTS PAID</v>
      </c>
      <c r="C81" s="13" t="s">
        <v>26</v>
      </c>
      <c r="D81" s="53" t="s">
        <v>341</v>
      </c>
      <c r="E81" s="53" t="s">
        <v>232</v>
      </c>
      <c r="F81" s="25"/>
      <c r="G81" s="25"/>
      <c r="H81" s="25"/>
      <c r="I81" s="26">
        <f t="shared" si="84"/>
        <v>0</v>
      </c>
      <c r="J81" s="25"/>
      <c r="K81" s="25"/>
      <c r="L81" s="25"/>
      <c r="M81" s="26">
        <f t="shared" si="85"/>
        <v>0</v>
      </c>
      <c r="N81" s="25"/>
      <c r="O81" s="25"/>
      <c r="P81" s="25"/>
      <c r="Q81" s="26">
        <f t="shared" si="86"/>
        <v>0</v>
      </c>
      <c r="R81" s="25"/>
      <c r="S81" s="25"/>
      <c r="T81" s="25"/>
      <c r="U81" s="26">
        <f t="shared" si="87"/>
        <v>0</v>
      </c>
      <c r="V81" s="25"/>
      <c r="W81" s="25"/>
      <c r="X81" s="25"/>
      <c r="Y81" s="26">
        <f t="shared" si="88"/>
        <v>0</v>
      </c>
      <c r="Z81" s="25"/>
      <c r="AA81" s="25"/>
      <c r="AB81" s="25"/>
      <c r="AC81" s="26">
        <f t="shared" si="89"/>
        <v>0</v>
      </c>
      <c r="AD81" s="25"/>
      <c r="AE81" s="25"/>
      <c r="AF81" s="25"/>
      <c r="AG81" s="26">
        <f t="shared" si="90"/>
        <v>0</v>
      </c>
      <c r="AH81" s="25"/>
      <c r="AI81" s="25"/>
      <c r="AJ81" s="25"/>
      <c r="AK81" s="26">
        <f t="shared" si="91"/>
        <v>0</v>
      </c>
      <c r="AL81" s="25"/>
      <c r="AM81" s="25"/>
      <c r="AN81" s="25"/>
      <c r="AO81" s="26">
        <f t="shared" si="81"/>
        <v>0</v>
      </c>
      <c r="AP81" s="25"/>
      <c r="AQ81" s="25"/>
      <c r="AR81" s="25"/>
      <c r="AS81" s="26">
        <f t="shared" si="82"/>
        <v>0</v>
      </c>
      <c r="AT81" s="25"/>
      <c r="AU81" s="25"/>
      <c r="AV81" s="25"/>
      <c r="AW81" s="26">
        <f t="shared" si="92"/>
        <v>0</v>
      </c>
      <c r="AX81" s="25"/>
      <c r="AY81" s="25"/>
      <c r="AZ81" s="25"/>
      <c r="BA81" s="26">
        <f t="shared" si="83"/>
        <v>0</v>
      </c>
      <c r="BB81" s="25"/>
      <c r="BC81" s="25"/>
      <c r="BD81" s="25"/>
      <c r="BE81" s="26">
        <f t="shared" si="93"/>
        <v>0</v>
      </c>
    </row>
    <row r="82" spans="1:57" x14ac:dyDescent="0.25">
      <c r="A82" s="23" t="str">
        <f t="shared" si="80"/>
        <v>CLAIM AMOUNTS PAID</v>
      </c>
      <c r="C82" s="13" t="s">
        <v>26</v>
      </c>
      <c r="D82" s="53" t="s">
        <v>246</v>
      </c>
      <c r="E82" s="53" t="s">
        <v>233</v>
      </c>
      <c r="F82" s="25"/>
      <c r="G82" s="25"/>
      <c r="H82" s="25"/>
      <c r="I82" s="26">
        <f t="shared" si="84"/>
        <v>0</v>
      </c>
      <c r="J82" s="25"/>
      <c r="K82" s="25"/>
      <c r="L82" s="25"/>
      <c r="M82" s="26">
        <f t="shared" si="85"/>
        <v>0</v>
      </c>
      <c r="N82" s="25"/>
      <c r="O82" s="25"/>
      <c r="P82" s="25"/>
      <c r="Q82" s="26">
        <f t="shared" si="86"/>
        <v>0</v>
      </c>
      <c r="R82" s="25"/>
      <c r="S82" s="25"/>
      <c r="T82" s="25"/>
      <c r="U82" s="26">
        <f t="shared" si="87"/>
        <v>0</v>
      </c>
      <c r="V82" s="25"/>
      <c r="W82" s="25"/>
      <c r="X82" s="25"/>
      <c r="Y82" s="26">
        <f t="shared" si="88"/>
        <v>0</v>
      </c>
      <c r="Z82" s="25"/>
      <c r="AA82" s="25"/>
      <c r="AB82" s="25"/>
      <c r="AC82" s="26">
        <f t="shared" si="89"/>
        <v>0</v>
      </c>
      <c r="AD82" s="25"/>
      <c r="AE82" s="25"/>
      <c r="AF82" s="25"/>
      <c r="AG82" s="26">
        <f t="shared" si="90"/>
        <v>0</v>
      </c>
      <c r="AH82" s="25"/>
      <c r="AI82" s="25"/>
      <c r="AJ82" s="25"/>
      <c r="AK82" s="26">
        <f t="shared" si="91"/>
        <v>0</v>
      </c>
      <c r="AL82" s="25"/>
      <c r="AM82" s="25"/>
      <c r="AN82" s="25"/>
      <c r="AO82" s="26">
        <f t="shared" si="81"/>
        <v>0</v>
      </c>
      <c r="AP82" s="25"/>
      <c r="AQ82" s="25"/>
      <c r="AR82" s="25"/>
      <c r="AS82" s="26">
        <f t="shared" si="82"/>
        <v>0</v>
      </c>
      <c r="AT82" s="25"/>
      <c r="AU82" s="25"/>
      <c r="AV82" s="25"/>
      <c r="AW82" s="26">
        <f t="shared" si="92"/>
        <v>0</v>
      </c>
      <c r="AX82" s="25"/>
      <c r="AY82" s="25"/>
      <c r="AZ82" s="25"/>
      <c r="BA82" s="26">
        <f t="shared" si="83"/>
        <v>0</v>
      </c>
      <c r="BB82" s="25"/>
      <c r="BC82" s="25"/>
      <c r="BD82" s="25"/>
      <c r="BE82" s="26">
        <f t="shared" si="93"/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94">$A$71</f>
        <v>CLAIM AMOUNTS PAID</v>
      </c>
      <c r="C84" s="13" t="s">
        <v>26</v>
      </c>
      <c r="D84" s="53" t="s">
        <v>349</v>
      </c>
      <c r="E84" s="53" t="s">
        <v>234</v>
      </c>
      <c r="F84" s="26">
        <f>SUBTOTAL(9,F85:F93)</f>
        <v>0</v>
      </c>
      <c r="G84" s="26">
        <f>SUBTOTAL(9,G85:G93)</f>
        <v>0</v>
      </c>
      <c r="H84" s="26">
        <f>SUBTOTAL(9,H85:H93)</f>
        <v>0</v>
      </c>
      <c r="I84" s="26">
        <f t="shared" ref="I84:I93" si="95">SUM(F84:H84)</f>
        <v>0</v>
      </c>
      <c r="J84" s="26">
        <f>SUBTOTAL(9,J85:J93)</f>
        <v>0</v>
      </c>
      <c r="K84" s="26">
        <f>SUBTOTAL(9,K85:K93)</f>
        <v>0</v>
      </c>
      <c r="L84" s="26">
        <f>SUBTOTAL(9,L85:L93)</f>
        <v>0</v>
      </c>
      <c r="M84" s="26">
        <f t="shared" ref="M84:M93" si="96">SUM(J84:L84)</f>
        <v>0</v>
      </c>
      <c r="N84" s="26">
        <f>SUBTOTAL(9,N85:N93)</f>
        <v>0</v>
      </c>
      <c r="O84" s="26">
        <f>SUBTOTAL(9,O85:O93)</f>
        <v>0</v>
      </c>
      <c r="P84" s="26">
        <f>SUBTOTAL(9,P85:P93)</f>
        <v>0</v>
      </c>
      <c r="Q84" s="26">
        <f t="shared" ref="Q84:Q93" si="97">SUM(N84:P84)</f>
        <v>0</v>
      </c>
      <c r="R84" s="26">
        <f>SUBTOTAL(9,R85:R93)</f>
        <v>0</v>
      </c>
      <c r="S84" s="26">
        <f>SUBTOTAL(9,S85:S93)</f>
        <v>0</v>
      </c>
      <c r="T84" s="26">
        <f>SUBTOTAL(9,T85:T93)</f>
        <v>0</v>
      </c>
      <c r="U84" s="26">
        <f t="shared" ref="U84:U93" si="98">SUM(R84:T84)</f>
        <v>0</v>
      </c>
      <c r="V84" s="26">
        <f>SUBTOTAL(9,V85:V93)</f>
        <v>0</v>
      </c>
      <c r="W84" s="26">
        <f>SUBTOTAL(9,W85:W93)</f>
        <v>0</v>
      </c>
      <c r="X84" s="26">
        <f>SUBTOTAL(9,X85:X93)</f>
        <v>0</v>
      </c>
      <c r="Y84" s="26">
        <f t="shared" ref="Y84:Y93" si="99">SUM(V84:X84)</f>
        <v>0</v>
      </c>
      <c r="Z84" s="26">
        <f>SUBTOTAL(9,Z85:Z93)</f>
        <v>0</v>
      </c>
      <c r="AA84" s="26">
        <f>SUBTOTAL(9,AA85:AA93)</f>
        <v>0</v>
      </c>
      <c r="AB84" s="26">
        <f>SUBTOTAL(9,AB85:AB93)</f>
        <v>0</v>
      </c>
      <c r="AC84" s="26">
        <f t="shared" ref="AC84:AC93" si="100">SUM(Z84:AB84)</f>
        <v>0</v>
      </c>
      <c r="AD84" s="26">
        <f>SUBTOTAL(9,AD85:AD93)</f>
        <v>0</v>
      </c>
      <c r="AE84" s="26">
        <f>SUBTOTAL(9,AE85:AE93)</f>
        <v>0</v>
      </c>
      <c r="AF84" s="26">
        <f>SUBTOTAL(9,AF85:AF93)</f>
        <v>0</v>
      </c>
      <c r="AG84" s="26">
        <f t="shared" ref="AG84:AG93" si="101">SUM(AD84:AF84)</f>
        <v>0</v>
      </c>
      <c r="AH84" s="26">
        <f>SUBTOTAL(9,AH85:AH93)</f>
        <v>0</v>
      </c>
      <c r="AI84" s="26">
        <f>SUBTOTAL(9,AI85:AI93)</f>
        <v>0</v>
      </c>
      <c r="AJ84" s="26">
        <f>SUBTOTAL(9,AJ85:AJ93)</f>
        <v>0</v>
      </c>
      <c r="AK84" s="26">
        <f t="shared" ref="AK84:AK93" si="102">SUM(AH84:AJ84)</f>
        <v>0</v>
      </c>
      <c r="AL84" s="26">
        <f>SUBTOTAL(9,AL85:AL93)</f>
        <v>0</v>
      </c>
      <c r="AM84" s="26">
        <f>SUBTOTAL(9,AM85:AM93)</f>
        <v>0</v>
      </c>
      <c r="AN84" s="26">
        <f>SUBTOTAL(9,AN85:AN93)</f>
        <v>0</v>
      </c>
      <c r="AO84" s="26">
        <f t="shared" ref="AO84:AO93" si="103">SUM(AL84:AN84)</f>
        <v>0</v>
      </c>
      <c r="AP84" s="26">
        <f>SUBTOTAL(9,AP85:AP93)</f>
        <v>0</v>
      </c>
      <c r="AQ84" s="26">
        <f>SUBTOTAL(9,AQ85:AQ93)</f>
        <v>0</v>
      </c>
      <c r="AR84" s="26">
        <f>SUBTOTAL(9,AR85:AR93)</f>
        <v>0</v>
      </c>
      <c r="AS84" s="26">
        <f t="shared" ref="AS84:AS93" si="104">SUM(AP84:AR84)</f>
        <v>0</v>
      </c>
      <c r="AT84" s="26">
        <f>SUBTOTAL(9,AT85:AT93)</f>
        <v>0</v>
      </c>
      <c r="AU84" s="26">
        <f>SUBTOTAL(9,AU85:AU93)</f>
        <v>0</v>
      </c>
      <c r="AV84" s="26">
        <f>SUBTOTAL(9,AV85:AV93)</f>
        <v>0</v>
      </c>
      <c r="AW84" s="26">
        <f t="shared" ref="AW84:AW93" si="105">SUM(AT84:AV84)</f>
        <v>0</v>
      </c>
      <c r="AX84" s="26">
        <f>SUBTOTAL(9,AX85:AX93)</f>
        <v>0</v>
      </c>
      <c r="AY84" s="26">
        <f>SUBTOTAL(9,AY85:AY93)</f>
        <v>0</v>
      </c>
      <c r="AZ84" s="26">
        <f>SUBTOTAL(9,AZ85:AZ93)</f>
        <v>0</v>
      </c>
      <c r="BA84" s="26">
        <f t="shared" ref="BA84:BA93" si="106">SUM(AX84:AZ84)</f>
        <v>0</v>
      </c>
      <c r="BB84" s="26">
        <f>SUBTOTAL(9,BB85:BB93)</f>
        <v>0</v>
      </c>
      <c r="BC84" s="26">
        <f>SUBTOTAL(9,BC85:BC93)</f>
        <v>0</v>
      </c>
      <c r="BD84" s="26">
        <f>SUBTOTAL(9,BD85:BD93)</f>
        <v>0</v>
      </c>
      <c r="BE84" s="26">
        <f t="shared" ref="BE84:BE93" si="107">SUM(BB84:BD84)</f>
        <v>0</v>
      </c>
    </row>
    <row r="85" spans="1:57" x14ac:dyDescent="0.25">
      <c r="A85" s="23" t="str">
        <f t="shared" si="94"/>
        <v>CLAIM AMOUNTS PAID</v>
      </c>
      <c r="C85" s="13" t="s">
        <v>26</v>
      </c>
      <c r="D85" s="53" t="s">
        <v>221</v>
      </c>
      <c r="E85" s="53" t="s">
        <v>235</v>
      </c>
      <c r="F85" s="252">
        <v>0</v>
      </c>
      <c r="G85" s="252">
        <v>0</v>
      </c>
      <c r="H85" s="252">
        <v>0</v>
      </c>
      <c r="I85" s="26">
        <f t="shared" si="95"/>
        <v>0</v>
      </c>
      <c r="J85" s="252">
        <v>0</v>
      </c>
      <c r="K85" s="252">
        <v>0</v>
      </c>
      <c r="L85" s="252">
        <v>0</v>
      </c>
      <c r="M85" s="26">
        <f t="shared" si="96"/>
        <v>0</v>
      </c>
      <c r="N85" s="252">
        <v>0</v>
      </c>
      <c r="O85" s="252">
        <v>0</v>
      </c>
      <c r="P85" s="252">
        <v>0</v>
      </c>
      <c r="Q85" s="26">
        <f t="shared" si="97"/>
        <v>0</v>
      </c>
      <c r="R85" s="252">
        <v>0</v>
      </c>
      <c r="S85" s="252">
        <v>0</v>
      </c>
      <c r="T85" s="252">
        <v>0</v>
      </c>
      <c r="U85" s="26">
        <f t="shared" si="98"/>
        <v>0</v>
      </c>
      <c r="V85" s="252">
        <v>0</v>
      </c>
      <c r="W85" s="252">
        <v>0</v>
      </c>
      <c r="X85" s="252">
        <v>0</v>
      </c>
      <c r="Y85" s="26">
        <f t="shared" si="99"/>
        <v>0</v>
      </c>
      <c r="Z85" s="252">
        <v>0</v>
      </c>
      <c r="AA85" s="252">
        <v>0</v>
      </c>
      <c r="AB85" s="252">
        <v>0</v>
      </c>
      <c r="AC85" s="26">
        <f t="shared" si="100"/>
        <v>0</v>
      </c>
      <c r="AD85" s="252">
        <v>0</v>
      </c>
      <c r="AE85" s="252">
        <v>0</v>
      </c>
      <c r="AF85" s="252">
        <v>0</v>
      </c>
      <c r="AG85" s="26">
        <f t="shared" si="101"/>
        <v>0</v>
      </c>
      <c r="AH85" s="252">
        <v>0</v>
      </c>
      <c r="AI85" s="252">
        <v>0</v>
      </c>
      <c r="AJ85" s="252">
        <v>0</v>
      </c>
      <c r="AK85" s="26">
        <f t="shared" si="102"/>
        <v>0</v>
      </c>
      <c r="AL85" s="252">
        <v>0</v>
      </c>
      <c r="AM85" s="252">
        <v>0</v>
      </c>
      <c r="AN85" s="252">
        <v>0</v>
      </c>
      <c r="AO85" s="26">
        <f t="shared" si="103"/>
        <v>0</v>
      </c>
      <c r="AP85" s="252">
        <v>0</v>
      </c>
      <c r="AQ85" s="252">
        <v>0</v>
      </c>
      <c r="AR85" s="252">
        <v>0</v>
      </c>
      <c r="AS85" s="26">
        <f t="shared" si="104"/>
        <v>0</v>
      </c>
      <c r="AT85" s="252">
        <v>0</v>
      </c>
      <c r="AU85" s="252">
        <v>0</v>
      </c>
      <c r="AV85" s="252">
        <v>0</v>
      </c>
      <c r="AW85" s="26">
        <f t="shared" si="105"/>
        <v>0</v>
      </c>
      <c r="AX85" s="252">
        <v>0</v>
      </c>
      <c r="AY85" s="252">
        <v>0</v>
      </c>
      <c r="AZ85" s="252">
        <v>0</v>
      </c>
      <c r="BA85" s="26">
        <f t="shared" si="106"/>
        <v>0</v>
      </c>
      <c r="BB85" s="252">
        <v>0</v>
      </c>
      <c r="BC85" s="252">
        <v>0</v>
      </c>
      <c r="BD85" s="252">
        <v>0</v>
      </c>
      <c r="BE85" s="26">
        <f t="shared" si="107"/>
        <v>0</v>
      </c>
    </row>
    <row r="86" spans="1:57" x14ac:dyDescent="0.25">
      <c r="A86" s="23" t="str">
        <f t="shared" si="94"/>
        <v>CLAIM AMOUNTS PAID</v>
      </c>
      <c r="C86" s="13" t="s">
        <v>26</v>
      </c>
      <c r="D86" s="53" t="s">
        <v>350</v>
      </c>
      <c r="E86" s="53" t="s">
        <v>236</v>
      </c>
      <c r="F86" s="25"/>
      <c r="G86" s="25"/>
      <c r="H86" s="25"/>
      <c r="I86" s="26">
        <f t="shared" si="95"/>
        <v>0</v>
      </c>
      <c r="J86" s="25"/>
      <c r="K86" s="25"/>
      <c r="L86" s="25"/>
      <c r="M86" s="26">
        <f t="shared" si="96"/>
        <v>0</v>
      </c>
      <c r="N86" s="25"/>
      <c r="O86" s="25"/>
      <c r="P86" s="25"/>
      <c r="Q86" s="26">
        <f t="shared" si="97"/>
        <v>0</v>
      </c>
      <c r="R86" s="25"/>
      <c r="S86" s="25"/>
      <c r="T86" s="25"/>
      <c r="U86" s="26">
        <f t="shared" si="98"/>
        <v>0</v>
      </c>
      <c r="V86" s="25"/>
      <c r="W86" s="25"/>
      <c r="X86" s="25"/>
      <c r="Y86" s="26">
        <f t="shared" si="99"/>
        <v>0</v>
      </c>
      <c r="Z86" s="25"/>
      <c r="AA86" s="25"/>
      <c r="AB86" s="25"/>
      <c r="AC86" s="26">
        <f t="shared" si="100"/>
        <v>0</v>
      </c>
      <c r="AD86" s="25"/>
      <c r="AE86" s="25"/>
      <c r="AF86" s="25"/>
      <c r="AG86" s="26">
        <f t="shared" si="101"/>
        <v>0</v>
      </c>
      <c r="AH86" s="25"/>
      <c r="AI86" s="25"/>
      <c r="AJ86" s="25"/>
      <c r="AK86" s="26">
        <f t="shared" si="102"/>
        <v>0</v>
      </c>
      <c r="AL86" s="25"/>
      <c r="AM86" s="25"/>
      <c r="AN86" s="25"/>
      <c r="AO86" s="26">
        <f t="shared" si="103"/>
        <v>0</v>
      </c>
      <c r="AP86" s="25"/>
      <c r="AQ86" s="25"/>
      <c r="AR86" s="25"/>
      <c r="AS86" s="26">
        <f t="shared" si="104"/>
        <v>0</v>
      </c>
      <c r="AT86" s="25"/>
      <c r="AU86" s="25"/>
      <c r="AV86" s="25"/>
      <c r="AW86" s="26">
        <f t="shared" si="105"/>
        <v>0</v>
      </c>
      <c r="AX86" s="25"/>
      <c r="AY86" s="25"/>
      <c r="AZ86" s="25"/>
      <c r="BA86" s="26">
        <f t="shared" si="106"/>
        <v>0</v>
      </c>
      <c r="BB86" s="25"/>
      <c r="BC86" s="25"/>
      <c r="BD86" s="25"/>
      <c r="BE86" s="26">
        <f t="shared" si="107"/>
        <v>0</v>
      </c>
    </row>
    <row r="87" spans="1:57" x14ac:dyDescent="0.25">
      <c r="A87" s="23" t="str">
        <f t="shared" si="94"/>
        <v>CLAIM AMOUNTS PAID</v>
      </c>
      <c r="C87" s="13" t="s">
        <v>26</v>
      </c>
      <c r="D87" s="53" t="s">
        <v>342</v>
      </c>
      <c r="E87" s="53" t="s">
        <v>237</v>
      </c>
      <c r="F87" s="25"/>
      <c r="G87" s="25"/>
      <c r="H87" s="25"/>
      <c r="I87" s="26">
        <f t="shared" si="95"/>
        <v>0</v>
      </c>
      <c r="J87" s="25"/>
      <c r="K87" s="25"/>
      <c r="L87" s="25"/>
      <c r="M87" s="26">
        <f t="shared" si="96"/>
        <v>0</v>
      </c>
      <c r="N87" s="25"/>
      <c r="O87" s="25"/>
      <c r="P87" s="25"/>
      <c r="Q87" s="26">
        <f t="shared" si="97"/>
        <v>0</v>
      </c>
      <c r="R87" s="25"/>
      <c r="S87" s="25"/>
      <c r="T87" s="25"/>
      <c r="U87" s="26">
        <f t="shared" si="98"/>
        <v>0</v>
      </c>
      <c r="V87" s="25"/>
      <c r="W87" s="25"/>
      <c r="X87" s="25"/>
      <c r="Y87" s="26">
        <f t="shared" si="99"/>
        <v>0</v>
      </c>
      <c r="Z87" s="25"/>
      <c r="AA87" s="25"/>
      <c r="AB87" s="25"/>
      <c r="AC87" s="26">
        <f t="shared" si="100"/>
        <v>0</v>
      </c>
      <c r="AD87" s="25"/>
      <c r="AE87" s="25"/>
      <c r="AF87" s="25"/>
      <c r="AG87" s="26">
        <f t="shared" si="101"/>
        <v>0</v>
      </c>
      <c r="AH87" s="25"/>
      <c r="AI87" s="25"/>
      <c r="AJ87" s="25"/>
      <c r="AK87" s="26">
        <f t="shared" si="102"/>
        <v>0</v>
      </c>
      <c r="AL87" s="25"/>
      <c r="AM87" s="25"/>
      <c r="AN87" s="25"/>
      <c r="AO87" s="26">
        <f t="shared" si="103"/>
        <v>0</v>
      </c>
      <c r="AP87" s="25"/>
      <c r="AQ87" s="25"/>
      <c r="AR87" s="25"/>
      <c r="AS87" s="26">
        <f t="shared" si="104"/>
        <v>0</v>
      </c>
      <c r="AT87" s="25"/>
      <c r="AU87" s="25"/>
      <c r="AV87" s="25"/>
      <c r="AW87" s="26">
        <f t="shared" si="105"/>
        <v>0</v>
      </c>
      <c r="AX87" s="25"/>
      <c r="AY87" s="25"/>
      <c r="AZ87" s="25"/>
      <c r="BA87" s="26">
        <f t="shared" si="106"/>
        <v>0</v>
      </c>
      <c r="BB87" s="25"/>
      <c r="BC87" s="25"/>
      <c r="BD87" s="25"/>
      <c r="BE87" s="26">
        <f t="shared" si="107"/>
        <v>0</v>
      </c>
    </row>
    <row r="88" spans="1:57" x14ac:dyDescent="0.25">
      <c r="A88" s="23" t="str">
        <f t="shared" si="94"/>
        <v>CLAIM AMOUNTS PAID</v>
      </c>
      <c r="C88" s="13" t="s">
        <v>26</v>
      </c>
      <c r="D88" s="53" t="s">
        <v>343</v>
      </c>
      <c r="E88" s="53" t="s">
        <v>238</v>
      </c>
      <c r="F88" s="25"/>
      <c r="G88" s="25"/>
      <c r="H88" s="25"/>
      <c r="I88" s="26">
        <f t="shared" si="95"/>
        <v>0</v>
      </c>
      <c r="J88" s="25"/>
      <c r="K88" s="25"/>
      <c r="L88" s="25"/>
      <c r="M88" s="26">
        <f t="shared" si="96"/>
        <v>0</v>
      </c>
      <c r="N88" s="25"/>
      <c r="O88" s="25"/>
      <c r="P88" s="25"/>
      <c r="Q88" s="26">
        <f t="shared" si="97"/>
        <v>0</v>
      </c>
      <c r="R88" s="25"/>
      <c r="S88" s="25"/>
      <c r="T88" s="25"/>
      <c r="U88" s="26">
        <f t="shared" si="98"/>
        <v>0</v>
      </c>
      <c r="V88" s="25"/>
      <c r="W88" s="25"/>
      <c r="X88" s="25"/>
      <c r="Y88" s="26">
        <f t="shared" si="99"/>
        <v>0</v>
      </c>
      <c r="Z88" s="25"/>
      <c r="AA88" s="25"/>
      <c r="AB88" s="25"/>
      <c r="AC88" s="26">
        <f t="shared" si="100"/>
        <v>0</v>
      </c>
      <c r="AD88" s="25"/>
      <c r="AE88" s="25"/>
      <c r="AF88" s="25"/>
      <c r="AG88" s="26">
        <f t="shared" si="101"/>
        <v>0</v>
      </c>
      <c r="AH88" s="25"/>
      <c r="AI88" s="25"/>
      <c r="AJ88" s="25"/>
      <c r="AK88" s="26">
        <f t="shared" si="102"/>
        <v>0</v>
      </c>
      <c r="AL88" s="25"/>
      <c r="AM88" s="25"/>
      <c r="AN88" s="25"/>
      <c r="AO88" s="26">
        <f t="shared" si="103"/>
        <v>0</v>
      </c>
      <c r="AP88" s="25"/>
      <c r="AQ88" s="25"/>
      <c r="AR88" s="25"/>
      <c r="AS88" s="26">
        <f t="shared" si="104"/>
        <v>0</v>
      </c>
      <c r="AT88" s="25"/>
      <c r="AU88" s="25"/>
      <c r="AV88" s="25"/>
      <c r="AW88" s="26">
        <f t="shared" si="105"/>
        <v>0</v>
      </c>
      <c r="AX88" s="25"/>
      <c r="AY88" s="25"/>
      <c r="AZ88" s="25"/>
      <c r="BA88" s="26">
        <f t="shared" si="106"/>
        <v>0</v>
      </c>
      <c r="BB88" s="25"/>
      <c r="BC88" s="25"/>
      <c r="BD88" s="25"/>
      <c r="BE88" s="26">
        <f t="shared" si="107"/>
        <v>0</v>
      </c>
    </row>
    <row r="89" spans="1:57" x14ac:dyDescent="0.25">
      <c r="A89" s="23" t="str">
        <f t="shared" si="94"/>
        <v>CLAIM AMOUNTS PAID</v>
      </c>
      <c r="C89" s="13" t="s">
        <v>26</v>
      </c>
      <c r="D89" s="53" t="s">
        <v>344</v>
      </c>
      <c r="E89" s="53" t="s">
        <v>239</v>
      </c>
      <c r="F89" s="25"/>
      <c r="G89" s="25"/>
      <c r="H89" s="25"/>
      <c r="I89" s="26">
        <f t="shared" si="95"/>
        <v>0</v>
      </c>
      <c r="J89" s="25"/>
      <c r="K89" s="25"/>
      <c r="L89" s="25"/>
      <c r="M89" s="26">
        <f t="shared" si="96"/>
        <v>0</v>
      </c>
      <c r="N89" s="25"/>
      <c r="O89" s="25"/>
      <c r="P89" s="25"/>
      <c r="Q89" s="26">
        <f t="shared" si="97"/>
        <v>0</v>
      </c>
      <c r="R89" s="25"/>
      <c r="S89" s="25"/>
      <c r="T89" s="25"/>
      <c r="U89" s="26">
        <f t="shared" si="98"/>
        <v>0</v>
      </c>
      <c r="V89" s="25"/>
      <c r="W89" s="25"/>
      <c r="X89" s="25"/>
      <c r="Y89" s="26">
        <f t="shared" si="99"/>
        <v>0</v>
      </c>
      <c r="Z89" s="25"/>
      <c r="AA89" s="25"/>
      <c r="AB89" s="25"/>
      <c r="AC89" s="26">
        <f t="shared" si="100"/>
        <v>0</v>
      </c>
      <c r="AD89" s="25"/>
      <c r="AE89" s="25"/>
      <c r="AF89" s="25"/>
      <c r="AG89" s="26">
        <f t="shared" si="101"/>
        <v>0</v>
      </c>
      <c r="AH89" s="25"/>
      <c r="AI89" s="25"/>
      <c r="AJ89" s="25"/>
      <c r="AK89" s="26">
        <f t="shared" si="102"/>
        <v>0</v>
      </c>
      <c r="AL89" s="25"/>
      <c r="AM89" s="25"/>
      <c r="AN89" s="25"/>
      <c r="AO89" s="26">
        <f t="shared" si="103"/>
        <v>0</v>
      </c>
      <c r="AP89" s="25"/>
      <c r="AQ89" s="25"/>
      <c r="AR89" s="25"/>
      <c r="AS89" s="26">
        <f t="shared" si="104"/>
        <v>0</v>
      </c>
      <c r="AT89" s="25"/>
      <c r="AU89" s="25"/>
      <c r="AV89" s="25"/>
      <c r="AW89" s="26">
        <f t="shared" si="105"/>
        <v>0</v>
      </c>
      <c r="AX89" s="25"/>
      <c r="AY89" s="25"/>
      <c r="AZ89" s="25"/>
      <c r="BA89" s="26">
        <f t="shared" si="106"/>
        <v>0</v>
      </c>
      <c r="BB89" s="25"/>
      <c r="BC89" s="25"/>
      <c r="BD89" s="25"/>
      <c r="BE89" s="26">
        <f t="shared" si="107"/>
        <v>0</v>
      </c>
    </row>
    <row r="90" spans="1:57" x14ac:dyDescent="0.25">
      <c r="A90" s="23" t="str">
        <f t="shared" si="94"/>
        <v>CLAIM AMOUNTS PAID</v>
      </c>
      <c r="C90" s="13" t="s">
        <v>26</v>
      </c>
      <c r="D90" s="53" t="s">
        <v>449</v>
      </c>
      <c r="E90" s="53" t="s">
        <v>240</v>
      </c>
      <c r="F90" s="25"/>
      <c r="G90" s="25"/>
      <c r="H90" s="25"/>
      <c r="I90" s="26">
        <f t="shared" si="95"/>
        <v>0</v>
      </c>
      <c r="J90" s="25"/>
      <c r="K90" s="25"/>
      <c r="L90" s="25"/>
      <c r="M90" s="26">
        <f t="shared" si="96"/>
        <v>0</v>
      </c>
      <c r="N90" s="25"/>
      <c r="O90" s="25"/>
      <c r="P90" s="25"/>
      <c r="Q90" s="26">
        <f t="shared" si="97"/>
        <v>0</v>
      </c>
      <c r="R90" s="25"/>
      <c r="S90" s="25"/>
      <c r="T90" s="25"/>
      <c r="U90" s="26">
        <f t="shared" si="98"/>
        <v>0</v>
      </c>
      <c r="V90" s="25"/>
      <c r="W90" s="25"/>
      <c r="X90" s="25"/>
      <c r="Y90" s="26">
        <f t="shared" si="99"/>
        <v>0</v>
      </c>
      <c r="Z90" s="25"/>
      <c r="AA90" s="25"/>
      <c r="AB90" s="25"/>
      <c r="AC90" s="26">
        <f t="shared" si="100"/>
        <v>0</v>
      </c>
      <c r="AD90" s="25"/>
      <c r="AE90" s="25"/>
      <c r="AF90" s="25"/>
      <c r="AG90" s="26">
        <f t="shared" si="101"/>
        <v>0</v>
      </c>
      <c r="AH90" s="25"/>
      <c r="AI90" s="25"/>
      <c r="AJ90" s="25"/>
      <c r="AK90" s="26">
        <f t="shared" si="102"/>
        <v>0</v>
      </c>
      <c r="AL90" s="25"/>
      <c r="AM90" s="25"/>
      <c r="AN90" s="25"/>
      <c r="AO90" s="26">
        <f t="shared" si="103"/>
        <v>0</v>
      </c>
      <c r="AP90" s="25"/>
      <c r="AQ90" s="25"/>
      <c r="AR90" s="25"/>
      <c r="AS90" s="26">
        <f t="shared" si="104"/>
        <v>0</v>
      </c>
      <c r="AT90" s="25"/>
      <c r="AU90" s="25"/>
      <c r="AV90" s="25"/>
      <c r="AW90" s="26">
        <f t="shared" si="105"/>
        <v>0</v>
      </c>
      <c r="AX90" s="25"/>
      <c r="AY90" s="25"/>
      <c r="AZ90" s="25"/>
      <c r="BA90" s="26">
        <f t="shared" si="106"/>
        <v>0</v>
      </c>
      <c r="BB90" s="25"/>
      <c r="BC90" s="25"/>
      <c r="BD90" s="25"/>
      <c r="BE90" s="26">
        <f t="shared" si="107"/>
        <v>0</v>
      </c>
    </row>
    <row r="91" spans="1:57" x14ac:dyDescent="0.25">
      <c r="A91" s="23" t="str">
        <f t="shared" si="94"/>
        <v>CLAIM AMOUNTS PAID</v>
      </c>
      <c r="C91" s="13" t="s">
        <v>26</v>
      </c>
      <c r="D91" s="53" t="s">
        <v>345</v>
      </c>
      <c r="E91" s="53" t="s">
        <v>241</v>
      </c>
      <c r="F91" s="25"/>
      <c r="G91" s="25"/>
      <c r="H91" s="25"/>
      <c r="I91" s="26">
        <f t="shared" si="95"/>
        <v>0</v>
      </c>
      <c r="J91" s="25"/>
      <c r="K91" s="25"/>
      <c r="L91" s="25"/>
      <c r="M91" s="26">
        <f t="shared" si="96"/>
        <v>0</v>
      </c>
      <c r="N91" s="25"/>
      <c r="O91" s="25"/>
      <c r="P91" s="25"/>
      <c r="Q91" s="26">
        <f t="shared" si="97"/>
        <v>0</v>
      </c>
      <c r="R91" s="25"/>
      <c r="S91" s="25"/>
      <c r="T91" s="25"/>
      <c r="U91" s="26">
        <f t="shared" si="98"/>
        <v>0</v>
      </c>
      <c r="V91" s="25"/>
      <c r="W91" s="25"/>
      <c r="X91" s="25"/>
      <c r="Y91" s="26">
        <f t="shared" si="99"/>
        <v>0</v>
      </c>
      <c r="Z91" s="25"/>
      <c r="AA91" s="25"/>
      <c r="AB91" s="25"/>
      <c r="AC91" s="26">
        <f t="shared" si="100"/>
        <v>0</v>
      </c>
      <c r="AD91" s="25"/>
      <c r="AE91" s="25"/>
      <c r="AF91" s="25"/>
      <c r="AG91" s="26">
        <f t="shared" si="101"/>
        <v>0</v>
      </c>
      <c r="AH91" s="25"/>
      <c r="AI91" s="25"/>
      <c r="AJ91" s="25"/>
      <c r="AK91" s="26">
        <f t="shared" si="102"/>
        <v>0</v>
      </c>
      <c r="AL91" s="25"/>
      <c r="AM91" s="25"/>
      <c r="AN91" s="25"/>
      <c r="AO91" s="26">
        <f t="shared" si="103"/>
        <v>0</v>
      </c>
      <c r="AP91" s="25"/>
      <c r="AQ91" s="25"/>
      <c r="AR91" s="25"/>
      <c r="AS91" s="26">
        <f t="shared" si="104"/>
        <v>0</v>
      </c>
      <c r="AT91" s="25"/>
      <c r="AU91" s="25"/>
      <c r="AV91" s="25"/>
      <c r="AW91" s="26">
        <f t="shared" si="105"/>
        <v>0</v>
      </c>
      <c r="AX91" s="25"/>
      <c r="AY91" s="25"/>
      <c r="AZ91" s="25"/>
      <c r="BA91" s="26">
        <f t="shared" si="106"/>
        <v>0</v>
      </c>
      <c r="BB91" s="25"/>
      <c r="BC91" s="25"/>
      <c r="BD91" s="25"/>
      <c r="BE91" s="26">
        <f t="shared" si="107"/>
        <v>0</v>
      </c>
    </row>
    <row r="92" spans="1:57" x14ac:dyDescent="0.25">
      <c r="A92" s="23" t="str">
        <f t="shared" si="94"/>
        <v>CLAIM AMOUNTS PAID</v>
      </c>
      <c r="C92" s="13" t="s">
        <v>26</v>
      </c>
      <c r="D92" s="53" t="s">
        <v>448</v>
      </c>
      <c r="E92" s="53" t="s">
        <v>243</v>
      </c>
      <c r="F92" s="252">
        <v>0</v>
      </c>
      <c r="G92" s="252">
        <v>0</v>
      </c>
      <c r="H92" s="252">
        <v>0</v>
      </c>
      <c r="I92" s="26">
        <f t="shared" si="95"/>
        <v>0</v>
      </c>
      <c r="J92" s="252">
        <v>0</v>
      </c>
      <c r="K92" s="252">
        <v>0</v>
      </c>
      <c r="L92" s="252">
        <v>0</v>
      </c>
      <c r="M92" s="26">
        <f t="shared" si="96"/>
        <v>0</v>
      </c>
      <c r="N92" s="252">
        <v>0</v>
      </c>
      <c r="O92" s="252">
        <v>0</v>
      </c>
      <c r="P92" s="252">
        <v>0</v>
      </c>
      <c r="Q92" s="26">
        <f t="shared" si="97"/>
        <v>0</v>
      </c>
      <c r="R92" s="252">
        <v>0</v>
      </c>
      <c r="S92" s="252">
        <v>0</v>
      </c>
      <c r="T92" s="252">
        <v>0</v>
      </c>
      <c r="U92" s="26">
        <f t="shared" si="98"/>
        <v>0</v>
      </c>
      <c r="V92" s="252">
        <v>0</v>
      </c>
      <c r="W92" s="252">
        <v>0</v>
      </c>
      <c r="X92" s="252">
        <v>0</v>
      </c>
      <c r="Y92" s="26">
        <f t="shared" si="99"/>
        <v>0</v>
      </c>
      <c r="Z92" s="252">
        <v>0</v>
      </c>
      <c r="AA92" s="252">
        <v>0</v>
      </c>
      <c r="AB92" s="252">
        <v>0</v>
      </c>
      <c r="AC92" s="26">
        <f t="shared" si="100"/>
        <v>0</v>
      </c>
      <c r="AD92" s="252">
        <v>0</v>
      </c>
      <c r="AE92" s="252">
        <v>0</v>
      </c>
      <c r="AF92" s="252">
        <v>0</v>
      </c>
      <c r="AG92" s="26">
        <f t="shared" si="101"/>
        <v>0</v>
      </c>
      <c r="AH92" s="252">
        <v>0</v>
      </c>
      <c r="AI92" s="252">
        <v>0</v>
      </c>
      <c r="AJ92" s="252">
        <v>0</v>
      </c>
      <c r="AK92" s="26">
        <f t="shared" si="102"/>
        <v>0</v>
      </c>
      <c r="AL92" s="252">
        <v>0</v>
      </c>
      <c r="AM92" s="252">
        <v>0</v>
      </c>
      <c r="AN92" s="252">
        <v>0</v>
      </c>
      <c r="AO92" s="26">
        <f t="shared" si="103"/>
        <v>0</v>
      </c>
      <c r="AP92" s="252">
        <v>0</v>
      </c>
      <c r="AQ92" s="252">
        <v>0</v>
      </c>
      <c r="AR92" s="252">
        <v>0</v>
      </c>
      <c r="AS92" s="26">
        <f t="shared" si="104"/>
        <v>0</v>
      </c>
      <c r="AT92" s="252">
        <v>0</v>
      </c>
      <c r="AU92" s="252">
        <v>0</v>
      </c>
      <c r="AV92" s="252">
        <v>0</v>
      </c>
      <c r="AW92" s="26">
        <f t="shared" si="105"/>
        <v>0</v>
      </c>
      <c r="AX92" s="252">
        <v>0</v>
      </c>
      <c r="AY92" s="252">
        <v>0</v>
      </c>
      <c r="AZ92" s="252">
        <v>0</v>
      </c>
      <c r="BA92" s="26">
        <f t="shared" si="106"/>
        <v>0</v>
      </c>
      <c r="BB92" s="252">
        <v>0</v>
      </c>
      <c r="BC92" s="252">
        <v>0</v>
      </c>
      <c r="BD92" s="252">
        <v>0</v>
      </c>
      <c r="BE92" s="26">
        <f t="shared" si="107"/>
        <v>0</v>
      </c>
    </row>
    <row r="93" spans="1:57" x14ac:dyDescent="0.25">
      <c r="A93" s="23" t="str">
        <f t="shared" si="94"/>
        <v>CLAIM AMOUNTS PAID</v>
      </c>
      <c r="C93" s="13" t="s">
        <v>26</v>
      </c>
      <c r="D93" s="53" t="s">
        <v>346</v>
      </c>
      <c r="E93" s="53" t="s">
        <v>244</v>
      </c>
      <c r="F93" s="252">
        <v>0</v>
      </c>
      <c r="G93" s="252">
        <v>0</v>
      </c>
      <c r="H93" s="252">
        <v>0</v>
      </c>
      <c r="I93" s="26">
        <f t="shared" si="95"/>
        <v>0</v>
      </c>
      <c r="J93" s="252">
        <v>0</v>
      </c>
      <c r="K93" s="252">
        <v>0</v>
      </c>
      <c r="L93" s="252">
        <v>0</v>
      </c>
      <c r="M93" s="26">
        <f t="shared" si="96"/>
        <v>0</v>
      </c>
      <c r="N93" s="252">
        <v>0</v>
      </c>
      <c r="O93" s="252">
        <v>0</v>
      </c>
      <c r="P93" s="252">
        <v>0</v>
      </c>
      <c r="Q93" s="26">
        <f t="shared" si="97"/>
        <v>0</v>
      </c>
      <c r="R93" s="252">
        <v>0</v>
      </c>
      <c r="S93" s="252">
        <v>0</v>
      </c>
      <c r="T93" s="252">
        <v>0</v>
      </c>
      <c r="U93" s="26">
        <f t="shared" si="98"/>
        <v>0</v>
      </c>
      <c r="V93" s="252">
        <v>0</v>
      </c>
      <c r="W93" s="252">
        <v>0</v>
      </c>
      <c r="X93" s="252">
        <v>0</v>
      </c>
      <c r="Y93" s="26">
        <f t="shared" si="99"/>
        <v>0</v>
      </c>
      <c r="Z93" s="252">
        <v>0</v>
      </c>
      <c r="AA93" s="252">
        <v>0</v>
      </c>
      <c r="AB93" s="252">
        <v>0</v>
      </c>
      <c r="AC93" s="26">
        <f t="shared" si="100"/>
        <v>0</v>
      </c>
      <c r="AD93" s="252">
        <v>0</v>
      </c>
      <c r="AE93" s="252">
        <v>0</v>
      </c>
      <c r="AF93" s="252">
        <v>0</v>
      </c>
      <c r="AG93" s="26">
        <f t="shared" si="101"/>
        <v>0</v>
      </c>
      <c r="AH93" s="252">
        <v>0</v>
      </c>
      <c r="AI93" s="252">
        <v>0</v>
      </c>
      <c r="AJ93" s="252">
        <v>0</v>
      </c>
      <c r="AK93" s="26">
        <f t="shared" si="102"/>
        <v>0</v>
      </c>
      <c r="AL93" s="252">
        <v>0</v>
      </c>
      <c r="AM93" s="252">
        <v>0</v>
      </c>
      <c r="AN93" s="252">
        <v>0</v>
      </c>
      <c r="AO93" s="26">
        <f t="shared" si="103"/>
        <v>0</v>
      </c>
      <c r="AP93" s="252">
        <v>0</v>
      </c>
      <c r="AQ93" s="252">
        <v>0</v>
      </c>
      <c r="AR93" s="252">
        <v>0</v>
      </c>
      <c r="AS93" s="26">
        <f t="shared" si="104"/>
        <v>0</v>
      </c>
      <c r="AT93" s="252">
        <v>0</v>
      </c>
      <c r="AU93" s="252">
        <v>0</v>
      </c>
      <c r="AV93" s="252">
        <v>0</v>
      </c>
      <c r="AW93" s="26">
        <f t="shared" si="105"/>
        <v>0</v>
      </c>
      <c r="AX93" s="252">
        <v>0</v>
      </c>
      <c r="AY93" s="252">
        <v>0</v>
      </c>
      <c r="AZ93" s="252">
        <v>0</v>
      </c>
      <c r="BA93" s="26">
        <f t="shared" si="106"/>
        <v>0</v>
      </c>
      <c r="BB93" s="252">
        <v>0</v>
      </c>
      <c r="BC93" s="252">
        <v>0</v>
      </c>
      <c r="BD93" s="252">
        <v>0</v>
      </c>
      <c r="BE93" s="26">
        <f t="shared" si="107"/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5"/>
      <c r="G95" s="25"/>
      <c r="H95" s="25"/>
      <c r="I95" s="26">
        <f>SUM(F95:H95)</f>
        <v>0</v>
      </c>
      <c r="J95" s="25"/>
      <c r="K95" s="25"/>
      <c r="L95" s="25"/>
      <c r="M95" s="26">
        <f>SUM(J95:L95)</f>
        <v>0</v>
      </c>
      <c r="N95" s="25"/>
      <c r="O95" s="25"/>
      <c r="P95" s="25"/>
      <c r="Q95" s="26">
        <f>SUM(N95:P95)</f>
        <v>0</v>
      </c>
      <c r="R95" s="25"/>
      <c r="S95" s="25"/>
      <c r="T95" s="25"/>
      <c r="U95" s="26">
        <f>SUM(R95:T95)</f>
        <v>0</v>
      </c>
      <c r="V95" s="25"/>
      <c r="W95" s="25"/>
      <c r="X95" s="25"/>
      <c r="Y95" s="26">
        <f>SUM(V95:X95)</f>
        <v>0</v>
      </c>
      <c r="Z95" s="25"/>
      <c r="AA95" s="25"/>
      <c r="AB95" s="25"/>
      <c r="AC95" s="26">
        <f>SUM(Z95:AB95)</f>
        <v>0</v>
      </c>
      <c r="AD95" s="25"/>
      <c r="AE95" s="25"/>
      <c r="AF95" s="25"/>
      <c r="AG95" s="26">
        <f>SUM(AD95:AF95)</f>
        <v>0</v>
      </c>
      <c r="AH95" s="25"/>
      <c r="AI95" s="25"/>
      <c r="AJ95" s="25"/>
      <c r="AK95" s="26">
        <f>SUM(AH95:AJ95)</f>
        <v>0</v>
      </c>
      <c r="AL95" s="25"/>
      <c r="AM95" s="25"/>
      <c r="AN95" s="25"/>
      <c r="AO95" s="26">
        <f>SUM(AL95:AN95)</f>
        <v>0</v>
      </c>
      <c r="AP95" s="25"/>
      <c r="AQ95" s="25"/>
      <c r="AR95" s="25"/>
      <c r="AS95" s="26">
        <f>SUM(AP95:AR95)</f>
        <v>0</v>
      </c>
      <c r="AT95" s="25"/>
      <c r="AU95" s="25"/>
      <c r="AV95" s="25"/>
      <c r="AW95" s="26">
        <f>SUM(AT95:AV95)</f>
        <v>0</v>
      </c>
      <c r="AX95" s="25"/>
      <c r="AY95" s="25"/>
      <c r="AZ95" s="25"/>
      <c r="BA95" s="26">
        <f>SUM(AX95:AZ95)</f>
        <v>0</v>
      </c>
      <c r="BB95" s="25"/>
      <c r="BC95" s="25"/>
      <c r="BD95" s="25"/>
      <c r="BE95" s="26">
        <f>SUM(BB95:BD95)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BE99" si="108">G28/G26</f>
        <v>#DIV/0!</v>
      </c>
      <c r="H99" s="199" t="e">
        <f t="shared" si="108"/>
        <v>#DIV/0!</v>
      </c>
      <c r="I99" s="199" t="e">
        <f t="shared" si="108"/>
        <v>#DIV/0!</v>
      </c>
      <c r="J99" s="199" t="e">
        <f t="shared" si="108"/>
        <v>#DIV/0!</v>
      </c>
      <c r="K99" s="199" t="e">
        <f t="shared" si="108"/>
        <v>#DIV/0!</v>
      </c>
      <c r="L99" s="199" t="e">
        <f t="shared" si="108"/>
        <v>#DIV/0!</v>
      </c>
      <c r="M99" s="199" t="e">
        <f t="shared" si="108"/>
        <v>#DIV/0!</v>
      </c>
      <c r="N99" s="199" t="e">
        <f t="shared" si="108"/>
        <v>#DIV/0!</v>
      </c>
      <c r="O99" s="199" t="e">
        <f t="shared" si="108"/>
        <v>#DIV/0!</v>
      </c>
      <c r="P99" s="199" t="e">
        <f t="shared" si="108"/>
        <v>#DIV/0!</v>
      </c>
      <c r="Q99" s="199" t="e">
        <f t="shared" si="108"/>
        <v>#DIV/0!</v>
      </c>
      <c r="R99" s="199" t="e">
        <f t="shared" si="108"/>
        <v>#DIV/0!</v>
      </c>
      <c r="S99" s="199" t="e">
        <f t="shared" si="108"/>
        <v>#DIV/0!</v>
      </c>
      <c r="T99" s="199" t="e">
        <f t="shared" si="108"/>
        <v>#DIV/0!</v>
      </c>
      <c r="U99" s="199" t="e">
        <f t="shared" si="108"/>
        <v>#DIV/0!</v>
      </c>
      <c r="V99" s="199" t="e">
        <f t="shared" si="108"/>
        <v>#DIV/0!</v>
      </c>
      <c r="W99" s="199" t="e">
        <f t="shared" si="108"/>
        <v>#DIV/0!</v>
      </c>
      <c r="X99" s="199" t="e">
        <f t="shared" si="108"/>
        <v>#DIV/0!</v>
      </c>
      <c r="Y99" s="199" t="e">
        <f t="shared" si="108"/>
        <v>#DIV/0!</v>
      </c>
      <c r="Z99" s="199" t="e">
        <f t="shared" si="108"/>
        <v>#DIV/0!</v>
      </c>
      <c r="AA99" s="199" t="e">
        <f t="shared" si="108"/>
        <v>#DIV/0!</v>
      </c>
      <c r="AB99" s="199" t="e">
        <f t="shared" si="108"/>
        <v>#DIV/0!</v>
      </c>
      <c r="AC99" s="199" t="e">
        <f t="shared" si="108"/>
        <v>#DIV/0!</v>
      </c>
      <c r="AD99" s="199" t="e">
        <f t="shared" si="108"/>
        <v>#DIV/0!</v>
      </c>
      <c r="AE99" s="199" t="e">
        <f t="shared" si="108"/>
        <v>#DIV/0!</v>
      </c>
      <c r="AF99" s="199" t="e">
        <f t="shared" si="108"/>
        <v>#DIV/0!</v>
      </c>
      <c r="AG99" s="199" t="e">
        <f t="shared" si="108"/>
        <v>#DIV/0!</v>
      </c>
      <c r="AH99" s="199" t="e">
        <f t="shared" si="108"/>
        <v>#DIV/0!</v>
      </c>
      <c r="AI99" s="199" t="e">
        <f t="shared" si="108"/>
        <v>#DIV/0!</v>
      </c>
      <c r="AJ99" s="199" t="e">
        <f t="shared" si="108"/>
        <v>#DIV/0!</v>
      </c>
      <c r="AK99" s="199" t="e">
        <f t="shared" si="108"/>
        <v>#DIV/0!</v>
      </c>
      <c r="AL99" s="199" t="e">
        <f t="shared" si="108"/>
        <v>#DIV/0!</v>
      </c>
      <c r="AM99" s="199" t="e">
        <f t="shared" si="108"/>
        <v>#DIV/0!</v>
      </c>
      <c r="AN99" s="199" t="e">
        <f t="shared" si="108"/>
        <v>#DIV/0!</v>
      </c>
      <c r="AO99" s="199" t="e">
        <f t="shared" si="108"/>
        <v>#DIV/0!</v>
      </c>
      <c r="AP99" s="199" t="e">
        <f t="shared" si="108"/>
        <v>#DIV/0!</v>
      </c>
      <c r="AQ99" s="199" t="e">
        <f t="shared" si="108"/>
        <v>#DIV/0!</v>
      </c>
      <c r="AR99" s="199" t="e">
        <f t="shared" si="108"/>
        <v>#DIV/0!</v>
      </c>
      <c r="AS99" s="199" t="e">
        <f t="shared" si="108"/>
        <v>#DIV/0!</v>
      </c>
      <c r="AT99" s="199" t="e">
        <f t="shared" si="108"/>
        <v>#DIV/0!</v>
      </c>
      <c r="AU99" s="199" t="e">
        <f t="shared" si="108"/>
        <v>#DIV/0!</v>
      </c>
      <c r="AV99" s="199" t="e">
        <f t="shared" si="108"/>
        <v>#DIV/0!</v>
      </c>
      <c r="AW99" s="199" t="e">
        <f t="shared" si="108"/>
        <v>#DIV/0!</v>
      </c>
      <c r="AX99" s="199" t="e">
        <f t="shared" si="108"/>
        <v>#DIV/0!</v>
      </c>
      <c r="AY99" s="199" t="e">
        <f t="shared" si="108"/>
        <v>#DIV/0!</v>
      </c>
      <c r="AZ99" s="199" t="e">
        <f t="shared" si="108"/>
        <v>#DIV/0!</v>
      </c>
      <c r="BA99" s="199" t="e">
        <f t="shared" si="108"/>
        <v>#DIV/0!</v>
      </c>
      <c r="BB99" s="199" t="e">
        <f t="shared" si="108"/>
        <v>#DIV/0!</v>
      </c>
      <c r="BC99" s="199" t="e">
        <f t="shared" si="108"/>
        <v>#DIV/0!</v>
      </c>
      <c r="BD99" s="199" t="e">
        <f t="shared" si="108"/>
        <v>#DIV/0!</v>
      </c>
      <c r="BE99" s="199" t="e">
        <f t="shared" si="108"/>
        <v>#DIV/0!</v>
      </c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BE100" si="109">G57/G55</f>
        <v>#DIV/0!</v>
      </c>
      <c r="H100" s="199" t="e">
        <f t="shared" si="109"/>
        <v>#DIV/0!</v>
      </c>
      <c r="I100" s="199" t="e">
        <f t="shared" si="109"/>
        <v>#DIV/0!</v>
      </c>
      <c r="J100" s="199" t="e">
        <f t="shared" si="109"/>
        <v>#DIV/0!</v>
      </c>
      <c r="K100" s="199" t="e">
        <f t="shared" si="109"/>
        <v>#DIV/0!</v>
      </c>
      <c r="L100" s="199" t="e">
        <f t="shared" si="109"/>
        <v>#DIV/0!</v>
      </c>
      <c r="M100" s="199" t="e">
        <f t="shared" si="109"/>
        <v>#DIV/0!</v>
      </c>
      <c r="N100" s="199" t="e">
        <f t="shared" si="109"/>
        <v>#DIV/0!</v>
      </c>
      <c r="O100" s="199" t="e">
        <f t="shared" si="109"/>
        <v>#DIV/0!</v>
      </c>
      <c r="P100" s="199" t="e">
        <f t="shared" si="109"/>
        <v>#DIV/0!</v>
      </c>
      <c r="Q100" s="199" t="e">
        <f t="shared" si="109"/>
        <v>#DIV/0!</v>
      </c>
      <c r="R100" s="199" t="e">
        <f t="shared" si="109"/>
        <v>#DIV/0!</v>
      </c>
      <c r="S100" s="199" t="e">
        <f t="shared" si="109"/>
        <v>#DIV/0!</v>
      </c>
      <c r="T100" s="199" t="e">
        <f t="shared" si="109"/>
        <v>#DIV/0!</v>
      </c>
      <c r="U100" s="199" t="e">
        <f t="shared" si="109"/>
        <v>#DIV/0!</v>
      </c>
      <c r="V100" s="199" t="e">
        <f t="shared" si="109"/>
        <v>#DIV/0!</v>
      </c>
      <c r="W100" s="199" t="e">
        <f t="shared" si="109"/>
        <v>#DIV/0!</v>
      </c>
      <c r="X100" s="199" t="e">
        <f t="shared" si="109"/>
        <v>#DIV/0!</v>
      </c>
      <c r="Y100" s="199" t="e">
        <f t="shared" si="109"/>
        <v>#DIV/0!</v>
      </c>
      <c r="Z100" s="199" t="e">
        <f t="shared" si="109"/>
        <v>#DIV/0!</v>
      </c>
      <c r="AA100" s="199" t="e">
        <f t="shared" si="109"/>
        <v>#DIV/0!</v>
      </c>
      <c r="AB100" s="199" t="e">
        <f t="shared" si="109"/>
        <v>#DIV/0!</v>
      </c>
      <c r="AC100" s="199" t="e">
        <f t="shared" si="109"/>
        <v>#DIV/0!</v>
      </c>
      <c r="AD100" s="199" t="e">
        <f t="shared" si="109"/>
        <v>#DIV/0!</v>
      </c>
      <c r="AE100" s="199" t="e">
        <f t="shared" si="109"/>
        <v>#DIV/0!</v>
      </c>
      <c r="AF100" s="199" t="e">
        <f t="shared" si="109"/>
        <v>#DIV/0!</v>
      </c>
      <c r="AG100" s="199" t="e">
        <f t="shared" si="109"/>
        <v>#DIV/0!</v>
      </c>
      <c r="AH100" s="199" t="e">
        <f t="shared" si="109"/>
        <v>#DIV/0!</v>
      </c>
      <c r="AI100" s="199" t="e">
        <f t="shared" si="109"/>
        <v>#DIV/0!</v>
      </c>
      <c r="AJ100" s="199" t="e">
        <f t="shared" si="109"/>
        <v>#DIV/0!</v>
      </c>
      <c r="AK100" s="199" t="e">
        <f t="shared" si="109"/>
        <v>#DIV/0!</v>
      </c>
      <c r="AL100" s="199" t="e">
        <f t="shared" si="109"/>
        <v>#DIV/0!</v>
      </c>
      <c r="AM100" s="199" t="e">
        <f t="shared" si="109"/>
        <v>#DIV/0!</v>
      </c>
      <c r="AN100" s="199" t="e">
        <f t="shared" si="109"/>
        <v>#DIV/0!</v>
      </c>
      <c r="AO100" s="199" t="e">
        <f t="shared" si="109"/>
        <v>#DIV/0!</v>
      </c>
      <c r="AP100" s="199" t="e">
        <f t="shared" si="109"/>
        <v>#DIV/0!</v>
      </c>
      <c r="AQ100" s="199" t="e">
        <f t="shared" si="109"/>
        <v>#DIV/0!</v>
      </c>
      <c r="AR100" s="199" t="e">
        <f t="shared" si="109"/>
        <v>#DIV/0!</v>
      </c>
      <c r="AS100" s="199" t="e">
        <f t="shared" si="109"/>
        <v>#DIV/0!</v>
      </c>
      <c r="AT100" s="199" t="e">
        <f t="shared" si="109"/>
        <v>#DIV/0!</v>
      </c>
      <c r="AU100" s="199" t="e">
        <f t="shared" si="109"/>
        <v>#DIV/0!</v>
      </c>
      <c r="AV100" s="199" t="e">
        <f t="shared" si="109"/>
        <v>#DIV/0!</v>
      </c>
      <c r="AW100" s="199" t="e">
        <f t="shared" si="109"/>
        <v>#DIV/0!</v>
      </c>
      <c r="AX100" s="199" t="e">
        <f t="shared" si="109"/>
        <v>#DIV/0!</v>
      </c>
      <c r="AY100" s="199" t="e">
        <f t="shared" si="109"/>
        <v>#DIV/0!</v>
      </c>
      <c r="AZ100" s="199" t="e">
        <f t="shared" si="109"/>
        <v>#DIV/0!</v>
      </c>
      <c r="BA100" s="199" t="e">
        <f t="shared" si="109"/>
        <v>#DIV/0!</v>
      </c>
      <c r="BB100" s="199" t="e">
        <f t="shared" si="109"/>
        <v>#DIV/0!</v>
      </c>
      <c r="BC100" s="199" t="e">
        <f t="shared" si="109"/>
        <v>#DIV/0!</v>
      </c>
      <c r="BD100" s="199" t="e">
        <f t="shared" si="109"/>
        <v>#DIV/0!</v>
      </c>
      <c r="BE100" s="199" t="e">
        <f t="shared" si="109"/>
        <v>#DIV/0!</v>
      </c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C102" s="1" t="str">
        <f ca="1">CLAIMS_Total!AC102</f>
        <v>$H$62</v>
      </c>
      <c r="AG102" s="1" t="str">
        <f ca="1">CLAIMS_Total!AG102</f>
        <v>$I$62</v>
      </c>
      <c r="AK102" s="1" t="str">
        <f ca="1">CLAIMS_Total!AK102</f>
        <v>$J$62</v>
      </c>
      <c r="AO102" s="1" t="str">
        <f ca="1">CLAIMS_Total!AO102</f>
        <v>$J$62</v>
      </c>
      <c r="AS102" s="1" t="str">
        <f ca="1">CLAIMS_Total!AS102</f>
        <v>$J$62</v>
      </c>
      <c r="AW102" s="1" t="str">
        <f ca="1">CLAIMS_Total!AW102</f>
        <v>$K$62</v>
      </c>
      <c r="BA102" s="1" t="str">
        <f ca="1">CLAIMS_Total!BA102</f>
        <v>$L$62</v>
      </c>
      <c r="BE102" s="1" t="str">
        <f ca="1">CLAIMS_Total!BE102</f>
        <v>$L$62</v>
      </c>
    </row>
    <row r="103" spans="4:57" x14ac:dyDescent="0.25">
      <c r="D103" s="192" t="s">
        <v>447</v>
      </c>
      <c r="F103" s="203" t="e">
        <f t="shared" ref="F103:L103" ca="1" si="110">G103</f>
        <v>#DIV/0!</v>
      </c>
      <c r="G103" s="203" t="e">
        <f t="shared" ca="1" si="110"/>
        <v>#DIV/0!</v>
      </c>
      <c r="H103" s="203" t="e">
        <f t="shared" ca="1" si="110"/>
        <v>#DIV/0!</v>
      </c>
      <c r="I103" s="209" t="e">
        <f ca="1">INDIRECT($A$4&amp;"!"&amp;I102)</f>
        <v>#DIV/0!</v>
      </c>
      <c r="J103" s="203" t="e">
        <f t="shared" ca="1" si="110"/>
        <v>#DIV/0!</v>
      </c>
      <c r="K103" s="203" t="e">
        <f t="shared" ca="1" si="110"/>
        <v>#DIV/0!</v>
      </c>
      <c r="L103" s="206" t="e">
        <f t="shared" ca="1" si="110"/>
        <v>#DIV/0!</v>
      </c>
      <c r="M103" s="209" t="e">
        <f ca="1">INDIRECT($A$4&amp;"!"&amp;M102)</f>
        <v>#DIV/0!</v>
      </c>
      <c r="N103" s="203" t="e">
        <f t="shared" ref="N103:W103" ca="1" si="111">O103</f>
        <v>#DIV/0!</v>
      </c>
      <c r="O103" s="203" t="e">
        <f t="shared" ca="1" si="111"/>
        <v>#DIV/0!</v>
      </c>
      <c r="P103" s="203" t="e">
        <f t="shared" ca="1" si="111"/>
        <v>#DIV/0!</v>
      </c>
      <c r="Q103" s="209" t="e">
        <f ca="1">INDIRECT($A$4&amp;"!"&amp;Q102)</f>
        <v>#DIV/0!</v>
      </c>
      <c r="R103" s="203" t="e">
        <f t="shared" ca="1" si="111"/>
        <v>#DIV/0!</v>
      </c>
      <c r="S103" s="203" t="e">
        <f t="shared" ca="1" si="111"/>
        <v>#DIV/0!</v>
      </c>
      <c r="T103" s="203" t="e">
        <f t="shared" ca="1" si="111"/>
        <v>#DIV/0!</v>
      </c>
      <c r="U103" s="209" t="e">
        <f ca="1">INDIRECT($A$4&amp;"!"&amp;U102)</f>
        <v>#DIV/0!</v>
      </c>
      <c r="V103" s="203" t="e">
        <f t="shared" ca="1" si="111"/>
        <v>#DIV/0!</v>
      </c>
      <c r="W103" s="203" t="e">
        <f t="shared" ca="1" si="111"/>
        <v>#DIV/0!</v>
      </c>
      <c r="X103" s="203" t="e">
        <f ca="1">Y103</f>
        <v>#DIV/0!</v>
      </c>
      <c r="Y103" s="209" t="e">
        <f ca="1">INDIRECT($A$4&amp;"!"&amp;Y102)</f>
        <v>#DIV/0!</v>
      </c>
      <c r="Z103" s="203" t="e">
        <f t="shared" ref="Z103:AE103" ca="1" si="112">AA103</f>
        <v>#DIV/0!</v>
      </c>
      <c r="AA103" s="203" t="e">
        <f t="shared" ca="1" si="112"/>
        <v>#DIV/0!</v>
      </c>
      <c r="AB103" s="203" t="e">
        <f ca="1">AC103</f>
        <v>#DIV/0!</v>
      </c>
      <c r="AC103" s="209" t="e">
        <f ca="1">INDIRECT($A$4&amp;"!"&amp;AC102)</f>
        <v>#DIV/0!</v>
      </c>
      <c r="AD103" s="203" t="e">
        <f t="shared" ca="1" si="112"/>
        <v>#DIV/0!</v>
      </c>
      <c r="AE103" s="203" t="e">
        <f t="shared" ca="1" si="112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 t="e">
        <f t="shared" ref="AH103:AQ103" ca="1" si="113">AI103</f>
        <v>#DIV/0!</v>
      </c>
      <c r="AI103" s="203" t="e">
        <f t="shared" ca="1" si="113"/>
        <v>#DIV/0!</v>
      </c>
      <c r="AJ103" s="203" t="e">
        <f t="shared" ca="1" si="113"/>
        <v>#DIV/0!</v>
      </c>
      <c r="AK103" s="209" t="e">
        <f ca="1">INDIRECT($A$4&amp;"!"&amp;AK102)</f>
        <v>#DIV/0!</v>
      </c>
      <c r="AL103" s="203" t="e">
        <f t="shared" ca="1" si="113"/>
        <v>#DIV/0!</v>
      </c>
      <c r="AM103" s="203" t="e">
        <f t="shared" ca="1" si="113"/>
        <v>#DIV/0!</v>
      </c>
      <c r="AN103" s="203" t="e">
        <f t="shared" ca="1" si="113"/>
        <v>#DIV/0!</v>
      </c>
      <c r="AO103" s="209" t="e">
        <f ca="1">INDIRECT($A$4&amp;"!"&amp;AO102)</f>
        <v>#DIV/0!</v>
      </c>
      <c r="AP103" s="203" t="e">
        <f t="shared" ca="1" si="113"/>
        <v>#DIV/0!</v>
      </c>
      <c r="AQ103" s="203" t="e">
        <f t="shared" ca="1" si="113"/>
        <v>#DIV/0!</v>
      </c>
      <c r="AR103" s="203" t="e">
        <f ca="1">AS103</f>
        <v>#DIV/0!</v>
      </c>
      <c r="AS103" s="209" t="e">
        <f ca="1">INDIRECT($A$4&amp;"!"&amp;AS102)</f>
        <v>#DIV/0!</v>
      </c>
      <c r="AT103" s="203" t="e">
        <f t="shared" ref="AT103:BD103" ca="1" si="114">AU103</f>
        <v>#DIV/0!</v>
      </c>
      <c r="AU103" s="203" t="e">
        <f t="shared" ca="1" si="114"/>
        <v>#DIV/0!</v>
      </c>
      <c r="AV103" s="203" t="e">
        <f ca="1">AW103</f>
        <v>#DIV/0!</v>
      </c>
      <c r="AW103" s="209" t="e">
        <f ca="1">INDIRECT($A$4&amp;"!"&amp;AW102)</f>
        <v>#DIV/0!</v>
      </c>
      <c r="AX103" s="203" t="e">
        <f t="shared" ca="1" si="114"/>
        <v>#DIV/0!</v>
      </c>
      <c r="AY103" s="203" t="e">
        <f t="shared" ca="1" si="114"/>
        <v>#DIV/0!</v>
      </c>
      <c r="AZ103" s="203" t="e">
        <f t="shared" ca="1" si="114"/>
        <v>#DIV/0!</v>
      </c>
      <c r="BA103" s="209" t="e">
        <f ca="1">INDIRECT($A$4&amp;"!"&amp;BA102)</f>
        <v>#DIV/0!</v>
      </c>
      <c r="BB103" s="203" t="e">
        <f t="shared" ca="1" si="114"/>
        <v>#DIV/0!</v>
      </c>
      <c r="BC103" s="203" t="e">
        <f t="shared" ca="1" si="114"/>
        <v>#DIV/0!</v>
      </c>
      <c r="BD103" s="203" t="e">
        <f t="shared" ca="1" si="114"/>
        <v>#DIV/0!</v>
      </c>
      <c r="BE103" s="209" t="e">
        <f ca="1">INDIRECT($A$4&amp;"!"&amp;BE102)</f>
        <v>#DIV/0!</v>
      </c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BE104" si="115">G46/G17*1000</f>
        <v>#DIV/0!</v>
      </c>
      <c r="H104" s="193" t="e">
        <f t="shared" si="115"/>
        <v>#DIV/0!</v>
      </c>
      <c r="I104" s="193" t="e">
        <f t="shared" si="115"/>
        <v>#DIV/0!</v>
      </c>
      <c r="J104" s="193" t="e">
        <f t="shared" si="115"/>
        <v>#DIV/0!</v>
      </c>
      <c r="K104" s="193" t="e">
        <f t="shared" si="115"/>
        <v>#DIV/0!</v>
      </c>
      <c r="L104" s="193" t="e">
        <f t="shared" si="115"/>
        <v>#DIV/0!</v>
      </c>
      <c r="M104" s="193" t="e">
        <f t="shared" si="115"/>
        <v>#DIV/0!</v>
      </c>
      <c r="N104" s="193" t="e">
        <f t="shared" si="115"/>
        <v>#DIV/0!</v>
      </c>
      <c r="O104" s="193" t="e">
        <f t="shared" si="115"/>
        <v>#DIV/0!</v>
      </c>
      <c r="P104" s="193" t="e">
        <f t="shared" si="115"/>
        <v>#DIV/0!</v>
      </c>
      <c r="Q104" s="193" t="e">
        <f t="shared" si="115"/>
        <v>#DIV/0!</v>
      </c>
      <c r="R104" s="193" t="e">
        <f t="shared" si="115"/>
        <v>#DIV/0!</v>
      </c>
      <c r="S104" s="193" t="e">
        <f t="shared" si="115"/>
        <v>#DIV/0!</v>
      </c>
      <c r="T104" s="193" t="e">
        <f t="shared" si="115"/>
        <v>#DIV/0!</v>
      </c>
      <c r="U104" s="193" t="e">
        <f t="shared" si="115"/>
        <v>#DIV/0!</v>
      </c>
      <c r="V104" s="193" t="e">
        <f t="shared" si="115"/>
        <v>#DIV/0!</v>
      </c>
      <c r="W104" s="193" t="e">
        <f t="shared" si="115"/>
        <v>#DIV/0!</v>
      </c>
      <c r="X104" s="193" t="e">
        <f t="shared" si="115"/>
        <v>#DIV/0!</v>
      </c>
      <c r="Y104" s="193" t="e">
        <f t="shared" si="115"/>
        <v>#DIV/0!</v>
      </c>
      <c r="Z104" s="193" t="e">
        <f t="shared" si="115"/>
        <v>#DIV/0!</v>
      </c>
      <c r="AA104" s="193" t="e">
        <f t="shared" si="115"/>
        <v>#DIV/0!</v>
      </c>
      <c r="AB104" s="193" t="e">
        <f t="shared" si="115"/>
        <v>#DIV/0!</v>
      </c>
      <c r="AC104" s="193" t="e">
        <f t="shared" si="115"/>
        <v>#DIV/0!</v>
      </c>
      <c r="AD104" s="193" t="e">
        <f t="shared" si="115"/>
        <v>#DIV/0!</v>
      </c>
      <c r="AE104" s="193" t="e">
        <f t="shared" si="115"/>
        <v>#DIV/0!</v>
      </c>
      <c r="AF104" s="193" t="e">
        <f t="shared" si="115"/>
        <v>#DIV/0!</v>
      </c>
      <c r="AG104" s="193" t="e">
        <f t="shared" si="115"/>
        <v>#DIV/0!</v>
      </c>
      <c r="AH104" s="193" t="e">
        <f t="shared" si="115"/>
        <v>#DIV/0!</v>
      </c>
      <c r="AI104" s="193" t="e">
        <f t="shared" si="115"/>
        <v>#DIV/0!</v>
      </c>
      <c r="AJ104" s="193" t="e">
        <f t="shared" si="115"/>
        <v>#DIV/0!</v>
      </c>
      <c r="AK104" s="193" t="e">
        <f t="shared" si="115"/>
        <v>#DIV/0!</v>
      </c>
      <c r="AL104" s="193" t="e">
        <f t="shared" si="115"/>
        <v>#DIV/0!</v>
      </c>
      <c r="AM104" s="193" t="e">
        <f t="shared" si="115"/>
        <v>#DIV/0!</v>
      </c>
      <c r="AN104" s="193" t="e">
        <f t="shared" si="115"/>
        <v>#DIV/0!</v>
      </c>
      <c r="AO104" s="193" t="e">
        <f t="shared" si="115"/>
        <v>#DIV/0!</v>
      </c>
      <c r="AP104" s="193" t="e">
        <f t="shared" si="115"/>
        <v>#DIV/0!</v>
      </c>
      <c r="AQ104" s="193" t="e">
        <f t="shared" si="115"/>
        <v>#DIV/0!</v>
      </c>
      <c r="AR104" s="193" t="e">
        <f t="shared" si="115"/>
        <v>#DIV/0!</v>
      </c>
      <c r="AS104" s="193" t="e">
        <f t="shared" si="115"/>
        <v>#DIV/0!</v>
      </c>
      <c r="AT104" s="193" t="e">
        <f t="shared" si="115"/>
        <v>#DIV/0!</v>
      </c>
      <c r="AU104" s="193" t="e">
        <f t="shared" si="115"/>
        <v>#DIV/0!</v>
      </c>
      <c r="AV104" s="193" t="e">
        <f t="shared" si="115"/>
        <v>#DIV/0!</v>
      </c>
      <c r="AW104" s="193" t="e">
        <f t="shared" si="115"/>
        <v>#DIV/0!</v>
      </c>
      <c r="AX104" s="193" t="e">
        <f t="shared" si="115"/>
        <v>#DIV/0!</v>
      </c>
      <c r="AY104" s="193" t="e">
        <f t="shared" si="115"/>
        <v>#DIV/0!</v>
      </c>
      <c r="AZ104" s="193" t="e">
        <f t="shared" si="115"/>
        <v>#DIV/0!</v>
      </c>
      <c r="BA104" s="193" t="e">
        <f t="shared" si="115"/>
        <v>#DIV/0!</v>
      </c>
      <c r="BB104" s="193" t="e">
        <f t="shared" si="115"/>
        <v>#DIV/0!</v>
      </c>
      <c r="BC104" s="193" t="e">
        <f t="shared" si="115"/>
        <v>#DIV/0!</v>
      </c>
      <c r="BD104" s="193" t="e">
        <f t="shared" si="115"/>
        <v>#DIV/0!</v>
      </c>
      <c r="BE104" s="193" t="e">
        <f t="shared" si="115"/>
        <v>#DIV/0!</v>
      </c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BE107" si="116">G17/G15</f>
        <v>#DIV/0!</v>
      </c>
      <c r="H107" s="202" t="e">
        <f t="shared" si="116"/>
        <v>#DIV/0!</v>
      </c>
      <c r="I107" s="202" t="e">
        <f t="shared" si="116"/>
        <v>#DIV/0!</v>
      </c>
      <c r="J107" s="202" t="e">
        <f t="shared" si="116"/>
        <v>#DIV/0!</v>
      </c>
      <c r="K107" s="202" t="e">
        <f t="shared" si="116"/>
        <v>#DIV/0!</v>
      </c>
      <c r="L107" s="202" t="e">
        <f t="shared" si="116"/>
        <v>#DIV/0!</v>
      </c>
      <c r="M107" s="202" t="e">
        <f t="shared" si="116"/>
        <v>#DIV/0!</v>
      </c>
      <c r="N107" s="202" t="e">
        <f t="shared" si="116"/>
        <v>#DIV/0!</v>
      </c>
      <c r="O107" s="202" t="e">
        <f t="shared" si="116"/>
        <v>#DIV/0!</v>
      </c>
      <c r="P107" s="202" t="e">
        <f t="shared" si="116"/>
        <v>#DIV/0!</v>
      </c>
      <c r="Q107" s="202" t="e">
        <f t="shared" si="116"/>
        <v>#DIV/0!</v>
      </c>
      <c r="R107" s="202" t="e">
        <f t="shared" si="116"/>
        <v>#DIV/0!</v>
      </c>
      <c r="S107" s="202" t="e">
        <f t="shared" si="116"/>
        <v>#DIV/0!</v>
      </c>
      <c r="T107" s="202" t="e">
        <f t="shared" si="116"/>
        <v>#DIV/0!</v>
      </c>
      <c r="U107" s="202" t="e">
        <f t="shared" si="116"/>
        <v>#DIV/0!</v>
      </c>
      <c r="V107" s="202" t="e">
        <f t="shared" si="116"/>
        <v>#DIV/0!</v>
      </c>
      <c r="W107" s="202" t="e">
        <f t="shared" si="116"/>
        <v>#DIV/0!</v>
      </c>
      <c r="X107" s="202" t="e">
        <f t="shared" si="116"/>
        <v>#DIV/0!</v>
      </c>
      <c r="Y107" s="202" t="e">
        <f t="shared" si="116"/>
        <v>#DIV/0!</v>
      </c>
      <c r="Z107" s="202" t="e">
        <f t="shared" si="116"/>
        <v>#DIV/0!</v>
      </c>
      <c r="AA107" s="202" t="e">
        <f t="shared" si="116"/>
        <v>#DIV/0!</v>
      </c>
      <c r="AB107" s="202" t="e">
        <f t="shared" si="116"/>
        <v>#DIV/0!</v>
      </c>
      <c r="AC107" s="202" t="e">
        <f t="shared" si="116"/>
        <v>#DIV/0!</v>
      </c>
      <c r="AD107" s="202" t="e">
        <f t="shared" si="116"/>
        <v>#DIV/0!</v>
      </c>
      <c r="AE107" s="202" t="e">
        <f t="shared" si="116"/>
        <v>#DIV/0!</v>
      </c>
      <c r="AF107" s="202" t="e">
        <f t="shared" si="116"/>
        <v>#DIV/0!</v>
      </c>
      <c r="AG107" s="202" t="e">
        <f t="shared" si="116"/>
        <v>#DIV/0!</v>
      </c>
      <c r="AH107" s="202" t="e">
        <f t="shared" si="116"/>
        <v>#DIV/0!</v>
      </c>
      <c r="AI107" s="202" t="e">
        <f t="shared" si="116"/>
        <v>#DIV/0!</v>
      </c>
      <c r="AJ107" s="202" t="e">
        <f t="shared" si="116"/>
        <v>#DIV/0!</v>
      </c>
      <c r="AK107" s="202" t="e">
        <f t="shared" si="116"/>
        <v>#DIV/0!</v>
      </c>
      <c r="AL107" s="202" t="e">
        <f t="shared" si="116"/>
        <v>#DIV/0!</v>
      </c>
      <c r="AM107" s="202" t="e">
        <f t="shared" si="116"/>
        <v>#DIV/0!</v>
      </c>
      <c r="AN107" s="202" t="e">
        <f t="shared" si="116"/>
        <v>#DIV/0!</v>
      </c>
      <c r="AO107" s="202" t="e">
        <f t="shared" si="116"/>
        <v>#DIV/0!</v>
      </c>
      <c r="AP107" s="202" t="e">
        <f t="shared" si="116"/>
        <v>#DIV/0!</v>
      </c>
      <c r="AQ107" s="202" t="e">
        <f t="shared" si="116"/>
        <v>#DIV/0!</v>
      </c>
      <c r="AR107" s="202" t="e">
        <f t="shared" si="116"/>
        <v>#DIV/0!</v>
      </c>
      <c r="AS107" s="202" t="e">
        <f t="shared" si="116"/>
        <v>#DIV/0!</v>
      </c>
      <c r="AT107" s="202" t="e">
        <f t="shared" si="116"/>
        <v>#DIV/0!</v>
      </c>
      <c r="AU107" s="202" t="e">
        <f t="shared" si="116"/>
        <v>#DIV/0!</v>
      </c>
      <c r="AV107" s="202" t="e">
        <f t="shared" si="116"/>
        <v>#DIV/0!</v>
      </c>
      <c r="AW107" s="202" t="e">
        <f t="shared" si="116"/>
        <v>#DIV/0!</v>
      </c>
      <c r="AX107" s="202" t="e">
        <f t="shared" si="116"/>
        <v>#DIV/0!</v>
      </c>
      <c r="AY107" s="202" t="e">
        <f t="shared" si="116"/>
        <v>#DIV/0!</v>
      </c>
      <c r="AZ107" s="202" t="e">
        <f t="shared" si="116"/>
        <v>#DIV/0!</v>
      </c>
      <c r="BA107" s="202" t="e">
        <f t="shared" si="116"/>
        <v>#DIV/0!</v>
      </c>
      <c r="BB107" s="202" t="e">
        <f t="shared" si="116"/>
        <v>#DIV/0!</v>
      </c>
      <c r="BC107" s="202" t="e">
        <f t="shared" si="116"/>
        <v>#DIV/0!</v>
      </c>
      <c r="BD107" s="202" t="e">
        <f t="shared" si="116"/>
        <v>#DIV/0!</v>
      </c>
      <c r="BE107" s="202" t="e">
        <f t="shared" si="116"/>
        <v>#DIV/0!</v>
      </c>
    </row>
    <row r="108" spans="4:57" x14ac:dyDescent="0.25">
      <c r="D108" s="1" t="s">
        <v>500</v>
      </c>
      <c r="F108" s="204" t="e">
        <f t="shared" ref="F108:BE108" ca="1" si="117">F104/F103</f>
        <v>#DIV/0!</v>
      </c>
      <c r="G108" s="204" t="e">
        <f t="shared" ca="1" si="117"/>
        <v>#DIV/0!</v>
      </c>
      <c r="H108" s="204" t="e">
        <f t="shared" ca="1" si="117"/>
        <v>#DIV/0!</v>
      </c>
      <c r="I108" s="204" t="e">
        <f t="shared" ca="1" si="117"/>
        <v>#DIV/0!</v>
      </c>
      <c r="J108" s="204" t="e">
        <f t="shared" ca="1" si="117"/>
        <v>#DIV/0!</v>
      </c>
      <c r="K108" s="204" t="e">
        <f t="shared" ca="1" si="117"/>
        <v>#DIV/0!</v>
      </c>
      <c r="L108" s="204" t="e">
        <f t="shared" ca="1" si="117"/>
        <v>#DIV/0!</v>
      </c>
      <c r="M108" s="204" t="e">
        <f t="shared" ca="1" si="117"/>
        <v>#DIV/0!</v>
      </c>
      <c r="N108" s="204" t="e">
        <f t="shared" ca="1" si="117"/>
        <v>#DIV/0!</v>
      </c>
      <c r="O108" s="204" t="e">
        <f t="shared" ca="1" si="117"/>
        <v>#DIV/0!</v>
      </c>
      <c r="P108" s="204" t="e">
        <f t="shared" ca="1" si="117"/>
        <v>#DIV/0!</v>
      </c>
      <c r="Q108" s="204" t="e">
        <f t="shared" ca="1" si="117"/>
        <v>#DIV/0!</v>
      </c>
      <c r="R108" s="204" t="e">
        <f t="shared" ca="1" si="117"/>
        <v>#DIV/0!</v>
      </c>
      <c r="S108" s="204" t="e">
        <f t="shared" ca="1" si="117"/>
        <v>#DIV/0!</v>
      </c>
      <c r="T108" s="204" t="e">
        <f t="shared" ca="1" si="117"/>
        <v>#DIV/0!</v>
      </c>
      <c r="U108" s="204" t="e">
        <f t="shared" ca="1" si="117"/>
        <v>#DIV/0!</v>
      </c>
      <c r="V108" s="204" t="e">
        <f t="shared" ca="1" si="117"/>
        <v>#DIV/0!</v>
      </c>
      <c r="W108" s="204" t="e">
        <f t="shared" ca="1" si="117"/>
        <v>#DIV/0!</v>
      </c>
      <c r="X108" s="204" t="e">
        <f t="shared" ca="1" si="117"/>
        <v>#DIV/0!</v>
      </c>
      <c r="Y108" s="204" t="e">
        <f t="shared" ca="1" si="117"/>
        <v>#DIV/0!</v>
      </c>
      <c r="Z108" s="204" t="e">
        <f t="shared" ca="1" si="117"/>
        <v>#DIV/0!</v>
      </c>
      <c r="AA108" s="204" t="e">
        <f t="shared" ca="1" si="117"/>
        <v>#DIV/0!</v>
      </c>
      <c r="AB108" s="204" t="e">
        <f t="shared" ca="1" si="117"/>
        <v>#DIV/0!</v>
      </c>
      <c r="AC108" s="204" t="e">
        <f t="shared" ca="1" si="117"/>
        <v>#DIV/0!</v>
      </c>
      <c r="AD108" s="204" t="e">
        <f t="shared" ca="1" si="117"/>
        <v>#DIV/0!</v>
      </c>
      <c r="AE108" s="204" t="e">
        <f t="shared" ca="1" si="117"/>
        <v>#DIV/0!</v>
      </c>
      <c r="AF108" s="204" t="e">
        <f t="shared" ca="1" si="117"/>
        <v>#DIV/0!</v>
      </c>
      <c r="AG108" s="204" t="e">
        <f t="shared" ca="1" si="117"/>
        <v>#DIV/0!</v>
      </c>
      <c r="AH108" s="204" t="e">
        <f t="shared" ca="1" si="117"/>
        <v>#DIV/0!</v>
      </c>
      <c r="AI108" s="204" t="e">
        <f t="shared" ca="1" si="117"/>
        <v>#DIV/0!</v>
      </c>
      <c r="AJ108" s="204" t="e">
        <f t="shared" ca="1" si="117"/>
        <v>#DIV/0!</v>
      </c>
      <c r="AK108" s="204" t="e">
        <f t="shared" ca="1" si="117"/>
        <v>#DIV/0!</v>
      </c>
      <c r="AL108" s="204" t="e">
        <f t="shared" ca="1" si="117"/>
        <v>#DIV/0!</v>
      </c>
      <c r="AM108" s="204" t="e">
        <f t="shared" ca="1" si="117"/>
        <v>#DIV/0!</v>
      </c>
      <c r="AN108" s="204" t="e">
        <f t="shared" ca="1" si="117"/>
        <v>#DIV/0!</v>
      </c>
      <c r="AO108" s="204" t="e">
        <f t="shared" ca="1" si="117"/>
        <v>#DIV/0!</v>
      </c>
      <c r="AP108" s="204" t="e">
        <f t="shared" ca="1" si="117"/>
        <v>#DIV/0!</v>
      </c>
      <c r="AQ108" s="204" t="e">
        <f t="shared" ca="1" si="117"/>
        <v>#DIV/0!</v>
      </c>
      <c r="AR108" s="204" t="e">
        <f t="shared" ca="1" si="117"/>
        <v>#DIV/0!</v>
      </c>
      <c r="AS108" s="204" t="e">
        <f t="shared" ca="1" si="117"/>
        <v>#DIV/0!</v>
      </c>
      <c r="AT108" s="204" t="e">
        <f t="shared" ca="1" si="117"/>
        <v>#DIV/0!</v>
      </c>
      <c r="AU108" s="204" t="e">
        <f t="shared" ca="1" si="117"/>
        <v>#DIV/0!</v>
      </c>
      <c r="AV108" s="204" t="e">
        <f t="shared" ca="1" si="117"/>
        <v>#DIV/0!</v>
      </c>
      <c r="AW108" s="204" t="e">
        <f t="shared" ca="1" si="117"/>
        <v>#DIV/0!</v>
      </c>
      <c r="AX108" s="204" t="e">
        <f t="shared" ca="1" si="117"/>
        <v>#DIV/0!</v>
      </c>
      <c r="AY108" s="204" t="e">
        <f t="shared" ca="1" si="117"/>
        <v>#DIV/0!</v>
      </c>
      <c r="AZ108" s="204" t="e">
        <f t="shared" ca="1" si="117"/>
        <v>#DIV/0!</v>
      </c>
      <c r="BA108" s="204" t="e">
        <f t="shared" ca="1" si="117"/>
        <v>#DIV/0!</v>
      </c>
      <c r="BB108" s="204" t="e">
        <f t="shared" ca="1" si="117"/>
        <v>#DIV/0!</v>
      </c>
      <c r="BC108" s="204" t="e">
        <f t="shared" ca="1" si="117"/>
        <v>#DIV/0!</v>
      </c>
      <c r="BD108" s="204" t="e">
        <f t="shared" ca="1" si="117"/>
        <v>#DIV/0!</v>
      </c>
      <c r="BE108" s="204" t="e">
        <f t="shared" ca="1" si="117"/>
        <v>#DIV/0!</v>
      </c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BE109" si="118">G19/(G13+G17+G18)</f>
        <v>#DIV/0!</v>
      </c>
      <c r="H109" s="204" t="e">
        <f t="shared" si="118"/>
        <v>#DIV/0!</v>
      </c>
      <c r="I109" s="204" t="e">
        <f t="shared" si="118"/>
        <v>#DIV/0!</v>
      </c>
      <c r="J109" s="204" t="e">
        <f t="shared" si="118"/>
        <v>#DIV/0!</v>
      </c>
      <c r="K109" s="204" t="e">
        <f t="shared" si="118"/>
        <v>#DIV/0!</v>
      </c>
      <c r="L109" s="204" t="e">
        <f t="shared" si="118"/>
        <v>#DIV/0!</v>
      </c>
      <c r="M109" s="204" t="e">
        <f t="shared" si="118"/>
        <v>#DIV/0!</v>
      </c>
      <c r="N109" s="204" t="e">
        <f t="shared" si="118"/>
        <v>#DIV/0!</v>
      </c>
      <c r="O109" s="204" t="e">
        <f t="shared" si="118"/>
        <v>#DIV/0!</v>
      </c>
      <c r="P109" s="204" t="e">
        <f t="shared" si="118"/>
        <v>#DIV/0!</v>
      </c>
      <c r="Q109" s="204" t="e">
        <f t="shared" si="118"/>
        <v>#DIV/0!</v>
      </c>
      <c r="R109" s="204" t="e">
        <f t="shared" si="118"/>
        <v>#DIV/0!</v>
      </c>
      <c r="S109" s="204" t="e">
        <f t="shared" si="118"/>
        <v>#DIV/0!</v>
      </c>
      <c r="T109" s="204" t="e">
        <f t="shared" si="118"/>
        <v>#DIV/0!</v>
      </c>
      <c r="U109" s="204" t="e">
        <f t="shared" si="118"/>
        <v>#DIV/0!</v>
      </c>
      <c r="V109" s="204" t="e">
        <f t="shared" si="118"/>
        <v>#DIV/0!</v>
      </c>
      <c r="W109" s="204" t="e">
        <f t="shared" si="118"/>
        <v>#DIV/0!</v>
      </c>
      <c r="X109" s="204" t="e">
        <f t="shared" si="118"/>
        <v>#DIV/0!</v>
      </c>
      <c r="Y109" s="204" t="e">
        <f t="shared" si="118"/>
        <v>#DIV/0!</v>
      </c>
      <c r="Z109" s="204" t="e">
        <f t="shared" si="118"/>
        <v>#DIV/0!</v>
      </c>
      <c r="AA109" s="204" t="e">
        <f t="shared" si="118"/>
        <v>#DIV/0!</v>
      </c>
      <c r="AB109" s="204" t="e">
        <f t="shared" si="118"/>
        <v>#DIV/0!</v>
      </c>
      <c r="AC109" s="204" t="e">
        <f t="shared" si="118"/>
        <v>#DIV/0!</v>
      </c>
      <c r="AD109" s="204" t="e">
        <f t="shared" si="118"/>
        <v>#DIV/0!</v>
      </c>
      <c r="AE109" s="204" t="e">
        <f t="shared" si="118"/>
        <v>#DIV/0!</v>
      </c>
      <c r="AF109" s="204" t="e">
        <f t="shared" si="118"/>
        <v>#DIV/0!</v>
      </c>
      <c r="AG109" s="204" t="e">
        <f t="shared" si="118"/>
        <v>#DIV/0!</v>
      </c>
      <c r="AH109" s="204" t="e">
        <f t="shared" si="118"/>
        <v>#DIV/0!</v>
      </c>
      <c r="AI109" s="204" t="e">
        <f t="shared" si="118"/>
        <v>#DIV/0!</v>
      </c>
      <c r="AJ109" s="204" t="e">
        <f t="shared" si="118"/>
        <v>#DIV/0!</v>
      </c>
      <c r="AK109" s="204" t="e">
        <f t="shared" si="118"/>
        <v>#DIV/0!</v>
      </c>
      <c r="AL109" s="204" t="e">
        <f t="shared" si="118"/>
        <v>#DIV/0!</v>
      </c>
      <c r="AM109" s="204" t="e">
        <f t="shared" si="118"/>
        <v>#DIV/0!</v>
      </c>
      <c r="AN109" s="204" t="e">
        <f t="shared" si="118"/>
        <v>#DIV/0!</v>
      </c>
      <c r="AO109" s="204" t="e">
        <f t="shared" si="118"/>
        <v>#DIV/0!</v>
      </c>
      <c r="AP109" s="204" t="e">
        <f t="shared" si="118"/>
        <v>#DIV/0!</v>
      </c>
      <c r="AQ109" s="204" t="e">
        <f t="shared" si="118"/>
        <v>#DIV/0!</v>
      </c>
      <c r="AR109" s="204" t="e">
        <f t="shared" si="118"/>
        <v>#DIV/0!</v>
      </c>
      <c r="AS109" s="204" t="e">
        <f t="shared" si="118"/>
        <v>#DIV/0!</v>
      </c>
      <c r="AT109" s="204" t="e">
        <f t="shared" si="118"/>
        <v>#DIV/0!</v>
      </c>
      <c r="AU109" s="204" t="e">
        <f t="shared" si="118"/>
        <v>#DIV/0!</v>
      </c>
      <c r="AV109" s="204" t="e">
        <f t="shared" si="118"/>
        <v>#DIV/0!</v>
      </c>
      <c r="AW109" s="204" t="e">
        <f t="shared" si="118"/>
        <v>#DIV/0!</v>
      </c>
      <c r="AX109" s="204" t="e">
        <f t="shared" si="118"/>
        <v>#DIV/0!</v>
      </c>
      <c r="AY109" s="204" t="e">
        <f t="shared" si="118"/>
        <v>#DIV/0!</v>
      </c>
      <c r="AZ109" s="204" t="e">
        <f t="shared" si="118"/>
        <v>#DIV/0!</v>
      </c>
      <c r="BA109" s="204" t="e">
        <f t="shared" si="118"/>
        <v>#DIV/0!</v>
      </c>
      <c r="BB109" s="204" t="e">
        <f t="shared" si="118"/>
        <v>#DIV/0!</v>
      </c>
      <c r="BC109" s="204" t="e">
        <f t="shared" si="118"/>
        <v>#DIV/0!</v>
      </c>
      <c r="BD109" s="204" t="e">
        <f t="shared" si="118"/>
        <v>#DIV/0!</v>
      </c>
      <c r="BE109" s="204" t="e">
        <f t="shared" si="118"/>
        <v>#DIV/0!</v>
      </c>
    </row>
    <row r="110" spans="4:57" x14ac:dyDescent="0.25">
      <c r="D110" s="71"/>
    </row>
  </sheetData>
  <sheetProtection algorithmName="SHA-256" hashValue="6TGuq1jCUhX/xN4bfJnKD9l1iNyt3+N9jHF4vXv2WM4=" saltValue="/l+i3CEhmBplJyl9qAhY6Q==" spinCount="100000" sheet="1" objects="1" scenarios="1"/>
  <mergeCells count="20">
    <mergeCell ref="AD8:AG8"/>
    <mergeCell ref="F8:M8"/>
    <mergeCell ref="N8:Y8"/>
    <mergeCell ref="R9:U9"/>
    <mergeCell ref="V9:Y9"/>
    <mergeCell ref="Z8:AC8"/>
    <mergeCell ref="AD9:AG9"/>
    <mergeCell ref="F9:I9"/>
    <mergeCell ref="N9:Q9"/>
    <mergeCell ref="Z9:AC9"/>
    <mergeCell ref="J9:M9"/>
    <mergeCell ref="AX8:BE8"/>
    <mergeCell ref="AX9:BA9"/>
    <mergeCell ref="AL9:AO9"/>
    <mergeCell ref="AP9:AS9"/>
    <mergeCell ref="AH8:AS8"/>
    <mergeCell ref="AT8:AW8"/>
    <mergeCell ref="AT9:AW9"/>
    <mergeCell ref="BB9:BE9"/>
    <mergeCell ref="AH9:AK9"/>
  </mergeCells>
  <conditionalFormatting sqref="F68:AK68 AT68:AW68 BB68:BE68">
    <cfRule type="expression" dxfId="32119" priority="461">
      <formula>NOT(F68=0)</formula>
    </cfRule>
  </conditionalFormatting>
  <conditionalFormatting sqref="F39:AK39 AT39:AW39 BB39:BE39">
    <cfRule type="expression" dxfId="32118" priority="460">
      <formula>NOT(F39=0)</formula>
    </cfRule>
  </conditionalFormatting>
  <conditionalFormatting sqref="AL68:AO68">
    <cfRule type="expression" dxfId="32117" priority="203">
      <formula>NOT(AL68=0)</formula>
    </cfRule>
  </conditionalFormatting>
  <conditionalFormatting sqref="AL39:AO39">
    <cfRule type="expression" dxfId="32116" priority="202">
      <formula>NOT(AL39=0)</formula>
    </cfRule>
  </conditionalFormatting>
  <conditionalFormatting sqref="AP68:AS68">
    <cfRule type="expression" dxfId="32115" priority="107">
      <formula>NOT(AP68=0)</formula>
    </cfRule>
  </conditionalFormatting>
  <conditionalFormatting sqref="AP39:AS39">
    <cfRule type="expression" dxfId="32114" priority="106">
      <formula>NOT(AP39=0)</formula>
    </cfRule>
  </conditionalFormatting>
  <conditionalFormatting sqref="AX68:BA68">
    <cfRule type="expression" dxfId="32113" priority="11">
      <formula>NOT(AX68=0)</formula>
    </cfRule>
  </conditionalFormatting>
  <conditionalFormatting sqref="AX39:BA39">
    <cfRule type="expression" dxfId="32112" priority="10">
      <formula>NOT(AX39=0)</formula>
    </cfRule>
  </conditionalFormatting>
  <conditionalFormatting sqref="F13">
    <cfRule type="expression" dxfId="14703" priority="4962" stopIfTrue="1">
      <formula>LEN(TRIM($F$13))=0</formula>
    </cfRule>
  </conditionalFormatting>
  <conditionalFormatting sqref="G13">
    <cfRule type="expression" dxfId="14702" priority="4963" stopIfTrue="1">
      <formula>LEN(TRIM($G$13))=0</formula>
    </cfRule>
  </conditionalFormatting>
  <conditionalFormatting sqref="J13">
    <cfRule type="expression" dxfId="14701" priority="4964" stopIfTrue="1">
      <formula>LEN(TRIM($J$13))=0</formula>
    </cfRule>
  </conditionalFormatting>
  <conditionalFormatting sqref="K13">
    <cfRule type="expression" dxfId="14700" priority="4965" stopIfTrue="1">
      <formula>LEN(TRIM($K$13))=0</formula>
    </cfRule>
  </conditionalFormatting>
  <conditionalFormatting sqref="N13">
    <cfRule type="expression" dxfId="14699" priority="4966" stopIfTrue="1">
      <formula>LEN(TRIM($N$13))=0</formula>
    </cfRule>
  </conditionalFormatting>
  <conditionalFormatting sqref="O13">
    <cfRule type="expression" dxfId="14698" priority="4967" stopIfTrue="1">
      <formula>LEN(TRIM($O$13))=0</formula>
    </cfRule>
  </conditionalFormatting>
  <conditionalFormatting sqref="R13">
    <cfRule type="expression" dxfId="14697" priority="4968" stopIfTrue="1">
      <formula>LEN(TRIM($R$13))=0</formula>
    </cfRule>
  </conditionalFormatting>
  <conditionalFormatting sqref="S13">
    <cfRule type="expression" dxfId="14696" priority="4969" stopIfTrue="1">
      <formula>LEN(TRIM($S$13))=0</formula>
    </cfRule>
  </conditionalFormatting>
  <conditionalFormatting sqref="V13">
    <cfRule type="expression" dxfId="14695" priority="4970" stopIfTrue="1">
      <formula>LEN(TRIM($V$13))=0</formula>
    </cfRule>
  </conditionalFormatting>
  <conditionalFormatting sqref="W13">
    <cfRule type="expression" dxfId="14694" priority="4971" stopIfTrue="1">
      <formula>LEN(TRIM($W$13))=0</formula>
    </cfRule>
  </conditionalFormatting>
  <conditionalFormatting sqref="Z13">
    <cfRule type="expression" dxfId="14693" priority="4972" stopIfTrue="1">
      <formula>LEN(TRIM($Z$13))=0</formula>
    </cfRule>
  </conditionalFormatting>
  <conditionalFormatting sqref="AA13">
    <cfRule type="expression" dxfId="14692" priority="4973" stopIfTrue="1">
      <formula>LEN(TRIM($AA$13))=0</formula>
    </cfRule>
  </conditionalFormatting>
  <conditionalFormatting sqref="AD13">
    <cfRule type="expression" dxfId="14691" priority="4974" stopIfTrue="1">
      <formula>LEN(TRIM($AD$13))=0</formula>
    </cfRule>
  </conditionalFormatting>
  <conditionalFormatting sqref="AE13">
    <cfRule type="expression" dxfId="14690" priority="4975" stopIfTrue="1">
      <formula>LEN(TRIM($AE$13))=0</formula>
    </cfRule>
  </conditionalFormatting>
  <conditionalFormatting sqref="AH13">
    <cfRule type="expression" dxfId="14689" priority="4976" stopIfTrue="1">
      <formula>LEN(TRIM($AH$13))=0</formula>
    </cfRule>
  </conditionalFormatting>
  <conditionalFormatting sqref="AI13">
    <cfRule type="expression" dxfId="14688" priority="4977" stopIfTrue="1">
      <formula>LEN(TRIM($AI$13))=0</formula>
    </cfRule>
  </conditionalFormatting>
  <conditionalFormatting sqref="AL13">
    <cfRule type="expression" dxfId="14687" priority="4978" stopIfTrue="1">
      <formula>LEN(TRIM($AL$13))=0</formula>
    </cfRule>
  </conditionalFormatting>
  <conditionalFormatting sqref="AM13">
    <cfRule type="expression" dxfId="14686" priority="4979" stopIfTrue="1">
      <formula>LEN(TRIM($AM$13))=0</formula>
    </cfRule>
  </conditionalFormatting>
  <conditionalFormatting sqref="AP13">
    <cfRule type="expression" dxfId="14685" priority="4980" stopIfTrue="1">
      <formula>LEN(TRIM($AP$13))=0</formula>
    </cfRule>
  </conditionalFormatting>
  <conditionalFormatting sqref="AQ13">
    <cfRule type="expression" dxfId="14684" priority="4981" stopIfTrue="1">
      <formula>LEN(TRIM($AQ$13))=0</formula>
    </cfRule>
  </conditionalFormatting>
  <conditionalFormatting sqref="AT13">
    <cfRule type="expression" dxfId="14683" priority="4982" stopIfTrue="1">
      <formula>LEN(TRIM($AT$13))=0</formula>
    </cfRule>
  </conditionalFormatting>
  <conditionalFormatting sqref="AU13">
    <cfRule type="expression" dxfId="14682" priority="4983" stopIfTrue="1">
      <formula>LEN(TRIM($AU$13))=0</formula>
    </cfRule>
  </conditionalFormatting>
  <conditionalFormatting sqref="AX13">
    <cfRule type="expression" dxfId="14681" priority="4984" stopIfTrue="1">
      <formula>LEN(TRIM($AX$13))=0</formula>
    </cfRule>
  </conditionalFormatting>
  <conditionalFormatting sqref="AY13">
    <cfRule type="expression" dxfId="14680" priority="4985" stopIfTrue="1">
      <formula>LEN(TRIM($AY$13))=0</formula>
    </cfRule>
  </conditionalFormatting>
  <conditionalFormatting sqref="BB13">
    <cfRule type="expression" dxfId="14679" priority="4986" stopIfTrue="1">
      <formula>LEN(TRIM($BB$13))=0</formula>
    </cfRule>
  </conditionalFormatting>
  <conditionalFormatting sqref="BC13">
    <cfRule type="expression" dxfId="14678" priority="4987" stopIfTrue="1">
      <formula>LEN(TRIM($BC$13))=0</formula>
    </cfRule>
  </conditionalFormatting>
  <conditionalFormatting sqref="F15">
    <cfRule type="expression" dxfId="14677" priority="4988" stopIfTrue="1">
      <formula>LEN(TRIM($F$15))=0</formula>
    </cfRule>
  </conditionalFormatting>
  <conditionalFormatting sqref="G15">
    <cfRule type="expression" dxfId="14676" priority="4989" stopIfTrue="1">
      <formula>LEN(TRIM($G$15))=0</formula>
    </cfRule>
  </conditionalFormatting>
  <conditionalFormatting sqref="H15">
    <cfRule type="expression" dxfId="14675" priority="4990" stopIfTrue="1">
      <formula>LEN(TRIM($H$15))=0</formula>
    </cfRule>
  </conditionalFormatting>
  <conditionalFormatting sqref="J15">
    <cfRule type="expression" dxfId="14674" priority="4991" stopIfTrue="1">
      <formula>LEN(TRIM($J$15))=0</formula>
    </cfRule>
  </conditionalFormatting>
  <conditionalFormatting sqref="K15">
    <cfRule type="expression" dxfId="14673" priority="4992" stopIfTrue="1">
      <formula>LEN(TRIM($K$15))=0</formula>
    </cfRule>
  </conditionalFormatting>
  <conditionalFormatting sqref="L15">
    <cfRule type="expression" dxfId="14672" priority="4993" stopIfTrue="1">
      <formula>LEN(TRIM($L$15))=0</formula>
    </cfRule>
  </conditionalFormatting>
  <conditionalFormatting sqref="N15">
    <cfRule type="expression" dxfId="14671" priority="4994" stopIfTrue="1">
      <formula>LEN(TRIM($N$15))=0</formula>
    </cfRule>
  </conditionalFormatting>
  <conditionalFormatting sqref="O15">
    <cfRule type="expression" dxfId="14670" priority="4995" stopIfTrue="1">
      <formula>LEN(TRIM($O$15))=0</formula>
    </cfRule>
  </conditionalFormatting>
  <conditionalFormatting sqref="P15">
    <cfRule type="expression" dxfId="14669" priority="4996" stopIfTrue="1">
      <formula>LEN(TRIM($P$15))=0</formula>
    </cfRule>
  </conditionalFormatting>
  <conditionalFormatting sqref="R15">
    <cfRule type="expression" dxfId="14668" priority="4997" stopIfTrue="1">
      <formula>LEN(TRIM($R$15))=0</formula>
    </cfRule>
  </conditionalFormatting>
  <conditionalFormatting sqref="S15">
    <cfRule type="expression" dxfId="14667" priority="4998" stopIfTrue="1">
      <formula>LEN(TRIM($S$15))=0</formula>
    </cfRule>
  </conditionalFormatting>
  <conditionalFormatting sqref="T15">
    <cfRule type="expression" dxfId="14666" priority="4999" stopIfTrue="1">
      <formula>LEN(TRIM($T$15))=0</formula>
    </cfRule>
  </conditionalFormatting>
  <conditionalFormatting sqref="V15">
    <cfRule type="expression" dxfId="14665" priority="5000" stopIfTrue="1">
      <formula>LEN(TRIM($V$15))=0</formula>
    </cfRule>
  </conditionalFormatting>
  <conditionalFormatting sqref="W15">
    <cfRule type="expression" dxfId="14664" priority="5001" stopIfTrue="1">
      <formula>LEN(TRIM($W$15))=0</formula>
    </cfRule>
  </conditionalFormatting>
  <conditionalFormatting sqref="X15">
    <cfRule type="expression" dxfId="14663" priority="5002" stopIfTrue="1">
      <formula>LEN(TRIM($X$15))=0</formula>
    </cfRule>
  </conditionalFormatting>
  <conditionalFormatting sqref="Z15">
    <cfRule type="expression" dxfId="14662" priority="5003" stopIfTrue="1">
      <formula>LEN(TRIM($Z$15))=0</formula>
    </cfRule>
  </conditionalFormatting>
  <conditionalFormatting sqref="AA15">
    <cfRule type="expression" dxfId="14661" priority="5004" stopIfTrue="1">
      <formula>LEN(TRIM($AA$15))=0</formula>
    </cfRule>
  </conditionalFormatting>
  <conditionalFormatting sqref="AB15">
    <cfRule type="expression" dxfId="14660" priority="5005" stopIfTrue="1">
      <formula>LEN(TRIM($AB$15))=0</formula>
    </cfRule>
  </conditionalFormatting>
  <conditionalFormatting sqref="AD15">
    <cfRule type="expression" dxfId="14659" priority="5006" stopIfTrue="1">
      <formula>LEN(TRIM($AD$15))=0</formula>
    </cfRule>
  </conditionalFormatting>
  <conditionalFormatting sqref="AE15">
    <cfRule type="expression" dxfId="14658" priority="5007" stopIfTrue="1">
      <formula>LEN(TRIM($AE$15))=0</formula>
    </cfRule>
  </conditionalFormatting>
  <conditionalFormatting sqref="AF15">
    <cfRule type="expression" dxfId="14657" priority="5008" stopIfTrue="1">
      <formula>LEN(TRIM($AF$15))=0</formula>
    </cfRule>
  </conditionalFormatting>
  <conditionalFormatting sqref="AH15">
    <cfRule type="expression" dxfId="14656" priority="5009" stopIfTrue="1">
      <formula>LEN(TRIM($AH$15))=0</formula>
    </cfRule>
  </conditionalFormatting>
  <conditionalFormatting sqref="AI15">
    <cfRule type="expression" dxfId="14655" priority="5010" stopIfTrue="1">
      <formula>LEN(TRIM($AI$15))=0</formula>
    </cfRule>
  </conditionalFormatting>
  <conditionalFormatting sqref="AJ15">
    <cfRule type="expression" dxfId="14654" priority="5011" stopIfTrue="1">
      <formula>LEN(TRIM($AJ$15))=0</formula>
    </cfRule>
  </conditionalFormatting>
  <conditionalFormatting sqref="AL15">
    <cfRule type="expression" dxfId="14653" priority="5012" stopIfTrue="1">
      <formula>LEN(TRIM($AL$15))=0</formula>
    </cfRule>
  </conditionalFormatting>
  <conditionalFormatting sqref="AM15">
    <cfRule type="expression" dxfId="14652" priority="5013" stopIfTrue="1">
      <formula>LEN(TRIM($AM$15))=0</formula>
    </cfRule>
  </conditionalFormatting>
  <conditionalFormatting sqref="AN15">
    <cfRule type="expression" dxfId="14651" priority="5014" stopIfTrue="1">
      <formula>LEN(TRIM($AN$15))=0</formula>
    </cfRule>
  </conditionalFormatting>
  <conditionalFormatting sqref="AP15">
    <cfRule type="expression" dxfId="14650" priority="5015" stopIfTrue="1">
      <formula>LEN(TRIM($AP$15))=0</formula>
    </cfRule>
  </conditionalFormatting>
  <conditionalFormatting sqref="AQ15">
    <cfRule type="expression" dxfId="14649" priority="5016" stopIfTrue="1">
      <formula>LEN(TRIM($AQ$15))=0</formula>
    </cfRule>
  </conditionalFormatting>
  <conditionalFormatting sqref="AR15">
    <cfRule type="expression" dxfId="14648" priority="5017" stopIfTrue="1">
      <formula>LEN(TRIM($AR$15))=0</formula>
    </cfRule>
  </conditionalFormatting>
  <conditionalFormatting sqref="AT15">
    <cfRule type="expression" dxfId="14647" priority="5018" stopIfTrue="1">
      <formula>LEN(TRIM($AT$15))=0</formula>
    </cfRule>
  </conditionalFormatting>
  <conditionalFormatting sqref="AU15">
    <cfRule type="expression" dxfId="14646" priority="5019" stopIfTrue="1">
      <formula>LEN(TRIM($AU$15))=0</formula>
    </cfRule>
  </conditionalFormatting>
  <conditionalFormatting sqref="AV15">
    <cfRule type="expression" dxfId="14645" priority="5020" stopIfTrue="1">
      <formula>LEN(TRIM($AV$15))=0</formula>
    </cfRule>
  </conditionalFormatting>
  <conditionalFormatting sqref="AX15">
    <cfRule type="expression" dxfId="14644" priority="5021" stopIfTrue="1">
      <formula>LEN(TRIM($AX$15))=0</formula>
    </cfRule>
  </conditionalFormatting>
  <conditionalFormatting sqref="AY15">
    <cfRule type="expression" dxfId="14643" priority="5022" stopIfTrue="1">
      <formula>LEN(TRIM($AY$15))=0</formula>
    </cfRule>
  </conditionalFormatting>
  <conditionalFormatting sqref="AZ15">
    <cfRule type="expression" dxfId="14642" priority="5023" stopIfTrue="1">
      <formula>LEN(TRIM($AZ$15))=0</formula>
    </cfRule>
  </conditionalFormatting>
  <conditionalFormatting sqref="BB15">
    <cfRule type="expression" dxfId="14641" priority="5024" stopIfTrue="1">
      <formula>LEN(TRIM($BB$15))=0</formula>
    </cfRule>
  </conditionalFormatting>
  <conditionalFormatting sqref="BC15">
    <cfRule type="expression" dxfId="14640" priority="5025" stopIfTrue="1">
      <formula>LEN(TRIM($BC$15))=0</formula>
    </cfRule>
  </conditionalFormatting>
  <conditionalFormatting sqref="BD15">
    <cfRule type="expression" dxfId="14639" priority="5026" stopIfTrue="1">
      <formula>LEN(TRIM($BD$15))=0</formula>
    </cfRule>
  </conditionalFormatting>
  <conditionalFormatting sqref="F17">
    <cfRule type="expression" dxfId="14638" priority="5027" stopIfTrue="1">
      <formula>LEN(TRIM($F$17))=0</formula>
    </cfRule>
  </conditionalFormatting>
  <conditionalFormatting sqref="G17">
    <cfRule type="expression" dxfId="14637" priority="5028" stopIfTrue="1">
      <formula>LEN(TRIM($G$17))=0</formula>
    </cfRule>
  </conditionalFormatting>
  <conditionalFormatting sqref="H17">
    <cfRule type="expression" dxfId="14636" priority="5029" stopIfTrue="1">
      <formula>LEN(TRIM($H$17))=0</formula>
    </cfRule>
  </conditionalFormatting>
  <conditionalFormatting sqref="F18">
    <cfRule type="expression" dxfId="14635" priority="5030" stopIfTrue="1">
      <formula>LEN(TRIM($F$18))=0</formula>
    </cfRule>
  </conditionalFormatting>
  <conditionalFormatting sqref="G18">
    <cfRule type="expression" dxfId="14634" priority="5031" stopIfTrue="1">
      <formula>LEN(TRIM($G$18))=0</formula>
    </cfRule>
  </conditionalFormatting>
  <conditionalFormatting sqref="H18">
    <cfRule type="expression" dxfId="14633" priority="5032" stopIfTrue="1">
      <formula>LEN(TRIM($H$18))=0</formula>
    </cfRule>
  </conditionalFormatting>
  <conditionalFormatting sqref="J17">
    <cfRule type="expression" dxfId="14632" priority="5033" stopIfTrue="1">
      <formula>LEN(TRIM($J$17))=0</formula>
    </cfRule>
  </conditionalFormatting>
  <conditionalFormatting sqref="K17">
    <cfRule type="expression" dxfId="14631" priority="5034" stopIfTrue="1">
      <formula>LEN(TRIM($K$17))=0</formula>
    </cfRule>
  </conditionalFormatting>
  <conditionalFormatting sqref="L17">
    <cfRule type="expression" dxfId="14630" priority="5035" stopIfTrue="1">
      <formula>LEN(TRIM($L$17))=0</formula>
    </cfRule>
  </conditionalFormatting>
  <conditionalFormatting sqref="J18">
    <cfRule type="expression" dxfId="14629" priority="5036" stopIfTrue="1">
      <formula>LEN(TRIM($J$18))=0</formula>
    </cfRule>
  </conditionalFormatting>
  <conditionalFormatting sqref="K18">
    <cfRule type="expression" dxfId="14628" priority="5037" stopIfTrue="1">
      <formula>LEN(TRIM($K$18))=0</formula>
    </cfRule>
  </conditionalFormatting>
  <conditionalFormatting sqref="L18">
    <cfRule type="expression" dxfId="14627" priority="5038" stopIfTrue="1">
      <formula>LEN(TRIM($L$18))=0</formula>
    </cfRule>
  </conditionalFormatting>
  <conditionalFormatting sqref="N17">
    <cfRule type="expression" dxfId="14626" priority="5039" stopIfTrue="1">
      <formula>LEN(TRIM($N$17))=0</formula>
    </cfRule>
  </conditionalFormatting>
  <conditionalFormatting sqref="O17">
    <cfRule type="expression" dxfId="14625" priority="5040" stopIfTrue="1">
      <formula>LEN(TRIM($O$17))=0</formula>
    </cfRule>
  </conditionalFormatting>
  <conditionalFormatting sqref="P17">
    <cfRule type="expression" dxfId="14624" priority="5041" stopIfTrue="1">
      <formula>LEN(TRIM($P$17))=0</formula>
    </cfRule>
  </conditionalFormatting>
  <conditionalFormatting sqref="N18">
    <cfRule type="expression" dxfId="14623" priority="5042" stopIfTrue="1">
      <formula>LEN(TRIM($N$18))=0</formula>
    </cfRule>
  </conditionalFormatting>
  <conditionalFormatting sqref="O18">
    <cfRule type="expression" dxfId="14622" priority="5043" stopIfTrue="1">
      <formula>LEN(TRIM($O$18))=0</formula>
    </cfRule>
  </conditionalFormatting>
  <conditionalFormatting sqref="P18">
    <cfRule type="expression" dxfId="14621" priority="5044" stopIfTrue="1">
      <formula>LEN(TRIM($P$18))=0</formula>
    </cfRule>
  </conditionalFormatting>
  <conditionalFormatting sqref="R17">
    <cfRule type="expression" dxfId="14620" priority="5045" stopIfTrue="1">
      <formula>LEN(TRIM($R$17))=0</formula>
    </cfRule>
  </conditionalFormatting>
  <conditionalFormatting sqref="S17">
    <cfRule type="expression" dxfId="14619" priority="5046" stopIfTrue="1">
      <formula>LEN(TRIM($S$17))=0</formula>
    </cfRule>
  </conditionalFormatting>
  <conditionalFormatting sqref="T17">
    <cfRule type="expression" dxfId="14618" priority="5047" stopIfTrue="1">
      <formula>LEN(TRIM($T$17))=0</formula>
    </cfRule>
  </conditionalFormatting>
  <conditionalFormatting sqref="R18">
    <cfRule type="expression" dxfId="14617" priority="5048" stopIfTrue="1">
      <formula>LEN(TRIM($R$18))=0</formula>
    </cfRule>
  </conditionalFormatting>
  <conditionalFormatting sqref="S18">
    <cfRule type="expression" dxfId="14616" priority="5049" stopIfTrue="1">
      <formula>LEN(TRIM($S$18))=0</formula>
    </cfRule>
  </conditionalFormatting>
  <conditionalFormatting sqref="T18">
    <cfRule type="expression" dxfId="14615" priority="5050" stopIfTrue="1">
      <formula>LEN(TRIM($T$18))=0</formula>
    </cfRule>
  </conditionalFormatting>
  <conditionalFormatting sqref="V17">
    <cfRule type="expression" dxfId="14614" priority="5051" stopIfTrue="1">
      <formula>LEN(TRIM($V$17))=0</formula>
    </cfRule>
  </conditionalFormatting>
  <conditionalFormatting sqref="W17">
    <cfRule type="expression" dxfId="14613" priority="5052" stopIfTrue="1">
      <formula>LEN(TRIM($W$17))=0</formula>
    </cfRule>
  </conditionalFormatting>
  <conditionalFormatting sqref="X17">
    <cfRule type="expression" dxfId="14612" priority="5053" stopIfTrue="1">
      <formula>LEN(TRIM($X$17))=0</formula>
    </cfRule>
  </conditionalFormatting>
  <conditionalFormatting sqref="V18">
    <cfRule type="expression" dxfId="14611" priority="5054" stopIfTrue="1">
      <formula>LEN(TRIM($V$18))=0</formula>
    </cfRule>
  </conditionalFormatting>
  <conditionalFormatting sqref="W18">
    <cfRule type="expression" dxfId="14610" priority="5055" stopIfTrue="1">
      <formula>LEN(TRIM($W$18))=0</formula>
    </cfRule>
  </conditionalFormatting>
  <conditionalFormatting sqref="X18">
    <cfRule type="expression" dxfId="14609" priority="5056" stopIfTrue="1">
      <formula>LEN(TRIM($X$18))=0</formula>
    </cfRule>
  </conditionalFormatting>
  <conditionalFormatting sqref="Z17">
    <cfRule type="expression" dxfId="14608" priority="5057" stopIfTrue="1">
      <formula>LEN(TRIM($Z$17))=0</formula>
    </cfRule>
  </conditionalFormatting>
  <conditionalFormatting sqref="AA17">
    <cfRule type="expression" dxfId="14607" priority="5058" stopIfTrue="1">
      <formula>LEN(TRIM($AA$17))=0</formula>
    </cfRule>
  </conditionalFormatting>
  <conditionalFormatting sqref="AB17">
    <cfRule type="expression" dxfId="14606" priority="5059" stopIfTrue="1">
      <formula>LEN(TRIM($AB$17))=0</formula>
    </cfRule>
  </conditionalFormatting>
  <conditionalFormatting sqref="Z18">
    <cfRule type="expression" dxfId="14605" priority="5060" stopIfTrue="1">
      <formula>LEN(TRIM($Z$18))=0</formula>
    </cfRule>
  </conditionalFormatting>
  <conditionalFormatting sqref="AA18">
    <cfRule type="expression" dxfId="14604" priority="5061" stopIfTrue="1">
      <formula>LEN(TRIM($AA$18))=0</formula>
    </cfRule>
  </conditionalFormatting>
  <conditionalFormatting sqref="AB18">
    <cfRule type="expression" dxfId="14603" priority="5062" stopIfTrue="1">
      <formula>LEN(TRIM($AB$18))=0</formula>
    </cfRule>
  </conditionalFormatting>
  <conditionalFormatting sqref="AD17">
    <cfRule type="expression" dxfId="14602" priority="5063" stopIfTrue="1">
      <formula>LEN(TRIM($AD$17))=0</formula>
    </cfRule>
  </conditionalFormatting>
  <conditionalFormatting sqref="AE17">
    <cfRule type="expression" dxfId="14601" priority="5064" stopIfTrue="1">
      <formula>LEN(TRIM($AE$17))=0</formula>
    </cfRule>
  </conditionalFormatting>
  <conditionalFormatting sqref="AF17">
    <cfRule type="expression" dxfId="14600" priority="5065" stopIfTrue="1">
      <formula>LEN(TRIM($AF$17))=0</formula>
    </cfRule>
  </conditionalFormatting>
  <conditionalFormatting sqref="AD18">
    <cfRule type="expression" dxfId="14599" priority="5066" stopIfTrue="1">
      <formula>LEN(TRIM($AD$18))=0</formula>
    </cfRule>
  </conditionalFormatting>
  <conditionalFormatting sqref="AE18">
    <cfRule type="expression" dxfId="14598" priority="5067" stopIfTrue="1">
      <formula>LEN(TRIM($AE$18))=0</formula>
    </cfRule>
  </conditionalFormatting>
  <conditionalFormatting sqref="AF18">
    <cfRule type="expression" dxfId="14597" priority="5068" stopIfTrue="1">
      <formula>LEN(TRIM($AF$18))=0</formula>
    </cfRule>
  </conditionalFormatting>
  <conditionalFormatting sqref="AH17">
    <cfRule type="expression" dxfId="14596" priority="5069" stopIfTrue="1">
      <formula>LEN(TRIM($AH$17))=0</formula>
    </cfRule>
  </conditionalFormatting>
  <conditionalFormatting sqref="AI17">
    <cfRule type="expression" dxfId="14595" priority="5070" stopIfTrue="1">
      <formula>LEN(TRIM($AI$17))=0</formula>
    </cfRule>
  </conditionalFormatting>
  <conditionalFormatting sqref="AJ17">
    <cfRule type="expression" dxfId="14594" priority="5071" stopIfTrue="1">
      <formula>LEN(TRIM($AJ$17))=0</formula>
    </cfRule>
  </conditionalFormatting>
  <conditionalFormatting sqref="AH18">
    <cfRule type="expression" dxfId="14593" priority="5072" stopIfTrue="1">
      <formula>LEN(TRIM($AH$18))=0</formula>
    </cfRule>
  </conditionalFormatting>
  <conditionalFormatting sqref="AI18">
    <cfRule type="expression" dxfId="14592" priority="5073" stopIfTrue="1">
      <formula>LEN(TRIM($AI$18))=0</formula>
    </cfRule>
  </conditionalFormatting>
  <conditionalFormatting sqref="AJ18">
    <cfRule type="expression" dxfId="14591" priority="5074" stopIfTrue="1">
      <formula>LEN(TRIM($AJ$18))=0</formula>
    </cfRule>
  </conditionalFormatting>
  <conditionalFormatting sqref="AL17">
    <cfRule type="expression" dxfId="14590" priority="5075" stopIfTrue="1">
      <formula>LEN(TRIM($AL$17))=0</formula>
    </cfRule>
  </conditionalFormatting>
  <conditionalFormatting sqref="AM17">
    <cfRule type="expression" dxfId="14589" priority="5076" stopIfTrue="1">
      <formula>LEN(TRIM($AM$17))=0</formula>
    </cfRule>
  </conditionalFormatting>
  <conditionalFormatting sqref="AN17">
    <cfRule type="expression" dxfId="14588" priority="5077" stopIfTrue="1">
      <formula>LEN(TRIM($AN$17))=0</formula>
    </cfRule>
  </conditionalFormatting>
  <conditionalFormatting sqref="AL18">
    <cfRule type="expression" dxfId="14587" priority="5078" stopIfTrue="1">
      <formula>LEN(TRIM($AL$18))=0</formula>
    </cfRule>
  </conditionalFormatting>
  <conditionalFormatting sqref="AM18">
    <cfRule type="expression" dxfId="14586" priority="5079" stopIfTrue="1">
      <formula>LEN(TRIM($AM$18))=0</formula>
    </cfRule>
  </conditionalFormatting>
  <conditionalFormatting sqref="AN18">
    <cfRule type="expression" dxfId="14585" priority="5080" stopIfTrue="1">
      <formula>LEN(TRIM($AN$18))=0</formula>
    </cfRule>
  </conditionalFormatting>
  <conditionalFormatting sqref="AP17">
    <cfRule type="expression" dxfId="14584" priority="5081" stopIfTrue="1">
      <formula>LEN(TRIM($AP$17))=0</formula>
    </cfRule>
  </conditionalFormatting>
  <conditionalFormatting sqref="AQ17">
    <cfRule type="expression" dxfId="14583" priority="5082" stopIfTrue="1">
      <formula>LEN(TRIM($AQ$17))=0</formula>
    </cfRule>
  </conditionalFormatting>
  <conditionalFormatting sqref="AR17">
    <cfRule type="expression" dxfId="14582" priority="5083" stopIfTrue="1">
      <formula>LEN(TRIM($AR$17))=0</formula>
    </cfRule>
  </conditionalFormatting>
  <conditionalFormatting sqref="AP18">
    <cfRule type="expression" dxfId="14581" priority="5084" stopIfTrue="1">
      <formula>LEN(TRIM($AP$18))=0</formula>
    </cfRule>
  </conditionalFormatting>
  <conditionalFormatting sqref="AQ18">
    <cfRule type="expression" dxfId="14580" priority="5085" stopIfTrue="1">
      <formula>LEN(TRIM($AQ$18))=0</formula>
    </cfRule>
  </conditionalFormatting>
  <conditionalFormatting sqref="AR18">
    <cfRule type="expression" dxfId="14579" priority="5086" stopIfTrue="1">
      <formula>LEN(TRIM($AR$18))=0</formula>
    </cfRule>
  </conditionalFormatting>
  <conditionalFormatting sqref="AT17">
    <cfRule type="expression" dxfId="14578" priority="5087" stopIfTrue="1">
      <formula>LEN(TRIM($AT$17))=0</formula>
    </cfRule>
  </conditionalFormatting>
  <conditionalFormatting sqref="AU17">
    <cfRule type="expression" dxfId="14577" priority="5088" stopIfTrue="1">
      <formula>LEN(TRIM($AU$17))=0</formula>
    </cfRule>
  </conditionalFormatting>
  <conditionalFormatting sqref="AV17">
    <cfRule type="expression" dxfId="14576" priority="5089" stopIfTrue="1">
      <formula>LEN(TRIM($AV$17))=0</formula>
    </cfRule>
  </conditionalFormatting>
  <conditionalFormatting sqref="AT18">
    <cfRule type="expression" dxfId="14575" priority="5090" stopIfTrue="1">
      <formula>LEN(TRIM($AT$18))=0</formula>
    </cfRule>
  </conditionalFormatting>
  <conditionalFormatting sqref="AU18">
    <cfRule type="expression" dxfId="14574" priority="5091" stopIfTrue="1">
      <formula>LEN(TRIM($AU$18))=0</formula>
    </cfRule>
  </conditionalFormatting>
  <conditionalFormatting sqref="AV18">
    <cfRule type="expression" dxfId="14573" priority="5092" stopIfTrue="1">
      <formula>LEN(TRIM($AV$18))=0</formula>
    </cfRule>
  </conditionalFormatting>
  <conditionalFormatting sqref="AX17">
    <cfRule type="expression" dxfId="14572" priority="5093" stopIfTrue="1">
      <formula>LEN(TRIM($AX$17))=0</formula>
    </cfRule>
  </conditionalFormatting>
  <conditionalFormatting sqref="AY17">
    <cfRule type="expression" dxfId="14571" priority="5094" stopIfTrue="1">
      <formula>LEN(TRIM($AY$17))=0</formula>
    </cfRule>
  </conditionalFormatting>
  <conditionalFormatting sqref="AZ17">
    <cfRule type="expression" dxfId="14570" priority="5095" stopIfTrue="1">
      <formula>LEN(TRIM($AZ$17))=0</formula>
    </cfRule>
  </conditionalFormatting>
  <conditionalFormatting sqref="AX18">
    <cfRule type="expression" dxfId="14569" priority="5096" stopIfTrue="1">
      <formula>LEN(TRIM($AX$18))=0</formula>
    </cfRule>
  </conditionalFormatting>
  <conditionalFormatting sqref="AY18">
    <cfRule type="expression" dxfId="14568" priority="5097" stopIfTrue="1">
      <formula>LEN(TRIM($AY$18))=0</formula>
    </cfRule>
  </conditionalFormatting>
  <conditionalFormatting sqref="AZ18">
    <cfRule type="expression" dxfId="14567" priority="5098" stopIfTrue="1">
      <formula>LEN(TRIM($AZ$18))=0</formula>
    </cfRule>
  </conditionalFormatting>
  <conditionalFormatting sqref="BB17">
    <cfRule type="expression" dxfId="14566" priority="5099" stopIfTrue="1">
      <formula>LEN(TRIM($BB$17))=0</formula>
    </cfRule>
  </conditionalFormatting>
  <conditionalFormatting sqref="BC17">
    <cfRule type="expression" dxfId="14565" priority="5100" stopIfTrue="1">
      <formula>LEN(TRIM($BC$17))=0</formula>
    </cfRule>
  </conditionalFormatting>
  <conditionalFormatting sqref="BD17">
    <cfRule type="expression" dxfId="14564" priority="5101" stopIfTrue="1">
      <formula>LEN(TRIM($BD$17))=0</formula>
    </cfRule>
  </conditionalFormatting>
  <conditionalFormatting sqref="BB18">
    <cfRule type="expression" dxfId="14563" priority="5102" stopIfTrue="1">
      <formula>LEN(TRIM($BB$18))=0</formula>
    </cfRule>
  </conditionalFormatting>
  <conditionalFormatting sqref="BC18">
    <cfRule type="expression" dxfId="14562" priority="5103" stopIfTrue="1">
      <formula>LEN(TRIM($BC$18))=0</formula>
    </cfRule>
  </conditionalFormatting>
  <conditionalFormatting sqref="BD18">
    <cfRule type="expression" dxfId="14561" priority="5104" stopIfTrue="1">
      <formula>LEN(TRIM($BD$18))=0</formula>
    </cfRule>
  </conditionalFormatting>
  <conditionalFormatting sqref="F20">
    <cfRule type="expression" dxfId="14560" priority="5105" stopIfTrue="1">
      <formula>LEN(TRIM($F$20))=0</formula>
    </cfRule>
  </conditionalFormatting>
  <conditionalFormatting sqref="G20">
    <cfRule type="expression" dxfId="14559" priority="5106" stopIfTrue="1">
      <formula>LEN(TRIM($G$20))=0</formula>
    </cfRule>
  </conditionalFormatting>
  <conditionalFormatting sqref="H20">
    <cfRule type="expression" dxfId="14558" priority="5107" stopIfTrue="1">
      <formula>LEN(TRIM($H$20))=0</formula>
    </cfRule>
  </conditionalFormatting>
  <conditionalFormatting sqref="F21">
    <cfRule type="expression" dxfId="14557" priority="5108" stopIfTrue="1">
      <formula>LEN(TRIM($F$21))=0</formula>
    </cfRule>
  </conditionalFormatting>
  <conditionalFormatting sqref="G21">
    <cfRule type="expression" dxfId="14556" priority="5109" stopIfTrue="1">
      <formula>LEN(TRIM($G$21))=0</formula>
    </cfRule>
  </conditionalFormatting>
  <conditionalFormatting sqref="H21">
    <cfRule type="expression" dxfId="14555" priority="5110" stopIfTrue="1">
      <formula>LEN(TRIM($H$21))=0</formula>
    </cfRule>
  </conditionalFormatting>
  <conditionalFormatting sqref="F22">
    <cfRule type="expression" dxfId="14554" priority="5111" stopIfTrue="1">
      <formula>LEN(TRIM($F$22))=0</formula>
    </cfRule>
  </conditionalFormatting>
  <conditionalFormatting sqref="G22">
    <cfRule type="expression" dxfId="14553" priority="5112" stopIfTrue="1">
      <formula>LEN(TRIM($G$22))=0</formula>
    </cfRule>
  </conditionalFormatting>
  <conditionalFormatting sqref="H22">
    <cfRule type="expression" dxfId="14552" priority="5113" stopIfTrue="1">
      <formula>LEN(TRIM($H$22))=0</formula>
    </cfRule>
  </conditionalFormatting>
  <conditionalFormatting sqref="F23">
    <cfRule type="expression" dxfId="14551" priority="5114" stopIfTrue="1">
      <formula>LEN(TRIM($F$23))=0</formula>
    </cfRule>
  </conditionalFormatting>
  <conditionalFormatting sqref="G23">
    <cfRule type="expression" dxfId="14550" priority="5115" stopIfTrue="1">
      <formula>LEN(TRIM($G$23))=0</formula>
    </cfRule>
  </conditionalFormatting>
  <conditionalFormatting sqref="H23">
    <cfRule type="expression" dxfId="14549" priority="5116" stopIfTrue="1">
      <formula>LEN(TRIM($H$23))=0</formula>
    </cfRule>
  </conditionalFormatting>
  <conditionalFormatting sqref="J20">
    <cfRule type="expression" dxfId="14548" priority="5117" stopIfTrue="1">
      <formula>LEN(TRIM($J$20))=0</formula>
    </cfRule>
  </conditionalFormatting>
  <conditionalFormatting sqref="K20">
    <cfRule type="expression" dxfId="14547" priority="5118" stopIfTrue="1">
      <formula>LEN(TRIM($K$20))=0</formula>
    </cfRule>
  </conditionalFormatting>
  <conditionalFormatting sqref="L20">
    <cfRule type="expression" dxfId="14546" priority="5119" stopIfTrue="1">
      <formula>LEN(TRIM($L$20))=0</formula>
    </cfRule>
  </conditionalFormatting>
  <conditionalFormatting sqref="J21">
    <cfRule type="expression" dxfId="14545" priority="5120" stopIfTrue="1">
      <formula>LEN(TRIM($J$21))=0</formula>
    </cfRule>
  </conditionalFormatting>
  <conditionalFormatting sqref="K21">
    <cfRule type="expression" dxfId="14544" priority="5121" stopIfTrue="1">
      <formula>LEN(TRIM($K$21))=0</formula>
    </cfRule>
  </conditionalFormatting>
  <conditionalFormatting sqref="L21">
    <cfRule type="expression" dxfId="14543" priority="5122" stopIfTrue="1">
      <formula>LEN(TRIM($L$21))=0</formula>
    </cfRule>
  </conditionalFormatting>
  <conditionalFormatting sqref="J22">
    <cfRule type="expression" dxfId="14542" priority="5123" stopIfTrue="1">
      <formula>LEN(TRIM($J$22))=0</formula>
    </cfRule>
  </conditionalFormatting>
  <conditionalFormatting sqref="K22">
    <cfRule type="expression" dxfId="14541" priority="5124" stopIfTrue="1">
      <formula>LEN(TRIM($K$22))=0</formula>
    </cfRule>
  </conditionalFormatting>
  <conditionalFormatting sqref="L22">
    <cfRule type="expression" dxfId="14540" priority="5125" stopIfTrue="1">
      <formula>LEN(TRIM($L$22))=0</formula>
    </cfRule>
  </conditionalFormatting>
  <conditionalFormatting sqref="J23">
    <cfRule type="expression" dxfId="14539" priority="5126" stopIfTrue="1">
      <formula>LEN(TRIM($J$23))=0</formula>
    </cfRule>
  </conditionalFormatting>
  <conditionalFormatting sqref="K23">
    <cfRule type="expression" dxfId="14538" priority="5127" stopIfTrue="1">
      <formula>LEN(TRIM($K$23))=0</formula>
    </cfRule>
  </conditionalFormatting>
  <conditionalFormatting sqref="L23">
    <cfRule type="expression" dxfId="14537" priority="5128" stopIfTrue="1">
      <formula>LEN(TRIM($L$23))=0</formula>
    </cfRule>
  </conditionalFormatting>
  <conditionalFormatting sqref="N20">
    <cfRule type="expression" dxfId="14536" priority="5129" stopIfTrue="1">
      <formula>LEN(TRIM($N$20))=0</formula>
    </cfRule>
  </conditionalFormatting>
  <conditionalFormatting sqref="O20">
    <cfRule type="expression" dxfId="14535" priority="5130" stopIfTrue="1">
      <formula>LEN(TRIM($O$20))=0</formula>
    </cfRule>
  </conditionalFormatting>
  <conditionalFormatting sqref="P20">
    <cfRule type="expression" dxfId="14534" priority="5131" stopIfTrue="1">
      <formula>LEN(TRIM($P$20))=0</formula>
    </cfRule>
  </conditionalFormatting>
  <conditionalFormatting sqref="N21">
    <cfRule type="expression" dxfId="14533" priority="5132" stopIfTrue="1">
      <formula>LEN(TRIM($N$21))=0</formula>
    </cfRule>
  </conditionalFormatting>
  <conditionalFormatting sqref="O21">
    <cfRule type="expression" dxfId="14532" priority="5133" stopIfTrue="1">
      <formula>LEN(TRIM($O$21))=0</formula>
    </cfRule>
  </conditionalFormatting>
  <conditionalFormatting sqref="P21">
    <cfRule type="expression" dxfId="14531" priority="5134" stopIfTrue="1">
      <formula>LEN(TRIM($P$21))=0</formula>
    </cfRule>
  </conditionalFormatting>
  <conditionalFormatting sqref="N22">
    <cfRule type="expression" dxfId="14530" priority="5135" stopIfTrue="1">
      <formula>LEN(TRIM($N$22))=0</formula>
    </cfRule>
  </conditionalFormatting>
  <conditionalFormatting sqref="O22">
    <cfRule type="expression" dxfId="14529" priority="5136" stopIfTrue="1">
      <formula>LEN(TRIM($O$22))=0</formula>
    </cfRule>
  </conditionalFormatting>
  <conditionalFormatting sqref="P22">
    <cfRule type="expression" dxfId="14528" priority="5137" stopIfTrue="1">
      <formula>LEN(TRIM($P$22))=0</formula>
    </cfRule>
  </conditionalFormatting>
  <conditionalFormatting sqref="N23">
    <cfRule type="expression" dxfId="14527" priority="5138" stopIfTrue="1">
      <formula>LEN(TRIM($N$23))=0</formula>
    </cfRule>
  </conditionalFormatting>
  <conditionalFormatting sqref="O23">
    <cfRule type="expression" dxfId="14526" priority="5139" stopIfTrue="1">
      <formula>LEN(TRIM($O$23))=0</formula>
    </cfRule>
  </conditionalFormatting>
  <conditionalFormatting sqref="P23">
    <cfRule type="expression" dxfId="14525" priority="5140" stopIfTrue="1">
      <formula>LEN(TRIM($P$23))=0</formula>
    </cfRule>
  </conditionalFormatting>
  <conditionalFormatting sqref="R20">
    <cfRule type="expression" dxfId="14524" priority="5141" stopIfTrue="1">
      <formula>LEN(TRIM($R$20))=0</formula>
    </cfRule>
  </conditionalFormatting>
  <conditionalFormatting sqref="S20">
    <cfRule type="expression" dxfId="14523" priority="5142" stopIfTrue="1">
      <formula>LEN(TRIM($S$20))=0</formula>
    </cfRule>
  </conditionalFormatting>
  <conditionalFormatting sqref="T20">
    <cfRule type="expression" dxfId="14522" priority="5143" stopIfTrue="1">
      <formula>LEN(TRIM($T$20))=0</formula>
    </cfRule>
  </conditionalFormatting>
  <conditionalFormatting sqref="R21">
    <cfRule type="expression" dxfId="14521" priority="5144" stopIfTrue="1">
      <formula>LEN(TRIM($R$21))=0</formula>
    </cfRule>
  </conditionalFormatting>
  <conditionalFormatting sqref="S21">
    <cfRule type="expression" dxfId="14520" priority="5145" stopIfTrue="1">
      <formula>LEN(TRIM($S$21))=0</formula>
    </cfRule>
  </conditionalFormatting>
  <conditionalFormatting sqref="T21">
    <cfRule type="expression" dxfId="14519" priority="5146" stopIfTrue="1">
      <formula>LEN(TRIM($T$21))=0</formula>
    </cfRule>
  </conditionalFormatting>
  <conditionalFormatting sqref="R22">
    <cfRule type="expression" dxfId="14518" priority="5147" stopIfTrue="1">
      <formula>LEN(TRIM($R$22))=0</formula>
    </cfRule>
  </conditionalFormatting>
  <conditionalFormatting sqref="S22">
    <cfRule type="expression" dxfId="14517" priority="5148" stopIfTrue="1">
      <formula>LEN(TRIM($S$22))=0</formula>
    </cfRule>
  </conditionalFormatting>
  <conditionalFormatting sqref="T22">
    <cfRule type="expression" dxfId="14516" priority="5149" stopIfTrue="1">
      <formula>LEN(TRIM($T$22))=0</formula>
    </cfRule>
  </conditionalFormatting>
  <conditionalFormatting sqref="R23">
    <cfRule type="expression" dxfId="14515" priority="5150" stopIfTrue="1">
      <formula>LEN(TRIM($R$23))=0</formula>
    </cfRule>
  </conditionalFormatting>
  <conditionalFormatting sqref="S23">
    <cfRule type="expression" dxfId="14514" priority="5151" stopIfTrue="1">
      <formula>LEN(TRIM($S$23))=0</formula>
    </cfRule>
  </conditionalFormatting>
  <conditionalFormatting sqref="T23">
    <cfRule type="expression" dxfId="14513" priority="5152" stopIfTrue="1">
      <formula>LEN(TRIM($T$23))=0</formula>
    </cfRule>
  </conditionalFormatting>
  <conditionalFormatting sqref="V20">
    <cfRule type="expression" dxfId="14512" priority="5153" stopIfTrue="1">
      <formula>LEN(TRIM($V$20))=0</formula>
    </cfRule>
  </conditionalFormatting>
  <conditionalFormatting sqref="W20">
    <cfRule type="expression" dxfId="14511" priority="5154" stopIfTrue="1">
      <formula>LEN(TRIM($W$20))=0</formula>
    </cfRule>
  </conditionalFormatting>
  <conditionalFormatting sqref="X20">
    <cfRule type="expression" dxfId="14510" priority="5155" stopIfTrue="1">
      <formula>LEN(TRIM($X$20))=0</formula>
    </cfRule>
  </conditionalFormatting>
  <conditionalFormatting sqref="V21">
    <cfRule type="expression" dxfId="14509" priority="5156" stopIfTrue="1">
      <formula>LEN(TRIM($V$21))=0</formula>
    </cfRule>
  </conditionalFormatting>
  <conditionalFormatting sqref="W21">
    <cfRule type="expression" dxfId="14508" priority="5157" stopIfTrue="1">
      <formula>LEN(TRIM($W$21))=0</formula>
    </cfRule>
  </conditionalFormatting>
  <conditionalFormatting sqref="X21">
    <cfRule type="expression" dxfId="14507" priority="5158" stopIfTrue="1">
      <formula>LEN(TRIM($X$21))=0</formula>
    </cfRule>
  </conditionalFormatting>
  <conditionalFormatting sqref="V22">
    <cfRule type="expression" dxfId="14506" priority="5159" stopIfTrue="1">
      <formula>LEN(TRIM($V$22))=0</formula>
    </cfRule>
  </conditionalFormatting>
  <conditionalFormatting sqref="W22">
    <cfRule type="expression" dxfId="14505" priority="5160" stopIfTrue="1">
      <formula>LEN(TRIM($W$22))=0</formula>
    </cfRule>
  </conditionalFormatting>
  <conditionalFormatting sqref="X22">
    <cfRule type="expression" dxfId="14504" priority="5161" stopIfTrue="1">
      <formula>LEN(TRIM($X$22))=0</formula>
    </cfRule>
  </conditionalFormatting>
  <conditionalFormatting sqref="V23">
    <cfRule type="expression" dxfId="14503" priority="5162" stopIfTrue="1">
      <formula>LEN(TRIM($V$23))=0</formula>
    </cfRule>
  </conditionalFormatting>
  <conditionalFormatting sqref="W23">
    <cfRule type="expression" dxfId="14502" priority="5163" stopIfTrue="1">
      <formula>LEN(TRIM($W$23))=0</formula>
    </cfRule>
  </conditionalFormatting>
  <conditionalFormatting sqref="X23">
    <cfRule type="expression" dxfId="14501" priority="5164" stopIfTrue="1">
      <formula>LEN(TRIM($X$23))=0</formula>
    </cfRule>
  </conditionalFormatting>
  <conditionalFormatting sqref="Z20">
    <cfRule type="expression" dxfId="14500" priority="5165" stopIfTrue="1">
      <formula>LEN(TRIM($Z$20))=0</formula>
    </cfRule>
  </conditionalFormatting>
  <conditionalFormatting sqref="AA20">
    <cfRule type="expression" dxfId="14499" priority="5166" stopIfTrue="1">
      <formula>LEN(TRIM($AA$20))=0</formula>
    </cfRule>
  </conditionalFormatting>
  <conditionalFormatting sqref="AB20">
    <cfRule type="expression" dxfId="14498" priority="5167" stopIfTrue="1">
      <formula>LEN(TRIM($AB$20))=0</formula>
    </cfRule>
  </conditionalFormatting>
  <conditionalFormatting sqref="Z21">
    <cfRule type="expression" dxfId="14497" priority="5168" stopIfTrue="1">
      <formula>LEN(TRIM($Z$21))=0</formula>
    </cfRule>
  </conditionalFormatting>
  <conditionalFormatting sqref="AA21">
    <cfRule type="expression" dxfId="14496" priority="5169" stopIfTrue="1">
      <formula>LEN(TRIM($AA$21))=0</formula>
    </cfRule>
  </conditionalFormatting>
  <conditionalFormatting sqref="AB21">
    <cfRule type="expression" dxfId="14495" priority="5170" stopIfTrue="1">
      <formula>LEN(TRIM($AB$21))=0</formula>
    </cfRule>
  </conditionalFormatting>
  <conditionalFormatting sqref="Z22">
    <cfRule type="expression" dxfId="14494" priority="5171" stopIfTrue="1">
      <formula>LEN(TRIM($Z$22))=0</formula>
    </cfRule>
  </conditionalFormatting>
  <conditionalFormatting sqref="AA22">
    <cfRule type="expression" dxfId="14493" priority="5172" stopIfTrue="1">
      <formula>LEN(TRIM($AA$22))=0</formula>
    </cfRule>
  </conditionalFormatting>
  <conditionalFormatting sqref="AB22">
    <cfRule type="expression" dxfId="14492" priority="5173" stopIfTrue="1">
      <formula>LEN(TRIM($AB$22))=0</formula>
    </cfRule>
  </conditionalFormatting>
  <conditionalFormatting sqref="Z23">
    <cfRule type="expression" dxfId="14491" priority="5174" stopIfTrue="1">
      <formula>LEN(TRIM($Z$23))=0</formula>
    </cfRule>
  </conditionalFormatting>
  <conditionalFormatting sqref="AA23">
    <cfRule type="expression" dxfId="14490" priority="5175" stopIfTrue="1">
      <formula>LEN(TRIM($AA$23))=0</formula>
    </cfRule>
  </conditionalFormatting>
  <conditionalFormatting sqref="AB23">
    <cfRule type="expression" dxfId="14489" priority="5176" stopIfTrue="1">
      <formula>LEN(TRIM($AB$23))=0</formula>
    </cfRule>
  </conditionalFormatting>
  <conditionalFormatting sqref="AD20">
    <cfRule type="expression" dxfId="14488" priority="5177" stopIfTrue="1">
      <formula>LEN(TRIM($AD$20))=0</formula>
    </cfRule>
  </conditionalFormatting>
  <conditionalFormatting sqref="AE20">
    <cfRule type="expression" dxfId="14487" priority="5178" stopIfTrue="1">
      <formula>LEN(TRIM($AE$20))=0</formula>
    </cfRule>
  </conditionalFormatting>
  <conditionalFormatting sqref="AF20">
    <cfRule type="expression" dxfId="14486" priority="5179" stopIfTrue="1">
      <formula>LEN(TRIM($AF$20))=0</formula>
    </cfRule>
  </conditionalFormatting>
  <conditionalFormatting sqref="AD21">
    <cfRule type="expression" dxfId="14485" priority="5180" stopIfTrue="1">
      <formula>LEN(TRIM($AD$21))=0</formula>
    </cfRule>
  </conditionalFormatting>
  <conditionalFormatting sqref="AE21">
    <cfRule type="expression" dxfId="14484" priority="5181" stopIfTrue="1">
      <formula>LEN(TRIM($AE$21))=0</formula>
    </cfRule>
  </conditionalFormatting>
  <conditionalFormatting sqref="AF21">
    <cfRule type="expression" dxfId="14483" priority="5182" stopIfTrue="1">
      <formula>LEN(TRIM($AF$21))=0</formula>
    </cfRule>
  </conditionalFormatting>
  <conditionalFormatting sqref="AD22">
    <cfRule type="expression" dxfId="14482" priority="5183" stopIfTrue="1">
      <formula>LEN(TRIM($AD$22))=0</formula>
    </cfRule>
  </conditionalFormatting>
  <conditionalFormatting sqref="AE22">
    <cfRule type="expression" dxfId="14481" priority="5184" stopIfTrue="1">
      <formula>LEN(TRIM($AE$22))=0</formula>
    </cfRule>
  </conditionalFormatting>
  <conditionalFormatting sqref="AF22">
    <cfRule type="expression" dxfId="14480" priority="5185" stopIfTrue="1">
      <formula>LEN(TRIM($AF$22))=0</formula>
    </cfRule>
  </conditionalFormatting>
  <conditionalFormatting sqref="AD23">
    <cfRule type="expression" dxfId="14479" priority="5186" stopIfTrue="1">
      <formula>LEN(TRIM($AD$23))=0</formula>
    </cfRule>
  </conditionalFormatting>
  <conditionalFormatting sqref="AE23">
    <cfRule type="expression" dxfId="14478" priority="5187" stopIfTrue="1">
      <formula>LEN(TRIM($AE$23))=0</formula>
    </cfRule>
  </conditionalFormatting>
  <conditionalFormatting sqref="AF23">
    <cfRule type="expression" dxfId="14477" priority="5188" stopIfTrue="1">
      <formula>LEN(TRIM($AF$23))=0</formula>
    </cfRule>
  </conditionalFormatting>
  <conditionalFormatting sqref="AH20">
    <cfRule type="expression" dxfId="14476" priority="5189" stopIfTrue="1">
      <formula>LEN(TRIM($AH$20))=0</formula>
    </cfRule>
  </conditionalFormatting>
  <conditionalFormatting sqref="AI20">
    <cfRule type="expression" dxfId="14475" priority="5190" stopIfTrue="1">
      <formula>LEN(TRIM($AI$20))=0</formula>
    </cfRule>
  </conditionalFormatting>
  <conditionalFormatting sqref="AJ20">
    <cfRule type="expression" dxfId="14474" priority="5191" stopIfTrue="1">
      <formula>LEN(TRIM($AJ$20))=0</formula>
    </cfRule>
  </conditionalFormatting>
  <conditionalFormatting sqref="AH21">
    <cfRule type="expression" dxfId="14473" priority="5192" stopIfTrue="1">
      <formula>LEN(TRIM($AH$21))=0</formula>
    </cfRule>
  </conditionalFormatting>
  <conditionalFormatting sqref="AI21">
    <cfRule type="expression" dxfId="14472" priority="5193" stopIfTrue="1">
      <formula>LEN(TRIM($AI$21))=0</formula>
    </cfRule>
  </conditionalFormatting>
  <conditionalFormatting sqref="AJ21">
    <cfRule type="expression" dxfId="14471" priority="5194" stopIfTrue="1">
      <formula>LEN(TRIM($AJ$21))=0</formula>
    </cfRule>
  </conditionalFormatting>
  <conditionalFormatting sqref="AH22">
    <cfRule type="expression" dxfId="14470" priority="5195" stopIfTrue="1">
      <formula>LEN(TRIM($AH$22))=0</formula>
    </cfRule>
  </conditionalFormatting>
  <conditionalFormatting sqref="AI22">
    <cfRule type="expression" dxfId="14469" priority="5196" stopIfTrue="1">
      <formula>LEN(TRIM($AI$22))=0</formula>
    </cfRule>
  </conditionalFormatting>
  <conditionalFormatting sqref="AJ22">
    <cfRule type="expression" dxfId="14468" priority="5197" stopIfTrue="1">
      <formula>LEN(TRIM($AJ$22))=0</formula>
    </cfRule>
  </conditionalFormatting>
  <conditionalFormatting sqref="AH23">
    <cfRule type="expression" dxfId="14467" priority="5198" stopIfTrue="1">
      <formula>LEN(TRIM($AH$23))=0</formula>
    </cfRule>
  </conditionalFormatting>
  <conditionalFormatting sqref="AI23">
    <cfRule type="expression" dxfId="14466" priority="5199" stopIfTrue="1">
      <formula>LEN(TRIM($AI$23))=0</formula>
    </cfRule>
  </conditionalFormatting>
  <conditionalFormatting sqref="AJ23">
    <cfRule type="expression" dxfId="14465" priority="5200" stopIfTrue="1">
      <formula>LEN(TRIM($AJ$23))=0</formula>
    </cfRule>
  </conditionalFormatting>
  <conditionalFormatting sqref="AL20">
    <cfRule type="expression" dxfId="14464" priority="5201" stopIfTrue="1">
      <formula>LEN(TRIM($AL$20))=0</formula>
    </cfRule>
  </conditionalFormatting>
  <conditionalFormatting sqref="AM20">
    <cfRule type="expression" dxfId="14463" priority="5202" stopIfTrue="1">
      <formula>LEN(TRIM($AM$20))=0</formula>
    </cfRule>
  </conditionalFormatting>
  <conditionalFormatting sqref="AN20">
    <cfRule type="expression" dxfId="14462" priority="5203" stopIfTrue="1">
      <formula>LEN(TRIM($AN$20))=0</formula>
    </cfRule>
  </conditionalFormatting>
  <conditionalFormatting sqref="AL21">
    <cfRule type="expression" dxfId="14461" priority="5204" stopIfTrue="1">
      <formula>LEN(TRIM($AL$21))=0</formula>
    </cfRule>
  </conditionalFormatting>
  <conditionalFormatting sqref="AM21">
    <cfRule type="expression" dxfId="14460" priority="5205" stopIfTrue="1">
      <formula>LEN(TRIM($AM$21))=0</formula>
    </cfRule>
  </conditionalFormatting>
  <conditionalFormatting sqref="AN21">
    <cfRule type="expression" dxfId="14459" priority="5206" stopIfTrue="1">
      <formula>LEN(TRIM($AN$21))=0</formula>
    </cfRule>
  </conditionalFormatting>
  <conditionalFormatting sqref="AL22">
    <cfRule type="expression" dxfId="14458" priority="5207" stopIfTrue="1">
      <formula>LEN(TRIM($AL$22))=0</formula>
    </cfRule>
  </conditionalFormatting>
  <conditionalFormatting sqref="AM22">
    <cfRule type="expression" dxfId="14457" priority="5208" stopIfTrue="1">
      <formula>LEN(TRIM($AM$22))=0</formula>
    </cfRule>
  </conditionalFormatting>
  <conditionalFormatting sqref="AN22">
    <cfRule type="expression" dxfId="14456" priority="5209" stopIfTrue="1">
      <formula>LEN(TRIM($AN$22))=0</formula>
    </cfRule>
  </conditionalFormatting>
  <conditionalFormatting sqref="AL23">
    <cfRule type="expression" dxfId="14455" priority="5210" stopIfTrue="1">
      <formula>LEN(TRIM($AL$23))=0</formula>
    </cfRule>
  </conditionalFormatting>
  <conditionalFormatting sqref="AM23">
    <cfRule type="expression" dxfId="14454" priority="5211" stopIfTrue="1">
      <formula>LEN(TRIM($AM$23))=0</formula>
    </cfRule>
  </conditionalFormatting>
  <conditionalFormatting sqref="AN23">
    <cfRule type="expression" dxfId="14453" priority="5212" stopIfTrue="1">
      <formula>LEN(TRIM($AN$23))=0</formula>
    </cfRule>
  </conditionalFormatting>
  <conditionalFormatting sqref="AP20">
    <cfRule type="expression" dxfId="14452" priority="5213" stopIfTrue="1">
      <formula>LEN(TRIM($AP$20))=0</formula>
    </cfRule>
  </conditionalFormatting>
  <conditionalFormatting sqref="AQ20">
    <cfRule type="expression" dxfId="14451" priority="5214" stopIfTrue="1">
      <formula>LEN(TRIM($AQ$20))=0</formula>
    </cfRule>
  </conditionalFormatting>
  <conditionalFormatting sqref="AR20">
    <cfRule type="expression" dxfId="14450" priority="5215" stopIfTrue="1">
      <formula>LEN(TRIM($AR$20))=0</formula>
    </cfRule>
  </conditionalFormatting>
  <conditionalFormatting sqref="AP21">
    <cfRule type="expression" dxfId="14449" priority="5216" stopIfTrue="1">
      <formula>LEN(TRIM($AP$21))=0</formula>
    </cfRule>
  </conditionalFormatting>
  <conditionalFormatting sqref="AQ21">
    <cfRule type="expression" dxfId="14448" priority="5217" stopIfTrue="1">
      <formula>LEN(TRIM($AQ$21))=0</formula>
    </cfRule>
  </conditionalFormatting>
  <conditionalFormatting sqref="AR21">
    <cfRule type="expression" dxfId="14447" priority="5218" stopIfTrue="1">
      <formula>LEN(TRIM($AR$21))=0</formula>
    </cfRule>
  </conditionalFormatting>
  <conditionalFormatting sqref="AP22">
    <cfRule type="expression" dxfId="14446" priority="5219" stopIfTrue="1">
      <formula>LEN(TRIM($AP$22))=0</formula>
    </cfRule>
  </conditionalFormatting>
  <conditionalFormatting sqref="AQ22">
    <cfRule type="expression" dxfId="14445" priority="5220" stopIfTrue="1">
      <formula>LEN(TRIM($AQ$22))=0</formula>
    </cfRule>
  </conditionalFormatting>
  <conditionalFormatting sqref="AR22">
    <cfRule type="expression" dxfId="14444" priority="5221" stopIfTrue="1">
      <formula>LEN(TRIM($AR$22))=0</formula>
    </cfRule>
  </conditionalFormatting>
  <conditionalFormatting sqref="AP23">
    <cfRule type="expression" dxfId="14443" priority="5222" stopIfTrue="1">
      <formula>LEN(TRIM($AP$23))=0</formula>
    </cfRule>
  </conditionalFormatting>
  <conditionalFormatting sqref="AQ23">
    <cfRule type="expression" dxfId="14442" priority="5223" stopIfTrue="1">
      <formula>LEN(TRIM($AQ$23))=0</formula>
    </cfRule>
  </conditionalFormatting>
  <conditionalFormatting sqref="AR23">
    <cfRule type="expression" dxfId="14441" priority="5224" stopIfTrue="1">
      <formula>LEN(TRIM($AR$23))=0</formula>
    </cfRule>
  </conditionalFormatting>
  <conditionalFormatting sqref="AT20">
    <cfRule type="expression" dxfId="14440" priority="5225" stopIfTrue="1">
      <formula>LEN(TRIM($AT$20))=0</formula>
    </cfRule>
  </conditionalFormatting>
  <conditionalFormatting sqref="AU20">
    <cfRule type="expression" dxfId="14439" priority="5226" stopIfTrue="1">
      <formula>LEN(TRIM($AU$20))=0</formula>
    </cfRule>
  </conditionalFormatting>
  <conditionalFormatting sqref="AV20">
    <cfRule type="expression" dxfId="14438" priority="5227" stopIfTrue="1">
      <formula>LEN(TRIM($AV$20))=0</formula>
    </cfRule>
  </conditionalFormatting>
  <conditionalFormatting sqref="AT21">
    <cfRule type="expression" dxfId="14437" priority="5228" stopIfTrue="1">
      <formula>LEN(TRIM($AT$21))=0</formula>
    </cfRule>
  </conditionalFormatting>
  <conditionalFormatting sqref="AU21">
    <cfRule type="expression" dxfId="14436" priority="5229" stopIfTrue="1">
      <formula>LEN(TRIM($AU$21))=0</formula>
    </cfRule>
  </conditionalFormatting>
  <conditionalFormatting sqref="AV21">
    <cfRule type="expression" dxfId="14435" priority="5230" stopIfTrue="1">
      <formula>LEN(TRIM($AV$21))=0</formula>
    </cfRule>
  </conditionalFormatting>
  <conditionalFormatting sqref="AT22">
    <cfRule type="expression" dxfId="14434" priority="5231" stopIfTrue="1">
      <formula>LEN(TRIM($AT$22))=0</formula>
    </cfRule>
  </conditionalFormatting>
  <conditionalFormatting sqref="AU22">
    <cfRule type="expression" dxfId="14433" priority="5232" stopIfTrue="1">
      <formula>LEN(TRIM($AU$22))=0</formula>
    </cfRule>
  </conditionalFormatting>
  <conditionalFormatting sqref="AV22">
    <cfRule type="expression" dxfId="14432" priority="5233" stopIfTrue="1">
      <formula>LEN(TRIM($AV$22))=0</formula>
    </cfRule>
  </conditionalFormatting>
  <conditionalFormatting sqref="AT23">
    <cfRule type="expression" dxfId="14431" priority="5234" stopIfTrue="1">
      <formula>LEN(TRIM($AT$23))=0</formula>
    </cfRule>
  </conditionalFormatting>
  <conditionalFormatting sqref="AU23">
    <cfRule type="expression" dxfId="14430" priority="5235" stopIfTrue="1">
      <formula>LEN(TRIM($AU$23))=0</formula>
    </cfRule>
  </conditionalFormatting>
  <conditionalFormatting sqref="AV23">
    <cfRule type="expression" dxfId="14429" priority="5236" stopIfTrue="1">
      <formula>LEN(TRIM($AV$23))=0</formula>
    </cfRule>
  </conditionalFormatting>
  <conditionalFormatting sqref="AX20">
    <cfRule type="expression" dxfId="14428" priority="5237" stopIfTrue="1">
      <formula>LEN(TRIM($AX$20))=0</formula>
    </cfRule>
  </conditionalFormatting>
  <conditionalFormatting sqref="AY20">
    <cfRule type="expression" dxfId="14427" priority="5238" stopIfTrue="1">
      <formula>LEN(TRIM($AY$20))=0</formula>
    </cfRule>
  </conditionalFormatting>
  <conditionalFormatting sqref="AZ20">
    <cfRule type="expression" dxfId="14426" priority="5239" stopIfTrue="1">
      <formula>LEN(TRIM($AZ$20))=0</formula>
    </cfRule>
  </conditionalFormatting>
  <conditionalFormatting sqref="AX21">
    <cfRule type="expression" dxfId="14425" priority="5240" stopIfTrue="1">
      <formula>LEN(TRIM($AX$21))=0</formula>
    </cfRule>
  </conditionalFormatting>
  <conditionalFormatting sqref="AY21">
    <cfRule type="expression" dxfId="14424" priority="5241" stopIfTrue="1">
      <formula>LEN(TRIM($AY$21))=0</formula>
    </cfRule>
  </conditionalFormatting>
  <conditionalFormatting sqref="AZ21">
    <cfRule type="expression" dxfId="14423" priority="5242" stopIfTrue="1">
      <formula>LEN(TRIM($AZ$21))=0</formula>
    </cfRule>
  </conditionalFormatting>
  <conditionalFormatting sqref="AX22">
    <cfRule type="expression" dxfId="14422" priority="5243" stopIfTrue="1">
      <formula>LEN(TRIM($AX$22))=0</formula>
    </cfRule>
  </conditionalFormatting>
  <conditionalFormatting sqref="AY22">
    <cfRule type="expression" dxfId="14421" priority="5244" stopIfTrue="1">
      <formula>LEN(TRIM($AY$22))=0</formula>
    </cfRule>
  </conditionalFormatting>
  <conditionalFormatting sqref="AZ22">
    <cfRule type="expression" dxfId="14420" priority="5245" stopIfTrue="1">
      <formula>LEN(TRIM($AZ$22))=0</formula>
    </cfRule>
  </conditionalFormatting>
  <conditionalFormatting sqref="AX23">
    <cfRule type="expression" dxfId="14419" priority="5246" stopIfTrue="1">
      <formula>LEN(TRIM($AX$23))=0</formula>
    </cfRule>
  </conditionalFormatting>
  <conditionalFormatting sqref="AY23">
    <cfRule type="expression" dxfId="14418" priority="5247" stopIfTrue="1">
      <formula>LEN(TRIM($AY$23))=0</formula>
    </cfRule>
  </conditionalFormatting>
  <conditionalFormatting sqref="AZ23">
    <cfRule type="expression" dxfId="14417" priority="5248" stopIfTrue="1">
      <formula>LEN(TRIM($AZ$23))=0</formula>
    </cfRule>
  </conditionalFormatting>
  <conditionalFormatting sqref="BB20">
    <cfRule type="expression" dxfId="14416" priority="5249" stopIfTrue="1">
      <formula>LEN(TRIM($BB$20))=0</formula>
    </cfRule>
  </conditionalFormatting>
  <conditionalFormatting sqref="BC20">
    <cfRule type="expression" dxfId="14415" priority="5250" stopIfTrue="1">
      <formula>LEN(TRIM($BC$20))=0</formula>
    </cfRule>
  </conditionalFormatting>
  <conditionalFormatting sqref="BD20">
    <cfRule type="expression" dxfId="14414" priority="5251" stopIfTrue="1">
      <formula>LEN(TRIM($BD$20))=0</formula>
    </cfRule>
  </conditionalFormatting>
  <conditionalFormatting sqref="BB21">
    <cfRule type="expression" dxfId="14413" priority="5252" stopIfTrue="1">
      <formula>LEN(TRIM($BB$21))=0</formula>
    </cfRule>
  </conditionalFormatting>
  <conditionalFormatting sqref="BC21">
    <cfRule type="expression" dxfId="14412" priority="5253" stopIfTrue="1">
      <formula>LEN(TRIM($BC$21))=0</formula>
    </cfRule>
  </conditionalFormatting>
  <conditionalFormatting sqref="BD21">
    <cfRule type="expression" dxfId="14411" priority="5254" stopIfTrue="1">
      <formula>LEN(TRIM($BD$21))=0</formula>
    </cfRule>
  </conditionalFormatting>
  <conditionalFormatting sqref="BB22">
    <cfRule type="expression" dxfId="14410" priority="5255" stopIfTrue="1">
      <formula>LEN(TRIM($BB$22))=0</formula>
    </cfRule>
  </conditionalFormatting>
  <conditionalFormatting sqref="BC22">
    <cfRule type="expression" dxfId="14409" priority="5256" stopIfTrue="1">
      <formula>LEN(TRIM($BC$22))=0</formula>
    </cfRule>
  </conditionalFormatting>
  <conditionalFormatting sqref="BD22">
    <cfRule type="expression" dxfId="14408" priority="5257" stopIfTrue="1">
      <formula>LEN(TRIM($BD$22))=0</formula>
    </cfRule>
  </conditionalFormatting>
  <conditionalFormatting sqref="BB23">
    <cfRule type="expression" dxfId="14407" priority="5258" stopIfTrue="1">
      <formula>LEN(TRIM($BB$23))=0</formula>
    </cfRule>
  </conditionalFormatting>
  <conditionalFormatting sqref="BC23">
    <cfRule type="expression" dxfId="14406" priority="5259" stopIfTrue="1">
      <formula>LEN(TRIM($BC$23))=0</formula>
    </cfRule>
  </conditionalFormatting>
  <conditionalFormatting sqref="BD23">
    <cfRule type="expression" dxfId="14405" priority="5260" stopIfTrue="1">
      <formula>LEN(TRIM($BD$23))=0</formula>
    </cfRule>
  </conditionalFormatting>
  <conditionalFormatting sqref="F27">
    <cfRule type="expression" dxfId="14404" priority="5261" stopIfTrue="1">
      <formula>LEN(TRIM($F$27))=0</formula>
    </cfRule>
  </conditionalFormatting>
  <conditionalFormatting sqref="G27">
    <cfRule type="expression" dxfId="14403" priority="5262" stopIfTrue="1">
      <formula>LEN(TRIM($G$27))=0</formula>
    </cfRule>
  </conditionalFormatting>
  <conditionalFormatting sqref="H27">
    <cfRule type="expression" dxfId="14402" priority="5263" stopIfTrue="1">
      <formula>LEN(TRIM($H$27))=0</formula>
    </cfRule>
  </conditionalFormatting>
  <conditionalFormatting sqref="J27">
    <cfRule type="expression" dxfId="14401" priority="5264" stopIfTrue="1">
      <formula>LEN(TRIM($J$27))=0</formula>
    </cfRule>
  </conditionalFormatting>
  <conditionalFormatting sqref="K27">
    <cfRule type="expression" dxfId="14400" priority="5265" stopIfTrue="1">
      <formula>LEN(TRIM($K$27))=0</formula>
    </cfRule>
  </conditionalFormatting>
  <conditionalFormatting sqref="L27">
    <cfRule type="expression" dxfId="14399" priority="5266" stopIfTrue="1">
      <formula>LEN(TRIM($L$27))=0</formula>
    </cfRule>
  </conditionalFormatting>
  <conditionalFormatting sqref="N27">
    <cfRule type="expression" dxfId="14398" priority="5267" stopIfTrue="1">
      <formula>LEN(TRIM($N$27))=0</formula>
    </cfRule>
  </conditionalFormatting>
  <conditionalFormatting sqref="O27">
    <cfRule type="expression" dxfId="14397" priority="5268" stopIfTrue="1">
      <formula>LEN(TRIM($O$27))=0</formula>
    </cfRule>
  </conditionalFormatting>
  <conditionalFormatting sqref="P27">
    <cfRule type="expression" dxfId="14396" priority="5269" stopIfTrue="1">
      <formula>LEN(TRIM($P$27))=0</formula>
    </cfRule>
  </conditionalFormatting>
  <conditionalFormatting sqref="R27">
    <cfRule type="expression" dxfId="14395" priority="5270" stopIfTrue="1">
      <formula>LEN(TRIM($R$27))=0</formula>
    </cfRule>
  </conditionalFormatting>
  <conditionalFormatting sqref="S27">
    <cfRule type="expression" dxfId="14394" priority="5271" stopIfTrue="1">
      <formula>LEN(TRIM($S$27))=0</formula>
    </cfRule>
  </conditionalFormatting>
  <conditionalFormatting sqref="T27">
    <cfRule type="expression" dxfId="14393" priority="5272" stopIfTrue="1">
      <formula>LEN(TRIM($T$27))=0</formula>
    </cfRule>
  </conditionalFormatting>
  <conditionalFormatting sqref="V27">
    <cfRule type="expression" dxfId="14392" priority="5273" stopIfTrue="1">
      <formula>LEN(TRIM($V$27))=0</formula>
    </cfRule>
  </conditionalFormatting>
  <conditionalFormatting sqref="W27">
    <cfRule type="expression" dxfId="14391" priority="5274" stopIfTrue="1">
      <formula>LEN(TRIM($W$27))=0</formula>
    </cfRule>
  </conditionalFormatting>
  <conditionalFormatting sqref="X27">
    <cfRule type="expression" dxfId="14390" priority="5275" stopIfTrue="1">
      <formula>LEN(TRIM($X$27))=0</formula>
    </cfRule>
  </conditionalFormatting>
  <conditionalFormatting sqref="Z27">
    <cfRule type="expression" dxfId="14389" priority="5276" stopIfTrue="1">
      <formula>LEN(TRIM($Z$27))=0</formula>
    </cfRule>
  </conditionalFormatting>
  <conditionalFormatting sqref="AA27">
    <cfRule type="expression" dxfId="14388" priority="5277" stopIfTrue="1">
      <formula>LEN(TRIM($AA$27))=0</formula>
    </cfRule>
  </conditionalFormatting>
  <conditionalFormatting sqref="AB27">
    <cfRule type="expression" dxfId="14387" priority="5278" stopIfTrue="1">
      <formula>LEN(TRIM($AB$27))=0</formula>
    </cfRule>
  </conditionalFormatting>
  <conditionalFormatting sqref="AD27">
    <cfRule type="expression" dxfId="14386" priority="5279" stopIfTrue="1">
      <formula>LEN(TRIM($AD$27))=0</formula>
    </cfRule>
  </conditionalFormatting>
  <conditionalFormatting sqref="AE27">
    <cfRule type="expression" dxfId="14385" priority="5280" stopIfTrue="1">
      <formula>LEN(TRIM($AE$27))=0</formula>
    </cfRule>
  </conditionalFormatting>
  <conditionalFormatting sqref="AF27">
    <cfRule type="expression" dxfId="14384" priority="5281" stopIfTrue="1">
      <formula>LEN(TRIM($AF$27))=0</formula>
    </cfRule>
  </conditionalFormatting>
  <conditionalFormatting sqref="AH27">
    <cfRule type="expression" dxfId="14383" priority="5282" stopIfTrue="1">
      <formula>LEN(TRIM($AH$27))=0</formula>
    </cfRule>
  </conditionalFormatting>
  <conditionalFormatting sqref="AI27">
    <cfRule type="expression" dxfId="14382" priority="5283" stopIfTrue="1">
      <formula>LEN(TRIM($AI$27))=0</formula>
    </cfRule>
  </conditionalFormatting>
  <conditionalFormatting sqref="AJ27">
    <cfRule type="expression" dxfId="14381" priority="5284" stopIfTrue="1">
      <formula>LEN(TRIM($AJ$27))=0</formula>
    </cfRule>
  </conditionalFormatting>
  <conditionalFormatting sqref="AL27">
    <cfRule type="expression" dxfId="14380" priority="5285" stopIfTrue="1">
      <formula>LEN(TRIM($AL$27))=0</formula>
    </cfRule>
  </conditionalFormatting>
  <conditionalFormatting sqref="AM27">
    <cfRule type="expression" dxfId="14379" priority="5286" stopIfTrue="1">
      <formula>LEN(TRIM($AM$27))=0</formula>
    </cfRule>
  </conditionalFormatting>
  <conditionalFormatting sqref="AN27">
    <cfRule type="expression" dxfId="14378" priority="5287" stopIfTrue="1">
      <formula>LEN(TRIM($AN$27))=0</formula>
    </cfRule>
  </conditionalFormatting>
  <conditionalFormatting sqref="AP27">
    <cfRule type="expression" dxfId="14377" priority="5288" stopIfTrue="1">
      <formula>LEN(TRIM($AP$27))=0</formula>
    </cfRule>
  </conditionalFormatting>
  <conditionalFormatting sqref="AQ27">
    <cfRule type="expression" dxfId="14376" priority="5289" stopIfTrue="1">
      <formula>LEN(TRIM($AQ$27))=0</formula>
    </cfRule>
  </conditionalFormatting>
  <conditionalFormatting sqref="AR27">
    <cfRule type="expression" dxfId="14375" priority="5290" stopIfTrue="1">
      <formula>LEN(TRIM($AR$27))=0</formula>
    </cfRule>
  </conditionalFormatting>
  <conditionalFormatting sqref="AT27">
    <cfRule type="expression" dxfId="14374" priority="5291" stopIfTrue="1">
      <formula>LEN(TRIM($AT$27))=0</formula>
    </cfRule>
  </conditionalFormatting>
  <conditionalFormatting sqref="AU27">
    <cfRule type="expression" dxfId="14373" priority="5292" stopIfTrue="1">
      <formula>LEN(TRIM($AU$27))=0</formula>
    </cfRule>
  </conditionalFormatting>
  <conditionalFormatting sqref="AV27">
    <cfRule type="expression" dxfId="14372" priority="5293" stopIfTrue="1">
      <formula>LEN(TRIM($AV$27))=0</formula>
    </cfRule>
  </conditionalFormatting>
  <conditionalFormatting sqref="AX27">
    <cfRule type="expression" dxfId="14371" priority="5294" stopIfTrue="1">
      <formula>LEN(TRIM($AX$27))=0</formula>
    </cfRule>
  </conditionalFormatting>
  <conditionalFormatting sqref="AY27">
    <cfRule type="expression" dxfId="14370" priority="5295" stopIfTrue="1">
      <formula>LEN(TRIM($AY$27))=0</formula>
    </cfRule>
  </conditionalFormatting>
  <conditionalFormatting sqref="AZ27">
    <cfRule type="expression" dxfId="14369" priority="5296" stopIfTrue="1">
      <formula>LEN(TRIM($AZ$27))=0</formula>
    </cfRule>
  </conditionalFormatting>
  <conditionalFormatting sqref="BB27">
    <cfRule type="expression" dxfId="14368" priority="5297" stopIfTrue="1">
      <formula>LEN(TRIM($BB$27))=0</formula>
    </cfRule>
  </conditionalFormatting>
  <conditionalFormatting sqref="BC27">
    <cfRule type="expression" dxfId="14367" priority="5298" stopIfTrue="1">
      <formula>LEN(TRIM($BC$27))=0</formula>
    </cfRule>
  </conditionalFormatting>
  <conditionalFormatting sqref="BD27">
    <cfRule type="expression" dxfId="14366" priority="5299" stopIfTrue="1">
      <formula>LEN(TRIM($BD$27))=0</formula>
    </cfRule>
  </conditionalFormatting>
  <conditionalFormatting sqref="F29">
    <cfRule type="expression" dxfId="14365" priority="5300" stopIfTrue="1">
      <formula>LEN(TRIM($F$29))=0</formula>
    </cfRule>
  </conditionalFormatting>
  <conditionalFormatting sqref="G29">
    <cfRule type="expression" dxfId="14364" priority="5301" stopIfTrue="1">
      <formula>LEN(TRIM($G$29))=0</formula>
    </cfRule>
  </conditionalFormatting>
  <conditionalFormatting sqref="H29">
    <cfRule type="expression" dxfId="14363" priority="5302" stopIfTrue="1">
      <formula>LEN(TRIM($H$29))=0</formula>
    </cfRule>
  </conditionalFormatting>
  <conditionalFormatting sqref="F30">
    <cfRule type="expression" dxfId="14362" priority="5303" stopIfTrue="1">
      <formula>LEN(TRIM($F$30))=0</formula>
    </cfRule>
  </conditionalFormatting>
  <conditionalFormatting sqref="G30">
    <cfRule type="expression" dxfId="14361" priority="5304" stopIfTrue="1">
      <formula>LEN(TRIM($G$30))=0</formula>
    </cfRule>
  </conditionalFormatting>
  <conditionalFormatting sqref="H30">
    <cfRule type="expression" dxfId="14360" priority="5305" stopIfTrue="1">
      <formula>LEN(TRIM($H$30))=0</formula>
    </cfRule>
  </conditionalFormatting>
  <conditionalFormatting sqref="F31">
    <cfRule type="expression" dxfId="14359" priority="5306" stopIfTrue="1">
      <formula>LEN(TRIM($F$31))=0</formula>
    </cfRule>
  </conditionalFormatting>
  <conditionalFormatting sqref="G31">
    <cfRule type="expression" dxfId="14358" priority="5307" stopIfTrue="1">
      <formula>LEN(TRIM($G$31))=0</formula>
    </cfRule>
  </conditionalFormatting>
  <conditionalFormatting sqref="H31">
    <cfRule type="expression" dxfId="14357" priority="5308" stopIfTrue="1">
      <formula>LEN(TRIM($H$31))=0</formula>
    </cfRule>
  </conditionalFormatting>
  <conditionalFormatting sqref="F32">
    <cfRule type="expression" dxfId="14356" priority="5309" stopIfTrue="1">
      <formula>LEN(TRIM($F$32))=0</formula>
    </cfRule>
  </conditionalFormatting>
  <conditionalFormatting sqref="G32">
    <cfRule type="expression" dxfId="14355" priority="5310" stopIfTrue="1">
      <formula>LEN(TRIM($G$32))=0</formula>
    </cfRule>
  </conditionalFormatting>
  <conditionalFormatting sqref="H32">
    <cfRule type="expression" dxfId="14354" priority="5311" stopIfTrue="1">
      <formula>LEN(TRIM($H$32))=0</formula>
    </cfRule>
  </conditionalFormatting>
  <conditionalFormatting sqref="F33">
    <cfRule type="expression" dxfId="14353" priority="5312" stopIfTrue="1">
      <formula>LEN(TRIM($F$33))=0</formula>
    </cfRule>
  </conditionalFormatting>
  <conditionalFormatting sqref="G33">
    <cfRule type="expression" dxfId="14352" priority="5313" stopIfTrue="1">
      <formula>LEN(TRIM($G$33))=0</formula>
    </cfRule>
  </conditionalFormatting>
  <conditionalFormatting sqref="H33">
    <cfRule type="expression" dxfId="14351" priority="5314" stopIfTrue="1">
      <formula>LEN(TRIM($H$33))=0</formula>
    </cfRule>
  </conditionalFormatting>
  <conditionalFormatting sqref="F34">
    <cfRule type="expression" dxfId="14350" priority="5315" stopIfTrue="1">
      <formula>LEN(TRIM($F$34))=0</formula>
    </cfRule>
  </conditionalFormatting>
  <conditionalFormatting sqref="G34">
    <cfRule type="expression" dxfId="14349" priority="5316" stopIfTrue="1">
      <formula>LEN(TRIM($G$34))=0</formula>
    </cfRule>
  </conditionalFormatting>
  <conditionalFormatting sqref="H34">
    <cfRule type="expression" dxfId="14348" priority="5317" stopIfTrue="1">
      <formula>LEN(TRIM($H$34))=0</formula>
    </cfRule>
  </conditionalFormatting>
  <conditionalFormatting sqref="F35">
    <cfRule type="expression" dxfId="14347" priority="5318" stopIfTrue="1">
      <formula>LEN(TRIM($F$35))=0</formula>
    </cfRule>
  </conditionalFormatting>
  <conditionalFormatting sqref="G35">
    <cfRule type="expression" dxfId="14346" priority="5319" stopIfTrue="1">
      <formula>LEN(TRIM($G$35))=0</formula>
    </cfRule>
  </conditionalFormatting>
  <conditionalFormatting sqref="H35">
    <cfRule type="expression" dxfId="14345" priority="5320" stopIfTrue="1">
      <formula>LEN(TRIM($H$35))=0</formula>
    </cfRule>
  </conditionalFormatting>
  <conditionalFormatting sqref="J29">
    <cfRule type="expression" dxfId="14344" priority="5321" stopIfTrue="1">
      <formula>LEN(TRIM($J$29))=0</formula>
    </cfRule>
  </conditionalFormatting>
  <conditionalFormatting sqref="K29">
    <cfRule type="expression" dxfId="14343" priority="5322" stopIfTrue="1">
      <formula>LEN(TRIM($K$29))=0</formula>
    </cfRule>
  </conditionalFormatting>
  <conditionalFormatting sqref="L29">
    <cfRule type="expression" dxfId="14342" priority="5323" stopIfTrue="1">
      <formula>LEN(TRIM($L$29))=0</formula>
    </cfRule>
  </conditionalFormatting>
  <conditionalFormatting sqref="J30">
    <cfRule type="expression" dxfId="14341" priority="5324" stopIfTrue="1">
      <formula>LEN(TRIM($J$30))=0</formula>
    </cfRule>
  </conditionalFormatting>
  <conditionalFormatting sqref="K30">
    <cfRule type="expression" dxfId="14340" priority="5325" stopIfTrue="1">
      <formula>LEN(TRIM($K$30))=0</formula>
    </cfRule>
  </conditionalFormatting>
  <conditionalFormatting sqref="L30">
    <cfRule type="expression" dxfId="14339" priority="5326" stopIfTrue="1">
      <formula>LEN(TRIM($L$30))=0</formula>
    </cfRule>
  </conditionalFormatting>
  <conditionalFormatting sqref="J31">
    <cfRule type="expression" dxfId="14338" priority="5327" stopIfTrue="1">
      <formula>LEN(TRIM($J$31))=0</formula>
    </cfRule>
  </conditionalFormatting>
  <conditionalFormatting sqref="K31">
    <cfRule type="expression" dxfId="14337" priority="5328" stopIfTrue="1">
      <formula>LEN(TRIM($K$31))=0</formula>
    </cfRule>
  </conditionalFormatting>
  <conditionalFormatting sqref="L31">
    <cfRule type="expression" dxfId="14336" priority="5329" stopIfTrue="1">
      <formula>LEN(TRIM($L$31))=0</formula>
    </cfRule>
  </conditionalFormatting>
  <conditionalFormatting sqref="J32">
    <cfRule type="expression" dxfId="14335" priority="5330" stopIfTrue="1">
      <formula>LEN(TRIM($J$32))=0</formula>
    </cfRule>
  </conditionalFormatting>
  <conditionalFormatting sqref="K32">
    <cfRule type="expression" dxfId="14334" priority="5331" stopIfTrue="1">
      <formula>LEN(TRIM($K$32))=0</formula>
    </cfRule>
  </conditionalFormatting>
  <conditionalFormatting sqref="L32">
    <cfRule type="expression" dxfId="14333" priority="5332" stopIfTrue="1">
      <formula>LEN(TRIM($L$32))=0</formula>
    </cfRule>
  </conditionalFormatting>
  <conditionalFormatting sqref="J33">
    <cfRule type="expression" dxfId="14332" priority="5333" stopIfTrue="1">
      <formula>LEN(TRIM($J$33))=0</formula>
    </cfRule>
  </conditionalFormatting>
  <conditionalFormatting sqref="K33">
    <cfRule type="expression" dxfId="14331" priority="5334" stopIfTrue="1">
      <formula>LEN(TRIM($K$33))=0</formula>
    </cfRule>
  </conditionalFormatting>
  <conditionalFormatting sqref="L33">
    <cfRule type="expression" dxfId="14330" priority="5335" stopIfTrue="1">
      <formula>LEN(TRIM($L$33))=0</formula>
    </cfRule>
  </conditionalFormatting>
  <conditionalFormatting sqref="J34">
    <cfRule type="expression" dxfId="14329" priority="5336" stopIfTrue="1">
      <formula>LEN(TRIM($J$34))=0</formula>
    </cfRule>
  </conditionalFormatting>
  <conditionalFormatting sqref="K34">
    <cfRule type="expression" dxfId="14328" priority="5337" stopIfTrue="1">
      <formula>LEN(TRIM($K$34))=0</formula>
    </cfRule>
  </conditionalFormatting>
  <conditionalFormatting sqref="L34">
    <cfRule type="expression" dxfId="14327" priority="5338" stopIfTrue="1">
      <formula>LEN(TRIM($L$34))=0</formula>
    </cfRule>
  </conditionalFormatting>
  <conditionalFormatting sqref="J35">
    <cfRule type="expression" dxfId="14326" priority="5339" stopIfTrue="1">
      <formula>LEN(TRIM($J$35))=0</formula>
    </cfRule>
  </conditionalFormatting>
  <conditionalFormatting sqref="K35">
    <cfRule type="expression" dxfId="14325" priority="5340" stopIfTrue="1">
      <formula>LEN(TRIM($K$35))=0</formula>
    </cfRule>
  </conditionalFormatting>
  <conditionalFormatting sqref="L35">
    <cfRule type="expression" dxfId="14324" priority="5341" stopIfTrue="1">
      <formula>LEN(TRIM($L$35))=0</formula>
    </cfRule>
  </conditionalFormatting>
  <conditionalFormatting sqref="N29">
    <cfRule type="expression" dxfId="14323" priority="5342" stopIfTrue="1">
      <formula>LEN(TRIM($N$29))=0</formula>
    </cfRule>
  </conditionalFormatting>
  <conditionalFormatting sqref="O29">
    <cfRule type="expression" dxfId="14322" priority="5343" stopIfTrue="1">
      <formula>LEN(TRIM($O$29))=0</formula>
    </cfRule>
  </conditionalFormatting>
  <conditionalFormatting sqref="P29">
    <cfRule type="expression" dxfId="14321" priority="5344" stopIfTrue="1">
      <formula>LEN(TRIM($P$29))=0</formula>
    </cfRule>
  </conditionalFormatting>
  <conditionalFormatting sqref="N30">
    <cfRule type="expression" dxfId="14320" priority="5345" stopIfTrue="1">
      <formula>LEN(TRIM($N$30))=0</formula>
    </cfRule>
  </conditionalFormatting>
  <conditionalFormatting sqref="O30">
    <cfRule type="expression" dxfId="14319" priority="5346" stopIfTrue="1">
      <formula>LEN(TRIM($O$30))=0</formula>
    </cfRule>
  </conditionalFormatting>
  <conditionalFormatting sqref="P30">
    <cfRule type="expression" dxfId="14318" priority="5347" stopIfTrue="1">
      <formula>LEN(TRIM($P$30))=0</formula>
    </cfRule>
  </conditionalFormatting>
  <conditionalFormatting sqref="N31">
    <cfRule type="expression" dxfId="14317" priority="5348" stopIfTrue="1">
      <formula>LEN(TRIM($N$31))=0</formula>
    </cfRule>
  </conditionalFormatting>
  <conditionalFormatting sqref="O31">
    <cfRule type="expression" dxfId="14316" priority="5349" stopIfTrue="1">
      <formula>LEN(TRIM($O$31))=0</formula>
    </cfRule>
  </conditionalFormatting>
  <conditionalFormatting sqref="P31">
    <cfRule type="expression" dxfId="14315" priority="5350" stopIfTrue="1">
      <formula>LEN(TRIM($P$31))=0</formula>
    </cfRule>
  </conditionalFormatting>
  <conditionalFormatting sqref="N32">
    <cfRule type="expression" dxfId="14314" priority="5351" stopIfTrue="1">
      <formula>LEN(TRIM($N$32))=0</formula>
    </cfRule>
  </conditionalFormatting>
  <conditionalFormatting sqref="O32">
    <cfRule type="expression" dxfId="14313" priority="5352" stopIfTrue="1">
      <formula>LEN(TRIM($O$32))=0</formula>
    </cfRule>
  </conditionalFormatting>
  <conditionalFormatting sqref="P32">
    <cfRule type="expression" dxfId="14312" priority="5353" stopIfTrue="1">
      <formula>LEN(TRIM($P$32))=0</formula>
    </cfRule>
  </conditionalFormatting>
  <conditionalFormatting sqref="N33">
    <cfRule type="expression" dxfId="14311" priority="5354" stopIfTrue="1">
      <formula>LEN(TRIM($N$33))=0</formula>
    </cfRule>
  </conditionalFormatting>
  <conditionalFormatting sqref="O33">
    <cfRule type="expression" dxfId="14310" priority="5355" stopIfTrue="1">
      <formula>LEN(TRIM($O$33))=0</formula>
    </cfRule>
  </conditionalFormatting>
  <conditionalFormatting sqref="P33">
    <cfRule type="expression" dxfId="14309" priority="5356" stopIfTrue="1">
      <formula>LEN(TRIM($P$33))=0</formula>
    </cfRule>
  </conditionalFormatting>
  <conditionalFormatting sqref="N34">
    <cfRule type="expression" dxfId="14308" priority="5357" stopIfTrue="1">
      <formula>LEN(TRIM($N$34))=0</formula>
    </cfRule>
  </conditionalFormatting>
  <conditionalFormatting sqref="O34">
    <cfRule type="expression" dxfId="14307" priority="5358" stopIfTrue="1">
      <formula>LEN(TRIM($O$34))=0</formula>
    </cfRule>
  </conditionalFormatting>
  <conditionalFormatting sqref="P34">
    <cfRule type="expression" dxfId="14306" priority="5359" stopIfTrue="1">
      <formula>LEN(TRIM($P$34))=0</formula>
    </cfRule>
  </conditionalFormatting>
  <conditionalFormatting sqref="N35">
    <cfRule type="expression" dxfId="14305" priority="5360" stopIfTrue="1">
      <formula>LEN(TRIM($N$35))=0</formula>
    </cfRule>
  </conditionalFormatting>
  <conditionalFormatting sqref="O35">
    <cfRule type="expression" dxfId="14304" priority="5361" stopIfTrue="1">
      <formula>LEN(TRIM($O$35))=0</formula>
    </cfRule>
  </conditionalFormatting>
  <conditionalFormatting sqref="P35">
    <cfRule type="expression" dxfId="14303" priority="5362" stopIfTrue="1">
      <formula>LEN(TRIM($P$35))=0</formula>
    </cfRule>
  </conditionalFormatting>
  <conditionalFormatting sqref="R29">
    <cfRule type="expression" dxfId="14302" priority="5363" stopIfTrue="1">
      <formula>LEN(TRIM($R$29))=0</formula>
    </cfRule>
  </conditionalFormatting>
  <conditionalFormatting sqref="S29">
    <cfRule type="expression" dxfId="14301" priority="5364" stopIfTrue="1">
      <formula>LEN(TRIM($S$29))=0</formula>
    </cfRule>
  </conditionalFormatting>
  <conditionalFormatting sqref="T29">
    <cfRule type="expression" dxfId="14300" priority="5365" stopIfTrue="1">
      <formula>LEN(TRIM($T$29))=0</formula>
    </cfRule>
  </conditionalFormatting>
  <conditionalFormatting sqref="R30">
    <cfRule type="expression" dxfId="14299" priority="5366" stopIfTrue="1">
      <formula>LEN(TRIM($R$30))=0</formula>
    </cfRule>
  </conditionalFormatting>
  <conditionalFormatting sqref="S30">
    <cfRule type="expression" dxfId="14298" priority="5367" stopIfTrue="1">
      <formula>LEN(TRIM($S$30))=0</formula>
    </cfRule>
  </conditionalFormatting>
  <conditionalFormatting sqref="T30">
    <cfRule type="expression" dxfId="14297" priority="5368" stopIfTrue="1">
      <formula>LEN(TRIM($T$30))=0</formula>
    </cfRule>
  </conditionalFormatting>
  <conditionalFormatting sqref="R31">
    <cfRule type="expression" dxfId="14296" priority="5369" stopIfTrue="1">
      <formula>LEN(TRIM($R$31))=0</formula>
    </cfRule>
  </conditionalFormatting>
  <conditionalFormatting sqref="S31">
    <cfRule type="expression" dxfId="14295" priority="5370" stopIfTrue="1">
      <formula>LEN(TRIM($S$31))=0</formula>
    </cfRule>
  </conditionalFormatting>
  <conditionalFormatting sqref="T31">
    <cfRule type="expression" dxfId="14294" priority="5371" stopIfTrue="1">
      <formula>LEN(TRIM($T$31))=0</formula>
    </cfRule>
  </conditionalFormatting>
  <conditionalFormatting sqref="R32">
    <cfRule type="expression" dxfId="14293" priority="5372" stopIfTrue="1">
      <formula>LEN(TRIM($R$32))=0</formula>
    </cfRule>
  </conditionalFormatting>
  <conditionalFormatting sqref="S32">
    <cfRule type="expression" dxfId="14292" priority="5373" stopIfTrue="1">
      <formula>LEN(TRIM($S$32))=0</formula>
    </cfRule>
  </conditionalFormatting>
  <conditionalFormatting sqref="T32">
    <cfRule type="expression" dxfId="14291" priority="5374" stopIfTrue="1">
      <formula>LEN(TRIM($T$32))=0</formula>
    </cfRule>
  </conditionalFormatting>
  <conditionalFormatting sqref="R33">
    <cfRule type="expression" dxfId="14290" priority="5375" stopIfTrue="1">
      <formula>LEN(TRIM($R$33))=0</formula>
    </cfRule>
  </conditionalFormatting>
  <conditionalFormatting sqref="S33">
    <cfRule type="expression" dxfId="14289" priority="5376" stopIfTrue="1">
      <formula>LEN(TRIM($S$33))=0</formula>
    </cfRule>
  </conditionalFormatting>
  <conditionalFormatting sqref="T33">
    <cfRule type="expression" dxfId="14288" priority="5377" stopIfTrue="1">
      <formula>LEN(TRIM($T$33))=0</formula>
    </cfRule>
  </conditionalFormatting>
  <conditionalFormatting sqref="R34">
    <cfRule type="expression" dxfId="14287" priority="5378" stopIfTrue="1">
      <formula>LEN(TRIM($R$34))=0</formula>
    </cfRule>
  </conditionalFormatting>
  <conditionalFormatting sqref="S34">
    <cfRule type="expression" dxfId="14286" priority="5379" stopIfTrue="1">
      <formula>LEN(TRIM($S$34))=0</formula>
    </cfRule>
  </conditionalFormatting>
  <conditionalFormatting sqref="T34">
    <cfRule type="expression" dxfId="14285" priority="5380" stopIfTrue="1">
      <formula>LEN(TRIM($T$34))=0</formula>
    </cfRule>
  </conditionalFormatting>
  <conditionalFormatting sqref="R35">
    <cfRule type="expression" dxfId="14284" priority="5381" stopIfTrue="1">
      <formula>LEN(TRIM($R$35))=0</formula>
    </cfRule>
  </conditionalFormatting>
  <conditionalFormatting sqref="S35">
    <cfRule type="expression" dxfId="14283" priority="5382" stopIfTrue="1">
      <formula>LEN(TRIM($S$35))=0</formula>
    </cfRule>
  </conditionalFormatting>
  <conditionalFormatting sqref="T35">
    <cfRule type="expression" dxfId="14282" priority="5383" stopIfTrue="1">
      <formula>LEN(TRIM($T$35))=0</formula>
    </cfRule>
  </conditionalFormatting>
  <conditionalFormatting sqref="V29">
    <cfRule type="expression" dxfId="14281" priority="5384" stopIfTrue="1">
      <formula>LEN(TRIM($V$29))=0</formula>
    </cfRule>
  </conditionalFormatting>
  <conditionalFormatting sqref="W29">
    <cfRule type="expression" dxfId="14280" priority="5385" stopIfTrue="1">
      <formula>LEN(TRIM($W$29))=0</formula>
    </cfRule>
  </conditionalFormatting>
  <conditionalFormatting sqref="X29">
    <cfRule type="expression" dxfId="14279" priority="5386" stopIfTrue="1">
      <formula>LEN(TRIM($X$29))=0</formula>
    </cfRule>
  </conditionalFormatting>
  <conditionalFormatting sqref="V30">
    <cfRule type="expression" dxfId="14278" priority="5387" stopIfTrue="1">
      <formula>LEN(TRIM($V$30))=0</formula>
    </cfRule>
  </conditionalFormatting>
  <conditionalFormatting sqref="W30">
    <cfRule type="expression" dxfId="14277" priority="5388" stopIfTrue="1">
      <formula>LEN(TRIM($W$30))=0</formula>
    </cfRule>
  </conditionalFormatting>
  <conditionalFormatting sqref="X30">
    <cfRule type="expression" dxfId="14276" priority="5389" stopIfTrue="1">
      <formula>LEN(TRIM($X$30))=0</formula>
    </cfRule>
  </conditionalFormatting>
  <conditionalFormatting sqref="V31">
    <cfRule type="expression" dxfId="14275" priority="5390" stopIfTrue="1">
      <formula>LEN(TRIM($V$31))=0</formula>
    </cfRule>
  </conditionalFormatting>
  <conditionalFormatting sqref="W31">
    <cfRule type="expression" dxfId="14274" priority="5391" stopIfTrue="1">
      <formula>LEN(TRIM($W$31))=0</formula>
    </cfRule>
  </conditionalFormatting>
  <conditionalFormatting sqref="X31">
    <cfRule type="expression" dxfId="14273" priority="5392" stopIfTrue="1">
      <formula>LEN(TRIM($X$31))=0</formula>
    </cfRule>
  </conditionalFormatting>
  <conditionalFormatting sqref="V32">
    <cfRule type="expression" dxfId="14272" priority="5393" stopIfTrue="1">
      <formula>LEN(TRIM($V$32))=0</formula>
    </cfRule>
  </conditionalFormatting>
  <conditionalFormatting sqref="W32">
    <cfRule type="expression" dxfId="14271" priority="5394" stopIfTrue="1">
      <formula>LEN(TRIM($W$32))=0</formula>
    </cfRule>
  </conditionalFormatting>
  <conditionalFormatting sqref="X32">
    <cfRule type="expression" dxfId="14270" priority="5395" stopIfTrue="1">
      <formula>LEN(TRIM($X$32))=0</formula>
    </cfRule>
  </conditionalFormatting>
  <conditionalFormatting sqref="V33">
    <cfRule type="expression" dxfId="14269" priority="5396" stopIfTrue="1">
      <formula>LEN(TRIM($V$33))=0</formula>
    </cfRule>
  </conditionalFormatting>
  <conditionalFormatting sqref="W33">
    <cfRule type="expression" dxfId="14268" priority="5397" stopIfTrue="1">
      <formula>LEN(TRIM($W$33))=0</formula>
    </cfRule>
  </conditionalFormatting>
  <conditionalFormatting sqref="X33">
    <cfRule type="expression" dxfId="14267" priority="5398" stopIfTrue="1">
      <formula>LEN(TRIM($X$33))=0</formula>
    </cfRule>
  </conditionalFormatting>
  <conditionalFormatting sqref="V34">
    <cfRule type="expression" dxfId="14266" priority="5399" stopIfTrue="1">
      <formula>LEN(TRIM($V$34))=0</formula>
    </cfRule>
  </conditionalFormatting>
  <conditionalFormatting sqref="W34">
    <cfRule type="expression" dxfId="14265" priority="5400" stopIfTrue="1">
      <formula>LEN(TRIM($W$34))=0</formula>
    </cfRule>
  </conditionalFormatting>
  <conditionalFormatting sqref="X34">
    <cfRule type="expression" dxfId="14264" priority="5401" stopIfTrue="1">
      <formula>LEN(TRIM($X$34))=0</formula>
    </cfRule>
  </conditionalFormatting>
  <conditionalFormatting sqref="V35">
    <cfRule type="expression" dxfId="14263" priority="5402" stopIfTrue="1">
      <formula>LEN(TRIM($V$35))=0</formula>
    </cfRule>
  </conditionalFormatting>
  <conditionalFormatting sqref="W35">
    <cfRule type="expression" dxfId="14262" priority="5403" stopIfTrue="1">
      <formula>LEN(TRIM($W$35))=0</formula>
    </cfRule>
  </conditionalFormatting>
  <conditionalFormatting sqref="X35">
    <cfRule type="expression" dxfId="14261" priority="5404" stopIfTrue="1">
      <formula>LEN(TRIM($X$35))=0</formula>
    </cfRule>
  </conditionalFormatting>
  <conditionalFormatting sqref="Z29">
    <cfRule type="expression" dxfId="14260" priority="5405" stopIfTrue="1">
      <formula>LEN(TRIM($Z$29))=0</formula>
    </cfRule>
  </conditionalFormatting>
  <conditionalFormatting sqref="AA29">
    <cfRule type="expression" dxfId="14259" priority="5406" stopIfTrue="1">
      <formula>LEN(TRIM($AA$29))=0</formula>
    </cfRule>
  </conditionalFormatting>
  <conditionalFormatting sqref="AB29">
    <cfRule type="expression" dxfId="14258" priority="5407" stopIfTrue="1">
      <formula>LEN(TRIM($AB$29))=0</formula>
    </cfRule>
  </conditionalFormatting>
  <conditionalFormatting sqref="Z30">
    <cfRule type="expression" dxfId="14257" priority="5408" stopIfTrue="1">
      <formula>LEN(TRIM($Z$30))=0</formula>
    </cfRule>
  </conditionalFormatting>
  <conditionalFormatting sqref="AA30">
    <cfRule type="expression" dxfId="14256" priority="5409" stopIfTrue="1">
      <formula>LEN(TRIM($AA$30))=0</formula>
    </cfRule>
  </conditionalFormatting>
  <conditionalFormatting sqref="AB30">
    <cfRule type="expression" dxfId="14255" priority="5410" stopIfTrue="1">
      <formula>LEN(TRIM($AB$30))=0</formula>
    </cfRule>
  </conditionalFormatting>
  <conditionalFormatting sqref="Z31">
    <cfRule type="expression" dxfId="14254" priority="5411" stopIfTrue="1">
      <formula>LEN(TRIM($Z$31))=0</formula>
    </cfRule>
  </conditionalFormatting>
  <conditionalFormatting sqref="AA31">
    <cfRule type="expression" dxfId="14253" priority="5412" stopIfTrue="1">
      <formula>LEN(TRIM($AA$31))=0</formula>
    </cfRule>
  </conditionalFormatting>
  <conditionalFormatting sqref="AB31">
    <cfRule type="expression" dxfId="14252" priority="5413" stopIfTrue="1">
      <formula>LEN(TRIM($AB$31))=0</formula>
    </cfRule>
  </conditionalFormatting>
  <conditionalFormatting sqref="Z32">
    <cfRule type="expression" dxfId="14251" priority="5414" stopIfTrue="1">
      <formula>LEN(TRIM($Z$32))=0</formula>
    </cfRule>
  </conditionalFormatting>
  <conditionalFormatting sqref="AA32">
    <cfRule type="expression" dxfId="14250" priority="5415" stopIfTrue="1">
      <formula>LEN(TRIM($AA$32))=0</formula>
    </cfRule>
  </conditionalFormatting>
  <conditionalFormatting sqref="AB32">
    <cfRule type="expression" dxfId="14249" priority="5416" stopIfTrue="1">
      <formula>LEN(TRIM($AB$32))=0</formula>
    </cfRule>
  </conditionalFormatting>
  <conditionalFormatting sqref="Z33">
    <cfRule type="expression" dxfId="14248" priority="5417" stopIfTrue="1">
      <formula>LEN(TRIM($Z$33))=0</formula>
    </cfRule>
  </conditionalFormatting>
  <conditionalFormatting sqref="AA33">
    <cfRule type="expression" dxfId="14247" priority="5418" stopIfTrue="1">
      <formula>LEN(TRIM($AA$33))=0</formula>
    </cfRule>
  </conditionalFormatting>
  <conditionalFormatting sqref="AB33">
    <cfRule type="expression" dxfId="14246" priority="5419" stopIfTrue="1">
      <formula>LEN(TRIM($AB$33))=0</formula>
    </cfRule>
  </conditionalFormatting>
  <conditionalFormatting sqref="Z34">
    <cfRule type="expression" dxfId="14245" priority="5420" stopIfTrue="1">
      <formula>LEN(TRIM($Z$34))=0</formula>
    </cfRule>
  </conditionalFormatting>
  <conditionalFormatting sqref="AA34">
    <cfRule type="expression" dxfId="14244" priority="5421" stopIfTrue="1">
      <formula>LEN(TRIM($AA$34))=0</formula>
    </cfRule>
  </conditionalFormatting>
  <conditionalFormatting sqref="AB34">
    <cfRule type="expression" dxfId="14243" priority="5422" stopIfTrue="1">
      <formula>LEN(TRIM($AB$34))=0</formula>
    </cfRule>
  </conditionalFormatting>
  <conditionalFormatting sqref="Z35">
    <cfRule type="expression" dxfId="14242" priority="5423" stopIfTrue="1">
      <formula>LEN(TRIM($Z$35))=0</formula>
    </cfRule>
  </conditionalFormatting>
  <conditionalFormatting sqref="AA35">
    <cfRule type="expression" dxfId="14241" priority="5424" stopIfTrue="1">
      <formula>LEN(TRIM($AA$35))=0</formula>
    </cfRule>
  </conditionalFormatting>
  <conditionalFormatting sqref="AB35">
    <cfRule type="expression" dxfId="14240" priority="5425" stopIfTrue="1">
      <formula>LEN(TRIM($AB$35))=0</formula>
    </cfRule>
  </conditionalFormatting>
  <conditionalFormatting sqref="AD29">
    <cfRule type="expression" dxfId="14239" priority="5426" stopIfTrue="1">
      <formula>LEN(TRIM($AD$29))=0</formula>
    </cfRule>
  </conditionalFormatting>
  <conditionalFormatting sqref="AE29">
    <cfRule type="expression" dxfId="14238" priority="5427" stopIfTrue="1">
      <formula>LEN(TRIM($AE$29))=0</formula>
    </cfRule>
  </conditionalFormatting>
  <conditionalFormatting sqref="AF29">
    <cfRule type="expression" dxfId="14237" priority="5428" stopIfTrue="1">
      <formula>LEN(TRIM($AF$29))=0</formula>
    </cfRule>
  </conditionalFormatting>
  <conditionalFormatting sqref="AD30">
    <cfRule type="expression" dxfId="14236" priority="5429" stopIfTrue="1">
      <formula>LEN(TRIM($AD$30))=0</formula>
    </cfRule>
  </conditionalFormatting>
  <conditionalFormatting sqref="AE30">
    <cfRule type="expression" dxfId="14235" priority="5430" stopIfTrue="1">
      <formula>LEN(TRIM($AE$30))=0</formula>
    </cfRule>
  </conditionalFormatting>
  <conditionalFormatting sqref="AF30">
    <cfRule type="expression" dxfId="14234" priority="5431" stopIfTrue="1">
      <formula>LEN(TRIM($AF$30))=0</formula>
    </cfRule>
  </conditionalFormatting>
  <conditionalFormatting sqref="AD31">
    <cfRule type="expression" dxfId="14233" priority="5432" stopIfTrue="1">
      <formula>LEN(TRIM($AD$31))=0</formula>
    </cfRule>
  </conditionalFormatting>
  <conditionalFormatting sqref="AE31">
    <cfRule type="expression" dxfId="14232" priority="5433" stopIfTrue="1">
      <formula>LEN(TRIM($AE$31))=0</formula>
    </cfRule>
  </conditionalFormatting>
  <conditionalFormatting sqref="AF31">
    <cfRule type="expression" dxfId="14231" priority="5434" stopIfTrue="1">
      <formula>LEN(TRIM($AF$31))=0</formula>
    </cfRule>
  </conditionalFormatting>
  <conditionalFormatting sqref="AD32">
    <cfRule type="expression" dxfId="14230" priority="5435" stopIfTrue="1">
      <formula>LEN(TRIM($AD$32))=0</formula>
    </cfRule>
  </conditionalFormatting>
  <conditionalFormatting sqref="AE32">
    <cfRule type="expression" dxfId="14229" priority="5436" stopIfTrue="1">
      <formula>LEN(TRIM($AE$32))=0</formula>
    </cfRule>
  </conditionalFormatting>
  <conditionalFormatting sqref="AF32">
    <cfRule type="expression" dxfId="14228" priority="5437" stopIfTrue="1">
      <formula>LEN(TRIM($AF$32))=0</formula>
    </cfRule>
  </conditionalFormatting>
  <conditionalFormatting sqref="AD33">
    <cfRule type="expression" dxfId="14227" priority="5438" stopIfTrue="1">
      <formula>LEN(TRIM($AD$33))=0</formula>
    </cfRule>
  </conditionalFormatting>
  <conditionalFormatting sqref="AE33">
    <cfRule type="expression" dxfId="14226" priority="5439" stopIfTrue="1">
      <formula>LEN(TRIM($AE$33))=0</formula>
    </cfRule>
  </conditionalFormatting>
  <conditionalFormatting sqref="AF33">
    <cfRule type="expression" dxfId="14225" priority="5440" stopIfTrue="1">
      <formula>LEN(TRIM($AF$33))=0</formula>
    </cfRule>
  </conditionalFormatting>
  <conditionalFormatting sqref="AD34">
    <cfRule type="expression" dxfId="14224" priority="5441" stopIfTrue="1">
      <formula>LEN(TRIM($AD$34))=0</formula>
    </cfRule>
  </conditionalFormatting>
  <conditionalFormatting sqref="AE34">
    <cfRule type="expression" dxfId="14223" priority="5442" stopIfTrue="1">
      <formula>LEN(TRIM($AE$34))=0</formula>
    </cfRule>
  </conditionalFormatting>
  <conditionalFormatting sqref="AF34">
    <cfRule type="expression" dxfId="14222" priority="5443" stopIfTrue="1">
      <formula>LEN(TRIM($AF$34))=0</formula>
    </cfRule>
  </conditionalFormatting>
  <conditionalFormatting sqref="AD35">
    <cfRule type="expression" dxfId="14221" priority="5444" stopIfTrue="1">
      <formula>LEN(TRIM($AD$35))=0</formula>
    </cfRule>
  </conditionalFormatting>
  <conditionalFormatting sqref="AE35">
    <cfRule type="expression" dxfId="14220" priority="5445" stopIfTrue="1">
      <formula>LEN(TRIM($AE$35))=0</formula>
    </cfRule>
  </conditionalFormatting>
  <conditionalFormatting sqref="AF35">
    <cfRule type="expression" dxfId="14219" priority="5446" stopIfTrue="1">
      <formula>LEN(TRIM($AF$35))=0</formula>
    </cfRule>
  </conditionalFormatting>
  <conditionalFormatting sqref="AH29">
    <cfRule type="expression" dxfId="14218" priority="5447" stopIfTrue="1">
      <formula>LEN(TRIM($AH$29))=0</formula>
    </cfRule>
  </conditionalFormatting>
  <conditionalFormatting sqref="AI29">
    <cfRule type="expression" dxfId="14217" priority="5448" stopIfTrue="1">
      <formula>LEN(TRIM($AI$29))=0</formula>
    </cfRule>
  </conditionalFormatting>
  <conditionalFormatting sqref="AJ29">
    <cfRule type="expression" dxfId="14216" priority="5449" stopIfTrue="1">
      <formula>LEN(TRIM($AJ$29))=0</formula>
    </cfRule>
  </conditionalFormatting>
  <conditionalFormatting sqref="AH30">
    <cfRule type="expression" dxfId="14215" priority="5450" stopIfTrue="1">
      <formula>LEN(TRIM($AH$30))=0</formula>
    </cfRule>
  </conditionalFormatting>
  <conditionalFormatting sqref="AI30">
    <cfRule type="expression" dxfId="14214" priority="5451" stopIfTrue="1">
      <formula>LEN(TRIM($AI$30))=0</formula>
    </cfRule>
  </conditionalFormatting>
  <conditionalFormatting sqref="AJ30">
    <cfRule type="expression" dxfId="14213" priority="5452" stopIfTrue="1">
      <formula>LEN(TRIM($AJ$30))=0</formula>
    </cfRule>
  </conditionalFormatting>
  <conditionalFormatting sqref="AH31">
    <cfRule type="expression" dxfId="14212" priority="5453" stopIfTrue="1">
      <formula>LEN(TRIM($AH$31))=0</formula>
    </cfRule>
  </conditionalFormatting>
  <conditionalFormatting sqref="AI31">
    <cfRule type="expression" dxfId="14211" priority="5454" stopIfTrue="1">
      <formula>LEN(TRIM($AI$31))=0</formula>
    </cfRule>
  </conditionalFormatting>
  <conditionalFormatting sqref="AJ31">
    <cfRule type="expression" dxfId="14210" priority="5455" stopIfTrue="1">
      <formula>LEN(TRIM($AJ$31))=0</formula>
    </cfRule>
  </conditionalFormatting>
  <conditionalFormatting sqref="AH32">
    <cfRule type="expression" dxfId="14209" priority="5456" stopIfTrue="1">
      <formula>LEN(TRIM($AH$32))=0</formula>
    </cfRule>
  </conditionalFormatting>
  <conditionalFormatting sqref="AI32">
    <cfRule type="expression" dxfId="14208" priority="5457" stopIfTrue="1">
      <formula>LEN(TRIM($AI$32))=0</formula>
    </cfRule>
  </conditionalFormatting>
  <conditionalFormatting sqref="AJ32">
    <cfRule type="expression" dxfId="14207" priority="5458" stopIfTrue="1">
      <formula>LEN(TRIM($AJ$32))=0</formula>
    </cfRule>
  </conditionalFormatting>
  <conditionalFormatting sqref="AH33">
    <cfRule type="expression" dxfId="14206" priority="5459" stopIfTrue="1">
      <formula>LEN(TRIM($AH$33))=0</formula>
    </cfRule>
  </conditionalFormatting>
  <conditionalFormatting sqref="AI33">
    <cfRule type="expression" dxfId="14205" priority="5460" stopIfTrue="1">
      <formula>LEN(TRIM($AI$33))=0</formula>
    </cfRule>
  </conditionalFormatting>
  <conditionalFormatting sqref="AJ33">
    <cfRule type="expression" dxfId="14204" priority="5461" stopIfTrue="1">
      <formula>LEN(TRIM($AJ$33))=0</formula>
    </cfRule>
  </conditionalFormatting>
  <conditionalFormatting sqref="AH34">
    <cfRule type="expression" dxfId="14203" priority="5462" stopIfTrue="1">
      <formula>LEN(TRIM($AH$34))=0</formula>
    </cfRule>
  </conditionalFormatting>
  <conditionalFormatting sqref="AI34">
    <cfRule type="expression" dxfId="14202" priority="5463" stopIfTrue="1">
      <formula>LEN(TRIM($AI$34))=0</formula>
    </cfRule>
  </conditionalFormatting>
  <conditionalFormatting sqref="AJ34">
    <cfRule type="expression" dxfId="14201" priority="5464" stopIfTrue="1">
      <formula>LEN(TRIM($AJ$34))=0</formula>
    </cfRule>
  </conditionalFormatting>
  <conditionalFormatting sqref="AH35">
    <cfRule type="expression" dxfId="14200" priority="5465" stopIfTrue="1">
      <formula>LEN(TRIM($AH$35))=0</formula>
    </cfRule>
  </conditionalFormatting>
  <conditionalFormatting sqref="AI35">
    <cfRule type="expression" dxfId="14199" priority="5466" stopIfTrue="1">
      <formula>LEN(TRIM($AI$35))=0</formula>
    </cfRule>
  </conditionalFormatting>
  <conditionalFormatting sqref="AJ35">
    <cfRule type="expression" dxfId="14198" priority="5467" stopIfTrue="1">
      <formula>LEN(TRIM($AJ$35))=0</formula>
    </cfRule>
  </conditionalFormatting>
  <conditionalFormatting sqref="AL29">
    <cfRule type="expression" dxfId="14197" priority="5468" stopIfTrue="1">
      <formula>LEN(TRIM($AL$29))=0</formula>
    </cfRule>
  </conditionalFormatting>
  <conditionalFormatting sqref="AM29">
    <cfRule type="expression" dxfId="14196" priority="5469" stopIfTrue="1">
      <formula>LEN(TRIM($AM$29))=0</formula>
    </cfRule>
  </conditionalFormatting>
  <conditionalFormatting sqref="AN29">
    <cfRule type="expression" dxfId="14195" priority="5470" stopIfTrue="1">
      <formula>LEN(TRIM($AN$29))=0</formula>
    </cfRule>
  </conditionalFormatting>
  <conditionalFormatting sqref="AL30">
    <cfRule type="expression" dxfId="14194" priority="5471" stopIfTrue="1">
      <formula>LEN(TRIM($AL$30))=0</formula>
    </cfRule>
  </conditionalFormatting>
  <conditionalFormatting sqref="AM30">
    <cfRule type="expression" dxfId="14193" priority="5472" stopIfTrue="1">
      <formula>LEN(TRIM($AM$30))=0</formula>
    </cfRule>
  </conditionalFormatting>
  <conditionalFormatting sqref="AN30">
    <cfRule type="expression" dxfId="14192" priority="5473" stopIfTrue="1">
      <formula>LEN(TRIM($AN$30))=0</formula>
    </cfRule>
  </conditionalFormatting>
  <conditionalFormatting sqref="AL31">
    <cfRule type="expression" dxfId="14191" priority="5474" stopIfTrue="1">
      <formula>LEN(TRIM($AL$31))=0</formula>
    </cfRule>
  </conditionalFormatting>
  <conditionalFormatting sqref="AM31">
    <cfRule type="expression" dxfId="14190" priority="5475" stopIfTrue="1">
      <formula>LEN(TRIM($AM$31))=0</formula>
    </cfRule>
  </conditionalFormatting>
  <conditionalFormatting sqref="AN31">
    <cfRule type="expression" dxfId="14189" priority="5476" stopIfTrue="1">
      <formula>LEN(TRIM($AN$31))=0</formula>
    </cfRule>
  </conditionalFormatting>
  <conditionalFormatting sqref="AL32">
    <cfRule type="expression" dxfId="14188" priority="5477" stopIfTrue="1">
      <formula>LEN(TRIM($AL$32))=0</formula>
    </cfRule>
  </conditionalFormatting>
  <conditionalFormatting sqref="AM32">
    <cfRule type="expression" dxfId="14187" priority="5478" stopIfTrue="1">
      <formula>LEN(TRIM($AM$32))=0</formula>
    </cfRule>
  </conditionalFormatting>
  <conditionalFormatting sqref="AN32">
    <cfRule type="expression" dxfId="14186" priority="5479" stopIfTrue="1">
      <formula>LEN(TRIM($AN$32))=0</formula>
    </cfRule>
  </conditionalFormatting>
  <conditionalFormatting sqref="AL33">
    <cfRule type="expression" dxfId="14185" priority="5480" stopIfTrue="1">
      <formula>LEN(TRIM($AL$33))=0</formula>
    </cfRule>
  </conditionalFormatting>
  <conditionalFormatting sqref="AM33">
    <cfRule type="expression" dxfId="14184" priority="5481" stopIfTrue="1">
      <formula>LEN(TRIM($AM$33))=0</formula>
    </cfRule>
  </conditionalFormatting>
  <conditionalFormatting sqref="AN33">
    <cfRule type="expression" dxfId="14183" priority="5482" stopIfTrue="1">
      <formula>LEN(TRIM($AN$33))=0</formula>
    </cfRule>
  </conditionalFormatting>
  <conditionalFormatting sqref="AL34">
    <cfRule type="expression" dxfId="14182" priority="5483" stopIfTrue="1">
      <formula>LEN(TRIM($AL$34))=0</formula>
    </cfRule>
  </conditionalFormatting>
  <conditionalFormatting sqref="AM34">
    <cfRule type="expression" dxfId="14181" priority="5484" stopIfTrue="1">
      <formula>LEN(TRIM($AM$34))=0</formula>
    </cfRule>
  </conditionalFormatting>
  <conditionalFormatting sqref="AN34">
    <cfRule type="expression" dxfId="14180" priority="5485" stopIfTrue="1">
      <formula>LEN(TRIM($AN$34))=0</formula>
    </cfRule>
  </conditionalFormatting>
  <conditionalFormatting sqref="AL35">
    <cfRule type="expression" dxfId="14179" priority="5486" stopIfTrue="1">
      <formula>LEN(TRIM($AL$35))=0</formula>
    </cfRule>
  </conditionalFormatting>
  <conditionalFormatting sqref="AM35">
    <cfRule type="expression" dxfId="14178" priority="5487" stopIfTrue="1">
      <formula>LEN(TRIM($AM$35))=0</formula>
    </cfRule>
  </conditionalFormatting>
  <conditionalFormatting sqref="AN35">
    <cfRule type="expression" dxfId="14177" priority="5488" stopIfTrue="1">
      <formula>LEN(TRIM($AN$35))=0</formula>
    </cfRule>
  </conditionalFormatting>
  <conditionalFormatting sqref="AP29">
    <cfRule type="expression" dxfId="14176" priority="5489" stopIfTrue="1">
      <formula>LEN(TRIM($AP$29))=0</formula>
    </cfRule>
  </conditionalFormatting>
  <conditionalFormatting sqref="AQ29">
    <cfRule type="expression" dxfId="14175" priority="5490" stopIfTrue="1">
      <formula>LEN(TRIM($AQ$29))=0</formula>
    </cfRule>
  </conditionalFormatting>
  <conditionalFormatting sqref="AR29">
    <cfRule type="expression" dxfId="14174" priority="5491" stopIfTrue="1">
      <formula>LEN(TRIM($AR$29))=0</formula>
    </cfRule>
  </conditionalFormatting>
  <conditionalFormatting sqref="AP30">
    <cfRule type="expression" dxfId="14173" priority="5492" stopIfTrue="1">
      <formula>LEN(TRIM($AP$30))=0</formula>
    </cfRule>
  </conditionalFormatting>
  <conditionalFormatting sqref="AQ30">
    <cfRule type="expression" dxfId="14172" priority="5493" stopIfTrue="1">
      <formula>LEN(TRIM($AQ$30))=0</formula>
    </cfRule>
  </conditionalFormatting>
  <conditionalFormatting sqref="AR30">
    <cfRule type="expression" dxfId="14171" priority="5494" stopIfTrue="1">
      <formula>LEN(TRIM($AR$30))=0</formula>
    </cfRule>
  </conditionalFormatting>
  <conditionalFormatting sqref="AP31">
    <cfRule type="expression" dxfId="14170" priority="5495" stopIfTrue="1">
      <formula>LEN(TRIM($AP$31))=0</formula>
    </cfRule>
  </conditionalFormatting>
  <conditionalFormatting sqref="AQ31">
    <cfRule type="expression" dxfId="14169" priority="5496" stopIfTrue="1">
      <formula>LEN(TRIM($AQ$31))=0</formula>
    </cfRule>
  </conditionalFormatting>
  <conditionalFormatting sqref="AR31">
    <cfRule type="expression" dxfId="14168" priority="5497" stopIfTrue="1">
      <formula>LEN(TRIM($AR$31))=0</formula>
    </cfRule>
  </conditionalFormatting>
  <conditionalFormatting sqref="AP32">
    <cfRule type="expression" dxfId="14167" priority="5498" stopIfTrue="1">
      <formula>LEN(TRIM($AP$32))=0</formula>
    </cfRule>
  </conditionalFormatting>
  <conditionalFormatting sqref="AQ32">
    <cfRule type="expression" dxfId="14166" priority="5499" stopIfTrue="1">
      <formula>LEN(TRIM($AQ$32))=0</formula>
    </cfRule>
  </conditionalFormatting>
  <conditionalFormatting sqref="AR32">
    <cfRule type="expression" dxfId="14165" priority="5500" stopIfTrue="1">
      <formula>LEN(TRIM($AR$32))=0</formula>
    </cfRule>
  </conditionalFormatting>
  <conditionalFormatting sqref="AP33">
    <cfRule type="expression" dxfId="14164" priority="5501" stopIfTrue="1">
      <formula>LEN(TRIM($AP$33))=0</formula>
    </cfRule>
  </conditionalFormatting>
  <conditionalFormatting sqref="AQ33">
    <cfRule type="expression" dxfId="14163" priority="5502" stopIfTrue="1">
      <formula>LEN(TRIM($AQ$33))=0</formula>
    </cfRule>
  </conditionalFormatting>
  <conditionalFormatting sqref="AR33">
    <cfRule type="expression" dxfId="14162" priority="5503" stopIfTrue="1">
      <formula>LEN(TRIM($AR$33))=0</formula>
    </cfRule>
  </conditionalFormatting>
  <conditionalFormatting sqref="AP34">
    <cfRule type="expression" dxfId="14161" priority="5504" stopIfTrue="1">
      <formula>LEN(TRIM($AP$34))=0</formula>
    </cfRule>
  </conditionalFormatting>
  <conditionalFormatting sqref="AQ34">
    <cfRule type="expression" dxfId="14160" priority="5505" stopIfTrue="1">
      <formula>LEN(TRIM($AQ$34))=0</formula>
    </cfRule>
  </conditionalFormatting>
  <conditionalFormatting sqref="AR34">
    <cfRule type="expression" dxfId="14159" priority="5506" stopIfTrue="1">
      <formula>LEN(TRIM($AR$34))=0</formula>
    </cfRule>
  </conditionalFormatting>
  <conditionalFormatting sqref="AP35">
    <cfRule type="expression" dxfId="14158" priority="5507" stopIfTrue="1">
      <formula>LEN(TRIM($AP$35))=0</formula>
    </cfRule>
  </conditionalFormatting>
  <conditionalFormatting sqref="AQ35">
    <cfRule type="expression" dxfId="14157" priority="5508" stopIfTrue="1">
      <formula>LEN(TRIM($AQ$35))=0</formula>
    </cfRule>
  </conditionalFormatting>
  <conditionalFormatting sqref="AR35">
    <cfRule type="expression" dxfId="14156" priority="5509" stopIfTrue="1">
      <formula>LEN(TRIM($AR$35))=0</formula>
    </cfRule>
  </conditionalFormatting>
  <conditionalFormatting sqref="AT29">
    <cfRule type="expression" dxfId="14155" priority="5510" stopIfTrue="1">
      <formula>LEN(TRIM($AT$29))=0</formula>
    </cfRule>
  </conditionalFormatting>
  <conditionalFormatting sqref="AU29">
    <cfRule type="expression" dxfId="14154" priority="5511" stopIfTrue="1">
      <formula>LEN(TRIM($AU$29))=0</formula>
    </cfRule>
  </conditionalFormatting>
  <conditionalFormatting sqref="AV29">
    <cfRule type="expression" dxfId="14153" priority="5512" stopIfTrue="1">
      <formula>LEN(TRIM($AV$29))=0</formula>
    </cfRule>
  </conditionalFormatting>
  <conditionalFormatting sqref="AT30">
    <cfRule type="expression" dxfId="14152" priority="5513" stopIfTrue="1">
      <formula>LEN(TRIM($AT$30))=0</formula>
    </cfRule>
  </conditionalFormatting>
  <conditionalFormatting sqref="AU30">
    <cfRule type="expression" dxfId="14151" priority="5514" stopIfTrue="1">
      <formula>LEN(TRIM($AU$30))=0</formula>
    </cfRule>
  </conditionalFormatting>
  <conditionalFormatting sqref="AV30">
    <cfRule type="expression" dxfId="14150" priority="5515" stopIfTrue="1">
      <formula>LEN(TRIM($AV$30))=0</formula>
    </cfRule>
  </conditionalFormatting>
  <conditionalFormatting sqref="AT31">
    <cfRule type="expression" dxfId="14149" priority="5516" stopIfTrue="1">
      <formula>LEN(TRIM($AT$31))=0</formula>
    </cfRule>
  </conditionalFormatting>
  <conditionalFormatting sqref="AU31">
    <cfRule type="expression" dxfId="14148" priority="5517" stopIfTrue="1">
      <formula>LEN(TRIM($AU$31))=0</formula>
    </cfRule>
  </conditionalFormatting>
  <conditionalFormatting sqref="AV31">
    <cfRule type="expression" dxfId="14147" priority="5518" stopIfTrue="1">
      <formula>LEN(TRIM($AV$31))=0</formula>
    </cfRule>
  </conditionalFormatting>
  <conditionalFormatting sqref="AT32">
    <cfRule type="expression" dxfId="14146" priority="5519" stopIfTrue="1">
      <formula>LEN(TRIM($AT$32))=0</formula>
    </cfRule>
  </conditionalFormatting>
  <conditionalFormatting sqref="AU32">
    <cfRule type="expression" dxfId="14145" priority="5520" stopIfTrue="1">
      <formula>LEN(TRIM($AU$32))=0</formula>
    </cfRule>
  </conditionalFormatting>
  <conditionalFormatting sqref="AV32">
    <cfRule type="expression" dxfId="14144" priority="5521" stopIfTrue="1">
      <formula>LEN(TRIM($AV$32))=0</formula>
    </cfRule>
  </conditionalFormatting>
  <conditionalFormatting sqref="AT33">
    <cfRule type="expression" dxfId="14143" priority="5522" stopIfTrue="1">
      <formula>LEN(TRIM($AT$33))=0</formula>
    </cfRule>
  </conditionalFormatting>
  <conditionalFormatting sqref="AU33">
    <cfRule type="expression" dxfId="14142" priority="5523" stopIfTrue="1">
      <formula>LEN(TRIM($AU$33))=0</formula>
    </cfRule>
  </conditionalFormatting>
  <conditionalFormatting sqref="AV33">
    <cfRule type="expression" dxfId="14141" priority="5524" stopIfTrue="1">
      <formula>LEN(TRIM($AV$33))=0</formula>
    </cfRule>
  </conditionalFormatting>
  <conditionalFormatting sqref="AT34">
    <cfRule type="expression" dxfId="14140" priority="5525" stopIfTrue="1">
      <formula>LEN(TRIM($AT$34))=0</formula>
    </cfRule>
  </conditionalFormatting>
  <conditionalFormatting sqref="AU34">
    <cfRule type="expression" dxfId="14139" priority="5526" stopIfTrue="1">
      <formula>LEN(TRIM($AU$34))=0</formula>
    </cfRule>
  </conditionalFormatting>
  <conditionalFormatting sqref="AV34">
    <cfRule type="expression" dxfId="14138" priority="5527" stopIfTrue="1">
      <formula>LEN(TRIM($AV$34))=0</formula>
    </cfRule>
  </conditionalFormatting>
  <conditionalFormatting sqref="AT35">
    <cfRule type="expression" dxfId="14137" priority="5528" stopIfTrue="1">
      <formula>LEN(TRIM($AT$35))=0</formula>
    </cfRule>
  </conditionalFormatting>
  <conditionalFormatting sqref="AU35">
    <cfRule type="expression" dxfId="14136" priority="5529" stopIfTrue="1">
      <formula>LEN(TRIM($AU$35))=0</formula>
    </cfRule>
  </conditionalFormatting>
  <conditionalFormatting sqref="AV35">
    <cfRule type="expression" dxfId="14135" priority="5530" stopIfTrue="1">
      <formula>LEN(TRIM($AV$35))=0</formula>
    </cfRule>
  </conditionalFormatting>
  <conditionalFormatting sqref="AX29">
    <cfRule type="expression" dxfId="14134" priority="5531" stopIfTrue="1">
      <formula>LEN(TRIM($AX$29))=0</formula>
    </cfRule>
  </conditionalFormatting>
  <conditionalFormatting sqref="AY29">
    <cfRule type="expression" dxfId="14133" priority="5532" stopIfTrue="1">
      <formula>LEN(TRIM($AY$29))=0</formula>
    </cfRule>
  </conditionalFormatting>
  <conditionalFormatting sqref="AZ29">
    <cfRule type="expression" dxfId="14132" priority="5533" stopIfTrue="1">
      <formula>LEN(TRIM($AZ$29))=0</formula>
    </cfRule>
  </conditionalFormatting>
  <conditionalFormatting sqref="AX30">
    <cfRule type="expression" dxfId="14131" priority="5534" stopIfTrue="1">
      <formula>LEN(TRIM($AX$30))=0</formula>
    </cfRule>
  </conditionalFormatting>
  <conditionalFormatting sqref="AY30">
    <cfRule type="expression" dxfId="14130" priority="5535" stopIfTrue="1">
      <formula>LEN(TRIM($AY$30))=0</formula>
    </cfRule>
  </conditionalFormatting>
  <conditionalFormatting sqref="AZ30">
    <cfRule type="expression" dxfId="14129" priority="5536" stopIfTrue="1">
      <formula>LEN(TRIM($AZ$30))=0</formula>
    </cfRule>
  </conditionalFormatting>
  <conditionalFormatting sqref="AX31">
    <cfRule type="expression" dxfId="14128" priority="5537" stopIfTrue="1">
      <formula>LEN(TRIM($AX$31))=0</formula>
    </cfRule>
  </conditionalFormatting>
  <conditionalFormatting sqref="AY31">
    <cfRule type="expression" dxfId="14127" priority="5538" stopIfTrue="1">
      <formula>LEN(TRIM($AY$31))=0</formula>
    </cfRule>
  </conditionalFormatting>
  <conditionalFormatting sqref="AZ31">
    <cfRule type="expression" dxfId="14126" priority="5539" stopIfTrue="1">
      <formula>LEN(TRIM($AZ$31))=0</formula>
    </cfRule>
  </conditionalFormatting>
  <conditionalFormatting sqref="AX32">
    <cfRule type="expression" dxfId="14125" priority="5540" stopIfTrue="1">
      <formula>LEN(TRIM($AX$32))=0</formula>
    </cfRule>
  </conditionalFormatting>
  <conditionalFormatting sqref="AY32">
    <cfRule type="expression" dxfId="14124" priority="5541" stopIfTrue="1">
      <formula>LEN(TRIM($AY$32))=0</formula>
    </cfRule>
  </conditionalFormatting>
  <conditionalFormatting sqref="AZ32">
    <cfRule type="expression" dxfId="14123" priority="5542" stopIfTrue="1">
      <formula>LEN(TRIM($AZ$32))=0</formula>
    </cfRule>
  </conditionalFormatting>
  <conditionalFormatting sqref="AX33">
    <cfRule type="expression" dxfId="14122" priority="5543" stopIfTrue="1">
      <formula>LEN(TRIM($AX$33))=0</formula>
    </cfRule>
  </conditionalFormatting>
  <conditionalFormatting sqref="AY33">
    <cfRule type="expression" dxfId="14121" priority="5544" stopIfTrue="1">
      <formula>LEN(TRIM($AY$33))=0</formula>
    </cfRule>
  </conditionalFormatting>
  <conditionalFormatting sqref="AZ33">
    <cfRule type="expression" dxfId="14120" priority="5545" stopIfTrue="1">
      <formula>LEN(TRIM($AZ$33))=0</formula>
    </cfRule>
  </conditionalFormatting>
  <conditionalFormatting sqref="AX34">
    <cfRule type="expression" dxfId="14119" priority="5546" stopIfTrue="1">
      <formula>LEN(TRIM($AX$34))=0</formula>
    </cfRule>
  </conditionalFormatting>
  <conditionalFormatting sqref="AY34">
    <cfRule type="expression" dxfId="14118" priority="5547" stopIfTrue="1">
      <formula>LEN(TRIM($AY$34))=0</formula>
    </cfRule>
  </conditionalFormatting>
  <conditionalFormatting sqref="AZ34">
    <cfRule type="expression" dxfId="14117" priority="5548" stopIfTrue="1">
      <formula>LEN(TRIM($AZ$34))=0</formula>
    </cfRule>
  </conditionalFormatting>
  <conditionalFormatting sqref="AX35">
    <cfRule type="expression" dxfId="14116" priority="5549" stopIfTrue="1">
      <formula>LEN(TRIM($AX$35))=0</formula>
    </cfRule>
  </conditionalFormatting>
  <conditionalFormatting sqref="AY35">
    <cfRule type="expression" dxfId="14115" priority="5550" stopIfTrue="1">
      <formula>LEN(TRIM($AY$35))=0</formula>
    </cfRule>
  </conditionalFormatting>
  <conditionalFormatting sqref="AZ35">
    <cfRule type="expression" dxfId="14114" priority="5551" stopIfTrue="1">
      <formula>LEN(TRIM($AZ$35))=0</formula>
    </cfRule>
  </conditionalFormatting>
  <conditionalFormatting sqref="BB29">
    <cfRule type="expression" dxfId="14113" priority="5552" stopIfTrue="1">
      <formula>LEN(TRIM($BB$29))=0</formula>
    </cfRule>
  </conditionalFormatting>
  <conditionalFormatting sqref="BC29">
    <cfRule type="expression" dxfId="14112" priority="5553" stopIfTrue="1">
      <formula>LEN(TRIM($BC$29))=0</formula>
    </cfRule>
  </conditionalFormatting>
  <conditionalFormatting sqref="BD29">
    <cfRule type="expression" dxfId="14111" priority="5554" stopIfTrue="1">
      <formula>LEN(TRIM($BD$29))=0</formula>
    </cfRule>
  </conditionalFormatting>
  <conditionalFormatting sqref="BB30">
    <cfRule type="expression" dxfId="14110" priority="5555" stopIfTrue="1">
      <formula>LEN(TRIM($BB$30))=0</formula>
    </cfRule>
  </conditionalFormatting>
  <conditionalFormatting sqref="BC30">
    <cfRule type="expression" dxfId="14109" priority="5556" stopIfTrue="1">
      <formula>LEN(TRIM($BC$30))=0</formula>
    </cfRule>
  </conditionalFormatting>
  <conditionalFormatting sqref="BD30">
    <cfRule type="expression" dxfId="14108" priority="5557" stopIfTrue="1">
      <formula>LEN(TRIM($BD$30))=0</formula>
    </cfRule>
  </conditionalFormatting>
  <conditionalFormatting sqref="BB31">
    <cfRule type="expression" dxfId="14107" priority="5558" stopIfTrue="1">
      <formula>LEN(TRIM($BB$31))=0</formula>
    </cfRule>
  </conditionalFormatting>
  <conditionalFormatting sqref="BC31">
    <cfRule type="expression" dxfId="14106" priority="5559" stopIfTrue="1">
      <formula>LEN(TRIM($BC$31))=0</formula>
    </cfRule>
  </conditionalFormatting>
  <conditionalFormatting sqref="BD31">
    <cfRule type="expression" dxfId="14105" priority="5560" stopIfTrue="1">
      <formula>LEN(TRIM($BD$31))=0</formula>
    </cfRule>
  </conditionalFormatting>
  <conditionalFormatting sqref="BB32">
    <cfRule type="expression" dxfId="14104" priority="5561" stopIfTrue="1">
      <formula>LEN(TRIM($BB$32))=0</formula>
    </cfRule>
  </conditionalFormatting>
  <conditionalFormatting sqref="BC32">
    <cfRule type="expression" dxfId="14103" priority="5562" stopIfTrue="1">
      <formula>LEN(TRIM($BC$32))=0</formula>
    </cfRule>
  </conditionalFormatting>
  <conditionalFormatting sqref="BD32">
    <cfRule type="expression" dxfId="14102" priority="5563" stopIfTrue="1">
      <formula>LEN(TRIM($BD$32))=0</formula>
    </cfRule>
  </conditionalFormatting>
  <conditionalFormatting sqref="BB33">
    <cfRule type="expression" dxfId="14101" priority="5564" stopIfTrue="1">
      <formula>LEN(TRIM($BB$33))=0</formula>
    </cfRule>
  </conditionalFormatting>
  <conditionalFormatting sqref="BC33">
    <cfRule type="expression" dxfId="14100" priority="5565" stopIfTrue="1">
      <formula>LEN(TRIM($BC$33))=0</formula>
    </cfRule>
  </conditionalFormatting>
  <conditionalFormatting sqref="BD33">
    <cfRule type="expression" dxfId="14099" priority="5566" stopIfTrue="1">
      <formula>LEN(TRIM($BD$33))=0</formula>
    </cfRule>
  </conditionalFormatting>
  <conditionalFormatting sqref="BB34">
    <cfRule type="expression" dxfId="14098" priority="5567" stopIfTrue="1">
      <formula>LEN(TRIM($BB$34))=0</formula>
    </cfRule>
  </conditionalFormatting>
  <conditionalFormatting sqref="BC34">
    <cfRule type="expression" dxfId="14097" priority="5568" stopIfTrue="1">
      <formula>LEN(TRIM($BC$34))=0</formula>
    </cfRule>
  </conditionalFormatting>
  <conditionalFormatting sqref="BD34">
    <cfRule type="expression" dxfId="14096" priority="5569" stopIfTrue="1">
      <formula>LEN(TRIM($BD$34))=0</formula>
    </cfRule>
  </conditionalFormatting>
  <conditionalFormatting sqref="BB35">
    <cfRule type="expression" dxfId="14095" priority="5570" stopIfTrue="1">
      <formula>LEN(TRIM($BB$35))=0</formula>
    </cfRule>
  </conditionalFormatting>
  <conditionalFormatting sqref="BC35">
    <cfRule type="expression" dxfId="14094" priority="5571" stopIfTrue="1">
      <formula>LEN(TRIM($BC$35))=0</formula>
    </cfRule>
  </conditionalFormatting>
  <conditionalFormatting sqref="BD35">
    <cfRule type="expression" dxfId="14093" priority="5572" stopIfTrue="1">
      <formula>LEN(TRIM($BD$35))=0</formula>
    </cfRule>
  </conditionalFormatting>
  <conditionalFormatting sqref="F37">
    <cfRule type="expression" dxfId="14092" priority="5573" stopIfTrue="1">
      <formula>LEN(TRIM($F$37))=0</formula>
    </cfRule>
  </conditionalFormatting>
  <conditionalFormatting sqref="G37">
    <cfRule type="expression" dxfId="14091" priority="5574" stopIfTrue="1">
      <formula>LEN(TRIM($G$37))=0</formula>
    </cfRule>
  </conditionalFormatting>
  <conditionalFormatting sqref="H37">
    <cfRule type="expression" dxfId="14090" priority="5575" stopIfTrue="1">
      <formula>LEN(TRIM($H$37))=0</formula>
    </cfRule>
  </conditionalFormatting>
  <conditionalFormatting sqref="J37">
    <cfRule type="expression" dxfId="14089" priority="5576" stopIfTrue="1">
      <formula>LEN(TRIM($J$37))=0</formula>
    </cfRule>
  </conditionalFormatting>
  <conditionalFormatting sqref="K37">
    <cfRule type="expression" dxfId="14088" priority="5577" stopIfTrue="1">
      <formula>LEN(TRIM($K$37))=0</formula>
    </cfRule>
  </conditionalFormatting>
  <conditionalFormatting sqref="L37">
    <cfRule type="expression" dxfId="14087" priority="5578" stopIfTrue="1">
      <formula>LEN(TRIM($L$37))=0</formula>
    </cfRule>
  </conditionalFormatting>
  <conditionalFormatting sqref="N37">
    <cfRule type="expression" dxfId="14086" priority="5579" stopIfTrue="1">
      <formula>LEN(TRIM($N$37))=0</formula>
    </cfRule>
  </conditionalFormatting>
  <conditionalFormatting sqref="O37">
    <cfRule type="expression" dxfId="14085" priority="5580" stopIfTrue="1">
      <formula>LEN(TRIM($O$37))=0</formula>
    </cfRule>
  </conditionalFormatting>
  <conditionalFormatting sqref="P37">
    <cfRule type="expression" dxfId="14084" priority="5581" stopIfTrue="1">
      <formula>LEN(TRIM($P$37))=0</formula>
    </cfRule>
  </conditionalFormatting>
  <conditionalFormatting sqref="R37">
    <cfRule type="expression" dxfId="14083" priority="5582" stopIfTrue="1">
      <formula>LEN(TRIM($R$37))=0</formula>
    </cfRule>
  </conditionalFormatting>
  <conditionalFormatting sqref="S37">
    <cfRule type="expression" dxfId="14082" priority="5583" stopIfTrue="1">
      <formula>LEN(TRIM($S$37))=0</formula>
    </cfRule>
  </conditionalFormatting>
  <conditionalFormatting sqref="T37">
    <cfRule type="expression" dxfId="14081" priority="5584" stopIfTrue="1">
      <formula>LEN(TRIM($T$37))=0</formula>
    </cfRule>
  </conditionalFormatting>
  <conditionalFormatting sqref="V37">
    <cfRule type="expression" dxfId="14080" priority="5585" stopIfTrue="1">
      <formula>LEN(TRIM($V$37))=0</formula>
    </cfRule>
  </conditionalFormatting>
  <conditionalFormatting sqref="W37">
    <cfRule type="expression" dxfId="14079" priority="5586" stopIfTrue="1">
      <formula>LEN(TRIM($W$37))=0</formula>
    </cfRule>
  </conditionalFormatting>
  <conditionalFormatting sqref="X37">
    <cfRule type="expression" dxfId="14078" priority="5587" stopIfTrue="1">
      <formula>LEN(TRIM($X$37))=0</formula>
    </cfRule>
  </conditionalFormatting>
  <conditionalFormatting sqref="Z37">
    <cfRule type="expression" dxfId="14077" priority="5588" stopIfTrue="1">
      <formula>LEN(TRIM($Z$37))=0</formula>
    </cfRule>
  </conditionalFormatting>
  <conditionalFormatting sqref="AA37">
    <cfRule type="expression" dxfId="14076" priority="5589" stopIfTrue="1">
      <formula>LEN(TRIM($AA$37))=0</formula>
    </cfRule>
  </conditionalFormatting>
  <conditionalFormatting sqref="AB37">
    <cfRule type="expression" dxfId="14075" priority="5590" stopIfTrue="1">
      <formula>LEN(TRIM($AB$37))=0</formula>
    </cfRule>
  </conditionalFormatting>
  <conditionalFormatting sqref="AD37">
    <cfRule type="expression" dxfId="14074" priority="5591" stopIfTrue="1">
      <formula>LEN(TRIM($AD$37))=0</formula>
    </cfRule>
  </conditionalFormatting>
  <conditionalFormatting sqref="AE37">
    <cfRule type="expression" dxfId="14073" priority="5592" stopIfTrue="1">
      <formula>LEN(TRIM($AE$37))=0</formula>
    </cfRule>
  </conditionalFormatting>
  <conditionalFormatting sqref="AF37">
    <cfRule type="expression" dxfId="14072" priority="5593" stopIfTrue="1">
      <formula>LEN(TRIM($AF$37))=0</formula>
    </cfRule>
  </conditionalFormatting>
  <conditionalFormatting sqref="AH37">
    <cfRule type="expression" dxfId="14071" priority="5594" stopIfTrue="1">
      <formula>LEN(TRIM($AH$37))=0</formula>
    </cfRule>
  </conditionalFormatting>
  <conditionalFormatting sqref="AI37">
    <cfRule type="expression" dxfId="14070" priority="5595" stopIfTrue="1">
      <formula>LEN(TRIM($AI$37))=0</formula>
    </cfRule>
  </conditionalFormatting>
  <conditionalFormatting sqref="AJ37">
    <cfRule type="expression" dxfId="14069" priority="5596" stopIfTrue="1">
      <formula>LEN(TRIM($AJ$37))=0</formula>
    </cfRule>
  </conditionalFormatting>
  <conditionalFormatting sqref="AL37">
    <cfRule type="expression" dxfId="14068" priority="5597" stopIfTrue="1">
      <formula>LEN(TRIM($AL$37))=0</formula>
    </cfRule>
  </conditionalFormatting>
  <conditionalFormatting sqref="AM37">
    <cfRule type="expression" dxfId="14067" priority="5598" stopIfTrue="1">
      <formula>LEN(TRIM($AM$37))=0</formula>
    </cfRule>
  </conditionalFormatting>
  <conditionalFormatting sqref="AN37">
    <cfRule type="expression" dxfId="14066" priority="5599" stopIfTrue="1">
      <formula>LEN(TRIM($AN$37))=0</formula>
    </cfRule>
  </conditionalFormatting>
  <conditionalFormatting sqref="AP37">
    <cfRule type="expression" dxfId="14065" priority="5600" stopIfTrue="1">
      <formula>LEN(TRIM($AP$37))=0</formula>
    </cfRule>
  </conditionalFormatting>
  <conditionalFormatting sqref="AQ37">
    <cfRule type="expression" dxfId="14064" priority="5601" stopIfTrue="1">
      <formula>LEN(TRIM($AQ$37))=0</formula>
    </cfRule>
  </conditionalFormatting>
  <conditionalFormatting sqref="AR37">
    <cfRule type="expression" dxfId="14063" priority="5602" stopIfTrue="1">
      <formula>LEN(TRIM($AR$37))=0</formula>
    </cfRule>
  </conditionalFormatting>
  <conditionalFormatting sqref="AT37">
    <cfRule type="expression" dxfId="14062" priority="5603" stopIfTrue="1">
      <formula>LEN(TRIM($AT$37))=0</formula>
    </cfRule>
  </conditionalFormatting>
  <conditionalFormatting sqref="AU37">
    <cfRule type="expression" dxfId="14061" priority="5604" stopIfTrue="1">
      <formula>LEN(TRIM($AU$37))=0</formula>
    </cfRule>
  </conditionalFormatting>
  <conditionalFormatting sqref="AV37">
    <cfRule type="expression" dxfId="14060" priority="5605" stopIfTrue="1">
      <formula>LEN(TRIM($AV$37))=0</formula>
    </cfRule>
  </conditionalFormatting>
  <conditionalFormatting sqref="AX37">
    <cfRule type="expression" dxfId="14059" priority="5606" stopIfTrue="1">
      <formula>LEN(TRIM($AX$37))=0</formula>
    </cfRule>
  </conditionalFormatting>
  <conditionalFormatting sqref="AY37">
    <cfRule type="expression" dxfId="14058" priority="5607" stopIfTrue="1">
      <formula>LEN(TRIM($AY$37))=0</formula>
    </cfRule>
  </conditionalFormatting>
  <conditionalFormatting sqref="AZ37">
    <cfRule type="expression" dxfId="14057" priority="5608" stopIfTrue="1">
      <formula>LEN(TRIM($AZ$37))=0</formula>
    </cfRule>
  </conditionalFormatting>
  <conditionalFormatting sqref="BB37">
    <cfRule type="expression" dxfId="14056" priority="5609" stopIfTrue="1">
      <formula>LEN(TRIM($BB$37))=0</formula>
    </cfRule>
  </conditionalFormatting>
  <conditionalFormatting sqref="BC37">
    <cfRule type="expression" dxfId="14055" priority="5610" stopIfTrue="1">
      <formula>LEN(TRIM($BC$37))=0</formula>
    </cfRule>
  </conditionalFormatting>
  <conditionalFormatting sqref="BD37">
    <cfRule type="expression" dxfId="14054" priority="5611" stopIfTrue="1">
      <formula>LEN(TRIM($BD$37))=0</formula>
    </cfRule>
  </conditionalFormatting>
  <conditionalFormatting sqref="F42">
    <cfRule type="expression" dxfId="14053" priority="5612" stopIfTrue="1">
      <formula>LEN(TRIM($F$42))=0</formula>
    </cfRule>
  </conditionalFormatting>
  <conditionalFormatting sqref="G42">
    <cfRule type="expression" dxfId="14052" priority="5613" stopIfTrue="1">
      <formula>LEN(TRIM($G$42))=0</formula>
    </cfRule>
  </conditionalFormatting>
  <conditionalFormatting sqref="J42">
    <cfRule type="expression" dxfId="14051" priority="5614" stopIfTrue="1">
      <formula>LEN(TRIM($J$42))=0</formula>
    </cfRule>
  </conditionalFormatting>
  <conditionalFormatting sqref="K42">
    <cfRule type="expression" dxfId="14050" priority="5615" stopIfTrue="1">
      <formula>LEN(TRIM($K$42))=0</formula>
    </cfRule>
  </conditionalFormatting>
  <conditionalFormatting sqref="N42">
    <cfRule type="expression" dxfId="14049" priority="5616" stopIfTrue="1">
      <formula>LEN(TRIM($N$42))=0</formula>
    </cfRule>
  </conditionalFormatting>
  <conditionalFormatting sqref="O42">
    <cfRule type="expression" dxfId="14048" priority="5617" stopIfTrue="1">
      <formula>LEN(TRIM($O$42))=0</formula>
    </cfRule>
  </conditionalFormatting>
  <conditionalFormatting sqref="R42">
    <cfRule type="expression" dxfId="14047" priority="5618" stopIfTrue="1">
      <formula>LEN(TRIM($R$42))=0</formula>
    </cfRule>
  </conditionalFormatting>
  <conditionalFormatting sqref="S42">
    <cfRule type="expression" dxfId="14046" priority="5619" stopIfTrue="1">
      <formula>LEN(TRIM($S$42))=0</formula>
    </cfRule>
  </conditionalFormatting>
  <conditionalFormatting sqref="V42">
    <cfRule type="expression" dxfId="14045" priority="5620" stopIfTrue="1">
      <formula>LEN(TRIM($V$42))=0</formula>
    </cfRule>
  </conditionalFormatting>
  <conditionalFormatting sqref="W42">
    <cfRule type="expression" dxfId="14044" priority="5621" stopIfTrue="1">
      <formula>LEN(TRIM($W$42))=0</formula>
    </cfRule>
  </conditionalFormatting>
  <conditionalFormatting sqref="Z42">
    <cfRule type="expression" dxfId="14043" priority="5622" stopIfTrue="1">
      <formula>LEN(TRIM($Z$42))=0</formula>
    </cfRule>
  </conditionalFormatting>
  <conditionalFormatting sqref="AA42">
    <cfRule type="expression" dxfId="14042" priority="5623" stopIfTrue="1">
      <formula>LEN(TRIM($AA$42))=0</formula>
    </cfRule>
  </conditionalFormatting>
  <conditionalFormatting sqref="AD42">
    <cfRule type="expression" dxfId="14041" priority="5624" stopIfTrue="1">
      <formula>LEN(TRIM($AD$42))=0</formula>
    </cfRule>
  </conditionalFormatting>
  <conditionalFormatting sqref="AE42">
    <cfRule type="expression" dxfId="14040" priority="5625" stopIfTrue="1">
      <formula>LEN(TRIM($AE$42))=0</formula>
    </cfRule>
  </conditionalFormatting>
  <conditionalFormatting sqref="AH42">
    <cfRule type="expression" dxfId="14039" priority="5626" stopIfTrue="1">
      <formula>LEN(TRIM($AH$42))=0</formula>
    </cfRule>
  </conditionalFormatting>
  <conditionalFormatting sqref="AI42">
    <cfRule type="expression" dxfId="14038" priority="5627" stopIfTrue="1">
      <formula>LEN(TRIM($AI$42))=0</formula>
    </cfRule>
  </conditionalFormatting>
  <conditionalFormatting sqref="AL42">
    <cfRule type="expression" dxfId="14037" priority="5628" stopIfTrue="1">
      <formula>LEN(TRIM($AL$42))=0</formula>
    </cfRule>
  </conditionalFormatting>
  <conditionalFormatting sqref="AM42">
    <cfRule type="expression" dxfId="14036" priority="5629" stopIfTrue="1">
      <formula>LEN(TRIM($AM$42))=0</formula>
    </cfRule>
  </conditionalFormatting>
  <conditionalFormatting sqref="AP42">
    <cfRule type="expression" dxfId="14035" priority="5630" stopIfTrue="1">
      <formula>LEN(TRIM($AP$42))=0</formula>
    </cfRule>
  </conditionalFormatting>
  <conditionalFormatting sqref="AQ42">
    <cfRule type="expression" dxfId="14034" priority="5631" stopIfTrue="1">
      <formula>LEN(TRIM($AQ$42))=0</formula>
    </cfRule>
  </conditionalFormatting>
  <conditionalFormatting sqref="AT42">
    <cfRule type="expression" dxfId="14033" priority="5632" stopIfTrue="1">
      <formula>LEN(TRIM($AT$42))=0</formula>
    </cfRule>
  </conditionalFormatting>
  <conditionalFormatting sqref="AU42">
    <cfRule type="expression" dxfId="14032" priority="5633" stopIfTrue="1">
      <formula>LEN(TRIM($AU$42))=0</formula>
    </cfRule>
  </conditionalFormatting>
  <conditionalFormatting sqref="AX42">
    <cfRule type="expression" dxfId="14031" priority="5634" stopIfTrue="1">
      <formula>LEN(TRIM($AX$42))=0</formula>
    </cfRule>
  </conditionalFormatting>
  <conditionalFormatting sqref="AY42">
    <cfRule type="expression" dxfId="14030" priority="5635" stopIfTrue="1">
      <formula>LEN(TRIM($AY$42))=0</formula>
    </cfRule>
  </conditionalFormatting>
  <conditionalFormatting sqref="BB42">
    <cfRule type="expression" dxfId="14029" priority="5636" stopIfTrue="1">
      <formula>LEN(TRIM($BB$42))=0</formula>
    </cfRule>
  </conditionalFormatting>
  <conditionalFormatting sqref="BC42">
    <cfRule type="expression" dxfId="14028" priority="5637" stopIfTrue="1">
      <formula>LEN(TRIM($BC$42))=0</formula>
    </cfRule>
  </conditionalFormatting>
  <conditionalFormatting sqref="F44">
    <cfRule type="expression" dxfId="14027" priority="5638" stopIfTrue="1">
      <formula>LEN(TRIM($F$44))=0</formula>
    </cfRule>
  </conditionalFormatting>
  <conditionalFormatting sqref="G44">
    <cfRule type="expression" dxfId="14026" priority="5639" stopIfTrue="1">
      <formula>LEN(TRIM($G$44))=0</formula>
    </cfRule>
  </conditionalFormatting>
  <conditionalFormatting sqref="H44">
    <cfRule type="expression" dxfId="14025" priority="5640" stopIfTrue="1">
      <formula>LEN(TRIM($H$44))=0</formula>
    </cfRule>
  </conditionalFormatting>
  <conditionalFormatting sqref="J44">
    <cfRule type="expression" dxfId="14024" priority="5641" stopIfTrue="1">
      <formula>LEN(TRIM($J$44))=0</formula>
    </cfRule>
  </conditionalFormatting>
  <conditionalFormatting sqref="K44">
    <cfRule type="expression" dxfId="14023" priority="5642" stopIfTrue="1">
      <formula>LEN(TRIM($K$44))=0</formula>
    </cfRule>
  </conditionalFormatting>
  <conditionalFormatting sqref="L44">
    <cfRule type="expression" dxfId="14022" priority="5643" stopIfTrue="1">
      <formula>LEN(TRIM($L$44))=0</formula>
    </cfRule>
  </conditionalFormatting>
  <conditionalFormatting sqref="N44">
    <cfRule type="expression" dxfId="14021" priority="5644" stopIfTrue="1">
      <formula>LEN(TRIM($N$44))=0</formula>
    </cfRule>
  </conditionalFormatting>
  <conditionalFormatting sqref="O44">
    <cfRule type="expression" dxfId="14020" priority="5645" stopIfTrue="1">
      <formula>LEN(TRIM($O$44))=0</formula>
    </cfRule>
  </conditionalFormatting>
  <conditionalFormatting sqref="P44">
    <cfRule type="expression" dxfId="14019" priority="5646" stopIfTrue="1">
      <formula>LEN(TRIM($P$44))=0</formula>
    </cfRule>
  </conditionalFormatting>
  <conditionalFormatting sqref="R44">
    <cfRule type="expression" dxfId="14018" priority="5647" stopIfTrue="1">
      <formula>LEN(TRIM($R$44))=0</formula>
    </cfRule>
  </conditionalFormatting>
  <conditionalFormatting sqref="S44">
    <cfRule type="expression" dxfId="14017" priority="5648" stopIfTrue="1">
      <formula>LEN(TRIM($S$44))=0</formula>
    </cfRule>
  </conditionalFormatting>
  <conditionalFormatting sqref="T44">
    <cfRule type="expression" dxfId="14016" priority="5649" stopIfTrue="1">
      <formula>LEN(TRIM($T$44))=0</formula>
    </cfRule>
  </conditionalFormatting>
  <conditionalFormatting sqref="V44">
    <cfRule type="expression" dxfId="14015" priority="5650" stopIfTrue="1">
      <formula>LEN(TRIM($V$44))=0</formula>
    </cfRule>
  </conditionalFormatting>
  <conditionalFormatting sqref="W44">
    <cfRule type="expression" dxfId="14014" priority="5651" stopIfTrue="1">
      <formula>LEN(TRIM($W$44))=0</formula>
    </cfRule>
  </conditionalFormatting>
  <conditionalFormatting sqref="X44">
    <cfRule type="expression" dxfId="14013" priority="5652" stopIfTrue="1">
      <formula>LEN(TRIM($X$44))=0</formula>
    </cfRule>
  </conditionalFormatting>
  <conditionalFormatting sqref="Z44">
    <cfRule type="expression" dxfId="14012" priority="5653" stopIfTrue="1">
      <formula>LEN(TRIM($Z$44))=0</formula>
    </cfRule>
  </conditionalFormatting>
  <conditionalFormatting sqref="AA44">
    <cfRule type="expression" dxfId="14011" priority="5654" stopIfTrue="1">
      <formula>LEN(TRIM($AA$44))=0</formula>
    </cfRule>
  </conditionalFormatting>
  <conditionalFormatting sqref="AB44">
    <cfRule type="expression" dxfId="14010" priority="5655" stopIfTrue="1">
      <formula>LEN(TRIM($AB$44))=0</formula>
    </cfRule>
  </conditionalFormatting>
  <conditionalFormatting sqref="AD44">
    <cfRule type="expression" dxfId="14009" priority="5656" stopIfTrue="1">
      <formula>LEN(TRIM($AD$44))=0</formula>
    </cfRule>
  </conditionalFormatting>
  <conditionalFormatting sqref="AE44">
    <cfRule type="expression" dxfId="14008" priority="5657" stopIfTrue="1">
      <formula>LEN(TRIM($AE$44))=0</formula>
    </cfRule>
  </conditionalFormatting>
  <conditionalFormatting sqref="AF44">
    <cfRule type="expression" dxfId="14007" priority="5658" stopIfTrue="1">
      <formula>LEN(TRIM($AF$44))=0</formula>
    </cfRule>
  </conditionalFormatting>
  <conditionalFormatting sqref="AH44">
    <cfRule type="expression" dxfId="14006" priority="5659" stopIfTrue="1">
      <formula>LEN(TRIM($AH$44))=0</formula>
    </cfRule>
  </conditionalFormatting>
  <conditionalFormatting sqref="AI44">
    <cfRule type="expression" dxfId="14005" priority="5660" stopIfTrue="1">
      <formula>LEN(TRIM($AI$44))=0</formula>
    </cfRule>
  </conditionalFormatting>
  <conditionalFormatting sqref="AJ44">
    <cfRule type="expression" dxfId="14004" priority="5661" stopIfTrue="1">
      <formula>LEN(TRIM($AJ$44))=0</formula>
    </cfRule>
  </conditionalFormatting>
  <conditionalFormatting sqref="AL44">
    <cfRule type="expression" dxfId="14003" priority="5662" stopIfTrue="1">
      <formula>LEN(TRIM($AL$44))=0</formula>
    </cfRule>
  </conditionalFormatting>
  <conditionalFormatting sqref="AM44">
    <cfRule type="expression" dxfId="14002" priority="5663" stopIfTrue="1">
      <formula>LEN(TRIM($AM$44))=0</formula>
    </cfRule>
  </conditionalFormatting>
  <conditionalFormatting sqref="AN44">
    <cfRule type="expression" dxfId="14001" priority="5664" stopIfTrue="1">
      <formula>LEN(TRIM($AN$44))=0</formula>
    </cfRule>
  </conditionalFormatting>
  <conditionalFormatting sqref="AP44">
    <cfRule type="expression" dxfId="14000" priority="5665" stopIfTrue="1">
      <formula>LEN(TRIM($AP$44))=0</formula>
    </cfRule>
  </conditionalFormatting>
  <conditionalFormatting sqref="AQ44">
    <cfRule type="expression" dxfId="13999" priority="5666" stopIfTrue="1">
      <formula>LEN(TRIM($AQ$44))=0</formula>
    </cfRule>
  </conditionalFormatting>
  <conditionalFormatting sqref="AR44">
    <cfRule type="expression" dxfId="13998" priority="5667" stopIfTrue="1">
      <formula>LEN(TRIM($AR$44))=0</formula>
    </cfRule>
  </conditionalFormatting>
  <conditionalFormatting sqref="AT44">
    <cfRule type="expression" dxfId="13997" priority="5668" stopIfTrue="1">
      <formula>LEN(TRIM($AT$44))=0</formula>
    </cfRule>
  </conditionalFormatting>
  <conditionalFormatting sqref="AU44">
    <cfRule type="expression" dxfId="13996" priority="5669" stopIfTrue="1">
      <formula>LEN(TRIM($AU$44))=0</formula>
    </cfRule>
  </conditionalFormatting>
  <conditionalFormatting sqref="AV44">
    <cfRule type="expression" dxfId="13995" priority="5670" stopIfTrue="1">
      <formula>LEN(TRIM($AV$44))=0</formula>
    </cfRule>
  </conditionalFormatting>
  <conditionalFormatting sqref="AX44">
    <cfRule type="expression" dxfId="13994" priority="5671" stopIfTrue="1">
      <formula>LEN(TRIM($AX$44))=0</formula>
    </cfRule>
  </conditionalFormatting>
  <conditionalFormatting sqref="AY44">
    <cfRule type="expression" dxfId="13993" priority="5672" stopIfTrue="1">
      <formula>LEN(TRIM($AY$44))=0</formula>
    </cfRule>
  </conditionalFormatting>
  <conditionalFormatting sqref="AZ44">
    <cfRule type="expression" dxfId="13992" priority="5673" stopIfTrue="1">
      <formula>LEN(TRIM($AZ$44))=0</formula>
    </cfRule>
  </conditionalFormatting>
  <conditionalFormatting sqref="BB44">
    <cfRule type="expression" dxfId="13991" priority="5674" stopIfTrue="1">
      <formula>LEN(TRIM($BB$44))=0</formula>
    </cfRule>
  </conditionalFormatting>
  <conditionalFormatting sqref="BC44">
    <cfRule type="expression" dxfId="13990" priority="5675" stopIfTrue="1">
      <formula>LEN(TRIM($BC$44))=0</formula>
    </cfRule>
  </conditionalFormatting>
  <conditionalFormatting sqref="BD44">
    <cfRule type="expression" dxfId="13989" priority="5676" stopIfTrue="1">
      <formula>LEN(TRIM($BD$44))=0</formula>
    </cfRule>
  </conditionalFormatting>
  <conditionalFormatting sqref="F46">
    <cfRule type="expression" dxfId="13988" priority="5677" stopIfTrue="1">
      <formula>LEN(TRIM($F$46))=0</formula>
    </cfRule>
  </conditionalFormatting>
  <conditionalFormatting sqref="G46">
    <cfRule type="expression" dxfId="13987" priority="5678" stopIfTrue="1">
      <formula>LEN(TRIM($G$46))=0</formula>
    </cfRule>
  </conditionalFormatting>
  <conditionalFormatting sqref="H46">
    <cfRule type="expression" dxfId="13986" priority="5679" stopIfTrue="1">
      <formula>LEN(TRIM($H$46))=0</formula>
    </cfRule>
  </conditionalFormatting>
  <conditionalFormatting sqref="F47">
    <cfRule type="expression" dxfId="13985" priority="5680" stopIfTrue="1">
      <formula>LEN(TRIM($F$47))=0</formula>
    </cfRule>
  </conditionalFormatting>
  <conditionalFormatting sqref="G47">
    <cfRule type="expression" dxfId="13984" priority="5681" stopIfTrue="1">
      <formula>LEN(TRIM($G$47))=0</formula>
    </cfRule>
  </conditionalFormatting>
  <conditionalFormatting sqref="H47">
    <cfRule type="expression" dxfId="13983" priority="5682" stopIfTrue="1">
      <formula>LEN(TRIM($H$47))=0</formula>
    </cfRule>
  </conditionalFormatting>
  <conditionalFormatting sqref="J46">
    <cfRule type="expression" dxfId="13982" priority="5683" stopIfTrue="1">
      <formula>LEN(TRIM($J$46))=0</formula>
    </cfRule>
  </conditionalFormatting>
  <conditionalFormatting sqref="K46">
    <cfRule type="expression" dxfId="13981" priority="5684" stopIfTrue="1">
      <formula>LEN(TRIM($K$46))=0</formula>
    </cfRule>
  </conditionalFormatting>
  <conditionalFormatting sqref="L46">
    <cfRule type="expression" dxfId="13980" priority="5685" stopIfTrue="1">
      <formula>LEN(TRIM($L$46))=0</formula>
    </cfRule>
  </conditionalFormatting>
  <conditionalFormatting sqref="J47">
    <cfRule type="expression" dxfId="13979" priority="5686" stopIfTrue="1">
      <formula>LEN(TRIM($J$47))=0</formula>
    </cfRule>
  </conditionalFormatting>
  <conditionalFormatting sqref="K47">
    <cfRule type="expression" dxfId="13978" priority="5687" stopIfTrue="1">
      <formula>LEN(TRIM($K$47))=0</formula>
    </cfRule>
  </conditionalFormatting>
  <conditionalFormatting sqref="L47">
    <cfRule type="expression" dxfId="13977" priority="5688" stopIfTrue="1">
      <formula>LEN(TRIM($L$47))=0</formula>
    </cfRule>
  </conditionalFormatting>
  <conditionalFormatting sqref="N46">
    <cfRule type="expression" dxfId="13976" priority="5689" stopIfTrue="1">
      <formula>LEN(TRIM($N$46))=0</formula>
    </cfRule>
  </conditionalFormatting>
  <conditionalFormatting sqref="O46">
    <cfRule type="expression" dxfId="13975" priority="5690" stopIfTrue="1">
      <formula>LEN(TRIM($O$46))=0</formula>
    </cfRule>
  </conditionalFormatting>
  <conditionalFormatting sqref="P46">
    <cfRule type="expression" dxfId="13974" priority="5691" stopIfTrue="1">
      <formula>LEN(TRIM($P$46))=0</formula>
    </cfRule>
  </conditionalFormatting>
  <conditionalFormatting sqref="N47">
    <cfRule type="expression" dxfId="13973" priority="5692" stopIfTrue="1">
      <formula>LEN(TRIM($N$47))=0</formula>
    </cfRule>
  </conditionalFormatting>
  <conditionalFormatting sqref="O47">
    <cfRule type="expression" dxfId="13972" priority="5693" stopIfTrue="1">
      <formula>LEN(TRIM($O$47))=0</formula>
    </cfRule>
  </conditionalFormatting>
  <conditionalFormatting sqref="P47">
    <cfRule type="expression" dxfId="13971" priority="5694" stopIfTrue="1">
      <formula>LEN(TRIM($P$47))=0</formula>
    </cfRule>
  </conditionalFormatting>
  <conditionalFormatting sqref="R46">
    <cfRule type="expression" dxfId="13970" priority="5695" stopIfTrue="1">
      <formula>LEN(TRIM($R$46))=0</formula>
    </cfRule>
  </conditionalFormatting>
  <conditionalFormatting sqref="S46">
    <cfRule type="expression" dxfId="13969" priority="5696" stopIfTrue="1">
      <formula>LEN(TRIM($S$46))=0</formula>
    </cfRule>
  </conditionalFormatting>
  <conditionalFormatting sqref="T46">
    <cfRule type="expression" dxfId="13968" priority="5697" stopIfTrue="1">
      <formula>LEN(TRIM($T$46))=0</formula>
    </cfRule>
  </conditionalFormatting>
  <conditionalFormatting sqref="R47">
    <cfRule type="expression" dxfId="13967" priority="5698" stopIfTrue="1">
      <formula>LEN(TRIM($R$47))=0</formula>
    </cfRule>
  </conditionalFormatting>
  <conditionalFormatting sqref="S47">
    <cfRule type="expression" dxfId="13966" priority="5699" stopIfTrue="1">
      <formula>LEN(TRIM($S$47))=0</formula>
    </cfRule>
  </conditionalFormatting>
  <conditionalFormatting sqref="T47">
    <cfRule type="expression" dxfId="13965" priority="5700" stopIfTrue="1">
      <formula>LEN(TRIM($T$47))=0</formula>
    </cfRule>
  </conditionalFormatting>
  <conditionalFormatting sqref="V46">
    <cfRule type="expression" dxfId="13964" priority="5701" stopIfTrue="1">
      <formula>LEN(TRIM($V$46))=0</formula>
    </cfRule>
  </conditionalFormatting>
  <conditionalFormatting sqref="W46">
    <cfRule type="expression" dxfId="13963" priority="5702" stopIfTrue="1">
      <formula>LEN(TRIM($W$46))=0</formula>
    </cfRule>
  </conditionalFormatting>
  <conditionalFormatting sqref="X46">
    <cfRule type="expression" dxfId="13962" priority="5703" stopIfTrue="1">
      <formula>LEN(TRIM($X$46))=0</formula>
    </cfRule>
  </conditionalFormatting>
  <conditionalFormatting sqref="V47">
    <cfRule type="expression" dxfId="13961" priority="5704" stopIfTrue="1">
      <formula>LEN(TRIM($V$47))=0</formula>
    </cfRule>
  </conditionalFormatting>
  <conditionalFormatting sqref="W47">
    <cfRule type="expression" dxfId="13960" priority="5705" stopIfTrue="1">
      <formula>LEN(TRIM($W$47))=0</formula>
    </cfRule>
  </conditionalFormatting>
  <conditionalFormatting sqref="X47">
    <cfRule type="expression" dxfId="13959" priority="5706" stopIfTrue="1">
      <formula>LEN(TRIM($X$47))=0</formula>
    </cfRule>
  </conditionalFormatting>
  <conditionalFormatting sqref="Z46">
    <cfRule type="expression" dxfId="13958" priority="5707" stopIfTrue="1">
      <formula>LEN(TRIM($Z$46))=0</formula>
    </cfRule>
  </conditionalFormatting>
  <conditionalFormatting sqref="AA46">
    <cfRule type="expression" dxfId="13957" priority="5708" stopIfTrue="1">
      <formula>LEN(TRIM($AA$46))=0</formula>
    </cfRule>
  </conditionalFormatting>
  <conditionalFormatting sqref="AB46">
    <cfRule type="expression" dxfId="13956" priority="5709" stopIfTrue="1">
      <formula>LEN(TRIM($AB$46))=0</formula>
    </cfRule>
  </conditionalFormatting>
  <conditionalFormatting sqref="Z47">
    <cfRule type="expression" dxfId="13955" priority="5710" stopIfTrue="1">
      <formula>LEN(TRIM($Z$47))=0</formula>
    </cfRule>
  </conditionalFormatting>
  <conditionalFormatting sqref="AA47">
    <cfRule type="expression" dxfId="13954" priority="5711" stopIfTrue="1">
      <formula>LEN(TRIM($AA$47))=0</formula>
    </cfRule>
  </conditionalFormatting>
  <conditionalFormatting sqref="AB47">
    <cfRule type="expression" dxfId="13953" priority="5712" stopIfTrue="1">
      <formula>LEN(TRIM($AB$47))=0</formula>
    </cfRule>
  </conditionalFormatting>
  <conditionalFormatting sqref="AD46">
    <cfRule type="expression" dxfId="13952" priority="5713" stopIfTrue="1">
      <formula>LEN(TRIM($AD$46))=0</formula>
    </cfRule>
  </conditionalFormatting>
  <conditionalFormatting sqref="AE46">
    <cfRule type="expression" dxfId="13951" priority="5714" stopIfTrue="1">
      <formula>LEN(TRIM($AE$46))=0</formula>
    </cfRule>
  </conditionalFormatting>
  <conditionalFormatting sqref="AF46">
    <cfRule type="expression" dxfId="13950" priority="5715" stopIfTrue="1">
      <formula>LEN(TRIM($AF$46))=0</formula>
    </cfRule>
  </conditionalFormatting>
  <conditionalFormatting sqref="AD47">
    <cfRule type="expression" dxfId="13949" priority="5716" stopIfTrue="1">
      <formula>LEN(TRIM($AD$47))=0</formula>
    </cfRule>
  </conditionalFormatting>
  <conditionalFormatting sqref="AE47">
    <cfRule type="expression" dxfId="13948" priority="5717" stopIfTrue="1">
      <formula>LEN(TRIM($AE$47))=0</formula>
    </cfRule>
  </conditionalFormatting>
  <conditionalFormatting sqref="AF47">
    <cfRule type="expression" dxfId="13947" priority="5718" stopIfTrue="1">
      <formula>LEN(TRIM($AF$47))=0</formula>
    </cfRule>
  </conditionalFormatting>
  <conditionalFormatting sqref="AH46">
    <cfRule type="expression" dxfId="13946" priority="5719" stopIfTrue="1">
      <formula>LEN(TRIM($AH$46))=0</formula>
    </cfRule>
  </conditionalFormatting>
  <conditionalFormatting sqref="AI46">
    <cfRule type="expression" dxfId="13945" priority="5720" stopIfTrue="1">
      <formula>LEN(TRIM($AI$46))=0</formula>
    </cfRule>
  </conditionalFormatting>
  <conditionalFormatting sqref="AJ46">
    <cfRule type="expression" dxfId="13944" priority="5721" stopIfTrue="1">
      <formula>LEN(TRIM($AJ$46))=0</formula>
    </cfRule>
  </conditionalFormatting>
  <conditionalFormatting sqref="AH47">
    <cfRule type="expression" dxfId="13943" priority="5722" stopIfTrue="1">
      <formula>LEN(TRIM($AH$47))=0</formula>
    </cfRule>
  </conditionalFormatting>
  <conditionalFormatting sqref="AI47">
    <cfRule type="expression" dxfId="13942" priority="5723" stopIfTrue="1">
      <formula>LEN(TRIM($AI$47))=0</formula>
    </cfRule>
  </conditionalFormatting>
  <conditionalFormatting sqref="AJ47">
    <cfRule type="expression" dxfId="13941" priority="5724" stopIfTrue="1">
      <formula>LEN(TRIM($AJ$47))=0</formula>
    </cfRule>
  </conditionalFormatting>
  <conditionalFormatting sqref="AL46">
    <cfRule type="expression" dxfId="13940" priority="5725" stopIfTrue="1">
      <formula>LEN(TRIM($AL$46))=0</formula>
    </cfRule>
  </conditionalFormatting>
  <conditionalFormatting sqref="AM46">
    <cfRule type="expression" dxfId="13939" priority="5726" stopIfTrue="1">
      <formula>LEN(TRIM($AM$46))=0</formula>
    </cfRule>
  </conditionalFormatting>
  <conditionalFormatting sqref="AN46">
    <cfRule type="expression" dxfId="13938" priority="5727" stopIfTrue="1">
      <formula>LEN(TRIM($AN$46))=0</formula>
    </cfRule>
  </conditionalFormatting>
  <conditionalFormatting sqref="AL47">
    <cfRule type="expression" dxfId="13937" priority="5728" stopIfTrue="1">
      <formula>LEN(TRIM($AL$47))=0</formula>
    </cfRule>
  </conditionalFormatting>
  <conditionalFormatting sqref="AM47">
    <cfRule type="expression" dxfId="13936" priority="5729" stopIfTrue="1">
      <formula>LEN(TRIM($AM$47))=0</formula>
    </cfRule>
  </conditionalFormatting>
  <conditionalFormatting sqref="AN47">
    <cfRule type="expression" dxfId="13935" priority="5730" stopIfTrue="1">
      <formula>LEN(TRIM($AN$47))=0</formula>
    </cfRule>
  </conditionalFormatting>
  <conditionalFormatting sqref="AP46">
    <cfRule type="expression" dxfId="13934" priority="5731" stopIfTrue="1">
      <formula>LEN(TRIM($AP$46))=0</formula>
    </cfRule>
  </conditionalFormatting>
  <conditionalFormatting sqref="AQ46">
    <cfRule type="expression" dxfId="13933" priority="5732" stopIfTrue="1">
      <formula>LEN(TRIM($AQ$46))=0</formula>
    </cfRule>
  </conditionalFormatting>
  <conditionalFormatting sqref="AR46">
    <cfRule type="expression" dxfId="13932" priority="5733" stopIfTrue="1">
      <formula>LEN(TRIM($AR$46))=0</formula>
    </cfRule>
  </conditionalFormatting>
  <conditionalFormatting sqref="AP47">
    <cfRule type="expression" dxfId="13931" priority="5734" stopIfTrue="1">
      <formula>LEN(TRIM($AP$47))=0</formula>
    </cfRule>
  </conditionalFormatting>
  <conditionalFormatting sqref="AQ47">
    <cfRule type="expression" dxfId="13930" priority="5735" stopIfTrue="1">
      <formula>LEN(TRIM($AQ$47))=0</formula>
    </cfRule>
  </conditionalFormatting>
  <conditionalFormatting sqref="AR47">
    <cfRule type="expression" dxfId="13929" priority="5736" stopIfTrue="1">
      <formula>LEN(TRIM($AR$47))=0</formula>
    </cfRule>
  </conditionalFormatting>
  <conditionalFormatting sqref="AT46">
    <cfRule type="expression" dxfId="13928" priority="5737" stopIfTrue="1">
      <formula>LEN(TRIM($AT$46))=0</formula>
    </cfRule>
  </conditionalFormatting>
  <conditionalFormatting sqref="AU46">
    <cfRule type="expression" dxfId="13927" priority="5738" stopIfTrue="1">
      <formula>LEN(TRIM($AU$46))=0</formula>
    </cfRule>
  </conditionalFormatting>
  <conditionalFormatting sqref="AV46">
    <cfRule type="expression" dxfId="13926" priority="5739" stopIfTrue="1">
      <formula>LEN(TRIM($AV$46))=0</formula>
    </cfRule>
  </conditionalFormatting>
  <conditionalFormatting sqref="AT47">
    <cfRule type="expression" dxfId="13925" priority="5740" stopIfTrue="1">
      <formula>LEN(TRIM($AT$47))=0</formula>
    </cfRule>
  </conditionalFormatting>
  <conditionalFormatting sqref="AU47">
    <cfRule type="expression" dxfId="13924" priority="5741" stopIfTrue="1">
      <formula>LEN(TRIM($AU$47))=0</formula>
    </cfRule>
  </conditionalFormatting>
  <conditionalFormatting sqref="AV47">
    <cfRule type="expression" dxfId="13923" priority="5742" stopIfTrue="1">
      <formula>LEN(TRIM($AV$47))=0</formula>
    </cfRule>
  </conditionalFormatting>
  <conditionalFormatting sqref="AX46">
    <cfRule type="expression" dxfId="13922" priority="5743" stopIfTrue="1">
      <formula>LEN(TRIM($AX$46))=0</formula>
    </cfRule>
  </conditionalFormatting>
  <conditionalFormatting sqref="AY46">
    <cfRule type="expression" dxfId="13921" priority="5744" stopIfTrue="1">
      <formula>LEN(TRIM($AY$46))=0</formula>
    </cfRule>
  </conditionalFormatting>
  <conditionalFormatting sqref="AZ46">
    <cfRule type="expression" dxfId="13920" priority="5745" stopIfTrue="1">
      <formula>LEN(TRIM($AZ$46))=0</formula>
    </cfRule>
  </conditionalFormatting>
  <conditionalFormatting sqref="AX47">
    <cfRule type="expression" dxfId="13919" priority="5746" stopIfTrue="1">
      <formula>LEN(TRIM($AX$47))=0</formula>
    </cfRule>
  </conditionalFormatting>
  <conditionalFormatting sqref="AY47">
    <cfRule type="expression" dxfId="13918" priority="5747" stopIfTrue="1">
      <formula>LEN(TRIM($AY$47))=0</formula>
    </cfRule>
  </conditionalFormatting>
  <conditionalFormatting sqref="AZ47">
    <cfRule type="expression" dxfId="13917" priority="5748" stopIfTrue="1">
      <formula>LEN(TRIM($AZ$47))=0</formula>
    </cfRule>
  </conditionalFormatting>
  <conditionalFormatting sqref="BB46">
    <cfRule type="expression" dxfId="13916" priority="5749" stopIfTrue="1">
      <formula>LEN(TRIM($BB$46))=0</formula>
    </cfRule>
  </conditionalFormatting>
  <conditionalFormatting sqref="BC46">
    <cfRule type="expression" dxfId="13915" priority="5750" stopIfTrue="1">
      <formula>LEN(TRIM($BC$46))=0</formula>
    </cfRule>
  </conditionalFormatting>
  <conditionalFormatting sqref="BD46">
    <cfRule type="expression" dxfId="13914" priority="5751" stopIfTrue="1">
      <formula>LEN(TRIM($BD$46))=0</formula>
    </cfRule>
  </conditionalFormatting>
  <conditionalFormatting sqref="BB47">
    <cfRule type="expression" dxfId="13913" priority="5752" stopIfTrue="1">
      <formula>LEN(TRIM($BB$47))=0</formula>
    </cfRule>
  </conditionalFormatting>
  <conditionalFormatting sqref="BC47">
    <cfRule type="expression" dxfId="13912" priority="5753" stopIfTrue="1">
      <formula>LEN(TRIM($BC$47))=0</formula>
    </cfRule>
  </conditionalFormatting>
  <conditionalFormatting sqref="BD47">
    <cfRule type="expression" dxfId="13911" priority="5754" stopIfTrue="1">
      <formula>LEN(TRIM($BD$47))=0</formula>
    </cfRule>
  </conditionalFormatting>
  <conditionalFormatting sqref="F49">
    <cfRule type="expression" dxfId="13910" priority="5755" stopIfTrue="1">
      <formula>LEN(TRIM($F$49))=0</formula>
    </cfRule>
  </conditionalFormatting>
  <conditionalFormatting sqref="G49">
    <cfRule type="expression" dxfId="13909" priority="5756" stopIfTrue="1">
      <formula>LEN(TRIM($G$49))=0</formula>
    </cfRule>
  </conditionalFormatting>
  <conditionalFormatting sqref="H49">
    <cfRule type="expression" dxfId="13908" priority="5757" stopIfTrue="1">
      <formula>LEN(TRIM($H$49))=0</formula>
    </cfRule>
  </conditionalFormatting>
  <conditionalFormatting sqref="F50">
    <cfRule type="expression" dxfId="13907" priority="5758" stopIfTrue="1">
      <formula>LEN(TRIM($F$50))=0</formula>
    </cfRule>
  </conditionalFormatting>
  <conditionalFormatting sqref="G50">
    <cfRule type="expression" dxfId="13906" priority="5759" stopIfTrue="1">
      <formula>LEN(TRIM($G$50))=0</formula>
    </cfRule>
  </conditionalFormatting>
  <conditionalFormatting sqref="H50">
    <cfRule type="expression" dxfId="13905" priority="5760" stopIfTrue="1">
      <formula>LEN(TRIM($H$50))=0</formula>
    </cfRule>
  </conditionalFormatting>
  <conditionalFormatting sqref="F51">
    <cfRule type="expression" dxfId="13904" priority="5761" stopIfTrue="1">
      <formula>LEN(TRIM($F$51))=0</formula>
    </cfRule>
  </conditionalFormatting>
  <conditionalFormatting sqref="G51">
    <cfRule type="expression" dxfId="13903" priority="5762" stopIfTrue="1">
      <formula>LEN(TRIM($G$51))=0</formula>
    </cfRule>
  </conditionalFormatting>
  <conditionalFormatting sqref="H51">
    <cfRule type="expression" dxfId="13902" priority="5763" stopIfTrue="1">
      <formula>LEN(TRIM($H$51))=0</formula>
    </cfRule>
  </conditionalFormatting>
  <conditionalFormatting sqref="F52">
    <cfRule type="expression" dxfId="13901" priority="5764" stopIfTrue="1">
      <formula>LEN(TRIM($F$52))=0</formula>
    </cfRule>
  </conditionalFormatting>
  <conditionalFormatting sqref="G52">
    <cfRule type="expression" dxfId="13900" priority="5765" stopIfTrue="1">
      <formula>LEN(TRIM($G$52))=0</formula>
    </cfRule>
  </conditionalFormatting>
  <conditionalFormatting sqref="H52">
    <cfRule type="expression" dxfId="13899" priority="5766" stopIfTrue="1">
      <formula>LEN(TRIM($H$52))=0</formula>
    </cfRule>
  </conditionalFormatting>
  <conditionalFormatting sqref="J49">
    <cfRule type="expression" dxfId="13898" priority="5767" stopIfTrue="1">
      <formula>LEN(TRIM($J$49))=0</formula>
    </cfRule>
  </conditionalFormatting>
  <conditionalFormatting sqref="K49">
    <cfRule type="expression" dxfId="13897" priority="5768" stopIfTrue="1">
      <formula>LEN(TRIM($K$49))=0</formula>
    </cfRule>
  </conditionalFormatting>
  <conditionalFormatting sqref="L49">
    <cfRule type="expression" dxfId="13896" priority="5769" stopIfTrue="1">
      <formula>LEN(TRIM($L$49))=0</formula>
    </cfRule>
  </conditionalFormatting>
  <conditionalFormatting sqref="J50">
    <cfRule type="expression" dxfId="13895" priority="5770" stopIfTrue="1">
      <formula>LEN(TRIM($J$50))=0</formula>
    </cfRule>
  </conditionalFormatting>
  <conditionalFormatting sqref="K50">
    <cfRule type="expression" dxfId="13894" priority="5771" stopIfTrue="1">
      <formula>LEN(TRIM($K$50))=0</formula>
    </cfRule>
  </conditionalFormatting>
  <conditionalFormatting sqref="L50">
    <cfRule type="expression" dxfId="13893" priority="5772" stopIfTrue="1">
      <formula>LEN(TRIM($L$50))=0</formula>
    </cfRule>
  </conditionalFormatting>
  <conditionalFormatting sqref="J51">
    <cfRule type="expression" dxfId="13892" priority="5773" stopIfTrue="1">
      <formula>LEN(TRIM($J$51))=0</formula>
    </cfRule>
  </conditionalFormatting>
  <conditionalFormatting sqref="K51">
    <cfRule type="expression" dxfId="13891" priority="5774" stopIfTrue="1">
      <formula>LEN(TRIM($K$51))=0</formula>
    </cfRule>
  </conditionalFormatting>
  <conditionalFormatting sqref="L51">
    <cfRule type="expression" dxfId="13890" priority="5775" stopIfTrue="1">
      <formula>LEN(TRIM($L$51))=0</formula>
    </cfRule>
  </conditionalFormatting>
  <conditionalFormatting sqref="J52">
    <cfRule type="expression" dxfId="13889" priority="5776" stopIfTrue="1">
      <formula>LEN(TRIM($J$52))=0</formula>
    </cfRule>
  </conditionalFormatting>
  <conditionalFormatting sqref="K52">
    <cfRule type="expression" dxfId="13888" priority="5777" stopIfTrue="1">
      <formula>LEN(TRIM($K$52))=0</formula>
    </cfRule>
  </conditionalFormatting>
  <conditionalFormatting sqref="L52">
    <cfRule type="expression" dxfId="13887" priority="5778" stopIfTrue="1">
      <formula>LEN(TRIM($L$52))=0</formula>
    </cfRule>
  </conditionalFormatting>
  <conditionalFormatting sqref="N49">
    <cfRule type="expression" dxfId="13886" priority="5779" stopIfTrue="1">
      <formula>LEN(TRIM($N$49))=0</formula>
    </cfRule>
  </conditionalFormatting>
  <conditionalFormatting sqref="O49">
    <cfRule type="expression" dxfId="13885" priority="5780" stopIfTrue="1">
      <formula>LEN(TRIM($O$49))=0</formula>
    </cfRule>
  </conditionalFormatting>
  <conditionalFormatting sqref="P49">
    <cfRule type="expression" dxfId="13884" priority="5781" stopIfTrue="1">
      <formula>LEN(TRIM($P$49))=0</formula>
    </cfRule>
  </conditionalFormatting>
  <conditionalFormatting sqref="N50">
    <cfRule type="expression" dxfId="13883" priority="5782" stopIfTrue="1">
      <formula>LEN(TRIM($N$50))=0</formula>
    </cfRule>
  </conditionalFormatting>
  <conditionalFormatting sqref="O50">
    <cfRule type="expression" dxfId="13882" priority="5783" stopIfTrue="1">
      <formula>LEN(TRIM($O$50))=0</formula>
    </cfRule>
  </conditionalFormatting>
  <conditionalFormatting sqref="P50">
    <cfRule type="expression" dxfId="13881" priority="5784" stopIfTrue="1">
      <formula>LEN(TRIM($P$50))=0</formula>
    </cfRule>
  </conditionalFormatting>
  <conditionalFormatting sqref="N51">
    <cfRule type="expression" dxfId="13880" priority="5785" stopIfTrue="1">
      <formula>LEN(TRIM($N$51))=0</formula>
    </cfRule>
  </conditionalFormatting>
  <conditionalFormatting sqref="O51">
    <cfRule type="expression" dxfId="13879" priority="5786" stopIfTrue="1">
      <formula>LEN(TRIM($O$51))=0</formula>
    </cfRule>
  </conditionalFormatting>
  <conditionalFormatting sqref="P51">
    <cfRule type="expression" dxfId="13878" priority="5787" stopIfTrue="1">
      <formula>LEN(TRIM($P$51))=0</formula>
    </cfRule>
  </conditionalFormatting>
  <conditionalFormatting sqref="N52">
    <cfRule type="expression" dxfId="13877" priority="5788" stopIfTrue="1">
      <formula>LEN(TRIM($N$52))=0</formula>
    </cfRule>
  </conditionalFormatting>
  <conditionalFormatting sqref="O52">
    <cfRule type="expression" dxfId="13876" priority="5789" stopIfTrue="1">
      <formula>LEN(TRIM($O$52))=0</formula>
    </cfRule>
  </conditionalFormatting>
  <conditionalFormatting sqref="P52">
    <cfRule type="expression" dxfId="13875" priority="5790" stopIfTrue="1">
      <formula>LEN(TRIM($P$52))=0</formula>
    </cfRule>
  </conditionalFormatting>
  <conditionalFormatting sqref="R49">
    <cfRule type="expression" dxfId="13874" priority="5791" stopIfTrue="1">
      <formula>LEN(TRIM($R$49))=0</formula>
    </cfRule>
  </conditionalFormatting>
  <conditionalFormatting sqref="S49">
    <cfRule type="expression" dxfId="13873" priority="5792" stopIfTrue="1">
      <formula>LEN(TRIM($S$49))=0</formula>
    </cfRule>
  </conditionalFormatting>
  <conditionalFormatting sqref="T49">
    <cfRule type="expression" dxfId="13872" priority="5793" stopIfTrue="1">
      <formula>LEN(TRIM($T$49))=0</formula>
    </cfRule>
  </conditionalFormatting>
  <conditionalFormatting sqref="R50">
    <cfRule type="expression" dxfId="13871" priority="5794" stopIfTrue="1">
      <formula>LEN(TRIM($R$50))=0</formula>
    </cfRule>
  </conditionalFormatting>
  <conditionalFormatting sqref="S50">
    <cfRule type="expression" dxfId="13870" priority="5795" stopIfTrue="1">
      <formula>LEN(TRIM($S$50))=0</formula>
    </cfRule>
  </conditionalFormatting>
  <conditionalFormatting sqref="T50">
    <cfRule type="expression" dxfId="13869" priority="5796" stopIfTrue="1">
      <formula>LEN(TRIM($T$50))=0</formula>
    </cfRule>
  </conditionalFormatting>
  <conditionalFormatting sqref="R51">
    <cfRule type="expression" dxfId="13868" priority="5797" stopIfTrue="1">
      <formula>LEN(TRIM($R$51))=0</formula>
    </cfRule>
  </conditionalFormatting>
  <conditionalFormatting sqref="S51">
    <cfRule type="expression" dxfId="13867" priority="5798" stopIfTrue="1">
      <formula>LEN(TRIM($S$51))=0</formula>
    </cfRule>
  </conditionalFormatting>
  <conditionalFormatting sqref="T51">
    <cfRule type="expression" dxfId="13866" priority="5799" stopIfTrue="1">
      <formula>LEN(TRIM($T$51))=0</formula>
    </cfRule>
  </conditionalFormatting>
  <conditionalFormatting sqref="R52">
    <cfRule type="expression" dxfId="13865" priority="5800" stopIfTrue="1">
      <formula>LEN(TRIM($R$52))=0</formula>
    </cfRule>
  </conditionalFormatting>
  <conditionalFormatting sqref="S52">
    <cfRule type="expression" dxfId="13864" priority="5801" stopIfTrue="1">
      <formula>LEN(TRIM($S$52))=0</formula>
    </cfRule>
  </conditionalFormatting>
  <conditionalFormatting sqref="T52">
    <cfRule type="expression" dxfId="13863" priority="5802" stopIfTrue="1">
      <formula>LEN(TRIM($T$52))=0</formula>
    </cfRule>
  </conditionalFormatting>
  <conditionalFormatting sqref="V49">
    <cfRule type="expression" dxfId="13862" priority="5803" stopIfTrue="1">
      <formula>LEN(TRIM($V$49))=0</formula>
    </cfRule>
  </conditionalFormatting>
  <conditionalFormatting sqref="W49">
    <cfRule type="expression" dxfId="13861" priority="5804" stopIfTrue="1">
      <formula>LEN(TRIM($W$49))=0</formula>
    </cfRule>
  </conditionalFormatting>
  <conditionalFormatting sqref="X49">
    <cfRule type="expression" dxfId="13860" priority="5805" stopIfTrue="1">
      <formula>LEN(TRIM($X$49))=0</formula>
    </cfRule>
  </conditionalFormatting>
  <conditionalFormatting sqref="V50">
    <cfRule type="expression" dxfId="13859" priority="5806" stopIfTrue="1">
      <formula>LEN(TRIM($V$50))=0</formula>
    </cfRule>
  </conditionalFormatting>
  <conditionalFormatting sqref="W50">
    <cfRule type="expression" dxfId="13858" priority="5807" stopIfTrue="1">
      <formula>LEN(TRIM($W$50))=0</formula>
    </cfRule>
  </conditionalFormatting>
  <conditionalFormatting sqref="X50">
    <cfRule type="expression" dxfId="13857" priority="5808" stopIfTrue="1">
      <formula>LEN(TRIM($X$50))=0</formula>
    </cfRule>
  </conditionalFormatting>
  <conditionalFormatting sqref="V51">
    <cfRule type="expression" dxfId="13856" priority="5809" stopIfTrue="1">
      <formula>LEN(TRIM($V$51))=0</formula>
    </cfRule>
  </conditionalFormatting>
  <conditionalFormatting sqref="W51">
    <cfRule type="expression" dxfId="13855" priority="5810" stopIfTrue="1">
      <formula>LEN(TRIM($W$51))=0</formula>
    </cfRule>
  </conditionalFormatting>
  <conditionalFormatting sqref="X51">
    <cfRule type="expression" dxfId="13854" priority="5811" stopIfTrue="1">
      <formula>LEN(TRIM($X$51))=0</formula>
    </cfRule>
  </conditionalFormatting>
  <conditionalFormatting sqref="V52">
    <cfRule type="expression" dxfId="13853" priority="5812" stopIfTrue="1">
      <formula>LEN(TRIM($V$52))=0</formula>
    </cfRule>
  </conditionalFormatting>
  <conditionalFormatting sqref="W52">
    <cfRule type="expression" dxfId="13852" priority="5813" stopIfTrue="1">
      <formula>LEN(TRIM($W$52))=0</formula>
    </cfRule>
  </conditionalFormatting>
  <conditionalFormatting sqref="X52">
    <cfRule type="expression" dxfId="13851" priority="5814" stopIfTrue="1">
      <formula>LEN(TRIM($X$52))=0</formula>
    </cfRule>
  </conditionalFormatting>
  <conditionalFormatting sqref="Z49">
    <cfRule type="expression" dxfId="13850" priority="5815" stopIfTrue="1">
      <formula>LEN(TRIM($Z$49))=0</formula>
    </cfRule>
  </conditionalFormatting>
  <conditionalFormatting sqref="AA49">
    <cfRule type="expression" dxfId="13849" priority="5816" stopIfTrue="1">
      <formula>LEN(TRIM($AA$49))=0</formula>
    </cfRule>
  </conditionalFormatting>
  <conditionalFormatting sqref="AB49">
    <cfRule type="expression" dxfId="13848" priority="5817" stopIfTrue="1">
      <formula>LEN(TRIM($AB$49))=0</formula>
    </cfRule>
  </conditionalFormatting>
  <conditionalFormatting sqref="Z50">
    <cfRule type="expression" dxfId="13847" priority="5818" stopIfTrue="1">
      <formula>LEN(TRIM($Z$50))=0</formula>
    </cfRule>
  </conditionalFormatting>
  <conditionalFormatting sqref="AA50">
    <cfRule type="expression" dxfId="13846" priority="5819" stopIfTrue="1">
      <formula>LEN(TRIM($AA$50))=0</formula>
    </cfRule>
  </conditionalFormatting>
  <conditionalFormatting sqref="AB50">
    <cfRule type="expression" dxfId="13845" priority="5820" stopIfTrue="1">
      <formula>LEN(TRIM($AB$50))=0</formula>
    </cfRule>
  </conditionalFormatting>
  <conditionalFormatting sqref="Z51">
    <cfRule type="expression" dxfId="13844" priority="5821" stopIfTrue="1">
      <formula>LEN(TRIM($Z$51))=0</formula>
    </cfRule>
  </conditionalFormatting>
  <conditionalFormatting sqref="AA51">
    <cfRule type="expression" dxfId="13843" priority="5822" stopIfTrue="1">
      <formula>LEN(TRIM($AA$51))=0</formula>
    </cfRule>
  </conditionalFormatting>
  <conditionalFormatting sqref="AB51">
    <cfRule type="expression" dxfId="13842" priority="5823" stopIfTrue="1">
      <formula>LEN(TRIM($AB$51))=0</formula>
    </cfRule>
  </conditionalFormatting>
  <conditionalFormatting sqref="Z52">
    <cfRule type="expression" dxfId="13841" priority="5824" stopIfTrue="1">
      <formula>LEN(TRIM($Z$52))=0</formula>
    </cfRule>
  </conditionalFormatting>
  <conditionalFormatting sqref="AA52">
    <cfRule type="expression" dxfId="13840" priority="5825" stopIfTrue="1">
      <formula>LEN(TRIM($AA$52))=0</formula>
    </cfRule>
  </conditionalFormatting>
  <conditionalFormatting sqref="AB52">
    <cfRule type="expression" dxfId="13839" priority="5826" stopIfTrue="1">
      <formula>LEN(TRIM($AB$52))=0</formula>
    </cfRule>
  </conditionalFormatting>
  <conditionalFormatting sqref="AD49">
    <cfRule type="expression" dxfId="13838" priority="5827" stopIfTrue="1">
      <formula>LEN(TRIM($AD$49))=0</formula>
    </cfRule>
  </conditionalFormatting>
  <conditionalFormatting sqref="AE49">
    <cfRule type="expression" dxfId="13837" priority="5828" stopIfTrue="1">
      <formula>LEN(TRIM($AE$49))=0</formula>
    </cfRule>
  </conditionalFormatting>
  <conditionalFormatting sqref="AF49">
    <cfRule type="expression" dxfId="13836" priority="5829" stopIfTrue="1">
      <formula>LEN(TRIM($AF$49))=0</formula>
    </cfRule>
  </conditionalFormatting>
  <conditionalFormatting sqref="AD50">
    <cfRule type="expression" dxfId="13835" priority="5830" stopIfTrue="1">
      <formula>LEN(TRIM($AD$50))=0</formula>
    </cfRule>
  </conditionalFormatting>
  <conditionalFormatting sqref="AE50">
    <cfRule type="expression" dxfId="13834" priority="5831" stopIfTrue="1">
      <formula>LEN(TRIM($AE$50))=0</formula>
    </cfRule>
  </conditionalFormatting>
  <conditionalFormatting sqref="AF50">
    <cfRule type="expression" dxfId="13833" priority="5832" stopIfTrue="1">
      <formula>LEN(TRIM($AF$50))=0</formula>
    </cfRule>
  </conditionalFormatting>
  <conditionalFormatting sqref="AD51">
    <cfRule type="expression" dxfId="13832" priority="5833" stopIfTrue="1">
      <formula>LEN(TRIM($AD$51))=0</formula>
    </cfRule>
  </conditionalFormatting>
  <conditionalFormatting sqref="AE51">
    <cfRule type="expression" dxfId="13831" priority="5834" stopIfTrue="1">
      <formula>LEN(TRIM($AE$51))=0</formula>
    </cfRule>
  </conditionalFormatting>
  <conditionalFormatting sqref="AF51">
    <cfRule type="expression" dxfId="13830" priority="5835" stopIfTrue="1">
      <formula>LEN(TRIM($AF$51))=0</formula>
    </cfRule>
  </conditionalFormatting>
  <conditionalFormatting sqref="AD52">
    <cfRule type="expression" dxfId="13829" priority="5836" stopIfTrue="1">
      <formula>LEN(TRIM($AD$52))=0</formula>
    </cfRule>
  </conditionalFormatting>
  <conditionalFormatting sqref="AE52">
    <cfRule type="expression" dxfId="13828" priority="5837" stopIfTrue="1">
      <formula>LEN(TRIM($AE$52))=0</formula>
    </cfRule>
  </conditionalFormatting>
  <conditionalFormatting sqref="AF52">
    <cfRule type="expression" dxfId="13827" priority="5838" stopIfTrue="1">
      <formula>LEN(TRIM($AF$52))=0</formula>
    </cfRule>
  </conditionalFormatting>
  <conditionalFormatting sqref="AH49">
    <cfRule type="expression" dxfId="13826" priority="5839" stopIfTrue="1">
      <formula>LEN(TRIM($AH$49))=0</formula>
    </cfRule>
  </conditionalFormatting>
  <conditionalFormatting sqref="AI49">
    <cfRule type="expression" dxfId="13825" priority="5840" stopIfTrue="1">
      <formula>LEN(TRIM($AI$49))=0</formula>
    </cfRule>
  </conditionalFormatting>
  <conditionalFormatting sqref="AJ49">
    <cfRule type="expression" dxfId="13824" priority="5841" stopIfTrue="1">
      <formula>LEN(TRIM($AJ$49))=0</formula>
    </cfRule>
  </conditionalFormatting>
  <conditionalFormatting sqref="AH50">
    <cfRule type="expression" dxfId="13823" priority="5842" stopIfTrue="1">
      <formula>LEN(TRIM($AH$50))=0</formula>
    </cfRule>
  </conditionalFormatting>
  <conditionalFormatting sqref="AI50">
    <cfRule type="expression" dxfId="13822" priority="5843" stopIfTrue="1">
      <formula>LEN(TRIM($AI$50))=0</formula>
    </cfRule>
  </conditionalFormatting>
  <conditionalFormatting sqref="AJ50">
    <cfRule type="expression" dxfId="13821" priority="5844" stopIfTrue="1">
      <formula>LEN(TRIM($AJ$50))=0</formula>
    </cfRule>
  </conditionalFormatting>
  <conditionalFormatting sqref="AH51">
    <cfRule type="expression" dxfId="13820" priority="5845" stopIfTrue="1">
      <formula>LEN(TRIM($AH$51))=0</formula>
    </cfRule>
  </conditionalFormatting>
  <conditionalFormatting sqref="AI51">
    <cfRule type="expression" dxfId="13819" priority="5846" stopIfTrue="1">
      <formula>LEN(TRIM($AI$51))=0</formula>
    </cfRule>
  </conditionalFormatting>
  <conditionalFormatting sqref="AJ51">
    <cfRule type="expression" dxfId="13818" priority="5847" stopIfTrue="1">
      <formula>LEN(TRIM($AJ$51))=0</formula>
    </cfRule>
  </conditionalFormatting>
  <conditionalFormatting sqref="AH52">
    <cfRule type="expression" dxfId="13817" priority="5848" stopIfTrue="1">
      <formula>LEN(TRIM($AH$52))=0</formula>
    </cfRule>
  </conditionalFormatting>
  <conditionalFormatting sqref="AI52">
    <cfRule type="expression" dxfId="13816" priority="5849" stopIfTrue="1">
      <formula>LEN(TRIM($AI$52))=0</formula>
    </cfRule>
  </conditionalFormatting>
  <conditionalFormatting sqref="AJ52">
    <cfRule type="expression" dxfId="13815" priority="5850" stopIfTrue="1">
      <formula>LEN(TRIM($AJ$52))=0</formula>
    </cfRule>
  </conditionalFormatting>
  <conditionalFormatting sqref="AL49">
    <cfRule type="expression" dxfId="13814" priority="5851" stopIfTrue="1">
      <formula>LEN(TRIM($AL$49))=0</formula>
    </cfRule>
  </conditionalFormatting>
  <conditionalFormatting sqref="AM49">
    <cfRule type="expression" dxfId="13813" priority="5852" stopIfTrue="1">
      <formula>LEN(TRIM($AM$49))=0</formula>
    </cfRule>
  </conditionalFormatting>
  <conditionalFormatting sqref="AN49">
    <cfRule type="expression" dxfId="13812" priority="5853" stopIfTrue="1">
      <formula>LEN(TRIM($AN$49))=0</formula>
    </cfRule>
  </conditionalFormatting>
  <conditionalFormatting sqref="AL50">
    <cfRule type="expression" dxfId="13811" priority="5854" stopIfTrue="1">
      <formula>LEN(TRIM($AL$50))=0</formula>
    </cfRule>
  </conditionalFormatting>
  <conditionalFormatting sqref="AM50">
    <cfRule type="expression" dxfId="13810" priority="5855" stopIfTrue="1">
      <formula>LEN(TRIM($AM$50))=0</formula>
    </cfRule>
  </conditionalFormatting>
  <conditionalFormatting sqref="AN50">
    <cfRule type="expression" dxfId="13809" priority="5856" stopIfTrue="1">
      <formula>LEN(TRIM($AN$50))=0</formula>
    </cfRule>
  </conditionalFormatting>
  <conditionalFormatting sqref="AL51">
    <cfRule type="expression" dxfId="13808" priority="5857" stopIfTrue="1">
      <formula>LEN(TRIM($AL$51))=0</formula>
    </cfRule>
  </conditionalFormatting>
  <conditionalFormatting sqref="AM51">
    <cfRule type="expression" dxfId="13807" priority="5858" stopIfTrue="1">
      <formula>LEN(TRIM($AM$51))=0</formula>
    </cfRule>
  </conditionalFormatting>
  <conditionalFormatting sqref="AN51">
    <cfRule type="expression" dxfId="13806" priority="5859" stopIfTrue="1">
      <formula>LEN(TRIM($AN$51))=0</formula>
    </cfRule>
  </conditionalFormatting>
  <conditionalFormatting sqref="AL52">
    <cfRule type="expression" dxfId="13805" priority="5860" stopIfTrue="1">
      <formula>LEN(TRIM($AL$52))=0</formula>
    </cfRule>
  </conditionalFormatting>
  <conditionalFormatting sqref="AM52">
    <cfRule type="expression" dxfId="13804" priority="5861" stopIfTrue="1">
      <formula>LEN(TRIM($AM$52))=0</formula>
    </cfRule>
  </conditionalFormatting>
  <conditionalFormatting sqref="AN52">
    <cfRule type="expression" dxfId="13803" priority="5862" stopIfTrue="1">
      <formula>LEN(TRIM($AN$52))=0</formula>
    </cfRule>
  </conditionalFormatting>
  <conditionalFormatting sqref="AP49">
    <cfRule type="expression" dxfId="13802" priority="5863" stopIfTrue="1">
      <formula>LEN(TRIM($AP$49))=0</formula>
    </cfRule>
  </conditionalFormatting>
  <conditionalFormatting sqref="AQ49">
    <cfRule type="expression" dxfId="13801" priority="5864" stopIfTrue="1">
      <formula>LEN(TRIM($AQ$49))=0</formula>
    </cfRule>
  </conditionalFormatting>
  <conditionalFormatting sqref="AR49">
    <cfRule type="expression" dxfId="13800" priority="5865" stopIfTrue="1">
      <formula>LEN(TRIM($AR$49))=0</formula>
    </cfRule>
  </conditionalFormatting>
  <conditionalFormatting sqref="AP50">
    <cfRule type="expression" dxfId="13799" priority="5866" stopIfTrue="1">
      <formula>LEN(TRIM($AP$50))=0</formula>
    </cfRule>
  </conditionalFormatting>
  <conditionalFormatting sqref="AQ50">
    <cfRule type="expression" dxfId="13798" priority="5867" stopIfTrue="1">
      <formula>LEN(TRIM($AQ$50))=0</formula>
    </cfRule>
  </conditionalFormatting>
  <conditionalFormatting sqref="AR50">
    <cfRule type="expression" dxfId="13797" priority="5868" stopIfTrue="1">
      <formula>LEN(TRIM($AR$50))=0</formula>
    </cfRule>
  </conditionalFormatting>
  <conditionalFormatting sqref="AP51">
    <cfRule type="expression" dxfId="13796" priority="5869" stopIfTrue="1">
      <formula>LEN(TRIM($AP$51))=0</formula>
    </cfRule>
  </conditionalFormatting>
  <conditionalFormatting sqref="AQ51">
    <cfRule type="expression" dxfId="13795" priority="5870" stopIfTrue="1">
      <formula>LEN(TRIM($AQ$51))=0</formula>
    </cfRule>
  </conditionalFormatting>
  <conditionalFormatting sqref="AR51">
    <cfRule type="expression" dxfId="13794" priority="5871" stopIfTrue="1">
      <formula>LEN(TRIM($AR$51))=0</formula>
    </cfRule>
  </conditionalFormatting>
  <conditionalFormatting sqref="AP52">
    <cfRule type="expression" dxfId="13793" priority="5872" stopIfTrue="1">
      <formula>LEN(TRIM($AP$52))=0</formula>
    </cfRule>
  </conditionalFormatting>
  <conditionalFormatting sqref="AQ52">
    <cfRule type="expression" dxfId="13792" priority="5873" stopIfTrue="1">
      <formula>LEN(TRIM($AQ$52))=0</formula>
    </cfRule>
  </conditionalFormatting>
  <conditionalFormatting sqref="AR52">
    <cfRule type="expression" dxfId="13791" priority="5874" stopIfTrue="1">
      <formula>LEN(TRIM($AR$52))=0</formula>
    </cfRule>
  </conditionalFormatting>
  <conditionalFormatting sqref="AT49">
    <cfRule type="expression" dxfId="13790" priority="5875" stopIfTrue="1">
      <formula>LEN(TRIM($AT$49))=0</formula>
    </cfRule>
  </conditionalFormatting>
  <conditionalFormatting sqref="AU49">
    <cfRule type="expression" dxfId="13789" priority="5876" stopIfTrue="1">
      <formula>LEN(TRIM($AU$49))=0</formula>
    </cfRule>
  </conditionalFormatting>
  <conditionalFormatting sqref="AV49">
    <cfRule type="expression" dxfId="13788" priority="5877" stopIfTrue="1">
      <formula>LEN(TRIM($AV$49))=0</formula>
    </cfRule>
  </conditionalFormatting>
  <conditionalFormatting sqref="AT50">
    <cfRule type="expression" dxfId="13787" priority="5878" stopIfTrue="1">
      <formula>LEN(TRIM($AT$50))=0</formula>
    </cfRule>
  </conditionalFormatting>
  <conditionalFormatting sqref="AU50">
    <cfRule type="expression" dxfId="13786" priority="5879" stopIfTrue="1">
      <formula>LEN(TRIM($AU$50))=0</formula>
    </cfRule>
  </conditionalFormatting>
  <conditionalFormatting sqref="AV50">
    <cfRule type="expression" dxfId="13785" priority="5880" stopIfTrue="1">
      <formula>LEN(TRIM($AV$50))=0</formula>
    </cfRule>
  </conditionalFormatting>
  <conditionalFormatting sqref="AT51">
    <cfRule type="expression" dxfId="13784" priority="5881" stopIfTrue="1">
      <formula>LEN(TRIM($AT$51))=0</formula>
    </cfRule>
  </conditionalFormatting>
  <conditionalFormatting sqref="AU51">
    <cfRule type="expression" dxfId="13783" priority="5882" stopIfTrue="1">
      <formula>LEN(TRIM($AU$51))=0</formula>
    </cfRule>
  </conditionalFormatting>
  <conditionalFormatting sqref="AV51">
    <cfRule type="expression" dxfId="13782" priority="5883" stopIfTrue="1">
      <formula>LEN(TRIM($AV$51))=0</formula>
    </cfRule>
  </conditionalFormatting>
  <conditionalFormatting sqref="AT52">
    <cfRule type="expression" dxfId="13781" priority="5884" stopIfTrue="1">
      <formula>LEN(TRIM($AT$52))=0</formula>
    </cfRule>
  </conditionalFormatting>
  <conditionalFormatting sqref="AU52">
    <cfRule type="expression" dxfId="13780" priority="5885" stopIfTrue="1">
      <formula>LEN(TRIM($AU$52))=0</formula>
    </cfRule>
  </conditionalFormatting>
  <conditionalFormatting sqref="AV52">
    <cfRule type="expression" dxfId="13779" priority="5886" stopIfTrue="1">
      <formula>LEN(TRIM($AV$52))=0</formula>
    </cfRule>
  </conditionalFormatting>
  <conditionalFormatting sqref="AX49">
    <cfRule type="expression" dxfId="13778" priority="5887" stopIfTrue="1">
      <formula>LEN(TRIM($AX$49))=0</formula>
    </cfRule>
  </conditionalFormatting>
  <conditionalFormatting sqref="AY49">
    <cfRule type="expression" dxfId="13777" priority="5888" stopIfTrue="1">
      <formula>LEN(TRIM($AY$49))=0</formula>
    </cfRule>
  </conditionalFormatting>
  <conditionalFormatting sqref="AZ49">
    <cfRule type="expression" dxfId="13776" priority="5889" stopIfTrue="1">
      <formula>LEN(TRIM($AZ$49))=0</formula>
    </cfRule>
  </conditionalFormatting>
  <conditionalFormatting sqref="AX50">
    <cfRule type="expression" dxfId="13775" priority="5890" stopIfTrue="1">
      <formula>LEN(TRIM($AX$50))=0</formula>
    </cfRule>
  </conditionalFormatting>
  <conditionalFormatting sqref="AY50">
    <cfRule type="expression" dxfId="13774" priority="5891" stopIfTrue="1">
      <formula>LEN(TRIM($AY$50))=0</formula>
    </cfRule>
  </conditionalFormatting>
  <conditionalFormatting sqref="AZ50">
    <cfRule type="expression" dxfId="13773" priority="5892" stopIfTrue="1">
      <formula>LEN(TRIM($AZ$50))=0</formula>
    </cfRule>
  </conditionalFormatting>
  <conditionalFormatting sqref="AX51">
    <cfRule type="expression" dxfId="13772" priority="5893" stopIfTrue="1">
      <formula>LEN(TRIM($AX$51))=0</formula>
    </cfRule>
  </conditionalFormatting>
  <conditionalFormatting sqref="AY51">
    <cfRule type="expression" dxfId="13771" priority="5894" stopIfTrue="1">
      <formula>LEN(TRIM($AY$51))=0</formula>
    </cfRule>
  </conditionalFormatting>
  <conditionalFormatting sqref="AZ51">
    <cfRule type="expression" dxfId="13770" priority="5895" stopIfTrue="1">
      <formula>LEN(TRIM($AZ$51))=0</formula>
    </cfRule>
  </conditionalFormatting>
  <conditionalFormatting sqref="AX52">
    <cfRule type="expression" dxfId="13769" priority="5896" stopIfTrue="1">
      <formula>LEN(TRIM($AX$52))=0</formula>
    </cfRule>
  </conditionalFormatting>
  <conditionalFormatting sqref="AY52">
    <cfRule type="expression" dxfId="13768" priority="5897" stopIfTrue="1">
      <formula>LEN(TRIM($AY$52))=0</formula>
    </cfRule>
  </conditionalFormatting>
  <conditionalFormatting sqref="AZ52">
    <cfRule type="expression" dxfId="13767" priority="5898" stopIfTrue="1">
      <formula>LEN(TRIM($AZ$52))=0</formula>
    </cfRule>
  </conditionalFormatting>
  <conditionalFormatting sqref="BB49">
    <cfRule type="expression" dxfId="13766" priority="5899" stopIfTrue="1">
      <formula>LEN(TRIM($BB$49))=0</formula>
    </cfRule>
  </conditionalFormatting>
  <conditionalFormatting sqref="BC49">
    <cfRule type="expression" dxfId="13765" priority="5900" stopIfTrue="1">
      <formula>LEN(TRIM($BC$49))=0</formula>
    </cfRule>
  </conditionalFormatting>
  <conditionalFormatting sqref="BD49">
    <cfRule type="expression" dxfId="13764" priority="5901" stopIfTrue="1">
      <formula>LEN(TRIM($BD$49))=0</formula>
    </cfRule>
  </conditionalFormatting>
  <conditionalFormatting sqref="BB50">
    <cfRule type="expression" dxfId="13763" priority="5902" stopIfTrue="1">
      <formula>LEN(TRIM($BB$50))=0</formula>
    </cfRule>
  </conditionalFormatting>
  <conditionalFormatting sqref="BC50">
    <cfRule type="expression" dxfId="13762" priority="5903" stopIfTrue="1">
      <formula>LEN(TRIM($BC$50))=0</formula>
    </cfRule>
  </conditionalFormatting>
  <conditionalFormatting sqref="BD50">
    <cfRule type="expression" dxfId="13761" priority="5904" stopIfTrue="1">
      <formula>LEN(TRIM($BD$50))=0</formula>
    </cfRule>
  </conditionalFormatting>
  <conditionalFormatting sqref="BB51">
    <cfRule type="expression" dxfId="13760" priority="5905" stopIfTrue="1">
      <formula>LEN(TRIM($BB$51))=0</formula>
    </cfRule>
  </conditionalFormatting>
  <conditionalFormatting sqref="BC51">
    <cfRule type="expression" dxfId="13759" priority="5906" stopIfTrue="1">
      <formula>LEN(TRIM($BC$51))=0</formula>
    </cfRule>
  </conditionalFormatting>
  <conditionalFormatting sqref="BD51">
    <cfRule type="expression" dxfId="13758" priority="5907" stopIfTrue="1">
      <formula>LEN(TRIM($BD$51))=0</formula>
    </cfRule>
  </conditionalFormatting>
  <conditionalFormatting sqref="BB52">
    <cfRule type="expression" dxfId="13757" priority="5908" stopIfTrue="1">
      <formula>LEN(TRIM($BB$52))=0</formula>
    </cfRule>
  </conditionalFormatting>
  <conditionalFormatting sqref="BC52">
    <cfRule type="expression" dxfId="13756" priority="5909" stopIfTrue="1">
      <formula>LEN(TRIM($BC$52))=0</formula>
    </cfRule>
  </conditionalFormatting>
  <conditionalFormatting sqref="BD52">
    <cfRule type="expression" dxfId="13755" priority="5910" stopIfTrue="1">
      <formula>LEN(TRIM($BD$52))=0</formula>
    </cfRule>
  </conditionalFormatting>
  <conditionalFormatting sqref="F56">
    <cfRule type="expression" dxfId="13754" priority="5911" stopIfTrue="1">
      <formula>LEN(TRIM($F$56))=0</formula>
    </cfRule>
  </conditionalFormatting>
  <conditionalFormatting sqref="G56">
    <cfRule type="expression" dxfId="13753" priority="5912" stopIfTrue="1">
      <formula>LEN(TRIM($G$56))=0</formula>
    </cfRule>
  </conditionalFormatting>
  <conditionalFormatting sqref="H56">
    <cfRule type="expression" dxfId="13752" priority="5913" stopIfTrue="1">
      <formula>LEN(TRIM($H$56))=0</formula>
    </cfRule>
  </conditionalFormatting>
  <conditionalFormatting sqref="J56">
    <cfRule type="expression" dxfId="13751" priority="5914" stopIfTrue="1">
      <formula>LEN(TRIM($J$56))=0</formula>
    </cfRule>
  </conditionalFormatting>
  <conditionalFormatting sqref="K56">
    <cfRule type="expression" dxfId="13750" priority="5915" stopIfTrue="1">
      <formula>LEN(TRIM($K$56))=0</formula>
    </cfRule>
  </conditionalFormatting>
  <conditionalFormatting sqref="L56">
    <cfRule type="expression" dxfId="13749" priority="5916" stopIfTrue="1">
      <formula>LEN(TRIM($L$56))=0</formula>
    </cfRule>
  </conditionalFormatting>
  <conditionalFormatting sqref="N56">
    <cfRule type="expression" dxfId="13748" priority="5917" stopIfTrue="1">
      <formula>LEN(TRIM($N$56))=0</formula>
    </cfRule>
  </conditionalFormatting>
  <conditionalFormatting sqref="O56">
    <cfRule type="expression" dxfId="13747" priority="5918" stopIfTrue="1">
      <formula>LEN(TRIM($O$56))=0</formula>
    </cfRule>
  </conditionalFormatting>
  <conditionalFormatting sqref="P56">
    <cfRule type="expression" dxfId="13746" priority="5919" stopIfTrue="1">
      <formula>LEN(TRIM($P$56))=0</formula>
    </cfRule>
  </conditionalFormatting>
  <conditionalFormatting sqref="R56">
    <cfRule type="expression" dxfId="13745" priority="5920" stopIfTrue="1">
      <formula>LEN(TRIM($R$56))=0</formula>
    </cfRule>
  </conditionalFormatting>
  <conditionalFormatting sqref="S56">
    <cfRule type="expression" dxfId="13744" priority="5921" stopIfTrue="1">
      <formula>LEN(TRIM($S$56))=0</formula>
    </cfRule>
  </conditionalFormatting>
  <conditionalFormatting sqref="T56">
    <cfRule type="expression" dxfId="13743" priority="5922" stopIfTrue="1">
      <formula>LEN(TRIM($T$56))=0</formula>
    </cfRule>
  </conditionalFormatting>
  <conditionalFormatting sqref="V56">
    <cfRule type="expression" dxfId="13742" priority="5923" stopIfTrue="1">
      <formula>LEN(TRIM($V$56))=0</formula>
    </cfRule>
  </conditionalFormatting>
  <conditionalFormatting sqref="W56">
    <cfRule type="expression" dxfId="13741" priority="5924" stopIfTrue="1">
      <formula>LEN(TRIM($W$56))=0</formula>
    </cfRule>
  </conditionalFormatting>
  <conditionalFormatting sqref="X56">
    <cfRule type="expression" dxfId="13740" priority="5925" stopIfTrue="1">
      <formula>LEN(TRIM($X$56))=0</formula>
    </cfRule>
  </conditionalFormatting>
  <conditionalFormatting sqref="Z56">
    <cfRule type="expression" dxfId="13739" priority="5926" stopIfTrue="1">
      <formula>LEN(TRIM($Z$56))=0</formula>
    </cfRule>
  </conditionalFormatting>
  <conditionalFormatting sqref="AA56">
    <cfRule type="expression" dxfId="13738" priority="5927" stopIfTrue="1">
      <formula>LEN(TRIM($AA$56))=0</formula>
    </cfRule>
  </conditionalFormatting>
  <conditionalFormatting sqref="AB56">
    <cfRule type="expression" dxfId="13737" priority="5928" stopIfTrue="1">
      <formula>LEN(TRIM($AB$56))=0</formula>
    </cfRule>
  </conditionalFormatting>
  <conditionalFormatting sqref="AD56">
    <cfRule type="expression" dxfId="13736" priority="5929" stopIfTrue="1">
      <formula>LEN(TRIM($AD$56))=0</formula>
    </cfRule>
  </conditionalFormatting>
  <conditionalFormatting sqref="AE56">
    <cfRule type="expression" dxfId="13735" priority="5930" stopIfTrue="1">
      <formula>LEN(TRIM($AE$56))=0</formula>
    </cfRule>
  </conditionalFormatting>
  <conditionalFormatting sqref="AF56">
    <cfRule type="expression" dxfId="13734" priority="5931" stopIfTrue="1">
      <formula>LEN(TRIM($AF$56))=0</formula>
    </cfRule>
  </conditionalFormatting>
  <conditionalFormatting sqref="AH56">
    <cfRule type="expression" dxfId="13733" priority="5932" stopIfTrue="1">
      <formula>LEN(TRIM($AH$56))=0</formula>
    </cfRule>
  </conditionalFormatting>
  <conditionalFormatting sqref="AI56">
    <cfRule type="expression" dxfId="13732" priority="5933" stopIfTrue="1">
      <formula>LEN(TRIM($AI$56))=0</formula>
    </cfRule>
  </conditionalFormatting>
  <conditionalFormatting sqref="AJ56">
    <cfRule type="expression" dxfId="13731" priority="5934" stopIfTrue="1">
      <formula>LEN(TRIM($AJ$56))=0</formula>
    </cfRule>
  </conditionalFormatting>
  <conditionalFormatting sqref="AL56">
    <cfRule type="expression" dxfId="13730" priority="5935" stopIfTrue="1">
      <formula>LEN(TRIM($AL$56))=0</formula>
    </cfRule>
  </conditionalFormatting>
  <conditionalFormatting sqref="AM56">
    <cfRule type="expression" dxfId="13729" priority="5936" stopIfTrue="1">
      <formula>LEN(TRIM($AM$56))=0</formula>
    </cfRule>
  </conditionalFormatting>
  <conditionalFormatting sqref="AN56">
    <cfRule type="expression" dxfId="13728" priority="5937" stopIfTrue="1">
      <formula>LEN(TRIM($AN$56))=0</formula>
    </cfRule>
  </conditionalFormatting>
  <conditionalFormatting sqref="AP56">
    <cfRule type="expression" dxfId="13727" priority="5938" stopIfTrue="1">
      <formula>LEN(TRIM($AP$56))=0</formula>
    </cfRule>
  </conditionalFormatting>
  <conditionalFormatting sqref="AQ56">
    <cfRule type="expression" dxfId="13726" priority="5939" stopIfTrue="1">
      <formula>LEN(TRIM($AQ$56))=0</formula>
    </cfRule>
  </conditionalFormatting>
  <conditionalFormatting sqref="AR56">
    <cfRule type="expression" dxfId="13725" priority="5940" stopIfTrue="1">
      <formula>LEN(TRIM($AR$56))=0</formula>
    </cfRule>
  </conditionalFormatting>
  <conditionalFormatting sqref="AT56">
    <cfRule type="expression" dxfId="13724" priority="5941" stopIfTrue="1">
      <formula>LEN(TRIM($AT$56))=0</formula>
    </cfRule>
  </conditionalFormatting>
  <conditionalFormatting sqref="AU56">
    <cfRule type="expression" dxfId="13723" priority="5942" stopIfTrue="1">
      <formula>LEN(TRIM($AU$56))=0</formula>
    </cfRule>
  </conditionalFormatting>
  <conditionalFormatting sqref="AV56">
    <cfRule type="expression" dxfId="13722" priority="5943" stopIfTrue="1">
      <formula>LEN(TRIM($AV$56))=0</formula>
    </cfRule>
  </conditionalFormatting>
  <conditionalFormatting sqref="AX56">
    <cfRule type="expression" dxfId="13721" priority="5944" stopIfTrue="1">
      <formula>LEN(TRIM($AX$56))=0</formula>
    </cfRule>
  </conditionalFormatting>
  <conditionalFormatting sqref="AY56">
    <cfRule type="expression" dxfId="13720" priority="5945" stopIfTrue="1">
      <formula>LEN(TRIM($AY$56))=0</formula>
    </cfRule>
  </conditionalFormatting>
  <conditionalFormatting sqref="AZ56">
    <cfRule type="expression" dxfId="13719" priority="5946" stopIfTrue="1">
      <formula>LEN(TRIM($AZ$56))=0</formula>
    </cfRule>
  </conditionalFormatting>
  <conditionalFormatting sqref="BB56">
    <cfRule type="expression" dxfId="13718" priority="5947" stopIfTrue="1">
      <formula>LEN(TRIM($BB$56))=0</formula>
    </cfRule>
  </conditionalFormatting>
  <conditionalFormatting sqref="BC56">
    <cfRule type="expression" dxfId="13717" priority="5948" stopIfTrue="1">
      <formula>LEN(TRIM($BC$56))=0</formula>
    </cfRule>
  </conditionalFormatting>
  <conditionalFormatting sqref="BD56">
    <cfRule type="expression" dxfId="13716" priority="5949" stopIfTrue="1">
      <formula>LEN(TRIM($BD$56))=0</formula>
    </cfRule>
  </conditionalFormatting>
  <conditionalFormatting sqref="F58">
    <cfRule type="expression" dxfId="13715" priority="5950" stopIfTrue="1">
      <formula>LEN(TRIM($F$58))=0</formula>
    </cfRule>
  </conditionalFormatting>
  <conditionalFormatting sqref="G58">
    <cfRule type="expression" dxfId="13714" priority="5951" stopIfTrue="1">
      <formula>LEN(TRIM($G$58))=0</formula>
    </cfRule>
  </conditionalFormatting>
  <conditionalFormatting sqref="H58">
    <cfRule type="expression" dxfId="13713" priority="5952" stopIfTrue="1">
      <formula>LEN(TRIM($H$58))=0</formula>
    </cfRule>
  </conditionalFormatting>
  <conditionalFormatting sqref="F59">
    <cfRule type="expression" dxfId="13712" priority="5953" stopIfTrue="1">
      <formula>LEN(TRIM($F$59))=0</formula>
    </cfRule>
  </conditionalFormatting>
  <conditionalFormatting sqref="G59">
    <cfRule type="expression" dxfId="13711" priority="5954" stopIfTrue="1">
      <formula>LEN(TRIM($G$59))=0</formula>
    </cfRule>
  </conditionalFormatting>
  <conditionalFormatting sqref="H59">
    <cfRule type="expression" dxfId="13710" priority="5955" stopIfTrue="1">
      <formula>LEN(TRIM($H$59))=0</formula>
    </cfRule>
  </conditionalFormatting>
  <conditionalFormatting sqref="F60">
    <cfRule type="expression" dxfId="13709" priority="5956" stopIfTrue="1">
      <formula>LEN(TRIM($F$60))=0</formula>
    </cfRule>
  </conditionalFormatting>
  <conditionalFormatting sqref="G60">
    <cfRule type="expression" dxfId="13708" priority="5957" stopIfTrue="1">
      <formula>LEN(TRIM($G$60))=0</formula>
    </cfRule>
  </conditionalFormatting>
  <conditionalFormatting sqref="H60">
    <cfRule type="expression" dxfId="13707" priority="5958" stopIfTrue="1">
      <formula>LEN(TRIM($H$60))=0</formula>
    </cfRule>
  </conditionalFormatting>
  <conditionalFormatting sqref="F61">
    <cfRule type="expression" dxfId="13706" priority="5959" stopIfTrue="1">
      <formula>LEN(TRIM($F$61))=0</formula>
    </cfRule>
  </conditionalFormatting>
  <conditionalFormatting sqref="G61">
    <cfRule type="expression" dxfId="13705" priority="5960" stopIfTrue="1">
      <formula>LEN(TRIM($G$61))=0</formula>
    </cfRule>
  </conditionalFormatting>
  <conditionalFormatting sqref="H61">
    <cfRule type="expression" dxfId="13704" priority="5961" stopIfTrue="1">
      <formula>LEN(TRIM($H$61))=0</formula>
    </cfRule>
  </conditionalFormatting>
  <conditionalFormatting sqref="F62">
    <cfRule type="expression" dxfId="13703" priority="5962" stopIfTrue="1">
      <formula>LEN(TRIM($F$62))=0</formula>
    </cfRule>
  </conditionalFormatting>
  <conditionalFormatting sqref="G62">
    <cfRule type="expression" dxfId="13702" priority="5963" stopIfTrue="1">
      <formula>LEN(TRIM($G$62))=0</formula>
    </cfRule>
  </conditionalFormatting>
  <conditionalFormatting sqref="H62">
    <cfRule type="expression" dxfId="13701" priority="5964" stopIfTrue="1">
      <formula>LEN(TRIM($H$62))=0</formula>
    </cfRule>
  </conditionalFormatting>
  <conditionalFormatting sqref="F63">
    <cfRule type="expression" dxfId="13700" priority="5965" stopIfTrue="1">
      <formula>LEN(TRIM($F$63))=0</formula>
    </cfRule>
  </conditionalFormatting>
  <conditionalFormatting sqref="G63">
    <cfRule type="expression" dxfId="13699" priority="5966" stopIfTrue="1">
      <formula>LEN(TRIM($G$63))=0</formula>
    </cfRule>
  </conditionalFormatting>
  <conditionalFormatting sqref="H63">
    <cfRule type="expression" dxfId="13698" priority="5967" stopIfTrue="1">
      <formula>LEN(TRIM($H$63))=0</formula>
    </cfRule>
  </conditionalFormatting>
  <conditionalFormatting sqref="F64">
    <cfRule type="expression" dxfId="13697" priority="5968" stopIfTrue="1">
      <formula>LEN(TRIM($F$64))=0</formula>
    </cfRule>
  </conditionalFormatting>
  <conditionalFormatting sqref="G64">
    <cfRule type="expression" dxfId="13696" priority="5969" stopIfTrue="1">
      <formula>LEN(TRIM($G$64))=0</formula>
    </cfRule>
  </conditionalFormatting>
  <conditionalFormatting sqref="H64">
    <cfRule type="expression" dxfId="13695" priority="5970" stopIfTrue="1">
      <formula>LEN(TRIM($H$64))=0</formula>
    </cfRule>
  </conditionalFormatting>
  <conditionalFormatting sqref="J58">
    <cfRule type="expression" dxfId="13694" priority="5971" stopIfTrue="1">
      <formula>LEN(TRIM($J$58))=0</formula>
    </cfRule>
  </conditionalFormatting>
  <conditionalFormatting sqref="K58">
    <cfRule type="expression" dxfId="13693" priority="5972" stopIfTrue="1">
      <formula>LEN(TRIM($K$58))=0</formula>
    </cfRule>
  </conditionalFormatting>
  <conditionalFormatting sqref="L58">
    <cfRule type="expression" dxfId="13692" priority="5973" stopIfTrue="1">
      <formula>LEN(TRIM($L$58))=0</formula>
    </cfRule>
  </conditionalFormatting>
  <conditionalFormatting sqref="J59">
    <cfRule type="expression" dxfId="13691" priority="5974" stopIfTrue="1">
      <formula>LEN(TRIM($J$59))=0</formula>
    </cfRule>
  </conditionalFormatting>
  <conditionalFormatting sqref="K59">
    <cfRule type="expression" dxfId="13690" priority="5975" stopIfTrue="1">
      <formula>LEN(TRIM($K$59))=0</formula>
    </cfRule>
  </conditionalFormatting>
  <conditionalFormatting sqref="L59">
    <cfRule type="expression" dxfId="13689" priority="5976" stopIfTrue="1">
      <formula>LEN(TRIM($L$59))=0</formula>
    </cfRule>
  </conditionalFormatting>
  <conditionalFormatting sqref="J60">
    <cfRule type="expression" dxfId="13688" priority="5977" stopIfTrue="1">
      <formula>LEN(TRIM($J$60))=0</formula>
    </cfRule>
  </conditionalFormatting>
  <conditionalFormatting sqref="K60">
    <cfRule type="expression" dxfId="13687" priority="5978" stopIfTrue="1">
      <formula>LEN(TRIM($K$60))=0</formula>
    </cfRule>
  </conditionalFormatting>
  <conditionalFormatting sqref="L60">
    <cfRule type="expression" dxfId="13686" priority="5979" stopIfTrue="1">
      <formula>LEN(TRIM($L$60))=0</formula>
    </cfRule>
  </conditionalFormatting>
  <conditionalFormatting sqref="J61">
    <cfRule type="expression" dxfId="13685" priority="5980" stopIfTrue="1">
      <formula>LEN(TRIM($J$61))=0</formula>
    </cfRule>
  </conditionalFormatting>
  <conditionalFormatting sqref="K61">
    <cfRule type="expression" dxfId="13684" priority="5981" stopIfTrue="1">
      <formula>LEN(TRIM($K$61))=0</formula>
    </cfRule>
  </conditionalFormatting>
  <conditionalFormatting sqref="L61">
    <cfRule type="expression" dxfId="13683" priority="5982" stopIfTrue="1">
      <formula>LEN(TRIM($L$61))=0</formula>
    </cfRule>
  </conditionalFormatting>
  <conditionalFormatting sqref="J62">
    <cfRule type="expression" dxfId="13682" priority="5983" stopIfTrue="1">
      <formula>LEN(TRIM($J$62))=0</formula>
    </cfRule>
  </conditionalFormatting>
  <conditionalFormatting sqref="K62">
    <cfRule type="expression" dxfId="13681" priority="5984" stopIfTrue="1">
      <formula>LEN(TRIM($K$62))=0</formula>
    </cfRule>
  </conditionalFormatting>
  <conditionalFormatting sqref="L62">
    <cfRule type="expression" dxfId="13680" priority="5985" stopIfTrue="1">
      <formula>LEN(TRIM($L$62))=0</formula>
    </cfRule>
  </conditionalFormatting>
  <conditionalFormatting sqref="J63">
    <cfRule type="expression" dxfId="13679" priority="5986" stopIfTrue="1">
      <formula>LEN(TRIM($J$63))=0</formula>
    </cfRule>
  </conditionalFormatting>
  <conditionalFormatting sqref="K63">
    <cfRule type="expression" dxfId="13678" priority="5987" stopIfTrue="1">
      <formula>LEN(TRIM($K$63))=0</formula>
    </cfRule>
  </conditionalFormatting>
  <conditionalFormatting sqref="L63">
    <cfRule type="expression" dxfId="13677" priority="5988" stopIfTrue="1">
      <formula>LEN(TRIM($L$63))=0</formula>
    </cfRule>
  </conditionalFormatting>
  <conditionalFormatting sqref="J64">
    <cfRule type="expression" dxfId="13676" priority="5989" stopIfTrue="1">
      <formula>LEN(TRIM($J$64))=0</formula>
    </cfRule>
  </conditionalFormatting>
  <conditionalFormatting sqref="K64">
    <cfRule type="expression" dxfId="13675" priority="5990" stopIfTrue="1">
      <formula>LEN(TRIM($K$64))=0</formula>
    </cfRule>
  </conditionalFormatting>
  <conditionalFormatting sqref="L64">
    <cfRule type="expression" dxfId="13674" priority="5991" stopIfTrue="1">
      <formula>LEN(TRIM($L$64))=0</formula>
    </cfRule>
  </conditionalFormatting>
  <conditionalFormatting sqref="N58">
    <cfRule type="expression" dxfId="13673" priority="5992" stopIfTrue="1">
      <formula>LEN(TRIM($N$58))=0</formula>
    </cfRule>
  </conditionalFormatting>
  <conditionalFormatting sqref="O58">
    <cfRule type="expression" dxfId="13672" priority="5993" stopIfTrue="1">
      <formula>LEN(TRIM($O$58))=0</formula>
    </cfRule>
  </conditionalFormatting>
  <conditionalFormatting sqref="P58">
    <cfRule type="expression" dxfId="13671" priority="5994" stopIfTrue="1">
      <formula>LEN(TRIM($P$58))=0</formula>
    </cfRule>
  </conditionalFormatting>
  <conditionalFormatting sqref="N59">
    <cfRule type="expression" dxfId="13670" priority="5995" stopIfTrue="1">
      <formula>LEN(TRIM($N$59))=0</formula>
    </cfRule>
  </conditionalFormatting>
  <conditionalFormatting sqref="O59">
    <cfRule type="expression" dxfId="13669" priority="5996" stopIfTrue="1">
      <formula>LEN(TRIM($O$59))=0</formula>
    </cfRule>
  </conditionalFormatting>
  <conditionalFormatting sqref="P59">
    <cfRule type="expression" dxfId="13668" priority="5997" stopIfTrue="1">
      <formula>LEN(TRIM($P$59))=0</formula>
    </cfRule>
  </conditionalFormatting>
  <conditionalFormatting sqref="N60">
    <cfRule type="expression" dxfId="13667" priority="5998" stopIfTrue="1">
      <formula>LEN(TRIM($N$60))=0</formula>
    </cfRule>
  </conditionalFormatting>
  <conditionalFormatting sqref="O60">
    <cfRule type="expression" dxfId="13666" priority="5999" stopIfTrue="1">
      <formula>LEN(TRIM($O$60))=0</formula>
    </cfRule>
  </conditionalFormatting>
  <conditionalFormatting sqref="P60">
    <cfRule type="expression" dxfId="13665" priority="6000" stopIfTrue="1">
      <formula>LEN(TRIM($P$60))=0</formula>
    </cfRule>
  </conditionalFormatting>
  <conditionalFormatting sqref="N61">
    <cfRule type="expression" dxfId="13664" priority="6001" stopIfTrue="1">
      <formula>LEN(TRIM($N$61))=0</formula>
    </cfRule>
  </conditionalFormatting>
  <conditionalFormatting sqref="O61">
    <cfRule type="expression" dxfId="13663" priority="6002" stopIfTrue="1">
      <formula>LEN(TRIM($O$61))=0</formula>
    </cfRule>
  </conditionalFormatting>
  <conditionalFormatting sqref="P61">
    <cfRule type="expression" dxfId="13662" priority="6003" stopIfTrue="1">
      <formula>LEN(TRIM($P$61))=0</formula>
    </cfRule>
  </conditionalFormatting>
  <conditionalFormatting sqref="N62">
    <cfRule type="expression" dxfId="13661" priority="6004" stopIfTrue="1">
      <formula>LEN(TRIM($N$62))=0</formula>
    </cfRule>
  </conditionalFormatting>
  <conditionalFormatting sqref="O62">
    <cfRule type="expression" dxfId="13660" priority="6005" stopIfTrue="1">
      <formula>LEN(TRIM($O$62))=0</formula>
    </cfRule>
  </conditionalFormatting>
  <conditionalFormatting sqref="P62">
    <cfRule type="expression" dxfId="13659" priority="6006" stopIfTrue="1">
      <formula>LEN(TRIM($P$62))=0</formula>
    </cfRule>
  </conditionalFormatting>
  <conditionalFormatting sqref="N63">
    <cfRule type="expression" dxfId="13658" priority="6007" stopIfTrue="1">
      <formula>LEN(TRIM($N$63))=0</formula>
    </cfRule>
  </conditionalFormatting>
  <conditionalFormatting sqref="O63">
    <cfRule type="expression" dxfId="13657" priority="6008" stopIfTrue="1">
      <formula>LEN(TRIM($O$63))=0</formula>
    </cfRule>
  </conditionalFormatting>
  <conditionalFormatting sqref="P63">
    <cfRule type="expression" dxfId="13656" priority="6009" stopIfTrue="1">
      <formula>LEN(TRIM($P$63))=0</formula>
    </cfRule>
  </conditionalFormatting>
  <conditionalFormatting sqref="N64">
    <cfRule type="expression" dxfId="13655" priority="6010" stopIfTrue="1">
      <formula>LEN(TRIM($N$64))=0</formula>
    </cfRule>
  </conditionalFormatting>
  <conditionalFormatting sqref="O64">
    <cfRule type="expression" dxfId="13654" priority="6011" stopIfTrue="1">
      <formula>LEN(TRIM($O$64))=0</formula>
    </cfRule>
  </conditionalFormatting>
  <conditionalFormatting sqref="P64">
    <cfRule type="expression" dxfId="13653" priority="6012" stopIfTrue="1">
      <formula>LEN(TRIM($P$64))=0</formula>
    </cfRule>
  </conditionalFormatting>
  <conditionalFormatting sqref="R58">
    <cfRule type="expression" dxfId="13652" priority="6013" stopIfTrue="1">
      <formula>LEN(TRIM($R$58))=0</formula>
    </cfRule>
  </conditionalFormatting>
  <conditionalFormatting sqref="S58">
    <cfRule type="expression" dxfId="13651" priority="6014" stopIfTrue="1">
      <formula>LEN(TRIM($S$58))=0</formula>
    </cfRule>
  </conditionalFormatting>
  <conditionalFormatting sqref="T58">
    <cfRule type="expression" dxfId="13650" priority="6015" stopIfTrue="1">
      <formula>LEN(TRIM($T$58))=0</formula>
    </cfRule>
  </conditionalFormatting>
  <conditionalFormatting sqref="R59">
    <cfRule type="expression" dxfId="13649" priority="6016" stopIfTrue="1">
      <formula>LEN(TRIM($R$59))=0</formula>
    </cfRule>
  </conditionalFormatting>
  <conditionalFormatting sqref="S59">
    <cfRule type="expression" dxfId="13648" priority="6017" stopIfTrue="1">
      <formula>LEN(TRIM($S$59))=0</formula>
    </cfRule>
  </conditionalFormatting>
  <conditionalFormatting sqref="T59">
    <cfRule type="expression" dxfId="13647" priority="6018" stopIfTrue="1">
      <formula>LEN(TRIM($T$59))=0</formula>
    </cfRule>
  </conditionalFormatting>
  <conditionalFormatting sqref="R60">
    <cfRule type="expression" dxfId="13646" priority="6019" stopIfTrue="1">
      <formula>LEN(TRIM($R$60))=0</formula>
    </cfRule>
  </conditionalFormatting>
  <conditionalFormatting sqref="S60">
    <cfRule type="expression" dxfId="13645" priority="6020" stopIfTrue="1">
      <formula>LEN(TRIM($S$60))=0</formula>
    </cfRule>
  </conditionalFormatting>
  <conditionalFormatting sqref="T60">
    <cfRule type="expression" dxfId="13644" priority="6021" stopIfTrue="1">
      <formula>LEN(TRIM($T$60))=0</formula>
    </cfRule>
  </conditionalFormatting>
  <conditionalFormatting sqref="R61">
    <cfRule type="expression" dxfId="13643" priority="6022" stopIfTrue="1">
      <formula>LEN(TRIM($R$61))=0</formula>
    </cfRule>
  </conditionalFormatting>
  <conditionalFormatting sqref="S61">
    <cfRule type="expression" dxfId="13642" priority="6023" stopIfTrue="1">
      <formula>LEN(TRIM($S$61))=0</formula>
    </cfRule>
  </conditionalFormatting>
  <conditionalFormatting sqref="T61">
    <cfRule type="expression" dxfId="13641" priority="6024" stopIfTrue="1">
      <formula>LEN(TRIM($T$61))=0</formula>
    </cfRule>
  </conditionalFormatting>
  <conditionalFormatting sqref="R62">
    <cfRule type="expression" dxfId="13640" priority="6025" stopIfTrue="1">
      <formula>LEN(TRIM($R$62))=0</formula>
    </cfRule>
  </conditionalFormatting>
  <conditionalFormatting sqref="S62">
    <cfRule type="expression" dxfId="13639" priority="6026" stopIfTrue="1">
      <formula>LEN(TRIM($S$62))=0</formula>
    </cfRule>
  </conditionalFormatting>
  <conditionalFormatting sqref="T62">
    <cfRule type="expression" dxfId="13638" priority="6027" stopIfTrue="1">
      <formula>LEN(TRIM($T$62))=0</formula>
    </cfRule>
  </conditionalFormatting>
  <conditionalFormatting sqref="R63">
    <cfRule type="expression" dxfId="13637" priority="6028" stopIfTrue="1">
      <formula>LEN(TRIM($R$63))=0</formula>
    </cfRule>
  </conditionalFormatting>
  <conditionalFormatting sqref="S63">
    <cfRule type="expression" dxfId="13636" priority="6029" stopIfTrue="1">
      <formula>LEN(TRIM($S$63))=0</formula>
    </cfRule>
  </conditionalFormatting>
  <conditionalFormatting sqref="T63">
    <cfRule type="expression" dxfId="13635" priority="6030" stopIfTrue="1">
      <formula>LEN(TRIM($T$63))=0</formula>
    </cfRule>
  </conditionalFormatting>
  <conditionalFormatting sqref="R64">
    <cfRule type="expression" dxfId="13634" priority="6031" stopIfTrue="1">
      <formula>LEN(TRIM($R$64))=0</formula>
    </cfRule>
  </conditionalFormatting>
  <conditionalFormatting sqref="S64">
    <cfRule type="expression" dxfId="13633" priority="6032" stopIfTrue="1">
      <formula>LEN(TRIM($S$64))=0</formula>
    </cfRule>
  </conditionalFormatting>
  <conditionalFormatting sqref="T64">
    <cfRule type="expression" dxfId="13632" priority="6033" stopIfTrue="1">
      <formula>LEN(TRIM($T$64))=0</formula>
    </cfRule>
  </conditionalFormatting>
  <conditionalFormatting sqref="V58">
    <cfRule type="expression" dxfId="13631" priority="6034" stopIfTrue="1">
      <formula>LEN(TRIM($V$58))=0</formula>
    </cfRule>
  </conditionalFormatting>
  <conditionalFormatting sqref="W58">
    <cfRule type="expression" dxfId="13630" priority="6035" stopIfTrue="1">
      <formula>LEN(TRIM($W$58))=0</formula>
    </cfRule>
  </conditionalFormatting>
  <conditionalFormatting sqref="X58">
    <cfRule type="expression" dxfId="13629" priority="6036" stopIfTrue="1">
      <formula>LEN(TRIM($X$58))=0</formula>
    </cfRule>
  </conditionalFormatting>
  <conditionalFormatting sqref="V59">
    <cfRule type="expression" dxfId="13628" priority="6037" stopIfTrue="1">
      <formula>LEN(TRIM($V$59))=0</formula>
    </cfRule>
  </conditionalFormatting>
  <conditionalFormatting sqref="W59">
    <cfRule type="expression" dxfId="13627" priority="6038" stopIfTrue="1">
      <formula>LEN(TRIM($W$59))=0</formula>
    </cfRule>
  </conditionalFormatting>
  <conditionalFormatting sqref="X59">
    <cfRule type="expression" dxfId="13626" priority="6039" stopIfTrue="1">
      <formula>LEN(TRIM($X$59))=0</formula>
    </cfRule>
  </conditionalFormatting>
  <conditionalFormatting sqref="V60">
    <cfRule type="expression" dxfId="13625" priority="6040" stopIfTrue="1">
      <formula>LEN(TRIM($V$60))=0</formula>
    </cfRule>
  </conditionalFormatting>
  <conditionalFormatting sqref="W60">
    <cfRule type="expression" dxfId="13624" priority="6041" stopIfTrue="1">
      <formula>LEN(TRIM($W$60))=0</formula>
    </cfRule>
  </conditionalFormatting>
  <conditionalFormatting sqref="X60">
    <cfRule type="expression" dxfId="13623" priority="6042" stopIfTrue="1">
      <formula>LEN(TRIM($X$60))=0</formula>
    </cfRule>
  </conditionalFormatting>
  <conditionalFormatting sqref="V61">
    <cfRule type="expression" dxfId="13622" priority="6043" stopIfTrue="1">
      <formula>LEN(TRIM($V$61))=0</formula>
    </cfRule>
  </conditionalFormatting>
  <conditionalFormatting sqref="W61">
    <cfRule type="expression" dxfId="13621" priority="6044" stopIfTrue="1">
      <formula>LEN(TRIM($W$61))=0</formula>
    </cfRule>
  </conditionalFormatting>
  <conditionalFormatting sqref="X61">
    <cfRule type="expression" dxfId="13620" priority="6045" stopIfTrue="1">
      <formula>LEN(TRIM($X$61))=0</formula>
    </cfRule>
  </conditionalFormatting>
  <conditionalFormatting sqref="V62">
    <cfRule type="expression" dxfId="13619" priority="6046" stopIfTrue="1">
      <formula>LEN(TRIM($V$62))=0</formula>
    </cfRule>
  </conditionalFormatting>
  <conditionalFormatting sqref="W62">
    <cfRule type="expression" dxfId="13618" priority="6047" stopIfTrue="1">
      <formula>LEN(TRIM($W$62))=0</formula>
    </cfRule>
  </conditionalFormatting>
  <conditionalFormatting sqref="X62">
    <cfRule type="expression" dxfId="13617" priority="6048" stopIfTrue="1">
      <formula>LEN(TRIM($X$62))=0</formula>
    </cfRule>
  </conditionalFormatting>
  <conditionalFormatting sqref="V63">
    <cfRule type="expression" dxfId="13616" priority="6049" stopIfTrue="1">
      <formula>LEN(TRIM($V$63))=0</formula>
    </cfRule>
  </conditionalFormatting>
  <conditionalFormatting sqref="W63">
    <cfRule type="expression" dxfId="13615" priority="6050" stopIfTrue="1">
      <formula>LEN(TRIM($W$63))=0</formula>
    </cfRule>
  </conditionalFormatting>
  <conditionalFormatting sqref="X63">
    <cfRule type="expression" dxfId="13614" priority="6051" stopIfTrue="1">
      <formula>LEN(TRIM($X$63))=0</formula>
    </cfRule>
  </conditionalFormatting>
  <conditionalFormatting sqref="V64">
    <cfRule type="expression" dxfId="13613" priority="6052" stopIfTrue="1">
      <formula>LEN(TRIM($V$64))=0</formula>
    </cfRule>
  </conditionalFormatting>
  <conditionalFormatting sqref="W64">
    <cfRule type="expression" dxfId="13612" priority="6053" stopIfTrue="1">
      <formula>LEN(TRIM($W$64))=0</formula>
    </cfRule>
  </conditionalFormatting>
  <conditionalFormatting sqref="X64">
    <cfRule type="expression" dxfId="13611" priority="6054" stopIfTrue="1">
      <formula>LEN(TRIM($X$64))=0</formula>
    </cfRule>
  </conditionalFormatting>
  <conditionalFormatting sqref="Z58">
    <cfRule type="expression" dxfId="13610" priority="6055" stopIfTrue="1">
      <formula>LEN(TRIM($Z$58))=0</formula>
    </cfRule>
  </conditionalFormatting>
  <conditionalFormatting sqref="AA58">
    <cfRule type="expression" dxfId="13609" priority="6056" stopIfTrue="1">
      <formula>LEN(TRIM($AA$58))=0</formula>
    </cfRule>
  </conditionalFormatting>
  <conditionalFormatting sqref="AB58">
    <cfRule type="expression" dxfId="13608" priority="6057" stopIfTrue="1">
      <formula>LEN(TRIM($AB$58))=0</formula>
    </cfRule>
  </conditionalFormatting>
  <conditionalFormatting sqref="Z59">
    <cfRule type="expression" dxfId="13607" priority="6058" stopIfTrue="1">
      <formula>LEN(TRIM($Z$59))=0</formula>
    </cfRule>
  </conditionalFormatting>
  <conditionalFormatting sqref="AA59">
    <cfRule type="expression" dxfId="13606" priority="6059" stopIfTrue="1">
      <formula>LEN(TRIM($AA$59))=0</formula>
    </cfRule>
  </conditionalFormatting>
  <conditionalFormatting sqref="AB59">
    <cfRule type="expression" dxfId="13605" priority="6060" stopIfTrue="1">
      <formula>LEN(TRIM($AB$59))=0</formula>
    </cfRule>
  </conditionalFormatting>
  <conditionalFormatting sqref="Z60">
    <cfRule type="expression" dxfId="13604" priority="6061" stopIfTrue="1">
      <formula>LEN(TRIM($Z$60))=0</formula>
    </cfRule>
  </conditionalFormatting>
  <conditionalFormatting sqref="AA60">
    <cfRule type="expression" dxfId="13603" priority="6062" stopIfTrue="1">
      <formula>LEN(TRIM($AA$60))=0</formula>
    </cfRule>
  </conditionalFormatting>
  <conditionalFormatting sqref="AB60">
    <cfRule type="expression" dxfId="13602" priority="6063" stopIfTrue="1">
      <formula>LEN(TRIM($AB$60))=0</formula>
    </cfRule>
  </conditionalFormatting>
  <conditionalFormatting sqref="Z61">
    <cfRule type="expression" dxfId="13601" priority="6064" stopIfTrue="1">
      <formula>LEN(TRIM($Z$61))=0</formula>
    </cfRule>
  </conditionalFormatting>
  <conditionalFormatting sqref="AA61">
    <cfRule type="expression" dxfId="13600" priority="6065" stopIfTrue="1">
      <formula>LEN(TRIM($AA$61))=0</formula>
    </cfRule>
  </conditionalFormatting>
  <conditionalFormatting sqref="AB61">
    <cfRule type="expression" dxfId="13599" priority="6066" stopIfTrue="1">
      <formula>LEN(TRIM($AB$61))=0</formula>
    </cfRule>
  </conditionalFormatting>
  <conditionalFormatting sqref="Z62">
    <cfRule type="expression" dxfId="13598" priority="6067" stopIfTrue="1">
      <formula>LEN(TRIM($Z$62))=0</formula>
    </cfRule>
  </conditionalFormatting>
  <conditionalFormatting sqref="AA62">
    <cfRule type="expression" dxfId="13597" priority="6068" stopIfTrue="1">
      <formula>LEN(TRIM($AA$62))=0</formula>
    </cfRule>
  </conditionalFormatting>
  <conditionalFormatting sqref="AB62">
    <cfRule type="expression" dxfId="13596" priority="6069" stopIfTrue="1">
      <formula>LEN(TRIM($AB$62))=0</formula>
    </cfRule>
  </conditionalFormatting>
  <conditionalFormatting sqref="Z63">
    <cfRule type="expression" dxfId="13595" priority="6070" stopIfTrue="1">
      <formula>LEN(TRIM($Z$63))=0</formula>
    </cfRule>
  </conditionalFormatting>
  <conditionalFormatting sqref="AA63">
    <cfRule type="expression" dxfId="13594" priority="6071" stopIfTrue="1">
      <formula>LEN(TRIM($AA$63))=0</formula>
    </cfRule>
  </conditionalFormatting>
  <conditionalFormatting sqref="AB63">
    <cfRule type="expression" dxfId="13593" priority="6072" stopIfTrue="1">
      <formula>LEN(TRIM($AB$63))=0</formula>
    </cfRule>
  </conditionalFormatting>
  <conditionalFormatting sqref="Z64">
    <cfRule type="expression" dxfId="13592" priority="6073" stopIfTrue="1">
      <formula>LEN(TRIM($Z$64))=0</formula>
    </cfRule>
  </conditionalFormatting>
  <conditionalFormatting sqref="AA64">
    <cfRule type="expression" dxfId="13591" priority="6074" stopIfTrue="1">
      <formula>LEN(TRIM($AA$64))=0</formula>
    </cfRule>
  </conditionalFormatting>
  <conditionalFormatting sqref="AB64">
    <cfRule type="expression" dxfId="13590" priority="6075" stopIfTrue="1">
      <formula>LEN(TRIM($AB$64))=0</formula>
    </cfRule>
  </conditionalFormatting>
  <conditionalFormatting sqref="AD58">
    <cfRule type="expression" dxfId="13589" priority="6076" stopIfTrue="1">
      <formula>LEN(TRIM($AD$58))=0</formula>
    </cfRule>
  </conditionalFormatting>
  <conditionalFormatting sqref="AE58">
    <cfRule type="expression" dxfId="13588" priority="6077" stopIfTrue="1">
      <formula>LEN(TRIM($AE$58))=0</formula>
    </cfRule>
  </conditionalFormatting>
  <conditionalFormatting sqref="AF58">
    <cfRule type="expression" dxfId="13587" priority="6078" stopIfTrue="1">
      <formula>LEN(TRIM($AF$58))=0</formula>
    </cfRule>
  </conditionalFormatting>
  <conditionalFormatting sqref="AD59">
    <cfRule type="expression" dxfId="13586" priority="6079" stopIfTrue="1">
      <formula>LEN(TRIM($AD$59))=0</formula>
    </cfRule>
  </conditionalFormatting>
  <conditionalFormatting sqref="AE59">
    <cfRule type="expression" dxfId="13585" priority="6080" stopIfTrue="1">
      <formula>LEN(TRIM($AE$59))=0</formula>
    </cfRule>
  </conditionalFormatting>
  <conditionalFormatting sqref="AF59">
    <cfRule type="expression" dxfId="13584" priority="6081" stopIfTrue="1">
      <formula>LEN(TRIM($AF$59))=0</formula>
    </cfRule>
  </conditionalFormatting>
  <conditionalFormatting sqref="AD60">
    <cfRule type="expression" dxfId="13583" priority="6082" stopIfTrue="1">
      <formula>LEN(TRIM($AD$60))=0</formula>
    </cfRule>
  </conditionalFormatting>
  <conditionalFormatting sqref="AE60">
    <cfRule type="expression" dxfId="13582" priority="6083" stopIfTrue="1">
      <formula>LEN(TRIM($AE$60))=0</formula>
    </cfRule>
  </conditionalFormatting>
  <conditionalFormatting sqref="AF60">
    <cfRule type="expression" dxfId="13581" priority="6084" stopIfTrue="1">
      <formula>LEN(TRIM($AF$60))=0</formula>
    </cfRule>
  </conditionalFormatting>
  <conditionalFormatting sqref="AD61">
    <cfRule type="expression" dxfId="13580" priority="6085" stopIfTrue="1">
      <formula>LEN(TRIM($AD$61))=0</formula>
    </cfRule>
  </conditionalFormatting>
  <conditionalFormatting sqref="AE61">
    <cfRule type="expression" dxfId="13579" priority="6086" stopIfTrue="1">
      <formula>LEN(TRIM($AE$61))=0</formula>
    </cfRule>
  </conditionalFormatting>
  <conditionalFormatting sqref="AF61">
    <cfRule type="expression" dxfId="13578" priority="6087" stopIfTrue="1">
      <formula>LEN(TRIM($AF$61))=0</formula>
    </cfRule>
  </conditionalFormatting>
  <conditionalFormatting sqref="AD62">
    <cfRule type="expression" dxfId="13577" priority="6088" stopIfTrue="1">
      <formula>LEN(TRIM($AD$62))=0</formula>
    </cfRule>
  </conditionalFormatting>
  <conditionalFormatting sqref="AE62">
    <cfRule type="expression" dxfId="13576" priority="6089" stopIfTrue="1">
      <formula>LEN(TRIM($AE$62))=0</formula>
    </cfRule>
  </conditionalFormatting>
  <conditionalFormatting sqref="AF62">
    <cfRule type="expression" dxfId="13575" priority="6090" stopIfTrue="1">
      <formula>LEN(TRIM($AF$62))=0</formula>
    </cfRule>
  </conditionalFormatting>
  <conditionalFormatting sqref="AD63">
    <cfRule type="expression" dxfId="13574" priority="6091" stopIfTrue="1">
      <formula>LEN(TRIM($AD$63))=0</formula>
    </cfRule>
  </conditionalFormatting>
  <conditionalFormatting sqref="AE63">
    <cfRule type="expression" dxfId="13573" priority="6092" stopIfTrue="1">
      <formula>LEN(TRIM($AE$63))=0</formula>
    </cfRule>
  </conditionalFormatting>
  <conditionalFormatting sqref="AF63">
    <cfRule type="expression" dxfId="13572" priority="6093" stopIfTrue="1">
      <formula>LEN(TRIM($AF$63))=0</formula>
    </cfRule>
  </conditionalFormatting>
  <conditionalFormatting sqref="AD64">
    <cfRule type="expression" dxfId="13571" priority="6094" stopIfTrue="1">
      <formula>LEN(TRIM($AD$64))=0</formula>
    </cfRule>
  </conditionalFormatting>
  <conditionalFormatting sqref="AE64">
    <cfRule type="expression" dxfId="13570" priority="6095" stopIfTrue="1">
      <formula>LEN(TRIM($AE$64))=0</formula>
    </cfRule>
  </conditionalFormatting>
  <conditionalFormatting sqref="AF64">
    <cfRule type="expression" dxfId="13569" priority="6096" stopIfTrue="1">
      <formula>LEN(TRIM($AF$64))=0</formula>
    </cfRule>
  </conditionalFormatting>
  <conditionalFormatting sqref="AH58">
    <cfRule type="expression" dxfId="13568" priority="6097" stopIfTrue="1">
      <formula>LEN(TRIM($AH$58))=0</formula>
    </cfRule>
  </conditionalFormatting>
  <conditionalFormatting sqref="AI58">
    <cfRule type="expression" dxfId="13567" priority="6098" stopIfTrue="1">
      <formula>LEN(TRIM($AI$58))=0</formula>
    </cfRule>
  </conditionalFormatting>
  <conditionalFormatting sqref="AJ58">
    <cfRule type="expression" dxfId="13566" priority="6099" stopIfTrue="1">
      <formula>LEN(TRIM($AJ$58))=0</formula>
    </cfRule>
  </conditionalFormatting>
  <conditionalFormatting sqref="AH59">
    <cfRule type="expression" dxfId="13565" priority="6100" stopIfTrue="1">
      <formula>LEN(TRIM($AH$59))=0</formula>
    </cfRule>
  </conditionalFormatting>
  <conditionalFormatting sqref="AI59">
    <cfRule type="expression" dxfId="13564" priority="6101" stopIfTrue="1">
      <formula>LEN(TRIM($AI$59))=0</formula>
    </cfRule>
  </conditionalFormatting>
  <conditionalFormatting sqref="AJ59">
    <cfRule type="expression" dxfId="13563" priority="6102" stopIfTrue="1">
      <formula>LEN(TRIM($AJ$59))=0</formula>
    </cfRule>
  </conditionalFormatting>
  <conditionalFormatting sqref="AH60">
    <cfRule type="expression" dxfId="13562" priority="6103" stopIfTrue="1">
      <formula>LEN(TRIM($AH$60))=0</formula>
    </cfRule>
  </conditionalFormatting>
  <conditionalFormatting sqref="AI60">
    <cfRule type="expression" dxfId="13561" priority="6104" stopIfTrue="1">
      <formula>LEN(TRIM($AI$60))=0</formula>
    </cfRule>
  </conditionalFormatting>
  <conditionalFormatting sqref="AJ60">
    <cfRule type="expression" dxfId="13560" priority="6105" stopIfTrue="1">
      <formula>LEN(TRIM($AJ$60))=0</formula>
    </cfRule>
  </conditionalFormatting>
  <conditionalFormatting sqref="AH61">
    <cfRule type="expression" dxfId="13559" priority="6106" stopIfTrue="1">
      <formula>LEN(TRIM($AH$61))=0</formula>
    </cfRule>
  </conditionalFormatting>
  <conditionalFormatting sqref="AI61">
    <cfRule type="expression" dxfId="13558" priority="6107" stopIfTrue="1">
      <formula>LEN(TRIM($AI$61))=0</formula>
    </cfRule>
  </conditionalFormatting>
  <conditionalFormatting sqref="AJ61">
    <cfRule type="expression" dxfId="13557" priority="6108" stopIfTrue="1">
      <formula>LEN(TRIM($AJ$61))=0</formula>
    </cfRule>
  </conditionalFormatting>
  <conditionalFormatting sqref="AH62">
    <cfRule type="expression" dxfId="13556" priority="6109" stopIfTrue="1">
      <formula>LEN(TRIM($AH$62))=0</formula>
    </cfRule>
  </conditionalFormatting>
  <conditionalFormatting sqref="AI62">
    <cfRule type="expression" dxfId="13555" priority="6110" stopIfTrue="1">
      <formula>LEN(TRIM($AI$62))=0</formula>
    </cfRule>
  </conditionalFormatting>
  <conditionalFormatting sqref="AJ62">
    <cfRule type="expression" dxfId="13554" priority="6111" stopIfTrue="1">
      <formula>LEN(TRIM($AJ$62))=0</formula>
    </cfRule>
  </conditionalFormatting>
  <conditionalFormatting sqref="AH63">
    <cfRule type="expression" dxfId="13553" priority="6112" stopIfTrue="1">
      <formula>LEN(TRIM($AH$63))=0</formula>
    </cfRule>
  </conditionalFormatting>
  <conditionalFormatting sqref="AI63">
    <cfRule type="expression" dxfId="13552" priority="6113" stopIfTrue="1">
      <formula>LEN(TRIM($AI$63))=0</formula>
    </cfRule>
  </conditionalFormatting>
  <conditionalFormatting sqref="AJ63">
    <cfRule type="expression" dxfId="13551" priority="6114" stopIfTrue="1">
      <formula>LEN(TRIM($AJ$63))=0</formula>
    </cfRule>
  </conditionalFormatting>
  <conditionalFormatting sqref="AH64">
    <cfRule type="expression" dxfId="13550" priority="6115" stopIfTrue="1">
      <formula>LEN(TRIM($AH$64))=0</formula>
    </cfRule>
  </conditionalFormatting>
  <conditionalFormatting sqref="AI64">
    <cfRule type="expression" dxfId="13549" priority="6116" stopIfTrue="1">
      <formula>LEN(TRIM($AI$64))=0</formula>
    </cfRule>
  </conditionalFormatting>
  <conditionalFormatting sqref="AJ64">
    <cfRule type="expression" dxfId="13548" priority="6117" stopIfTrue="1">
      <formula>LEN(TRIM($AJ$64))=0</formula>
    </cfRule>
  </conditionalFormatting>
  <conditionalFormatting sqref="AL58">
    <cfRule type="expression" dxfId="13547" priority="6118" stopIfTrue="1">
      <formula>LEN(TRIM($AL$58))=0</formula>
    </cfRule>
  </conditionalFormatting>
  <conditionalFormatting sqref="AM58">
    <cfRule type="expression" dxfId="13546" priority="6119" stopIfTrue="1">
      <formula>LEN(TRIM($AM$58))=0</formula>
    </cfRule>
  </conditionalFormatting>
  <conditionalFormatting sqref="AN58">
    <cfRule type="expression" dxfId="13545" priority="6120" stopIfTrue="1">
      <formula>LEN(TRIM($AN$58))=0</formula>
    </cfRule>
  </conditionalFormatting>
  <conditionalFormatting sqref="AL59">
    <cfRule type="expression" dxfId="13544" priority="6121" stopIfTrue="1">
      <formula>LEN(TRIM($AL$59))=0</formula>
    </cfRule>
  </conditionalFormatting>
  <conditionalFormatting sqref="AM59">
    <cfRule type="expression" dxfId="13543" priority="6122" stopIfTrue="1">
      <formula>LEN(TRIM($AM$59))=0</formula>
    </cfRule>
  </conditionalFormatting>
  <conditionalFormatting sqref="AN59">
    <cfRule type="expression" dxfId="13542" priority="6123" stopIfTrue="1">
      <formula>LEN(TRIM($AN$59))=0</formula>
    </cfRule>
  </conditionalFormatting>
  <conditionalFormatting sqref="AL60">
    <cfRule type="expression" dxfId="13541" priority="6124" stopIfTrue="1">
      <formula>LEN(TRIM($AL$60))=0</formula>
    </cfRule>
  </conditionalFormatting>
  <conditionalFormatting sqref="AM60">
    <cfRule type="expression" dxfId="13540" priority="6125" stopIfTrue="1">
      <formula>LEN(TRIM($AM$60))=0</formula>
    </cfRule>
  </conditionalFormatting>
  <conditionalFormatting sqref="AN60">
    <cfRule type="expression" dxfId="13539" priority="6126" stopIfTrue="1">
      <formula>LEN(TRIM($AN$60))=0</formula>
    </cfRule>
  </conditionalFormatting>
  <conditionalFormatting sqref="AL61">
    <cfRule type="expression" dxfId="13538" priority="6127" stopIfTrue="1">
      <formula>LEN(TRIM($AL$61))=0</formula>
    </cfRule>
  </conditionalFormatting>
  <conditionalFormatting sqref="AM61">
    <cfRule type="expression" dxfId="13537" priority="6128" stopIfTrue="1">
      <formula>LEN(TRIM($AM$61))=0</formula>
    </cfRule>
  </conditionalFormatting>
  <conditionalFormatting sqref="AN61">
    <cfRule type="expression" dxfId="13536" priority="6129" stopIfTrue="1">
      <formula>LEN(TRIM($AN$61))=0</formula>
    </cfRule>
  </conditionalFormatting>
  <conditionalFormatting sqref="AL62">
    <cfRule type="expression" dxfId="13535" priority="6130" stopIfTrue="1">
      <formula>LEN(TRIM($AL$62))=0</formula>
    </cfRule>
  </conditionalFormatting>
  <conditionalFormatting sqref="AM62">
    <cfRule type="expression" dxfId="13534" priority="6131" stopIfTrue="1">
      <formula>LEN(TRIM($AM$62))=0</formula>
    </cfRule>
  </conditionalFormatting>
  <conditionalFormatting sqref="AN62">
    <cfRule type="expression" dxfId="13533" priority="6132" stopIfTrue="1">
      <formula>LEN(TRIM($AN$62))=0</formula>
    </cfRule>
  </conditionalFormatting>
  <conditionalFormatting sqref="AL63">
    <cfRule type="expression" dxfId="13532" priority="6133" stopIfTrue="1">
      <formula>LEN(TRIM($AL$63))=0</formula>
    </cfRule>
  </conditionalFormatting>
  <conditionalFormatting sqref="AM63">
    <cfRule type="expression" dxfId="13531" priority="6134" stopIfTrue="1">
      <formula>LEN(TRIM($AM$63))=0</formula>
    </cfRule>
  </conditionalFormatting>
  <conditionalFormatting sqref="AN63">
    <cfRule type="expression" dxfId="13530" priority="6135" stopIfTrue="1">
      <formula>LEN(TRIM($AN$63))=0</formula>
    </cfRule>
  </conditionalFormatting>
  <conditionalFormatting sqref="AL64">
    <cfRule type="expression" dxfId="13529" priority="6136" stopIfTrue="1">
      <formula>LEN(TRIM($AL$64))=0</formula>
    </cfRule>
  </conditionalFormatting>
  <conditionalFormatting sqref="AM64">
    <cfRule type="expression" dxfId="13528" priority="6137" stopIfTrue="1">
      <formula>LEN(TRIM($AM$64))=0</formula>
    </cfRule>
  </conditionalFormatting>
  <conditionalFormatting sqref="AN64">
    <cfRule type="expression" dxfId="13527" priority="6138" stopIfTrue="1">
      <formula>LEN(TRIM($AN$64))=0</formula>
    </cfRule>
  </conditionalFormatting>
  <conditionalFormatting sqref="AP58">
    <cfRule type="expression" dxfId="13526" priority="6139" stopIfTrue="1">
      <formula>LEN(TRIM($AP$58))=0</formula>
    </cfRule>
  </conditionalFormatting>
  <conditionalFormatting sqref="AQ58">
    <cfRule type="expression" dxfId="13525" priority="6140" stopIfTrue="1">
      <formula>LEN(TRIM($AQ$58))=0</formula>
    </cfRule>
  </conditionalFormatting>
  <conditionalFormatting sqref="AR58">
    <cfRule type="expression" dxfId="13524" priority="6141" stopIfTrue="1">
      <formula>LEN(TRIM($AR$58))=0</formula>
    </cfRule>
  </conditionalFormatting>
  <conditionalFormatting sqref="AP59">
    <cfRule type="expression" dxfId="13523" priority="6142" stopIfTrue="1">
      <formula>LEN(TRIM($AP$59))=0</formula>
    </cfRule>
  </conditionalFormatting>
  <conditionalFormatting sqref="AQ59">
    <cfRule type="expression" dxfId="13522" priority="6143" stopIfTrue="1">
      <formula>LEN(TRIM($AQ$59))=0</formula>
    </cfRule>
  </conditionalFormatting>
  <conditionalFormatting sqref="AR59">
    <cfRule type="expression" dxfId="13521" priority="6144" stopIfTrue="1">
      <formula>LEN(TRIM($AR$59))=0</formula>
    </cfRule>
  </conditionalFormatting>
  <conditionalFormatting sqref="AP60">
    <cfRule type="expression" dxfId="13520" priority="6145" stopIfTrue="1">
      <formula>LEN(TRIM($AP$60))=0</formula>
    </cfRule>
  </conditionalFormatting>
  <conditionalFormatting sqref="AQ60">
    <cfRule type="expression" dxfId="13519" priority="6146" stopIfTrue="1">
      <formula>LEN(TRIM($AQ$60))=0</formula>
    </cfRule>
  </conditionalFormatting>
  <conditionalFormatting sqref="AR60">
    <cfRule type="expression" dxfId="13518" priority="6147" stopIfTrue="1">
      <formula>LEN(TRIM($AR$60))=0</formula>
    </cfRule>
  </conditionalFormatting>
  <conditionalFormatting sqref="AP61">
    <cfRule type="expression" dxfId="13517" priority="6148" stopIfTrue="1">
      <formula>LEN(TRIM($AP$61))=0</formula>
    </cfRule>
  </conditionalFormatting>
  <conditionalFormatting sqref="AQ61">
    <cfRule type="expression" dxfId="13516" priority="6149" stopIfTrue="1">
      <formula>LEN(TRIM($AQ$61))=0</formula>
    </cfRule>
  </conditionalFormatting>
  <conditionalFormatting sqref="AR61">
    <cfRule type="expression" dxfId="13515" priority="6150" stopIfTrue="1">
      <formula>LEN(TRIM($AR$61))=0</formula>
    </cfRule>
  </conditionalFormatting>
  <conditionalFormatting sqref="AP62">
    <cfRule type="expression" dxfId="13514" priority="6151" stopIfTrue="1">
      <formula>LEN(TRIM($AP$62))=0</formula>
    </cfRule>
  </conditionalFormatting>
  <conditionalFormatting sqref="AQ62">
    <cfRule type="expression" dxfId="13513" priority="6152" stopIfTrue="1">
      <formula>LEN(TRIM($AQ$62))=0</formula>
    </cfRule>
  </conditionalFormatting>
  <conditionalFormatting sqref="AR62">
    <cfRule type="expression" dxfId="13512" priority="6153" stopIfTrue="1">
      <formula>LEN(TRIM($AR$62))=0</formula>
    </cfRule>
  </conditionalFormatting>
  <conditionalFormatting sqref="AP63">
    <cfRule type="expression" dxfId="13511" priority="6154" stopIfTrue="1">
      <formula>LEN(TRIM($AP$63))=0</formula>
    </cfRule>
  </conditionalFormatting>
  <conditionalFormatting sqref="AQ63">
    <cfRule type="expression" dxfId="13510" priority="6155" stopIfTrue="1">
      <formula>LEN(TRIM($AQ$63))=0</formula>
    </cfRule>
  </conditionalFormatting>
  <conditionalFormatting sqref="AR63">
    <cfRule type="expression" dxfId="13509" priority="6156" stopIfTrue="1">
      <formula>LEN(TRIM($AR$63))=0</formula>
    </cfRule>
  </conditionalFormatting>
  <conditionalFormatting sqref="AP64">
    <cfRule type="expression" dxfId="13508" priority="6157" stopIfTrue="1">
      <formula>LEN(TRIM($AP$64))=0</formula>
    </cfRule>
  </conditionalFormatting>
  <conditionalFormatting sqref="AQ64">
    <cfRule type="expression" dxfId="13507" priority="6158" stopIfTrue="1">
      <formula>LEN(TRIM($AQ$64))=0</formula>
    </cfRule>
  </conditionalFormatting>
  <conditionalFormatting sqref="AR64">
    <cfRule type="expression" dxfId="13506" priority="6159" stopIfTrue="1">
      <formula>LEN(TRIM($AR$64))=0</formula>
    </cfRule>
  </conditionalFormatting>
  <conditionalFormatting sqref="AT58">
    <cfRule type="expression" dxfId="13505" priority="6160" stopIfTrue="1">
      <formula>LEN(TRIM($AT$58))=0</formula>
    </cfRule>
  </conditionalFormatting>
  <conditionalFormatting sqref="AU58">
    <cfRule type="expression" dxfId="13504" priority="6161" stopIfTrue="1">
      <formula>LEN(TRIM($AU$58))=0</formula>
    </cfRule>
  </conditionalFormatting>
  <conditionalFormatting sqref="AV58">
    <cfRule type="expression" dxfId="13503" priority="6162" stopIfTrue="1">
      <formula>LEN(TRIM($AV$58))=0</formula>
    </cfRule>
  </conditionalFormatting>
  <conditionalFormatting sqref="AT59">
    <cfRule type="expression" dxfId="13502" priority="6163" stopIfTrue="1">
      <formula>LEN(TRIM($AT$59))=0</formula>
    </cfRule>
  </conditionalFormatting>
  <conditionalFormatting sqref="AU59">
    <cfRule type="expression" dxfId="13501" priority="6164" stopIfTrue="1">
      <formula>LEN(TRIM($AU$59))=0</formula>
    </cfRule>
  </conditionalFormatting>
  <conditionalFormatting sqref="AV59">
    <cfRule type="expression" dxfId="13500" priority="6165" stopIfTrue="1">
      <formula>LEN(TRIM($AV$59))=0</formula>
    </cfRule>
  </conditionalFormatting>
  <conditionalFormatting sqref="AT60">
    <cfRule type="expression" dxfId="13499" priority="6166" stopIfTrue="1">
      <formula>LEN(TRIM($AT$60))=0</formula>
    </cfRule>
  </conditionalFormatting>
  <conditionalFormatting sqref="AU60">
    <cfRule type="expression" dxfId="13498" priority="6167" stopIfTrue="1">
      <formula>LEN(TRIM($AU$60))=0</formula>
    </cfRule>
  </conditionalFormatting>
  <conditionalFormatting sqref="AV60">
    <cfRule type="expression" dxfId="13497" priority="6168" stopIfTrue="1">
      <formula>LEN(TRIM($AV$60))=0</formula>
    </cfRule>
  </conditionalFormatting>
  <conditionalFormatting sqref="AT61">
    <cfRule type="expression" dxfId="13496" priority="6169" stopIfTrue="1">
      <formula>LEN(TRIM($AT$61))=0</formula>
    </cfRule>
  </conditionalFormatting>
  <conditionalFormatting sqref="AU61">
    <cfRule type="expression" dxfId="13495" priority="6170" stopIfTrue="1">
      <formula>LEN(TRIM($AU$61))=0</formula>
    </cfRule>
  </conditionalFormatting>
  <conditionalFormatting sqref="AV61">
    <cfRule type="expression" dxfId="13494" priority="6171" stopIfTrue="1">
      <formula>LEN(TRIM($AV$61))=0</formula>
    </cfRule>
  </conditionalFormatting>
  <conditionalFormatting sqref="AT62">
    <cfRule type="expression" dxfId="13493" priority="6172" stopIfTrue="1">
      <formula>LEN(TRIM($AT$62))=0</formula>
    </cfRule>
  </conditionalFormatting>
  <conditionalFormatting sqref="AU62">
    <cfRule type="expression" dxfId="13492" priority="6173" stopIfTrue="1">
      <formula>LEN(TRIM($AU$62))=0</formula>
    </cfRule>
  </conditionalFormatting>
  <conditionalFormatting sqref="AV62">
    <cfRule type="expression" dxfId="13491" priority="6174" stopIfTrue="1">
      <formula>LEN(TRIM($AV$62))=0</formula>
    </cfRule>
  </conditionalFormatting>
  <conditionalFormatting sqref="AT63">
    <cfRule type="expression" dxfId="13490" priority="6175" stopIfTrue="1">
      <formula>LEN(TRIM($AT$63))=0</formula>
    </cfRule>
  </conditionalFormatting>
  <conditionalFormatting sqref="AU63">
    <cfRule type="expression" dxfId="13489" priority="6176" stopIfTrue="1">
      <formula>LEN(TRIM($AU$63))=0</formula>
    </cfRule>
  </conditionalFormatting>
  <conditionalFormatting sqref="AV63">
    <cfRule type="expression" dxfId="13488" priority="6177" stopIfTrue="1">
      <formula>LEN(TRIM($AV$63))=0</formula>
    </cfRule>
  </conditionalFormatting>
  <conditionalFormatting sqref="AT64">
    <cfRule type="expression" dxfId="13487" priority="6178" stopIfTrue="1">
      <formula>LEN(TRIM($AT$64))=0</formula>
    </cfRule>
  </conditionalFormatting>
  <conditionalFormatting sqref="AU64">
    <cfRule type="expression" dxfId="13486" priority="6179" stopIfTrue="1">
      <formula>LEN(TRIM($AU$64))=0</formula>
    </cfRule>
  </conditionalFormatting>
  <conditionalFormatting sqref="AV64">
    <cfRule type="expression" dxfId="13485" priority="6180" stopIfTrue="1">
      <formula>LEN(TRIM($AV$64))=0</formula>
    </cfRule>
  </conditionalFormatting>
  <conditionalFormatting sqref="AX58">
    <cfRule type="expression" dxfId="13484" priority="6181" stopIfTrue="1">
      <formula>LEN(TRIM($AX$58))=0</formula>
    </cfRule>
  </conditionalFormatting>
  <conditionalFormatting sqref="AY58">
    <cfRule type="expression" dxfId="13483" priority="6182" stopIfTrue="1">
      <formula>LEN(TRIM($AY$58))=0</formula>
    </cfRule>
  </conditionalFormatting>
  <conditionalFormatting sqref="AZ58">
    <cfRule type="expression" dxfId="13482" priority="6183" stopIfTrue="1">
      <formula>LEN(TRIM($AZ$58))=0</formula>
    </cfRule>
  </conditionalFormatting>
  <conditionalFormatting sqref="AX59">
    <cfRule type="expression" dxfId="13481" priority="6184" stopIfTrue="1">
      <formula>LEN(TRIM($AX$59))=0</formula>
    </cfRule>
  </conditionalFormatting>
  <conditionalFormatting sqref="AY59">
    <cfRule type="expression" dxfId="13480" priority="6185" stopIfTrue="1">
      <formula>LEN(TRIM($AY$59))=0</formula>
    </cfRule>
  </conditionalFormatting>
  <conditionalFormatting sqref="AZ59">
    <cfRule type="expression" dxfId="13479" priority="6186" stopIfTrue="1">
      <formula>LEN(TRIM($AZ$59))=0</formula>
    </cfRule>
  </conditionalFormatting>
  <conditionalFormatting sqref="AX60">
    <cfRule type="expression" dxfId="13478" priority="6187" stopIfTrue="1">
      <formula>LEN(TRIM($AX$60))=0</formula>
    </cfRule>
  </conditionalFormatting>
  <conditionalFormatting sqref="AY60">
    <cfRule type="expression" dxfId="13477" priority="6188" stopIfTrue="1">
      <formula>LEN(TRIM($AY$60))=0</formula>
    </cfRule>
  </conditionalFormatting>
  <conditionalFormatting sqref="AZ60">
    <cfRule type="expression" dxfId="13476" priority="6189" stopIfTrue="1">
      <formula>LEN(TRIM($AZ$60))=0</formula>
    </cfRule>
  </conditionalFormatting>
  <conditionalFormatting sqref="AX61">
    <cfRule type="expression" dxfId="13475" priority="6190" stopIfTrue="1">
      <formula>LEN(TRIM($AX$61))=0</formula>
    </cfRule>
  </conditionalFormatting>
  <conditionalFormatting sqref="AY61">
    <cfRule type="expression" dxfId="13474" priority="6191" stopIfTrue="1">
      <formula>LEN(TRIM($AY$61))=0</formula>
    </cfRule>
  </conditionalFormatting>
  <conditionalFormatting sqref="AZ61">
    <cfRule type="expression" dxfId="13473" priority="6192" stopIfTrue="1">
      <formula>LEN(TRIM($AZ$61))=0</formula>
    </cfRule>
  </conditionalFormatting>
  <conditionalFormatting sqref="AX62">
    <cfRule type="expression" dxfId="13472" priority="6193" stopIfTrue="1">
      <formula>LEN(TRIM($AX$62))=0</formula>
    </cfRule>
  </conditionalFormatting>
  <conditionalFormatting sqref="AY62">
    <cfRule type="expression" dxfId="13471" priority="6194" stopIfTrue="1">
      <formula>LEN(TRIM($AY$62))=0</formula>
    </cfRule>
  </conditionalFormatting>
  <conditionalFormatting sqref="AZ62">
    <cfRule type="expression" dxfId="13470" priority="6195" stopIfTrue="1">
      <formula>LEN(TRIM($AZ$62))=0</formula>
    </cfRule>
  </conditionalFormatting>
  <conditionalFormatting sqref="AX63">
    <cfRule type="expression" dxfId="13469" priority="6196" stopIfTrue="1">
      <formula>LEN(TRIM($AX$63))=0</formula>
    </cfRule>
  </conditionalFormatting>
  <conditionalFormatting sqref="AY63">
    <cfRule type="expression" dxfId="13468" priority="6197" stopIfTrue="1">
      <formula>LEN(TRIM($AY$63))=0</formula>
    </cfRule>
  </conditionalFormatting>
  <conditionalFormatting sqref="AZ63">
    <cfRule type="expression" dxfId="13467" priority="6198" stopIfTrue="1">
      <formula>LEN(TRIM($AZ$63))=0</formula>
    </cfRule>
  </conditionalFormatting>
  <conditionalFormatting sqref="AX64">
    <cfRule type="expression" dxfId="13466" priority="6199" stopIfTrue="1">
      <formula>LEN(TRIM($AX$64))=0</formula>
    </cfRule>
  </conditionalFormatting>
  <conditionalFormatting sqref="AY64">
    <cfRule type="expression" dxfId="13465" priority="6200" stopIfTrue="1">
      <formula>LEN(TRIM($AY$64))=0</formula>
    </cfRule>
  </conditionalFormatting>
  <conditionalFormatting sqref="AZ64">
    <cfRule type="expression" dxfId="13464" priority="6201" stopIfTrue="1">
      <formula>LEN(TRIM($AZ$64))=0</formula>
    </cfRule>
  </conditionalFormatting>
  <conditionalFormatting sqref="BB58">
    <cfRule type="expression" dxfId="13463" priority="6202" stopIfTrue="1">
      <formula>LEN(TRIM($BB$58))=0</formula>
    </cfRule>
  </conditionalFormatting>
  <conditionalFormatting sqref="BC58">
    <cfRule type="expression" dxfId="13462" priority="6203" stopIfTrue="1">
      <formula>LEN(TRIM($BC$58))=0</formula>
    </cfRule>
  </conditionalFormatting>
  <conditionalFormatting sqref="BD58">
    <cfRule type="expression" dxfId="13461" priority="6204" stopIfTrue="1">
      <formula>LEN(TRIM($BD$58))=0</formula>
    </cfRule>
  </conditionalFormatting>
  <conditionalFormatting sqref="BB59">
    <cfRule type="expression" dxfId="13460" priority="6205" stopIfTrue="1">
      <formula>LEN(TRIM($BB$59))=0</formula>
    </cfRule>
  </conditionalFormatting>
  <conditionalFormatting sqref="BC59">
    <cfRule type="expression" dxfId="13459" priority="6206" stopIfTrue="1">
      <formula>LEN(TRIM($BC$59))=0</formula>
    </cfRule>
  </conditionalFormatting>
  <conditionalFormatting sqref="BD59">
    <cfRule type="expression" dxfId="13458" priority="6207" stopIfTrue="1">
      <formula>LEN(TRIM($BD$59))=0</formula>
    </cfRule>
  </conditionalFormatting>
  <conditionalFormatting sqref="BB60">
    <cfRule type="expression" dxfId="13457" priority="6208" stopIfTrue="1">
      <formula>LEN(TRIM($BB$60))=0</formula>
    </cfRule>
  </conditionalFormatting>
  <conditionalFormatting sqref="BC60">
    <cfRule type="expression" dxfId="13456" priority="6209" stopIfTrue="1">
      <formula>LEN(TRIM($BC$60))=0</formula>
    </cfRule>
  </conditionalFormatting>
  <conditionalFormatting sqref="BD60">
    <cfRule type="expression" dxfId="13455" priority="6210" stopIfTrue="1">
      <formula>LEN(TRIM($BD$60))=0</formula>
    </cfRule>
  </conditionalFormatting>
  <conditionalFormatting sqref="BB61">
    <cfRule type="expression" dxfId="13454" priority="6211" stopIfTrue="1">
      <formula>LEN(TRIM($BB$61))=0</formula>
    </cfRule>
  </conditionalFormatting>
  <conditionalFormatting sqref="BC61">
    <cfRule type="expression" dxfId="13453" priority="6212" stopIfTrue="1">
      <formula>LEN(TRIM($BC$61))=0</formula>
    </cfRule>
  </conditionalFormatting>
  <conditionalFormatting sqref="BD61">
    <cfRule type="expression" dxfId="13452" priority="6213" stopIfTrue="1">
      <formula>LEN(TRIM($BD$61))=0</formula>
    </cfRule>
  </conditionalFormatting>
  <conditionalFormatting sqref="BB62">
    <cfRule type="expression" dxfId="13451" priority="6214" stopIfTrue="1">
      <formula>LEN(TRIM($BB$62))=0</formula>
    </cfRule>
  </conditionalFormatting>
  <conditionalFormatting sqref="BC62">
    <cfRule type="expression" dxfId="13450" priority="6215" stopIfTrue="1">
      <formula>LEN(TRIM($BC$62))=0</formula>
    </cfRule>
  </conditionalFormatting>
  <conditionalFormatting sqref="BD62">
    <cfRule type="expression" dxfId="13449" priority="6216" stopIfTrue="1">
      <formula>LEN(TRIM($BD$62))=0</formula>
    </cfRule>
  </conditionalFormatting>
  <conditionalFormatting sqref="BB63">
    <cfRule type="expression" dxfId="13448" priority="6217" stopIfTrue="1">
      <formula>LEN(TRIM($BB$63))=0</formula>
    </cfRule>
  </conditionalFormatting>
  <conditionalFormatting sqref="BC63">
    <cfRule type="expression" dxfId="13447" priority="6218" stopIfTrue="1">
      <formula>LEN(TRIM($BC$63))=0</formula>
    </cfRule>
  </conditionalFormatting>
  <conditionalFormatting sqref="BD63">
    <cfRule type="expression" dxfId="13446" priority="6219" stopIfTrue="1">
      <formula>LEN(TRIM($BD$63))=0</formula>
    </cfRule>
  </conditionalFormatting>
  <conditionalFormatting sqref="BB64">
    <cfRule type="expression" dxfId="13445" priority="6220" stopIfTrue="1">
      <formula>LEN(TRIM($BB$64))=0</formula>
    </cfRule>
  </conditionalFormatting>
  <conditionalFormatting sqref="BC64">
    <cfRule type="expression" dxfId="13444" priority="6221" stopIfTrue="1">
      <formula>LEN(TRIM($BC$64))=0</formula>
    </cfRule>
  </conditionalFormatting>
  <conditionalFormatting sqref="BD64">
    <cfRule type="expression" dxfId="13443" priority="6222" stopIfTrue="1">
      <formula>LEN(TRIM($BD$64))=0</formula>
    </cfRule>
  </conditionalFormatting>
  <conditionalFormatting sqref="F66">
    <cfRule type="expression" dxfId="13442" priority="6223" stopIfTrue="1">
      <formula>LEN(TRIM($F$66))=0</formula>
    </cfRule>
  </conditionalFormatting>
  <conditionalFormatting sqref="G66">
    <cfRule type="expression" dxfId="13441" priority="6224" stopIfTrue="1">
      <formula>LEN(TRIM($G$66))=0</formula>
    </cfRule>
  </conditionalFormatting>
  <conditionalFormatting sqref="H66">
    <cfRule type="expression" dxfId="13440" priority="6225" stopIfTrue="1">
      <formula>LEN(TRIM($H$66))=0</formula>
    </cfRule>
  </conditionalFormatting>
  <conditionalFormatting sqref="J66">
    <cfRule type="expression" dxfId="13439" priority="6226" stopIfTrue="1">
      <formula>LEN(TRIM($J$66))=0</formula>
    </cfRule>
  </conditionalFormatting>
  <conditionalFormatting sqref="K66">
    <cfRule type="expression" dxfId="13438" priority="6227" stopIfTrue="1">
      <formula>LEN(TRIM($K$66))=0</formula>
    </cfRule>
  </conditionalFormatting>
  <conditionalFormatting sqref="L66">
    <cfRule type="expression" dxfId="13437" priority="6228" stopIfTrue="1">
      <formula>LEN(TRIM($L$66))=0</formula>
    </cfRule>
  </conditionalFormatting>
  <conditionalFormatting sqref="N66">
    <cfRule type="expression" dxfId="13436" priority="6229" stopIfTrue="1">
      <formula>LEN(TRIM($N$66))=0</formula>
    </cfRule>
  </conditionalFormatting>
  <conditionalFormatting sqref="O66">
    <cfRule type="expression" dxfId="13435" priority="6230" stopIfTrue="1">
      <formula>LEN(TRIM($O$66))=0</formula>
    </cfRule>
  </conditionalFormatting>
  <conditionalFormatting sqref="P66">
    <cfRule type="expression" dxfId="13434" priority="6231" stopIfTrue="1">
      <formula>LEN(TRIM($P$66))=0</formula>
    </cfRule>
  </conditionalFormatting>
  <conditionalFormatting sqref="R66">
    <cfRule type="expression" dxfId="13433" priority="6232" stopIfTrue="1">
      <formula>LEN(TRIM($R$66))=0</formula>
    </cfRule>
  </conditionalFormatting>
  <conditionalFormatting sqref="S66">
    <cfRule type="expression" dxfId="13432" priority="6233" stopIfTrue="1">
      <formula>LEN(TRIM($S$66))=0</formula>
    </cfRule>
  </conditionalFormatting>
  <conditionalFormatting sqref="T66">
    <cfRule type="expression" dxfId="13431" priority="6234" stopIfTrue="1">
      <formula>LEN(TRIM($T$66))=0</formula>
    </cfRule>
  </conditionalFormatting>
  <conditionalFormatting sqref="V66">
    <cfRule type="expression" dxfId="13430" priority="6235" stopIfTrue="1">
      <formula>LEN(TRIM($V$66))=0</formula>
    </cfRule>
  </conditionalFormatting>
  <conditionalFormatting sqref="W66">
    <cfRule type="expression" dxfId="13429" priority="6236" stopIfTrue="1">
      <formula>LEN(TRIM($W$66))=0</formula>
    </cfRule>
  </conditionalFormatting>
  <conditionalFormatting sqref="X66">
    <cfRule type="expression" dxfId="13428" priority="6237" stopIfTrue="1">
      <formula>LEN(TRIM($X$66))=0</formula>
    </cfRule>
  </conditionalFormatting>
  <conditionalFormatting sqref="Z66">
    <cfRule type="expression" dxfId="13427" priority="6238" stopIfTrue="1">
      <formula>LEN(TRIM($Z$66))=0</formula>
    </cfRule>
  </conditionalFormatting>
  <conditionalFormatting sqref="AA66">
    <cfRule type="expression" dxfId="13426" priority="6239" stopIfTrue="1">
      <formula>LEN(TRIM($AA$66))=0</formula>
    </cfRule>
  </conditionalFormatting>
  <conditionalFormatting sqref="AB66">
    <cfRule type="expression" dxfId="13425" priority="6240" stopIfTrue="1">
      <formula>LEN(TRIM($AB$66))=0</formula>
    </cfRule>
  </conditionalFormatting>
  <conditionalFormatting sqref="AD66">
    <cfRule type="expression" dxfId="13424" priority="6241" stopIfTrue="1">
      <formula>LEN(TRIM($AD$66))=0</formula>
    </cfRule>
  </conditionalFormatting>
  <conditionalFormatting sqref="AE66">
    <cfRule type="expression" dxfId="13423" priority="6242" stopIfTrue="1">
      <formula>LEN(TRIM($AE$66))=0</formula>
    </cfRule>
  </conditionalFormatting>
  <conditionalFormatting sqref="AF66">
    <cfRule type="expression" dxfId="13422" priority="6243" stopIfTrue="1">
      <formula>LEN(TRIM($AF$66))=0</formula>
    </cfRule>
  </conditionalFormatting>
  <conditionalFormatting sqref="AH66">
    <cfRule type="expression" dxfId="13421" priority="6244" stopIfTrue="1">
      <formula>LEN(TRIM($AH$66))=0</formula>
    </cfRule>
  </conditionalFormatting>
  <conditionalFormatting sqref="AI66">
    <cfRule type="expression" dxfId="13420" priority="6245" stopIfTrue="1">
      <formula>LEN(TRIM($AI$66))=0</formula>
    </cfRule>
  </conditionalFormatting>
  <conditionalFormatting sqref="AJ66">
    <cfRule type="expression" dxfId="13419" priority="6246" stopIfTrue="1">
      <formula>LEN(TRIM($AJ$66))=0</formula>
    </cfRule>
  </conditionalFormatting>
  <conditionalFormatting sqref="AL66">
    <cfRule type="expression" dxfId="13418" priority="6247" stopIfTrue="1">
      <formula>LEN(TRIM($AL$66))=0</formula>
    </cfRule>
  </conditionalFormatting>
  <conditionalFormatting sqref="AM66">
    <cfRule type="expression" dxfId="13417" priority="6248" stopIfTrue="1">
      <formula>LEN(TRIM($AM$66))=0</formula>
    </cfRule>
  </conditionalFormatting>
  <conditionalFormatting sqref="AN66">
    <cfRule type="expression" dxfId="13416" priority="6249" stopIfTrue="1">
      <formula>LEN(TRIM($AN$66))=0</formula>
    </cfRule>
  </conditionalFormatting>
  <conditionalFormatting sqref="AP66">
    <cfRule type="expression" dxfId="13415" priority="6250" stopIfTrue="1">
      <formula>LEN(TRIM($AP$66))=0</formula>
    </cfRule>
  </conditionalFormatting>
  <conditionalFormatting sqref="AQ66">
    <cfRule type="expression" dxfId="13414" priority="6251" stopIfTrue="1">
      <formula>LEN(TRIM($AQ$66))=0</formula>
    </cfRule>
  </conditionalFormatting>
  <conditionalFormatting sqref="AR66">
    <cfRule type="expression" dxfId="13413" priority="6252" stopIfTrue="1">
      <formula>LEN(TRIM($AR$66))=0</formula>
    </cfRule>
  </conditionalFormatting>
  <conditionalFormatting sqref="AT66">
    <cfRule type="expression" dxfId="13412" priority="6253" stopIfTrue="1">
      <formula>LEN(TRIM($AT$66))=0</formula>
    </cfRule>
  </conditionalFormatting>
  <conditionalFormatting sqref="AU66">
    <cfRule type="expression" dxfId="13411" priority="6254" stopIfTrue="1">
      <formula>LEN(TRIM($AU$66))=0</formula>
    </cfRule>
  </conditionalFormatting>
  <conditionalFormatting sqref="AV66">
    <cfRule type="expression" dxfId="13410" priority="6255" stopIfTrue="1">
      <formula>LEN(TRIM($AV$66))=0</formula>
    </cfRule>
  </conditionalFormatting>
  <conditionalFormatting sqref="AX66">
    <cfRule type="expression" dxfId="13409" priority="6256" stopIfTrue="1">
      <formula>LEN(TRIM($AX$66))=0</formula>
    </cfRule>
  </conditionalFormatting>
  <conditionalFormatting sqref="AY66">
    <cfRule type="expression" dxfId="13408" priority="6257" stopIfTrue="1">
      <formula>LEN(TRIM($AY$66))=0</formula>
    </cfRule>
  </conditionalFormatting>
  <conditionalFormatting sqref="AZ66">
    <cfRule type="expression" dxfId="13407" priority="6258" stopIfTrue="1">
      <formula>LEN(TRIM($AZ$66))=0</formula>
    </cfRule>
  </conditionalFormatting>
  <conditionalFormatting sqref="BB66">
    <cfRule type="expression" dxfId="13406" priority="6259" stopIfTrue="1">
      <formula>LEN(TRIM($BB$66))=0</formula>
    </cfRule>
  </conditionalFormatting>
  <conditionalFormatting sqref="BC66">
    <cfRule type="expression" dxfId="13405" priority="6260" stopIfTrue="1">
      <formula>LEN(TRIM($BC$66))=0</formula>
    </cfRule>
  </conditionalFormatting>
  <conditionalFormatting sqref="BD66">
    <cfRule type="expression" dxfId="13404" priority="6261" stopIfTrue="1">
      <formula>LEN(TRIM($BD$66))=0</formula>
    </cfRule>
  </conditionalFormatting>
  <conditionalFormatting sqref="F85">
    <cfRule type="expression" dxfId="13403" priority="6262" stopIfTrue="1">
      <formula>LEN(TRIM($F$85))=0</formula>
    </cfRule>
  </conditionalFormatting>
  <conditionalFormatting sqref="G85">
    <cfRule type="expression" dxfId="13402" priority="6263" stopIfTrue="1">
      <formula>LEN(TRIM($G$85))=0</formula>
    </cfRule>
  </conditionalFormatting>
  <conditionalFormatting sqref="H85">
    <cfRule type="expression" dxfId="13401" priority="6264" stopIfTrue="1">
      <formula>LEN(TRIM($H$85))=0</formula>
    </cfRule>
  </conditionalFormatting>
  <conditionalFormatting sqref="J85">
    <cfRule type="expression" dxfId="13400" priority="6265" stopIfTrue="1">
      <formula>LEN(TRIM($J$85))=0</formula>
    </cfRule>
  </conditionalFormatting>
  <conditionalFormatting sqref="K85">
    <cfRule type="expression" dxfId="13399" priority="6266" stopIfTrue="1">
      <formula>LEN(TRIM($K$85))=0</formula>
    </cfRule>
  </conditionalFormatting>
  <conditionalFormatting sqref="L85">
    <cfRule type="expression" dxfId="13398" priority="6267" stopIfTrue="1">
      <formula>LEN(TRIM($L$85))=0</formula>
    </cfRule>
  </conditionalFormatting>
  <conditionalFormatting sqref="N85">
    <cfRule type="expression" dxfId="13397" priority="6268" stopIfTrue="1">
      <formula>LEN(TRIM($N$85))=0</formula>
    </cfRule>
  </conditionalFormatting>
  <conditionalFormatting sqref="O85">
    <cfRule type="expression" dxfId="13396" priority="6269" stopIfTrue="1">
      <formula>LEN(TRIM($O$85))=0</formula>
    </cfRule>
  </conditionalFormatting>
  <conditionalFormatting sqref="P85">
    <cfRule type="expression" dxfId="13395" priority="6270" stopIfTrue="1">
      <formula>LEN(TRIM($P$85))=0</formula>
    </cfRule>
  </conditionalFormatting>
  <conditionalFormatting sqref="R85">
    <cfRule type="expression" dxfId="13394" priority="6271" stopIfTrue="1">
      <formula>LEN(TRIM($R$85))=0</formula>
    </cfRule>
  </conditionalFormatting>
  <conditionalFormatting sqref="S85">
    <cfRule type="expression" dxfId="13393" priority="6272" stopIfTrue="1">
      <formula>LEN(TRIM($S$85))=0</formula>
    </cfRule>
  </conditionalFormatting>
  <conditionalFormatting sqref="T85">
    <cfRule type="expression" dxfId="13392" priority="6273" stopIfTrue="1">
      <formula>LEN(TRIM($T$85))=0</formula>
    </cfRule>
  </conditionalFormatting>
  <conditionalFormatting sqref="V85">
    <cfRule type="expression" dxfId="13391" priority="6274" stopIfTrue="1">
      <formula>LEN(TRIM($V$85))=0</formula>
    </cfRule>
  </conditionalFormatting>
  <conditionalFormatting sqref="W85">
    <cfRule type="expression" dxfId="13390" priority="6275" stopIfTrue="1">
      <formula>LEN(TRIM($W$85))=0</formula>
    </cfRule>
  </conditionalFormatting>
  <conditionalFormatting sqref="X85">
    <cfRule type="expression" dxfId="13389" priority="6276" stopIfTrue="1">
      <formula>LEN(TRIM($X$85))=0</formula>
    </cfRule>
  </conditionalFormatting>
  <conditionalFormatting sqref="Z85">
    <cfRule type="expression" dxfId="13388" priority="6277" stopIfTrue="1">
      <formula>LEN(TRIM($Z$85))=0</formula>
    </cfRule>
  </conditionalFormatting>
  <conditionalFormatting sqref="AA85">
    <cfRule type="expression" dxfId="13387" priority="6278" stopIfTrue="1">
      <formula>LEN(TRIM($AA$85))=0</formula>
    </cfRule>
  </conditionalFormatting>
  <conditionalFormatting sqref="AB85">
    <cfRule type="expression" dxfId="13386" priority="6279" stopIfTrue="1">
      <formula>LEN(TRIM($AB$85))=0</formula>
    </cfRule>
  </conditionalFormatting>
  <conditionalFormatting sqref="AD85">
    <cfRule type="expression" dxfId="13385" priority="6280" stopIfTrue="1">
      <formula>LEN(TRIM($AD$85))=0</formula>
    </cfRule>
  </conditionalFormatting>
  <conditionalFormatting sqref="AE85">
    <cfRule type="expression" dxfId="13384" priority="6281" stopIfTrue="1">
      <formula>LEN(TRIM($AE$85))=0</formula>
    </cfRule>
  </conditionalFormatting>
  <conditionalFormatting sqref="AF85">
    <cfRule type="expression" dxfId="13383" priority="6282" stopIfTrue="1">
      <formula>LEN(TRIM($AF$85))=0</formula>
    </cfRule>
  </conditionalFormatting>
  <conditionalFormatting sqref="AH85">
    <cfRule type="expression" dxfId="13382" priority="6283" stopIfTrue="1">
      <formula>LEN(TRIM($AH$85))=0</formula>
    </cfRule>
  </conditionalFormatting>
  <conditionalFormatting sqref="AI85">
    <cfRule type="expression" dxfId="13381" priority="6284" stopIfTrue="1">
      <formula>LEN(TRIM($AI$85))=0</formula>
    </cfRule>
  </conditionalFormatting>
  <conditionalFormatting sqref="AJ85">
    <cfRule type="expression" dxfId="13380" priority="6285" stopIfTrue="1">
      <formula>LEN(TRIM($AJ$85))=0</formula>
    </cfRule>
  </conditionalFormatting>
  <conditionalFormatting sqref="AL85">
    <cfRule type="expression" dxfId="13379" priority="6286" stopIfTrue="1">
      <formula>LEN(TRIM($AL$85))=0</formula>
    </cfRule>
  </conditionalFormatting>
  <conditionalFormatting sqref="AM85">
    <cfRule type="expression" dxfId="13378" priority="6287" stopIfTrue="1">
      <formula>LEN(TRIM($AM$85))=0</formula>
    </cfRule>
  </conditionalFormatting>
  <conditionalFormatting sqref="AN85">
    <cfRule type="expression" dxfId="13377" priority="6288" stopIfTrue="1">
      <formula>LEN(TRIM($AN$85))=0</formula>
    </cfRule>
  </conditionalFormatting>
  <conditionalFormatting sqref="AP85">
    <cfRule type="expression" dxfId="13376" priority="6289" stopIfTrue="1">
      <formula>LEN(TRIM($AP$85))=0</formula>
    </cfRule>
  </conditionalFormatting>
  <conditionalFormatting sqref="AQ85">
    <cfRule type="expression" dxfId="13375" priority="6290" stopIfTrue="1">
      <formula>LEN(TRIM($AQ$85))=0</formula>
    </cfRule>
  </conditionalFormatting>
  <conditionalFormatting sqref="AR85">
    <cfRule type="expression" dxfId="13374" priority="6291" stopIfTrue="1">
      <formula>LEN(TRIM($AR$85))=0</formula>
    </cfRule>
  </conditionalFormatting>
  <conditionalFormatting sqref="AT85">
    <cfRule type="expression" dxfId="13373" priority="6292" stopIfTrue="1">
      <formula>LEN(TRIM($AT$85))=0</formula>
    </cfRule>
  </conditionalFormatting>
  <conditionalFormatting sqref="AU85">
    <cfRule type="expression" dxfId="13372" priority="6293" stopIfTrue="1">
      <formula>LEN(TRIM($AU$85))=0</formula>
    </cfRule>
  </conditionalFormatting>
  <conditionalFormatting sqref="AV85">
    <cfRule type="expression" dxfId="13371" priority="6294" stopIfTrue="1">
      <formula>LEN(TRIM($AV$85))=0</formula>
    </cfRule>
  </conditionalFormatting>
  <conditionalFormatting sqref="AX85">
    <cfRule type="expression" dxfId="13370" priority="6295" stopIfTrue="1">
      <formula>LEN(TRIM($AX$85))=0</formula>
    </cfRule>
  </conditionalFormatting>
  <conditionalFormatting sqref="AY85">
    <cfRule type="expression" dxfId="13369" priority="6296" stopIfTrue="1">
      <formula>LEN(TRIM($AY$85))=0</formula>
    </cfRule>
  </conditionalFormatting>
  <conditionalFormatting sqref="AZ85">
    <cfRule type="expression" dxfId="13368" priority="6297" stopIfTrue="1">
      <formula>LEN(TRIM($AZ$85))=0</formula>
    </cfRule>
  </conditionalFormatting>
  <conditionalFormatting sqref="BB85">
    <cfRule type="expression" dxfId="13367" priority="6298" stopIfTrue="1">
      <formula>LEN(TRIM($BB$85))=0</formula>
    </cfRule>
  </conditionalFormatting>
  <conditionalFormatting sqref="BC85">
    <cfRule type="expression" dxfId="13366" priority="6299" stopIfTrue="1">
      <formula>LEN(TRIM($BC$85))=0</formula>
    </cfRule>
  </conditionalFormatting>
  <conditionalFormatting sqref="BD85">
    <cfRule type="expression" dxfId="13365" priority="6300" stopIfTrue="1">
      <formula>LEN(TRIM($BD$85))=0</formula>
    </cfRule>
  </conditionalFormatting>
  <conditionalFormatting sqref="F92">
    <cfRule type="expression" dxfId="13364" priority="6301" stopIfTrue="1">
      <formula>LEN(TRIM($F$92))=0</formula>
    </cfRule>
  </conditionalFormatting>
  <conditionalFormatting sqref="G92">
    <cfRule type="expression" dxfId="13363" priority="6302" stopIfTrue="1">
      <formula>LEN(TRIM($G$92))=0</formula>
    </cfRule>
  </conditionalFormatting>
  <conditionalFormatting sqref="H92">
    <cfRule type="expression" dxfId="13362" priority="6303" stopIfTrue="1">
      <formula>LEN(TRIM($H$92))=0</formula>
    </cfRule>
  </conditionalFormatting>
  <conditionalFormatting sqref="F93">
    <cfRule type="expression" dxfId="13361" priority="6304" stopIfTrue="1">
      <formula>LEN(TRIM($F$93))=0</formula>
    </cfRule>
  </conditionalFormatting>
  <conditionalFormatting sqref="G93">
    <cfRule type="expression" dxfId="13360" priority="6305" stopIfTrue="1">
      <formula>LEN(TRIM($G$93))=0</formula>
    </cfRule>
  </conditionalFormatting>
  <conditionalFormatting sqref="H93">
    <cfRule type="expression" dxfId="13359" priority="6306" stopIfTrue="1">
      <formula>LEN(TRIM($H$93))=0</formula>
    </cfRule>
  </conditionalFormatting>
  <conditionalFormatting sqref="J92">
    <cfRule type="expression" dxfId="13358" priority="6307" stopIfTrue="1">
      <formula>LEN(TRIM($J$92))=0</formula>
    </cfRule>
  </conditionalFormatting>
  <conditionalFormatting sqref="K92">
    <cfRule type="expression" dxfId="13357" priority="6308" stopIfTrue="1">
      <formula>LEN(TRIM($K$92))=0</formula>
    </cfRule>
  </conditionalFormatting>
  <conditionalFormatting sqref="L92">
    <cfRule type="expression" dxfId="13356" priority="6309" stopIfTrue="1">
      <formula>LEN(TRIM($L$92))=0</formula>
    </cfRule>
  </conditionalFormatting>
  <conditionalFormatting sqref="J93">
    <cfRule type="expression" dxfId="13355" priority="6310" stopIfTrue="1">
      <formula>LEN(TRIM($J$93))=0</formula>
    </cfRule>
  </conditionalFormatting>
  <conditionalFormatting sqref="K93">
    <cfRule type="expression" dxfId="13354" priority="6311" stopIfTrue="1">
      <formula>LEN(TRIM($K$93))=0</formula>
    </cfRule>
  </conditionalFormatting>
  <conditionalFormatting sqref="L93">
    <cfRule type="expression" dxfId="13353" priority="6312" stopIfTrue="1">
      <formula>LEN(TRIM($L$93))=0</formula>
    </cfRule>
  </conditionalFormatting>
  <conditionalFormatting sqref="N92">
    <cfRule type="expression" dxfId="13352" priority="6313" stopIfTrue="1">
      <formula>LEN(TRIM($N$92))=0</formula>
    </cfRule>
  </conditionalFormatting>
  <conditionalFormatting sqref="O92">
    <cfRule type="expression" dxfId="13351" priority="6314" stopIfTrue="1">
      <formula>LEN(TRIM($O$92))=0</formula>
    </cfRule>
  </conditionalFormatting>
  <conditionalFormatting sqref="P92">
    <cfRule type="expression" dxfId="13350" priority="6315" stopIfTrue="1">
      <formula>LEN(TRIM($P$92))=0</formula>
    </cfRule>
  </conditionalFormatting>
  <conditionalFormatting sqref="N93">
    <cfRule type="expression" dxfId="13349" priority="6316" stopIfTrue="1">
      <formula>LEN(TRIM($N$93))=0</formula>
    </cfRule>
  </conditionalFormatting>
  <conditionalFormatting sqref="O93">
    <cfRule type="expression" dxfId="13348" priority="6317" stopIfTrue="1">
      <formula>LEN(TRIM($O$93))=0</formula>
    </cfRule>
  </conditionalFormatting>
  <conditionalFormatting sqref="P93">
    <cfRule type="expression" dxfId="13347" priority="6318" stopIfTrue="1">
      <formula>LEN(TRIM($P$93))=0</formula>
    </cfRule>
  </conditionalFormatting>
  <conditionalFormatting sqref="R92">
    <cfRule type="expression" dxfId="13346" priority="6319" stopIfTrue="1">
      <formula>LEN(TRIM($R$92))=0</formula>
    </cfRule>
  </conditionalFormatting>
  <conditionalFormatting sqref="S92">
    <cfRule type="expression" dxfId="13345" priority="6320" stopIfTrue="1">
      <formula>LEN(TRIM($S$92))=0</formula>
    </cfRule>
  </conditionalFormatting>
  <conditionalFormatting sqref="T92">
    <cfRule type="expression" dxfId="13344" priority="6321" stopIfTrue="1">
      <formula>LEN(TRIM($T$92))=0</formula>
    </cfRule>
  </conditionalFormatting>
  <conditionalFormatting sqref="R93">
    <cfRule type="expression" dxfId="13343" priority="6322" stopIfTrue="1">
      <formula>LEN(TRIM($R$93))=0</formula>
    </cfRule>
  </conditionalFormatting>
  <conditionalFormatting sqref="S93">
    <cfRule type="expression" dxfId="13342" priority="6323" stopIfTrue="1">
      <formula>LEN(TRIM($S$93))=0</formula>
    </cfRule>
  </conditionalFormatting>
  <conditionalFormatting sqref="T93">
    <cfRule type="expression" dxfId="13341" priority="6324" stopIfTrue="1">
      <formula>LEN(TRIM($T$93))=0</formula>
    </cfRule>
  </conditionalFormatting>
  <conditionalFormatting sqref="V92">
    <cfRule type="expression" dxfId="13340" priority="6325" stopIfTrue="1">
      <formula>LEN(TRIM($V$92))=0</formula>
    </cfRule>
  </conditionalFormatting>
  <conditionalFormatting sqref="W92">
    <cfRule type="expression" dxfId="13339" priority="6326" stopIfTrue="1">
      <formula>LEN(TRIM($W$92))=0</formula>
    </cfRule>
  </conditionalFormatting>
  <conditionalFormatting sqref="X92">
    <cfRule type="expression" dxfId="13338" priority="6327" stopIfTrue="1">
      <formula>LEN(TRIM($X$92))=0</formula>
    </cfRule>
  </conditionalFormatting>
  <conditionalFormatting sqref="V93">
    <cfRule type="expression" dxfId="13337" priority="6328" stopIfTrue="1">
      <formula>LEN(TRIM($V$93))=0</formula>
    </cfRule>
  </conditionalFormatting>
  <conditionalFormatting sqref="W93">
    <cfRule type="expression" dxfId="13336" priority="6329" stopIfTrue="1">
      <formula>LEN(TRIM($W$93))=0</formula>
    </cfRule>
  </conditionalFormatting>
  <conditionalFormatting sqref="X93">
    <cfRule type="expression" dxfId="13335" priority="6330" stopIfTrue="1">
      <formula>LEN(TRIM($X$93))=0</formula>
    </cfRule>
  </conditionalFormatting>
  <conditionalFormatting sqref="Z92">
    <cfRule type="expression" dxfId="13334" priority="6331" stopIfTrue="1">
      <formula>LEN(TRIM($Z$92))=0</formula>
    </cfRule>
  </conditionalFormatting>
  <conditionalFormatting sqref="AA92">
    <cfRule type="expression" dxfId="13333" priority="6332" stopIfTrue="1">
      <formula>LEN(TRIM($AA$92))=0</formula>
    </cfRule>
  </conditionalFormatting>
  <conditionalFormatting sqref="AB92">
    <cfRule type="expression" dxfId="13332" priority="6333" stopIfTrue="1">
      <formula>LEN(TRIM($AB$92))=0</formula>
    </cfRule>
  </conditionalFormatting>
  <conditionalFormatting sqref="Z93">
    <cfRule type="expression" dxfId="13331" priority="6334" stopIfTrue="1">
      <formula>LEN(TRIM($Z$93))=0</formula>
    </cfRule>
  </conditionalFormatting>
  <conditionalFormatting sqref="AA93">
    <cfRule type="expression" dxfId="13330" priority="6335" stopIfTrue="1">
      <formula>LEN(TRIM($AA$93))=0</formula>
    </cfRule>
  </conditionalFormatting>
  <conditionalFormatting sqref="AB93">
    <cfRule type="expression" dxfId="13329" priority="6336" stopIfTrue="1">
      <formula>LEN(TRIM($AB$93))=0</formula>
    </cfRule>
  </conditionalFormatting>
  <conditionalFormatting sqref="AD92">
    <cfRule type="expression" dxfId="13328" priority="6337" stopIfTrue="1">
      <formula>LEN(TRIM($AD$92))=0</formula>
    </cfRule>
  </conditionalFormatting>
  <conditionalFormatting sqref="AE92">
    <cfRule type="expression" dxfId="13327" priority="6338" stopIfTrue="1">
      <formula>LEN(TRIM($AE$92))=0</formula>
    </cfRule>
  </conditionalFormatting>
  <conditionalFormatting sqref="AF92">
    <cfRule type="expression" dxfId="13326" priority="6339" stopIfTrue="1">
      <formula>LEN(TRIM($AF$92))=0</formula>
    </cfRule>
  </conditionalFormatting>
  <conditionalFormatting sqref="AD93">
    <cfRule type="expression" dxfId="13325" priority="6340" stopIfTrue="1">
      <formula>LEN(TRIM($AD$93))=0</formula>
    </cfRule>
  </conditionalFormatting>
  <conditionalFormatting sqref="AE93">
    <cfRule type="expression" dxfId="13324" priority="6341" stopIfTrue="1">
      <formula>LEN(TRIM($AE$93))=0</formula>
    </cfRule>
  </conditionalFormatting>
  <conditionalFormatting sqref="AF93">
    <cfRule type="expression" dxfId="13323" priority="6342" stopIfTrue="1">
      <formula>LEN(TRIM($AF$93))=0</formula>
    </cfRule>
  </conditionalFormatting>
  <conditionalFormatting sqref="AH92">
    <cfRule type="expression" dxfId="13322" priority="6343" stopIfTrue="1">
      <formula>LEN(TRIM($AH$92))=0</formula>
    </cfRule>
  </conditionalFormatting>
  <conditionalFormatting sqref="AI92">
    <cfRule type="expression" dxfId="13321" priority="6344" stopIfTrue="1">
      <formula>LEN(TRIM($AI$92))=0</formula>
    </cfRule>
  </conditionalFormatting>
  <conditionalFormatting sqref="AJ92">
    <cfRule type="expression" dxfId="13320" priority="6345" stopIfTrue="1">
      <formula>LEN(TRIM($AJ$92))=0</formula>
    </cfRule>
  </conditionalFormatting>
  <conditionalFormatting sqref="AH93">
    <cfRule type="expression" dxfId="13319" priority="6346" stopIfTrue="1">
      <formula>LEN(TRIM($AH$93))=0</formula>
    </cfRule>
  </conditionalFormatting>
  <conditionalFormatting sqref="AI93">
    <cfRule type="expression" dxfId="13318" priority="6347" stopIfTrue="1">
      <formula>LEN(TRIM($AI$93))=0</formula>
    </cfRule>
  </conditionalFormatting>
  <conditionalFormatting sqref="AJ93">
    <cfRule type="expression" dxfId="13317" priority="6348" stopIfTrue="1">
      <formula>LEN(TRIM($AJ$93))=0</formula>
    </cfRule>
  </conditionalFormatting>
  <conditionalFormatting sqref="AL92">
    <cfRule type="expression" dxfId="13316" priority="6349" stopIfTrue="1">
      <formula>LEN(TRIM($AL$92))=0</formula>
    </cfRule>
  </conditionalFormatting>
  <conditionalFormatting sqref="AM92">
    <cfRule type="expression" dxfId="13315" priority="6350" stopIfTrue="1">
      <formula>LEN(TRIM($AM$92))=0</formula>
    </cfRule>
  </conditionalFormatting>
  <conditionalFormatting sqref="AN92">
    <cfRule type="expression" dxfId="13314" priority="6351" stopIfTrue="1">
      <formula>LEN(TRIM($AN$92))=0</formula>
    </cfRule>
  </conditionalFormatting>
  <conditionalFormatting sqref="AL93">
    <cfRule type="expression" dxfId="13313" priority="6352" stopIfTrue="1">
      <formula>LEN(TRIM($AL$93))=0</formula>
    </cfRule>
  </conditionalFormatting>
  <conditionalFormatting sqref="AM93">
    <cfRule type="expression" dxfId="13312" priority="6353" stopIfTrue="1">
      <formula>LEN(TRIM($AM$93))=0</formula>
    </cfRule>
  </conditionalFormatting>
  <conditionalFormatting sqref="AN93">
    <cfRule type="expression" dxfId="13311" priority="6354" stopIfTrue="1">
      <formula>LEN(TRIM($AN$93))=0</formula>
    </cfRule>
  </conditionalFormatting>
  <conditionalFormatting sqref="AP92">
    <cfRule type="expression" dxfId="13310" priority="6355" stopIfTrue="1">
      <formula>LEN(TRIM($AP$92))=0</formula>
    </cfRule>
  </conditionalFormatting>
  <conditionalFormatting sqref="AQ92">
    <cfRule type="expression" dxfId="13309" priority="6356" stopIfTrue="1">
      <formula>LEN(TRIM($AQ$92))=0</formula>
    </cfRule>
  </conditionalFormatting>
  <conditionalFormatting sqref="AR92">
    <cfRule type="expression" dxfId="13308" priority="6357" stopIfTrue="1">
      <formula>LEN(TRIM($AR$92))=0</formula>
    </cfRule>
  </conditionalFormatting>
  <conditionalFormatting sqref="AP93">
    <cfRule type="expression" dxfId="13307" priority="6358" stopIfTrue="1">
      <formula>LEN(TRIM($AP$93))=0</formula>
    </cfRule>
  </conditionalFormatting>
  <conditionalFormatting sqref="AQ93">
    <cfRule type="expression" dxfId="13306" priority="6359" stopIfTrue="1">
      <formula>LEN(TRIM($AQ$93))=0</formula>
    </cfRule>
  </conditionalFormatting>
  <conditionalFormatting sqref="AR93">
    <cfRule type="expression" dxfId="13305" priority="6360" stopIfTrue="1">
      <formula>LEN(TRIM($AR$93))=0</formula>
    </cfRule>
  </conditionalFormatting>
  <conditionalFormatting sqref="AT92">
    <cfRule type="expression" dxfId="13304" priority="6361" stopIfTrue="1">
      <formula>LEN(TRIM($AT$92))=0</formula>
    </cfRule>
  </conditionalFormatting>
  <conditionalFormatting sqref="AU92">
    <cfRule type="expression" dxfId="13303" priority="6362" stopIfTrue="1">
      <formula>LEN(TRIM($AU$92))=0</formula>
    </cfRule>
  </conditionalFormatting>
  <conditionalFormatting sqref="AV92">
    <cfRule type="expression" dxfId="13302" priority="6363" stopIfTrue="1">
      <formula>LEN(TRIM($AV$92))=0</formula>
    </cfRule>
  </conditionalFormatting>
  <conditionalFormatting sqref="AT93">
    <cfRule type="expression" dxfId="13301" priority="6364" stopIfTrue="1">
      <formula>LEN(TRIM($AT$93))=0</formula>
    </cfRule>
  </conditionalFormatting>
  <conditionalFormatting sqref="AU93">
    <cfRule type="expression" dxfId="13300" priority="6365" stopIfTrue="1">
      <formula>LEN(TRIM($AU$93))=0</formula>
    </cfRule>
  </conditionalFormatting>
  <conditionalFormatting sqref="AV93">
    <cfRule type="expression" dxfId="13299" priority="6366" stopIfTrue="1">
      <formula>LEN(TRIM($AV$93))=0</formula>
    </cfRule>
  </conditionalFormatting>
  <conditionalFormatting sqref="AX92">
    <cfRule type="expression" dxfId="13298" priority="6367" stopIfTrue="1">
      <formula>LEN(TRIM($AX$92))=0</formula>
    </cfRule>
  </conditionalFormatting>
  <conditionalFormatting sqref="AY92">
    <cfRule type="expression" dxfId="13297" priority="6368" stopIfTrue="1">
      <formula>LEN(TRIM($AY$92))=0</formula>
    </cfRule>
  </conditionalFormatting>
  <conditionalFormatting sqref="AZ92">
    <cfRule type="expression" dxfId="13296" priority="6369" stopIfTrue="1">
      <formula>LEN(TRIM($AZ$92))=0</formula>
    </cfRule>
  </conditionalFormatting>
  <conditionalFormatting sqref="AX93">
    <cfRule type="expression" dxfId="13295" priority="6370" stopIfTrue="1">
      <formula>LEN(TRIM($AX$93))=0</formula>
    </cfRule>
  </conditionalFormatting>
  <conditionalFormatting sqref="AY93">
    <cfRule type="expression" dxfId="13294" priority="6371" stopIfTrue="1">
      <formula>LEN(TRIM($AY$93))=0</formula>
    </cfRule>
  </conditionalFormatting>
  <conditionalFormatting sqref="AZ93">
    <cfRule type="expression" dxfId="13293" priority="6372" stopIfTrue="1">
      <formula>LEN(TRIM($AZ$93))=0</formula>
    </cfRule>
  </conditionalFormatting>
  <conditionalFormatting sqref="BB92">
    <cfRule type="expression" dxfId="13292" priority="6373" stopIfTrue="1">
      <formula>LEN(TRIM($BB$92))=0</formula>
    </cfRule>
  </conditionalFormatting>
  <conditionalFormatting sqref="BC92">
    <cfRule type="expression" dxfId="13291" priority="6374" stopIfTrue="1">
      <formula>LEN(TRIM($BC$92))=0</formula>
    </cfRule>
  </conditionalFormatting>
  <conditionalFormatting sqref="BD92">
    <cfRule type="expression" dxfId="13290" priority="6375" stopIfTrue="1">
      <formula>LEN(TRIM($BD$92))=0</formula>
    </cfRule>
  </conditionalFormatting>
  <conditionalFormatting sqref="BB93">
    <cfRule type="expression" dxfId="13289" priority="6376" stopIfTrue="1">
      <formula>LEN(TRIM($BB$93))=0</formula>
    </cfRule>
  </conditionalFormatting>
  <conditionalFormatting sqref="BC93">
    <cfRule type="expression" dxfId="13288" priority="6377" stopIfTrue="1">
      <formula>LEN(TRIM($BC$93))=0</formula>
    </cfRule>
  </conditionalFormatting>
  <conditionalFormatting sqref="BD93">
    <cfRule type="expression" dxfId="13287" priority="6378" stopIfTrue="1">
      <formula>LEN(TRIM($BD$93))=0</formula>
    </cfRule>
  </conditionalFormatting>
  <dataValidations count="2">
    <dataValidation type="whole" allowBlank="1" showErrorMessage="1" errorTitle="Input error" error="Enter a whole number." sqref="F68:BE68 F39:BE39 AT16:AV16 AL16:AN16 R16:T16 AH16:AJ16 AP16:AR16 AX16:AZ16 V16:X16 Z16:AB16 BB16:BD16 AD16:AF16">
      <formula1>-999999999999</formula1>
      <formula2>999999999999</formula2>
    </dataValidation>
    <dataValidation type="whole" allowBlank="1" showErrorMessage="1" errorTitle="Input error" error="Enter a whole number." sqref="F13:G13 J13:K13 N13:O13 R13:S13 V13:W13 Z13:AA13 AD13:AE13 AH13:AI13 AL13:AM13 AP13:AQ13 AT13:AU13 AX13:AY13 BB13:BC13 F15:H15 J15:L15 N15:P15 R15:T15 V15:X15 Z15:AB15 AD15:AF15 AH15:AJ15 AL15:AN15 AP15:AR15 AT15:AV15 AX15:AZ15 BB15:BD15 F17:H18 J17:L18 N17:P18 R17:T18 V17:X18 Z17:AB18 AD17:AF18 AH17:AJ18 AL17:AN18 AP17:AR18 AT17:AV18 AX17:AZ18 BB17:BD18 F20:H23 J20:L23 N20:P23 R20:T23 V20:X23 Z20:AB23 AD20:AF23 AH20:AJ23 AL20:AN23 AP20:AR23 AT20:AV23 AX20:AZ23 BB20:BD23 F27:H27 J27:L27 N27:P27 R27:T27 V27:X27 Z27:AB27 AD27:AF27 AH27:AJ27 AL27:AN27 AP27:AR27 AT27:AV27 AX27:AZ27 BB27:BD27 F29:H35 J29:L35 N29:P35 R29:T35 V29:X35 Z29:AB35 AD29:AF35 AH29:AJ35 AL29:AN35 AP29:AR35 AT29:AV35 AX29:AZ35 BB29:BD35 F37:H37 J37:L37 N37:P37 R37:T37 V37:X37 Z37:AB37 AD37:AF37 AH37:AJ37 AL37:AN37 AP37:AR37 AT37:AV37 AX37:AZ37 BB37:BD37 F42:G42 J42:K42 N42:O42 R42:S42 V42:W42 Z42:AA42 AD42:AE42 AH42:AI42 AL42:AM42 AP42:AQ42 AT42:AU42 AX42:AY42 BB42:BC42 F44:H44 J44:L44 N44:P44 R44:T44 V44:X44 Z44:AB44 AD44:AF44 AH44:AJ44 AL44:AN44 AP44:AR44 AT44:AV44 AX44:AZ44 BB44:BD44 F46:H47 J46:L47 N46:P47 R46:T47 V46:X47 Z46:AB47 AD46:AF47 AH46:AJ47 AL46:AN47 AP46:AR47 AT46:AV47 AX46:AZ47 BB46:BD47 F49:H52 J49:L52 N49:P52 R49:T52 V49:X52 Z49:AB52 AD49:AF52 AH49:AJ52 AL49:AN52 AP49:AR52 AT49:AV52 AX49:AZ52 BB49:BD52 F56:H56 J56:L56 N56:P56 R56:T56 V56:X56 Z56:AB56 AD56:AF56 AH56:AJ56 AL56:AN56 AP56:AR56 AT56:AV56 AX56:AZ56 BB56:BD56 F58:H64 J58:L64 N58:P64 R58:T64 V58:X64 Z58:AB64 AD58:AF64 AH58:AJ64 AL58:AN64 AP58:AR64 AT58:AV64 AX58:AZ64 BB58:BD64 F66:H66 J66:L66 N66:P66 R66:T66 V66:X66 Z66:AB66 AD66:AF66 AH66:AJ66 AL66:AN66 AP66:AR66 AT66:AV66 AX66:AZ66 BB66:BD66 F85:H85 J85:L85 N85:P85 R85:T85 V85:X85 Z85:AB85 AD85:AF85 AH85:AJ85 AL85:AN85 AP85:AR85 AT85:AV85 AX85:AZ85 BB85:BD85 F92:H93 J92:L93 N92:P93 R92:T93 V92:X93 Z92:AB93 AD92:AF93 AH92:AJ93 AL92:AN93 AP92:AR93 AT92:AV93 AX92:AZ93 BB92:BD93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9CCFF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12">
        <v>1417</v>
      </c>
      <c r="D2" s="47" t="s">
        <v>159</v>
      </c>
      <c r="E2" s="47"/>
      <c r="F2" s="108" t="s">
        <v>164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CLAIMS_IndOS_Closed_NonAdv</v>
      </c>
      <c r="D3" s="47" t="s">
        <v>144</v>
      </c>
      <c r="E3" s="108"/>
      <c r="F3" s="108" t="s">
        <v>266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STATS_IndOS_Closed_NonAdv</v>
      </c>
      <c r="D4" s="47" t="s">
        <v>143</v>
      </c>
      <c r="E4" s="47"/>
      <c r="F4" s="108" t="s">
        <v>167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16" t="s">
        <v>485</v>
      </c>
      <c r="G10" s="116" t="s">
        <v>486</v>
      </c>
      <c r="H10" s="116" t="s">
        <v>487</v>
      </c>
      <c r="I10" s="116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114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52">
        <v>0</v>
      </c>
      <c r="G13" s="252">
        <v>0</v>
      </c>
      <c r="H13" s="25"/>
      <c r="I13" s="26">
        <f>SUM(F13:H13)</f>
        <v>0</v>
      </c>
      <c r="J13" s="252">
        <v>0</v>
      </c>
      <c r="K13" s="252">
        <v>0</v>
      </c>
      <c r="L13" s="25"/>
      <c r="M13" s="26">
        <f>SUM(J13:L13)</f>
        <v>0</v>
      </c>
      <c r="N13" s="252">
        <v>0</v>
      </c>
      <c r="O13" s="252">
        <v>0</v>
      </c>
      <c r="P13" s="25"/>
      <c r="Q13" s="26">
        <f>SUM(N13:P13)</f>
        <v>0</v>
      </c>
      <c r="R13" s="252">
        <v>0</v>
      </c>
      <c r="S13" s="252">
        <v>0</v>
      </c>
      <c r="T13" s="25"/>
      <c r="U13" s="26">
        <f>SUM(R13:T13)</f>
        <v>0</v>
      </c>
      <c r="V13" s="252">
        <v>0</v>
      </c>
      <c r="W13" s="252">
        <v>0</v>
      </c>
      <c r="X13" s="25"/>
      <c r="Y13" s="26">
        <f>SUM(V13:X13)</f>
        <v>0</v>
      </c>
      <c r="Z13" s="252">
        <v>0</v>
      </c>
      <c r="AA13" s="252">
        <v>0</v>
      </c>
      <c r="AB13" s="25"/>
      <c r="AC13" s="26">
        <f>SUM(Z13:AB13)</f>
        <v>0</v>
      </c>
      <c r="AD13" s="252">
        <v>0</v>
      </c>
      <c r="AE13" s="252">
        <v>0</v>
      </c>
      <c r="AF13" s="25"/>
      <c r="AG13" s="26">
        <f>SUM(AD13:AF13)</f>
        <v>0</v>
      </c>
      <c r="AH13" s="252">
        <v>0</v>
      </c>
      <c r="AI13" s="252">
        <v>0</v>
      </c>
      <c r="AJ13" s="25"/>
      <c r="AK13" s="26">
        <f>SUM(AH13:AJ13)</f>
        <v>0</v>
      </c>
      <c r="AL13" s="252">
        <v>0</v>
      </c>
      <c r="AM13" s="252">
        <v>0</v>
      </c>
      <c r="AN13" s="25"/>
      <c r="AO13" s="26">
        <f>SUM(AL13:AN13)</f>
        <v>0</v>
      </c>
      <c r="AP13" s="252">
        <v>0</v>
      </c>
      <c r="AQ13" s="252">
        <v>0</v>
      </c>
      <c r="AR13" s="25"/>
      <c r="AS13" s="26">
        <f>SUM(AP13:AR13)</f>
        <v>0</v>
      </c>
      <c r="AT13" s="252">
        <v>0</v>
      </c>
      <c r="AU13" s="252">
        <v>0</v>
      </c>
      <c r="AV13" s="25"/>
      <c r="AW13" s="26">
        <f>SUM(AT13:AV13)</f>
        <v>0</v>
      </c>
      <c r="AX13" s="252">
        <v>0</v>
      </c>
      <c r="AY13" s="252">
        <v>0</v>
      </c>
      <c r="AZ13" s="25"/>
      <c r="BA13" s="26">
        <f>SUM(AX13:AZ13)</f>
        <v>0</v>
      </c>
      <c r="BB13" s="252">
        <v>0</v>
      </c>
      <c r="BC13" s="252">
        <v>0</v>
      </c>
      <c r="BD13" s="25"/>
      <c r="BE13" s="26">
        <f>SUM(BB13:BD13)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253">
        <v>0</v>
      </c>
      <c r="G15" s="253">
        <v>0</v>
      </c>
      <c r="H15" s="253">
        <v>0</v>
      </c>
      <c r="I15" s="69">
        <f>SUM(F15:H15)</f>
        <v>0</v>
      </c>
      <c r="J15" s="253">
        <v>0</v>
      </c>
      <c r="K15" s="253">
        <v>0</v>
      </c>
      <c r="L15" s="253">
        <v>0</v>
      </c>
      <c r="M15" s="69">
        <f>SUM(J15:L15)</f>
        <v>0</v>
      </c>
      <c r="N15" s="253">
        <v>0</v>
      </c>
      <c r="O15" s="253">
        <v>0</v>
      </c>
      <c r="P15" s="253">
        <v>0</v>
      </c>
      <c r="Q15" s="69">
        <f>SUM(N15:P15)</f>
        <v>0</v>
      </c>
      <c r="R15" s="253">
        <v>0</v>
      </c>
      <c r="S15" s="253">
        <v>0</v>
      </c>
      <c r="T15" s="253">
        <v>0</v>
      </c>
      <c r="U15" s="69">
        <f>SUM(R15:T15)</f>
        <v>0</v>
      </c>
      <c r="V15" s="253">
        <v>0</v>
      </c>
      <c r="W15" s="253">
        <v>0</v>
      </c>
      <c r="X15" s="253">
        <v>0</v>
      </c>
      <c r="Y15" s="69">
        <f>SUM(V15:X15)</f>
        <v>0</v>
      </c>
      <c r="Z15" s="253">
        <v>0</v>
      </c>
      <c r="AA15" s="253">
        <v>0</v>
      </c>
      <c r="AB15" s="253">
        <v>0</v>
      </c>
      <c r="AC15" s="69">
        <f>SUM(Z15:AB15)</f>
        <v>0</v>
      </c>
      <c r="AD15" s="253">
        <v>0</v>
      </c>
      <c r="AE15" s="253">
        <v>0</v>
      </c>
      <c r="AF15" s="253">
        <v>0</v>
      </c>
      <c r="AG15" s="69">
        <f>SUM(AD15:AF15)</f>
        <v>0</v>
      </c>
      <c r="AH15" s="253">
        <v>0</v>
      </c>
      <c r="AI15" s="253">
        <v>0</v>
      </c>
      <c r="AJ15" s="253">
        <v>0</v>
      </c>
      <c r="AK15" s="69">
        <f>SUM(AH15:AJ15)</f>
        <v>0</v>
      </c>
      <c r="AL15" s="253">
        <v>0</v>
      </c>
      <c r="AM15" s="253">
        <v>0</v>
      </c>
      <c r="AN15" s="253">
        <v>0</v>
      </c>
      <c r="AO15" s="69">
        <f>SUM(AL15:AN15)</f>
        <v>0</v>
      </c>
      <c r="AP15" s="253">
        <v>0</v>
      </c>
      <c r="AQ15" s="253">
        <v>0</v>
      </c>
      <c r="AR15" s="253">
        <v>0</v>
      </c>
      <c r="AS15" s="69">
        <f>SUM(AP15:AR15)</f>
        <v>0</v>
      </c>
      <c r="AT15" s="253">
        <v>0</v>
      </c>
      <c r="AU15" s="253">
        <v>0</v>
      </c>
      <c r="AV15" s="253">
        <v>0</v>
      </c>
      <c r="AW15" s="69">
        <f>SUM(AT15:AV15)</f>
        <v>0</v>
      </c>
      <c r="AX15" s="253">
        <v>0</v>
      </c>
      <c r="AY15" s="253">
        <v>0</v>
      </c>
      <c r="AZ15" s="253">
        <v>0</v>
      </c>
      <c r="BA15" s="69">
        <f>SUM(AX15:AZ15)</f>
        <v>0</v>
      </c>
      <c r="BB15" s="253">
        <v>0</v>
      </c>
      <c r="BC15" s="253">
        <v>0</v>
      </c>
      <c r="BD15" s="253">
        <v>0</v>
      </c>
      <c r="BE15" s="69">
        <f>SUM(BB15:BD15)</f>
        <v>0</v>
      </c>
    </row>
    <row r="16" spans="1:57" ht="15" customHeight="1" x14ac:dyDescent="0.25">
      <c r="A16" s="23"/>
      <c r="D16" s="68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52">
        <v>0</v>
      </c>
      <c r="G17" s="252">
        <v>0</v>
      </c>
      <c r="H17" s="252">
        <v>0</v>
      </c>
      <c r="I17" s="26">
        <f t="shared" ref="I17:I24" si="1">SUM(F17:H17)</f>
        <v>0</v>
      </c>
      <c r="J17" s="252">
        <v>0</v>
      </c>
      <c r="K17" s="252">
        <v>0</v>
      </c>
      <c r="L17" s="252">
        <v>0</v>
      </c>
      <c r="M17" s="26">
        <f t="shared" ref="M17:M24" si="2">SUM(J17:L17)</f>
        <v>0</v>
      </c>
      <c r="N17" s="252">
        <v>0</v>
      </c>
      <c r="O17" s="252">
        <v>0</v>
      </c>
      <c r="P17" s="252">
        <v>0</v>
      </c>
      <c r="Q17" s="26">
        <f t="shared" ref="Q17:Q24" si="3">SUM(N17:P17)</f>
        <v>0</v>
      </c>
      <c r="R17" s="252">
        <v>0</v>
      </c>
      <c r="S17" s="252">
        <v>0</v>
      </c>
      <c r="T17" s="252">
        <v>0</v>
      </c>
      <c r="U17" s="26">
        <f t="shared" ref="U17:U24" si="4">SUM(R17:T17)</f>
        <v>0</v>
      </c>
      <c r="V17" s="252">
        <v>0</v>
      </c>
      <c r="W17" s="252">
        <v>0</v>
      </c>
      <c r="X17" s="252">
        <v>0</v>
      </c>
      <c r="Y17" s="26">
        <f t="shared" ref="Y17:Y24" si="5">SUM(V17:X17)</f>
        <v>0</v>
      </c>
      <c r="Z17" s="252">
        <v>0</v>
      </c>
      <c r="AA17" s="252">
        <v>0</v>
      </c>
      <c r="AB17" s="252">
        <v>0</v>
      </c>
      <c r="AC17" s="26">
        <f t="shared" ref="AC17:AC24" si="6">SUM(Z17:AB17)</f>
        <v>0</v>
      </c>
      <c r="AD17" s="252">
        <v>0</v>
      </c>
      <c r="AE17" s="252">
        <v>0</v>
      </c>
      <c r="AF17" s="252">
        <v>0</v>
      </c>
      <c r="AG17" s="26">
        <f t="shared" ref="AG17:AG24" si="7">SUM(AD17:AF17)</f>
        <v>0</v>
      </c>
      <c r="AH17" s="252">
        <v>0</v>
      </c>
      <c r="AI17" s="252">
        <v>0</v>
      </c>
      <c r="AJ17" s="252">
        <v>0</v>
      </c>
      <c r="AK17" s="26">
        <f t="shared" ref="AK17:AK24" si="8">SUM(AH17:AJ17)</f>
        <v>0</v>
      </c>
      <c r="AL17" s="252">
        <v>0</v>
      </c>
      <c r="AM17" s="252">
        <v>0</v>
      </c>
      <c r="AN17" s="252">
        <v>0</v>
      </c>
      <c r="AO17" s="26">
        <f t="shared" ref="AO17:AO24" si="9">SUM(AL17:AN17)</f>
        <v>0</v>
      </c>
      <c r="AP17" s="252">
        <v>0</v>
      </c>
      <c r="AQ17" s="252">
        <v>0</v>
      </c>
      <c r="AR17" s="252">
        <v>0</v>
      </c>
      <c r="AS17" s="26">
        <f t="shared" ref="AS17:AS24" si="10">SUM(AP17:AR17)</f>
        <v>0</v>
      </c>
      <c r="AT17" s="252">
        <v>0</v>
      </c>
      <c r="AU17" s="252">
        <v>0</v>
      </c>
      <c r="AV17" s="252">
        <v>0</v>
      </c>
      <c r="AW17" s="26">
        <f t="shared" ref="AW17:AW24" si="11">SUM(AT17:AV17)</f>
        <v>0</v>
      </c>
      <c r="AX17" s="252">
        <v>0</v>
      </c>
      <c r="AY17" s="252">
        <v>0</v>
      </c>
      <c r="AZ17" s="252">
        <v>0</v>
      </c>
      <c r="BA17" s="26">
        <f t="shared" ref="BA17:BA24" si="12">SUM(AX17:AZ17)</f>
        <v>0</v>
      </c>
      <c r="BB17" s="252">
        <v>0</v>
      </c>
      <c r="BC17" s="252">
        <v>0</v>
      </c>
      <c r="BD17" s="252">
        <v>0</v>
      </c>
      <c r="BE17" s="26">
        <f t="shared" ref="BE17:BE24" si="13">SUM(BB17:BD17)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52">
        <v>0</v>
      </c>
      <c r="G18" s="252">
        <v>0</v>
      </c>
      <c r="H18" s="252">
        <v>0</v>
      </c>
      <c r="I18" s="26">
        <f t="shared" si="1"/>
        <v>0</v>
      </c>
      <c r="J18" s="252">
        <v>0</v>
      </c>
      <c r="K18" s="252">
        <v>0</v>
      </c>
      <c r="L18" s="252">
        <v>0</v>
      </c>
      <c r="M18" s="26">
        <f t="shared" si="2"/>
        <v>0</v>
      </c>
      <c r="N18" s="252">
        <v>0</v>
      </c>
      <c r="O18" s="252">
        <v>0</v>
      </c>
      <c r="P18" s="252">
        <v>0</v>
      </c>
      <c r="Q18" s="26">
        <f t="shared" si="3"/>
        <v>0</v>
      </c>
      <c r="R18" s="252">
        <v>0</v>
      </c>
      <c r="S18" s="252">
        <v>0</v>
      </c>
      <c r="T18" s="252">
        <v>0</v>
      </c>
      <c r="U18" s="26">
        <f t="shared" si="4"/>
        <v>0</v>
      </c>
      <c r="V18" s="252">
        <v>0</v>
      </c>
      <c r="W18" s="252">
        <v>0</v>
      </c>
      <c r="X18" s="252">
        <v>0</v>
      </c>
      <c r="Y18" s="26">
        <f t="shared" si="5"/>
        <v>0</v>
      </c>
      <c r="Z18" s="252">
        <v>0</v>
      </c>
      <c r="AA18" s="252">
        <v>0</v>
      </c>
      <c r="AB18" s="252">
        <v>0</v>
      </c>
      <c r="AC18" s="26">
        <f t="shared" si="6"/>
        <v>0</v>
      </c>
      <c r="AD18" s="252">
        <v>0</v>
      </c>
      <c r="AE18" s="252">
        <v>0</v>
      </c>
      <c r="AF18" s="252">
        <v>0</v>
      </c>
      <c r="AG18" s="26">
        <f t="shared" si="7"/>
        <v>0</v>
      </c>
      <c r="AH18" s="252">
        <v>0</v>
      </c>
      <c r="AI18" s="252">
        <v>0</v>
      </c>
      <c r="AJ18" s="252">
        <v>0</v>
      </c>
      <c r="AK18" s="26">
        <f t="shared" si="8"/>
        <v>0</v>
      </c>
      <c r="AL18" s="252">
        <v>0</v>
      </c>
      <c r="AM18" s="252">
        <v>0</v>
      </c>
      <c r="AN18" s="252">
        <v>0</v>
      </c>
      <c r="AO18" s="26">
        <f t="shared" si="9"/>
        <v>0</v>
      </c>
      <c r="AP18" s="252">
        <v>0</v>
      </c>
      <c r="AQ18" s="252">
        <v>0</v>
      </c>
      <c r="AR18" s="252">
        <v>0</v>
      </c>
      <c r="AS18" s="26">
        <f t="shared" si="10"/>
        <v>0</v>
      </c>
      <c r="AT18" s="252">
        <v>0</v>
      </c>
      <c r="AU18" s="252">
        <v>0</v>
      </c>
      <c r="AV18" s="252">
        <v>0</v>
      </c>
      <c r="AW18" s="26">
        <f t="shared" si="11"/>
        <v>0</v>
      </c>
      <c r="AX18" s="252">
        <v>0</v>
      </c>
      <c r="AY18" s="252">
        <v>0</v>
      </c>
      <c r="AZ18" s="252">
        <v>0</v>
      </c>
      <c r="BA18" s="26">
        <f t="shared" si="12"/>
        <v>0</v>
      </c>
      <c r="BB18" s="252">
        <v>0</v>
      </c>
      <c r="BC18" s="252">
        <v>0</v>
      </c>
      <c r="BD18" s="252">
        <v>0</v>
      </c>
      <c r="BE18" s="26">
        <f t="shared" si="13"/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SUBTOTAL(9,F20:F23)</f>
        <v>0</v>
      </c>
      <c r="G19" s="26">
        <f>SUBTOTAL(9,G20:G23)</f>
        <v>0</v>
      </c>
      <c r="H19" s="26">
        <f>SUBTOTAL(9,H20:H23)</f>
        <v>0</v>
      </c>
      <c r="I19" s="26">
        <f t="shared" si="1"/>
        <v>0</v>
      </c>
      <c r="J19" s="26">
        <f>SUBTOTAL(9,J20:J23)</f>
        <v>0</v>
      </c>
      <c r="K19" s="26">
        <f>SUBTOTAL(9,K20:K23)</f>
        <v>0</v>
      </c>
      <c r="L19" s="26">
        <f>SUBTOTAL(9,L20:L23)</f>
        <v>0</v>
      </c>
      <c r="M19" s="26">
        <f t="shared" si="2"/>
        <v>0</v>
      </c>
      <c r="N19" s="26">
        <f>SUBTOTAL(9,N20:N23)</f>
        <v>0</v>
      </c>
      <c r="O19" s="26">
        <f>SUBTOTAL(9,O20:O23)</f>
        <v>0</v>
      </c>
      <c r="P19" s="26">
        <f>SUBTOTAL(9,P20:P23)</f>
        <v>0</v>
      </c>
      <c r="Q19" s="26">
        <f t="shared" si="3"/>
        <v>0</v>
      </c>
      <c r="R19" s="26">
        <f>SUBTOTAL(9,R20:R23)</f>
        <v>0</v>
      </c>
      <c r="S19" s="26">
        <f>SUBTOTAL(9,S20:S23)</f>
        <v>0</v>
      </c>
      <c r="T19" s="26">
        <f>SUBTOTAL(9,T20:T23)</f>
        <v>0</v>
      </c>
      <c r="U19" s="26">
        <f t="shared" si="4"/>
        <v>0</v>
      </c>
      <c r="V19" s="26">
        <f>SUBTOTAL(9,V20:V23)</f>
        <v>0</v>
      </c>
      <c r="W19" s="26">
        <f>SUBTOTAL(9,W20:W23)</f>
        <v>0</v>
      </c>
      <c r="X19" s="26">
        <f>SUBTOTAL(9,X20:X23)</f>
        <v>0</v>
      </c>
      <c r="Y19" s="26">
        <f t="shared" si="5"/>
        <v>0</v>
      </c>
      <c r="Z19" s="26">
        <f>SUBTOTAL(9,Z20:Z23)</f>
        <v>0</v>
      </c>
      <c r="AA19" s="26">
        <f>SUBTOTAL(9,AA20:AA23)</f>
        <v>0</v>
      </c>
      <c r="AB19" s="26">
        <f>SUBTOTAL(9,AB20:AB23)</f>
        <v>0</v>
      </c>
      <c r="AC19" s="26">
        <f t="shared" si="6"/>
        <v>0</v>
      </c>
      <c r="AD19" s="26">
        <f>SUBTOTAL(9,AD20:AD23)</f>
        <v>0</v>
      </c>
      <c r="AE19" s="26">
        <f>SUBTOTAL(9,AE20:AE23)</f>
        <v>0</v>
      </c>
      <c r="AF19" s="26">
        <f>SUBTOTAL(9,AF20:AF23)</f>
        <v>0</v>
      </c>
      <c r="AG19" s="26">
        <f t="shared" si="7"/>
        <v>0</v>
      </c>
      <c r="AH19" s="26">
        <f>SUBTOTAL(9,AH20:AH23)</f>
        <v>0</v>
      </c>
      <c r="AI19" s="26">
        <f>SUBTOTAL(9,AI20:AI23)</f>
        <v>0</v>
      </c>
      <c r="AJ19" s="26">
        <f>SUBTOTAL(9,AJ20:AJ23)</f>
        <v>0</v>
      </c>
      <c r="AK19" s="26">
        <f t="shared" si="8"/>
        <v>0</v>
      </c>
      <c r="AL19" s="26">
        <f>SUBTOTAL(9,AL20:AL23)</f>
        <v>0</v>
      </c>
      <c r="AM19" s="26">
        <f>SUBTOTAL(9,AM20:AM23)</f>
        <v>0</v>
      </c>
      <c r="AN19" s="26">
        <f>SUBTOTAL(9,AN20:AN23)</f>
        <v>0</v>
      </c>
      <c r="AO19" s="26">
        <f t="shared" si="9"/>
        <v>0</v>
      </c>
      <c r="AP19" s="26">
        <f>SUBTOTAL(9,AP20:AP23)</f>
        <v>0</v>
      </c>
      <c r="AQ19" s="26">
        <f>SUBTOTAL(9,AQ20:AQ23)</f>
        <v>0</v>
      </c>
      <c r="AR19" s="26">
        <f>SUBTOTAL(9,AR20:AR23)</f>
        <v>0</v>
      </c>
      <c r="AS19" s="26">
        <f t="shared" si="10"/>
        <v>0</v>
      </c>
      <c r="AT19" s="26">
        <f>SUBTOTAL(9,AT20:AT23)</f>
        <v>0</v>
      </c>
      <c r="AU19" s="26">
        <f>SUBTOTAL(9,AU20:AU23)</f>
        <v>0</v>
      </c>
      <c r="AV19" s="26">
        <f>SUBTOTAL(9,AV20:AV23)</f>
        <v>0</v>
      </c>
      <c r="AW19" s="26">
        <f t="shared" si="11"/>
        <v>0</v>
      </c>
      <c r="AX19" s="26">
        <f>SUBTOTAL(9,AX20:AX23)</f>
        <v>0</v>
      </c>
      <c r="AY19" s="26">
        <f>SUBTOTAL(9,AY20:AY23)</f>
        <v>0</v>
      </c>
      <c r="AZ19" s="26">
        <f>SUBTOTAL(9,AZ20:AZ23)</f>
        <v>0</v>
      </c>
      <c r="BA19" s="26">
        <f t="shared" si="12"/>
        <v>0</v>
      </c>
      <c r="BB19" s="26">
        <f>SUBTOTAL(9,BB20:BB23)</f>
        <v>0</v>
      </c>
      <c r="BC19" s="26">
        <f>SUBTOTAL(9,BC20:BC23)</f>
        <v>0</v>
      </c>
      <c r="BD19" s="26">
        <f>SUBTOTAL(9,BD20:BD23)</f>
        <v>0</v>
      </c>
      <c r="BE19" s="26">
        <f t="shared" si="13"/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52">
        <v>0</v>
      </c>
      <c r="G20" s="252">
        <v>0</v>
      </c>
      <c r="H20" s="252">
        <v>0</v>
      </c>
      <c r="I20" s="26">
        <f t="shared" si="1"/>
        <v>0</v>
      </c>
      <c r="J20" s="252">
        <v>0</v>
      </c>
      <c r="K20" s="252">
        <v>0</v>
      </c>
      <c r="L20" s="252">
        <v>0</v>
      </c>
      <c r="M20" s="26">
        <f t="shared" si="2"/>
        <v>0</v>
      </c>
      <c r="N20" s="252">
        <v>0</v>
      </c>
      <c r="O20" s="252">
        <v>0</v>
      </c>
      <c r="P20" s="252">
        <v>0</v>
      </c>
      <c r="Q20" s="26">
        <f t="shared" si="3"/>
        <v>0</v>
      </c>
      <c r="R20" s="252">
        <v>0</v>
      </c>
      <c r="S20" s="252">
        <v>0</v>
      </c>
      <c r="T20" s="252">
        <v>0</v>
      </c>
      <c r="U20" s="26">
        <f t="shared" si="4"/>
        <v>0</v>
      </c>
      <c r="V20" s="252">
        <v>0</v>
      </c>
      <c r="W20" s="252">
        <v>0</v>
      </c>
      <c r="X20" s="252">
        <v>0</v>
      </c>
      <c r="Y20" s="26">
        <f t="shared" si="5"/>
        <v>0</v>
      </c>
      <c r="Z20" s="252">
        <v>0</v>
      </c>
      <c r="AA20" s="252">
        <v>0</v>
      </c>
      <c r="AB20" s="252">
        <v>0</v>
      </c>
      <c r="AC20" s="26">
        <f t="shared" si="6"/>
        <v>0</v>
      </c>
      <c r="AD20" s="252">
        <v>0</v>
      </c>
      <c r="AE20" s="252">
        <v>0</v>
      </c>
      <c r="AF20" s="252">
        <v>0</v>
      </c>
      <c r="AG20" s="26">
        <f t="shared" si="7"/>
        <v>0</v>
      </c>
      <c r="AH20" s="252">
        <v>0</v>
      </c>
      <c r="AI20" s="252">
        <v>0</v>
      </c>
      <c r="AJ20" s="252">
        <v>0</v>
      </c>
      <c r="AK20" s="26">
        <f t="shared" si="8"/>
        <v>0</v>
      </c>
      <c r="AL20" s="252">
        <v>0</v>
      </c>
      <c r="AM20" s="252">
        <v>0</v>
      </c>
      <c r="AN20" s="252">
        <v>0</v>
      </c>
      <c r="AO20" s="26">
        <f t="shared" si="9"/>
        <v>0</v>
      </c>
      <c r="AP20" s="252">
        <v>0</v>
      </c>
      <c r="AQ20" s="252">
        <v>0</v>
      </c>
      <c r="AR20" s="252">
        <v>0</v>
      </c>
      <c r="AS20" s="26">
        <f t="shared" si="10"/>
        <v>0</v>
      </c>
      <c r="AT20" s="252">
        <v>0</v>
      </c>
      <c r="AU20" s="252">
        <v>0</v>
      </c>
      <c r="AV20" s="252">
        <v>0</v>
      </c>
      <c r="AW20" s="26">
        <f t="shared" si="11"/>
        <v>0</v>
      </c>
      <c r="AX20" s="252">
        <v>0</v>
      </c>
      <c r="AY20" s="252">
        <v>0</v>
      </c>
      <c r="AZ20" s="252">
        <v>0</v>
      </c>
      <c r="BA20" s="26">
        <f t="shared" si="12"/>
        <v>0</v>
      </c>
      <c r="BB20" s="252">
        <v>0</v>
      </c>
      <c r="BC20" s="252">
        <v>0</v>
      </c>
      <c r="BD20" s="252">
        <v>0</v>
      </c>
      <c r="BE20" s="26">
        <f t="shared" si="13"/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52">
        <v>0</v>
      </c>
      <c r="G21" s="252">
        <v>0</v>
      </c>
      <c r="H21" s="252">
        <v>0</v>
      </c>
      <c r="I21" s="26">
        <f t="shared" si="1"/>
        <v>0</v>
      </c>
      <c r="J21" s="252">
        <v>0</v>
      </c>
      <c r="K21" s="252">
        <v>0</v>
      </c>
      <c r="L21" s="252">
        <v>0</v>
      </c>
      <c r="M21" s="26">
        <f t="shared" si="2"/>
        <v>0</v>
      </c>
      <c r="N21" s="252">
        <v>0</v>
      </c>
      <c r="O21" s="252">
        <v>0</v>
      </c>
      <c r="P21" s="252">
        <v>0</v>
      </c>
      <c r="Q21" s="26">
        <f t="shared" si="3"/>
        <v>0</v>
      </c>
      <c r="R21" s="252">
        <v>0</v>
      </c>
      <c r="S21" s="252">
        <v>0</v>
      </c>
      <c r="T21" s="252">
        <v>0</v>
      </c>
      <c r="U21" s="26">
        <f t="shared" si="4"/>
        <v>0</v>
      </c>
      <c r="V21" s="252">
        <v>0</v>
      </c>
      <c r="W21" s="252">
        <v>0</v>
      </c>
      <c r="X21" s="252">
        <v>0</v>
      </c>
      <c r="Y21" s="26">
        <f t="shared" si="5"/>
        <v>0</v>
      </c>
      <c r="Z21" s="252">
        <v>0</v>
      </c>
      <c r="AA21" s="252">
        <v>0</v>
      </c>
      <c r="AB21" s="252">
        <v>0</v>
      </c>
      <c r="AC21" s="26">
        <f t="shared" si="6"/>
        <v>0</v>
      </c>
      <c r="AD21" s="252">
        <v>0</v>
      </c>
      <c r="AE21" s="252">
        <v>0</v>
      </c>
      <c r="AF21" s="252">
        <v>0</v>
      </c>
      <c r="AG21" s="26">
        <f t="shared" si="7"/>
        <v>0</v>
      </c>
      <c r="AH21" s="252">
        <v>0</v>
      </c>
      <c r="AI21" s="252">
        <v>0</v>
      </c>
      <c r="AJ21" s="252">
        <v>0</v>
      </c>
      <c r="AK21" s="26">
        <f t="shared" si="8"/>
        <v>0</v>
      </c>
      <c r="AL21" s="252">
        <v>0</v>
      </c>
      <c r="AM21" s="252">
        <v>0</v>
      </c>
      <c r="AN21" s="252">
        <v>0</v>
      </c>
      <c r="AO21" s="26">
        <f t="shared" si="9"/>
        <v>0</v>
      </c>
      <c r="AP21" s="252">
        <v>0</v>
      </c>
      <c r="AQ21" s="252">
        <v>0</v>
      </c>
      <c r="AR21" s="252">
        <v>0</v>
      </c>
      <c r="AS21" s="26">
        <f t="shared" si="10"/>
        <v>0</v>
      </c>
      <c r="AT21" s="252">
        <v>0</v>
      </c>
      <c r="AU21" s="252">
        <v>0</v>
      </c>
      <c r="AV21" s="252">
        <v>0</v>
      </c>
      <c r="AW21" s="26">
        <f t="shared" si="11"/>
        <v>0</v>
      </c>
      <c r="AX21" s="252">
        <v>0</v>
      </c>
      <c r="AY21" s="252">
        <v>0</v>
      </c>
      <c r="AZ21" s="252">
        <v>0</v>
      </c>
      <c r="BA21" s="26">
        <f t="shared" si="12"/>
        <v>0</v>
      </c>
      <c r="BB21" s="252">
        <v>0</v>
      </c>
      <c r="BC21" s="252">
        <v>0</v>
      </c>
      <c r="BD21" s="252">
        <v>0</v>
      </c>
      <c r="BE21" s="26">
        <f t="shared" si="13"/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52">
        <v>0</v>
      </c>
      <c r="G22" s="252">
        <v>0</v>
      </c>
      <c r="H22" s="252">
        <v>0</v>
      </c>
      <c r="I22" s="26">
        <f t="shared" si="1"/>
        <v>0</v>
      </c>
      <c r="J22" s="252">
        <v>0</v>
      </c>
      <c r="K22" s="252">
        <v>0</v>
      </c>
      <c r="L22" s="252">
        <v>0</v>
      </c>
      <c r="M22" s="26">
        <f t="shared" si="2"/>
        <v>0</v>
      </c>
      <c r="N22" s="252">
        <v>0</v>
      </c>
      <c r="O22" s="252">
        <v>0</v>
      </c>
      <c r="P22" s="252">
        <v>0</v>
      </c>
      <c r="Q22" s="26">
        <f t="shared" si="3"/>
        <v>0</v>
      </c>
      <c r="R22" s="252">
        <v>0</v>
      </c>
      <c r="S22" s="252">
        <v>0</v>
      </c>
      <c r="T22" s="252">
        <v>0</v>
      </c>
      <c r="U22" s="26">
        <f t="shared" si="4"/>
        <v>0</v>
      </c>
      <c r="V22" s="252">
        <v>0</v>
      </c>
      <c r="W22" s="252">
        <v>0</v>
      </c>
      <c r="X22" s="252">
        <v>0</v>
      </c>
      <c r="Y22" s="26">
        <f t="shared" si="5"/>
        <v>0</v>
      </c>
      <c r="Z22" s="252">
        <v>0</v>
      </c>
      <c r="AA22" s="252">
        <v>0</v>
      </c>
      <c r="AB22" s="252">
        <v>0</v>
      </c>
      <c r="AC22" s="26">
        <f t="shared" si="6"/>
        <v>0</v>
      </c>
      <c r="AD22" s="252">
        <v>0</v>
      </c>
      <c r="AE22" s="252">
        <v>0</v>
      </c>
      <c r="AF22" s="252">
        <v>0</v>
      </c>
      <c r="AG22" s="26">
        <f t="shared" si="7"/>
        <v>0</v>
      </c>
      <c r="AH22" s="252">
        <v>0</v>
      </c>
      <c r="AI22" s="252">
        <v>0</v>
      </c>
      <c r="AJ22" s="252">
        <v>0</v>
      </c>
      <c r="AK22" s="26">
        <f t="shared" si="8"/>
        <v>0</v>
      </c>
      <c r="AL22" s="252">
        <v>0</v>
      </c>
      <c r="AM22" s="252">
        <v>0</v>
      </c>
      <c r="AN22" s="252">
        <v>0</v>
      </c>
      <c r="AO22" s="26">
        <f t="shared" si="9"/>
        <v>0</v>
      </c>
      <c r="AP22" s="252">
        <v>0</v>
      </c>
      <c r="AQ22" s="252">
        <v>0</v>
      </c>
      <c r="AR22" s="252">
        <v>0</v>
      </c>
      <c r="AS22" s="26">
        <f t="shared" si="10"/>
        <v>0</v>
      </c>
      <c r="AT22" s="252">
        <v>0</v>
      </c>
      <c r="AU22" s="252">
        <v>0</v>
      </c>
      <c r="AV22" s="252">
        <v>0</v>
      </c>
      <c r="AW22" s="26">
        <f t="shared" si="11"/>
        <v>0</v>
      </c>
      <c r="AX22" s="252">
        <v>0</v>
      </c>
      <c r="AY22" s="252">
        <v>0</v>
      </c>
      <c r="AZ22" s="252">
        <v>0</v>
      </c>
      <c r="BA22" s="26">
        <f t="shared" si="12"/>
        <v>0</v>
      </c>
      <c r="BB22" s="252">
        <v>0</v>
      </c>
      <c r="BC22" s="252">
        <v>0</v>
      </c>
      <c r="BD22" s="252">
        <v>0</v>
      </c>
      <c r="BE22" s="26">
        <f t="shared" si="13"/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52">
        <v>0</v>
      </c>
      <c r="G23" s="252">
        <v>0</v>
      </c>
      <c r="H23" s="252">
        <v>0</v>
      </c>
      <c r="I23" s="26">
        <f t="shared" si="1"/>
        <v>0</v>
      </c>
      <c r="J23" s="252">
        <v>0</v>
      </c>
      <c r="K23" s="252">
        <v>0</v>
      </c>
      <c r="L23" s="252">
        <v>0</v>
      </c>
      <c r="M23" s="26">
        <f t="shared" si="2"/>
        <v>0</v>
      </c>
      <c r="N23" s="252">
        <v>0</v>
      </c>
      <c r="O23" s="252">
        <v>0</v>
      </c>
      <c r="P23" s="252">
        <v>0</v>
      </c>
      <c r="Q23" s="26">
        <f t="shared" si="3"/>
        <v>0</v>
      </c>
      <c r="R23" s="252">
        <v>0</v>
      </c>
      <c r="S23" s="252">
        <v>0</v>
      </c>
      <c r="T23" s="252">
        <v>0</v>
      </c>
      <c r="U23" s="26">
        <f t="shared" si="4"/>
        <v>0</v>
      </c>
      <c r="V23" s="252">
        <v>0</v>
      </c>
      <c r="W23" s="252">
        <v>0</v>
      </c>
      <c r="X23" s="252">
        <v>0</v>
      </c>
      <c r="Y23" s="26">
        <f t="shared" si="5"/>
        <v>0</v>
      </c>
      <c r="Z23" s="252">
        <v>0</v>
      </c>
      <c r="AA23" s="252">
        <v>0</v>
      </c>
      <c r="AB23" s="252">
        <v>0</v>
      </c>
      <c r="AC23" s="26">
        <f t="shared" si="6"/>
        <v>0</v>
      </c>
      <c r="AD23" s="252">
        <v>0</v>
      </c>
      <c r="AE23" s="252">
        <v>0</v>
      </c>
      <c r="AF23" s="252">
        <v>0</v>
      </c>
      <c r="AG23" s="26">
        <f t="shared" si="7"/>
        <v>0</v>
      </c>
      <c r="AH23" s="252">
        <v>0</v>
      </c>
      <c r="AI23" s="252">
        <v>0</v>
      </c>
      <c r="AJ23" s="252">
        <v>0</v>
      </c>
      <c r="AK23" s="26">
        <f t="shared" si="8"/>
        <v>0</v>
      </c>
      <c r="AL23" s="252">
        <v>0</v>
      </c>
      <c r="AM23" s="252">
        <v>0</v>
      </c>
      <c r="AN23" s="252">
        <v>0</v>
      </c>
      <c r="AO23" s="26">
        <f t="shared" si="9"/>
        <v>0</v>
      </c>
      <c r="AP23" s="252">
        <v>0</v>
      </c>
      <c r="AQ23" s="252">
        <v>0</v>
      </c>
      <c r="AR23" s="252">
        <v>0</v>
      </c>
      <c r="AS23" s="26">
        <f t="shared" si="10"/>
        <v>0</v>
      </c>
      <c r="AT23" s="252">
        <v>0</v>
      </c>
      <c r="AU23" s="252">
        <v>0</v>
      </c>
      <c r="AV23" s="252">
        <v>0</v>
      </c>
      <c r="AW23" s="26">
        <f t="shared" si="11"/>
        <v>0</v>
      </c>
      <c r="AX23" s="252">
        <v>0</v>
      </c>
      <c r="AY23" s="252">
        <v>0</v>
      </c>
      <c r="AZ23" s="252">
        <v>0</v>
      </c>
      <c r="BA23" s="26">
        <f t="shared" si="12"/>
        <v>0</v>
      </c>
      <c r="BB23" s="252">
        <v>0</v>
      </c>
      <c r="BC23" s="252">
        <v>0</v>
      </c>
      <c r="BD23" s="252">
        <v>0</v>
      </c>
      <c r="BE23" s="26">
        <f t="shared" si="13"/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F13+F17+F18-F19</f>
        <v>0</v>
      </c>
      <c r="G24" s="26">
        <f>G13+G17+G18-G19</f>
        <v>0</v>
      </c>
      <c r="H24" s="26">
        <f>H13+H17+H18-H19</f>
        <v>0</v>
      </c>
      <c r="I24" s="26">
        <f t="shared" si="1"/>
        <v>0</v>
      </c>
      <c r="J24" s="26">
        <f>J13+J17+J18-J19</f>
        <v>0</v>
      </c>
      <c r="K24" s="26">
        <f>K13+K17+K18-K19</f>
        <v>0</v>
      </c>
      <c r="L24" s="26">
        <f>L13+L17+L18-L19</f>
        <v>0</v>
      </c>
      <c r="M24" s="26">
        <f t="shared" si="2"/>
        <v>0</v>
      </c>
      <c r="N24" s="26">
        <f>N13+N17+N18-N19</f>
        <v>0</v>
      </c>
      <c r="O24" s="26">
        <f>O13+O17+O18-O19</f>
        <v>0</v>
      </c>
      <c r="P24" s="26">
        <f>P13+P17+P18-P19</f>
        <v>0</v>
      </c>
      <c r="Q24" s="26">
        <f t="shared" si="3"/>
        <v>0</v>
      </c>
      <c r="R24" s="26">
        <f>R13+R17+R18-R19</f>
        <v>0</v>
      </c>
      <c r="S24" s="26">
        <f>S13+S17+S18-S19</f>
        <v>0</v>
      </c>
      <c r="T24" s="26">
        <f>T13+T17+T18-T19</f>
        <v>0</v>
      </c>
      <c r="U24" s="26">
        <f t="shared" si="4"/>
        <v>0</v>
      </c>
      <c r="V24" s="26">
        <f>V13+V17+V18-V19</f>
        <v>0</v>
      </c>
      <c r="W24" s="26">
        <f>W13+W17+W18-W19</f>
        <v>0</v>
      </c>
      <c r="X24" s="26">
        <f>X13+X17+X18-X19</f>
        <v>0</v>
      </c>
      <c r="Y24" s="26">
        <f t="shared" si="5"/>
        <v>0</v>
      </c>
      <c r="Z24" s="26">
        <f>Z13+Z17+Z18-Z19</f>
        <v>0</v>
      </c>
      <c r="AA24" s="26">
        <f>AA13+AA17+AA18-AA19</f>
        <v>0</v>
      </c>
      <c r="AB24" s="26">
        <f>AB13+AB17+AB18-AB19</f>
        <v>0</v>
      </c>
      <c r="AC24" s="26">
        <f t="shared" si="6"/>
        <v>0</v>
      </c>
      <c r="AD24" s="26">
        <f>AD13+AD17+AD18-AD19</f>
        <v>0</v>
      </c>
      <c r="AE24" s="26">
        <f>AE13+AE17+AE18-AE19</f>
        <v>0</v>
      </c>
      <c r="AF24" s="26">
        <f>AF13+AF17+AF18-AF19</f>
        <v>0</v>
      </c>
      <c r="AG24" s="26">
        <f t="shared" si="7"/>
        <v>0</v>
      </c>
      <c r="AH24" s="26">
        <f>AH13+AH17+AH18-AH19</f>
        <v>0</v>
      </c>
      <c r="AI24" s="26">
        <f>AI13+AI17+AI18-AI19</f>
        <v>0</v>
      </c>
      <c r="AJ24" s="26">
        <f>AJ13+AJ17+AJ18-AJ19</f>
        <v>0</v>
      </c>
      <c r="AK24" s="26">
        <f t="shared" si="8"/>
        <v>0</v>
      </c>
      <c r="AL24" s="26">
        <f>AL13+AL17+AL18-AL19</f>
        <v>0</v>
      </c>
      <c r="AM24" s="26">
        <f>AM13+AM17+AM18-AM19</f>
        <v>0</v>
      </c>
      <c r="AN24" s="26">
        <f>AN13+AN17+AN18-AN19</f>
        <v>0</v>
      </c>
      <c r="AO24" s="26">
        <f t="shared" si="9"/>
        <v>0</v>
      </c>
      <c r="AP24" s="26">
        <f>AP13+AP17+AP18-AP19</f>
        <v>0</v>
      </c>
      <c r="AQ24" s="26">
        <f>AQ13+AQ17+AQ18-AQ19</f>
        <v>0</v>
      </c>
      <c r="AR24" s="26">
        <f>AR13+AR17+AR18-AR19</f>
        <v>0</v>
      </c>
      <c r="AS24" s="26">
        <f t="shared" si="10"/>
        <v>0</v>
      </c>
      <c r="AT24" s="26">
        <f>AT13+AT17+AT18-AT19</f>
        <v>0</v>
      </c>
      <c r="AU24" s="26">
        <f>AU13+AU17+AU18-AU19</f>
        <v>0</v>
      </c>
      <c r="AV24" s="26">
        <f>AV13+AV17+AV18-AV19</f>
        <v>0</v>
      </c>
      <c r="AW24" s="26">
        <f t="shared" si="11"/>
        <v>0</v>
      </c>
      <c r="AX24" s="26">
        <f>AX13+AX17+AX18-AX19</f>
        <v>0</v>
      </c>
      <c r="AY24" s="26">
        <f>AY13+AY17+AY18-AY19</f>
        <v>0</v>
      </c>
      <c r="AZ24" s="26">
        <f>AZ13+AZ17+AZ18-AZ19</f>
        <v>0</v>
      </c>
      <c r="BA24" s="26">
        <f t="shared" si="12"/>
        <v>0</v>
      </c>
      <c r="BB24" s="26">
        <f>BB13+BB17+BB18-BB19</f>
        <v>0</v>
      </c>
      <c r="BC24" s="26">
        <f>BC13+BC17+BC18-BC19</f>
        <v>0</v>
      </c>
      <c r="BD24" s="26">
        <f>BD13+BD17+BD18-BD19</f>
        <v>0</v>
      </c>
      <c r="BE24" s="26">
        <f t="shared" si="13"/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4">$A$13</f>
        <v>CLAIM NUMBERS</v>
      </c>
      <c r="C26" s="13" t="s">
        <v>26</v>
      </c>
      <c r="D26" s="53" t="s">
        <v>349</v>
      </c>
      <c r="E26" s="53" t="s">
        <v>234</v>
      </c>
      <c r="F26" s="26">
        <f>SUBTOTAL(9,F27:F35)</f>
        <v>0</v>
      </c>
      <c r="G26" s="26">
        <f>SUBTOTAL(9,G27:G35)</f>
        <v>0</v>
      </c>
      <c r="H26" s="26">
        <f>SUBTOTAL(9,H27:H35)</f>
        <v>0</v>
      </c>
      <c r="I26" s="26">
        <f t="shared" ref="I26:I35" si="15">SUM(F26:H26)</f>
        <v>0</v>
      </c>
      <c r="J26" s="26">
        <f>SUBTOTAL(9,J27:J35)</f>
        <v>0</v>
      </c>
      <c r="K26" s="26">
        <f>SUBTOTAL(9,K27:K35)</f>
        <v>0</v>
      </c>
      <c r="L26" s="26">
        <f>SUBTOTAL(9,L27:L35)</f>
        <v>0</v>
      </c>
      <c r="M26" s="26">
        <f t="shared" ref="M26:M35" si="16">SUM(J26:L26)</f>
        <v>0</v>
      </c>
      <c r="N26" s="26">
        <f>SUBTOTAL(9,N27:N35)</f>
        <v>0</v>
      </c>
      <c r="O26" s="26">
        <f>SUBTOTAL(9,O27:O35)</f>
        <v>0</v>
      </c>
      <c r="P26" s="26">
        <f>SUBTOTAL(9,P27:P35)</f>
        <v>0</v>
      </c>
      <c r="Q26" s="26">
        <f t="shared" ref="Q26:Q35" si="17">SUM(N26:P26)</f>
        <v>0</v>
      </c>
      <c r="R26" s="26">
        <f>SUBTOTAL(9,R27:R35)</f>
        <v>0</v>
      </c>
      <c r="S26" s="26">
        <f>SUBTOTAL(9,S27:S35)</f>
        <v>0</v>
      </c>
      <c r="T26" s="26">
        <f>SUBTOTAL(9,T27:T35)</f>
        <v>0</v>
      </c>
      <c r="U26" s="26">
        <f t="shared" ref="U26:U35" si="18">SUM(R26:T26)</f>
        <v>0</v>
      </c>
      <c r="V26" s="26">
        <f>SUBTOTAL(9,V27:V35)</f>
        <v>0</v>
      </c>
      <c r="W26" s="26">
        <f>SUBTOTAL(9,W27:W35)</f>
        <v>0</v>
      </c>
      <c r="X26" s="26">
        <f>SUBTOTAL(9,X27:X35)</f>
        <v>0</v>
      </c>
      <c r="Y26" s="26">
        <f t="shared" ref="Y26:Y35" si="19">SUM(V26:X26)</f>
        <v>0</v>
      </c>
      <c r="Z26" s="26">
        <f>SUBTOTAL(9,Z27:Z35)</f>
        <v>0</v>
      </c>
      <c r="AA26" s="26">
        <f>SUBTOTAL(9,AA27:AA35)</f>
        <v>0</v>
      </c>
      <c r="AB26" s="26">
        <f>SUBTOTAL(9,AB27:AB35)</f>
        <v>0</v>
      </c>
      <c r="AC26" s="26">
        <f t="shared" ref="AC26:AC35" si="20">SUM(Z26:AB26)</f>
        <v>0</v>
      </c>
      <c r="AD26" s="26">
        <f>SUBTOTAL(9,AD27:AD35)</f>
        <v>0</v>
      </c>
      <c r="AE26" s="26">
        <f>SUBTOTAL(9,AE27:AE35)</f>
        <v>0</v>
      </c>
      <c r="AF26" s="26">
        <f>SUBTOTAL(9,AF27:AF35)</f>
        <v>0</v>
      </c>
      <c r="AG26" s="26">
        <f t="shared" ref="AG26:AG35" si="21">SUM(AD26:AF26)</f>
        <v>0</v>
      </c>
      <c r="AH26" s="26">
        <f>SUBTOTAL(9,AH27:AH35)</f>
        <v>0</v>
      </c>
      <c r="AI26" s="26">
        <f>SUBTOTAL(9,AI27:AI35)</f>
        <v>0</v>
      </c>
      <c r="AJ26" s="26">
        <f>SUBTOTAL(9,AJ27:AJ35)</f>
        <v>0</v>
      </c>
      <c r="AK26" s="26">
        <f t="shared" ref="AK26:AK35" si="22">SUM(AH26:AJ26)</f>
        <v>0</v>
      </c>
      <c r="AL26" s="26">
        <f>SUBTOTAL(9,AL27:AL35)</f>
        <v>0</v>
      </c>
      <c r="AM26" s="26">
        <f>SUBTOTAL(9,AM27:AM35)</f>
        <v>0</v>
      </c>
      <c r="AN26" s="26">
        <f>SUBTOTAL(9,AN27:AN35)</f>
        <v>0</v>
      </c>
      <c r="AO26" s="26">
        <f t="shared" ref="AO26:AO35" si="23">SUM(AL26:AN26)</f>
        <v>0</v>
      </c>
      <c r="AP26" s="26">
        <f>SUBTOTAL(9,AP27:AP35)</f>
        <v>0</v>
      </c>
      <c r="AQ26" s="26">
        <f>SUBTOTAL(9,AQ27:AQ35)</f>
        <v>0</v>
      </c>
      <c r="AR26" s="26">
        <f>SUBTOTAL(9,AR27:AR35)</f>
        <v>0</v>
      </c>
      <c r="AS26" s="26">
        <f t="shared" ref="AS26:AS35" si="24">SUM(AP26:AR26)</f>
        <v>0</v>
      </c>
      <c r="AT26" s="26">
        <f>SUBTOTAL(9,AT27:AT35)</f>
        <v>0</v>
      </c>
      <c r="AU26" s="26">
        <f>SUBTOTAL(9,AU27:AU35)</f>
        <v>0</v>
      </c>
      <c r="AV26" s="26">
        <f>SUBTOTAL(9,AV27:AV35)</f>
        <v>0</v>
      </c>
      <c r="AW26" s="26">
        <f t="shared" ref="AW26:AW35" si="25">SUM(AT26:AV26)</f>
        <v>0</v>
      </c>
      <c r="AX26" s="26">
        <f>SUBTOTAL(9,AX27:AX35)</f>
        <v>0</v>
      </c>
      <c r="AY26" s="26">
        <f>SUBTOTAL(9,AY27:AY35)</f>
        <v>0</v>
      </c>
      <c r="AZ26" s="26">
        <f>SUBTOTAL(9,AZ27:AZ35)</f>
        <v>0</v>
      </c>
      <c r="BA26" s="26">
        <f t="shared" ref="BA26:BA35" si="26">SUM(AX26:AZ26)</f>
        <v>0</v>
      </c>
      <c r="BB26" s="26">
        <f>SUBTOTAL(9,BB27:BB35)</f>
        <v>0</v>
      </c>
      <c r="BC26" s="26">
        <f>SUBTOTAL(9,BC27:BC35)</f>
        <v>0</v>
      </c>
      <c r="BD26" s="26">
        <f>SUBTOTAL(9,BD27:BD35)</f>
        <v>0</v>
      </c>
      <c r="BE26" s="26">
        <f t="shared" ref="BE26:BE35" si="27">SUM(BB26:BD26)</f>
        <v>0</v>
      </c>
    </row>
    <row r="27" spans="1:57" x14ac:dyDescent="0.25">
      <c r="A27" s="23" t="str">
        <f t="shared" si="14"/>
        <v>CLAIM NUMBERS</v>
      </c>
      <c r="C27" s="13" t="s">
        <v>26</v>
      </c>
      <c r="D27" s="53" t="s">
        <v>221</v>
      </c>
      <c r="E27" s="53" t="s">
        <v>235</v>
      </c>
      <c r="F27" s="252">
        <v>0</v>
      </c>
      <c r="G27" s="252">
        <v>0</v>
      </c>
      <c r="H27" s="252">
        <v>0</v>
      </c>
      <c r="I27" s="26">
        <f t="shared" si="15"/>
        <v>0</v>
      </c>
      <c r="J27" s="252">
        <v>0</v>
      </c>
      <c r="K27" s="252">
        <v>0</v>
      </c>
      <c r="L27" s="252">
        <v>0</v>
      </c>
      <c r="M27" s="26">
        <f t="shared" si="16"/>
        <v>0</v>
      </c>
      <c r="N27" s="252">
        <v>0</v>
      </c>
      <c r="O27" s="252">
        <v>0</v>
      </c>
      <c r="P27" s="252">
        <v>0</v>
      </c>
      <c r="Q27" s="26">
        <f t="shared" si="17"/>
        <v>0</v>
      </c>
      <c r="R27" s="252">
        <v>0</v>
      </c>
      <c r="S27" s="252">
        <v>0</v>
      </c>
      <c r="T27" s="252">
        <v>0</v>
      </c>
      <c r="U27" s="26">
        <f t="shared" si="18"/>
        <v>0</v>
      </c>
      <c r="V27" s="252">
        <v>0</v>
      </c>
      <c r="W27" s="252">
        <v>0</v>
      </c>
      <c r="X27" s="252">
        <v>0</v>
      </c>
      <c r="Y27" s="26">
        <f t="shared" si="19"/>
        <v>0</v>
      </c>
      <c r="Z27" s="252">
        <v>0</v>
      </c>
      <c r="AA27" s="252">
        <v>0</v>
      </c>
      <c r="AB27" s="252">
        <v>0</v>
      </c>
      <c r="AC27" s="26">
        <f t="shared" si="20"/>
        <v>0</v>
      </c>
      <c r="AD27" s="252">
        <v>0</v>
      </c>
      <c r="AE27" s="252">
        <v>0</v>
      </c>
      <c r="AF27" s="252">
        <v>0</v>
      </c>
      <c r="AG27" s="26">
        <f t="shared" si="21"/>
        <v>0</v>
      </c>
      <c r="AH27" s="252">
        <v>0</v>
      </c>
      <c r="AI27" s="252">
        <v>0</v>
      </c>
      <c r="AJ27" s="252">
        <v>0</v>
      </c>
      <c r="AK27" s="26">
        <f t="shared" si="22"/>
        <v>0</v>
      </c>
      <c r="AL27" s="252">
        <v>0</v>
      </c>
      <c r="AM27" s="252">
        <v>0</v>
      </c>
      <c r="AN27" s="252">
        <v>0</v>
      </c>
      <c r="AO27" s="26">
        <f t="shared" si="23"/>
        <v>0</v>
      </c>
      <c r="AP27" s="252">
        <v>0</v>
      </c>
      <c r="AQ27" s="252">
        <v>0</v>
      </c>
      <c r="AR27" s="252">
        <v>0</v>
      </c>
      <c r="AS27" s="26">
        <f t="shared" si="24"/>
        <v>0</v>
      </c>
      <c r="AT27" s="252">
        <v>0</v>
      </c>
      <c r="AU27" s="252">
        <v>0</v>
      </c>
      <c r="AV27" s="252">
        <v>0</v>
      </c>
      <c r="AW27" s="26">
        <f t="shared" si="25"/>
        <v>0</v>
      </c>
      <c r="AX27" s="252">
        <v>0</v>
      </c>
      <c r="AY27" s="252">
        <v>0</v>
      </c>
      <c r="AZ27" s="252">
        <v>0</v>
      </c>
      <c r="BA27" s="26">
        <f t="shared" si="26"/>
        <v>0</v>
      </c>
      <c r="BB27" s="252">
        <v>0</v>
      </c>
      <c r="BC27" s="252">
        <v>0</v>
      </c>
      <c r="BD27" s="252">
        <v>0</v>
      </c>
      <c r="BE27" s="26">
        <f t="shared" si="27"/>
        <v>0</v>
      </c>
    </row>
    <row r="28" spans="1:57" x14ac:dyDescent="0.25">
      <c r="A28" s="23" t="str">
        <f t="shared" si="14"/>
        <v>CLAIM NUMBERS</v>
      </c>
      <c r="C28" s="13" t="s">
        <v>26</v>
      </c>
      <c r="D28" s="53" t="s">
        <v>350</v>
      </c>
      <c r="E28" s="53" t="s">
        <v>236</v>
      </c>
      <c r="F28" s="26">
        <f>SUBTOTAL(9,F29:F33)</f>
        <v>0</v>
      </c>
      <c r="G28" s="26">
        <f>SUBTOTAL(9,G29:G33)</f>
        <v>0</v>
      </c>
      <c r="H28" s="26">
        <f>SUBTOTAL(9,H29:H33)</f>
        <v>0</v>
      </c>
      <c r="I28" s="26">
        <f t="shared" si="15"/>
        <v>0</v>
      </c>
      <c r="J28" s="26">
        <f>SUBTOTAL(9,J29:J33)</f>
        <v>0</v>
      </c>
      <c r="K28" s="26">
        <f>SUBTOTAL(9,K29:K33)</f>
        <v>0</v>
      </c>
      <c r="L28" s="26">
        <f>SUBTOTAL(9,L29:L33)</f>
        <v>0</v>
      </c>
      <c r="M28" s="26">
        <f t="shared" si="16"/>
        <v>0</v>
      </c>
      <c r="N28" s="26">
        <f>SUBTOTAL(9,N29:N33)</f>
        <v>0</v>
      </c>
      <c r="O28" s="26">
        <f>SUBTOTAL(9,O29:O33)</f>
        <v>0</v>
      </c>
      <c r="P28" s="26">
        <f>SUBTOTAL(9,P29:P33)</f>
        <v>0</v>
      </c>
      <c r="Q28" s="26">
        <f t="shared" si="17"/>
        <v>0</v>
      </c>
      <c r="R28" s="26">
        <f>SUBTOTAL(9,R29:R33)</f>
        <v>0</v>
      </c>
      <c r="S28" s="26">
        <f>SUBTOTAL(9,S29:S33)</f>
        <v>0</v>
      </c>
      <c r="T28" s="26">
        <f>SUBTOTAL(9,T29:T33)</f>
        <v>0</v>
      </c>
      <c r="U28" s="26">
        <f t="shared" si="18"/>
        <v>0</v>
      </c>
      <c r="V28" s="26">
        <f>SUBTOTAL(9,V29:V33)</f>
        <v>0</v>
      </c>
      <c r="W28" s="26">
        <f>SUBTOTAL(9,W29:W33)</f>
        <v>0</v>
      </c>
      <c r="X28" s="26">
        <f>SUBTOTAL(9,X29:X33)</f>
        <v>0</v>
      </c>
      <c r="Y28" s="26">
        <f t="shared" si="19"/>
        <v>0</v>
      </c>
      <c r="Z28" s="26">
        <f>SUBTOTAL(9,Z29:Z33)</f>
        <v>0</v>
      </c>
      <c r="AA28" s="26">
        <f>SUBTOTAL(9,AA29:AA33)</f>
        <v>0</v>
      </c>
      <c r="AB28" s="26">
        <f>SUBTOTAL(9,AB29:AB33)</f>
        <v>0</v>
      </c>
      <c r="AC28" s="26">
        <f t="shared" si="20"/>
        <v>0</v>
      </c>
      <c r="AD28" s="26">
        <f>SUBTOTAL(9,AD29:AD33)</f>
        <v>0</v>
      </c>
      <c r="AE28" s="26">
        <f>SUBTOTAL(9,AE29:AE33)</f>
        <v>0</v>
      </c>
      <c r="AF28" s="26">
        <f>SUBTOTAL(9,AF29:AF33)</f>
        <v>0</v>
      </c>
      <c r="AG28" s="26">
        <f t="shared" si="21"/>
        <v>0</v>
      </c>
      <c r="AH28" s="26">
        <f>SUBTOTAL(9,AH29:AH33)</f>
        <v>0</v>
      </c>
      <c r="AI28" s="26">
        <f>SUBTOTAL(9,AI29:AI33)</f>
        <v>0</v>
      </c>
      <c r="AJ28" s="26">
        <f>SUBTOTAL(9,AJ29:AJ33)</f>
        <v>0</v>
      </c>
      <c r="AK28" s="26">
        <f t="shared" si="22"/>
        <v>0</v>
      </c>
      <c r="AL28" s="26">
        <f>SUBTOTAL(9,AL29:AL33)</f>
        <v>0</v>
      </c>
      <c r="AM28" s="26">
        <f>SUBTOTAL(9,AM29:AM33)</f>
        <v>0</v>
      </c>
      <c r="AN28" s="26">
        <f>SUBTOTAL(9,AN29:AN33)</f>
        <v>0</v>
      </c>
      <c r="AO28" s="26">
        <f t="shared" si="23"/>
        <v>0</v>
      </c>
      <c r="AP28" s="26">
        <f>SUBTOTAL(9,AP29:AP33)</f>
        <v>0</v>
      </c>
      <c r="AQ28" s="26">
        <f>SUBTOTAL(9,AQ29:AQ33)</f>
        <v>0</v>
      </c>
      <c r="AR28" s="26">
        <f>SUBTOTAL(9,AR29:AR33)</f>
        <v>0</v>
      </c>
      <c r="AS28" s="26">
        <f t="shared" si="24"/>
        <v>0</v>
      </c>
      <c r="AT28" s="26">
        <f>SUBTOTAL(9,AT29:AT33)</f>
        <v>0</v>
      </c>
      <c r="AU28" s="26">
        <f>SUBTOTAL(9,AU29:AU33)</f>
        <v>0</v>
      </c>
      <c r="AV28" s="26">
        <f>SUBTOTAL(9,AV29:AV33)</f>
        <v>0</v>
      </c>
      <c r="AW28" s="26">
        <f t="shared" si="25"/>
        <v>0</v>
      </c>
      <c r="AX28" s="26">
        <f>SUBTOTAL(9,AX29:AX33)</f>
        <v>0</v>
      </c>
      <c r="AY28" s="26">
        <f>SUBTOTAL(9,AY29:AY33)</f>
        <v>0</v>
      </c>
      <c r="AZ28" s="26">
        <f>SUBTOTAL(9,AZ29:AZ33)</f>
        <v>0</v>
      </c>
      <c r="BA28" s="26">
        <f t="shared" si="26"/>
        <v>0</v>
      </c>
      <c r="BB28" s="26">
        <f>SUBTOTAL(9,BB29:BB33)</f>
        <v>0</v>
      </c>
      <c r="BC28" s="26">
        <f>SUBTOTAL(9,BC29:BC33)</f>
        <v>0</v>
      </c>
      <c r="BD28" s="26">
        <f>SUBTOTAL(9,BD29:BD33)</f>
        <v>0</v>
      </c>
      <c r="BE28" s="26">
        <f t="shared" si="27"/>
        <v>0</v>
      </c>
    </row>
    <row r="29" spans="1:57" x14ac:dyDescent="0.25">
      <c r="A29" s="23" t="str">
        <f t="shared" si="14"/>
        <v>CLAIM NUMBERS</v>
      </c>
      <c r="C29" s="13" t="s">
        <v>26</v>
      </c>
      <c r="D29" s="53" t="s">
        <v>342</v>
      </c>
      <c r="E29" s="53" t="s">
        <v>237</v>
      </c>
      <c r="F29" s="252">
        <v>0</v>
      </c>
      <c r="G29" s="252">
        <v>0</v>
      </c>
      <c r="H29" s="252">
        <v>0</v>
      </c>
      <c r="I29" s="26">
        <f t="shared" si="15"/>
        <v>0</v>
      </c>
      <c r="J29" s="252">
        <v>0</v>
      </c>
      <c r="K29" s="252">
        <v>0</v>
      </c>
      <c r="L29" s="252">
        <v>0</v>
      </c>
      <c r="M29" s="26">
        <f t="shared" si="16"/>
        <v>0</v>
      </c>
      <c r="N29" s="252">
        <v>0</v>
      </c>
      <c r="O29" s="252">
        <v>0</v>
      </c>
      <c r="P29" s="252">
        <v>0</v>
      </c>
      <c r="Q29" s="26">
        <f t="shared" si="17"/>
        <v>0</v>
      </c>
      <c r="R29" s="252">
        <v>0</v>
      </c>
      <c r="S29" s="252">
        <v>0</v>
      </c>
      <c r="T29" s="252">
        <v>0</v>
      </c>
      <c r="U29" s="26">
        <f t="shared" si="18"/>
        <v>0</v>
      </c>
      <c r="V29" s="252">
        <v>0</v>
      </c>
      <c r="W29" s="252">
        <v>0</v>
      </c>
      <c r="X29" s="252">
        <v>0</v>
      </c>
      <c r="Y29" s="26">
        <f t="shared" si="19"/>
        <v>0</v>
      </c>
      <c r="Z29" s="252">
        <v>0</v>
      </c>
      <c r="AA29" s="252">
        <v>0</v>
      </c>
      <c r="AB29" s="252">
        <v>0</v>
      </c>
      <c r="AC29" s="26">
        <f t="shared" si="20"/>
        <v>0</v>
      </c>
      <c r="AD29" s="252">
        <v>0</v>
      </c>
      <c r="AE29" s="252">
        <v>0</v>
      </c>
      <c r="AF29" s="252">
        <v>0</v>
      </c>
      <c r="AG29" s="26">
        <f t="shared" si="21"/>
        <v>0</v>
      </c>
      <c r="AH29" s="252">
        <v>0</v>
      </c>
      <c r="AI29" s="252">
        <v>0</v>
      </c>
      <c r="AJ29" s="252">
        <v>0</v>
      </c>
      <c r="AK29" s="26">
        <f t="shared" si="22"/>
        <v>0</v>
      </c>
      <c r="AL29" s="252">
        <v>0</v>
      </c>
      <c r="AM29" s="252">
        <v>0</v>
      </c>
      <c r="AN29" s="252">
        <v>0</v>
      </c>
      <c r="AO29" s="26">
        <f t="shared" si="23"/>
        <v>0</v>
      </c>
      <c r="AP29" s="252">
        <v>0</v>
      </c>
      <c r="AQ29" s="252">
        <v>0</v>
      </c>
      <c r="AR29" s="252">
        <v>0</v>
      </c>
      <c r="AS29" s="26">
        <f t="shared" si="24"/>
        <v>0</v>
      </c>
      <c r="AT29" s="252">
        <v>0</v>
      </c>
      <c r="AU29" s="252">
        <v>0</v>
      </c>
      <c r="AV29" s="252">
        <v>0</v>
      </c>
      <c r="AW29" s="26">
        <f t="shared" si="25"/>
        <v>0</v>
      </c>
      <c r="AX29" s="252">
        <v>0</v>
      </c>
      <c r="AY29" s="252">
        <v>0</v>
      </c>
      <c r="AZ29" s="252">
        <v>0</v>
      </c>
      <c r="BA29" s="26">
        <f t="shared" si="26"/>
        <v>0</v>
      </c>
      <c r="BB29" s="252">
        <v>0</v>
      </c>
      <c r="BC29" s="252">
        <v>0</v>
      </c>
      <c r="BD29" s="252">
        <v>0</v>
      </c>
      <c r="BE29" s="26">
        <f t="shared" si="27"/>
        <v>0</v>
      </c>
    </row>
    <row r="30" spans="1:57" x14ac:dyDescent="0.25">
      <c r="A30" s="23" t="str">
        <f t="shared" si="14"/>
        <v>CLAIM NUMBERS</v>
      </c>
      <c r="C30" s="13" t="s">
        <v>26</v>
      </c>
      <c r="D30" s="53" t="s">
        <v>343</v>
      </c>
      <c r="E30" s="53" t="s">
        <v>238</v>
      </c>
      <c r="F30" s="252">
        <v>0</v>
      </c>
      <c r="G30" s="252">
        <v>0</v>
      </c>
      <c r="H30" s="252">
        <v>0</v>
      </c>
      <c r="I30" s="26">
        <f t="shared" si="15"/>
        <v>0</v>
      </c>
      <c r="J30" s="252">
        <v>0</v>
      </c>
      <c r="K30" s="252">
        <v>0</v>
      </c>
      <c r="L30" s="252">
        <v>0</v>
      </c>
      <c r="M30" s="26">
        <f t="shared" si="16"/>
        <v>0</v>
      </c>
      <c r="N30" s="252">
        <v>0</v>
      </c>
      <c r="O30" s="252">
        <v>0</v>
      </c>
      <c r="P30" s="252">
        <v>0</v>
      </c>
      <c r="Q30" s="26">
        <f t="shared" si="17"/>
        <v>0</v>
      </c>
      <c r="R30" s="252">
        <v>0</v>
      </c>
      <c r="S30" s="252">
        <v>0</v>
      </c>
      <c r="T30" s="252">
        <v>0</v>
      </c>
      <c r="U30" s="26">
        <f t="shared" si="18"/>
        <v>0</v>
      </c>
      <c r="V30" s="252">
        <v>0</v>
      </c>
      <c r="W30" s="252">
        <v>0</v>
      </c>
      <c r="X30" s="252">
        <v>0</v>
      </c>
      <c r="Y30" s="26">
        <f t="shared" si="19"/>
        <v>0</v>
      </c>
      <c r="Z30" s="252">
        <v>0</v>
      </c>
      <c r="AA30" s="252">
        <v>0</v>
      </c>
      <c r="AB30" s="252">
        <v>0</v>
      </c>
      <c r="AC30" s="26">
        <f t="shared" si="20"/>
        <v>0</v>
      </c>
      <c r="AD30" s="252">
        <v>0</v>
      </c>
      <c r="AE30" s="252">
        <v>0</v>
      </c>
      <c r="AF30" s="252">
        <v>0</v>
      </c>
      <c r="AG30" s="26">
        <f t="shared" si="21"/>
        <v>0</v>
      </c>
      <c r="AH30" s="252">
        <v>0</v>
      </c>
      <c r="AI30" s="252">
        <v>0</v>
      </c>
      <c r="AJ30" s="252">
        <v>0</v>
      </c>
      <c r="AK30" s="26">
        <f t="shared" si="22"/>
        <v>0</v>
      </c>
      <c r="AL30" s="252">
        <v>0</v>
      </c>
      <c r="AM30" s="252">
        <v>0</v>
      </c>
      <c r="AN30" s="252">
        <v>0</v>
      </c>
      <c r="AO30" s="26">
        <f t="shared" si="23"/>
        <v>0</v>
      </c>
      <c r="AP30" s="252">
        <v>0</v>
      </c>
      <c r="AQ30" s="252">
        <v>0</v>
      </c>
      <c r="AR30" s="252">
        <v>0</v>
      </c>
      <c r="AS30" s="26">
        <f t="shared" si="24"/>
        <v>0</v>
      </c>
      <c r="AT30" s="252">
        <v>0</v>
      </c>
      <c r="AU30" s="252">
        <v>0</v>
      </c>
      <c r="AV30" s="252">
        <v>0</v>
      </c>
      <c r="AW30" s="26">
        <f t="shared" si="25"/>
        <v>0</v>
      </c>
      <c r="AX30" s="252">
        <v>0</v>
      </c>
      <c r="AY30" s="252">
        <v>0</v>
      </c>
      <c r="AZ30" s="252">
        <v>0</v>
      </c>
      <c r="BA30" s="26">
        <f t="shared" si="26"/>
        <v>0</v>
      </c>
      <c r="BB30" s="252">
        <v>0</v>
      </c>
      <c r="BC30" s="252">
        <v>0</v>
      </c>
      <c r="BD30" s="252">
        <v>0</v>
      </c>
      <c r="BE30" s="26">
        <f t="shared" si="27"/>
        <v>0</v>
      </c>
    </row>
    <row r="31" spans="1:57" x14ac:dyDescent="0.25">
      <c r="A31" s="23" t="str">
        <f t="shared" si="14"/>
        <v>CLAIM NUMBERS</v>
      </c>
      <c r="C31" s="13" t="s">
        <v>26</v>
      </c>
      <c r="D31" s="53" t="s">
        <v>344</v>
      </c>
      <c r="E31" s="53" t="s">
        <v>239</v>
      </c>
      <c r="F31" s="252">
        <v>0</v>
      </c>
      <c r="G31" s="252">
        <v>0</v>
      </c>
      <c r="H31" s="252">
        <v>0</v>
      </c>
      <c r="I31" s="26">
        <f t="shared" si="15"/>
        <v>0</v>
      </c>
      <c r="J31" s="252">
        <v>0</v>
      </c>
      <c r="K31" s="252">
        <v>0</v>
      </c>
      <c r="L31" s="252">
        <v>0</v>
      </c>
      <c r="M31" s="26">
        <f t="shared" si="16"/>
        <v>0</v>
      </c>
      <c r="N31" s="252">
        <v>0</v>
      </c>
      <c r="O31" s="252">
        <v>0</v>
      </c>
      <c r="P31" s="252">
        <v>0</v>
      </c>
      <c r="Q31" s="26">
        <f t="shared" si="17"/>
        <v>0</v>
      </c>
      <c r="R31" s="252">
        <v>0</v>
      </c>
      <c r="S31" s="252">
        <v>0</v>
      </c>
      <c r="T31" s="252">
        <v>0</v>
      </c>
      <c r="U31" s="26">
        <f t="shared" si="18"/>
        <v>0</v>
      </c>
      <c r="V31" s="252">
        <v>0</v>
      </c>
      <c r="W31" s="252">
        <v>0</v>
      </c>
      <c r="X31" s="252">
        <v>0</v>
      </c>
      <c r="Y31" s="26">
        <f t="shared" si="19"/>
        <v>0</v>
      </c>
      <c r="Z31" s="252">
        <v>0</v>
      </c>
      <c r="AA31" s="252">
        <v>0</v>
      </c>
      <c r="AB31" s="252">
        <v>0</v>
      </c>
      <c r="AC31" s="26">
        <f t="shared" si="20"/>
        <v>0</v>
      </c>
      <c r="AD31" s="252">
        <v>0</v>
      </c>
      <c r="AE31" s="252">
        <v>0</v>
      </c>
      <c r="AF31" s="252">
        <v>0</v>
      </c>
      <c r="AG31" s="26">
        <f t="shared" si="21"/>
        <v>0</v>
      </c>
      <c r="AH31" s="252">
        <v>0</v>
      </c>
      <c r="AI31" s="252">
        <v>0</v>
      </c>
      <c r="AJ31" s="252">
        <v>0</v>
      </c>
      <c r="AK31" s="26">
        <f t="shared" si="22"/>
        <v>0</v>
      </c>
      <c r="AL31" s="252">
        <v>0</v>
      </c>
      <c r="AM31" s="252">
        <v>0</v>
      </c>
      <c r="AN31" s="252">
        <v>0</v>
      </c>
      <c r="AO31" s="26">
        <f t="shared" si="23"/>
        <v>0</v>
      </c>
      <c r="AP31" s="252">
        <v>0</v>
      </c>
      <c r="AQ31" s="252">
        <v>0</v>
      </c>
      <c r="AR31" s="252">
        <v>0</v>
      </c>
      <c r="AS31" s="26">
        <f t="shared" si="24"/>
        <v>0</v>
      </c>
      <c r="AT31" s="252">
        <v>0</v>
      </c>
      <c r="AU31" s="252">
        <v>0</v>
      </c>
      <c r="AV31" s="252">
        <v>0</v>
      </c>
      <c r="AW31" s="26">
        <f t="shared" si="25"/>
        <v>0</v>
      </c>
      <c r="AX31" s="252">
        <v>0</v>
      </c>
      <c r="AY31" s="252">
        <v>0</v>
      </c>
      <c r="AZ31" s="252">
        <v>0</v>
      </c>
      <c r="BA31" s="26">
        <f t="shared" si="26"/>
        <v>0</v>
      </c>
      <c r="BB31" s="252">
        <v>0</v>
      </c>
      <c r="BC31" s="252">
        <v>0</v>
      </c>
      <c r="BD31" s="252">
        <v>0</v>
      </c>
      <c r="BE31" s="26">
        <f t="shared" si="27"/>
        <v>0</v>
      </c>
    </row>
    <row r="32" spans="1:57" x14ac:dyDescent="0.25">
      <c r="A32" s="23" t="str">
        <f t="shared" si="14"/>
        <v>CLAIM NUMBERS</v>
      </c>
      <c r="C32" s="13" t="s">
        <v>26</v>
      </c>
      <c r="D32" s="53" t="s">
        <v>449</v>
      </c>
      <c r="E32" s="53" t="s">
        <v>240</v>
      </c>
      <c r="F32" s="252">
        <v>0</v>
      </c>
      <c r="G32" s="252">
        <v>0</v>
      </c>
      <c r="H32" s="252">
        <v>0</v>
      </c>
      <c r="I32" s="26">
        <f t="shared" si="15"/>
        <v>0</v>
      </c>
      <c r="J32" s="252">
        <v>0</v>
      </c>
      <c r="K32" s="252">
        <v>0</v>
      </c>
      <c r="L32" s="252">
        <v>0</v>
      </c>
      <c r="M32" s="26">
        <f t="shared" si="16"/>
        <v>0</v>
      </c>
      <c r="N32" s="252">
        <v>0</v>
      </c>
      <c r="O32" s="252">
        <v>0</v>
      </c>
      <c r="P32" s="252">
        <v>0</v>
      </c>
      <c r="Q32" s="26">
        <f t="shared" si="17"/>
        <v>0</v>
      </c>
      <c r="R32" s="252">
        <v>0</v>
      </c>
      <c r="S32" s="252">
        <v>0</v>
      </c>
      <c r="T32" s="252">
        <v>0</v>
      </c>
      <c r="U32" s="26">
        <f t="shared" si="18"/>
        <v>0</v>
      </c>
      <c r="V32" s="252">
        <v>0</v>
      </c>
      <c r="W32" s="252">
        <v>0</v>
      </c>
      <c r="X32" s="252">
        <v>0</v>
      </c>
      <c r="Y32" s="26">
        <f t="shared" si="19"/>
        <v>0</v>
      </c>
      <c r="Z32" s="252">
        <v>0</v>
      </c>
      <c r="AA32" s="252">
        <v>0</v>
      </c>
      <c r="AB32" s="252">
        <v>0</v>
      </c>
      <c r="AC32" s="26">
        <f t="shared" si="20"/>
        <v>0</v>
      </c>
      <c r="AD32" s="252">
        <v>0</v>
      </c>
      <c r="AE32" s="252">
        <v>0</v>
      </c>
      <c r="AF32" s="252">
        <v>0</v>
      </c>
      <c r="AG32" s="26">
        <f t="shared" si="21"/>
        <v>0</v>
      </c>
      <c r="AH32" s="252">
        <v>0</v>
      </c>
      <c r="AI32" s="252">
        <v>0</v>
      </c>
      <c r="AJ32" s="252">
        <v>0</v>
      </c>
      <c r="AK32" s="26">
        <f t="shared" si="22"/>
        <v>0</v>
      </c>
      <c r="AL32" s="252">
        <v>0</v>
      </c>
      <c r="AM32" s="252">
        <v>0</v>
      </c>
      <c r="AN32" s="252">
        <v>0</v>
      </c>
      <c r="AO32" s="26">
        <f t="shared" si="23"/>
        <v>0</v>
      </c>
      <c r="AP32" s="252">
        <v>0</v>
      </c>
      <c r="AQ32" s="252">
        <v>0</v>
      </c>
      <c r="AR32" s="252">
        <v>0</v>
      </c>
      <c r="AS32" s="26">
        <f t="shared" si="24"/>
        <v>0</v>
      </c>
      <c r="AT32" s="252">
        <v>0</v>
      </c>
      <c r="AU32" s="252">
        <v>0</v>
      </c>
      <c r="AV32" s="252">
        <v>0</v>
      </c>
      <c r="AW32" s="26">
        <f t="shared" si="25"/>
        <v>0</v>
      </c>
      <c r="AX32" s="252">
        <v>0</v>
      </c>
      <c r="AY32" s="252">
        <v>0</v>
      </c>
      <c r="AZ32" s="252">
        <v>0</v>
      </c>
      <c r="BA32" s="26">
        <f t="shared" si="26"/>
        <v>0</v>
      </c>
      <c r="BB32" s="252">
        <v>0</v>
      </c>
      <c r="BC32" s="252">
        <v>0</v>
      </c>
      <c r="BD32" s="252">
        <v>0</v>
      </c>
      <c r="BE32" s="26">
        <f t="shared" si="27"/>
        <v>0</v>
      </c>
    </row>
    <row r="33" spans="1:57" x14ac:dyDescent="0.25">
      <c r="A33" s="23" t="str">
        <f t="shared" si="14"/>
        <v>CLAIM NUMBERS</v>
      </c>
      <c r="C33" s="13" t="s">
        <v>26</v>
      </c>
      <c r="D33" s="53" t="s">
        <v>345</v>
      </c>
      <c r="E33" s="53" t="s">
        <v>241</v>
      </c>
      <c r="F33" s="252">
        <v>0</v>
      </c>
      <c r="G33" s="252">
        <v>0</v>
      </c>
      <c r="H33" s="252">
        <v>0</v>
      </c>
      <c r="I33" s="26">
        <f t="shared" si="15"/>
        <v>0</v>
      </c>
      <c r="J33" s="252">
        <v>0</v>
      </c>
      <c r="K33" s="252">
        <v>0</v>
      </c>
      <c r="L33" s="252">
        <v>0</v>
      </c>
      <c r="M33" s="26">
        <f t="shared" si="16"/>
        <v>0</v>
      </c>
      <c r="N33" s="252">
        <v>0</v>
      </c>
      <c r="O33" s="252">
        <v>0</v>
      </c>
      <c r="P33" s="252">
        <v>0</v>
      </c>
      <c r="Q33" s="26">
        <f t="shared" si="17"/>
        <v>0</v>
      </c>
      <c r="R33" s="252">
        <v>0</v>
      </c>
      <c r="S33" s="252">
        <v>0</v>
      </c>
      <c r="T33" s="252">
        <v>0</v>
      </c>
      <c r="U33" s="26">
        <f t="shared" si="18"/>
        <v>0</v>
      </c>
      <c r="V33" s="252">
        <v>0</v>
      </c>
      <c r="W33" s="252">
        <v>0</v>
      </c>
      <c r="X33" s="252">
        <v>0</v>
      </c>
      <c r="Y33" s="26">
        <f t="shared" si="19"/>
        <v>0</v>
      </c>
      <c r="Z33" s="252">
        <v>0</v>
      </c>
      <c r="AA33" s="252">
        <v>0</v>
      </c>
      <c r="AB33" s="252">
        <v>0</v>
      </c>
      <c r="AC33" s="26">
        <f t="shared" si="20"/>
        <v>0</v>
      </c>
      <c r="AD33" s="252">
        <v>0</v>
      </c>
      <c r="AE33" s="252">
        <v>0</v>
      </c>
      <c r="AF33" s="252">
        <v>0</v>
      </c>
      <c r="AG33" s="26">
        <f t="shared" si="21"/>
        <v>0</v>
      </c>
      <c r="AH33" s="252">
        <v>0</v>
      </c>
      <c r="AI33" s="252">
        <v>0</v>
      </c>
      <c r="AJ33" s="252">
        <v>0</v>
      </c>
      <c r="AK33" s="26">
        <f t="shared" si="22"/>
        <v>0</v>
      </c>
      <c r="AL33" s="252">
        <v>0</v>
      </c>
      <c r="AM33" s="252">
        <v>0</v>
      </c>
      <c r="AN33" s="252">
        <v>0</v>
      </c>
      <c r="AO33" s="26">
        <f t="shared" si="23"/>
        <v>0</v>
      </c>
      <c r="AP33" s="252">
        <v>0</v>
      </c>
      <c r="AQ33" s="252">
        <v>0</v>
      </c>
      <c r="AR33" s="252">
        <v>0</v>
      </c>
      <c r="AS33" s="26">
        <f t="shared" si="24"/>
        <v>0</v>
      </c>
      <c r="AT33" s="252">
        <v>0</v>
      </c>
      <c r="AU33" s="252">
        <v>0</v>
      </c>
      <c r="AV33" s="252">
        <v>0</v>
      </c>
      <c r="AW33" s="26">
        <f t="shared" si="25"/>
        <v>0</v>
      </c>
      <c r="AX33" s="252">
        <v>0</v>
      </c>
      <c r="AY33" s="252">
        <v>0</v>
      </c>
      <c r="AZ33" s="252">
        <v>0</v>
      </c>
      <c r="BA33" s="26">
        <f t="shared" si="26"/>
        <v>0</v>
      </c>
      <c r="BB33" s="252">
        <v>0</v>
      </c>
      <c r="BC33" s="252">
        <v>0</v>
      </c>
      <c r="BD33" s="252">
        <v>0</v>
      </c>
      <c r="BE33" s="26">
        <f t="shared" si="27"/>
        <v>0</v>
      </c>
    </row>
    <row r="34" spans="1:57" x14ac:dyDescent="0.25">
      <c r="A34" s="23" t="str">
        <f t="shared" si="14"/>
        <v>CLAIM NUMBERS</v>
      </c>
      <c r="C34" s="13" t="s">
        <v>26</v>
      </c>
      <c r="D34" s="53" t="s">
        <v>448</v>
      </c>
      <c r="E34" s="53" t="s">
        <v>243</v>
      </c>
      <c r="F34" s="252">
        <v>0</v>
      </c>
      <c r="G34" s="252">
        <v>0</v>
      </c>
      <c r="H34" s="252">
        <v>0</v>
      </c>
      <c r="I34" s="26">
        <f t="shared" si="15"/>
        <v>0</v>
      </c>
      <c r="J34" s="252">
        <v>0</v>
      </c>
      <c r="K34" s="252">
        <v>0</v>
      </c>
      <c r="L34" s="252">
        <v>0</v>
      </c>
      <c r="M34" s="26">
        <f t="shared" si="16"/>
        <v>0</v>
      </c>
      <c r="N34" s="252">
        <v>0</v>
      </c>
      <c r="O34" s="252">
        <v>0</v>
      </c>
      <c r="P34" s="252">
        <v>0</v>
      </c>
      <c r="Q34" s="26">
        <f t="shared" si="17"/>
        <v>0</v>
      </c>
      <c r="R34" s="252">
        <v>0</v>
      </c>
      <c r="S34" s="252">
        <v>0</v>
      </c>
      <c r="T34" s="252">
        <v>0</v>
      </c>
      <c r="U34" s="26">
        <f t="shared" si="18"/>
        <v>0</v>
      </c>
      <c r="V34" s="252">
        <v>0</v>
      </c>
      <c r="W34" s="252">
        <v>0</v>
      </c>
      <c r="X34" s="252">
        <v>0</v>
      </c>
      <c r="Y34" s="26">
        <f t="shared" si="19"/>
        <v>0</v>
      </c>
      <c r="Z34" s="252">
        <v>0</v>
      </c>
      <c r="AA34" s="252">
        <v>0</v>
      </c>
      <c r="AB34" s="252">
        <v>0</v>
      </c>
      <c r="AC34" s="26">
        <f t="shared" si="20"/>
        <v>0</v>
      </c>
      <c r="AD34" s="252">
        <v>0</v>
      </c>
      <c r="AE34" s="252">
        <v>0</v>
      </c>
      <c r="AF34" s="252">
        <v>0</v>
      </c>
      <c r="AG34" s="26">
        <f t="shared" si="21"/>
        <v>0</v>
      </c>
      <c r="AH34" s="252">
        <v>0</v>
      </c>
      <c r="AI34" s="252">
        <v>0</v>
      </c>
      <c r="AJ34" s="252">
        <v>0</v>
      </c>
      <c r="AK34" s="26">
        <f t="shared" si="22"/>
        <v>0</v>
      </c>
      <c r="AL34" s="252">
        <v>0</v>
      </c>
      <c r="AM34" s="252">
        <v>0</v>
      </c>
      <c r="AN34" s="252">
        <v>0</v>
      </c>
      <c r="AO34" s="26">
        <f t="shared" si="23"/>
        <v>0</v>
      </c>
      <c r="AP34" s="252">
        <v>0</v>
      </c>
      <c r="AQ34" s="252">
        <v>0</v>
      </c>
      <c r="AR34" s="252">
        <v>0</v>
      </c>
      <c r="AS34" s="26">
        <f t="shared" si="24"/>
        <v>0</v>
      </c>
      <c r="AT34" s="252">
        <v>0</v>
      </c>
      <c r="AU34" s="252">
        <v>0</v>
      </c>
      <c r="AV34" s="252">
        <v>0</v>
      </c>
      <c r="AW34" s="26">
        <f t="shared" si="25"/>
        <v>0</v>
      </c>
      <c r="AX34" s="252">
        <v>0</v>
      </c>
      <c r="AY34" s="252">
        <v>0</v>
      </c>
      <c r="AZ34" s="252">
        <v>0</v>
      </c>
      <c r="BA34" s="26">
        <f t="shared" si="26"/>
        <v>0</v>
      </c>
      <c r="BB34" s="252">
        <v>0</v>
      </c>
      <c r="BC34" s="252">
        <v>0</v>
      </c>
      <c r="BD34" s="252">
        <v>0</v>
      </c>
      <c r="BE34" s="26">
        <f t="shared" si="27"/>
        <v>0</v>
      </c>
    </row>
    <row r="35" spans="1:57" x14ac:dyDescent="0.25">
      <c r="A35" s="23" t="str">
        <f t="shared" si="14"/>
        <v>CLAIM NUMBERS</v>
      </c>
      <c r="C35" s="13" t="s">
        <v>26</v>
      </c>
      <c r="D35" s="53" t="s">
        <v>346</v>
      </c>
      <c r="E35" s="53" t="s">
        <v>244</v>
      </c>
      <c r="F35" s="252">
        <v>0</v>
      </c>
      <c r="G35" s="252">
        <v>0</v>
      </c>
      <c r="H35" s="252">
        <v>0</v>
      </c>
      <c r="I35" s="26">
        <f t="shared" si="15"/>
        <v>0</v>
      </c>
      <c r="J35" s="252">
        <v>0</v>
      </c>
      <c r="K35" s="252">
        <v>0</v>
      </c>
      <c r="L35" s="252">
        <v>0</v>
      </c>
      <c r="M35" s="26">
        <f t="shared" si="16"/>
        <v>0</v>
      </c>
      <c r="N35" s="252">
        <v>0</v>
      </c>
      <c r="O35" s="252">
        <v>0</v>
      </c>
      <c r="P35" s="252">
        <v>0</v>
      </c>
      <c r="Q35" s="26">
        <f t="shared" si="17"/>
        <v>0</v>
      </c>
      <c r="R35" s="252">
        <v>0</v>
      </c>
      <c r="S35" s="252">
        <v>0</v>
      </c>
      <c r="T35" s="252">
        <v>0</v>
      </c>
      <c r="U35" s="26">
        <f t="shared" si="18"/>
        <v>0</v>
      </c>
      <c r="V35" s="252">
        <v>0</v>
      </c>
      <c r="W35" s="252">
        <v>0</v>
      </c>
      <c r="X35" s="252">
        <v>0</v>
      </c>
      <c r="Y35" s="26">
        <f t="shared" si="19"/>
        <v>0</v>
      </c>
      <c r="Z35" s="252">
        <v>0</v>
      </c>
      <c r="AA35" s="252">
        <v>0</v>
      </c>
      <c r="AB35" s="252">
        <v>0</v>
      </c>
      <c r="AC35" s="26">
        <f t="shared" si="20"/>
        <v>0</v>
      </c>
      <c r="AD35" s="252">
        <v>0</v>
      </c>
      <c r="AE35" s="252">
        <v>0</v>
      </c>
      <c r="AF35" s="252">
        <v>0</v>
      </c>
      <c r="AG35" s="26">
        <f t="shared" si="21"/>
        <v>0</v>
      </c>
      <c r="AH35" s="252">
        <v>0</v>
      </c>
      <c r="AI35" s="252">
        <v>0</v>
      </c>
      <c r="AJ35" s="252">
        <v>0</v>
      </c>
      <c r="AK35" s="26">
        <f t="shared" si="22"/>
        <v>0</v>
      </c>
      <c r="AL35" s="252">
        <v>0</v>
      </c>
      <c r="AM35" s="252">
        <v>0</v>
      </c>
      <c r="AN35" s="252">
        <v>0</v>
      </c>
      <c r="AO35" s="26">
        <f t="shared" si="23"/>
        <v>0</v>
      </c>
      <c r="AP35" s="252">
        <v>0</v>
      </c>
      <c r="AQ35" s="252">
        <v>0</v>
      </c>
      <c r="AR35" s="252">
        <v>0</v>
      </c>
      <c r="AS35" s="26">
        <f t="shared" si="24"/>
        <v>0</v>
      </c>
      <c r="AT35" s="252">
        <v>0</v>
      </c>
      <c r="AU35" s="252">
        <v>0</v>
      </c>
      <c r="AV35" s="252">
        <v>0</v>
      </c>
      <c r="AW35" s="26">
        <f t="shared" si="25"/>
        <v>0</v>
      </c>
      <c r="AX35" s="252">
        <v>0</v>
      </c>
      <c r="AY35" s="252">
        <v>0</v>
      </c>
      <c r="AZ35" s="252">
        <v>0</v>
      </c>
      <c r="BA35" s="26">
        <f t="shared" si="26"/>
        <v>0</v>
      </c>
      <c r="BB35" s="252">
        <v>0</v>
      </c>
      <c r="BC35" s="252">
        <v>0</v>
      </c>
      <c r="BD35" s="252">
        <v>0</v>
      </c>
      <c r="BE35" s="26">
        <f t="shared" si="27"/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52">
        <v>0</v>
      </c>
      <c r="G37" s="252">
        <v>0</v>
      </c>
      <c r="H37" s="252">
        <v>0</v>
      </c>
      <c r="I37" s="26">
        <f>SUM(F37:H37)</f>
        <v>0</v>
      </c>
      <c r="J37" s="252">
        <v>0</v>
      </c>
      <c r="K37" s="252">
        <v>0</v>
      </c>
      <c r="L37" s="252">
        <v>0</v>
      </c>
      <c r="M37" s="26">
        <f>SUM(J37:L37)</f>
        <v>0</v>
      </c>
      <c r="N37" s="252">
        <v>0</v>
      </c>
      <c r="O37" s="252">
        <v>0</v>
      </c>
      <c r="P37" s="252">
        <v>0</v>
      </c>
      <c r="Q37" s="26">
        <f>SUM(N37:P37)</f>
        <v>0</v>
      </c>
      <c r="R37" s="252">
        <v>0</v>
      </c>
      <c r="S37" s="252">
        <v>0</v>
      </c>
      <c r="T37" s="252">
        <v>0</v>
      </c>
      <c r="U37" s="26">
        <f>SUM(R37:T37)</f>
        <v>0</v>
      </c>
      <c r="V37" s="252">
        <v>0</v>
      </c>
      <c r="W37" s="252">
        <v>0</v>
      </c>
      <c r="X37" s="252">
        <v>0</v>
      </c>
      <c r="Y37" s="26">
        <f>SUM(V37:X37)</f>
        <v>0</v>
      </c>
      <c r="Z37" s="252">
        <v>0</v>
      </c>
      <c r="AA37" s="252">
        <v>0</v>
      </c>
      <c r="AB37" s="252">
        <v>0</v>
      </c>
      <c r="AC37" s="26">
        <f>SUM(Z37:AB37)</f>
        <v>0</v>
      </c>
      <c r="AD37" s="252">
        <v>0</v>
      </c>
      <c r="AE37" s="252">
        <v>0</v>
      </c>
      <c r="AF37" s="252">
        <v>0</v>
      </c>
      <c r="AG37" s="26">
        <f>SUM(AD37:AF37)</f>
        <v>0</v>
      </c>
      <c r="AH37" s="252">
        <v>0</v>
      </c>
      <c r="AI37" s="252">
        <v>0</v>
      </c>
      <c r="AJ37" s="252">
        <v>0</v>
      </c>
      <c r="AK37" s="26">
        <f>SUM(AH37:AJ37)</f>
        <v>0</v>
      </c>
      <c r="AL37" s="252">
        <v>0</v>
      </c>
      <c r="AM37" s="252">
        <v>0</v>
      </c>
      <c r="AN37" s="252">
        <v>0</v>
      </c>
      <c r="AO37" s="26">
        <f>SUM(AL37:AN37)</f>
        <v>0</v>
      </c>
      <c r="AP37" s="252">
        <v>0</v>
      </c>
      <c r="AQ37" s="252">
        <v>0</v>
      </c>
      <c r="AR37" s="252">
        <v>0</v>
      </c>
      <c r="AS37" s="26">
        <f>SUM(AP37:AR37)</f>
        <v>0</v>
      </c>
      <c r="AT37" s="252">
        <v>0</v>
      </c>
      <c r="AU37" s="252">
        <v>0</v>
      </c>
      <c r="AV37" s="252">
        <v>0</v>
      </c>
      <c r="AW37" s="26">
        <f>SUM(AT37:AV37)</f>
        <v>0</v>
      </c>
      <c r="AX37" s="252">
        <v>0</v>
      </c>
      <c r="AY37" s="252">
        <v>0</v>
      </c>
      <c r="AZ37" s="252">
        <v>0</v>
      </c>
      <c r="BA37" s="26">
        <f>SUM(AX37:AZ37)</f>
        <v>0</v>
      </c>
      <c r="BB37" s="252">
        <v>0</v>
      </c>
      <c r="BC37" s="252">
        <v>0</v>
      </c>
      <c r="BD37" s="252">
        <v>0</v>
      </c>
      <c r="BE37" s="26">
        <f>SUM(BB37:BD37)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F24-F26-F37</f>
        <v>0</v>
      </c>
      <c r="G39" s="69">
        <f t="shared" ref="G39:BE39" si="28">G24-G26-G37</f>
        <v>0</v>
      </c>
      <c r="H39" s="69">
        <f t="shared" si="28"/>
        <v>0</v>
      </c>
      <c r="I39" s="69">
        <f t="shared" si="28"/>
        <v>0</v>
      </c>
      <c r="J39" s="69">
        <f t="shared" si="28"/>
        <v>0</v>
      </c>
      <c r="K39" s="69">
        <f t="shared" si="28"/>
        <v>0</v>
      </c>
      <c r="L39" s="69">
        <f t="shared" si="28"/>
        <v>0</v>
      </c>
      <c r="M39" s="69">
        <f t="shared" si="28"/>
        <v>0</v>
      </c>
      <c r="N39" s="69">
        <f t="shared" si="28"/>
        <v>0</v>
      </c>
      <c r="O39" s="69">
        <f t="shared" si="28"/>
        <v>0</v>
      </c>
      <c r="P39" s="69">
        <f t="shared" si="28"/>
        <v>0</v>
      </c>
      <c r="Q39" s="69">
        <f t="shared" si="28"/>
        <v>0</v>
      </c>
      <c r="R39" s="69">
        <f t="shared" si="28"/>
        <v>0</v>
      </c>
      <c r="S39" s="69">
        <f t="shared" si="28"/>
        <v>0</v>
      </c>
      <c r="T39" s="69">
        <f t="shared" si="28"/>
        <v>0</v>
      </c>
      <c r="U39" s="69">
        <f t="shared" si="28"/>
        <v>0</v>
      </c>
      <c r="V39" s="69">
        <f t="shared" si="28"/>
        <v>0</v>
      </c>
      <c r="W39" s="69">
        <f t="shared" si="28"/>
        <v>0</v>
      </c>
      <c r="X39" s="69">
        <f t="shared" si="28"/>
        <v>0</v>
      </c>
      <c r="Y39" s="69">
        <f t="shared" si="28"/>
        <v>0</v>
      </c>
      <c r="Z39" s="69">
        <f t="shared" si="28"/>
        <v>0</v>
      </c>
      <c r="AA39" s="69">
        <f t="shared" si="28"/>
        <v>0</v>
      </c>
      <c r="AB39" s="69">
        <f t="shared" si="28"/>
        <v>0</v>
      </c>
      <c r="AC39" s="69">
        <f t="shared" si="28"/>
        <v>0</v>
      </c>
      <c r="AD39" s="69">
        <f t="shared" si="28"/>
        <v>0</v>
      </c>
      <c r="AE39" s="69">
        <f t="shared" si="28"/>
        <v>0</v>
      </c>
      <c r="AF39" s="69">
        <f t="shared" si="28"/>
        <v>0</v>
      </c>
      <c r="AG39" s="69">
        <f t="shared" si="28"/>
        <v>0</v>
      </c>
      <c r="AH39" s="69">
        <f t="shared" si="28"/>
        <v>0</v>
      </c>
      <c r="AI39" s="69">
        <f t="shared" si="28"/>
        <v>0</v>
      </c>
      <c r="AJ39" s="69">
        <f t="shared" si="28"/>
        <v>0</v>
      </c>
      <c r="AK39" s="69">
        <f t="shared" si="28"/>
        <v>0</v>
      </c>
      <c r="AL39" s="69">
        <f t="shared" ref="AL39:AS39" si="29">AL24-AL26-AL37</f>
        <v>0</v>
      </c>
      <c r="AM39" s="69">
        <f t="shared" si="29"/>
        <v>0</v>
      </c>
      <c r="AN39" s="69">
        <f t="shared" si="29"/>
        <v>0</v>
      </c>
      <c r="AO39" s="69">
        <f t="shared" si="29"/>
        <v>0</v>
      </c>
      <c r="AP39" s="69">
        <f t="shared" si="29"/>
        <v>0</v>
      </c>
      <c r="AQ39" s="69">
        <f t="shared" si="29"/>
        <v>0</v>
      </c>
      <c r="AR39" s="69">
        <f t="shared" si="29"/>
        <v>0</v>
      </c>
      <c r="AS39" s="69">
        <f t="shared" si="29"/>
        <v>0</v>
      </c>
      <c r="AT39" s="69">
        <f t="shared" si="28"/>
        <v>0</v>
      </c>
      <c r="AU39" s="69">
        <f t="shared" si="28"/>
        <v>0</v>
      </c>
      <c r="AV39" s="69">
        <f t="shared" si="28"/>
        <v>0</v>
      </c>
      <c r="AW39" s="69">
        <f t="shared" si="28"/>
        <v>0</v>
      </c>
      <c r="AX39" s="69">
        <f>AX24-AX26-AX37</f>
        <v>0</v>
      </c>
      <c r="AY39" s="69">
        <f>AY24-AY26-AY37</f>
        <v>0</v>
      </c>
      <c r="AZ39" s="69">
        <f>AZ24-AZ26-AZ37</f>
        <v>0</v>
      </c>
      <c r="BA39" s="69">
        <f>BA24-BA26-BA37</f>
        <v>0</v>
      </c>
      <c r="BB39" s="69">
        <f t="shared" si="28"/>
        <v>0</v>
      </c>
      <c r="BC39" s="69">
        <f t="shared" si="28"/>
        <v>0</v>
      </c>
      <c r="BD39" s="69">
        <f t="shared" si="28"/>
        <v>0</v>
      </c>
      <c r="BE39" s="69">
        <f t="shared" si="28"/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114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52">
        <v>0</v>
      </c>
      <c r="G42" s="252">
        <v>0</v>
      </c>
      <c r="H42" s="25"/>
      <c r="I42" s="26">
        <f t="shared" ref="I42:I47" si="30">SUM(F42:H42)</f>
        <v>0</v>
      </c>
      <c r="J42" s="252">
        <v>0</v>
      </c>
      <c r="K42" s="252">
        <v>0</v>
      </c>
      <c r="L42" s="25"/>
      <c r="M42" s="26">
        <f t="shared" ref="M42:M47" si="31">SUM(J42:L42)</f>
        <v>0</v>
      </c>
      <c r="N42" s="252">
        <v>0</v>
      </c>
      <c r="O42" s="252">
        <v>0</v>
      </c>
      <c r="P42" s="25"/>
      <c r="Q42" s="26">
        <f t="shared" ref="Q42:Q47" si="32">SUM(N42:P42)</f>
        <v>0</v>
      </c>
      <c r="R42" s="252">
        <v>0</v>
      </c>
      <c r="S42" s="252">
        <v>0</v>
      </c>
      <c r="T42" s="25"/>
      <c r="U42" s="26">
        <f t="shared" ref="U42:U47" si="33">SUM(R42:T42)</f>
        <v>0</v>
      </c>
      <c r="V42" s="252">
        <v>0</v>
      </c>
      <c r="W42" s="252">
        <v>0</v>
      </c>
      <c r="X42" s="25"/>
      <c r="Y42" s="26">
        <f t="shared" ref="Y42:Y47" si="34">SUM(V42:X42)</f>
        <v>0</v>
      </c>
      <c r="Z42" s="252">
        <v>0</v>
      </c>
      <c r="AA42" s="252">
        <v>0</v>
      </c>
      <c r="AB42" s="25"/>
      <c r="AC42" s="26">
        <f t="shared" ref="AC42:AC47" si="35">SUM(Z42:AB42)</f>
        <v>0</v>
      </c>
      <c r="AD42" s="252">
        <v>0</v>
      </c>
      <c r="AE42" s="252">
        <v>0</v>
      </c>
      <c r="AF42" s="25"/>
      <c r="AG42" s="26">
        <f t="shared" ref="AG42:AG47" si="36">SUM(AD42:AF42)</f>
        <v>0</v>
      </c>
      <c r="AH42" s="252">
        <v>0</v>
      </c>
      <c r="AI42" s="252">
        <v>0</v>
      </c>
      <c r="AJ42" s="25"/>
      <c r="AK42" s="26">
        <f t="shared" ref="AK42:AK47" si="37">SUM(AH42:AJ42)</f>
        <v>0</v>
      </c>
      <c r="AL42" s="252">
        <v>0</v>
      </c>
      <c r="AM42" s="252">
        <v>0</v>
      </c>
      <c r="AN42" s="25"/>
      <c r="AO42" s="26">
        <f>SUM(AL42:AN42)</f>
        <v>0</v>
      </c>
      <c r="AP42" s="252">
        <v>0</v>
      </c>
      <c r="AQ42" s="252">
        <v>0</v>
      </c>
      <c r="AR42" s="25"/>
      <c r="AS42" s="26">
        <f>SUM(AP42:AR42)</f>
        <v>0</v>
      </c>
      <c r="AT42" s="252">
        <v>0</v>
      </c>
      <c r="AU42" s="252">
        <v>0</v>
      </c>
      <c r="AV42" s="25"/>
      <c r="AW42" s="26">
        <f t="shared" ref="AW42:AW47" si="38">SUM(AT42:AV42)</f>
        <v>0</v>
      </c>
      <c r="AX42" s="252">
        <v>0</v>
      </c>
      <c r="AY42" s="252">
        <v>0</v>
      </c>
      <c r="AZ42" s="25"/>
      <c r="BA42" s="26">
        <f>SUM(AX42:AZ42)</f>
        <v>0</v>
      </c>
      <c r="BB42" s="252">
        <v>0</v>
      </c>
      <c r="BC42" s="252">
        <v>0</v>
      </c>
      <c r="BD42" s="25"/>
      <c r="BE42" s="26">
        <f t="shared" ref="BE42:BE47" si="39">SUM(BB42:BD42)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253">
        <v>0</v>
      </c>
      <c r="G44" s="253">
        <v>0</v>
      </c>
      <c r="H44" s="253">
        <v>0</v>
      </c>
      <c r="I44" s="69">
        <f t="shared" si="30"/>
        <v>0</v>
      </c>
      <c r="J44" s="253">
        <v>0</v>
      </c>
      <c r="K44" s="253">
        <v>0</v>
      </c>
      <c r="L44" s="253">
        <v>0</v>
      </c>
      <c r="M44" s="69">
        <f t="shared" si="31"/>
        <v>0</v>
      </c>
      <c r="N44" s="253">
        <v>0</v>
      </c>
      <c r="O44" s="253">
        <v>0</v>
      </c>
      <c r="P44" s="253">
        <v>0</v>
      </c>
      <c r="Q44" s="69">
        <f t="shared" si="32"/>
        <v>0</v>
      </c>
      <c r="R44" s="253">
        <v>0</v>
      </c>
      <c r="S44" s="253">
        <v>0</v>
      </c>
      <c r="T44" s="253">
        <v>0</v>
      </c>
      <c r="U44" s="69">
        <f t="shared" si="33"/>
        <v>0</v>
      </c>
      <c r="V44" s="253">
        <v>0</v>
      </c>
      <c r="W44" s="253">
        <v>0</v>
      </c>
      <c r="X44" s="253">
        <v>0</v>
      </c>
      <c r="Y44" s="69">
        <f t="shared" si="34"/>
        <v>0</v>
      </c>
      <c r="Z44" s="253">
        <v>0</v>
      </c>
      <c r="AA44" s="253">
        <v>0</v>
      </c>
      <c r="AB44" s="253">
        <v>0</v>
      </c>
      <c r="AC44" s="69">
        <f t="shared" si="35"/>
        <v>0</v>
      </c>
      <c r="AD44" s="253">
        <v>0</v>
      </c>
      <c r="AE44" s="253">
        <v>0</v>
      </c>
      <c r="AF44" s="253">
        <v>0</v>
      </c>
      <c r="AG44" s="69">
        <f t="shared" si="36"/>
        <v>0</v>
      </c>
      <c r="AH44" s="253">
        <v>0</v>
      </c>
      <c r="AI44" s="253">
        <v>0</v>
      </c>
      <c r="AJ44" s="253">
        <v>0</v>
      </c>
      <c r="AK44" s="69">
        <f t="shared" si="37"/>
        <v>0</v>
      </c>
      <c r="AL44" s="253">
        <v>0</v>
      </c>
      <c r="AM44" s="253">
        <v>0</v>
      </c>
      <c r="AN44" s="253">
        <v>0</v>
      </c>
      <c r="AO44" s="69">
        <f>SUM(AL44:AN44)</f>
        <v>0</v>
      </c>
      <c r="AP44" s="253">
        <v>0</v>
      </c>
      <c r="AQ44" s="253">
        <v>0</v>
      </c>
      <c r="AR44" s="253">
        <v>0</v>
      </c>
      <c r="AS44" s="69">
        <f>SUM(AP44:AR44)</f>
        <v>0</v>
      </c>
      <c r="AT44" s="253">
        <v>0</v>
      </c>
      <c r="AU44" s="253">
        <v>0</v>
      </c>
      <c r="AV44" s="253">
        <v>0</v>
      </c>
      <c r="AW44" s="69">
        <f t="shared" si="38"/>
        <v>0</v>
      </c>
      <c r="AX44" s="253">
        <v>0</v>
      </c>
      <c r="AY44" s="253">
        <v>0</v>
      </c>
      <c r="AZ44" s="253">
        <v>0</v>
      </c>
      <c r="BA44" s="69">
        <f>SUM(AX44:AZ44)</f>
        <v>0</v>
      </c>
      <c r="BB44" s="253">
        <v>0</v>
      </c>
      <c r="BC44" s="253">
        <v>0</v>
      </c>
      <c r="BD44" s="253">
        <v>0</v>
      </c>
      <c r="BE44" s="69">
        <f t="shared" si="39"/>
        <v>0</v>
      </c>
    </row>
    <row r="45" spans="1:57" x14ac:dyDescent="0.25">
      <c r="A45" s="23"/>
      <c r="D45" s="68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40">$A$42</f>
        <v>CLAIM SUMS INSURED</v>
      </c>
      <c r="C46" s="13" t="s">
        <v>26</v>
      </c>
      <c r="D46" s="53" t="s">
        <v>264</v>
      </c>
      <c r="E46" s="53" t="s">
        <v>227</v>
      </c>
      <c r="F46" s="252">
        <v>0</v>
      </c>
      <c r="G46" s="252">
        <v>0</v>
      </c>
      <c r="H46" s="252">
        <v>0</v>
      </c>
      <c r="I46" s="26">
        <f t="shared" si="30"/>
        <v>0</v>
      </c>
      <c r="J46" s="252">
        <v>0</v>
      </c>
      <c r="K46" s="252">
        <v>0</v>
      </c>
      <c r="L46" s="252">
        <v>0</v>
      </c>
      <c r="M46" s="26">
        <f t="shared" si="31"/>
        <v>0</v>
      </c>
      <c r="N46" s="252">
        <v>0</v>
      </c>
      <c r="O46" s="252">
        <v>0</v>
      </c>
      <c r="P46" s="252">
        <v>0</v>
      </c>
      <c r="Q46" s="26">
        <f t="shared" si="32"/>
        <v>0</v>
      </c>
      <c r="R46" s="252">
        <v>0</v>
      </c>
      <c r="S46" s="252">
        <v>0</v>
      </c>
      <c r="T46" s="252">
        <v>0</v>
      </c>
      <c r="U46" s="26">
        <f t="shared" si="33"/>
        <v>0</v>
      </c>
      <c r="V46" s="252">
        <v>0</v>
      </c>
      <c r="W46" s="252">
        <v>0</v>
      </c>
      <c r="X46" s="252">
        <v>0</v>
      </c>
      <c r="Y46" s="26">
        <f t="shared" si="34"/>
        <v>0</v>
      </c>
      <c r="Z46" s="252">
        <v>0</v>
      </c>
      <c r="AA46" s="252">
        <v>0</v>
      </c>
      <c r="AB46" s="252">
        <v>0</v>
      </c>
      <c r="AC46" s="26">
        <f t="shared" si="35"/>
        <v>0</v>
      </c>
      <c r="AD46" s="252">
        <v>0</v>
      </c>
      <c r="AE46" s="252">
        <v>0</v>
      </c>
      <c r="AF46" s="252">
        <v>0</v>
      </c>
      <c r="AG46" s="26">
        <f t="shared" si="36"/>
        <v>0</v>
      </c>
      <c r="AH46" s="252">
        <v>0</v>
      </c>
      <c r="AI46" s="252">
        <v>0</v>
      </c>
      <c r="AJ46" s="252">
        <v>0</v>
      </c>
      <c r="AK46" s="26">
        <f t="shared" si="37"/>
        <v>0</v>
      </c>
      <c r="AL46" s="252">
        <v>0</v>
      </c>
      <c r="AM46" s="252">
        <v>0</v>
      </c>
      <c r="AN46" s="252">
        <v>0</v>
      </c>
      <c r="AO46" s="26">
        <f t="shared" ref="AO46:AO53" si="41">SUM(AL46:AN46)</f>
        <v>0</v>
      </c>
      <c r="AP46" s="252">
        <v>0</v>
      </c>
      <c r="AQ46" s="252">
        <v>0</v>
      </c>
      <c r="AR46" s="252">
        <v>0</v>
      </c>
      <c r="AS46" s="26">
        <f t="shared" ref="AS46:AS53" si="42">SUM(AP46:AR46)</f>
        <v>0</v>
      </c>
      <c r="AT46" s="252">
        <v>0</v>
      </c>
      <c r="AU46" s="252">
        <v>0</v>
      </c>
      <c r="AV46" s="252">
        <v>0</v>
      </c>
      <c r="AW46" s="26">
        <f t="shared" si="38"/>
        <v>0</v>
      </c>
      <c r="AX46" s="252">
        <v>0</v>
      </c>
      <c r="AY46" s="252">
        <v>0</v>
      </c>
      <c r="AZ46" s="252">
        <v>0</v>
      </c>
      <c r="BA46" s="26">
        <f t="shared" ref="BA46:BA53" si="43">SUM(AX46:AZ46)</f>
        <v>0</v>
      </c>
      <c r="BB46" s="252">
        <v>0</v>
      </c>
      <c r="BC46" s="252">
        <v>0</v>
      </c>
      <c r="BD46" s="252">
        <v>0</v>
      </c>
      <c r="BE46" s="26">
        <f t="shared" si="39"/>
        <v>0</v>
      </c>
    </row>
    <row r="47" spans="1:57" x14ac:dyDescent="0.25">
      <c r="A47" s="23" t="str">
        <f t="shared" si="40"/>
        <v>CLAIM SUMS INSURED</v>
      </c>
      <c r="C47" s="13" t="s">
        <v>26</v>
      </c>
      <c r="D47" s="53" t="s">
        <v>505</v>
      </c>
      <c r="E47" s="53" t="s">
        <v>228</v>
      </c>
      <c r="F47" s="252">
        <v>0</v>
      </c>
      <c r="G47" s="252">
        <v>0</v>
      </c>
      <c r="H47" s="252">
        <v>0</v>
      </c>
      <c r="I47" s="26">
        <f t="shared" si="30"/>
        <v>0</v>
      </c>
      <c r="J47" s="252">
        <v>0</v>
      </c>
      <c r="K47" s="252">
        <v>0</v>
      </c>
      <c r="L47" s="252">
        <v>0</v>
      </c>
      <c r="M47" s="26">
        <f t="shared" si="31"/>
        <v>0</v>
      </c>
      <c r="N47" s="252">
        <v>0</v>
      </c>
      <c r="O47" s="252">
        <v>0</v>
      </c>
      <c r="P47" s="252">
        <v>0</v>
      </c>
      <c r="Q47" s="26">
        <f t="shared" si="32"/>
        <v>0</v>
      </c>
      <c r="R47" s="252">
        <v>0</v>
      </c>
      <c r="S47" s="252">
        <v>0</v>
      </c>
      <c r="T47" s="252">
        <v>0</v>
      </c>
      <c r="U47" s="26">
        <f t="shared" si="33"/>
        <v>0</v>
      </c>
      <c r="V47" s="252">
        <v>0</v>
      </c>
      <c r="W47" s="252">
        <v>0</v>
      </c>
      <c r="X47" s="252">
        <v>0</v>
      </c>
      <c r="Y47" s="26">
        <f t="shared" si="34"/>
        <v>0</v>
      </c>
      <c r="Z47" s="252">
        <v>0</v>
      </c>
      <c r="AA47" s="252">
        <v>0</v>
      </c>
      <c r="AB47" s="252">
        <v>0</v>
      </c>
      <c r="AC47" s="26">
        <f t="shared" si="35"/>
        <v>0</v>
      </c>
      <c r="AD47" s="252">
        <v>0</v>
      </c>
      <c r="AE47" s="252">
        <v>0</v>
      </c>
      <c r="AF47" s="252">
        <v>0</v>
      </c>
      <c r="AG47" s="26">
        <f t="shared" si="36"/>
        <v>0</v>
      </c>
      <c r="AH47" s="252">
        <v>0</v>
      </c>
      <c r="AI47" s="252">
        <v>0</v>
      </c>
      <c r="AJ47" s="252">
        <v>0</v>
      </c>
      <c r="AK47" s="26">
        <f t="shared" si="37"/>
        <v>0</v>
      </c>
      <c r="AL47" s="252">
        <v>0</v>
      </c>
      <c r="AM47" s="252">
        <v>0</v>
      </c>
      <c r="AN47" s="252">
        <v>0</v>
      </c>
      <c r="AO47" s="26">
        <f t="shared" si="41"/>
        <v>0</v>
      </c>
      <c r="AP47" s="252">
        <v>0</v>
      </c>
      <c r="AQ47" s="252">
        <v>0</v>
      </c>
      <c r="AR47" s="252">
        <v>0</v>
      </c>
      <c r="AS47" s="26">
        <f t="shared" si="42"/>
        <v>0</v>
      </c>
      <c r="AT47" s="252">
        <v>0</v>
      </c>
      <c r="AU47" s="252">
        <v>0</v>
      </c>
      <c r="AV47" s="252">
        <v>0</v>
      </c>
      <c r="AW47" s="26">
        <f t="shared" si="38"/>
        <v>0</v>
      </c>
      <c r="AX47" s="252">
        <v>0</v>
      </c>
      <c r="AY47" s="252">
        <v>0</v>
      </c>
      <c r="AZ47" s="252">
        <v>0</v>
      </c>
      <c r="BA47" s="26">
        <f t="shared" si="43"/>
        <v>0</v>
      </c>
      <c r="BB47" s="252">
        <v>0</v>
      </c>
      <c r="BC47" s="252">
        <v>0</v>
      </c>
      <c r="BD47" s="252">
        <v>0</v>
      </c>
      <c r="BE47" s="26">
        <f t="shared" si="39"/>
        <v>0</v>
      </c>
    </row>
    <row r="48" spans="1:57" x14ac:dyDescent="0.25">
      <c r="A48" s="23" t="str">
        <f t="shared" si="40"/>
        <v>CLAIM SUMS INSURED</v>
      </c>
      <c r="C48" s="13" t="s">
        <v>26</v>
      </c>
      <c r="D48" s="53" t="s">
        <v>348</v>
      </c>
      <c r="E48" s="53" t="s">
        <v>27</v>
      </c>
      <c r="F48" s="26">
        <f>SUBTOTAL(9,F49:F52)</f>
        <v>0</v>
      </c>
      <c r="G48" s="26">
        <f>SUBTOTAL(9,G49:G52)</f>
        <v>0</v>
      </c>
      <c r="H48" s="26">
        <f>SUBTOTAL(9,H49:H52)</f>
        <v>0</v>
      </c>
      <c r="I48" s="26">
        <f t="shared" ref="I48:I53" si="44">SUM(F48:H48)</f>
        <v>0</v>
      </c>
      <c r="J48" s="26">
        <f>SUBTOTAL(9,J49:J52)</f>
        <v>0</v>
      </c>
      <c r="K48" s="26">
        <f>SUBTOTAL(9,K49:K52)</f>
        <v>0</v>
      </c>
      <c r="L48" s="26">
        <f>SUBTOTAL(9,L49:L52)</f>
        <v>0</v>
      </c>
      <c r="M48" s="26">
        <f t="shared" ref="M48:M53" si="45">SUM(J48:L48)</f>
        <v>0</v>
      </c>
      <c r="N48" s="26">
        <f>SUBTOTAL(9,N49:N52)</f>
        <v>0</v>
      </c>
      <c r="O48" s="26">
        <f>SUBTOTAL(9,O49:O52)</f>
        <v>0</v>
      </c>
      <c r="P48" s="26">
        <f>SUBTOTAL(9,P49:P52)</f>
        <v>0</v>
      </c>
      <c r="Q48" s="26">
        <f t="shared" ref="Q48:Q53" si="46">SUM(N48:P48)</f>
        <v>0</v>
      </c>
      <c r="R48" s="26">
        <f>SUBTOTAL(9,R49:R52)</f>
        <v>0</v>
      </c>
      <c r="S48" s="26">
        <f>SUBTOTAL(9,S49:S52)</f>
        <v>0</v>
      </c>
      <c r="T48" s="26">
        <f>SUBTOTAL(9,T49:T52)</f>
        <v>0</v>
      </c>
      <c r="U48" s="26">
        <f t="shared" ref="U48:U53" si="47">SUM(R48:T48)</f>
        <v>0</v>
      </c>
      <c r="V48" s="26">
        <f>SUBTOTAL(9,V49:V52)</f>
        <v>0</v>
      </c>
      <c r="W48" s="26">
        <f>SUBTOTAL(9,W49:W52)</f>
        <v>0</v>
      </c>
      <c r="X48" s="26">
        <f>SUBTOTAL(9,X49:X52)</f>
        <v>0</v>
      </c>
      <c r="Y48" s="26">
        <f t="shared" ref="Y48:Y53" si="48">SUM(V48:X48)</f>
        <v>0</v>
      </c>
      <c r="Z48" s="26">
        <f>SUBTOTAL(9,Z49:Z52)</f>
        <v>0</v>
      </c>
      <c r="AA48" s="26">
        <f>SUBTOTAL(9,AA49:AA52)</f>
        <v>0</v>
      </c>
      <c r="AB48" s="26">
        <f>SUBTOTAL(9,AB49:AB52)</f>
        <v>0</v>
      </c>
      <c r="AC48" s="26">
        <f t="shared" ref="AC48:AC53" si="49">SUM(Z48:AB48)</f>
        <v>0</v>
      </c>
      <c r="AD48" s="26">
        <f>SUBTOTAL(9,AD49:AD52)</f>
        <v>0</v>
      </c>
      <c r="AE48" s="26">
        <f>SUBTOTAL(9,AE49:AE52)</f>
        <v>0</v>
      </c>
      <c r="AF48" s="26">
        <f>SUBTOTAL(9,AF49:AF52)</f>
        <v>0</v>
      </c>
      <c r="AG48" s="26">
        <f t="shared" ref="AG48:AG53" si="50">SUM(AD48:AF48)</f>
        <v>0</v>
      </c>
      <c r="AH48" s="26">
        <f>SUBTOTAL(9,AH49:AH52)</f>
        <v>0</v>
      </c>
      <c r="AI48" s="26">
        <f>SUBTOTAL(9,AI49:AI52)</f>
        <v>0</v>
      </c>
      <c r="AJ48" s="26">
        <f>SUBTOTAL(9,AJ49:AJ52)</f>
        <v>0</v>
      </c>
      <c r="AK48" s="26">
        <f t="shared" ref="AK48:AK53" si="51">SUM(AH48:AJ48)</f>
        <v>0</v>
      </c>
      <c r="AL48" s="26">
        <f>SUBTOTAL(9,AL49:AL52)</f>
        <v>0</v>
      </c>
      <c r="AM48" s="26">
        <f>SUBTOTAL(9,AM49:AM52)</f>
        <v>0</v>
      </c>
      <c r="AN48" s="26">
        <f>SUBTOTAL(9,AN49:AN52)</f>
        <v>0</v>
      </c>
      <c r="AO48" s="26">
        <f t="shared" si="41"/>
        <v>0</v>
      </c>
      <c r="AP48" s="26">
        <f>SUBTOTAL(9,AP49:AP52)</f>
        <v>0</v>
      </c>
      <c r="AQ48" s="26">
        <f>SUBTOTAL(9,AQ49:AQ52)</f>
        <v>0</v>
      </c>
      <c r="AR48" s="26">
        <f>SUBTOTAL(9,AR49:AR52)</f>
        <v>0</v>
      </c>
      <c r="AS48" s="26">
        <f t="shared" si="42"/>
        <v>0</v>
      </c>
      <c r="AT48" s="26">
        <f>SUBTOTAL(9,AT49:AT52)</f>
        <v>0</v>
      </c>
      <c r="AU48" s="26">
        <f>SUBTOTAL(9,AU49:AU52)</f>
        <v>0</v>
      </c>
      <c r="AV48" s="26">
        <f>SUBTOTAL(9,AV49:AV52)</f>
        <v>0</v>
      </c>
      <c r="AW48" s="26">
        <f t="shared" ref="AW48:AW53" si="52">SUM(AT48:AV48)</f>
        <v>0</v>
      </c>
      <c r="AX48" s="26">
        <f>SUBTOTAL(9,AX49:AX52)</f>
        <v>0</v>
      </c>
      <c r="AY48" s="26">
        <f>SUBTOTAL(9,AY49:AY52)</f>
        <v>0</v>
      </c>
      <c r="AZ48" s="26">
        <f>SUBTOTAL(9,AZ49:AZ52)</f>
        <v>0</v>
      </c>
      <c r="BA48" s="26">
        <f t="shared" si="43"/>
        <v>0</v>
      </c>
      <c r="BB48" s="26">
        <f>SUBTOTAL(9,BB49:BB52)</f>
        <v>0</v>
      </c>
      <c r="BC48" s="26">
        <f>SUBTOTAL(9,BC49:BC52)</f>
        <v>0</v>
      </c>
      <c r="BD48" s="26">
        <f>SUBTOTAL(9,BD49:BD52)</f>
        <v>0</v>
      </c>
      <c r="BE48" s="26">
        <f t="shared" ref="BE48:BE53" si="53">SUM(BB48:BD48)</f>
        <v>0</v>
      </c>
    </row>
    <row r="49" spans="1:57" x14ac:dyDescent="0.25">
      <c r="A49" s="23" t="str">
        <f t="shared" si="40"/>
        <v>CLAIM SUMS INSURED</v>
      </c>
      <c r="C49" s="13" t="s">
        <v>26</v>
      </c>
      <c r="D49" s="53" t="s">
        <v>222</v>
      </c>
      <c r="E49" s="53" t="s">
        <v>229</v>
      </c>
      <c r="F49" s="252">
        <v>0</v>
      </c>
      <c r="G49" s="252">
        <v>0</v>
      </c>
      <c r="H49" s="252">
        <v>0</v>
      </c>
      <c r="I49" s="26">
        <f t="shared" si="44"/>
        <v>0</v>
      </c>
      <c r="J49" s="252">
        <v>0</v>
      </c>
      <c r="K49" s="252">
        <v>0</v>
      </c>
      <c r="L49" s="252">
        <v>0</v>
      </c>
      <c r="M49" s="26">
        <f t="shared" si="45"/>
        <v>0</v>
      </c>
      <c r="N49" s="252">
        <v>0</v>
      </c>
      <c r="O49" s="252">
        <v>0</v>
      </c>
      <c r="P49" s="252">
        <v>0</v>
      </c>
      <c r="Q49" s="26">
        <f t="shared" si="46"/>
        <v>0</v>
      </c>
      <c r="R49" s="252">
        <v>0</v>
      </c>
      <c r="S49" s="252">
        <v>0</v>
      </c>
      <c r="T49" s="252">
        <v>0</v>
      </c>
      <c r="U49" s="26">
        <f t="shared" si="47"/>
        <v>0</v>
      </c>
      <c r="V49" s="252">
        <v>0</v>
      </c>
      <c r="W49" s="252">
        <v>0</v>
      </c>
      <c r="X49" s="252">
        <v>0</v>
      </c>
      <c r="Y49" s="26">
        <f t="shared" si="48"/>
        <v>0</v>
      </c>
      <c r="Z49" s="252">
        <v>0</v>
      </c>
      <c r="AA49" s="252">
        <v>0</v>
      </c>
      <c r="AB49" s="252">
        <v>0</v>
      </c>
      <c r="AC49" s="26">
        <f t="shared" si="49"/>
        <v>0</v>
      </c>
      <c r="AD49" s="252">
        <v>0</v>
      </c>
      <c r="AE49" s="252">
        <v>0</v>
      </c>
      <c r="AF49" s="252">
        <v>0</v>
      </c>
      <c r="AG49" s="26">
        <f t="shared" si="50"/>
        <v>0</v>
      </c>
      <c r="AH49" s="252">
        <v>0</v>
      </c>
      <c r="AI49" s="252">
        <v>0</v>
      </c>
      <c r="AJ49" s="252">
        <v>0</v>
      </c>
      <c r="AK49" s="26">
        <f t="shared" si="51"/>
        <v>0</v>
      </c>
      <c r="AL49" s="252">
        <v>0</v>
      </c>
      <c r="AM49" s="252">
        <v>0</v>
      </c>
      <c r="AN49" s="252">
        <v>0</v>
      </c>
      <c r="AO49" s="26">
        <f t="shared" si="41"/>
        <v>0</v>
      </c>
      <c r="AP49" s="252">
        <v>0</v>
      </c>
      <c r="AQ49" s="252">
        <v>0</v>
      </c>
      <c r="AR49" s="252">
        <v>0</v>
      </c>
      <c r="AS49" s="26">
        <f t="shared" si="42"/>
        <v>0</v>
      </c>
      <c r="AT49" s="252">
        <v>0</v>
      </c>
      <c r="AU49" s="252">
        <v>0</v>
      </c>
      <c r="AV49" s="252">
        <v>0</v>
      </c>
      <c r="AW49" s="26">
        <f t="shared" si="52"/>
        <v>0</v>
      </c>
      <c r="AX49" s="252">
        <v>0</v>
      </c>
      <c r="AY49" s="252">
        <v>0</v>
      </c>
      <c r="AZ49" s="252">
        <v>0</v>
      </c>
      <c r="BA49" s="26">
        <f t="shared" si="43"/>
        <v>0</v>
      </c>
      <c r="BB49" s="252">
        <v>0</v>
      </c>
      <c r="BC49" s="252">
        <v>0</v>
      </c>
      <c r="BD49" s="252">
        <v>0</v>
      </c>
      <c r="BE49" s="26">
        <f t="shared" si="53"/>
        <v>0</v>
      </c>
    </row>
    <row r="50" spans="1:57" x14ac:dyDescent="0.25">
      <c r="A50" s="23" t="str">
        <f t="shared" si="40"/>
        <v>CLAIM SUMS INSURED</v>
      </c>
      <c r="C50" s="13" t="s">
        <v>26</v>
      </c>
      <c r="D50" s="53" t="s">
        <v>224</v>
      </c>
      <c r="E50" s="53" t="s">
        <v>230</v>
      </c>
      <c r="F50" s="252">
        <v>0</v>
      </c>
      <c r="G50" s="252">
        <v>0</v>
      </c>
      <c r="H50" s="252">
        <v>0</v>
      </c>
      <c r="I50" s="26">
        <f t="shared" si="44"/>
        <v>0</v>
      </c>
      <c r="J50" s="252">
        <v>0</v>
      </c>
      <c r="K50" s="252">
        <v>0</v>
      </c>
      <c r="L50" s="252">
        <v>0</v>
      </c>
      <c r="M50" s="26">
        <f t="shared" si="45"/>
        <v>0</v>
      </c>
      <c r="N50" s="252">
        <v>0</v>
      </c>
      <c r="O50" s="252">
        <v>0</v>
      </c>
      <c r="P50" s="252">
        <v>0</v>
      </c>
      <c r="Q50" s="26">
        <f t="shared" si="46"/>
        <v>0</v>
      </c>
      <c r="R50" s="252">
        <v>0</v>
      </c>
      <c r="S50" s="252">
        <v>0</v>
      </c>
      <c r="T50" s="252">
        <v>0</v>
      </c>
      <c r="U50" s="26">
        <f t="shared" si="47"/>
        <v>0</v>
      </c>
      <c r="V50" s="252">
        <v>0</v>
      </c>
      <c r="W50" s="252">
        <v>0</v>
      </c>
      <c r="X50" s="252">
        <v>0</v>
      </c>
      <c r="Y50" s="26">
        <f t="shared" si="48"/>
        <v>0</v>
      </c>
      <c r="Z50" s="252">
        <v>0</v>
      </c>
      <c r="AA50" s="252">
        <v>0</v>
      </c>
      <c r="AB50" s="252">
        <v>0</v>
      </c>
      <c r="AC50" s="26">
        <f t="shared" si="49"/>
        <v>0</v>
      </c>
      <c r="AD50" s="252">
        <v>0</v>
      </c>
      <c r="AE50" s="252">
        <v>0</v>
      </c>
      <c r="AF50" s="252">
        <v>0</v>
      </c>
      <c r="AG50" s="26">
        <f t="shared" si="50"/>
        <v>0</v>
      </c>
      <c r="AH50" s="252">
        <v>0</v>
      </c>
      <c r="AI50" s="252">
        <v>0</v>
      </c>
      <c r="AJ50" s="252">
        <v>0</v>
      </c>
      <c r="AK50" s="26">
        <f t="shared" si="51"/>
        <v>0</v>
      </c>
      <c r="AL50" s="252">
        <v>0</v>
      </c>
      <c r="AM50" s="252">
        <v>0</v>
      </c>
      <c r="AN50" s="252">
        <v>0</v>
      </c>
      <c r="AO50" s="26">
        <f t="shared" si="41"/>
        <v>0</v>
      </c>
      <c r="AP50" s="252">
        <v>0</v>
      </c>
      <c r="AQ50" s="252">
        <v>0</v>
      </c>
      <c r="AR50" s="252">
        <v>0</v>
      </c>
      <c r="AS50" s="26">
        <f t="shared" si="42"/>
        <v>0</v>
      </c>
      <c r="AT50" s="252">
        <v>0</v>
      </c>
      <c r="AU50" s="252">
        <v>0</v>
      </c>
      <c r="AV50" s="252">
        <v>0</v>
      </c>
      <c r="AW50" s="26">
        <f t="shared" si="52"/>
        <v>0</v>
      </c>
      <c r="AX50" s="252">
        <v>0</v>
      </c>
      <c r="AY50" s="252">
        <v>0</v>
      </c>
      <c r="AZ50" s="252">
        <v>0</v>
      </c>
      <c r="BA50" s="26">
        <f t="shared" si="43"/>
        <v>0</v>
      </c>
      <c r="BB50" s="252">
        <v>0</v>
      </c>
      <c r="BC50" s="252">
        <v>0</v>
      </c>
      <c r="BD50" s="252">
        <v>0</v>
      </c>
      <c r="BE50" s="26">
        <f t="shared" si="53"/>
        <v>0</v>
      </c>
    </row>
    <row r="51" spans="1:57" ht="15" customHeight="1" x14ac:dyDescent="0.25">
      <c r="A51" s="23" t="str">
        <f t="shared" si="40"/>
        <v>CLAIM SUMS INSURED</v>
      </c>
      <c r="C51" s="13" t="s">
        <v>26</v>
      </c>
      <c r="D51" s="53" t="s">
        <v>223</v>
      </c>
      <c r="E51" s="53" t="s">
        <v>231</v>
      </c>
      <c r="F51" s="252">
        <v>0</v>
      </c>
      <c r="G51" s="252">
        <v>0</v>
      </c>
      <c r="H51" s="252">
        <v>0</v>
      </c>
      <c r="I51" s="26">
        <f t="shared" si="44"/>
        <v>0</v>
      </c>
      <c r="J51" s="252">
        <v>0</v>
      </c>
      <c r="K51" s="252">
        <v>0</v>
      </c>
      <c r="L51" s="252">
        <v>0</v>
      </c>
      <c r="M51" s="26">
        <f t="shared" si="45"/>
        <v>0</v>
      </c>
      <c r="N51" s="252">
        <v>0</v>
      </c>
      <c r="O51" s="252">
        <v>0</v>
      </c>
      <c r="P51" s="252">
        <v>0</v>
      </c>
      <c r="Q51" s="26">
        <f t="shared" si="46"/>
        <v>0</v>
      </c>
      <c r="R51" s="252">
        <v>0</v>
      </c>
      <c r="S51" s="252">
        <v>0</v>
      </c>
      <c r="T51" s="252">
        <v>0</v>
      </c>
      <c r="U51" s="26">
        <f t="shared" si="47"/>
        <v>0</v>
      </c>
      <c r="V51" s="252">
        <v>0</v>
      </c>
      <c r="W51" s="252">
        <v>0</v>
      </c>
      <c r="X51" s="252">
        <v>0</v>
      </c>
      <c r="Y51" s="26">
        <f t="shared" si="48"/>
        <v>0</v>
      </c>
      <c r="Z51" s="252">
        <v>0</v>
      </c>
      <c r="AA51" s="252">
        <v>0</v>
      </c>
      <c r="AB51" s="252">
        <v>0</v>
      </c>
      <c r="AC51" s="26">
        <f t="shared" si="49"/>
        <v>0</v>
      </c>
      <c r="AD51" s="252">
        <v>0</v>
      </c>
      <c r="AE51" s="252">
        <v>0</v>
      </c>
      <c r="AF51" s="252">
        <v>0</v>
      </c>
      <c r="AG51" s="26">
        <f t="shared" si="50"/>
        <v>0</v>
      </c>
      <c r="AH51" s="252">
        <v>0</v>
      </c>
      <c r="AI51" s="252">
        <v>0</v>
      </c>
      <c r="AJ51" s="252">
        <v>0</v>
      </c>
      <c r="AK51" s="26">
        <f t="shared" si="51"/>
        <v>0</v>
      </c>
      <c r="AL51" s="252">
        <v>0</v>
      </c>
      <c r="AM51" s="252">
        <v>0</v>
      </c>
      <c r="AN51" s="252">
        <v>0</v>
      </c>
      <c r="AO51" s="26">
        <f t="shared" si="41"/>
        <v>0</v>
      </c>
      <c r="AP51" s="252">
        <v>0</v>
      </c>
      <c r="AQ51" s="252">
        <v>0</v>
      </c>
      <c r="AR51" s="252">
        <v>0</v>
      </c>
      <c r="AS51" s="26">
        <f t="shared" si="42"/>
        <v>0</v>
      </c>
      <c r="AT51" s="252">
        <v>0</v>
      </c>
      <c r="AU51" s="252">
        <v>0</v>
      </c>
      <c r="AV51" s="252">
        <v>0</v>
      </c>
      <c r="AW51" s="26">
        <f t="shared" si="52"/>
        <v>0</v>
      </c>
      <c r="AX51" s="252">
        <v>0</v>
      </c>
      <c r="AY51" s="252">
        <v>0</v>
      </c>
      <c r="AZ51" s="252">
        <v>0</v>
      </c>
      <c r="BA51" s="26">
        <f t="shared" si="43"/>
        <v>0</v>
      </c>
      <c r="BB51" s="252">
        <v>0</v>
      </c>
      <c r="BC51" s="252">
        <v>0</v>
      </c>
      <c r="BD51" s="252">
        <v>0</v>
      </c>
      <c r="BE51" s="26">
        <f t="shared" si="53"/>
        <v>0</v>
      </c>
    </row>
    <row r="52" spans="1:57" x14ac:dyDescent="0.25">
      <c r="A52" s="23" t="str">
        <f t="shared" si="40"/>
        <v>CLAIM SUMS INSURED</v>
      </c>
      <c r="C52" s="13" t="s">
        <v>26</v>
      </c>
      <c r="D52" s="53" t="s">
        <v>341</v>
      </c>
      <c r="E52" s="53" t="s">
        <v>232</v>
      </c>
      <c r="F52" s="252">
        <v>0</v>
      </c>
      <c r="G52" s="252">
        <v>0</v>
      </c>
      <c r="H52" s="252">
        <v>0</v>
      </c>
      <c r="I52" s="26">
        <f t="shared" si="44"/>
        <v>0</v>
      </c>
      <c r="J52" s="252">
        <v>0</v>
      </c>
      <c r="K52" s="252">
        <v>0</v>
      </c>
      <c r="L52" s="252">
        <v>0</v>
      </c>
      <c r="M52" s="26">
        <f t="shared" si="45"/>
        <v>0</v>
      </c>
      <c r="N52" s="252">
        <v>0</v>
      </c>
      <c r="O52" s="252">
        <v>0</v>
      </c>
      <c r="P52" s="252">
        <v>0</v>
      </c>
      <c r="Q52" s="26">
        <f t="shared" si="46"/>
        <v>0</v>
      </c>
      <c r="R52" s="252">
        <v>0</v>
      </c>
      <c r="S52" s="252">
        <v>0</v>
      </c>
      <c r="T52" s="252">
        <v>0</v>
      </c>
      <c r="U52" s="26">
        <f t="shared" si="47"/>
        <v>0</v>
      </c>
      <c r="V52" s="252">
        <v>0</v>
      </c>
      <c r="W52" s="252">
        <v>0</v>
      </c>
      <c r="X52" s="252">
        <v>0</v>
      </c>
      <c r="Y52" s="26">
        <f t="shared" si="48"/>
        <v>0</v>
      </c>
      <c r="Z52" s="252">
        <v>0</v>
      </c>
      <c r="AA52" s="252">
        <v>0</v>
      </c>
      <c r="AB52" s="252">
        <v>0</v>
      </c>
      <c r="AC52" s="26">
        <f t="shared" si="49"/>
        <v>0</v>
      </c>
      <c r="AD52" s="252">
        <v>0</v>
      </c>
      <c r="AE52" s="252">
        <v>0</v>
      </c>
      <c r="AF52" s="252">
        <v>0</v>
      </c>
      <c r="AG52" s="26">
        <f t="shared" si="50"/>
        <v>0</v>
      </c>
      <c r="AH52" s="252">
        <v>0</v>
      </c>
      <c r="AI52" s="252">
        <v>0</v>
      </c>
      <c r="AJ52" s="252">
        <v>0</v>
      </c>
      <c r="AK52" s="26">
        <f t="shared" si="51"/>
        <v>0</v>
      </c>
      <c r="AL52" s="252">
        <v>0</v>
      </c>
      <c r="AM52" s="252">
        <v>0</v>
      </c>
      <c r="AN52" s="252">
        <v>0</v>
      </c>
      <c r="AO52" s="26">
        <f t="shared" si="41"/>
        <v>0</v>
      </c>
      <c r="AP52" s="252">
        <v>0</v>
      </c>
      <c r="AQ52" s="252">
        <v>0</v>
      </c>
      <c r="AR52" s="252">
        <v>0</v>
      </c>
      <c r="AS52" s="26">
        <f t="shared" si="42"/>
        <v>0</v>
      </c>
      <c r="AT52" s="252">
        <v>0</v>
      </c>
      <c r="AU52" s="252">
        <v>0</v>
      </c>
      <c r="AV52" s="252">
        <v>0</v>
      </c>
      <c r="AW52" s="26">
        <f t="shared" si="52"/>
        <v>0</v>
      </c>
      <c r="AX52" s="252">
        <v>0</v>
      </c>
      <c r="AY52" s="252">
        <v>0</v>
      </c>
      <c r="AZ52" s="252">
        <v>0</v>
      </c>
      <c r="BA52" s="26">
        <f t="shared" si="43"/>
        <v>0</v>
      </c>
      <c r="BB52" s="252">
        <v>0</v>
      </c>
      <c r="BC52" s="252">
        <v>0</v>
      </c>
      <c r="BD52" s="252">
        <v>0</v>
      </c>
      <c r="BE52" s="26">
        <f t="shared" si="53"/>
        <v>0</v>
      </c>
    </row>
    <row r="53" spans="1:57" x14ac:dyDescent="0.25">
      <c r="A53" s="23" t="str">
        <f t="shared" si="40"/>
        <v>CLAIM SUMS INSURED</v>
      </c>
      <c r="C53" s="13" t="s">
        <v>26</v>
      </c>
      <c r="D53" s="53" t="s">
        <v>246</v>
      </c>
      <c r="E53" s="53" t="s">
        <v>233</v>
      </c>
      <c r="F53" s="26">
        <f>F42+F46+F47-F48</f>
        <v>0</v>
      </c>
      <c r="G53" s="26">
        <f>G42+G46+G47-G48</f>
        <v>0</v>
      </c>
      <c r="H53" s="26">
        <f>H42+H46+H47-H48</f>
        <v>0</v>
      </c>
      <c r="I53" s="26">
        <f t="shared" si="44"/>
        <v>0</v>
      </c>
      <c r="J53" s="26">
        <f>J42+J46+J47-J48</f>
        <v>0</v>
      </c>
      <c r="K53" s="26">
        <f>K42+K46+K47-K48</f>
        <v>0</v>
      </c>
      <c r="L53" s="26">
        <f>L42+L46+L47-L48</f>
        <v>0</v>
      </c>
      <c r="M53" s="26">
        <f t="shared" si="45"/>
        <v>0</v>
      </c>
      <c r="N53" s="26">
        <f>N42+N46+N47-N48</f>
        <v>0</v>
      </c>
      <c r="O53" s="26">
        <f>O42+O46+O47-O48</f>
        <v>0</v>
      </c>
      <c r="P53" s="26">
        <f>P42+P46+P47-P48</f>
        <v>0</v>
      </c>
      <c r="Q53" s="26">
        <f t="shared" si="46"/>
        <v>0</v>
      </c>
      <c r="R53" s="26">
        <f>R42+R46+R47-R48</f>
        <v>0</v>
      </c>
      <c r="S53" s="26">
        <f>S42+S46+S47-S48</f>
        <v>0</v>
      </c>
      <c r="T53" s="26">
        <f>T42+T46+T47-T48</f>
        <v>0</v>
      </c>
      <c r="U53" s="26">
        <f t="shared" si="47"/>
        <v>0</v>
      </c>
      <c r="V53" s="26">
        <f>V42+V46+V47-V48</f>
        <v>0</v>
      </c>
      <c r="W53" s="26">
        <f>W42+W46+W47-W48</f>
        <v>0</v>
      </c>
      <c r="X53" s="26">
        <f>X42+X46+X47-X48</f>
        <v>0</v>
      </c>
      <c r="Y53" s="26">
        <f t="shared" si="48"/>
        <v>0</v>
      </c>
      <c r="Z53" s="26">
        <f>Z42+Z46+Z47-Z48</f>
        <v>0</v>
      </c>
      <c r="AA53" s="26">
        <f>AA42+AA46+AA47-AA48</f>
        <v>0</v>
      </c>
      <c r="AB53" s="26">
        <f>AB42+AB46+AB47-AB48</f>
        <v>0</v>
      </c>
      <c r="AC53" s="26">
        <f t="shared" si="49"/>
        <v>0</v>
      </c>
      <c r="AD53" s="26">
        <f>AD42+AD46+AD47-AD48</f>
        <v>0</v>
      </c>
      <c r="AE53" s="26">
        <f>AE42+AE46+AE47-AE48</f>
        <v>0</v>
      </c>
      <c r="AF53" s="26">
        <f>AF42+AF46+AF47-AF48</f>
        <v>0</v>
      </c>
      <c r="AG53" s="26">
        <f t="shared" si="50"/>
        <v>0</v>
      </c>
      <c r="AH53" s="26">
        <f>AH42+AH46+AH47-AH48</f>
        <v>0</v>
      </c>
      <c r="AI53" s="26">
        <f>AI42+AI46+AI47-AI48</f>
        <v>0</v>
      </c>
      <c r="AJ53" s="26">
        <f>AJ42+AJ46+AJ47-AJ48</f>
        <v>0</v>
      </c>
      <c r="AK53" s="26">
        <f t="shared" si="51"/>
        <v>0</v>
      </c>
      <c r="AL53" s="26">
        <f>AL42+AL46+AL47-AL48</f>
        <v>0</v>
      </c>
      <c r="AM53" s="26">
        <f>AM42+AM46+AM47-AM48</f>
        <v>0</v>
      </c>
      <c r="AN53" s="26">
        <f>AN42+AN46+AN47-AN48</f>
        <v>0</v>
      </c>
      <c r="AO53" s="26">
        <f t="shared" si="41"/>
        <v>0</v>
      </c>
      <c r="AP53" s="26">
        <f>AP42+AP46+AP47-AP48</f>
        <v>0</v>
      </c>
      <c r="AQ53" s="26">
        <f>AQ42+AQ46+AQ47-AQ48</f>
        <v>0</v>
      </c>
      <c r="AR53" s="26">
        <f>AR42+AR46+AR47-AR48</f>
        <v>0</v>
      </c>
      <c r="AS53" s="26">
        <f t="shared" si="42"/>
        <v>0</v>
      </c>
      <c r="AT53" s="26">
        <f>AT42+AT46+AT47-AT48</f>
        <v>0</v>
      </c>
      <c r="AU53" s="26">
        <f>AU42+AU46+AU47-AU48</f>
        <v>0</v>
      </c>
      <c r="AV53" s="26">
        <f>AV42+AV46+AV47-AV48</f>
        <v>0</v>
      </c>
      <c r="AW53" s="26">
        <f t="shared" si="52"/>
        <v>0</v>
      </c>
      <c r="AX53" s="26">
        <f>AX42+AX46+AX47-AX48</f>
        <v>0</v>
      </c>
      <c r="AY53" s="26">
        <f>AY42+AY46+AY47-AY48</f>
        <v>0</v>
      </c>
      <c r="AZ53" s="26">
        <f>AZ42+AZ46+AZ47-AZ48</f>
        <v>0</v>
      </c>
      <c r="BA53" s="26">
        <f t="shared" si="43"/>
        <v>0</v>
      </c>
      <c r="BB53" s="26">
        <f>BB42+BB46+BB47-BB48</f>
        <v>0</v>
      </c>
      <c r="BC53" s="26">
        <f>BC42+BC46+BC47-BC48</f>
        <v>0</v>
      </c>
      <c r="BD53" s="26">
        <f>BD42+BD46+BD47-BD48</f>
        <v>0</v>
      </c>
      <c r="BE53" s="26">
        <f t="shared" si="53"/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54">$A$42</f>
        <v>CLAIM SUMS INSURED</v>
      </c>
      <c r="C55" s="13" t="s">
        <v>26</v>
      </c>
      <c r="D55" s="53" t="s">
        <v>349</v>
      </c>
      <c r="E55" s="53" t="s">
        <v>234</v>
      </c>
      <c r="F55" s="26">
        <f>SUBTOTAL(9,F56:F64)</f>
        <v>0</v>
      </c>
      <c r="G55" s="26">
        <f>SUBTOTAL(9,G56:G64)</f>
        <v>0</v>
      </c>
      <c r="H55" s="26">
        <f>SUBTOTAL(9,H56:H64)</f>
        <v>0</v>
      </c>
      <c r="I55" s="26">
        <f t="shared" ref="I55:I64" si="55">SUM(F55:H55)</f>
        <v>0</v>
      </c>
      <c r="J55" s="26">
        <f>SUBTOTAL(9,J56:J64)</f>
        <v>0</v>
      </c>
      <c r="K55" s="26">
        <f>SUBTOTAL(9,K56:K64)</f>
        <v>0</v>
      </c>
      <c r="L55" s="26">
        <f>SUBTOTAL(9,L56:L64)</f>
        <v>0</v>
      </c>
      <c r="M55" s="26">
        <f t="shared" ref="M55:M64" si="56">SUM(J55:L55)</f>
        <v>0</v>
      </c>
      <c r="N55" s="26">
        <f>SUBTOTAL(9,N56:N64)</f>
        <v>0</v>
      </c>
      <c r="O55" s="26">
        <f>SUBTOTAL(9,O56:O64)</f>
        <v>0</v>
      </c>
      <c r="P55" s="26">
        <f>SUBTOTAL(9,P56:P64)</f>
        <v>0</v>
      </c>
      <c r="Q55" s="26">
        <f t="shared" ref="Q55:Q64" si="57">SUM(N55:P55)</f>
        <v>0</v>
      </c>
      <c r="R55" s="26">
        <f>SUBTOTAL(9,R56:R64)</f>
        <v>0</v>
      </c>
      <c r="S55" s="26">
        <f>SUBTOTAL(9,S56:S64)</f>
        <v>0</v>
      </c>
      <c r="T55" s="26">
        <f>SUBTOTAL(9,T56:T64)</f>
        <v>0</v>
      </c>
      <c r="U55" s="26">
        <f t="shared" ref="U55:U64" si="58">SUM(R55:T55)</f>
        <v>0</v>
      </c>
      <c r="V55" s="26">
        <f>SUBTOTAL(9,V56:V64)</f>
        <v>0</v>
      </c>
      <c r="W55" s="26">
        <f>SUBTOTAL(9,W56:W64)</f>
        <v>0</v>
      </c>
      <c r="X55" s="26">
        <f>SUBTOTAL(9,X56:X64)</f>
        <v>0</v>
      </c>
      <c r="Y55" s="26">
        <f t="shared" ref="Y55:Y64" si="59">SUM(V55:X55)</f>
        <v>0</v>
      </c>
      <c r="Z55" s="26">
        <f>SUBTOTAL(9,Z56:Z64)</f>
        <v>0</v>
      </c>
      <c r="AA55" s="26">
        <f>SUBTOTAL(9,AA56:AA64)</f>
        <v>0</v>
      </c>
      <c r="AB55" s="26">
        <f>SUBTOTAL(9,AB56:AB64)</f>
        <v>0</v>
      </c>
      <c r="AC55" s="26">
        <f t="shared" ref="AC55:AC64" si="60">SUM(Z55:AB55)</f>
        <v>0</v>
      </c>
      <c r="AD55" s="26">
        <f>SUBTOTAL(9,AD56:AD64)</f>
        <v>0</v>
      </c>
      <c r="AE55" s="26">
        <f>SUBTOTAL(9,AE56:AE64)</f>
        <v>0</v>
      </c>
      <c r="AF55" s="26">
        <f>SUBTOTAL(9,AF56:AF64)</f>
        <v>0</v>
      </c>
      <c r="AG55" s="26">
        <f t="shared" ref="AG55:AG64" si="61">SUM(AD55:AF55)</f>
        <v>0</v>
      </c>
      <c r="AH55" s="26">
        <f>SUBTOTAL(9,AH56:AH64)</f>
        <v>0</v>
      </c>
      <c r="AI55" s="26">
        <f>SUBTOTAL(9,AI56:AI64)</f>
        <v>0</v>
      </c>
      <c r="AJ55" s="26">
        <f>SUBTOTAL(9,AJ56:AJ64)</f>
        <v>0</v>
      </c>
      <c r="AK55" s="26">
        <f t="shared" ref="AK55:AK64" si="62">SUM(AH55:AJ55)</f>
        <v>0</v>
      </c>
      <c r="AL55" s="26">
        <f>SUBTOTAL(9,AL56:AL64)</f>
        <v>0</v>
      </c>
      <c r="AM55" s="26">
        <f>SUBTOTAL(9,AM56:AM64)</f>
        <v>0</v>
      </c>
      <c r="AN55" s="26">
        <f>SUBTOTAL(9,AN56:AN64)</f>
        <v>0</v>
      </c>
      <c r="AO55" s="26">
        <f t="shared" ref="AO55:AO64" si="63">SUM(AL55:AN55)</f>
        <v>0</v>
      </c>
      <c r="AP55" s="26">
        <f>SUBTOTAL(9,AP56:AP64)</f>
        <v>0</v>
      </c>
      <c r="AQ55" s="26">
        <f>SUBTOTAL(9,AQ56:AQ64)</f>
        <v>0</v>
      </c>
      <c r="AR55" s="26">
        <f>SUBTOTAL(9,AR56:AR64)</f>
        <v>0</v>
      </c>
      <c r="AS55" s="26">
        <f t="shared" ref="AS55:AS64" si="64">SUM(AP55:AR55)</f>
        <v>0</v>
      </c>
      <c r="AT55" s="26">
        <f>SUBTOTAL(9,AT56:AT64)</f>
        <v>0</v>
      </c>
      <c r="AU55" s="26">
        <f>SUBTOTAL(9,AU56:AU64)</f>
        <v>0</v>
      </c>
      <c r="AV55" s="26">
        <f>SUBTOTAL(9,AV56:AV64)</f>
        <v>0</v>
      </c>
      <c r="AW55" s="26">
        <f t="shared" ref="AW55:AW64" si="65">SUM(AT55:AV55)</f>
        <v>0</v>
      </c>
      <c r="AX55" s="26">
        <f>SUBTOTAL(9,AX56:AX64)</f>
        <v>0</v>
      </c>
      <c r="AY55" s="26">
        <f>SUBTOTAL(9,AY56:AY64)</f>
        <v>0</v>
      </c>
      <c r="AZ55" s="26">
        <f>SUBTOTAL(9,AZ56:AZ64)</f>
        <v>0</v>
      </c>
      <c r="BA55" s="26">
        <f t="shared" ref="BA55:BA64" si="66">SUM(AX55:AZ55)</f>
        <v>0</v>
      </c>
      <c r="BB55" s="26">
        <f>SUBTOTAL(9,BB56:BB64)</f>
        <v>0</v>
      </c>
      <c r="BC55" s="26">
        <f>SUBTOTAL(9,BC56:BC64)</f>
        <v>0</v>
      </c>
      <c r="BD55" s="26">
        <f>SUBTOTAL(9,BD56:BD64)</f>
        <v>0</v>
      </c>
      <c r="BE55" s="26">
        <f t="shared" ref="BE55:BE64" si="67">SUM(BB55:BD55)</f>
        <v>0</v>
      </c>
    </row>
    <row r="56" spans="1:57" x14ac:dyDescent="0.25">
      <c r="A56" s="23" t="str">
        <f t="shared" si="54"/>
        <v>CLAIM SUMS INSURED</v>
      </c>
      <c r="C56" s="13" t="s">
        <v>26</v>
      </c>
      <c r="D56" s="53" t="s">
        <v>221</v>
      </c>
      <c r="E56" s="53" t="s">
        <v>235</v>
      </c>
      <c r="F56" s="252">
        <v>0</v>
      </c>
      <c r="G56" s="252">
        <v>0</v>
      </c>
      <c r="H56" s="252">
        <v>0</v>
      </c>
      <c r="I56" s="26">
        <f t="shared" si="55"/>
        <v>0</v>
      </c>
      <c r="J56" s="252">
        <v>0</v>
      </c>
      <c r="K56" s="252">
        <v>0</v>
      </c>
      <c r="L56" s="252">
        <v>0</v>
      </c>
      <c r="M56" s="26">
        <f t="shared" si="56"/>
        <v>0</v>
      </c>
      <c r="N56" s="252">
        <v>0</v>
      </c>
      <c r="O56" s="252">
        <v>0</v>
      </c>
      <c r="P56" s="252">
        <v>0</v>
      </c>
      <c r="Q56" s="26">
        <f t="shared" si="57"/>
        <v>0</v>
      </c>
      <c r="R56" s="252">
        <v>0</v>
      </c>
      <c r="S56" s="252">
        <v>0</v>
      </c>
      <c r="T56" s="252">
        <v>0</v>
      </c>
      <c r="U56" s="26">
        <f t="shared" si="58"/>
        <v>0</v>
      </c>
      <c r="V56" s="252">
        <v>0</v>
      </c>
      <c r="W56" s="252">
        <v>0</v>
      </c>
      <c r="X56" s="252">
        <v>0</v>
      </c>
      <c r="Y56" s="26">
        <f t="shared" si="59"/>
        <v>0</v>
      </c>
      <c r="Z56" s="252">
        <v>0</v>
      </c>
      <c r="AA56" s="252">
        <v>0</v>
      </c>
      <c r="AB56" s="252">
        <v>0</v>
      </c>
      <c r="AC56" s="26">
        <f t="shared" si="60"/>
        <v>0</v>
      </c>
      <c r="AD56" s="252">
        <v>0</v>
      </c>
      <c r="AE56" s="252">
        <v>0</v>
      </c>
      <c r="AF56" s="252">
        <v>0</v>
      </c>
      <c r="AG56" s="26">
        <f t="shared" si="61"/>
        <v>0</v>
      </c>
      <c r="AH56" s="252">
        <v>0</v>
      </c>
      <c r="AI56" s="252">
        <v>0</v>
      </c>
      <c r="AJ56" s="252">
        <v>0</v>
      </c>
      <c r="AK56" s="26">
        <f t="shared" si="62"/>
        <v>0</v>
      </c>
      <c r="AL56" s="252">
        <v>0</v>
      </c>
      <c r="AM56" s="252">
        <v>0</v>
      </c>
      <c r="AN56" s="252">
        <v>0</v>
      </c>
      <c r="AO56" s="26">
        <f t="shared" si="63"/>
        <v>0</v>
      </c>
      <c r="AP56" s="252">
        <v>0</v>
      </c>
      <c r="AQ56" s="252">
        <v>0</v>
      </c>
      <c r="AR56" s="252">
        <v>0</v>
      </c>
      <c r="AS56" s="26">
        <f t="shared" si="64"/>
        <v>0</v>
      </c>
      <c r="AT56" s="252">
        <v>0</v>
      </c>
      <c r="AU56" s="252">
        <v>0</v>
      </c>
      <c r="AV56" s="252">
        <v>0</v>
      </c>
      <c r="AW56" s="26">
        <f t="shared" si="65"/>
        <v>0</v>
      </c>
      <c r="AX56" s="252">
        <v>0</v>
      </c>
      <c r="AY56" s="252">
        <v>0</v>
      </c>
      <c r="AZ56" s="252">
        <v>0</v>
      </c>
      <c r="BA56" s="26">
        <f t="shared" si="66"/>
        <v>0</v>
      </c>
      <c r="BB56" s="252">
        <v>0</v>
      </c>
      <c r="BC56" s="252">
        <v>0</v>
      </c>
      <c r="BD56" s="252">
        <v>0</v>
      </c>
      <c r="BE56" s="26">
        <f t="shared" si="67"/>
        <v>0</v>
      </c>
    </row>
    <row r="57" spans="1:57" x14ac:dyDescent="0.25">
      <c r="A57" s="23" t="str">
        <f t="shared" si="54"/>
        <v>CLAIM SUMS INSURED</v>
      </c>
      <c r="C57" s="13" t="s">
        <v>26</v>
      </c>
      <c r="D57" s="53" t="s">
        <v>350</v>
      </c>
      <c r="E57" s="53" t="s">
        <v>236</v>
      </c>
      <c r="F57" s="26">
        <f>SUBTOTAL(9,F58:F62)</f>
        <v>0</v>
      </c>
      <c r="G57" s="26">
        <f>SUBTOTAL(9,G58:G62)</f>
        <v>0</v>
      </c>
      <c r="H57" s="26">
        <f>SUBTOTAL(9,H58:H62)</f>
        <v>0</v>
      </c>
      <c r="I57" s="26">
        <f t="shared" si="55"/>
        <v>0</v>
      </c>
      <c r="J57" s="26">
        <f>SUBTOTAL(9,J58:J62)</f>
        <v>0</v>
      </c>
      <c r="K57" s="26">
        <f>SUBTOTAL(9,K58:K62)</f>
        <v>0</v>
      </c>
      <c r="L57" s="26">
        <f>SUBTOTAL(9,L58:L62)</f>
        <v>0</v>
      </c>
      <c r="M57" s="26">
        <f t="shared" si="56"/>
        <v>0</v>
      </c>
      <c r="N57" s="26">
        <f>SUBTOTAL(9,N58:N62)</f>
        <v>0</v>
      </c>
      <c r="O57" s="26">
        <f>SUBTOTAL(9,O58:O62)</f>
        <v>0</v>
      </c>
      <c r="P57" s="26">
        <f>SUBTOTAL(9,P58:P62)</f>
        <v>0</v>
      </c>
      <c r="Q57" s="26">
        <f t="shared" si="57"/>
        <v>0</v>
      </c>
      <c r="R57" s="26">
        <f>SUBTOTAL(9,R58:R62)</f>
        <v>0</v>
      </c>
      <c r="S57" s="26">
        <f>SUBTOTAL(9,S58:S62)</f>
        <v>0</v>
      </c>
      <c r="T57" s="26">
        <f>SUBTOTAL(9,T58:T62)</f>
        <v>0</v>
      </c>
      <c r="U57" s="26">
        <f t="shared" si="58"/>
        <v>0</v>
      </c>
      <c r="V57" s="26">
        <f>SUBTOTAL(9,V58:V62)</f>
        <v>0</v>
      </c>
      <c r="W57" s="26">
        <f>SUBTOTAL(9,W58:W62)</f>
        <v>0</v>
      </c>
      <c r="X57" s="26">
        <f>SUBTOTAL(9,X58:X62)</f>
        <v>0</v>
      </c>
      <c r="Y57" s="26">
        <f t="shared" si="59"/>
        <v>0</v>
      </c>
      <c r="Z57" s="26">
        <f>SUBTOTAL(9,Z58:Z62)</f>
        <v>0</v>
      </c>
      <c r="AA57" s="26">
        <f>SUBTOTAL(9,AA58:AA62)</f>
        <v>0</v>
      </c>
      <c r="AB57" s="26">
        <f>SUBTOTAL(9,AB58:AB62)</f>
        <v>0</v>
      </c>
      <c r="AC57" s="26">
        <f t="shared" si="60"/>
        <v>0</v>
      </c>
      <c r="AD57" s="26">
        <f>SUBTOTAL(9,AD58:AD62)</f>
        <v>0</v>
      </c>
      <c r="AE57" s="26">
        <f>SUBTOTAL(9,AE58:AE62)</f>
        <v>0</v>
      </c>
      <c r="AF57" s="26">
        <f>SUBTOTAL(9,AF58:AF62)</f>
        <v>0</v>
      </c>
      <c r="AG57" s="26">
        <f t="shared" si="61"/>
        <v>0</v>
      </c>
      <c r="AH57" s="26">
        <f>SUBTOTAL(9,AH58:AH62)</f>
        <v>0</v>
      </c>
      <c r="AI57" s="26">
        <f>SUBTOTAL(9,AI58:AI62)</f>
        <v>0</v>
      </c>
      <c r="AJ57" s="26">
        <f>SUBTOTAL(9,AJ58:AJ62)</f>
        <v>0</v>
      </c>
      <c r="AK57" s="26">
        <f t="shared" si="62"/>
        <v>0</v>
      </c>
      <c r="AL57" s="26">
        <f>SUBTOTAL(9,AL58:AL62)</f>
        <v>0</v>
      </c>
      <c r="AM57" s="26">
        <f>SUBTOTAL(9,AM58:AM62)</f>
        <v>0</v>
      </c>
      <c r="AN57" s="26">
        <f>SUBTOTAL(9,AN58:AN62)</f>
        <v>0</v>
      </c>
      <c r="AO57" s="26">
        <f t="shared" si="63"/>
        <v>0</v>
      </c>
      <c r="AP57" s="26">
        <f>SUBTOTAL(9,AP58:AP62)</f>
        <v>0</v>
      </c>
      <c r="AQ57" s="26">
        <f>SUBTOTAL(9,AQ58:AQ62)</f>
        <v>0</v>
      </c>
      <c r="AR57" s="26">
        <f>SUBTOTAL(9,AR58:AR62)</f>
        <v>0</v>
      </c>
      <c r="AS57" s="26">
        <f t="shared" si="64"/>
        <v>0</v>
      </c>
      <c r="AT57" s="26">
        <f>SUBTOTAL(9,AT58:AT62)</f>
        <v>0</v>
      </c>
      <c r="AU57" s="26">
        <f>SUBTOTAL(9,AU58:AU62)</f>
        <v>0</v>
      </c>
      <c r="AV57" s="26">
        <f>SUBTOTAL(9,AV58:AV62)</f>
        <v>0</v>
      </c>
      <c r="AW57" s="26">
        <f t="shared" si="65"/>
        <v>0</v>
      </c>
      <c r="AX57" s="26">
        <f>SUBTOTAL(9,AX58:AX62)</f>
        <v>0</v>
      </c>
      <c r="AY57" s="26">
        <f>SUBTOTAL(9,AY58:AY62)</f>
        <v>0</v>
      </c>
      <c r="AZ57" s="26">
        <f>SUBTOTAL(9,AZ58:AZ62)</f>
        <v>0</v>
      </c>
      <c r="BA57" s="26">
        <f t="shared" si="66"/>
        <v>0</v>
      </c>
      <c r="BB57" s="26">
        <f>SUBTOTAL(9,BB58:BB62)</f>
        <v>0</v>
      </c>
      <c r="BC57" s="26">
        <f>SUBTOTAL(9,BC58:BC62)</f>
        <v>0</v>
      </c>
      <c r="BD57" s="26">
        <f>SUBTOTAL(9,BD58:BD62)</f>
        <v>0</v>
      </c>
      <c r="BE57" s="26">
        <f t="shared" si="67"/>
        <v>0</v>
      </c>
    </row>
    <row r="58" spans="1:57" x14ac:dyDescent="0.25">
      <c r="A58" s="23" t="str">
        <f t="shared" si="54"/>
        <v>CLAIM SUMS INSURED</v>
      </c>
      <c r="C58" s="13" t="s">
        <v>26</v>
      </c>
      <c r="D58" s="53" t="s">
        <v>342</v>
      </c>
      <c r="E58" s="53" t="s">
        <v>237</v>
      </c>
      <c r="F58" s="252">
        <v>0</v>
      </c>
      <c r="G58" s="252">
        <v>0</v>
      </c>
      <c r="H58" s="252">
        <v>0</v>
      </c>
      <c r="I58" s="26">
        <f t="shared" si="55"/>
        <v>0</v>
      </c>
      <c r="J58" s="252">
        <v>0</v>
      </c>
      <c r="K58" s="252">
        <v>0</v>
      </c>
      <c r="L58" s="252">
        <v>0</v>
      </c>
      <c r="M58" s="26">
        <f t="shared" si="56"/>
        <v>0</v>
      </c>
      <c r="N58" s="252">
        <v>0</v>
      </c>
      <c r="O58" s="252">
        <v>0</v>
      </c>
      <c r="P58" s="252">
        <v>0</v>
      </c>
      <c r="Q58" s="26">
        <f t="shared" si="57"/>
        <v>0</v>
      </c>
      <c r="R58" s="252">
        <v>0</v>
      </c>
      <c r="S58" s="252">
        <v>0</v>
      </c>
      <c r="T58" s="252">
        <v>0</v>
      </c>
      <c r="U58" s="26">
        <f t="shared" si="58"/>
        <v>0</v>
      </c>
      <c r="V58" s="252">
        <v>0</v>
      </c>
      <c r="W58" s="252">
        <v>0</v>
      </c>
      <c r="X58" s="252">
        <v>0</v>
      </c>
      <c r="Y58" s="26">
        <f t="shared" si="59"/>
        <v>0</v>
      </c>
      <c r="Z58" s="252">
        <v>0</v>
      </c>
      <c r="AA58" s="252">
        <v>0</v>
      </c>
      <c r="AB58" s="252">
        <v>0</v>
      </c>
      <c r="AC58" s="26">
        <f t="shared" si="60"/>
        <v>0</v>
      </c>
      <c r="AD58" s="252">
        <v>0</v>
      </c>
      <c r="AE58" s="252">
        <v>0</v>
      </c>
      <c r="AF58" s="252">
        <v>0</v>
      </c>
      <c r="AG58" s="26">
        <f t="shared" si="61"/>
        <v>0</v>
      </c>
      <c r="AH58" s="252">
        <v>0</v>
      </c>
      <c r="AI58" s="252">
        <v>0</v>
      </c>
      <c r="AJ58" s="252">
        <v>0</v>
      </c>
      <c r="AK58" s="26">
        <f t="shared" si="62"/>
        <v>0</v>
      </c>
      <c r="AL58" s="252">
        <v>0</v>
      </c>
      <c r="AM58" s="252">
        <v>0</v>
      </c>
      <c r="AN58" s="252">
        <v>0</v>
      </c>
      <c r="AO58" s="26">
        <f t="shared" si="63"/>
        <v>0</v>
      </c>
      <c r="AP58" s="252">
        <v>0</v>
      </c>
      <c r="AQ58" s="252">
        <v>0</v>
      </c>
      <c r="AR58" s="252">
        <v>0</v>
      </c>
      <c r="AS58" s="26">
        <f t="shared" si="64"/>
        <v>0</v>
      </c>
      <c r="AT58" s="252">
        <v>0</v>
      </c>
      <c r="AU58" s="252">
        <v>0</v>
      </c>
      <c r="AV58" s="252">
        <v>0</v>
      </c>
      <c r="AW58" s="26">
        <f t="shared" si="65"/>
        <v>0</v>
      </c>
      <c r="AX58" s="252">
        <v>0</v>
      </c>
      <c r="AY58" s="252">
        <v>0</v>
      </c>
      <c r="AZ58" s="252">
        <v>0</v>
      </c>
      <c r="BA58" s="26">
        <f t="shared" si="66"/>
        <v>0</v>
      </c>
      <c r="BB58" s="252">
        <v>0</v>
      </c>
      <c r="BC58" s="252">
        <v>0</v>
      </c>
      <c r="BD58" s="252">
        <v>0</v>
      </c>
      <c r="BE58" s="26">
        <f t="shared" si="67"/>
        <v>0</v>
      </c>
    </row>
    <row r="59" spans="1:57" x14ac:dyDescent="0.25">
      <c r="A59" s="23" t="str">
        <f t="shared" si="54"/>
        <v>CLAIM SUMS INSURED</v>
      </c>
      <c r="C59" s="13" t="s">
        <v>26</v>
      </c>
      <c r="D59" s="53" t="s">
        <v>343</v>
      </c>
      <c r="E59" s="53" t="s">
        <v>238</v>
      </c>
      <c r="F59" s="252">
        <v>0</v>
      </c>
      <c r="G59" s="252">
        <v>0</v>
      </c>
      <c r="H59" s="252">
        <v>0</v>
      </c>
      <c r="I59" s="26">
        <f t="shared" si="55"/>
        <v>0</v>
      </c>
      <c r="J59" s="252">
        <v>0</v>
      </c>
      <c r="K59" s="252">
        <v>0</v>
      </c>
      <c r="L59" s="252">
        <v>0</v>
      </c>
      <c r="M59" s="26">
        <f t="shared" si="56"/>
        <v>0</v>
      </c>
      <c r="N59" s="252">
        <v>0</v>
      </c>
      <c r="O59" s="252">
        <v>0</v>
      </c>
      <c r="P59" s="252">
        <v>0</v>
      </c>
      <c r="Q59" s="26">
        <f t="shared" si="57"/>
        <v>0</v>
      </c>
      <c r="R59" s="252">
        <v>0</v>
      </c>
      <c r="S59" s="252">
        <v>0</v>
      </c>
      <c r="T59" s="252">
        <v>0</v>
      </c>
      <c r="U59" s="26">
        <f t="shared" si="58"/>
        <v>0</v>
      </c>
      <c r="V59" s="252">
        <v>0</v>
      </c>
      <c r="W59" s="252">
        <v>0</v>
      </c>
      <c r="X59" s="252">
        <v>0</v>
      </c>
      <c r="Y59" s="26">
        <f t="shared" si="59"/>
        <v>0</v>
      </c>
      <c r="Z59" s="252">
        <v>0</v>
      </c>
      <c r="AA59" s="252">
        <v>0</v>
      </c>
      <c r="AB59" s="252">
        <v>0</v>
      </c>
      <c r="AC59" s="26">
        <f t="shared" si="60"/>
        <v>0</v>
      </c>
      <c r="AD59" s="252">
        <v>0</v>
      </c>
      <c r="AE59" s="252">
        <v>0</v>
      </c>
      <c r="AF59" s="252">
        <v>0</v>
      </c>
      <c r="AG59" s="26">
        <f t="shared" si="61"/>
        <v>0</v>
      </c>
      <c r="AH59" s="252">
        <v>0</v>
      </c>
      <c r="AI59" s="252">
        <v>0</v>
      </c>
      <c r="AJ59" s="252">
        <v>0</v>
      </c>
      <c r="AK59" s="26">
        <f t="shared" si="62"/>
        <v>0</v>
      </c>
      <c r="AL59" s="252">
        <v>0</v>
      </c>
      <c r="AM59" s="252">
        <v>0</v>
      </c>
      <c r="AN59" s="252">
        <v>0</v>
      </c>
      <c r="AO59" s="26">
        <f t="shared" si="63"/>
        <v>0</v>
      </c>
      <c r="AP59" s="252">
        <v>0</v>
      </c>
      <c r="AQ59" s="252">
        <v>0</v>
      </c>
      <c r="AR59" s="252">
        <v>0</v>
      </c>
      <c r="AS59" s="26">
        <f t="shared" si="64"/>
        <v>0</v>
      </c>
      <c r="AT59" s="252">
        <v>0</v>
      </c>
      <c r="AU59" s="252">
        <v>0</v>
      </c>
      <c r="AV59" s="252">
        <v>0</v>
      </c>
      <c r="AW59" s="26">
        <f t="shared" si="65"/>
        <v>0</v>
      </c>
      <c r="AX59" s="252">
        <v>0</v>
      </c>
      <c r="AY59" s="252">
        <v>0</v>
      </c>
      <c r="AZ59" s="252">
        <v>0</v>
      </c>
      <c r="BA59" s="26">
        <f t="shared" si="66"/>
        <v>0</v>
      </c>
      <c r="BB59" s="252">
        <v>0</v>
      </c>
      <c r="BC59" s="252">
        <v>0</v>
      </c>
      <c r="BD59" s="252">
        <v>0</v>
      </c>
      <c r="BE59" s="26">
        <f t="shared" si="67"/>
        <v>0</v>
      </c>
    </row>
    <row r="60" spans="1:57" x14ac:dyDescent="0.25">
      <c r="A60" s="23" t="str">
        <f t="shared" si="54"/>
        <v>CLAIM SUMS INSURED</v>
      </c>
      <c r="C60" s="13" t="s">
        <v>26</v>
      </c>
      <c r="D60" s="53" t="s">
        <v>344</v>
      </c>
      <c r="E60" s="53" t="s">
        <v>239</v>
      </c>
      <c r="F60" s="252">
        <v>0</v>
      </c>
      <c r="G60" s="252">
        <v>0</v>
      </c>
      <c r="H60" s="252">
        <v>0</v>
      </c>
      <c r="I60" s="26">
        <f t="shared" si="55"/>
        <v>0</v>
      </c>
      <c r="J60" s="252">
        <v>0</v>
      </c>
      <c r="K60" s="252">
        <v>0</v>
      </c>
      <c r="L60" s="252">
        <v>0</v>
      </c>
      <c r="M60" s="26">
        <f t="shared" si="56"/>
        <v>0</v>
      </c>
      <c r="N60" s="252">
        <v>0</v>
      </c>
      <c r="O60" s="252">
        <v>0</v>
      </c>
      <c r="P60" s="252">
        <v>0</v>
      </c>
      <c r="Q60" s="26">
        <f t="shared" si="57"/>
        <v>0</v>
      </c>
      <c r="R60" s="252">
        <v>0</v>
      </c>
      <c r="S60" s="252">
        <v>0</v>
      </c>
      <c r="T60" s="252">
        <v>0</v>
      </c>
      <c r="U60" s="26">
        <f t="shared" si="58"/>
        <v>0</v>
      </c>
      <c r="V60" s="252">
        <v>0</v>
      </c>
      <c r="W60" s="252">
        <v>0</v>
      </c>
      <c r="X60" s="252">
        <v>0</v>
      </c>
      <c r="Y60" s="26">
        <f t="shared" si="59"/>
        <v>0</v>
      </c>
      <c r="Z60" s="252">
        <v>0</v>
      </c>
      <c r="AA60" s="252">
        <v>0</v>
      </c>
      <c r="AB60" s="252">
        <v>0</v>
      </c>
      <c r="AC60" s="26">
        <f t="shared" si="60"/>
        <v>0</v>
      </c>
      <c r="AD60" s="252">
        <v>0</v>
      </c>
      <c r="AE60" s="252">
        <v>0</v>
      </c>
      <c r="AF60" s="252">
        <v>0</v>
      </c>
      <c r="AG60" s="26">
        <f t="shared" si="61"/>
        <v>0</v>
      </c>
      <c r="AH60" s="252">
        <v>0</v>
      </c>
      <c r="AI60" s="252">
        <v>0</v>
      </c>
      <c r="AJ60" s="252">
        <v>0</v>
      </c>
      <c r="AK60" s="26">
        <f t="shared" si="62"/>
        <v>0</v>
      </c>
      <c r="AL60" s="252">
        <v>0</v>
      </c>
      <c r="AM60" s="252">
        <v>0</v>
      </c>
      <c r="AN60" s="252">
        <v>0</v>
      </c>
      <c r="AO60" s="26">
        <f t="shared" si="63"/>
        <v>0</v>
      </c>
      <c r="AP60" s="252">
        <v>0</v>
      </c>
      <c r="AQ60" s="252">
        <v>0</v>
      </c>
      <c r="AR60" s="252">
        <v>0</v>
      </c>
      <c r="AS60" s="26">
        <f t="shared" si="64"/>
        <v>0</v>
      </c>
      <c r="AT60" s="252">
        <v>0</v>
      </c>
      <c r="AU60" s="252">
        <v>0</v>
      </c>
      <c r="AV60" s="252">
        <v>0</v>
      </c>
      <c r="AW60" s="26">
        <f t="shared" si="65"/>
        <v>0</v>
      </c>
      <c r="AX60" s="252">
        <v>0</v>
      </c>
      <c r="AY60" s="252">
        <v>0</v>
      </c>
      <c r="AZ60" s="252">
        <v>0</v>
      </c>
      <c r="BA60" s="26">
        <f t="shared" si="66"/>
        <v>0</v>
      </c>
      <c r="BB60" s="252">
        <v>0</v>
      </c>
      <c r="BC60" s="252">
        <v>0</v>
      </c>
      <c r="BD60" s="252">
        <v>0</v>
      </c>
      <c r="BE60" s="26">
        <f t="shared" si="67"/>
        <v>0</v>
      </c>
    </row>
    <row r="61" spans="1:57" ht="15.75" customHeight="1" x14ac:dyDescent="0.25">
      <c r="A61" s="23" t="str">
        <f t="shared" si="54"/>
        <v>CLAIM SUMS INSURED</v>
      </c>
      <c r="C61" s="13" t="s">
        <v>26</v>
      </c>
      <c r="D61" s="53" t="s">
        <v>449</v>
      </c>
      <c r="E61" s="53" t="s">
        <v>240</v>
      </c>
      <c r="F61" s="252">
        <v>0</v>
      </c>
      <c r="G61" s="252">
        <v>0</v>
      </c>
      <c r="H61" s="252">
        <v>0</v>
      </c>
      <c r="I61" s="26">
        <f t="shared" si="55"/>
        <v>0</v>
      </c>
      <c r="J61" s="252">
        <v>0</v>
      </c>
      <c r="K61" s="252">
        <v>0</v>
      </c>
      <c r="L61" s="252">
        <v>0</v>
      </c>
      <c r="M61" s="26">
        <f t="shared" si="56"/>
        <v>0</v>
      </c>
      <c r="N61" s="252">
        <v>0</v>
      </c>
      <c r="O61" s="252">
        <v>0</v>
      </c>
      <c r="P61" s="252">
        <v>0</v>
      </c>
      <c r="Q61" s="26">
        <f t="shared" si="57"/>
        <v>0</v>
      </c>
      <c r="R61" s="252">
        <v>0</v>
      </c>
      <c r="S61" s="252">
        <v>0</v>
      </c>
      <c r="T61" s="252">
        <v>0</v>
      </c>
      <c r="U61" s="26">
        <f t="shared" si="58"/>
        <v>0</v>
      </c>
      <c r="V61" s="252">
        <v>0</v>
      </c>
      <c r="W61" s="252">
        <v>0</v>
      </c>
      <c r="X61" s="252">
        <v>0</v>
      </c>
      <c r="Y61" s="26">
        <f t="shared" si="59"/>
        <v>0</v>
      </c>
      <c r="Z61" s="252">
        <v>0</v>
      </c>
      <c r="AA61" s="252">
        <v>0</v>
      </c>
      <c r="AB61" s="252">
        <v>0</v>
      </c>
      <c r="AC61" s="26">
        <f t="shared" si="60"/>
        <v>0</v>
      </c>
      <c r="AD61" s="252">
        <v>0</v>
      </c>
      <c r="AE61" s="252">
        <v>0</v>
      </c>
      <c r="AF61" s="252">
        <v>0</v>
      </c>
      <c r="AG61" s="26">
        <f t="shared" si="61"/>
        <v>0</v>
      </c>
      <c r="AH61" s="252">
        <v>0</v>
      </c>
      <c r="AI61" s="252">
        <v>0</v>
      </c>
      <c r="AJ61" s="252">
        <v>0</v>
      </c>
      <c r="AK61" s="26">
        <f t="shared" si="62"/>
        <v>0</v>
      </c>
      <c r="AL61" s="252">
        <v>0</v>
      </c>
      <c r="AM61" s="252">
        <v>0</v>
      </c>
      <c r="AN61" s="252">
        <v>0</v>
      </c>
      <c r="AO61" s="26">
        <f t="shared" si="63"/>
        <v>0</v>
      </c>
      <c r="AP61" s="252">
        <v>0</v>
      </c>
      <c r="AQ61" s="252">
        <v>0</v>
      </c>
      <c r="AR61" s="252">
        <v>0</v>
      </c>
      <c r="AS61" s="26">
        <f t="shared" si="64"/>
        <v>0</v>
      </c>
      <c r="AT61" s="252">
        <v>0</v>
      </c>
      <c r="AU61" s="252">
        <v>0</v>
      </c>
      <c r="AV61" s="252">
        <v>0</v>
      </c>
      <c r="AW61" s="26">
        <f t="shared" si="65"/>
        <v>0</v>
      </c>
      <c r="AX61" s="252">
        <v>0</v>
      </c>
      <c r="AY61" s="252">
        <v>0</v>
      </c>
      <c r="AZ61" s="252">
        <v>0</v>
      </c>
      <c r="BA61" s="26">
        <f t="shared" si="66"/>
        <v>0</v>
      </c>
      <c r="BB61" s="252">
        <v>0</v>
      </c>
      <c r="BC61" s="252">
        <v>0</v>
      </c>
      <c r="BD61" s="252">
        <v>0</v>
      </c>
      <c r="BE61" s="26">
        <f t="shared" si="67"/>
        <v>0</v>
      </c>
    </row>
    <row r="62" spans="1:57" ht="15.75" customHeight="1" x14ac:dyDescent="0.25">
      <c r="A62" s="23" t="str">
        <f t="shared" si="54"/>
        <v>CLAIM SUMS INSURED</v>
      </c>
      <c r="C62" s="13" t="s">
        <v>26</v>
      </c>
      <c r="D62" s="53" t="s">
        <v>345</v>
      </c>
      <c r="E62" s="53" t="s">
        <v>241</v>
      </c>
      <c r="F62" s="252">
        <v>0</v>
      </c>
      <c r="G62" s="252">
        <v>0</v>
      </c>
      <c r="H62" s="252">
        <v>0</v>
      </c>
      <c r="I62" s="26">
        <f t="shared" si="55"/>
        <v>0</v>
      </c>
      <c r="J62" s="252">
        <v>0</v>
      </c>
      <c r="K62" s="252">
        <v>0</v>
      </c>
      <c r="L62" s="252">
        <v>0</v>
      </c>
      <c r="M62" s="26">
        <f t="shared" si="56"/>
        <v>0</v>
      </c>
      <c r="N62" s="252">
        <v>0</v>
      </c>
      <c r="O62" s="252">
        <v>0</v>
      </c>
      <c r="P62" s="252">
        <v>0</v>
      </c>
      <c r="Q62" s="26">
        <f t="shared" si="57"/>
        <v>0</v>
      </c>
      <c r="R62" s="252">
        <v>0</v>
      </c>
      <c r="S62" s="252">
        <v>0</v>
      </c>
      <c r="T62" s="252">
        <v>0</v>
      </c>
      <c r="U62" s="26">
        <f t="shared" si="58"/>
        <v>0</v>
      </c>
      <c r="V62" s="252">
        <v>0</v>
      </c>
      <c r="W62" s="252">
        <v>0</v>
      </c>
      <c r="X62" s="252">
        <v>0</v>
      </c>
      <c r="Y62" s="26">
        <f t="shared" si="59"/>
        <v>0</v>
      </c>
      <c r="Z62" s="252">
        <v>0</v>
      </c>
      <c r="AA62" s="252">
        <v>0</v>
      </c>
      <c r="AB62" s="252">
        <v>0</v>
      </c>
      <c r="AC62" s="26">
        <f t="shared" si="60"/>
        <v>0</v>
      </c>
      <c r="AD62" s="252">
        <v>0</v>
      </c>
      <c r="AE62" s="252">
        <v>0</v>
      </c>
      <c r="AF62" s="252">
        <v>0</v>
      </c>
      <c r="AG62" s="26">
        <f t="shared" si="61"/>
        <v>0</v>
      </c>
      <c r="AH62" s="252">
        <v>0</v>
      </c>
      <c r="AI62" s="252">
        <v>0</v>
      </c>
      <c r="AJ62" s="252">
        <v>0</v>
      </c>
      <c r="AK62" s="26">
        <f t="shared" si="62"/>
        <v>0</v>
      </c>
      <c r="AL62" s="252">
        <v>0</v>
      </c>
      <c r="AM62" s="252">
        <v>0</v>
      </c>
      <c r="AN62" s="252">
        <v>0</v>
      </c>
      <c r="AO62" s="26">
        <f t="shared" si="63"/>
        <v>0</v>
      </c>
      <c r="AP62" s="252">
        <v>0</v>
      </c>
      <c r="AQ62" s="252">
        <v>0</v>
      </c>
      <c r="AR62" s="252">
        <v>0</v>
      </c>
      <c r="AS62" s="26">
        <f t="shared" si="64"/>
        <v>0</v>
      </c>
      <c r="AT62" s="252">
        <v>0</v>
      </c>
      <c r="AU62" s="252">
        <v>0</v>
      </c>
      <c r="AV62" s="252">
        <v>0</v>
      </c>
      <c r="AW62" s="26">
        <f t="shared" si="65"/>
        <v>0</v>
      </c>
      <c r="AX62" s="252">
        <v>0</v>
      </c>
      <c r="AY62" s="252">
        <v>0</v>
      </c>
      <c r="AZ62" s="252">
        <v>0</v>
      </c>
      <c r="BA62" s="26">
        <f t="shared" si="66"/>
        <v>0</v>
      </c>
      <c r="BB62" s="252">
        <v>0</v>
      </c>
      <c r="BC62" s="252">
        <v>0</v>
      </c>
      <c r="BD62" s="252">
        <v>0</v>
      </c>
      <c r="BE62" s="26">
        <f t="shared" si="67"/>
        <v>0</v>
      </c>
    </row>
    <row r="63" spans="1:57" ht="15.75" customHeight="1" x14ac:dyDescent="0.25">
      <c r="A63" s="23" t="str">
        <f t="shared" si="54"/>
        <v>CLAIM SUMS INSURED</v>
      </c>
      <c r="C63" s="13" t="s">
        <v>26</v>
      </c>
      <c r="D63" s="53" t="s">
        <v>448</v>
      </c>
      <c r="E63" s="53" t="s">
        <v>243</v>
      </c>
      <c r="F63" s="252">
        <v>0</v>
      </c>
      <c r="G63" s="252">
        <v>0</v>
      </c>
      <c r="H63" s="252">
        <v>0</v>
      </c>
      <c r="I63" s="26">
        <f t="shared" si="55"/>
        <v>0</v>
      </c>
      <c r="J63" s="252">
        <v>0</v>
      </c>
      <c r="K63" s="252">
        <v>0</v>
      </c>
      <c r="L63" s="252">
        <v>0</v>
      </c>
      <c r="M63" s="26">
        <f t="shared" si="56"/>
        <v>0</v>
      </c>
      <c r="N63" s="252">
        <v>0</v>
      </c>
      <c r="O63" s="252">
        <v>0</v>
      </c>
      <c r="P63" s="252">
        <v>0</v>
      </c>
      <c r="Q63" s="26">
        <f t="shared" si="57"/>
        <v>0</v>
      </c>
      <c r="R63" s="252">
        <v>0</v>
      </c>
      <c r="S63" s="252">
        <v>0</v>
      </c>
      <c r="T63" s="252">
        <v>0</v>
      </c>
      <c r="U63" s="26">
        <f t="shared" si="58"/>
        <v>0</v>
      </c>
      <c r="V63" s="252">
        <v>0</v>
      </c>
      <c r="W63" s="252">
        <v>0</v>
      </c>
      <c r="X63" s="252">
        <v>0</v>
      </c>
      <c r="Y63" s="26">
        <f t="shared" si="59"/>
        <v>0</v>
      </c>
      <c r="Z63" s="252">
        <v>0</v>
      </c>
      <c r="AA63" s="252">
        <v>0</v>
      </c>
      <c r="AB63" s="252">
        <v>0</v>
      </c>
      <c r="AC63" s="26">
        <f t="shared" si="60"/>
        <v>0</v>
      </c>
      <c r="AD63" s="252">
        <v>0</v>
      </c>
      <c r="AE63" s="252">
        <v>0</v>
      </c>
      <c r="AF63" s="252">
        <v>0</v>
      </c>
      <c r="AG63" s="26">
        <f t="shared" si="61"/>
        <v>0</v>
      </c>
      <c r="AH63" s="252">
        <v>0</v>
      </c>
      <c r="AI63" s="252">
        <v>0</v>
      </c>
      <c r="AJ63" s="252">
        <v>0</v>
      </c>
      <c r="AK63" s="26">
        <f t="shared" si="62"/>
        <v>0</v>
      </c>
      <c r="AL63" s="252">
        <v>0</v>
      </c>
      <c r="AM63" s="252">
        <v>0</v>
      </c>
      <c r="AN63" s="252">
        <v>0</v>
      </c>
      <c r="AO63" s="26">
        <f t="shared" si="63"/>
        <v>0</v>
      </c>
      <c r="AP63" s="252">
        <v>0</v>
      </c>
      <c r="AQ63" s="252">
        <v>0</v>
      </c>
      <c r="AR63" s="252">
        <v>0</v>
      </c>
      <c r="AS63" s="26">
        <f t="shared" si="64"/>
        <v>0</v>
      </c>
      <c r="AT63" s="252">
        <v>0</v>
      </c>
      <c r="AU63" s="252">
        <v>0</v>
      </c>
      <c r="AV63" s="252">
        <v>0</v>
      </c>
      <c r="AW63" s="26">
        <f t="shared" si="65"/>
        <v>0</v>
      </c>
      <c r="AX63" s="252">
        <v>0</v>
      </c>
      <c r="AY63" s="252">
        <v>0</v>
      </c>
      <c r="AZ63" s="252">
        <v>0</v>
      </c>
      <c r="BA63" s="26">
        <f t="shared" si="66"/>
        <v>0</v>
      </c>
      <c r="BB63" s="252">
        <v>0</v>
      </c>
      <c r="BC63" s="252">
        <v>0</v>
      </c>
      <c r="BD63" s="252">
        <v>0</v>
      </c>
      <c r="BE63" s="26">
        <f t="shared" si="67"/>
        <v>0</v>
      </c>
    </row>
    <row r="64" spans="1:57" ht="15.75" customHeight="1" x14ac:dyDescent="0.25">
      <c r="A64" s="23" t="str">
        <f t="shared" si="54"/>
        <v>CLAIM SUMS INSURED</v>
      </c>
      <c r="C64" s="13" t="s">
        <v>26</v>
      </c>
      <c r="D64" s="53" t="s">
        <v>346</v>
      </c>
      <c r="E64" s="53" t="s">
        <v>244</v>
      </c>
      <c r="F64" s="252">
        <v>0</v>
      </c>
      <c r="G64" s="252">
        <v>0</v>
      </c>
      <c r="H64" s="252">
        <v>0</v>
      </c>
      <c r="I64" s="26">
        <f t="shared" si="55"/>
        <v>0</v>
      </c>
      <c r="J64" s="252">
        <v>0</v>
      </c>
      <c r="K64" s="252">
        <v>0</v>
      </c>
      <c r="L64" s="252">
        <v>0</v>
      </c>
      <c r="M64" s="26">
        <f t="shared" si="56"/>
        <v>0</v>
      </c>
      <c r="N64" s="252">
        <v>0</v>
      </c>
      <c r="O64" s="252">
        <v>0</v>
      </c>
      <c r="P64" s="252">
        <v>0</v>
      </c>
      <c r="Q64" s="26">
        <f t="shared" si="57"/>
        <v>0</v>
      </c>
      <c r="R64" s="252">
        <v>0</v>
      </c>
      <c r="S64" s="252">
        <v>0</v>
      </c>
      <c r="T64" s="252">
        <v>0</v>
      </c>
      <c r="U64" s="26">
        <f t="shared" si="58"/>
        <v>0</v>
      </c>
      <c r="V64" s="252">
        <v>0</v>
      </c>
      <c r="W64" s="252">
        <v>0</v>
      </c>
      <c r="X64" s="252">
        <v>0</v>
      </c>
      <c r="Y64" s="26">
        <f t="shared" si="59"/>
        <v>0</v>
      </c>
      <c r="Z64" s="252">
        <v>0</v>
      </c>
      <c r="AA64" s="252">
        <v>0</v>
      </c>
      <c r="AB64" s="252">
        <v>0</v>
      </c>
      <c r="AC64" s="26">
        <f t="shared" si="60"/>
        <v>0</v>
      </c>
      <c r="AD64" s="252">
        <v>0</v>
      </c>
      <c r="AE64" s="252">
        <v>0</v>
      </c>
      <c r="AF64" s="252">
        <v>0</v>
      </c>
      <c r="AG64" s="26">
        <f t="shared" si="61"/>
        <v>0</v>
      </c>
      <c r="AH64" s="252">
        <v>0</v>
      </c>
      <c r="AI64" s="252">
        <v>0</v>
      </c>
      <c r="AJ64" s="252">
        <v>0</v>
      </c>
      <c r="AK64" s="26">
        <f t="shared" si="62"/>
        <v>0</v>
      </c>
      <c r="AL64" s="252">
        <v>0</v>
      </c>
      <c r="AM64" s="252">
        <v>0</v>
      </c>
      <c r="AN64" s="252">
        <v>0</v>
      </c>
      <c r="AO64" s="26">
        <f t="shared" si="63"/>
        <v>0</v>
      </c>
      <c r="AP64" s="252">
        <v>0</v>
      </c>
      <c r="AQ64" s="252">
        <v>0</v>
      </c>
      <c r="AR64" s="252">
        <v>0</v>
      </c>
      <c r="AS64" s="26">
        <f t="shared" si="64"/>
        <v>0</v>
      </c>
      <c r="AT64" s="252">
        <v>0</v>
      </c>
      <c r="AU64" s="252">
        <v>0</v>
      </c>
      <c r="AV64" s="252">
        <v>0</v>
      </c>
      <c r="AW64" s="26">
        <f t="shared" si="65"/>
        <v>0</v>
      </c>
      <c r="AX64" s="252">
        <v>0</v>
      </c>
      <c r="AY64" s="252">
        <v>0</v>
      </c>
      <c r="AZ64" s="252">
        <v>0</v>
      </c>
      <c r="BA64" s="26">
        <f t="shared" si="66"/>
        <v>0</v>
      </c>
      <c r="BB64" s="252">
        <v>0</v>
      </c>
      <c r="BC64" s="252">
        <v>0</v>
      </c>
      <c r="BD64" s="252">
        <v>0</v>
      </c>
      <c r="BE64" s="26">
        <f t="shared" si="67"/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52">
        <v>0</v>
      </c>
      <c r="G66" s="252">
        <v>0</v>
      </c>
      <c r="H66" s="252">
        <v>0</v>
      </c>
      <c r="I66" s="26">
        <f>SUM(F66:H66)</f>
        <v>0</v>
      </c>
      <c r="J66" s="252">
        <v>0</v>
      </c>
      <c r="K66" s="252">
        <v>0</v>
      </c>
      <c r="L66" s="252">
        <v>0</v>
      </c>
      <c r="M66" s="26">
        <f>SUM(J66:L66)</f>
        <v>0</v>
      </c>
      <c r="N66" s="252">
        <v>0</v>
      </c>
      <c r="O66" s="252">
        <v>0</v>
      </c>
      <c r="P66" s="252">
        <v>0</v>
      </c>
      <c r="Q66" s="26">
        <f>SUM(N66:P66)</f>
        <v>0</v>
      </c>
      <c r="R66" s="252">
        <v>0</v>
      </c>
      <c r="S66" s="252">
        <v>0</v>
      </c>
      <c r="T66" s="252">
        <v>0</v>
      </c>
      <c r="U66" s="26">
        <f>SUM(R66:T66)</f>
        <v>0</v>
      </c>
      <c r="V66" s="252">
        <v>0</v>
      </c>
      <c r="W66" s="252">
        <v>0</v>
      </c>
      <c r="X66" s="252">
        <v>0</v>
      </c>
      <c r="Y66" s="26">
        <f>SUM(V66:X66)</f>
        <v>0</v>
      </c>
      <c r="Z66" s="252">
        <v>0</v>
      </c>
      <c r="AA66" s="252">
        <v>0</v>
      </c>
      <c r="AB66" s="252">
        <v>0</v>
      </c>
      <c r="AC66" s="26">
        <f>SUM(Z66:AB66)</f>
        <v>0</v>
      </c>
      <c r="AD66" s="252">
        <v>0</v>
      </c>
      <c r="AE66" s="252">
        <v>0</v>
      </c>
      <c r="AF66" s="252">
        <v>0</v>
      </c>
      <c r="AG66" s="26">
        <f>SUM(AD66:AF66)</f>
        <v>0</v>
      </c>
      <c r="AH66" s="252">
        <v>0</v>
      </c>
      <c r="AI66" s="252">
        <v>0</v>
      </c>
      <c r="AJ66" s="252">
        <v>0</v>
      </c>
      <c r="AK66" s="26">
        <f>SUM(AH66:AJ66)</f>
        <v>0</v>
      </c>
      <c r="AL66" s="252">
        <v>0</v>
      </c>
      <c r="AM66" s="252">
        <v>0</v>
      </c>
      <c r="AN66" s="252">
        <v>0</v>
      </c>
      <c r="AO66" s="26">
        <f>SUM(AL66:AN66)</f>
        <v>0</v>
      </c>
      <c r="AP66" s="252">
        <v>0</v>
      </c>
      <c r="AQ66" s="252">
        <v>0</v>
      </c>
      <c r="AR66" s="252">
        <v>0</v>
      </c>
      <c r="AS66" s="26">
        <f>SUM(AP66:AR66)</f>
        <v>0</v>
      </c>
      <c r="AT66" s="252">
        <v>0</v>
      </c>
      <c r="AU66" s="252">
        <v>0</v>
      </c>
      <c r="AV66" s="252">
        <v>0</v>
      </c>
      <c r="AW66" s="26">
        <f>SUM(AT66:AV66)</f>
        <v>0</v>
      </c>
      <c r="AX66" s="252">
        <v>0</v>
      </c>
      <c r="AY66" s="252">
        <v>0</v>
      </c>
      <c r="AZ66" s="252">
        <v>0</v>
      </c>
      <c r="BA66" s="26">
        <f>SUM(AX66:AZ66)</f>
        <v>0</v>
      </c>
      <c r="BB66" s="252">
        <v>0</v>
      </c>
      <c r="BC66" s="252">
        <v>0</v>
      </c>
      <c r="BD66" s="252">
        <v>0</v>
      </c>
      <c r="BE66" s="26">
        <f>SUM(BB66:BD66)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F53-F55-F66</f>
        <v>0</v>
      </c>
      <c r="G68" s="69">
        <f t="shared" ref="G68:BE68" si="68">G53-G55-G66</f>
        <v>0</v>
      </c>
      <c r="H68" s="69">
        <f t="shared" si="68"/>
        <v>0</v>
      </c>
      <c r="I68" s="69">
        <f t="shared" si="68"/>
        <v>0</v>
      </c>
      <c r="J68" s="69">
        <f t="shared" si="68"/>
        <v>0</v>
      </c>
      <c r="K68" s="69">
        <f t="shared" si="68"/>
        <v>0</v>
      </c>
      <c r="L68" s="69">
        <f t="shared" si="68"/>
        <v>0</v>
      </c>
      <c r="M68" s="69">
        <f t="shared" si="68"/>
        <v>0</v>
      </c>
      <c r="N68" s="69">
        <f t="shared" si="68"/>
        <v>0</v>
      </c>
      <c r="O68" s="69">
        <f t="shared" si="68"/>
        <v>0</v>
      </c>
      <c r="P68" s="69">
        <f t="shared" si="68"/>
        <v>0</v>
      </c>
      <c r="Q68" s="69">
        <f t="shared" si="68"/>
        <v>0</v>
      </c>
      <c r="R68" s="69">
        <f t="shared" si="68"/>
        <v>0</v>
      </c>
      <c r="S68" s="69">
        <f t="shared" si="68"/>
        <v>0</v>
      </c>
      <c r="T68" s="69">
        <f t="shared" si="68"/>
        <v>0</v>
      </c>
      <c r="U68" s="69">
        <f t="shared" si="68"/>
        <v>0</v>
      </c>
      <c r="V68" s="69">
        <f t="shared" si="68"/>
        <v>0</v>
      </c>
      <c r="W68" s="69">
        <f t="shared" si="68"/>
        <v>0</v>
      </c>
      <c r="X68" s="69">
        <f t="shared" si="68"/>
        <v>0</v>
      </c>
      <c r="Y68" s="69">
        <f t="shared" si="68"/>
        <v>0</v>
      </c>
      <c r="Z68" s="69">
        <f t="shared" si="68"/>
        <v>0</v>
      </c>
      <c r="AA68" s="69">
        <f t="shared" si="68"/>
        <v>0</v>
      </c>
      <c r="AB68" s="69">
        <f t="shared" si="68"/>
        <v>0</v>
      </c>
      <c r="AC68" s="69">
        <f t="shared" si="68"/>
        <v>0</v>
      </c>
      <c r="AD68" s="69">
        <f t="shared" si="68"/>
        <v>0</v>
      </c>
      <c r="AE68" s="69">
        <f t="shared" si="68"/>
        <v>0</v>
      </c>
      <c r="AF68" s="69">
        <f t="shared" si="68"/>
        <v>0</v>
      </c>
      <c r="AG68" s="69">
        <f t="shared" si="68"/>
        <v>0</v>
      </c>
      <c r="AH68" s="69">
        <f t="shared" si="68"/>
        <v>0</v>
      </c>
      <c r="AI68" s="69">
        <f t="shared" si="68"/>
        <v>0</v>
      </c>
      <c r="AJ68" s="69">
        <f t="shared" si="68"/>
        <v>0</v>
      </c>
      <c r="AK68" s="69">
        <f t="shared" si="68"/>
        <v>0</v>
      </c>
      <c r="AL68" s="69">
        <f t="shared" ref="AL68:AS68" si="69">AL53-AL55-AL66</f>
        <v>0</v>
      </c>
      <c r="AM68" s="69">
        <f t="shared" si="69"/>
        <v>0</v>
      </c>
      <c r="AN68" s="69">
        <f t="shared" si="69"/>
        <v>0</v>
      </c>
      <c r="AO68" s="69">
        <f t="shared" si="69"/>
        <v>0</v>
      </c>
      <c r="AP68" s="69">
        <f t="shared" si="69"/>
        <v>0</v>
      </c>
      <c r="AQ68" s="69">
        <f t="shared" si="69"/>
        <v>0</v>
      </c>
      <c r="AR68" s="69">
        <f t="shared" si="69"/>
        <v>0</v>
      </c>
      <c r="AS68" s="69">
        <f t="shared" si="69"/>
        <v>0</v>
      </c>
      <c r="AT68" s="69">
        <f t="shared" si="68"/>
        <v>0</v>
      </c>
      <c r="AU68" s="69">
        <f t="shared" si="68"/>
        <v>0</v>
      </c>
      <c r="AV68" s="69">
        <f t="shared" si="68"/>
        <v>0</v>
      </c>
      <c r="AW68" s="69">
        <f t="shared" si="68"/>
        <v>0</v>
      </c>
      <c r="AX68" s="69">
        <f>AX53-AX55-AX66</f>
        <v>0</v>
      </c>
      <c r="AY68" s="69">
        <f>AY53-AY55-AY66</f>
        <v>0</v>
      </c>
      <c r="AZ68" s="69">
        <f>AZ53-AZ55-AZ66</f>
        <v>0</v>
      </c>
      <c r="BA68" s="69">
        <f>BA53-BA55-BA66</f>
        <v>0</v>
      </c>
      <c r="BB68" s="69">
        <f t="shared" si="68"/>
        <v>0</v>
      </c>
      <c r="BC68" s="69">
        <f t="shared" si="68"/>
        <v>0</v>
      </c>
      <c r="BD68" s="69">
        <f t="shared" si="68"/>
        <v>0</v>
      </c>
      <c r="BE68" s="69">
        <f t="shared" si="68"/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114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5"/>
      <c r="G71" s="25"/>
      <c r="H71" s="25"/>
      <c r="I71" s="26">
        <f t="shared" ref="I71:I76" si="70">SUM(F71:H71)</f>
        <v>0</v>
      </c>
      <c r="J71" s="25"/>
      <c r="K71" s="25"/>
      <c r="L71" s="25"/>
      <c r="M71" s="26">
        <f t="shared" ref="M71:M76" si="71">SUM(J71:L71)</f>
        <v>0</v>
      </c>
      <c r="N71" s="25"/>
      <c r="O71" s="25"/>
      <c r="P71" s="25"/>
      <c r="Q71" s="26">
        <f t="shared" ref="Q71:Q76" si="72">SUM(N71:P71)</f>
        <v>0</v>
      </c>
      <c r="R71" s="25"/>
      <c r="S71" s="25"/>
      <c r="T71" s="25"/>
      <c r="U71" s="26">
        <f t="shared" ref="U71:U76" si="73">SUM(R71:T71)</f>
        <v>0</v>
      </c>
      <c r="V71" s="25"/>
      <c r="W71" s="25"/>
      <c r="X71" s="25"/>
      <c r="Y71" s="26">
        <f t="shared" ref="Y71:Y76" si="74">SUM(V71:X71)</f>
        <v>0</v>
      </c>
      <c r="Z71" s="25"/>
      <c r="AA71" s="25"/>
      <c r="AB71" s="25"/>
      <c r="AC71" s="26">
        <f t="shared" ref="AC71:AC76" si="75">SUM(Z71:AB71)</f>
        <v>0</v>
      </c>
      <c r="AD71" s="25"/>
      <c r="AE71" s="25"/>
      <c r="AF71" s="25"/>
      <c r="AG71" s="26">
        <f t="shared" ref="AG71:AG76" si="76">SUM(AD71:AF71)</f>
        <v>0</v>
      </c>
      <c r="AH71" s="25"/>
      <c r="AI71" s="25"/>
      <c r="AJ71" s="25"/>
      <c r="AK71" s="26">
        <f t="shared" ref="AK71:AK76" si="77">SUM(AH71:AJ71)</f>
        <v>0</v>
      </c>
      <c r="AL71" s="25"/>
      <c r="AM71" s="25"/>
      <c r="AN71" s="25"/>
      <c r="AO71" s="26">
        <f>SUM(AL71:AN71)</f>
        <v>0</v>
      </c>
      <c r="AP71" s="25"/>
      <c r="AQ71" s="25"/>
      <c r="AR71" s="25"/>
      <c r="AS71" s="26">
        <f>SUM(AP71:AR71)</f>
        <v>0</v>
      </c>
      <c r="AT71" s="25"/>
      <c r="AU71" s="25"/>
      <c r="AV71" s="25"/>
      <c r="AW71" s="26">
        <f t="shared" ref="AW71:AW76" si="78">SUM(AT71:AV71)</f>
        <v>0</v>
      </c>
      <c r="AX71" s="25"/>
      <c r="AY71" s="25"/>
      <c r="AZ71" s="25"/>
      <c r="BA71" s="26">
        <f>SUM(AX71:AZ71)</f>
        <v>0</v>
      </c>
      <c r="BB71" s="25"/>
      <c r="BC71" s="25"/>
      <c r="BD71" s="25"/>
      <c r="BE71" s="26">
        <f t="shared" ref="BE71:BE76" si="79">SUM(BB71:BD71)</f>
        <v>0</v>
      </c>
    </row>
    <row r="72" spans="1:57" x14ac:dyDescent="0.25">
      <c r="A72" s="23"/>
      <c r="D72" s="21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5"/>
      <c r="G73" s="25"/>
      <c r="H73" s="25"/>
      <c r="I73" s="69">
        <f t="shared" si="70"/>
        <v>0</v>
      </c>
      <c r="J73" s="25"/>
      <c r="K73" s="25"/>
      <c r="L73" s="25"/>
      <c r="M73" s="69">
        <f t="shared" si="71"/>
        <v>0</v>
      </c>
      <c r="N73" s="25"/>
      <c r="O73" s="25"/>
      <c r="P73" s="25"/>
      <c r="Q73" s="69">
        <f t="shared" si="72"/>
        <v>0</v>
      </c>
      <c r="R73" s="25"/>
      <c r="S73" s="25"/>
      <c r="T73" s="25"/>
      <c r="U73" s="69">
        <f t="shared" si="73"/>
        <v>0</v>
      </c>
      <c r="V73" s="25"/>
      <c r="W73" s="25"/>
      <c r="X73" s="25"/>
      <c r="Y73" s="69">
        <f t="shared" si="74"/>
        <v>0</v>
      </c>
      <c r="Z73" s="25"/>
      <c r="AA73" s="25"/>
      <c r="AB73" s="25"/>
      <c r="AC73" s="69">
        <f t="shared" si="75"/>
        <v>0</v>
      </c>
      <c r="AD73" s="25"/>
      <c r="AE73" s="25"/>
      <c r="AF73" s="25"/>
      <c r="AG73" s="69">
        <f t="shared" si="76"/>
        <v>0</v>
      </c>
      <c r="AH73" s="25"/>
      <c r="AI73" s="25"/>
      <c r="AJ73" s="25"/>
      <c r="AK73" s="69">
        <f t="shared" si="77"/>
        <v>0</v>
      </c>
      <c r="AL73" s="25"/>
      <c r="AM73" s="25"/>
      <c r="AN73" s="25"/>
      <c r="AO73" s="69">
        <f>SUM(AL73:AN73)</f>
        <v>0</v>
      </c>
      <c r="AP73" s="25"/>
      <c r="AQ73" s="25"/>
      <c r="AR73" s="25"/>
      <c r="AS73" s="69">
        <f>SUM(AP73:AR73)</f>
        <v>0</v>
      </c>
      <c r="AT73" s="25"/>
      <c r="AU73" s="25"/>
      <c r="AV73" s="25"/>
      <c r="AW73" s="69">
        <f t="shared" si="78"/>
        <v>0</v>
      </c>
      <c r="AX73" s="25"/>
      <c r="AY73" s="25"/>
      <c r="AZ73" s="25"/>
      <c r="BA73" s="69">
        <f>SUM(AX73:AZ73)</f>
        <v>0</v>
      </c>
      <c r="BB73" s="25"/>
      <c r="BC73" s="186"/>
      <c r="BD73" s="186"/>
      <c r="BE73" s="69">
        <f t="shared" si="79"/>
        <v>0</v>
      </c>
    </row>
    <row r="74" spans="1:57" x14ac:dyDescent="0.25">
      <c r="A74" s="23"/>
      <c r="D74" s="68"/>
      <c r="E74" s="141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ht="15" customHeight="1" x14ac:dyDescent="0.25">
      <c r="A75" s="23" t="str">
        <f t="shared" ref="A75:A82" si="80">$A$71</f>
        <v>CLAIM AMOUNTS PAID</v>
      </c>
      <c r="C75" s="13" t="s">
        <v>26</v>
      </c>
      <c r="D75" s="53" t="s">
        <v>264</v>
      </c>
      <c r="E75" s="53" t="s">
        <v>227</v>
      </c>
      <c r="F75" s="25"/>
      <c r="G75" s="25"/>
      <c r="H75" s="25"/>
      <c r="I75" s="26">
        <f t="shared" si="70"/>
        <v>0</v>
      </c>
      <c r="J75" s="25"/>
      <c r="K75" s="25"/>
      <c r="L75" s="25"/>
      <c r="M75" s="26">
        <f t="shared" si="71"/>
        <v>0</v>
      </c>
      <c r="N75" s="25"/>
      <c r="O75" s="25"/>
      <c r="P75" s="25"/>
      <c r="Q75" s="26">
        <f t="shared" si="72"/>
        <v>0</v>
      </c>
      <c r="R75" s="25"/>
      <c r="S75" s="25"/>
      <c r="T75" s="25"/>
      <c r="U75" s="26">
        <f t="shared" si="73"/>
        <v>0</v>
      </c>
      <c r="V75" s="25"/>
      <c r="W75" s="25"/>
      <c r="X75" s="25"/>
      <c r="Y75" s="26">
        <f t="shared" si="74"/>
        <v>0</v>
      </c>
      <c r="Z75" s="25"/>
      <c r="AA75" s="25"/>
      <c r="AB75" s="25"/>
      <c r="AC75" s="26">
        <f t="shared" si="75"/>
        <v>0</v>
      </c>
      <c r="AD75" s="25"/>
      <c r="AE75" s="25"/>
      <c r="AF75" s="25"/>
      <c r="AG75" s="26">
        <f t="shared" si="76"/>
        <v>0</v>
      </c>
      <c r="AH75" s="25"/>
      <c r="AI75" s="25"/>
      <c r="AJ75" s="25"/>
      <c r="AK75" s="26">
        <f t="shared" si="77"/>
        <v>0</v>
      </c>
      <c r="AL75" s="25"/>
      <c r="AM75" s="25"/>
      <c r="AN75" s="25"/>
      <c r="AO75" s="26">
        <f t="shared" ref="AO75:AO82" si="81">SUM(AL75:AN75)</f>
        <v>0</v>
      </c>
      <c r="AP75" s="25"/>
      <c r="AQ75" s="25"/>
      <c r="AR75" s="25"/>
      <c r="AS75" s="26">
        <f t="shared" ref="AS75:AS82" si="82">SUM(AP75:AR75)</f>
        <v>0</v>
      </c>
      <c r="AT75" s="25"/>
      <c r="AU75" s="25"/>
      <c r="AV75" s="25"/>
      <c r="AW75" s="26">
        <f t="shared" si="78"/>
        <v>0</v>
      </c>
      <c r="AX75" s="25"/>
      <c r="AY75" s="25"/>
      <c r="AZ75" s="25"/>
      <c r="BA75" s="26">
        <f t="shared" ref="BA75:BA82" si="83">SUM(AX75:AZ75)</f>
        <v>0</v>
      </c>
      <c r="BB75" s="25"/>
      <c r="BC75" s="25"/>
      <c r="BD75" s="25"/>
      <c r="BE75" s="26">
        <f t="shared" si="79"/>
        <v>0</v>
      </c>
    </row>
    <row r="76" spans="1:57" x14ac:dyDescent="0.25">
      <c r="A76" s="23" t="str">
        <f t="shared" si="80"/>
        <v>CLAIM AMOUNTS PAID</v>
      </c>
      <c r="C76" s="13" t="s">
        <v>26</v>
      </c>
      <c r="D76" s="53" t="s">
        <v>505</v>
      </c>
      <c r="E76" s="53" t="s">
        <v>228</v>
      </c>
      <c r="F76" s="25"/>
      <c r="G76" s="25"/>
      <c r="H76" s="25"/>
      <c r="I76" s="26">
        <f t="shared" si="70"/>
        <v>0</v>
      </c>
      <c r="J76" s="25"/>
      <c r="K76" s="25"/>
      <c r="L76" s="25"/>
      <c r="M76" s="26">
        <f t="shared" si="71"/>
        <v>0</v>
      </c>
      <c r="N76" s="25"/>
      <c r="O76" s="25"/>
      <c r="P76" s="25"/>
      <c r="Q76" s="26">
        <f t="shared" si="72"/>
        <v>0</v>
      </c>
      <c r="R76" s="25"/>
      <c r="S76" s="25"/>
      <c r="T76" s="25"/>
      <c r="U76" s="26">
        <f t="shared" si="73"/>
        <v>0</v>
      </c>
      <c r="V76" s="25"/>
      <c r="W76" s="25"/>
      <c r="X76" s="25"/>
      <c r="Y76" s="26">
        <f t="shared" si="74"/>
        <v>0</v>
      </c>
      <c r="Z76" s="25"/>
      <c r="AA76" s="25"/>
      <c r="AB76" s="25"/>
      <c r="AC76" s="26">
        <f t="shared" si="75"/>
        <v>0</v>
      </c>
      <c r="AD76" s="25"/>
      <c r="AE76" s="25"/>
      <c r="AF76" s="25"/>
      <c r="AG76" s="26">
        <f t="shared" si="76"/>
        <v>0</v>
      </c>
      <c r="AH76" s="25"/>
      <c r="AI76" s="25"/>
      <c r="AJ76" s="25"/>
      <c r="AK76" s="26">
        <f t="shared" si="77"/>
        <v>0</v>
      </c>
      <c r="AL76" s="25"/>
      <c r="AM76" s="25"/>
      <c r="AN76" s="25"/>
      <c r="AO76" s="26">
        <f t="shared" si="81"/>
        <v>0</v>
      </c>
      <c r="AP76" s="25"/>
      <c r="AQ76" s="25"/>
      <c r="AR76" s="25"/>
      <c r="AS76" s="26">
        <f t="shared" si="82"/>
        <v>0</v>
      </c>
      <c r="AT76" s="25"/>
      <c r="AU76" s="25"/>
      <c r="AV76" s="25"/>
      <c r="AW76" s="26">
        <f t="shared" si="78"/>
        <v>0</v>
      </c>
      <c r="AX76" s="25"/>
      <c r="AY76" s="25"/>
      <c r="AZ76" s="25"/>
      <c r="BA76" s="26">
        <f t="shared" si="83"/>
        <v>0</v>
      </c>
      <c r="BB76" s="25"/>
      <c r="BC76" s="25"/>
      <c r="BD76" s="25"/>
      <c r="BE76" s="26">
        <f t="shared" si="79"/>
        <v>0</v>
      </c>
    </row>
    <row r="77" spans="1:57" x14ac:dyDescent="0.25">
      <c r="A77" s="23" t="str">
        <f t="shared" si="80"/>
        <v>CLAIM AMOUNTS PAID</v>
      </c>
      <c r="C77" s="13" t="s">
        <v>26</v>
      </c>
      <c r="D77" s="53" t="s">
        <v>348</v>
      </c>
      <c r="E77" s="53" t="s">
        <v>27</v>
      </c>
      <c r="F77" s="25"/>
      <c r="G77" s="25"/>
      <c r="H77" s="25"/>
      <c r="I77" s="26">
        <f t="shared" ref="I77:I82" si="84">SUM(F77:H77)</f>
        <v>0</v>
      </c>
      <c r="J77" s="25"/>
      <c r="K77" s="25"/>
      <c r="L77" s="25"/>
      <c r="M77" s="26">
        <f t="shared" ref="M77:M82" si="85">SUM(J77:L77)</f>
        <v>0</v>
      </c>
      <c r="N77" s="25"/>
      <c r="O77" s="25"/>
      <c r="P77" s="25"/>
      <c r="Q77" s="26">
        <f t="shared" ref="Q77:Q82" si="86">SUM(N77:P77)</f>
        <v>0</v>
      </c>
      <c r="R77" s="25"/>
      <c r="S77" s="25"/>
      <c r="T77" s="25"/>
      <c r="U77" s="26">
        <f t="shared" ref="U77:U82" si="87">SUM(R77:T77)</f>
        <v>0</v>
      </c>
      <c r="V77" s="25"/>
      <c r="W77" s="25"/>
      <c r="X77" s="25"/>
      <c r="Y77" s="26">
        <f t="shared" ref="Y77:Y82" si="88">SUM(V77:X77)</f>
        <v>0</v>
      </c>
      <c r="Z77" s="25"/>
      <c r="AA77" s="25"/>
      <c r="AB77" s="25"/>
      <c r="AC77" s="26">
        <f t="shared" ref="AC77:AC82" si="89">SUM(Z77:AB77)</f>
        <v>0</v>
      </c>
      <c r="AD77" s="25"/>
      <c r="AE77" s="25"/>
      <c r="AF77" s="25"/>
      <c r="AG77" s="26">
        <f t="shared" ref="AG77:AG82" si="90">SUM(AD77:AF77)</f>
        <v>0</v>
      </c>
      <c r="AH77" s="25"/>
      <c r="AI77" s="25"/>
      <c r="AJ77" s="25"/>
      <c r="AK77" s="26">
        <f t="shared" ref="AK77:AK82" si="91">SUM(AH77:AJ77)</f>
        <v>0</v>
      </c>
      <c r="AL77" s="25"/>
      <c r="AM77" s="25"/>
      <c r="AN77" s="25"/>
      <c r="AO77" s="26">
        <f t="shared" si="81"/>
        <v>0</v>
      </c>
      <c r="AP77" s="25"/>
      <c r="AQ77" s="25"/>
      <c r="AR77" s="25"/>
      <c r="AS77" s="26">
        <f t="shared" si="82"/>
        <v>0</v>
      </c>
      <c r="AT77" s="25"/>
      <c r="AU77" s="25"/>
      <c r="AV77" s="25"/>
      <c r="AW77" s="26">
        <f t="shared" ref="AW77:AW82" si="92">SUM(AT77:AV77)</f>
        <v>0</v>
      </c>
      <c r="AX77" s="25"/>
      <c r="AY77" s="25"/>
      <c r="AZ77" s="25"/>
      <c r="BA77" s="26">
        <f t="shared" si="83"/>
        <v>0</v>
      </c>
      <c r="BB77" s="25"/>
      <c r="BC77" s="25"/>
      <c r="BD77" s="25"/>
      <c r="BE77" s="26">
        <f t="shared" ref="BE77:BE82" si="93">SUM(BB77:BD77)</f>
        <v>0</v>
      </c>
    </row>
    <row r="78" spans="1:57" x14ac:dyDescent="0.25">
      <c r="A78" s="23" t="str">
        <f t="shared" si="80"/>
        <v>CLAIM AMOUNTS PAID</v>
      </c>
      <c r="C78" s="13" t="s">
        <v>26</v>
      </c>
      <c r="D78" s="53" t="s">
        <v>222</v>
      </c>
      <c r="E78" s="53" t="s">
        <v>229</v>
      </c>
      <c r="F78" s="25"/>
      <c r="G78" s="25"/>
      <c r="H78" s="25"/>
      <c r="I78" s="26">
        <f t="shared" si="84"/>
        <v>0</v>
      </c>
      <c r="J78" s="25"/>
      <c r="K78" s="25"/>
      <c r="L78" s="25"/>
      <c r="M78" s="26">
        <f t="shared" si="85"/>
        <v>0</v>
      </c>
      <c r="N78" s="25"/>
      <c r="O78" s="25"/>
      <c r="P78" s="25"/>
      <c r="Q78" s="26">
        <f t="shared" si="86"/>
        <v>0</v>
      </c>
      <c r="R78" s="25"/>
      <c r="S78" s="25"/>
      <c r="T78" s="25"/>
      <c r="U78" s="26">
        <f t="shared" si="87"/>
        <v>0</v>
      </c>
      <c r="V78" s="25"/>
      <c r="W78" s="25"/>
      <c r="X78" s="25"/>
      <c r="Y78" s="26">
        <f t="shared" si="88"/>
        <v>0</v>
      </c>
      <c r="Z78" s="25"/>
      <c r="AA78" s="25"/>
      <c r="AB78" s="25"/>
      <c r="AC78" s="26">
        <f t="shared" si="89"/>
        <v>0</v>
      </c>
      <c r="AD78" s="25"/>
      <c r="AE78" s="25"/>
      <c r="AF78" s="25"/>
      <c r="AG78" s="26">
        <f t="shared" si="90"/>
        <v>0</v>
      </c>
      <c r="AH78" s="25"/>
      <c r="AI78" s="25"/>
      <c r="AJ78" s="25"/>
      <c r="AK78" s="26">
        <f t="shared" si="91"/>
        <v>0</v>
      </c>
      <c r="AL78" s="25"/>
      <c r="AM78" s="25"/>
      <c r="AN78" s="25"/>
      <c r="AO78" s="26">
        <f t="shared" si="81"/>
        <v>0</v>
      </c>
      <c r="AP78" s="25"/>
      <c r="AQ78" s="25"/>
      <c r="AR78" s="25"/>
      <c r="AS78" s="26">
        <f t="shared" si="82"/>
        <v>0</v>
      </c>
      <c r="AT78" s="25"/>
      <c r="AU78" s="25"/>
      <c r="AV78" s="25"/>
      <c r="AW78" s="26">
        <f t="shared" si="92"/>
        <v>0</v>
      </c>
      <c r="AX78" s="25"/>
      <c r="AY78" s="25"/>
      <c r="AZ78" s="25"/>
      <c r="BA78" s="26">
        <f t="shared" si="83"/>
        <v>0</v>
      </c>
      <c r="BB78" s="25"/>
      <c r="BC78" s="25"/>
      <c r="BD78" s="25"/>
      <c r="BE78" s="26">
        <f t="shared" si="93"/>
        <v>0</v>
      </c>
    </row>
    <row r="79" spans="1:57" x14ac:dyDescent="0.25">
      <c r="A79" s="23" t="str">
        <f t="shared" si="80"/>
        <v>CLAIM AMOUNTS PAID</v>
      </c>
      <c r="C79" s="13" t="s">
        <v>26</v>
      </c>
      <c r="D79" s="53" t="s">
        <v>224</v>
      </c>
      <c r="E79" s="53" t="s">
        <v>230</v>
      </c>
      <c r="F79" s="25"/>
      <c r="G79" s="25"/>
      <c r="H79" s="25"/>
      <c r="I79" s="26">
        <f t="shared" si="84"/>
        <v>0</v>
      </c>
      <c r="J79" s="25"/>
      <c r="K79" s="25"/>
      <c r="L79" s="25"/>
      <c r="M79" s="26">
        <f t="shared" si="85"/>
        <v>0</v>
      </c>
      <c r="N79" s="25"/>
      <c r="O79" s="25"/>
      <c r="P79" s="25"/>
      <c r="Q79" s="26">
        <f t="shared" si="86"/>
        <v>0</v>
      </c>
      <c r="R79" s="25"/>
      <c r="S79" s="25"/>
      <c r="T79" s="25"/>
      <c r="U79" s="26">
        <f t="shared" si="87"/>
        <v>0</v>
      </c>
      <c r="V79" s="25"/>
      <c r="W79" s="25"/>
      <c r="X79" s="25"/>
      <c r="Y79" s="26">
        <f t="shared" si="88"/>
        <v>0</v>
      </c>
      <c r="Z79" s="25"/>
      <c r="AA79" s="25"/>
      <c r="AB79" s="25"/>
      <c r="AC79" s="26">
        <f t="shared" si="89"/>
        <v>0</v>
      </c>
      <c r="AD79" s="25"/>
      <c r="AE79" s="25"/>
      <c r="AF79" s="25"/>
      <c r="AG79" s="26">
        <f t="shared" si="90"/>
        <v>0</v>
      </c>
      <c r="AH79" s="25"/>
      <c r="AI79" s="25"/>
      <c r="AJ79" s="25"/>
      <c r="AK79" s="26">
        <f t="shared" si="91"/>
        <v>0</v>
      </c>
      <c r="AL79" s="25"/>
      <c r="AM79" s="25"/>
      <c r="AN79" s="25"/>
      <c r="AO79" s="26">
        <f t="shared" si="81"/>
        <v>0</v>
      </c>
      <c r="AP79" s="25"/>
      <c r="AQ79" s="25"/>
      <c r="AR79" s="25"/>
      <c r="AS79" s="26">
        <f t="shared" si="82"/>
        <v>0</v>
      </c>
      <c r="AT79" s="25"/>
      <c r="AU79" s="25"/>
      <c r="AV79" s="25"/>
      <c r="AW79" s="26">
        <f t="shared" si="92"/>
        <v>0</v>
      </c>
      <c r="AX79" s="25"/>
      <c r="AY79" s="25"/>
      <c r="AZ79" s="25"/>
      <c r="BA79" s="26">
        <f t="shared" si="83"/>
        <v>0</v>
      </c>
      <c r="BB79" s="25"/>
      <c r="BC79" s="25"/>
      <c r="BD79" s="25"/>
      <c r="BE79" s="26">
        <f t="shared" si="93"/>
        <v>0</v>
      </c>
    </row>
    <row r="80" spans="1:57" ht="15" customHeight="1" x14ac:dyDescent="0.25">
      <c r="A80" s="23" t="str">
        <f t="shared" si="80"/>
        <v>CLAIM AMOUNTS PAID</v>
      </c>
      <c r="C80" s="13" t="s">
        <v>26</v>
      </c>
      <c r="D80" s="53" t="s">
        <v>223</v>
      </c>
      <c r="E80" s="53" t="s">
        <v>231</v>
      </c>
      <c r="F80" s="25"/>
      <c r="G80" s="25"/>
      <c r="H80" s="25"/>
      <c r="I80" s="26">
        <f t="shared" si="84"/>
        <v>0</v>
      </c>
      <c r="J80" s="25"/>
      <c r="K80" s="25"/>
      <c r="L80" s="25"/>
      <c r="M80" s="26">
        <f t="shared" si="85"/>
        <v>0</v>
      </c>
      <c r="N80" s="25"/>
      <c r="O80" s="25"/>
      <c r="P80" s="25"/>
      <c r="Q80" s="26">
        <f t="shared" si="86"/>
        <v>0</v>
      </c>
      <c r="R80" s="25"/>
      <c r="S80" s="25"/>
      <c r="T80" s="25"/>
      <c r="U80" s="26">
        <f t="shared" si="87"/>
        <v>0</v>
      </c>
      <c r="V80" s="25"/>
      <c r="W80" s="25"/>
      <c r="X80" s="25"/>
      <c r="Y80" s="26">
        <f t="shared" si="88"/>
        <v>0</v>
      </c>
      <c r="Z80" s="25"/>
      <c r="AA80" s="25"/>
      <c r="AB80" s="25"/>
      <c r="AC80" s="26">
        <f t="shared" si="89"/>
        <v>0</v>
      </c>
      <c r="AD80" s="25"/>
      <c r="AE80" s="25"/>
      <c r="AF80" s="25"/>
      <c r="AG80" s="26">
        <f t="shared" si="90"/>
        <v>0</v>
      </c>
      <c r="AH80" s="25"/>
      <c r="AI80" s="25"/>
      <c r="AJ80" s="25"/>
      <c r="AK80" s="26">
        <f t="shared" si="91"/>
        <v>0</v>
      </c>
      <c r="AL80" s="25"/>
      <c r="AM80" s="25"/>
      <c r="AN80" s="25"/>
      <c r="AO80" s="26">
        <f t="shared" si="81"/>
        <v>0</v>
      </c>
      <c r="AP80" s="25"/>
      <c r="AQ80" s="25"/>
      <c r="AR80" s="25"/>
      <c r="AS80" s="26">
        <f t="shared" si="82"/>
        <v>0</v>
      </c>
      <c r="AT80" s="25"/>
      <c r="AU80" s="25"/>
      <c r="AV80" s="25"/>
      <c r="AW80" s="26">
        <f t="shared" si="92"/>
        <v>0</v>
      </c>
      <c r="AX80" s="25"/>
      <c r="AY80" s="25"/>
      <c r="AZ80" s="25"/>
      <c r="BA80" s="26">
        <f t="shared" si="83"/>
        <v>0</v>
      </c>
      <c r="BB80" s="25"/>
      <c r="BC80" s="25"/>
      <c r="BD80" s="25"/>
      <c r="BE80" s="26">
        <f t="shared" si="93"/>
        <v>0</v>
      </c>
    </row>
    <row r="81" spans="1:57" x14ac:dyDescent="0.25">
      <c r="A81" s="23" t="str">
        <f t="shared" si="80"/>
        <v>CLAIM AMOUNTS PAID</v>
      </c>
      <c r="C81" s="13" t="s">
        <v>26</v>
      </c>
      <c r="D81" s="53" t="s">
        <v>341</v>
      </c>
      <c r="E81" s="53" t="s">
        <v>232</v>
      </c>
      <c r="F81" s="25"/>
      <c r="G81" s="25"/>
      <c r="H81" s="25"/>
      <c r="I81" s="26">
        <f t="shared" si="84"/>
        <v>0</v>
      </c>
      <c r="J81" s="25"/>
      <c r="K81" s="25"/>
      <c r="L81" s="25"/>
      <c r="M81" s="26">
        <f t="shared" si="85"/>
        <v>0</v>
      </c>
      <c r="N81" s="25"/>
      <c r="O81" s="25"/>
      <c r="P81" s="25"/>
      <c r="Q81" s="26">
        <f t="shared" si="86"/>
        <v>0</v>
      </c>
      <c r="R81" s="25"/>
      <c r="S81" s="25"/>
      <c r="T81" s="25"/>
      <c r="U81" s="26">
        <f t="shared" si="87"/>
        <v>0</v>
      </c>
      <c r="V81" s="25"/>
      <c r="W81" s="25"/>
      <c r="X81" s="25"/>
      <c r="Y81" s="26">
        <f t="shared" si="88"/>
        <v>0</v>
      </c>
      <c r="Z81" s="25"/>
      <c r="AA81" s="25"/>
      <c r="AB81" s="25"/>
      <c r="AC81" s="26">
        <f t="shared" si="89"/>
        <v>0</v>
      </c>
      <c r="AD81" s="25"/>
      <c r="AE81" s="25"/>
      <c r="AF81" s="25"/>
      <c r="AG81" s="26">
        <f t="shared" si="90"/>
        <v>0</v>
      </c>
      <c r="AH81" s="25"/>
      <c r="AI81" s="25"/>
      <c r="AJ81" s="25"/>
      <c r="AK81" s="26">
        <f t="shared" si="91"/>
        <v>0</v>
      </c>
      <c r="AL81" s="25"/>
      <c r="AM81" s="25"/>
      <c r="AN81" s="25"/>
      <c r="AO81" s="26">
        <f t="shared" si="81"/>
        <v>0</v>
      </c>
      <c r="AP81" s="25"/>
      <c r="AQ81" s="25"/>
      <c r="AR81" s="25"/>
      <c r="AS81" s="26">
        <f t="shared" si="82"/>
        <v>0</v>
      </c>
      <c r="AT81" s="25"/>
      <c r="AU81" s="25"/>
      <c r="AV81" s="25"/>
      <c r="AW81" s="26">
        <f t="shared" si="92"/>
        <v>0</v>
      </c>
      <c r="AX81" s="25"/>
      <c r="AY81" s="25"/>
      <c r="AZ81" s="25"/>
      <c r="BA81" s="26">
        <f t="shared" si="83"/>
        <v>0</v>
      </c>
      <c r="BB81" s="25"/>
      <c r="BC81" s="25"/>
      <c r="BD81" s="25"/>
      <c r="BE81" s="26">
        <f t="shared" si="93"/>
        <v>0</v>
      </c>
    </row>
    <row r="82" spans="1:57" x14ac:dyDescent="0.25">
      <c r="A82" s="23" t="str">
        <f t="shared" si="80"/>
        <v>CLAIM AMOUNTS PAID</v>
      </c>
      <c r="C82" s="13" t="s">
        <v>26</v>
      </c>
      <c r="D82" s="53" t="s">
        <v>246</v>
      </c>
      <c r="E82" s="53" t="s">
        <v>233</v>
      </c>
      <c r="F82" s="25"/>
      <c r="G82" s="25"/>
      <c r="H82" s="25"/>
      <c r="I82" s="26">
        <f t="shared" si="84"/>
        <v>0</v>
      </c>
      <c r="J82" s="25"/>
      <c r="K82" s="25"/>
      <c r="L82" s="25"/>
      <c r="M82" s="26">
        <f t="shared" si="85"/>
        <v>0</v>
      </c>
      <c r="N82" s="25"/>
      <c r="O82" s="25"/>
      <c r="P82" s="25"/>
      <c r="Q82" s="26">
        <f t="shared" si="86"/>
        <v>0</v>
      </c>
      <c r="R82" s="25"/>
      <c r="S82" s="25"/>
      <c r="T82" s="25"/>
      <c r="U82" s="26">
        <f t="shared" si="87"/>
        <v>0</v>
      </c>
      <c r="V82" s="25"/>
      <c r="W82" s="25"/>
      <c r="X82" s="25"/>
      <c r="Y82" s="26">
        <f t="shared" si="88"/>
        <v>0</v>
      </c>
      <c r="Z82" s="25"/>
      <c r="AA82" s="25"/>
      <c r="AB82" s="25"/>
      <c r="AC82" s="26">
        <f t="shared" si="89"/>
        <v>0</v>
      </c>
      <c r="AD82" s="25"/>
      <c r="AE82" s="25"/>
      <c r="AF82" s="25"/>
      <c r="AG82" s="26">
        <f t="shared" si="90"/>
        <v>0</v>
      </c>
      <c r="AH82" s="25"/>
      <c r="AI82" s="25"/>
      <c r="AJ82" s="25"/>
      <c r="AK82" s="26">
        <f t="shared" si="91"/>
        <v>0</v>
      </c>
      <c r="AL82" s="25"/>
      <c r="AM82" s="25"/>
      <c r="AN82" s="25"/>
      <c r="AO82" s="26">
        <f t="shared" si="81"/>
        <v>0</v>
      </c>
      <c r="AP82" s="25"/>
      <c r="AQ82" s="25"/>
      <c r="AR82" s="25"/>
      <c r="AS82" s="26">
        <f t="shared" si="82"/>
        <v>0</v>
      </c>
      <c r="AT82" s="25"/>
      <c r="AU82" s="25"/>
      <c r="AV82" s="25"/>
      <c r="AW82" s="26">
        <f t="shared" si="92"/>
        <v>0</v>
      </c>
      <c r="AX82" s="25"/>
      <c r="AY82" s="25"/>
      <c r="AZ82" s="25"/>
      <c r="BA82" s="26">
        <f t="shared" si="83"/>
        <v>0</v>
      </c>
      <c r="BB82" s="25"/>
      <c r="BC82" s="25"/>
      <c r="BD82" s="25"/>
      <c r="BE82" s="26">
        <f t="shared" si="93"/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94">$A$71</f>
        <v>CLAIM AMOUNTS PAID</v>
      </c>
      <c r="C84" s="13" t="s">
        <v>26</v>
      </c>
      <c r="D84" s="53" t="s">
        <v>349</v>
      </c>
      <c r="E84" s="53" t="s">
        <v>234</v>
      </c>
      <c r="F84" s="26">
        <f>SUBTOTAL(9,F85:F93)</f>
        <v>0</v>
      </c>
      <c r="G84" s="26">
        <f>SUBTOTAL(9,G85:G93)</f>
        <v>0</v>
      </c>
      <c r="H84" s="26">
        <f>SUBTOTAL(9,H85:H93)</f>
        <v>0</v>
      </c>
      <c r="I84" s="26">
        <f t="shared" ref="I84:I93" si="95">SUM(F84:H84)</f>
        <v>0</v>
      </c>
      <c r="J84" s="26">
        <f>SUBTOTAL(9,J85:J93)</f>
        <v>0</v>
      </c>
      <c r="K84" s="26">
        <f>SUBTOTAL(9,K85:K93)</f>
        <v>0</v>
      </c>
      <c r="L84" s="26">
        <f>SUBTOTAL(9,L85:L93)</f>
        <v>0</v>
      </c>
      <c r="M84" s="26">
        <f t="shared" ref="M84:M93" si="96">SUM(J84:L84)</f>
        <v>0</v>
      </c>
      <c r="N84" s="26">
        <f>SUBTOTAL(9,N85:N93)</f>
        <v>0</v>
      </c>
      <c r="O84" s="26">
        <f>SUBTOTAL(9,O85:O93)</f>
        <v>0</v>
      </c>
      <c r="P84" s="26">
        <f>SUBTOTAL(9,P85:P93)</f>
        <v>0</v>
      </c>
      <c r="Q84" s="26">
        <f t="shared" ref="Q84:Q93" si="97">SUM(N84:P84)</f>
        <v>0</v>
      </c>
      <c r="R84" s="26">
        <f>SUBTOTAL(9,R85:R93)</f>
        <v>0</v>
      </c>
      <c r="S84" s="26">
        <f>SUBTOTAL(9,S85:S93)</f>
        <v>0</v>
      </c>
      <c r="T84" s="26">
        <f>SUBTOTAL(9,T85:T93)</f>
        <v>0</v>
      </c>
      <c r="U84" s="26">
        <f t="shared" ref="U84:U93" si="98">SUM(R84:T84)</f>
        <v>0</v>
      </c>
      <c r="V84" s="26">
        <f>SUBTOTAL(9,V85:V93)</f>
        <v>0</v>
      </c>
      <c r="W84" s="26">
        <f>SUBTOTAL(9,W85:W93)</f>
        <v>0</v>
      </c>
      <c r="X84" s="26">
        <f>SUBTOTAL(9,X85:X93)</f>
        <v>0</v>
      </c>
      <c r="Y84" s="26">
        <f t="shared" ref="Y84:Y93" si="99">SUM(V84:X84)</f>
        <v>0</v>
      </c>
      <c r="Z84" s="26">
        <f>SUBTOTAL(9,Z85:Z93)</f>
        <v>0</v>
      </c>
      <c r="AA84" s="26">
        <f>SUBTOTAL(9,AA85:AA93)</f>
        <v>0</v>
      </c>
      <c r="AB84" s="26">
        <f>SUBTOTAL(9,AB85:AB93)</f>
        <v>0</v>
      </c>
      <c r="AC84" s="26">
        <f t="shared" ref="AC84:AC93" si="100">SUM(Z84:AB84)</f>
        <v>0</v>
      </c>
      <c r="AD84" s="26">
        <f>SUBTOTAL(9,AD85:AD93)</f>
        <v>0</v>
      </c>
      <c r="AE84" s="26">
        <f>SUBTOTAL(9,AE85:AE93)</f>
        <v>0</v>
      </c>
      <c r="AF84" s="26">
        <f>SUBTOTAL(9,AF85:AF93)</f>
        <v>0</v>
      </c>
      <c r="AG84" s="26">
        <f t="shared" ref="AG84:AG93" si="101">SUM(AD84:AF84)</f>
        <v>0</v>
      </c>
      <c r="AH84" s="26">
        <f>SUBTOTAL(9,AH85:AH93)</f>
        <v>0</v>
      </c>
      <c r="AI84" s="26">
        <f>SUBTOTAL(9,AI85:AI93)</f>
        <v>0</v>
      </c>
      <c r="AJ84" s="26">
        <f>SUBTOTAL(9,AJ85:AJ93)</f>
        <v>0</v>
      </c>
      <c r="AK84" s="26">
        <f t="shared" ref="AK84:AK93" si="102">SUM(AH84:AJ84)</f>
        <v>0</v>
      </c>
      <c r="AL84" s="26">
        <f>SUBTOTAL(9,AL85:AL93)</f>
        <v>0</v>
      </c>
      <c r="AM84" s="26">
        <f>SUBTOTAL(9,AM85:AM93)</f>
        <v>0</v>
      </c>
      <c r="AN84" s="26">
        <f>SUBTOTAL(9,AN85:AN93)</f>
        <v>0</v>
      </c>
      <c r="AO84" s="26">
        <f t="shared" ref="AO84:AO93" si="103">SUM(AL84:AN84)</f>
        <v>0</v>
      </c>
      <c r="AP84" s="26">
        <f>SUBTOTAL(9,AP85:AP93)</f>
        <v>0</v>
      </c>
      <c r="AQ84" s="26">
        <f>SUBTOTAL(9,AQ85:AQ93)</f>
        <v>0</v>
      </c>
      <c r="AR84" s="26">
        <f>SUBTOTAL(9,AR85:AR93)</f>
        <v>0</v>
      </c>
      <c r="AS84" s="26">
        <f t="shared" ref="AS84:AS93" si="104">SUM(AP84:AR84)</f>
        <v>0</v>
      </c>
      <c r="AT84" s="26">
        <f>SUBTOTAL(9,AT85:AT93)</f>
        <v>0</v>
      </c>
      <c r="AU84" s="26">
        <f>SUBTOTAL(9,AU85:AU93)</f>
        <v>0</v>
      </c>
      <c r="AV84" s="26">
        <f>SUBTOTAL(9,AV85:AV93)</f>
        <v>0</v>
      </c>
      <c r="AW84" s="26">
        <f t="shared" ref="AW84:AW93" si="105">SUM(AT84:AV84)</f>
        <v>0</v>
      </c>
      <c r="AX84" s="26">
        <f>SUBTOTAL(9,AX85:AX93)</f>
        <v>0</v>
      </c>
      <c r="AY84" s="26">
        <f>SUBTOTAL(9,AY85:AY93)</f>
        <v>0</v>
      </c>
      <c r="AZ84" s="26">
        <f>SUBTOTAL(9,AZ85:AZ93)</f>
        <v>0</v>
      </c>
      <c r="BA84" s="26">
        <f t="shared" ref="BA84:BA93" si="106">SUM(AX84:AZ84)</f>
        <v>0</v>
      </c>
      <c r="BB84" s="26">
        <f>SUBTOTAL(9,BB85:BB93)</f>
        <v>0</v>
      </c>
      <c r="BC84" s="26">
        <f>SUBTOTAL(9,BC85:BC93)</f>
        <v>0</v>
      </c>
      <c r="BD84" s="26">
        <f>SUBTOTAL(9,BD85:BD93)</f>
        <v>0</v>
      </c>
      <c r="BE84" s="26">
        <f t="shared" ref="BE84:BE93" si="107">SUM(BB84:BD84)</f>
        <v>0</v>
      </c>
    </row>
    <row r="85" spans="1:57" x14ac:dyDescent="0.25">
      <c r="A85" s="23" t="str">
        <f t="shared" si="94"/>
        <v>CLAIM AMOUNTS PAID</v>
      </c>
      <c r="C85" s="13" t="s">
        <v>26</v>
      </c>
      <c r="D85" s="53" t="s">
        <v>221</v>
      </c>
      <c r="E85" s="53" t="s">
        <v>235</v>
      </c>
      <c r="F85" s="252">
        <v>0</v>
      </c>
      <c r="G85" s="252">
        <v>0</v>
      </c>
      <c r="H85" s="252">
        <v>0</v>
      </c>
      <c r="I85" s="26">
        <f t="shared" si="95"/>
        <v>0</v>
      </c>
      <c r="J85" s="252">
        <v>0</v>
      </c>
      <c r="K85" s="252">
        <v>0</v>
      </c>
      <c r="L85" s="252">
        <v>0</v>
      </c>
      <c r="M85" s="26">
        <f t="shared" si="96"/>
        <v>0</v>
      </c>
      <c r="N85" s="252">
        <v>0</v>
      </c>
      <c r="O85" s="252">
        <v>0</v>
      </c>
      <c r="P85" s="252">
        <v>0</v>
      </c>
      <c r="Q85" s="26">
        <f t="shared" si="97"/>
        <v>0</v>
      </c>
      <c r="R85" s="252">
        <v>0</v>
      </c>
      <c r="S85" s="252">
        <v>0</v>
      </c>
      <c r="T85" s="252">
        <v>0</v>
      </c>
      <c r="U85" s="26">
        <f t="shared" si="98"/>
        <v>0</v>
      </c>
      <c r="V85" s="252">
        <v>0</v>
      </c>
      <c r="W85" s="252">
        <v>0</v>
      </c>
      <c r="X85" s="252">
        <v>0</v>
      </c>
      <c r="Y85" s="26">
        <f t="shared" si="99"/>
        <v>0</v>
      </c>
      <c r="Z85" s="252">
        <v>0</v>
      </c>
      <c r="AA85" s="252">
        <v>0</v>
      </c>
      <c r="AB85" s="252">
        <v>0</v>
      </c>
      <c r="AC85" s="26">
        <f t="shared" si="100"/>
        <v>0</v>
      </c>
      <c r="AD85" s="252">
        <v>0</v>
      </c>
      <c r="AE85" s="252">
        <v>0</v>
      </c>
      <c r="AF85" s="252">
        <v>0</v>
      </c>
      <c r="AG85" s="26">
        <f t="shared" si="101"/>
        <v>0</v>
      </c>
      <c r="AH85" s="252">
        <v>0</v>
      </c>
      <c r="AI85" s="252">
        <v>0</v>
      </c>
      <c r="AJ85" s="252">
        <v>0</v>
      </c>
      <c r="AK85" s="26">
        <f t="shared" si="102"/>
        <v>0</v>
      </c>
      <c r="AL85" s="252">
        <v>0</v>
      </c>
      <c r="AM85" s="252">
        <v>0</v>
      </c>
      <c r="AN85" s="252">
        <v>0</v>
      </c>
      <c r="AO85" s="26">
        <f t="shared" si="103"/>
        <v>0</v>
      </c>
      <c r="AP85" s="252">
        <v>0</v>
      </c>
      <c r="AQ85" s="252">
        <v>0</v>
      </c>
      <c r="AR85" s="252">
        <v>0</v>
      </c>
      <c r="AS85" s="26">
        <f t="shared" si="104"/>
        <v>0</v>
      </c>
      <c r="AT85" s="252">
        <v>0</v>
      </c>
      <c r="AU85" s="252">
        <v>0</v>
      </c>
      <c r="AV85" s="252">
        <v>0</v>
      </c>
      <c r="AW85" s="26">
        <f t="shared" si="105"/>
        <v>0</v>
      </c>
      <c r="AX85" s="252">
        <v>0</v>
      </c>
      <c r="AY85" s="252">
        <v>0</v>
      </c>
      <c r="AZ85" s="252">
        <v>0</v>
      </c>
      <c r="BA85" s="26">
        <f t="shared" si="106"/>
        <v>0</v>
      </c>
      <c r="BB85" s="252">
        <v>0</v>
      </c>
      <c r="BC85" s="252">
        <v>0</v>
      </c>
      <c r="BD85" s="252">
        <v>0</v>
      </c>
      <c r="BE85" s="26">
        <f t="shared" si="107"/>
        <v>0</v>
      </c>
    </row>
    <row r="86" spans="1:57" x14ac:dyDescent="0.25">
      <c r="A86" s="23" t="str">
        <f t="shared" si="94"/>
        <v>CLAIM AMOUNTS PAID</v>
      </c>
      <c r="C86" s="13" t="s">
        <v>26</v>
      </c>
      <c r="D86" s="53" t="s">
        <v>350</v>
      </c>
      <c r="E86" s="53" t="s">
        <v>236</v>
      </c>
      <c r="F86" s="25"/>
      <c r="G86" s="25"/>
      <c r="H86" s="25"/>
      <c r="I86" s="26">
        <f t="shared" si="95"/>
        <v>0</v>
      </c>
      <c r="J86" s="25"/>
      <c r="K86" s="25"/>
      <c r="L86" s="25"/>
      <c r="M86" s="26">
        <f t="shared" si="96"/>
        <v>0</v>
      </c>
      <c r="N86" s="25"/>
      <c r="O86" s="25"/>
      <c r="P86" s="25"/>
      <c r="Q86" s="26">
        <f t="shared" si="97"/>
        <v>0</v>
      </c>
      <c r="R86" s="25"/>
      <c r="S86" s="25"/>
      <c r="T86" s="25"/>
      <c r="U86" s="26">
        <f t="shared" si="98"/>
        <v>0</v>
      </c>
      <c r="V86" s="25"/>
      <c r="W86" s="25"/>
      <c r="X86" s="25"/>
      <c r="Y86" s="26">
        <f t="shared" si="99"/>
        <v>0</v>
      </c>
      <c r="Z86" s="25"/>
      <c r="AA86" s="25"/>
      <c r="AB86" s="25"/>
      <c r="AC86" s="26">
        <f t="shared" si="100"/>
        <v>0</v>
      </c>
      <c r="AD86" s="25"/>
      <c r="AE86" s="25"/>
      <c r="AF86" s="25"/>
      <c r="AG86" s="26">
        <f t="shared" si="101"/>
        <v>0</v>
      </c>
      <c r="AH86" s="25"/>
      <c r="AI86" s="25"/>
      <c r="AJ86" s="25"/>
      <c r="AK86" s="26">
        <f t="shared" si="102"/>
        <v>0</v>
      </c>
      <c r="AL86" s="25"/>
      <c r="AM86" s="25"/>
      <c r="AN86" s="25"/>
      <c r="AO86" s="26">
        <f t="shared" si="103"/>
        <v>0</v>
      </c>
      <c r="AP86" s="25"/>
      <c r="AQ86" s="25"/>
      <c r="AR86" s="25"/>
      <c r="AS86" s="26">
        <f t="shared" si="104"/>
        <v>0</v>
      </c>
      <c r="AT86" s="25"/>
      <c r="AU86" s="25"/>
      <c r="AV86" s="25"/>
      <c r="AW86" s="26">
        <f t="shared" si="105"/>
        <v>0</v>
      </c>
      <c r="AX86" s="25"/>
      <c r="AY86" s="25"/>
      <c r="AZ86" s="25"/>
      <c r="BA86" s="26">
        <f t="shared" si="106"/>
        <v>0</v>
      </c>
      <c r="BB86" s="25"/>
      <c r="BC86" s="25"/>
      <c r="BD86" s="25"/>
      <c r="BE86" s="26">
        <f t="shared" si="107"/>
        <v>0</v>
      </c>
    </row>
    <row r="87" spans="1:57" x14ac:dyDescent="0.25">
      <c r="A87" s="23" t="str">
        <f t="shared" si="94"/>
        <v>CLAIM AMOUNTS PAID</v>
      </c>
      <c r="C87" s="13" t="s">
        <v>26</v>
      </c>
      <c r="D87" s="53" t="s">
        <v>342</v>
      </c>
      <c r="E87" s="53" t="s">
        <v>237</v>
      </c>
      <c r="F87" s="25"/>
      <c r="G87" s="25"/>
      <c r="H87" s="25"/>
      <c r="I87" s="26">
        <f t="shared" si="95"/>
        <v>0</v>
      </c>
      <c r="J87" s="25"/>
      <c r="K87" s="25"/>
      <c r="L87" s="25"/>
      <c r="M87" s="26">
        <f t="shared" si="96"/>
        <v>0</v>
      </c>
      <c r="N87" s="25"/>
      <c r="O87" s="25"/>
      <c r="P87" s="25"/>
      <c r="Q87" s="26">
        <f t="shared" si="97"/>
        <v>0</v>
      </c>
      <c r="R87" s="25"/>
      <c r="S87" s="25"/>
      <c r="T87" s="25"/>
      <c r="U87" s="26">
        <f t="shared" si="98"/>
        <v>0</v>
      </c>
      <c r="V87" s="25"/>
      <c r="W87" s="25"/>
      <c r="X87" s="25"/>
      <c r="Y87" s="26">
        <f t="shared" si="99"/>
        <v>0</v>
      </c>
      <c r="Z87" s="25"/>
      <c r="AA87" s="25"/>
      <c r="AB87" s="25"/>
      <c r="AC87" s="26">
        <f t="shared" si="100"/>
        <v>0</v>
      </c>
      <c r="AD87" s="25"/>
      <c r="AE87" s="25"/>
      <c r="AF87" s="25"/>
      <c r="AG87" s="26">
        <f t="shared" si="101"/>
        <v>0</v>
      </c>
      <c r="AH87" s="25"/>
      <c r="AI87" s="25"/>
      <c r="AJ87" s="25"/>
      <c r="AK87" s="26">
        <f t="shared" si="102"/>
        <v>0</v>
      </c>
      <c r="AL87" s="25"/>
      <c r="AM87" s="25"/>
      <c r="AN87" s="25"/>
      <c r="AO87" s="26">
        <f t="shared" si="103"/>
        <v>0</v>
      </c>
      <c r="AP87" s="25"/>
      <c r="AQ87" s="25"/>
      <c r="AR87" s="25"/>
      <c r="AS87" s="26">
        <f t="shared" si="104"/>
        <v>0</v>
      </c>
      <c r="AT87" s="25"/>
      <c r="AU87" s="25"/>
      <c r="AV87" s="25"/>
      <c r="AW87" s="26">
        <f t="shared" si="105"/>
        <v>0</v>
      </c>
      <c r="AX87" s="25"/>
      <c r="AY87" s="25"/>
      <c r="AZ87" s="25"/>
      <c r="BA87" s="26">
        <f t="shared" si="106"/>
        <v>0</v>
      </c>
      <c r="BB87" s="25"/>
      <c r="BC87" s="25"/>
      <c r="BD87" s="25"/>
      <c r="BE87" s="26">
        <f t="shared" si="107"/>
        <v>0</v>
      </c>
    </row>
    <row r="88" spans="1:57" x14ac:dyDescent="0.25">
      <c r="A88" s="23" t="str">
        <f t="shared" si="94"/>
        <v>CLAIM AMOUNTS PAID</v>
      </c>
      <c r="C88" s="13" t="s">
        <v>26</v>
      </c>
      <c r="D88" s="53" t="s">
        <v>343</v>
      </c>
      <c r="E88" s="53" t="s">
        <v>238</v>
      </c>
      <c r="F88" s="25"/>
      <c r="G88" s="25"/>
      <c r="H88" s="25"/>
      <c r="I88" s="26">
        <f t="shared" si="95"/>
        <v>0</v>
      </c>
      <c r="J88" s="25"/>
      <c r="K88" s="25"/>
      <c r="L88" s="25"/>
      <c r="M88" s="26">
        <f t="shared" si="96"/>
        <v>0</v>
      </c>
      <c r="N88" s="25"/>
      <c r="O88" s="25"/>
      <c r="P88" s="25"/>
      <c r="Q88" s="26">
        <f t="shared" si="97"/>
        <v>0</v>
      </c>
      <c r="R88" s="25"/>
      <c r="S88" s="25"/>
      <c r="T88" s="25"/>
      <c r="U88" s="26">
        <f t="shared" si="98"/>
        <v>0</v>
      </c>
      <c r="V88" s="25"/>
      <c r="W88" s="25"/>
      <c r="X88" s="25"/>
      <c r="Y88" s="26">
        <f t="shared" si="99"/>
        <v>0</v>
      </c>
      <c r="Z88" s="25"/>
      <c r="AA88" s="25"/>
      <c r="AB88" s="25"/>
      <c r="AC88" s="26">
        <f t="shared" si="100"/>
        <v>0</v>
      </c>
      <c r="AD88" s="25"/>
      <c r="AE88" s="25"/>
      <c r="AF88" s="25"/>
      <c r="AG88" s="26">
        <f t="shared" si="101"/>
        <v>0</v>
      </c>
      <c r="AH88" s="25"/>
      <c r="AI88" s="25"/>
      <c r="AJ88" s="25"/>
      <c r="AK88" s="26">
        <f t="shared" si="102"/>
        <v>0</v>
      </c>
      <c r="AL88" s="25"/>
      <c r="AM88" s="25"/>
      <c r="AN88" s="25"/>
      <c r="AO88" s="26">
        <f t="shared" si="103"/>
        <v>0</v>
      </c>
      <c r="AP88" s="25"/>
      <c r="AQ88" s="25"/>
      <c r="AR88" s="25"/>
      <c r="AS88" s="26">
        <f t="shared" si="104"/>
        <v>0</v>
      </c>
      <c r="AT88" s="25"/>
      <c r="AU88" s="25"/>
      <c r="AV88" s="25"/>
      <c r="AW88" s="26">
        <f t="shared" si="105"/>
        <v>0</v>
      </c>
      <c r="AX88" s="25"/>
      <c r="AY88" s="25"/>
      <c r="AZ88" s="25"/>
      <c r="BA88" s="26">
        <f t="shared" si="106"/>
        <v>0</v>
      </c>
      <c r="BB88" s="25"/>
      <c r="BC88" s="25"/>
      <c r="BD88" s="25"/>
      <c r="BE88" s="26">
        <f t="shared" si="107"/>
        <v>0</v>
      </c>
    </row>
    <row r="89" spans="1:57" x14ac:dyDescent="0.25">
      <c r="A89" s="23" t="str">
        <f t="shared" si="94"/>
        <v>CLAIM AMOUNTS PAID</v>
      </c>
      <c r="C89" s="13" t="s">
        <v>26</v>
      </c>
      <c r="D89" s="53" t="s">
        <v>344</v>
      </c>
      <c r="E89" s="53" t="s">
        <v>239</v>
      </c>
      <c r="F89" s="25"/>
      <c r="G89" s="25"/>
      <c r="H89" s="25"/>
      <c r="I89" s="26">
        <f t="shared" si="95"/>
        <v>0</v>
      </c>
      <c r="J89" s="25"/>
      <c r="K89" s="25"/>
      <c r="L89" s="25"/>
      <c r="M89" s="26">
        <f t="shared" si="96"/>
        <v>0</v>
      </c>
      <c r="N89" s="25"/>
      <c r="O89" s="25"/>
      <c r="P89" s="25"/>
      <c r="Q89" s="26">
        <f t="shared" si="97"/>
        <v>0</v>
      </c>
      <c r="R89" s="25"/>
      <c r="S89" s="25"/>
      <c r="T89" s="25"/>
      <c r="U89" s="26">
        <f t="shared" si="98"/>
        <v>0</v>
      </c>
      <c r="V89" s="25"/>
      <c r="W89" s="25"/>
      <c r="X89" s="25"/>
      <c r="Y89" s="26">
        <f t="shared" si="99"/>
        <v>0</v>
      </c>
      <c r="Z89" s="25"/>
      <c r="AA89" s="25"/>
      <c r="AB89" s="25"/>
      <c r="AC89" s="26">
        <f t="shared" si="100"/>
        <v>0</v>
      </c>
      <c r="AD89" s="25"/>
      <c r="AE89" s="25"/>
      <c r="AF89" s="25"/>
      <c r="AG89" s="26">
        <f t="shared" si="101"/>
        <v>0</v>
      </c>
      <c r="AH89" s="25"/>
      <c r="AI89" s="25"/>
      <c r="AJ89" s="25"/>
      <c r="AK89" s="26">
        <f t="shared" si="102"/>
        <v>0</v>
      </c>
      <c r="AL89" s="25"/>
      <c r="AM89" s="25"/>
      <c r="AN89" s="25"/>
      <c r="AO89" s="26">
        <f t="shared" si="103"/>
        <v>0</v>
      </c>
      <c r="AP89" s="25"/>
      <c r="AQ89" s="25"/>
      <c r="AR89" s="25"/>
      <c r="AS89" s="26">
        <f t="shared" si="104"/>
        <v>0</v>
      </c>
      <c r="AT89" s="25"/>
      <c r="AU89" s="25"/>
      <c r="AV89" s="25"/>
      <c r="AW89" s="26">
        <f t="shared" si="105"/>
        <v>0</v>
      </c>
      <c r="AX89" s="25"/>
      <c r="AY89" s="25"/>
      <c r="AZ89" s="25"/>
      <c r="BA89" s="26">
        <f t="shared" si="106"/>
        <v>0</v>
      </c>
      <c r="BB89" s="25"/>
      <c r="BC89" s="25"/>
      <c r="BD89" s="25"/>
      <c r="BE89" s="26">
        <f t="shared" si="107"/>
        <v>0</v>
      </c>
    </row>
    <row r="90" spans="1:57" x14ac:dyDescent="0.25">
      <c r="A90" s="23" t="str">
        <f t="shared" si="94"/>
        <v>CLAIM AMOUNTS PAID</v>
      </c>
      <c r="C90" s="13" t="s">
        <v>26</v>
      </c>
      <c r="D90" s="53" t="s">
        <v>449</v>
      </c>
      <c r="E90" s="53" t="s">
        <v>240</v>
      </c>
      <c r="F90" s="25"/>
      <c r="G90" s="25"/>
      <c r="H90" s="25"/>
      <c r="I90" s="26">
        <f t="shared" si="95"/>
        <v>0</v>
      </c>
      <c r="J90" s="25"/>
      <c r="K90" s="25"/>
      <c r="L90" s="25"/>
      <c r="M90" s="26">
        <f t="shared" si="96"/>
        <v>0</v>
      </c>
      <c r="N90" s="25"/>
      <c r="O90" s="25"/>
      <c r="P90" s="25"/>
      <c r="Q90" s="26">
        <f t="shared" si="97"/>
        <v>0</v>
      </c>
      <c r="R90" s="25"/>
      <c r="S90" s="25"/>
      <c r="T90" s="25"/>
      <c r="U90" s="26">
        <f t="shared" si="98"/>
        <v>0</v>
      </c>
      <c r="V90" s="25"/>
      <c r="W90" s="25"/>
      <c r="X90" s="25"/>
      <c r="Y90" s="26">
        <f t="shared" si="99"/>
        <v>0</v>
      </c>
      <c r="Z90" s="25"/>
      <c r="AA90" s="25"/>
      <c r="AB90" s="25"/>
      <c r="AC90" s="26">
        <f t="shared" si="100"/>
        <v>0</v>
      </c>
      <c r="AD90" s="25"/>
      <c r="AE90" s="25"/>
      <c r="AF90" s="25"/>
      <c r="AG90" s="26">
        <f t="shared" si="101"/>
        <v>0</v>
      </c>
      <c r="AH90" s="25"/>
      <c r="AI90" s="25"/>
      <c r="AJ90" s="25"/>
      <c r="AK90" s="26">
        <f t="shared" si="102"/>
        <v>0</v>
      </c>
      <c r="AL90" s="25"/>
      <c r="AM90" s="25"/>
      <c r="AN90" s="25"/>
      <c r="AO90" s="26">
        <f t="shared" si="103"/>
        <v>0</v>
      </c>
      <c r="AP90" s="25"/>
      <c r="AQ90" s="25"/>
      <c r="AR90" s="25"/>
      <c r="AS90" s="26">
        <f t="shared" si="104"/>
        <v>0</v>
      </c>
      <c r="AT90" s="25"/>
      <c r="AU90" s="25"/>
      <c r="AV90" s="25"/>
      <c r="AW90" s="26">
        <f t="shared" si="105"/>
        <v>0</v>
      </c>
      <c r="AX90" s="25"/>
      <c r="AY90" s="25"/>
      <c r="AZ90" s="25"/>
      <c r="BA90" s="26">
        <f t="shared" si="106"/>
        <v>0</v>
      </c>
      <c r="BB90" s="25"/>
      <c r="BC90" s="25"/>
      <c r="BD90" s="25"/>
      <c r="BE90" s="26">
        <f t="shared" si="107"/>
        <v>0</v>
      </c>
    </row>
    <row r="91" spans="1:57" x14ac:dyDescent="0.25">
      <c r="A91" s="23" t="str">
        <f t="shared" si="94"/>
        <v>CLAIM AMOUNTS PAID</v>
      </c>
      <c r="C91" s="13" t="s">
        <v>26</v>
      </c>
      <c r="D91" s="53" t="s">
        <v>345</v>
      </c>
      <c r="E91" s="53" t="s">
        <v>241</v>
      </c>
      <c r="F91" s="25"/>
      <c r="G91" s="25"/>
      <c r="H91" s="25"/>
      <c r="I91" s="26">
        <f t="shared" si="95"/>
        <v>0</v>
      </c>
      <c r="J91" s="25"/>
      <c r="K91" s="25"/>
      <c r="L91" s="25"/>
      <c r="M91" s="26">
        <f t="shared" si="96"/>
        <v>0</v>
      </c>
      <c r="N91" s="25"/>
      <c r="O91" s="25"/>
      <c r="P91" s="25"/>
      <c r="Q91" s="26">
        <f t="shared" si="97"/>
        <v>0</v>
      </c>
      <c r="R91" s="25"/>
      <c r="S91" s="25"/>
      <c r="T91" s="25"/>
      <c r="U91" s="26">
        <f t="shared" si="98"/>
        <v>0</v>
      </c>
      <c r="V91" s="25"/>
      <c r="W91" s="25"/>
      <c r="X91" s="25"/>
      <c r="Y91" s="26">
        <f t="shared" si="99"/>
        <v>0</v>
      </c>
      <c r="Z91" s="25"/>
      <c r="AA91" s="25"/>
      <c r="AB91" s="25"/>
      <c r="AC91" s="26">
        <f t="shared" si="100"/>
        <v>0</v>
      </c>
      <c r="AD91" s="25"/>
      <c r="AE91" s="25"/>
      <c r="AF91" s="25"/>
      <c r="AG91" s="26">
        <f t="shared" si="101"/>
        <v>0</v>
      </c>
      <c r="AH91" s="25"/>
      <c r="AI91" s="25"/>
      <c r="AJ91" s="25"/>
      <c r="AK91" s="26">
        <f t="shared" si="102"/>
        <v>0</v>
      </c>
      <c r="AL91" s="25"/>
      <c r="AM91" s="25"/>
      <c r="AN91" s="25"/>
      <c r="AO91" s="26">
        <f t="shared" si="103"/>
        <v>0</v>
      </c>
      <c r="AP91" s="25"/>
      <c r="AQ91" s="25"/>
      <c r="AR91" s="25"/>
      <c r="AS91" s="26">
        <f t="shared" si="104"/>
        <v>0</v>
      </c>
      <c r="AT91" s="25"/>
      <c r="AU91" s="25"/>
      <c r="AV91" s="25"/>
      <c r="AW91" s="26">
        <f t="shared" si="105"/>
        <v>0</v>
      </c>
      <c r="AX91" s="25"/>
      <c r="AY91" s="25"/>
      <c r="AZ91" s="25"/>
      <c r="BA91" s="26">
        <f t="shared" si="106"/>
        <v>0</v>
      </c>
      <c r="BB91" s="25"/>
      <c r="BC91" s="25"/>
      <c r="BD91" s="25"/>
      <c r="BE91" s="26">
        <f t="shared" si="107"/>
        <v>0</v>
      </c>
    </row>
    <row r="92" spans="1:57" x14ac:dyDescent="0.25">
      <c r="A92" s="23" t="str">
        <f t="shared" si="94"/>
        <v>CLAIM AMOUNTS PAID</v>
      </c>
      <c r="C92" s="13" t="s">
        <v>26</v>
      </c>
      <c r="D92" s="53" t="s">
        <v>448</v>
      </c>
      <c r="E92" s="53" t="s">
        <v>243</v>
      </c>
      <c r="F92" s="252">
        <v>0</v>
      </c>
      <c r="G92" s="252">
        <v>0</v>
      </c>
      <c r="H92" s="252">
        <v>0</v>
      </c>
      <c r="I92" s="26">
        <f t="shared" si="95"/>
        <v>0</v>
      </c>
      <c r="J92" s="252">
        <v>0</v>
      </c>
      <c r="K92" s="252">
        <v>0</v>
      </c>
      <c r="L92" s="252">
        <v>0</v>
      </c>
      <c r="M92" s="26">
        <f t="shared" si="96"/>
        <v>0</v>
      </c>
      <c r="N92" s="252">
        <v>0</v>
      </c>
      <c r="O92" s="252">
        <v>0</v>
      </c>
      <c r="P92" s="252">
        <v>0</v>
      </c>
      <c r="Q92" s="26">
        <f t="shared" si="97"/>
        <v>0</v>
      </c>
      <c r="R92" s="252">
        <v>0</v>
      </c>
      <c r="S92" s="252">
        <v>0</v>
      </c>
      <c r="T92" s="252">
        <v>0</v>
      </c>
      <c r="U92" s="26">
        <f t="shared" si="98"/>
        <v>0</v>
      </c>
      <c r="V92" s="252">
        <v>0</v>
      </c>
      <c r="W92" s="252">
        <v>0</v>
      </c>
      <c r="X92" s="252">
        <v>0</v>
      </c>
      <c r="Y92" s="26">
        <f t="shared" si="99"/>
        <v>0</v>
      </c>
      <c r="Z92" s="252">
        <v>0</v>
      </c>
      <c r="AA92" s="252">
        <v>0</v>
      </c>
      <c r="AB92" s="252">
        <v>0</v>
      </c>
      <c r="AC92" s="26">
        <f t="shared" si="100"/>
        <v>0</v>
      </c>
      <c r="AD92" s="252">
        <v>0</v>
      </c>
      <c r="AE92" s="252">
        <v>0</v>
      </c>
      <c r="AF92" s="252">
        <v>0</v>
      </c>
      <c r="AG92" s="26">
        <f t="shared" si="101"/>
        <v>0</v>
      </c>
      <c r="AH92" s="252">
        <v>0</v>
      </c>
      <c r="AI92" s="252">
        <v>0</v>
      </c>
      <c r="AJ92" s="252">
        <v>0</v>
      </c>
      <c r="AK92" s="26">
        <f t="shared" si="102"/>
        <v>0</v>
      </c>
      <c r="AL92" s="252">
        <v>0</v>
      </c>
      <c r="AM92" s="252">
        <v>0</v>
      </c>
      <c r="AN92" s="252">
        <v>0</v>
      </c>
      <c r="AO92" s="26">
        <f t="shared" si="103"/>
        <v>0</v>
      </c>
      <c r="AP92" s="252">
        <v>0</v>
      </c>
      <c r="AQ92" s="252">
        <v>0</v>
      </c>
      <c r="AR92" s="252">
        <v>0</v>
      </c>
      <c r="AS92" s="26">
        <f t="shared" si="104"/>
        <v>0</v>
      </c>
      <c r="AT92" s="252">
        <v>0</v>
      </c>
      <c r="AU92" s="252">
        <v>0</v>
      </c>
      <c r="AV92" s="252">
        <v>0</v>
      </c>
      <c r="AW92" s="26">
        <f t="shared" si="105"/>
        <v>0</v>
      </c>
      <c r="AX92" s="252">
        <v>0</v>
      </c>
      <c r="AY92" s="252">
        <v>0</v>
      </c>
      <c r="AZ92" s="252">
        <v>0</v>
      </c>
      <c r="BA92" s="26">
        <f t="shared" si="106"/>
        <v>0</v>
      </c>
      <c r="BB92" s="252">
        <v>0</v>
      </c>
      <c r="BC92" s="252">
        <v>0</v>
      </c>
      <c r="BD92" s="252">
        <v>0</v>
      </c>
      <c r="BE92" s="26">
        <f t="shared" si="107"/>
        <v>0</v>
      </c>
    </row>
    <row r="93" spans="1:57" x14ac:dyDescent="0.25">
      <c r="A93" s="23" t="str">
        <f t="shared" si="94"/>
        <v>CLAIM AMOUNTS PAID</v>
      </c>
      <c r="C93" s="13" t="s">
        <v>26</v>
      </c>
      <c r="D93" s="53" t="s">
        <v>346</v>
      </c>
      <c r="E93" s="53" t="s">
        <v>244</v>
      </c>
      <c r="F93" s="252">
        <v>0</v>
      </c>
      <c r="G93" s="252">
        <v>0</v>
      </c>
      <c r="H93" s="252">
        <v>0</v>
      </c>
      <c r="I93" s="26">
        <f t="shared" si="95"/>
        <v>0</v>
      </c>
      <c r="J93" s="252">
        <v>0</v>
      </c>
      <c r="K93" s="252">
        <v>0</v>
      </c>
      <c r="L93" s="252">
        <v>0</v>
      </c>
      <c r="M93" s="26">
        <f t="shared" si="96"/>
        <v>0</v>
      </c>
      <c r="N93" s="252">
        <v>0</v>
      </c>
      <c r="O93" s="252">
        <v>0</v>
      </c>
      <c r="P93" s="252">
        <v>0</v>
      </c>
      <c r="Q93" s="26">
        <f t="shared" si="97"/>
        <v>0</v>
      </c>
      <c r="R93" s="252">
        <v>0</v>
      </c>
      <c r="S93" s="252">
        <v>0</v>
      </c>
      <c r="T93" s="252">
        <v>0</v>
      </c>
      <c r="U93" s="26">
        <f t="shared" si="98"/>
        <v>0</v>
      </c>
      <c r="V93" s="252">
        <v>0</v>
      </c>
      <c r="W93" s="252">
        <v>0</v>
      </c>
      <c r="X93" s="252">
        <v>0</v>
      </c>
      <c r="Y93" s="26">
        <f t="shared" si="99"/>
        <v>0</v>
      </c>
      <c r="Z93" s="252">
        <v>0</v>
      </c>
      <c r="AA93" s="252">
        <v>0</v>
      </c>
      <c r="AB93" s="252">
        <v>0</v>
      </c>
      <c r="AC93" s="26">
        <f t="shared" si="100"/>
        <v>0</v>
      </c>
      <c r="AD93" s="252">
        <v>0</v>
      </c>
      <c r="AE93" s="252">
        <v>0</v>
      </c>
      <c r="AF93" s="252">
        <v>0</v>
      </c>
      <c r="AG93" s="26">
        <f t="shared" si="101"/>
        <v>0</v>
      </c>
      <c r="AH93" s="252">
        <v>0</v>
      </c>
      <c r="AI93" s="252">
        <v>0</v>
      </c>
      <c r="AJ93" s="252">
        <v>0</v>
      </c>
      <c r="AK93" s="26">
        <f t="shared" si="102"/>
        <v>0</v>
      </c>
      <c r="AL93" s="252">
        <v>0</v>
      </c>
      <c r="AM93" s="252">
        <v>0</v>
      </c>
      <c r="AN93" s="252">
        <v>0</v>
      </c>
      <c r="AO93" s="26">
        <f t="shared" si="103"/>
        <v>0</v>
      </c>
      <c r="AP93" s="252">
        <v>0</v>
      </c>
      <c r="AQ93" s="252">
        <v>0</v>
      </c>
      <c r="AR93" s="252">
        <v>0</v>
      </c>
      <c r="AS93" s="26">
        <f t="shared" si="104"/>
        <v>0</v>
      </c>
      <c r="AT93" s="252">
        <v>0</v>
      </c>
      <c r="AU93" s="252">
        <v>0</v>
      </c>
      <c r="AV93" s="252">
        <v>0</v>
      </c>
      <c r="AW93" s="26">
        <f t="shared" si="105"/>
        <v>0</v>
      </c>
      <c r="AX93" s="252">
        <v>0</v>
      </c>
      <c r="AY93" s="252">
        <v>0</v>
      </c>
      <c r="AZ93" s="252">
        <v>0</v>
      </c>
      <c r="BA93" s="26">
        <f t="shared" si="106"/>
        <v>0</v>
      </c>
      <c r="BB93" s="252">
        <v>0</v>
      </c>
      <c r="BC93" s="252">
        <v>0</v>
      </c>
      <c r="BD93" s="252">
        <v>0</v>
      </c>
      <c r="BE93" s="26">
        <f t="shared" si="107"/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5"/>
      <c r="G95" s="25"/>
      <c r="H95" s="25"/>
      <c r="I95" s="26">
        <f>SUM(F95:H95)</f>
        <v>0</v>
      </c>
      <c r="J95" s="25"/>
      <c r="K95" s="25"/>
      <c r="L95" s="25"/>
      <c r="M95" s="26">
        <f>SUM(J95:L95)</f>
        <v>0</v>
      </c>
      <c r="N95" s="25"/>
      <c r="O95" s="25"/>
      <c r="P95" s="25"/>
      <c r="Q95" s="26">
        <f>SUM(N95:P95)</f>
        <v>0</v>
      </c>
      <c r="R95" s="25"/>
      <c r="S95" s="25"/>
      <c r="T95" s="25"/>
      <c r="U95" s="26">
        <f>SUM(R95:T95)</f>
        <v>0</v>
      </c>
      <c r="V95" s="25"/>
      <c r="W95" s="25"/>
      <c r="X95" s="25"/>
      <c r="Y95" s="26">
        <f>SUM(V95:X95)</f>
        <v>0</v>
      </c>
      <c r="Z95" s="25"/>
      <c r="AA95" s="25"/>
      <c r="AB95" s="25"/>
      <c r="AC95" s="26">
        <f>SUM(Z95:AB95)</f>
        <v>0</v>
      </c>
      <c r="AD95" s="25"/>
      <c r="AE95" s="25"/>
      <c r="AF95" s="25"/>
      <c r="AG95" s="26">
        <f>SUM(AD95:AF95)</f>
        <v>0</v>
      </c>
      <c r="AH95" s="25"/>
      <c r="AI95" s="25"/>
      <c r="AJ95" s="25"/>
      <c r="AK95" s="26">
        <f>SUM(AH95:AJ95)</f>
        <v>0</v>
      </c>
      <c r="AL95" s="25"/>
      <c r="AM95" s="25"/>
      <c r="AN95" s="25"/>
      <c r="AO95" s="26">
        <f>SUM(AL95:AN95)</f>
        <v>0</v>
      </c>
      <c r="AP95" s="25"/>
      <c r="AQ95" s="25"/>
      <c r="AR95" s="25"/>
      <c r="AS95" s="26">
        <f>SUM(AP95:AR95)</f>
        <v>0</v>
      </c>
      <c r="AT95" s="25"/>
      <c r="AU95" s="25"/>
      <c r="AV95" s="25"/>
      <c r="AW95" s="26">
        <f>SUM(AT95:AV95)</f>
        <v>0</v>
      </c>
      <c r="AX95" s="25"/>
      <c r="AY95" s="25"/>
      <c r="AZ95" s="25"/>
      <c r="BA95" s="26">
        <f>SUM(AX95:AZ95)</f>
        <v>0</v>
      </c>
      <c r="BB95" s="25"/>
      <c r="BC95" s="25"/>
      <c r="BD95" s="25"/>
      <c r="BE95" s="26">
        <f>SUM(BB95:BD95)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BE99" si="108">G28/G26</f>
        <v>#DIV/0!</v>
      </c>
      <c r="H99" s="199" t="e">
        <f t="shared" si="108"/>
        <v>#DIV/0!</v>
      </c>
      <c r="I99" s="199" t="e">
        <f t="shared" si="108"/>
        <v>#DIV/0!</v>
      </c>
      <c r="J99" s="199" t="e">
        <f t="shared" si="108"/>
        <v>#DIV/0!</v>
      </c>
      <c r="K99" s="199" t="e">
        <f t="shared" si="108"/>
        <v>#DIV/0!</v>
      </c>
      <c r="L99" s="199" t="e">
        <f t="shared" si="108"/>
        <v>#DIV/0!</v>
      </c>
      <c r="M99" s="199" t="e">
        <f t="shared" si="108"/>
        <v>#DIV/0!</v>
      </c>
      <c r="N99" s="199" t="e">
        <f t="shared" si="108"/>
        <v>#DIV/0!</v>
      </c>
      <c r="O99" s="199" t="e">
        <f t="shared" si="108"/>
        <v>#DIV/0!</v>
      </c>
      <c r="P99" s="199" t="e">
        <f t="shared" si="108"/>
        <v>#DIV/0!</v>
      </c>
      <c r="Q99" s="199" t="e">
        <f t="shared" si="108"/>
        <v>#DIV/0!</v>
      </c>
      <c r="R99" s="199" t="e">
        <f t="shared" si="108"/>
        <v>#DIV/0!</v>
      </c>
      <c r="S99" s="199" t="e">
        <f t="shared" si="108"/>
        <v>#DIV/0!</v>
      </c>
      <c r="T99" s="199" t="e">
        <f t="shared" si="108"/>
        <v>#DIV/0!</v>
      </c>
      <c r="U99" s="199" t="e">
        <f t="shared" si="108"/>
        <v>#DIV/0!</v>
      </c>
      <c r="V99" s="199" t="e">
        <f t="shared" si="108"/>
        <v>#DIV/0!</v>
      </c>
      <c r="W99" s="199" t="e">
        <f t="shared" si="108"/>
        <v>#DIV/0!</v>
      </c>
      <c r="X99" s="199" t="e">
        <f t="shared" si="108"/>
        <v>#DIV/0!</v>
      </c>
      <c r="Y99" s="199" t="e">
        <f t="shared" si="108"/>
        <v>#DIV/0!</v>
      </c>
      <c r="Z99" s="199" t="e">
        <f t="shared" si="108"/>
        <v>#DIV/0!</v>
      </c>
      <c r="AA99" s="199" t="e">
        <f t="shared" si="108"/>
        <v>#DIV/0!</v>
      </c>
      <c r="AB99" s="199" t="e">
        <f t="shared" si="108"/>
        <v>#DIV/0!</v>
      </c>
      <c r="AC99" s="199" t="e">
        <f t="shared" si="108"/>
        <v>#DIV/0!</v>
      </c>
      <c r="AD99" s="199" t="e">
        <f t="shared" si="108"/>
        <v>#DIV/0!</v>
      </c>
      <c r="AE99" s="199" t="e">
        <f t="shared" si="108"/>
        <v>#DIV/0!</v>
      </c>
      <c r="AF99" s="199" t="e">
        <f t="shared" si="108"/>
        <v>#DIV/0!</v>
      </c>
      <c r="AG99" s="199" t="e">
        <f t="shared" si="108"/>
        <v>#DIV/0!</v>
      </c>
      <c r="AH99" s="199" t="e">
        <f t="shared" si="108"/>
        <v>#DIV/0!</v>
      </c>
      <c r="AI99" s="199" t="e">
        <f t="shared" si="108"/>
        <v>#DIV/0!</v>
      </c>
      <c r="AJ99" s="199" t="e">
        <f t="shared" si="108"/>
        <v>#DIV/0!</v>
      </c>
      <c r="AK99" s="199" t="e">
        <f t="shared" si="108"/>
        <v>#DIV/0!</v>
      </c>
      <c r="AL99" s="199" t="e">
        <f t="shared" si="108"/>
        <v>#DIV/0!</v>
      </c>
      <c r="AM99" s="199" t="e">
        <f t="shared" si="108"/>
        <v>#DIV/0!</v>
      </c>
      <c r="AN99" s="199" t="e">
        <f t="shared" si="108"/>
        <v>#DIV/0!</v>
      </c>
      <c r="AO99" s="199" t="e">
        <f t="shared" si="108"/>
        <v>#DIV/0!</v>
      </c>
      <c r="AP99" s="199" t="e">
        <f t="shared" si="108"/>
        <v>#DIV/0!</v>
      </c>
      <c r="AQ99" s="199" t="e">
        <f t="shared" si="108"/>
        <v>#DIV/0!</v>
      </c>
      <c r="AR99" s="199" t="e">
        <f t="shared" si="108"/>
        <v>#DIV/0!</v>
      </c>
      <c r="AS99" s="199" t="e">
        <f t="shared" si="108"/>
        <v>#DIV/0!</v>
      </c>
      <c r="AT99" s="199" t="e">
        <f t="shared" si="108"/>
        <v>#DIV/0!</v>
      </c>
      <c r="AU99" s="199" t="e">
        <f t="shared" si="108"/>
        <v>#DIV/0!</v>
      </c>
      <c r="AV99" s="199" t="e">
        <f t="shared" si="108"/>
        <v>#DIV/0!</v>
      </c>
      <c r="AW99" s="199" t="e">
        <f t="shared" si="108"/>
        <v>#DIV/0!</v>
      </c>
      <c r="AX99" s="199" t="e">
        <f t="shared" si="108"/>
        <v>#DIV/0!</v>
      </c>
      <c r="AY99" s="199" t="e">
        <f t="shared" si="108"/>
        <v>#DIV/0!</v>
      </c>
      <c r="AZ99" s="199" t="e">
        <f t="shared" si="108"/>
        <v>#DIV/0!</v>
      </c>
      <c r="BA99" s="199" t="e">
        <f t="shared" si="108"/>
        <v>#DIV/0!</v>
      </c>
      <c r="BB99" s="199" t="e">
        <f t="shared" si="108"/>
        <v>#DIV/0!</v>
      </c>
      <c r="BC99" s="199" t="e">
        <f t="shared" si="108"/>
        <v>#DIV/0!</v>
      </c>
      <c r="BD99" s="199" t="e">
        <f t="shared" si="108"/>
        <v>#DIV/0!</v>
      </c>
      <c r="BE99" s="199" t="e">
        <f t="shared" si="108"/>
        <v>#DIV/0!</v>
      </c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BE100" si="109">G57/G55</f>
        <v>#DIV/0!</v>
      </c>
      <c r="H100" s="199" t="e">
        <f t="shared" si="109"/>
        <v>#DIV/0!</v>
      </c>
      <c r="I100" s="199" t="e">
        <f t="shared" si="109"/>
        <v>#DIV/0!</v>
      </c>
      <c r="J100" s="199" t="e">
        <f t="shared" si="109"/>
        <v>#DIV/0!</v>
      </c>
      <c r="K100" s="199" t="e">
        <f t="shared" si="109"/>
        <v>#DIV/0!</v>
      </c>
      <c r="L100" s="199" t="e">
        <f t="shared" si="109"/>
        <v>#DIV/0!</v>
      </c>
      <c r="M100" s="199" t="e">
        <f t="shared" si="109"/>
        <v>#DIV/0!</v>
      </c>
      <c r="N100" s="199" t="e">
        <f t="shared" si="109"/>
        <v>#DIV/0!</v>
      </c>
      <c r="O100" s="199" t="e">
        <f t="shared" si="109"/>
        <v>#DIV/0!</v>
      </c>
      <c r="P100" s="199" t="e">
        <f t="shared" si="109"/>
        <v>#DIV/0!</v>
      </c>
      <c r="Q100" s="199" t="e">
        <f t="shared" si="109"/>
        <v>#DIV/0!</v>
      </c>
      <c r="R100" s="199" t="e">
        <f t="shared" si="109"/>
        <v>#DIV/0!</v>
      </c>
      <c r="S100" s="199" t="e">
        <f t="shared" si="109"/>
        <v>#DIV/0!</v>
      </c>
      <c r="T100" s="199" t="e">
        <f t="shared" si="109"/>
        <v>#DIV/0!</v>
      </c>
      <c r="U100" s="199" t="e">
        <f t="shared" si="109"/>
        <v>#DIV/0!</v>
      </c>
      <c r="V100" s="199" t="e">
        <f t="shared" si="109"/>
        <v>#DIV/0!</v>
      </c>
      <c r="W100" s="199" t="e">
        <f t="shared" si="109"/>
        <v>#DIV/0!</v>
      </c>
      <c r="X100" s="199" t="e">
        <f t="shared" si="109"/>
        <v>#DIV/0!</v>
      </c>
      <c r="Y100" s="199" t="e">
        <f t="shared" si="109"/>
        <v>#DIV/0!</v>
      </c>
      <c r="Z100" s="199" t="e">
        <f t="shared" si="109"/>
        <v>#DIV/0!</v>
      </c>
      <c r="AA100" s="199" t="e">
        <f t="shared" si="109"/>
        <v>#DIV/0!</v>
      </c>
      <c r="AB100" s="199" t="e">
        <f t="shared" si="109"/>
        <v>#DIV/0!</v>
      </c>
      <c r="AC100" s="199" t="e">
        <f t="shared" si="109"/>
        <v>#DIV/0!</v>
      </c>
      <c r="AD100" s="199" t="e">
        <f t="shared" si="109"/>
        <v>#DIV/0!</v>
      </c>
      <c r="AE100" s="199" t="e">
        <f t="shared" si="109"/>
        <v>#DIV/0!</v>
      </c>
      <c r="AF100" s="199" t="e">
        <f t="shared" si="109"/>
        <v>#DIV/0!</v>
      </c>
      <c r="AG100" s="199" t="e">
        <f t="shared" si="109"/>
        <v>#DIV/0!</v>
      </c>
      <c r="AH100" s="199" t="e">
        <f t="shared" si="109"/>
        <v>#DIV/0!</v>
      </c>
      <c r="AI100" s="199" t="e">
        <f t="shared" si="109"/>
        <v>#DIV/0!</v>
      </c>
      <c r="AJ100" s="199" t="e">
        <f t="shared" si="109"/>
        <v>#DIV/0!</v>
      </c>
      <c r="AK100" s="199" t="e">
        <f t="shared" si="109"/>
        <v>#DIV/0!</v>
      </c>
      <c r="AL100" s="199" t="e">
        <f t="shared" si="109"/>
        <v>#DIV/0!</v>
      </c>
      <c r="AM100" s="199" t="e">
        <f t="shared" si="109"/>
        <v>#DIV/0!</v>
      </c>
      <c r="AN100" s="199" t="e">
        <f t="shared" si="109"/>
        <v>#DIV/0!</v>
      </c>
      <c r="AO100" s="199" t="e">
        <f t="shared" si="109"/>
        <v>#DIV/0!</v>
      </c>
      <c r="AP100" s="199" t="e">
        <f t="shared" si="109"/>
        <v>#DIV/0!</v>
      </c>
      <c r="AQ100" s="199" t="e">
        <f t="shared" si="109"/>
        <v>#DIV/0!</v>
      </c>
      <c r="AR100" s="199" t="e">
        <f t="shared" si="109"/>
        <v>#DIV/0!</v>
      </c>
      <c r="AS100" s="199" t="e">
        <f t="shared" si="109"/>
        <v>#DIV/0!</v>
      </c>
      <c r="AT100" s="199" t="e">
        <f t="shared" si="109"/>
        <v>#DIV/0!</v>
      </c>
      <c r="AU100" s="199" t="e">
        <f t="shared" si="109"/>
        <v>#DIV/0!</v>
      </c>
      <c r="AV100" s="199" t="e">
        <f t="shared" si="109"/>
        <v>#DIV/0!</v>
      </c>
      <c r="AW100" s="199" t="e">
        <f t="shared" si="109"/>
        <v>#DIV/0!</v>
      </c>
      <c r="AX100" s="199" t="e">
        <f t="shared" si="109"/>
        <v>#DIV/0!</v>
      </c>
      <c r="AY100" s="199" t="e">
        <f t="shared" si="109"/>
        <v>#DIV/0!</v>
      </c>
      <c r="AZ100" s="199" t="e">
        <f t="shared" si="109"/>
        <v>#DIV/0!</v>
      </c>
      <c r="BA100" s="199" t="e">
        <f t="shared" si="109"/>
        <v>#DIV/0!</v>
      </c>
      <c r="BB100" s="199" t="e">
        <f t="shared" si="109"/>
        <v>#DIV/0!</v>
      </c>
      <c r="BC100" s="199" t="e">
        <f t="shared" si="109"/>
        <v>#DIV/0!</v>
      </c>
      <c r="BD100" s="199" t="e">
        <f t="shared" si="109"/>
        <v>#DIV/0!</v>
      </c>
      <c r="BE100" s="199" t="e">
        <f t="shared" si="109"/>
        <v>#DIV/0!</v>
      </c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C102" s="1" t="str">
        <f ca="1">CLAIMS_Total!AC102</f>
        <v>$H$62</v>
      </c>
      <c r="AG102" s="1" t="str">
        <f ca="1">CLAIMS_Total!AG102</f>
        <v>$I$62</v>
      </c>
      <c r="AK102" s="1" t="str">
        <f ca="1">CLAIMS_Total!AK102</f>
        <v>$J$62</v>
      </c>
      <c r="AO102" s="1" t="str">
        <f ca="1">CLAIMS_Total!AO102</f>
        <v>$J$62</v>
      </c>
      <c r="AS102" s="1" t="str">
        <f ca="1">CLAIMS_Total!AS102</f>
        <v>$J$62</v>
      </c>
      <c r="AW102" s="1" t="str">
        <f ca="1">CLAIMS_Total!AW102</f>
        <v>$K$62</v>
      </c>
      <c r="BA102" s="1" t="str">
        <f ca="1">CLAIMS_Total!BA102</f>
        <v>$L$62</v>
      </c>
      <c r="BE102" s="1" t="str">
        <f ca="1">CLAIMS_Total!BE102</f>
        <v>$L$62</v>
      </c>
    </row>
    <row r="103" spans="4:57" x14ac:dyDescent="0.25">
      <c r="D103" s="192" t="s">
        <v>447</v>
      </c>
      <c r="F103" s="203" t="e">
        <f t="shared" ref="F103:L103" ca="1" si="110">G103</f>
        <v>#DIV/0!</v>
      </c>
      <c r="G103" s="203" t="e">
        <f t="shared" ca="1" si="110"/>
        <v>#DIV/0!</v>
      </c>
      <c r="H103" s="203" t="e">
        <f t="shared" ca="1" si="110"/>
        <v>#DIV/0!</v>
      </c>
      <c r="I103" s="209" t="e">
        <f ca="1">INDIRECT($A$4&amp;"!"&amp;I102)</f>
        <v>#DIV/0!</v>
      </c>
      <c r="J103" s="203" t="e">
        <f t="shared" ca="1" si="110"/>
        <v>#DIV/0!</v>
      </c>
      <c r="K103" s="203" t="e">
        <f t="shared" ca="1" si="110"/>
        <v>#DIV/0!</v>
      </c>
      <c r="L103" s="206" t="e">
        <f t="shared" ca="1" si="110"/>
        <v>#DIV/0!</v>
      </c>
      <c r="M103" s="209" t="e">
        <f ca="1">INDIRECT($A$4&amp;"!"&amp;M102)</f>
        <v>#DIV/0!</v>
      </c>
      <c r="N103" s="203" t="e">
        <f t="shared" ref="N103:W103" ca="1" si="111">O103</f>
        <v>#DIV/0!</v>
      </c>
      <c r="O103" s="203" t="e">
        <f t="shared" ca="1" si="111"/>
        <v>#DIV/0!</v>
      </c>
      <c r="P103" s="203" t="e">
        <f t="shared" ca="1" si="111"/>
        <v>#DIV/0!</v>
      </c>
      <c r="Q103" s="209" t="e">
        <f ca="1">INDIRECT($A$4&amp;"!"&amp;Q102)</f>
        <v>#DIV/0!</v>
      </c>
      <c r="R103" s="203" t="e">
        <f t="shared" ca="1" si="111"/>
        <v>#DIV/0!</v>
      </c>
      <c r="S103" s="203" t="e">
        <f t="shared" ca="1" si="111"/>
        <v>#DIV/0!</v>
      </c>
      <c r="T103" s="203" t="e">
        <f t="shared" ca="1" si="111"/>
        <v>#DIV/0!</v>
      </c>
      <c r="U103" s="209" t="e">
        <f ca="1">INDIRECT($A$4&amp;"!"&amp;U102)</f>
        <v>#DIV/0!</v>
      </c>
      <c r="V103" s="203" t="e">
        <f t="shared" ca="1" si="111"/>
        <v>#DIV/0!</v>
      </c>
      <c r="W103" s="203" t="e">
        <f t="shared" ca="1" si="111"/>
        <v>#DIV/0!</v>
      </c>
      <c r="X103" s="203" t="e">
        <f ca="1">Y103</f>
        <v>#DIV/0!</v>
      </c>
      <c r="Y103" s="209" t="e">
        <f ca="1">INDIRECT($A$4&amp;"!"&amp;Y102)</f>
        <v>#DIV/0!</v>
      </c>
      <c r="Z103" s="203" t="e">
        <f t="shared" ref="Z103:AE103" ca="1" si="112">AA103</f>
        <v>#DIV/0!</v>
      </c>
      <c r="AA103" s="203" t="e">
        <f t="shared" ca="1" si="112"/>
        <v>#DIV/0!</v>
      </c>
      <c r="AB103" s="203" t="e">
        <f ca="1">AC103</f>
        <v>#DIV/0!</v>
      </c>
      <c r="AC103" s="209" t="e">
        <f ca="1">INDIRECT($A$4&amp;"!"&amp;AC102)</f>
        <v>#DIV/0!</v>
      </c>
      <c r="AD103" s="203" t="e">
        <f t="shared" ca="1" si="112"/>
        <v>#DIV/0!</v>
      </c>
      <c r="AE103" s="203" t="e">
        <f t="shared" ca="1" si="112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 t="e">
        <f t="shared" ref="AH103:AQ103" ca="1" si="113">AI103</f>
        <v>#DIV/0!</v>
      </c>
      <c r="AI103" s="203" t="e">
        <f t="shared" ca="1" si="113"/>
        <v>#DIV/0!</v>
      </c>
      <c r="AJ103" s="203" t="e">
        <f t="shared" ca="1" si="113"/>
        <v>#DIV/0!</v>
      </c>
      <c r="AK103" s="209" t="e">
        <f ca="1">INDIRECT($A$4&amp;"!"&amp;AK102)</f>
        <v>#DIV/0!</v>
      </c>
      <c r="AL103" s="203" t="e">
        <f t="shared" ca="1" si="113"/>
        <v>#DIV/0!</v>
      </c>
      <c r="AM103" s="203" t="e">
        <f t="shared" ca="1" si="113"/>
        <v>#DIV/0!</v>
      </c>
      <c r="AN103" s="203" t="e">
        <f t="shared" ca="1" si="113"/>
        <v>#DIV/0!</v>
      </c>
      <c r="AO103" s="209" t="e">
        <f ca="1">INDIRECT($A$4&amp;"!"&amp;AO102)</f>
        <v>#DIV/0!</v>
      </c>
      <c r="AP103" s="203" t="e">
        <f t="shared" ca="1" si="113"/>
        <v>#DIV/0!</v>
      </c>
      <c r="AQ103" s="203" t="e">
        <f t="shared" ca="1" si="113"/>
        <v>#DIV/0!</v>
      </c>
      <c r="AR103" s="203" t="e">
        <f ca="1">AS103</f>
        <v>#DIV/0!</v>
      </c>
      <c r="AS103" s="209" t="e">
        <f ca="1">INDIRECT($A$4&amp;"!"&amp;AS102)</f>
        <v>#DIV/0!</v>
      </c>
      <c r="AT103" s="203" t="e">
        <f t="shared" ref="AT103:BD103" ca="1" si="114">AU103</f>
        <v>#DIV/0!</v>
      </c>
      <c r="AU103" s="203" t="e">
        <f t="shared" ca="1" si="114"/>
        <v>#DIV/0!</v>
      </c>
      <c r="AV103" s="203" t="e">
        <f ca="1">AW103</f>
        <v>#DIV/0!</v>
      </c>
      <c r="AW103" s="209" t="e">
        <f ca="1">INDIRECT($A$4&amp;"!"&amp;AW102)</f>
        <v>#DIV/0!</v>
      </c>
      <c r="AX103" s="203" t="e">
        <f t="shared" ca="1" si="114"/>
        <v>#DIV/0!</v>
      </c>
      <c r="AY103" s="203" t="e">
        <f t="shared" ca="1" si="114"/>
        <v>#DIV/0!</v>
      </c>
      <c r="AZ103" s="203" t="e">
        <f t="shared" ca="1" si="114"/>
        <v>#DIV/0!</v>
      </c>
      <c r="BA103" s="209" t="e">
        <f ca="1">INDIRECT($A$4&amp;"!"&amp;BA102)</f>
        <v>#DIV/0!</v>
      </c>
      <c r="BB103" s="203" t="e">
        <f t="shared" ca="1" si="114"/>
        <v>#DIV/0!</v>
      </c>
      <c r="BC103" s="203" t="e">
        <f t="shared" ca="1" si="114"/>
        <v>#DIV/0!</v>
      </c>
      <c r="BD103" s="203" t="e">
        <f t="shared" ca="1" si="114"/>
        <v>#DIV/0!</v>
      </c>
      <c r="BE103" s="209" t="e">
        <f ca="1">INDIRECT($A$4&amp;"!"&amp;BE102)</f>
        <v>#DIV/0!</v>
      </c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BE104" si="115">G46/G17*1000</f>
        <v>#DIV/0!</v>
      </c>
      <c r="H104" s="193" t="e">
        <f t="shared" si="115"/>
        <v>#DIV/0!</v>
      </c>
      <c r="I104" s="193" t="e">
        <f t="shared" si="115"/>
        <v>#DIV/0!</v>
      </c>
      <c r="J104" s="193" t="e">
        <f t="shared" si="115"/>
        <v>#DIV/0!</v>
      </c>
      <c r="K104" s="193" t="e">
        <f t="shared" si="115"/>
        <v>#DIV/0!</v>
      </c>
      <c r="L104" s="193" t="e">
        <f t="shared" si="115"/>
        <v>#DIV/0!</v>
      </c>
      <c r="M104" s="193" t="e">
        <f t="shared" si="115"/>
        <v>#DIV/0!</v>
      </c>
      <c r="N104" s="193" t="e">
        <f t="shared" si="115"/>
        <v>#DIV/0!</v>
      </c>
      <c r="O104" s="193" t="e">
        <f t="shared" si="115"/>
        <v>#DIV/0!</v>
      </c>
      <c r="P104" s="193" t="e">
        <f t="shared" si="115"/>
        <v>#DIV/0!</v>
      </c>
      <c r="Q104" s="193" t="e">
        <f t="shared" si="115"/>
        <v>#DIV/0!</v>
      </c>
      <c r="R104" s="193" t="e">
        <f t="shared" si="115"/>
        <v>#DIV/0!</v>
      </c>
      <c r="S104" s="193" t="e">
        <f t="shared" si="115"/>
        <v>#DIV/0!</v>
      </c>
      <c r="T104" s="193" t="e">
        <f t="shared" si="115"/>
        <v>#DIV/0!</v>
      </c>
      <c r="U104" s="193" t="e">
        <f t="shared" si="115"/>
        <v>#DIV/0!</v>
      </c>
      <c r="V104" s="193" t="e">
        <f t="shared" si="115"/>
        <v>#DIV/0!</v>
      </c>
      <c r="W104" s="193" t="e">
        <f t="shared" si="115"/>
        <v>#DIV/0!</v>
      </c>
      <c r="X104" s="193" t="e">
        <f t="shared" si="115"/>
        <v>#DIV/0!</v>
      </c>
      <c r="Y104" s="193" t="e">
        <f t="shared" si="115"/>
        <v>#DIV/0!</v>
      </c>
      <c r="Z104" s="193" t="e">
        <f t="shared" si="115"/>
        <v>#DIV/0!</v>
      </c>
      <c r="AA104" s="193" t="e">
        <f t="shared" si="115"/>
        <v>#DIV/0!</v>
      </c>
      <c r="AB104" s="193" t="e">
        <f t="shared" si="115"/>
        <v>#DIV/0!</v>
      </c>
      <c r="AC104" s="193" t="e">
        <f t="shared" si="115"/>
        <v>#DIV/0!</v>
      </c>
      <c r="AD104" s="193" t="e">
        <f t="shared" si="115"/>
        <v>#DIV/0!</v>
      </c>
      <c r="AE104" s="193" t="e">
        <f t="shared" si="115"/>
        <v>#DIV/0!</v>
      </c>
      <c r="AF104" s="193" t="e">
        <f t="shared" si="115"/>
        <v>#DIV/0!</v>
      </c>
      <c r="AG104" s="193" t="e">
        <f t="shared" si="115"/>
        <v>#DIV/0!</v>
      </c>
      <c r="AH104" s="193" t="e">
        <f t="shared" si="115"/>
        <v>#DIV/0!</v>
      </c>
      <c r="AI104" s="193" t="e">
        <f t="shared" si="115"/>
        <v>#DIV/0!</v>
      </c>
      <c r="AJ104" s="193" t="e">
        <f t="shared" si="115"/>
        <v>#DIV/0!</v>
      </c>
      <c r="AK104" s="193" t="e">
        <f t="shared" si="115"/>
        <v>#DIV/0!</v>
      </c>
      <c r="AL104" s="193" t="e">
        <f t="shared" si="115"/>
        <v>#DIV/0!</v>
      </c>
      <c r="AM104" s="193" t="e">
        <f t="shared" si="115"/>
        <v>#DIV/0!</v>
      </c>
      <c r="AN104" s="193" t="e">
        <f t="shared" si="115"/>
        <v>#DIV/0!</v>
      </c>
      <c r="AO104" s="193" t="e">
        <f t="shared" si="115"/>
        <v>#DIV/0!</v>
      </c>
      <c r="AP104" s="193" t="e">
        <f t="shared" si="115"/>
        <v>#DIV/0!</v>
      </c>
      <c r="AQ104" s="193" t="e">
        <f t="shared" si="115"/>
        <v>#DIV/0!</v>
      </c>
      <c r="AR104" s="193" t="e">
        <f t="shared" si="115"/>
        <v>#DIV/0!</v>
      </c>
      <c r="AS104" s="193" t="e">
        <f t="shared" si="115"/>
        <v>#DIV/0!</v>
      </c>
      <c r="AT104" s="193" t="e">
        <f t="shared" si="115"/>
        <v>#DIV/0!</v>
      </c>
      <c r="AU104" s="193" t="e">
        <f t="shared" si="115"/>
        <v>#DIV/0!</v>
      </c>
      <c r="AV104" s="193" t="e">
        <f t="shared" si="115"/>
        <v>#DIV/0!</v>
      </c>
      <c r="AW104" s="193" t="e">
        <f t="shared" si="115"/>
        <v>#DIV/0!</v>
      </c>
      <c r="AX104" s="193" t="e">
        <f t="shared" si="115"/>
        <v>#DIV/0!</v>
      </c>
      <c r="AY104" s="193" t="e">
        <f t="shared" si="115"/>
        <v>#DIV/0!</v>
      </c>
      <c r="AZ104" s="193" t="e">
        <f t="shared" si="115"/>
        <v>#DIV/0!</v>
      </c>
      <c r="BA104" s="193" t="e">
        <f t="shared" si="115"/>
        <v>#DIV/0!</v>
      </c>
      <c r="BB104" s="193" t="e">
        <f t="shared" si="115"/>
        <v>#DIV/0!</v>
      </c>
      <c r="BC104" s="193" t="e">
        <f t="shared" si="115"/>
        <v>#DIV/0!</v>
      </c>
      <c r="BD104" s="193" t="e">
        <f t="shared" si="115"/>
        <v>#DIV/0!</v>
      </c>
      <c r="BE104" s="193" t="e">
        <f t="shared" si="115"/>
        <v>#DIV/0!</v>
      </c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BE107" si="116">G17/G15</f>
        <v>#DIV/0!</v>
      </c>
      <c r="H107" s="202" t="e">
        <f t="shared" si="116"/>
        <v>#DIV/0!</v>
      </c>
      <c r="I107" s="202" t="e">
        <f t="shared" si="116"/>
        <v>#DIV/0!</v>
      </c>
      <c r="J107" s="202" t="e">
        <f t="shared" si="116"/>
        <v>#DIV/0!</v>
      </c>
      <c r="K107" s="202" t="e">
        <f t="shared" si="116"/>
        <v>#DIV/0!</v>
      </c>
      <c r="L107" s="202" t="e">
        <f t="shared" si="116"/>
        <v>#DIV/0!</v>
      </c>
      <c r="M107" s="202" t="e">
        <f t="shared" si="116"/>
        <v>#DIV/0!</v>
      </c>
      <c r="N107" s="202" t="e">
        <f t="shared" si="116"/>
        <v>#DIV/0!</v>
      </c>
      <c r="O107" s="202" t="e">
        <f t="shared" si="116"/>
        <v>#DIV/0!</v>
      </c>
      <c r="P107" s="202" t="e">
        <f t="shared" si="116"/>
        <v>#DIV/0!</v>
      </c>
      <c r="Q107" s="202" t="e">
        <f t="shared" si="116"/>
        <v>#DIV/0!</v>
      </c>
      <c r="R107" s="202" t="e">
        <f t="shared" si="116"/>
        <v>#DIV/0!</v>
      </c>
      <c r="S107" s="202" t="e">
        <f t="shared" si="116"/>
        <v>#DIV/0!</v>
      </c>
      <c r="T107" s="202" t="e">
        <f t="shared" si="116"/>
        <v>#DIV/0!</v>
      </c>
      <c r="U107" s="202" t="e">
        <f t="shared" si="116"/>
        <v>#DIV/0!</v>
      </c>
      <c r="V107" s="202" t="e">
        <f t="shared" si="116"/>
        <v>#DIV/0!</v>
      </c>
      <c r="W107" s="202" t="e">
        <f t="shared" si="116"/>
        <v>#DIV/0!</v>
      </c>
      <c r="X107" s="202" t="e">
        <f t="shared" si="116"/>
        <v>#DIV/0!</v>
      </c>
      <c r="Y107" s="202" t="e">
        <f t="shared" si="116"/>
        <v>#DIV/0!</v>
      </c>
      <c r="Z107" s="202" t="e">
        <f t="shared" si="116"/>
        <v>#DIV/0!</v>
      </c>
      <c r="AA107" s="202" t="e">
        <f t="shared" si="116"/>
        <v>#DIV/0!</v>
      </c>
      <c r="AB107" s="202" t="e">
        <f t="shared" si="116"/>
        <v>#DIV/0!</v>
      </c>
      <c r="AC107" s="202" t="e">
        <f t="shared" si="116"/>
        <v>#DIV/0!</v>
      </c>
      <c r="AD107" s="202" t="e">
        <f t="shared" si="116"/>
        <v>#DIV/0!</v>
      </c>
      <c r="AE107" s="202" t="e">
        <f t="shared" si="116"/>
        <v>#DIV/0!</v>
      </c>
      <c r="AF107" s="202" t="e">
        <f t="shared" si="116"/>
        <v>#DIV/0!</v>
      </c>
      <c r="AG107" s="202" t="e">
        <f t="shared" si="116"/>
        <v>#DIV/0!</v>
      </c>
      <c r="AH107" s="202" t="e">
        <f t="shared" si="116"/>
        <v>#DIV/0!</v>
      </c>
      <c r="AI107" s="202" t="e">
        <f t="shared" si="116"/>
        <v>#DIV/0!</v>
      </c>
      <c r="AJ107" s="202" t="e">
        <f t="shared" si="116"/>
        <v>#DIV/0!</v>
      </c>
      <c r="AK107" s="202" t="e">
        <f t="shared" si="116"/>
        <v>#DIV/0!</v>
      </c>
      <c r="AL107" s="202" t="e">
        <f t="shared" si="116"/>
        <v>#DIV/0!</v>
      </c>
      <c r="AM107" s="202" t="e">
        <f t="shared" si="116"/>
        <v>#DIV/0!</v>
      </c>
      <c r="AN107" s="202" t="e">
        <f t="shared" si="116"/>
        <v>#DIV/0!</v>
      </c>
      <c r="AO107" s="202" t="e">
        <f t="shared" si="116"/>
        <v>#DIV/0!</v>
      </c>
      <c r="AP107" s="202" t="e">
        <f t="shared" si="116"/>
        <v>#DIV/0!</v>
      </c>
      <c r="AQ107" s="202" t="e">
        <f t="shared" si="116"/>
        <v>#DIV/0!</v>
      </c>
      <c r="AR107" s="202" t="e">
        <f t="shared" si="116"/>
        <v>#DIV/0!</v>
      </c>
      <c r="AS107" s="202" t="e">
        <f t="shared" si="116"/>
        <v>#DIV/0!</v>
      </c>
      <c r="AT107" s="202" t="e">
        <f t="shared" si="116"/>
        <v>#DIV/0!</v>
      </c>
      <c r="AU107" s="202" t="e">
        <f t="shared" si="116"/>
        <v>#DIV/0!</v>
      </c>
      <c r="AV107" s="202" t="e">
        <f t="shared" si="116"/>
        <v>#DIV/0!</v>
      </c>
      <c r="AW107" s="202" t="e">
        <f t="shared" si="116"/>
        <v>#DIV/0!</v>
      </c>
      <c r="AX107" s="202" t="e">
        <f t="shared" si="116"/>
        <v>#DIV/0!</v>
      </c>
      <c r="AY107" s="202" t="e">
        <f t="shared" si="116"/>
        <v>#DIV/0!</v>
      </c>
      <c r="AZ107" s="202" t="e">
        <f t="shared" si="116"/>
        <v>#DIV/0!</v>
      </c>
      <c r="BA107" s="202" t="e">
        <f t="shared" si="116"/>
        <v>#DIV/0!</v>
      </c>
      <c r="BB107" s="202" t="e">
        <f t="shared" si="116"/>
        <v>#DIV/0!</v>
      </c>
      <c r="BC107" s="202" t="e">
        <f t="shared" si="116"/>
        <v>#DIV/0!</v>
      </c>
      <c r="BD107" s="202" t="e">
        <f t="shared" si="116"/>
        <v>#DIV/0!</v>
      </c>
      <c r="BE107" s="202" t="e">
        <f t="shared" si="116"/>
        <v>#DIV/0!</v>
      </c>
    </row>
    <row r="108" spans="4:57" x14ac:dyDescent="0.25">
      <c r="D108" s="1" t="s">
        <v>500</v>
      </c>
      <c r="F108" s="204" t="e">
        <f t="shared" ref="F108:BE108" ca="1" si="117">F104/F103</f>
        <v>#DIV/0!</v>
      </c>
      <c r="G108" s="204" t="e">
        <f t="shared" ca="1" si="117"/>
        <v>#DIV/0!</v>
      </c>
      <c r="H108" s="204" t="e">
        <f t="shared" ca="1" si="117"/>
        <v>#DIV/0!</v>
      </c>
      <c r="I108" s="204" t="e">
        <f t="shared" ca="1" si="117"/>
        <v>#DIV/0!</v>
      </c>
      <c r="J108" s="204" t="e">
        <f t="shared" ca="1" si="117"/>
        <v>#DIV/0!</v>
      </c>
      <c r="K108" s="204" t="e">
        <f t="shared" ca="1" si="117"/>
        <v>#DIV/0!</v>
      </c>
      <c r="L108" s="204" t="e">
        <f t="shared" ca="1" si="117"/>
        <v>#DIV/0!</v>
      </c>
      <c r="M108" s="204" t="e">
        <f t="shared" ca="1" si="117"/>
        <v>#DIV/0!</v>
      </c>
      <c r="N108" s="204" t="e">
        <f t="shared" ca="1" si="117"/>
        <v>#DIV/0!</v>
      </c>
      <c r="O108" s="204" t="e">
        <f t="shared" ca="1" si="117"/>
        <v>#DIV/0!</v>
      </c>
      <c r="P108" s="204" t="e">
        <f t="shared" ca="1" si="117"/>
        <v>#DIV/0!</v>
      </c>
      <c r="Q108" s="204" t="e">
        <f t="shared" ca="1" si="117"/>
        <v>#DIV/0!</v>
      </c>
      <c r="R108" s="204" t="e">
        <f t="shared" ca="1" si="117"/>
        <v>#DIV/0!</v>
      </c>
      <c r="S108" s="204" t="e">
        <f t="shared" ca="1" si="117"/>
        <v>#DIV/0!</v>
      </c>
      <c r="T108" s="204" t="e">
        <f t="shared" ca="1" si="117"/>
        <v>#DIV/0!</v>
      </c>
      <c r="U108" s="204" t="e">
        <f t="shared" ca="1" si="117"/>
        <v>#DIV/0!</v>
      </c>
      <c r="V108" s="204" t="e">
        <f t="shared" ca="1" si="117"/>
        <v>#DIV/0!</v>
      </c>
      <c r="W108" s="204" t="e">
        <f t="shared" ca="1" si="117"/>
        <v>#DIV/0!</v>
      </c>
      <c r="X108" s="204" t="e">
        <f t="shared" ca="1" si="117"/>
        <v>#DIV/0!</v>
      </c>
      <c r="Y108" s="204" t="e">
        <f t="shared" ca="1" si="117"/>
        <v>#DIV/0!</v>
      </c>
      <c r="Z108" s="204" t="e">
        <f t="shared" ca="1" si="117"/>
        <v>#DIV/0!</v>
      </c>
      <c r="AA108" s="204" t="e">
        <f t="shared" ca="1" si="117"/>
        <v>#DIV/0!</v>
      </c>
      <c r="AB108" s="204" t="e">
        <f t="shared" ca="1" si="117"/>
        <v>#DIV/0!</v>
      </c>
      <c r="AC108" s="204" t="e">
        <f t="shared" ca="1" si="117"/>
        <v>#DIV/0!</v>
      </c>
      <c r="AD108" s="204" t="e">
        <f t="shared" ca="1" si="117"/>
        <v>#DIV/0!</v>
      </c>
      <c r="AE108" s="204" t="e">
        <f t="shared" ca="1" si="117"/>
        <v>#DIV/0!</v>
      </c>
      <c r="AF108" s="204" t="e">
        <f t="shared" ca="1" si="117"/>
        <v>#DIV/0!</v>
      </c>
      <c r="AG108" s="204" t="e">
        <f t="shared" ca="1" si="117"/>
        <v>#DIV/0!</v>
      </c>
      <c r="AH108" s="204" t="e">
        <f t="shared" ca="1" si="117"/>
        <v>#DIV/0!</v>
      </c>
      <c r="AI108" s="204" t="e">
        <f t="shared" ca="1" si="117"/>
        <v>#DIV/0!</v>
      </c>
      <c r="AJ108" s="204" t="e">
        <f t="shared" ca="1" si="117"/>
        <v>#DIV/0!</v>
      </c>
      <c r="AK108" s="204" t="e">
        <f t="shared" ca="1" si="117"/>
        <v>#DIV/0!</v>
      </c>
      <c r="AL108" s="204" t="e">
        <f t="shared" ca="1" si="117"/>
        <v>#DIV/0!</v>
      </c>
      <c r="AM108" s="204" t="e">
        <f t="shared" ca="1" si="117"/>
        <v>#DIV/0!</v>
      </c>
      <c r="AN108" s="204" t="e">
        <f t="shared" ca="1" si="117"/>
        <v>#DIV/0!</v>
      </c>
      <c r="AO108" s="204" t="e">
        <f t="shared" ca="1" si="117"/>
        <v>#DIV/0!</v>
      </c>
      <c r="AP108" s="204" t="e">
        <f t="shared" ca="1" si="117"/>
        <v>#DIV/0!</v>
      </c>
      <c r="AQ108" s="204" t="e">
        <f t="shared" ca="1" si="117"/>
        <v>#DIV/0!</v>
      </c>
      <c r="AR108" s="204" t="e">
        <f t="shared" ca="1" si="117"/>
        <v>#DIV/0!</v>
      </c>
      <c r="AS108" s="204" t="e">
        <f t="shared" ca="1" si="117"/>
        <v>#DIV/0!</v>
      </c>
      <c r="AT108" s="204" t="e">
        <f t="shared" ca="1" si="117"/>
        <v>#DIV/0!</v>
      </c>
      <c r="AU108" s="204" t="e">
        <f t="shared" ca="1" si="117"/>
        <v>#DIV/0!</v>
      </c>
      <c r="AV108" s="204" t="e">
        <f t="shared" ca="1" si="117"/>
        <v>#DIV/0!</v>
      </c>
      <c r="AW108" s="204" t="e">
        <f t="shared" ca="1" si="117"/>
        <v>#DIV/0!</v>
      </c>
      <c r="AX108" s="204" t="e">
        <f t="shared" ca="1" si="117"/>
        <v>#DIV/0!</v>
      </c>
      <c r="AY108" s="204" t="e">
        <f t="shared" ca="1" si="117"/>
        <v>#DIV/0!</v>
      </c>
      <c r="AZ108" s="204" t="e">
        <f t="shared" ca="1" si="117"/>
        <v>#DIV/0!</v>
      </c>
      <c r="BA108" s="204" t="e">
        <f t="shared" ca="1" si="117"/>
        <v>#DIV/0!</v>
      </c>
      <c r="BB108" s="204" t="e">
        <f t="shared" ca="1" si="117"/>
        <v>#DIV/0!</v>
      </c>
      <c r="BC108" s="204" t="e">
        <f t="shared" ca="1" si="117"/>
        <v>#DIV/0!</v>
      </c>
      <c r="BD108" s="204" t="e">
        <f t="shared" ca="1" si="117"/>
        <v>#DIV/0!</v>
      </c>
      <c r="BE108" s="204" t="e">
        <f t="shared" ca="1" si="117"/>
        <v>#DIV/0!</v>
      </c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BE109" si="118">G19/(G13+G17+G18)</f>
        <v>#DIV/0!</v>
      </c>
      <c r="H109" s="204" t="e">
        <f t="shared" si="118"/>
        <v>#DIV/0!</v>
      </c>
      <c r="I109" s="204" t="e">
        <f t="shared" si="118"/>
        <v>#DIV/0!</v>
      </c>
      <c r="J109" s="204" t="e">
        <f t="shared" si="118"/>
        <v>#DIV/0!</v>
      </c>
      <c r="K109" s="204" t="e">
        <f t="shared" si="118"/>
        <v>#DIV/0!</v>
      </c>
      <c r="L109" s="204" t="e">
        <f t="shared" si="118"/>
        <v>#DIV/0!</v>
      </c>
      <c r="M109" s="204" t="e">
        <f t="shared" si="118"/>
        <v>#DIV/0!</v>
      </c>
      <c r="N109" s="204" t="e">
        <f t="shared" si="118"/>
        <v>#DIV/0!</v>
      </c>
      <c r="O109" s="204" t="e">
        <f t="shared" si="118"/>
        <v>#DIV/0!</v>
      </c>
      <c r="P109" s="204" t="e">
        <f t="shared" si="118"/>
        <v>#DIV/0!</v>
      </c>
      <c r="Q109" s="204" t="e">
        <f t="shared" si="118"/>
        <v>#DIV/0!</v>
      </c>
      <c r="R109" s="204" t="e">
        <f t="shared" si="118"/>
        <v>#DIV/0!</v>
      </c>
      <c r="S109" s="204" t="e">
        <f t="shared" si="118"/>
        <v>#DIV/0!</v>
      </c>
      <c r="T109" s="204" t="e">
        <f t="shared" si="118"/>
        <v>#DIV/0!</v>
      </c>
      <c r="U109" s="204" t="e">
        <f t="shared" si="118"/>
        <v>#DIV/0!</v>
      </c>
      <c r="V109" s="204" t="e">
        <f t="shared" si="118"/>
        <v>#DIV/0!</v>
      </c>
      <c r="W109" s="204" t="e">
        <f t="shared" si="118"/>
        <v>#DIV/0!</v>
      </c>
      <c r="X109" s="204" t="e">
        <f t="shared" si="118"/>
        <v>#DIV/0!</v>
      </c>
      <c r="Y109" s="204" t="e">
        <f t="shared" si="118"/>
        <v>#DIV/0!</v>
      </c>
      <c r="Z109" s="204" t="e">
        <f t="shared" si="118"/>
        <v>#DIV/0!</v>
      </c>
      <c r="AA109" s="204" t="e">
        <f t="shared" si="118"/>
        <v>#DIV/0!</v>
      </c>
      <c r="AB109" s="204" t="e">
        <f t="shared" si="118"/>
        <v>#DIV/0!</v>
      </c>
      <c r="AC109" s="204" t="e">
        <f t="shared" si="118"/>
        <v>#DIV/0!</v>
      </c>
      <c r="AD109" s="204" t="e">
        <f t="shared" si="118"/>
        <v>#DIV/0!</v>
      </c>
      <c r="AE109" s="204" t="e">
        <f t="shared" si="118"/>
        <v>#DIV/0!</v>
      </c>
      <c r="AF109" s="204" t="e">
        <f t="shared" si="118"/>
        <v>#DIV/0!</v>
      </c>
      <c r="AG109" s="204" t="e">
        <f t="shared" si="118"/>
        <v>#DIV/0!</v>
      </c>
      <c r="AH109" s="204" t="e">
        <f t="shared" si="118"/>
        <v>#DIV/0!</v>
      </c>
      <c r="AI109" s="204" t="e">
        <f t="shared" si="118"/>
        <v>#DIV/0!</v>
      </c>
      <c r="AJ109" s="204" t="e">
        <f t="shared" si="118"/>
        <v>#DIV/0!</v>
      </c>
      <c r="AK109" s="204" t="e">
        <f t="shared" si="118"/>
        <v>#DIV/0!</v>
      </c>
      <c r="AL109" s="204" t="e">
        <f t="shared" si="118"/>
        <v>#DIV/0!</v>
      </c>
      <c r="AM109" s="204" t="e">
        <f t="shared" si="118"/>
        <v>#DIV/0!</v>
      </c>
      <c r="AN109" s="204" t="e">
        <f t="shared" si="118"/>
        <v>#DIV/0!</v>
      </c>
      <c r="AO109" s="204" t="e">
        <f t="shared" si="118"/>
        <v>#DIV/0!</v>
      </c>
      <c r="AP109" s="204" t="e">
        <f t="shared" si="118"/>
        <v>#DIV/0!</v>
      </c>
      <c r="AQ109" s="204" t="e">
        <f t="shared" si="118"/>
        <v>#DIV/0!</v>
      </c>
      <c r="AR109" s="204" t="e">
        <f t="shared" si="118"/>
        <v>#DIV/0!</v>
      </c>
      <c r="AS109" s="204" t="e">
        <f t="shared" si="118"/>
        <v>#DIV/0!</v>
      </c>
      <c r="AT109" s="204" t="e">
        <f t="shared" si="118"/>
        <v>#DIV/0!</v>
      </c>
      <c r="AU109" s="204" t="e">
        <f t="shared" si="118"/>
        <v>#DIV/0!</v>
      </c>
      <c r="AV109" s="204" t="e">
        <f t="shared" si="118"/>
        <v>#DIV/0!</v>
      </c>
      <c r="AW109" s="204" t="e">
        <f t="shared" si="118"/>
        <v>#DIV/0!</v>
      </c>
      <c r="AX109" s="204" t="e">
        <f t="shared" si="118"/>
        <v>#DIV/0!</v>
      </c>
      <c r="AY109" s="204" t="e">
        <f t="shared" si="118"/>
        <v>#DIV/0!</v>
      </c>
      <c r="AZ109" s="204" t="e">
        <f t="shared" si="118"/>
        <v>#DIV/0!</v>
      </c>
      <c r="BA109" s="204" t="e">
        <f t="shared" si="118"/>
        <v>#DIV/0!</v>
      </c>
      <c r="BB109" s="204" t="e">
        <f t="shared" si="118"/>
        <v>#DIV/0!</v>
      </c>
      <c r="BC109" s="204" t="e">
        <f t="shared" si="118"/>
        <v>#DIV/0!</v>
      </c>
      <c r="BD109" s="204" t="e">
        <f t="shared" si="118"/>
        <v>#DIV/0!</v>
      </c>
      <c r="BE109" s="204" t="e">
        <f t="shared" si="118"/>
        <v>#DIV/0!</v>
      </c>
    </row>
    <row r="110" spans="4:57" x14ac:dyDescent="0.25">
      <c r="D110" s="71"/>
    </row>
  </sheetData>
  <sheetProtection algorithmName="SHA-256" hashValue="nlUYpUeU910fKgAemdOK48xKf5KCPKrpy/XJje2uZbg=" saltValue="UQh9X+rur/8OEDdO35DxcA==" spinCount="100000" sheet="1" objects="1" scenarios="1"/>
  <mergeCells count="20">
    <mergeCell ref="Z9:AC9"/>
    <mergeCell ref="AD9:AG9"/>
    <mergeCell ref="Z8:AC8"/>
    <mergeCell ref="AD8:AG8"/>
    <mergeCell ref="AH8:AS8"/>
    <mergeCell ref="F8:M8"/>
    <mergeCell ref="N8:Y8"/>
    <mergeCell ref="F9:I9"/>
    <mergeCell ref="J9:M9"/>
    <mergeCell ref="N9:Q9"/>
    <mergeCell ref="R9:U9"/>
    <mergeCell ref="V9:Y9"/>
    <mergeCell ref="AT8:AW8"/>
    <mergeCell ref="AH9:AK9"/>
    <mergeCell ref="AT9:AW9"/>
    <mergeCell ref="BB9:BE9"/>
    <mergeCell ref="AL9:AO9"/>
    <mergeCell ref="AP9:AS9"/>
    <mergeCell ref="AX8:BE8"/>
    <mergeCell ref="AX9:BA9"/>
  </mergeCells>
  <conditionalFormatting sqref="F68:AK68 AT68:AW68 BB68:BE68">
    <cfRule type="expression" dxfId="30694" priority="380">
      <formula>NOT(F68=0)</formula>
    </cfRule>
  </conditionalFormatting>
  <conditionalFormatting sqref="F39:AK39 AT39:AW39 BB39:BE39">
    <cfRule type="expression" dxfId="30693" priority="379">
      <formula>NOT(F39=0)</formula>
    </cfRule>
  </conditionalFormatting>
  <conditionalFormatting sqref="AL68:AO68">
    <cfRule type="expression" dxfId="30692" priority="203">
      <formula>NOT(AL68=0)</formula>
    </cfRule>
  </conditionalFormatting>
  <conditionalFormatting sqref="AL39:AO39">
    <cfRule type="expression" dxfId="30691" priority="202">
      <formula>NOT(AL39=0)</formula>
    </cfRule>
  </conditionalFormatting>
  <conditionalFormatting sqref="AP68:AS68">
    <cfRule type="expression" dxfId="30690" priority="107">
      <formula>NOT(AP68=0)</formula>
    </cfRule>
  </conditionalFormatting>
  <conditionalFormatting sqref="AP39:AS39">
    <cfRule type="expression" dxfId="30689" priority="106">
      <formula>NOT(AP39=0)</formula>
    </cfRule>
  </conditionalFormatting>
  <conditionalFormatting sqref="AX68:BA68">
    <cfRule type="expression" dxfId="30688" priority="11">
      <formula>NOT(AX68=0)</formula>
    </cfRule>
  </conditionalFormatting>
  <conditionalFormatting sqref="AX39:BA39">
    <cfRule type="expression" dxfId="30687" priority="10">
      <formula>NOT(AX39=0)</formula>
    </cfRule>
  </conditionalFormatting>
  <conditionalFormatting sqref="F13">
    <cfRule type="expression" dxfId="13286" priority="2648" stopIfTrue="1">
      <formula>LEN(TRIM($F$13))=0</formula>
    </cfRule>
  </conditionalFormatting>
  <conditionalFormatting sqref="G13">
    <cfRule type="expression" dxfId="13285" priority="2649" stopIfTrue="1">
      <formula>LEN(TRIM($G$13))=0</formula>
    </cfRule>
  </conditionalFormatting>
  <conditionalFormatting sqref="J13">
    <cfRule type="expression" dxfId="13284" priority="2650" stopIfTrue="1">
      <formula>LEN(TRIM($J$13))=0</formula>
    </cfRule>
  </conditionalFormatting>
  <conditionalFormatting sqref="K13">
    <cfRule type="expression" dxfId="13283" priority="2651" stopIfTrue="1">
      <formula>LEN(TRIM($K$13))=0</formula>
    </cfRule>
  </conditionalFormatting>
  <conditionalFormatting sqref="N13">
    <cfRule type="expression" dxfId="13282" priority="2652" stopIfTrue="1">
      <formula>LEN(TRIM($N$13))=0</formula>
    </cfRule>
  </conditionalFormatting>
  <conditionalFormatting sqref="O13">
    <cfRule type="expression" dxfId="13281" priority="2653" stopIfTrue="1">
      <formula>LEN(TRIM($O$13))=0</formula>
    </cfRule>
  </conditionalFormatting>
  <conditionalFormatting sqref="R13">
    <cfRule type="expression" dxfId="13280" priority="2654" stopIfTrue="1">
      <formula>LEN(TRIM($R$13))=0</formula>
    </cfRule>
  </conditionalFormatting>
  <conditionalFormatting sqref="S13">
    <cfRule type="expression" dxfId="13279" priority="2655" stopIfTrue="1">
      <formula>LEN(TRIM($S$13))=0</formula>
    </cfRule>
  </conditionalFormatting>
  <conditionalFormatting sqref="V13">
    <cfRule type="expression" dxfId="13278" priority="2656" stopIfTrue="1">
      <formula>LEN(TRIM($V$13))=0</formula>
    </cfRule>
  </conditionalFormatting>
  <conditionalFormatting sqref="W13">
    <cfRule type="expression" dxfId="13277" priority="2657" stopIfTrue="1">
      <formula>LEN(TRIM($W$13))=0</formula>
    </cfRule>
  </conditionalFormatting>
  <conditionalFormatting sqref="Z13">
    <cfRule type="expression" dxfId="13276" priority="2658" stopIfTrue="1">
      <formula>LEN(TRIM($Z$13))=0</formula>
    </cfRule>
  </conditionalFormatting>
  <conditionalFormatting sqref="AA13">
    <cfRule type="expression" dxfId="13275" priority="2659" stopIfTrue="1">
      <formula>LEN(TRIM($AA$13))=0</formula>
    </cfRule>
  </conditionalFormatting>
  <conditionalFormatting sqref="AD13">
    <cfRule type="expression" dxfId="13274" priority="2660" stopIfTrue="1">
      <formula>LEN(TRIM($AD$13))=0</formula>
    </cfRule>
  </conditionalFormatting>
  <conditionalFormatting sqref="AE13">
    <cfRule type="expression" dxfId="13273" priority="2661" stopIfTrue="1">
      <formula>LEN(TRIM($AE$13))=0</formula>
    </cfRule>
  </conditionalFormatting>
  <conditionalFormatting sqref="AH13">
    <cfRule type="expression" dxfId="13272" priority="2662" stopIfTrue="1">
      <formula>LEN(TRIM($AH$13))=0</formula>
    </cfRule>
  </conditionalFormatting>
  <conditionalFormatting sqref="AI13">
    <cfRule type="expression" dxfId="13271" priority="2663" stopIfTrue="1">
      <formula>LEN(TRIM($AI$13))=0</formula>
    </cfRule>
  </conditionalFormatting>
  <conditionalFormatting sqref="AL13">
    <cfRule type="expression" dxfId="13270" priority="2664" stopIfTrue="1">
      <formula>LEN(TRIM($AL$13))=0</formula>
    </cfRule>
  </conditionalFormatting>
  <conditionalFormatting sqref="AM13">
    <cfRule type="expression" dxfId="13269" priority="2665" stopIfTrue="1">
      <formula>LEN(TRIM($AM$13))=0</formula>
    </cfRule>
  </conditionalFormatting>
  <conditionalFormatting sqref="AP13">
    <cfRule type="expression" dxfId="13268" priority="2666" stopIfTrue="1">
      <formula>LEN(TRIM($AP$13))=0</formula>
    </cfRule>
  </conditionalFormatting>
  <conditionalFormatting sqref="AQ13">
    <cfRule type="expression" dxfId="13267" priority="2667" stopIfTrue="1">
      <formula>LEN(TRIM($AQ$13))=0</formula>
    </cfRule>
  </conditionalFormatting>
  <conditionalFormatting sqref="AT13">
    <cfRule type="expression" dxfId="13266" priority="2668" stopIfTrue="1">
      <formula>LEN(TRIM($AT$13))=0</formula>
    </cfRule>
  </conditionalFormatting>
  <conditionalFormatting sqref="AU13">
    <cfRule type="expression" dxfId="13265" priority="2669" stopIfTrue="1">
      <formula>LEN(TRIM($AU$13))=0</formula>
    </cfRule>
  </conditionalFormatting>
  <conditionalFormatting sqref="AX13">
    <cfRule type="expression" dxfId="13264" priority="2670" stopIfTrue="1">
      <formula>LEN(TRIM($AX$13))=0</formula>
    </cfRule>
  </conditionalFormatting>
  <conditionalFormatting sqref="AY13">
    <cfRule type="expression" dxfId="13263" priority="2671" stopIfTrue="1">
      <formula>LEN(TRIM($AY$13))=0</formula>
    </cfRule>
  </conditionalFormatting>
  <conditionalFormatting sqref="BB13">
    <cfRule type="expression" dxfId="13262" priority="2672" stopIfTrue="1">
      <formula>LEN(TRIM($BB$13))=0</formula>
    </cfRule>
  </conditionalFormatting>
  <conditionalFormatting sqref="BC13">
    <cfRule type="expression" dxfId="13261" priority="2673" stopIfTrue="1">
      <formula>LEN(TRIM($BC$13))=0</formula>
    </cfRule>
  </conditionalFormatting>
  <conditionalFormatting sqref="F15">
    <cfRule type="expression" dxfId="13260" priority="2674" stopIfTrue="1">
      <formula>LEN(TRIM($F$15))=0</formula>
    </cfRule>
  </conditionalFormatting>
  <conditionalFormatting sqref="G15">
    <cfRule type="expression" dxfId="13259" priority="2675" stopIfTrue="1">
      <formula>LEN(TRIM($G$15))=0</formula>
    </cfRule>
  </conditionalFormatting>
  <conditionalFormatting sqref="H15">
    <cfRule type="expression" dxfId="13258" priority="2676" stopIfTrue="1">
      <formula>LEN(TRIM($H$15))=0</formula>
    </cfRule>
  </conditionalFormatting>
  <conditionalFormatting sqref="J15">
    <cfRule type="expression" dxfId="13257" priority="2677" stopIfTrue="1">
      <formula>LEN(TRIM($J$15))=0</formula>
    </cfRule>
  </conditionalFormatting>
  <conditionalFormatting sqref="K15">
    <cfRule type="expression" dxfId="13256" priority="2678" stopIfTrue="1">
      <formula>LEN(TRIM($K$15))=0</formula>
    </cfRule>
  </conditionalFormatting>
  <conditionalFormatting sqref="L15">
    <cfRule type="expression" dxfId="13255" priority="2679" stopIfTrue="1">
      <formula>LEN(TRIM($L$15))=0</formula>
    </cfRule>
  </conditionalFormatting>
  <conditionalFormatting sqref="N15">
    <cfRule type="expression" dxfId="13254" priority="2680" stopIfTrue="1">
      <formula>LEN(TRIM($N$15))=0</formula>
    </cfRule>
  </conditionalFormatting>
  <conditionalFormatting sqref="O15">
    <cfRule type="expression" dxfId="13253" priority="2681" stopIfTrue="1">
      <formula>LEN(TRIM($O$15))=0</formula>
    </cfRule>
  </conditionalFormatting>
  <conditionalFormatting sqref="P15">
    <cfRule type="expression" dxfId="13252" priority="2682" stopIfTrue="1">
      <formula>LEN(TRIM($P$15))=0</formula>
    </cfRule>
  </conditionalFormatting>
  <conditionalFormatting sqref="R15">
    <cfRule type="expression" dxfId="13251" priority="2683" stopIfTrue="1">
      <formula>LEN(TRIM($R$15))=0</formula>
    </cfRule>
  </conditionalFormatting>
  <conditionalFormatting sqref="S15">
    <cfRule type="expression" dxfId="13250" priority="2684" stopIfTrue="1">
      <formula>LEN(TRIM($S$15))=0</formula>
    </cfRule>
  </conditionalFormatting>
  <conditionalFormatting sqref="T15">
    <cfRule type="expression" dxfId="13249" priority="2685" stopIfTrue="1">
      <formula>LEN(TRIM($T$15))=0</formula>
    </cfRule>
  </conditionalFormatting>
  <conditionalFormatting sqref="V15">
    <cfRule type="expression" dxfId="13248" priority="2686" stopIfTrue="1">
      <formula>LEN(TRIM($V$15))=0</formula>
    </cfRule>
  </conditionalFormatting>
  <conditionalFormatting sqref="W15">
    <cfRule type="expression" dxfId="13247" priority="2687" stopIfTrue="1">
      <formula>LEN(TRIM($W$15))=0</formula>
    </cfRule>
  </conditionalFormatting>
  <conditionalFormatting sqref="X15">
    <cfRule type="expression" dxfId="13246" priority="2688" stopIfTrue="1">
      <formula>LEN(TRIM($X$15))=0</formula>
    </cfRule>
  </conditionalFormatting>
  <conditionalFormatting sqref="Z15">
    <cfRule type="expression" dxfId="13245" priority="2689" stopIfTrue="1">
      <formula>LEN(TRIM($Z$15))=0</formula>
    </cfRule>
  </conditionalFormatting>
  <conditionalFormatting sqref="AA15">
    <cfRule type="expression" dxfId="13244" priority="2690" stopIfTrue="1">
      <formula>LEN(TRIM($AA$15))=0</formula>
    </cfRule>
  </conditionalFormatting>
  <conditionalFormatting sqref="AB15">
    <cfRule type="expression" dxfId="13243" priority="2691" stopIfTrue="1">
      <formula>LEN(TRIM($AB$15))=0</formula>
    </cfRule>
  </conditionalFormatting>
  <conditionalFormatting sqref="AD15">
    <cfRule type="expression" dxfId="13242" priority="2692" stopIfTrue="1">
      <formula>LEN(TRIM($AD$15))=0</formula>
    </cfRule>
  </conditionalFormatting>
  <conditionalFormatting sqref="AE15">
    <cfRule type="expression" dxfId="13241" priority="2693" stopIfTrue="1">
      <formula>LEN(TRIM($AE$15))=0</formula>
    </cfRule>
  </conditionalFormatting>
  <conditionalFormatting sqref="AF15">
    <cfRule type="expression" dxfId="13240" priority="2694" stopIfTrue="1">
      <formula>LEN(TRIM($AF$15))=0</formula>
    </cfRule>
  </conditionalFormatting>
  <conditionalFormatting sqref="AH15">
    <cfRule type="expression" dxfId="13239" priority="2695" stopIfTrue="1">
      <formula>LEN(TRIM($AH$15))=0</formula>
    </cfRule>
  </conditionalFormatting>
  <conditionalFormatting sqref="AI15">
    <cfRule type="expression" dxfId="13238" priority="2696" stopIfTrue="1">
      <formula>LEN(TRIM($AI$15))=0</formula>
    </cfRule>
  </conditionalFormatting>
  <conditionalFormatting sqref="AJ15">
    <cfRule type="expression" dxfId="13237" priority="2697" stopIfTrue="1">
      <formula>LEN(TRIM($AJ$15))=0</formula>
    </cfRule>
  </conditionalFormatting>
  <conditionalFormatting sqref="AL15">
    <cfRule type="expression" dxfId="13236" priority="2698" stopIfTrue="1">
      <formula>LEN(TRIM($AL$15))=0</formula>
    </cfRule>
  </conditionalFormatting>
  <conditionalFormatting sqref="AM15">
    <cfRule type="expression" dxfId="13235" priority="2699" stopIfTrue="1">
      <formula>LEN(TRIM($AM$15))=0</formula>
    </cfRule>
  </conditionalFormatting>
  <conditionalFormatting sqref="AN15">
    <cfRule type="expression" dxfId="13234" priority="2700" stopIfTrue="1">
      <formula>LEN(TRIM($AN$15))=0</formula>
    </cfRule>
  </conditionalFormatting>
  <conditionalFormatting sqref="AP15">
    <cfRule type="expression" dxfId="13233" priority="2701" stopIfTrue="1">
      <formula>LEN(TRIM($AP$15))=0</formula>
    </cfRule>
  </conditionalFormatting>
  <conditionalFormatting sqref="AQ15">
    <cfRule type="expression" dxfId="13232" priority="2702" stopIfTrue="1">
      <formula>LEN(TRIM($AQ$15))=0</formula>
    </cfRule>
  </conditionalFormatting>
  <conditionalFormatting sqref="AR15">
    <cfRule type="expression" dxfId="13231" priority="2703" stopIfTrue="1">
      <formula>LEN(TRIM($AR$15))=0</formula>
    </cfRule>
  </conditionalFormatting>
  <conditionalFormatting sqref="AT15">
    <cfRule type="expression" dxfId="13230" priority="2704" stopIfTrue="1">
      <formula>LEN(TRIM($AT$15))=0</formula>
    </cfRule>
  </conditionalFormatting>
  <conditionalFormatting sqref="AU15">
    <cfRule type="expression" dxfId="13229" priority="2705" stopIfTrue="1">
      <formula>LEN(TRIM($AU$15))=0</formula>
    </cfRule>
  </conditionalFormatting>
  <conditionalFormatting sqref="AV15">
    <cfRule type="expression" dxfId="13228" priority="2706" stopIfTrue="1">
      <formula>LEN(TRIM($AV$15))=0</formula>
    </cfRule>
  </conditionalFormatting>
  <conditionalFormatting sqref="AX15">
    <cfRule type="expression" dxfId="13227" priority="2707" stopIfTrue="1">
      <formula>LEN(TRIM($AX$15))=0</formula>
    </cfRule>
  </conditionalFormatting>
  <conditionalFormatting sqref="AY15">
    <cfRule type="expression" dxfId="13226" priority="2708" stopIfTrue="1">
      <formula>LEN(TRIM($AY$15))=0</formula>
    </cfRule>
  </conditionalFormatting>
  <conditionalFormatting sqref="AZ15">
    <cfRule type="expression" dxfId="13225" priority="2709" stopIfTrue="1">
      <formula>LEN(TRIM($AZ$15))=0</formula>
    </cfRule>
  </conditionalFormatting>
  <conditionalFormatting sqref="BB15">
    <cfRule type="expression" dxfId="13224" priority="2710" stopIfTrue="1">
      <formula>LEN(TRIM($BB$15))=0</formula>
    </cfRule>
  </conditionalFormatting>
  <conditionalFormatting sqref="BC15">
    <cfRule type="expression" dxfId="13223" priority="2711" stopIfTrue="1">
      <formula>LEN(TRIM($BC$15))=0</formula>
    </cfRule>
  </conditionalFormatting>
  <conditionalFormatting sqref="BD15">
    <cfRule type="expression" dxfId="13222" priority="2712" stopIfTrue="1">
      <formula>LEN(TRIM($BD$15))=0</formula>
    </cfRule>
  </conditionalFormatting>
  <conditionalFormatting sqref="F17">
    <cfRule type="expression" dxfId="13221" priority="2713" stopIfTrue="1">
      <formula>LEN(TRIM($F$17))=0</formula>
    </cfRule>
  </conditionalFormatting>
  <conditionalFormatting sqref="G17">
    <cfRule type="expression" dxfId="13220" priority="2714" stopIfTrue="1">
      <formula>LEN(TRIM($G$17))=0</formula>
    </cfRule>
  </conditionalFormatting>
  <conditionalFormatting sqref="H17">
    <cfRule type="expression" dxfId="13219" priority="2715" stopIfTrue="1">
      <formula>LEN(TRIM($H$17))=0</formula>
    </cfRule>
  </conditionalFormatting>
  <conditionalFormatting sqref="F18">
    <cfRule type="expression" dxfId="13218" priority="2716" stopIfTrue="1">
      <formula>LEN(TRIM($F$18))=0</formula>
    </cfRule>
  </conditionalFormatting>
  <conditionalFormatting sqref="G18">
    <cfRule type="expression" dxfId="13217" priority="2717" stopIfTrue="1">
      <formula>LEN(TRIM($G$18))=0</formula>
    </cfRule>
  </conditionalFormatting>
  <conditionalFormatting sqref="H18">
    <cfRule type="expression" dxfId="13216" priority="2718" stopIfTrue="1">
      <formula>LEN(TRIM($H$18))=0</formula>
    </cfRule>
  </conditionalFormatting>
  <conditionalFormatting sqref="J17">
    <cfRule type="expression" dxfId="13215" priority="2719" stopIfTrue="1">
      <formula>LEN(TRIM($J$17))=0</formula>
    </cfRule>
  </conditionalFormatting>
  <conditionalFormatting sqref="K17">
    <cfRule type="expression" dxfId="13214" priority="2720" stopIfTrue="1">
      <formula>LEN(TRIM($K$17))=0</formula>
    </cfRule>
  </conditionalFormatting>
  <conditionalFormatting sqref="L17">
    <cfRule type="expression" dxfId="13213" priority="2721" stopIfTrue="1">
      <formula>LEN(TRIM($L$17))=0</formula>
    </cfRule>
  </conditionalFormatting>
  <conditionalFormatting sqref="J18">
    <cfRule type="expression" dxfId="13212" priority="2722" stopIfTrue="1">
      <formula>LEN(TRIM($J$18))=0</formula>
    </cfRule>
  </conditionalFormatting>
  <conditionalFormatting sqref="K18">
    <cfRule type="expression" dxfId="13211" priority="2723" stopIfTrue="1">
      <formula>LEN(TRIM($K$18))=0</formula>
    </cfRule>
  </conditionalFormatting>
  <conditionalFormatting sqref="L18">
    <cfRule type="expression" dxfId="13210" priority="2724" stopIfTrue="1">
      <formula>LEN(TRIM($L$18))=0</formula>
    </cfRule>
  </conditionalFormatting>
  <conditionalFormatting sqref="N17">
    <cfRule type="expression" dxfId="13209" priority="2725" stopIfTrue="1">
      <formula>LEN(TRIM($N$17))=0</formula>
    </cfRule>
  </conditionalFormatting>
  <conditionalFormatting sqref="O17">
    <cfRule type="expression" dxfId="13208" priority="2726" stopIfTrue="1">
      <formula>LEN(TRIM($O$17))=0</formula>
    </cfRule>
  </conditionalFormatting>
  <conditionalFormatting sqref="P17">
    <cfRule type="expression" dxfId="13207" priority="2727" stopIfTrue="1">
      <formula>LEN(TRIM($P$17))=0</formula>
    </cfRule>
  </conditionalFormatting>
  <conditionalFormatting sqref="N18">
    <cfRule type="expression" dxfId="13206" priority="2728" stopIfTrue="1">
      <formula>LEN(TRIM($N$18))=0</formula>
    </cfRule>
  </conditionalFormatting>
  <conditionalFormatting sqref="O18">
    <cfRule type="expression" dxfId="13205" priority="2729" stopIfTrue="1">
      <formula>LEN(TRIM($O$18))=0</formula>
    </cfRule>
  </conditionalFormatting>
  <conditionalFormatting sqref="P18">
    <cfRule type="expression" dxfId="13204" priority="2730" stopIfTrue="1">
      <formula>LEN(TRIM($P$18))=0</formula>
    </cfRule>
  </conditionalFormatting>
  <conditionalFormatting sqref="R17">
    <cfRule type="expression" dxfId="13203" priority="2731" stopIfTrue="1">
      <formula>LEN(TRIM($R$17))=0</formula>
    </cfRule>
  </conditionalFormatting>
  <conditionalFormatting sqref="S17">
    <cfRule type="expression" dxfId="13202" priority="2732" stopIfTrue="1">
      <formula>LEN(TRIM($S$17))=0</formula>
    </cfRule>
  </conditionalFormatting>
  <conditionalFormatting sqref="T17">
    <cfRule type="expression" dxfId="13201" priority="2733" stopIfTrue="1">
      <formula>LEN(TRIM($T$17))=0</formula>
    </cfRule>
  </conditionalFormatting>
  <conditionalFormatting sqref="R18">
    <cfRule type="expression" dxfId="13200" priority="2734" stopIfTrue="1">
      <formula>LEN(TRIM($R$18))=0</formula>
    </cfRule>
  </conditionalFormatting>
  <conditionalFormatting sqref="S18">
    <cfRule type="expression" dxfId="13199" priority="2735" stopIfTrue="1">
      <formula>LEN(TRIM($S$18))=0</formula>
    </cfRule>
  </conditionalFormatting>
  <conditionalFormatting sqref="T18">
    <cfRule type="expression" dxfId="13198" priority="2736" stopIfTrue="1">
      <formula>LEN(TRIM($T$18))=0</formula>
    </cfRule>
  </conditionalFormatting>
  <conditionalFormatting sqref="V17">
    <cfRule type="expression" dxfId="13197" priority="2737" stopIfTrue="1">
      <formula>LEN(TRIM($V$17))=0</formula>
    </cfRule>
  </conditionalFormatting>
  <conditionalFormatting sqref="W17">
    <cfRule type="expression" dxfId="13196" priority="2738" stopIfTrue="1">
      <formula>LEN(TRIM($W$17))=0</formula>
    </cfRule>
  </conditionalFormatting>
  <conditionalFormatting sqref="X17">
    <cfRule type="expression" dxfId="13195" priority="2739" stopIfTrue="1">
      <formula>LEN(TRIM($X$17))=0</formula>
    </cfRule>
  </conditionalFormatting>
  <conditionalFormatting sqref="V18">
    <cfRule type="expression" dxfId="13194" priority="2740" stopIfTrue="1">
      <formula>LEN(TRIM($V$18))=0</formula>
    </cfRule>
  </conditionalFormatting>
  <conditionalFormatting sqref="W18">
    <cfRule type="expression" dxfId="13193" priority="2741" stopIfTrue="1">
      <formula>LEN(TRIM($W$18))=0</formula>
    </cfRule>
  </conditionalFormatting>
  <conditionalFormatting sqref="X18">
    <cfRule type="expression" dxfId="13192" priority="2742" stopIfTrue="1">
      <formula>LEN(TRIM($X$18))=0</formula>
    </cfRule>
  </conditionalFormatting>
  <conditionalFormatting sqref="Z17">
    <cfRule type="expression" dxfId="13191" priority="2743" stopIfTrue="1">
      <formula>LEN(TRIM($Z$17))=0</formula>
    </cfRule>
  </conditionalFormatting>
  <conditionalFormatting sqref="AA17">
    <cfRule type="expression" dxfId="13190" priority="2744" stopIfTrue="1">
      <formula>LEN(TRIM($AA$17))=0</formula>
    </cfRule>
  </conditionalFormatting>
  <conditionalFormatting sqref="AB17">
    <cfRule type="expression" dxfId="13189" priority="2745" stopIfTrue="1">
      <formula>LEN(TRIM($AB$17))=0</formula>
    </cfRule>
  </conditionalFormatting>
  <conditionalFormatting sqref="Z18">
    <cfRule type="expression" dxfId="13188" priority="2746" stopIfTrue="1">
      <formula>LEN(TRIM($Z$18))=0</formula>
    </cfRule>
  </conditionalFormatting>
  <conditionalFormatting sqref="AA18">
    <cfRule type="expression" dxfId="13187" priority="2747" stopIfTrue="1">
      <formula>LEN(TRIM($AA$18))=0</formula>
    </cfRule>
  </conditionalFormatting>
  <conditionalFormatting sqref="AB18">
    <cfRule type="expression" dxfId="13186" priority="2748" stopIfTrue="1">
      <formula>LEN(TRIM($AB$18))=0</formula>
    </cfRule>
  </conditionalFormatting>
  <conditionalFormatting sqref="AD17">
    <cfRule type="expression" dxfId="13185" priority="2749" stopIfTrue="1">
      <formula>LEN(TRIM($AD$17))=0</formula>
    </cfRule>
  </conditionalFormatting>
  <conditionalFormatting sqref="AE17">
    <cfRule type="expression" dxfId="13184" priority="2750" stopIfTrue="1">
      <formula>LEN(TRIM($AE$17))=0</formula>
    </cfRule>
  </conditionalFormatting>
  <conditionalFormatting sqref="AF17">
    <cfRule type="expression" dxfId="13183" priority="2751" stopIfTrue="1">
      <formula>LEN(TRIM($AF$17))=0</formula>
    </cfRule>
  </conditionalFormatting>
  <conditionalFormatting sqref="AD18">
    <cfRule type="expression" dxfId="13182" priority="2752" stopIfTrue="1">
      <formula>LEN(TRIM($AD$18))=0</formula>
    </cfRule>
  </conditionalFormatting>
  <conditionalFormatting sqref="AE18">
    <cfRule type="expression" dxfId="13181" priority="2753" stopIfTrue="1">
      <formula>LEN(TRIM($AE$18))=0</formula>
    </cfRule>
  </conditionalFormatting>
  <conditionalFormatting sqref="AF18">
    <cfRule type="expression" dxfId="13180" priority="2754" stopIfTrue="1">
      <formula>LEN(TRIM($AF$18))=0</formula>
    </cfRule>
  </conditionalFormatting>
  <conditionalFormatting sqref="AH17">
    <cfRule type="expression" dxfId="13179" priority="2755" stopIfTrue="1">
      <formula>LEN(TRIM($AH$17))=0</formula>
    </cfRule>
  </conditionalFormatting>
  <conditionalFormatting sqref="AI17">
    <cfRule type="expression" dxfId="13178" priority="2756" stopIfTrue="1">
      <formula>LEN(TRIM($AI$17))=0</formula>
    </cfRule>
  </conditionalFormatting>
  <conditionalFormatting sqref="AJ17">
    <cfRule type="expression" dxfId="13177" priority="2757" stopIfTrue="1">
      <formula>LEN(TRIM($AJ$17))=0</formula>
    </cfRule>
  </conditionalFormatting>
  <conditionalFormatting sqref="AH18">
    <cfRule type="expression" dxfId="13176" priority="2758" stopIfTrue="1">
      <formula>LEN(TRIM($AH$18))=0</formula>
    </cfRule>
  </conditionalFormatting>
  <conditionalFormatting sqref="AI18">
    <cfRule type="expression" dxfId="13175" priority="2759" stopIfTrue="1">
      <formula>LEN(TRIM($AI$18))=0</formula>
    </cfRule>
  </conditionalFormatting>
  <conditionalFormatting sqref="AJ18">
    <cfRule type="expression" dxfId="13174" priority="2760" stopIfTrue="1">
      <formula>LEN(TRIM($AJ$18))=0</formula>
    </cfRule>
  </conditionalFormatting>
  <conditionalFormatting sqref="AL17">
    <cfRule type="expression" dxfId="13173" priority="2761" stopIfTrue="1">
      <formula>LEN(TRIM($AL$17))=0</formula>
    </cfRule>
  </conditionalFormatting>
  <conditionalFormatting sqref="AM17">
    <cfRule type="expression" dxfId="13172" priority="2762" stopIfTrue="1">
      <formula>LEN(TRIM($AM$17))=0</formula>
    </cfRule>
  </conditionalFormatting>
  <conditionalFormatting sqref="AN17">
    <cfRule type="expression" dxfId="13171" priority="2763" stopIfTrue="1">
      <formula>LEN(TRIM($AN$17))=0</formula>
    </cfRule>
  </conditionalFormatting>
  <conditionalFormatting sqref="AL18">
    <cfRule type="expression" dxfId="13170" priority="2764" stopIfTrue="1">
      <formula>LEN(TRIM($AL$18))=0</formula>
    </cfRule>
  </conditionalFormatting>
  <conditionalFormatting sqref="AM18">
    <cfRule type="expression" dxfId="13169" priority="2765" stopIfTrue="1">
      <formula>LEN(TRIM($AM$18))=0</formula>
    </cfRule>
  </conditionalFormatting>
  <conditionalFormatting sqref="AN18">
    <cfRule type="expression" dxfId="13168" priority="2766" stopIfTrue="1">
      <formula>LEN(TRIM($AN$18))=0</formula>
    </cfRule>
  </conditionalFormatting>
  <conditionalFormatting sqref="AP17">
    <cfRule type="expression" dxfId="13167" priority="2767" stopIfTrue="1">
      <formula>LEN(TRIM($AP$17))=0</formula>
    </cfRule>
  </conditionalFormatting>
  <conditionalFormatting sqref="AQ17">
    <cfRule type="expression" dxfId="13166" priority="2768" stopIfTrue="1">
      <formula>LEN(TRIM($AQ$17))=0</formula>
    </cfRule>
  </conditionalFormatting>
  <conditionalFormatting sqref="AR17">
    <cfRule type="expression" dxfId="13165" priority="2769" stopIfTrue="1">
      <formula>LEN(TRIM($AR$17))=0</formula>
    </cfRule>
  </conditionalFormatting>
  <conditionalFormatting sqref="AP18">
    <cfRule type="expression" dxfId="13164" priority="2770" stopIfTrue="1">
      <formula>LEN(TRIM($AP$18))=0</formula>
    </cfRule>
  </conditionalFormatting>
  <conditionalFormatting sqref="AQ18">
    <cfRule type="expression" dxfId="13163" priority="2771" stopIfTrue="1">
      <formula>LEN(TRIM($AQ$18))=0</formula>
    </cfRule>
  </conditionalFormatting>
  <conditionalFormatting sqref="AR18">
    <cfRule type="expression" dxfId="13162" priority="2772" stopIfTrue="1">
      <formula>LEN(TRIM($AR$18))=0</formula>
    </cfRule>
  </conditionalFormatting>
  <conditionalFormatting sqref="AT17">
    <cfRule type="expression" dxfId="13161" priority="2773" stopIfTrue="1">
      <formula>LEN(TRIM($AT$17))=0</formula>
    </cfRule>
  </conditionalFormatting>
  <conditionalFormatting sqref="AU17">
    <cfRule type="expression" dxfId="13160" priority="2774" stopIfTrue="1">
      <formula>LEN(TRIM($AU$17))=0</formula>
    </cfRule>
  </conditionalFormatting>
  <conditionalFormatting sqref="AV17">
    <cfRule type="expression" dxfId="13159" priority="2775" stopIfTrue="1">
      <formula>LEN(TRIM($AV$17))=0</formula>
    </cfRule>
  </conditionalFormatting>
  <conditionalFormatting sqref="AT18">
    <cfRule type="expression" dxfId="13158" priority="2776" stopIfTrue="1">
      <formula>LEN(TRIM($AT$18))=0</formula>
    </cfRule>
  </conditionalFormatting>
  <conditionalFormatting sqref="AU18">
    <cfRule type="expression" dxfId="13157" priority="2777" stopIfTrue="1">
      <formula>LEN(TRIM($AU$18))=0</formula>
    </cfRule>
  </conditionalFormatting>
  <conditionalFormatting sqref="AV18">
    <cfRule type="expression" dxfId="13156" priority="2778" stopIfTrue="1">
      <formula>LEN(TRIM($AV$18))=0</formula>
    </cfRule>
  </conditionalFormatting>
  <conditionalFormatting sqref="AX17">
    <cfRule type="expression" dxfId="13155" priority="2779" stopIfTrue="1">
      <formula>LEN(TRIM($AX$17))=0</formula>
    </cfRule>
  </conditionalFormatting>
  <conditionalFormatting sqref="AY17">
    <cfRule type="expression" dxfId="13154" priority="2780" stopIfTrue="1">
      <formula>LEN(TRIM($AY$17))=0</formula>
    </cfRule>
  </conditionalFormatting>
  <conditionalFormatting sqref="AZ17">
    <cfRule type="expression" dxfId="13153" priority="2781" stopIfTrue="1">
      <formula>LEN(TRIM($AZ$17))=0</formula>
    </cfRule>
  </conditionalFormatting>
  <conditionalFormatting sqref="AX18">
    <cfRule type="expression" dxfId="13152" priority="2782" stopIfTrue="1">
      <formula>LEN(TRIM($AX$18))=0</formula>
    </cfRule>
  </conditionalFormatting>
  <conditionalFormatting sqref="AY18">
    <cfRule type="expression" dxfId="13151" priority="2783" stopIfTrue="1">
      <formula>LEN(TRIM($AY$18))=0</formula>
    </cfRule>
  </conditionalFormatting>
  <conditionalFormatting sqref="AZ18">
    <cfRule type="expression" dxfId="13150" priority="2784" stopIfTrue="1">
      <formula>LEN(TRIM($AZ$18))=0</formula>
    </cfRule>
  </conditionalFormatting>
  <conditionalFormatting sqref="BB17">
    <cfRule type="expression" dxfId="13149" priority="2785" stopIfTrue="1">
      <formula>LEN(TRIM($BB$17))=0</formula>
    </cfRule>
  </conditionalFormatting>
  <conditionalFormatting sqref="BC17">
    <cfRule type="expression" dxfId="13148" priority="2786" stopIfTrue="1">
      <formula>LEN(TRIM($BC$17))=0</formula>
    </cfRule>
  </conditionalFormatting>
  <conditionalFormatting sqref="BD17">
    <cfRule type="expression" dxfId="13147" priority="2787" stopIfTrue="1">
      <formula>LEN(TRIM($BD$17))=0</formula>
    </cfRule>
  </conditionalFormatting>
  <conditionalFormatting sqref="BB18">
    <cfRule type="expression" dxfId="13146" priority="2788" stopIfTrue="1">
      <formula>LEN(TRIM($BB$18))=0</formula>
    </cfRule>
  </conditionalFormatting>
  <conditionalFormatting sqref="BC18">
    <cfRule type="expression" dxfId="13145" priority="2789" stopIfTrue="1">
      <formula>LEN(TRIM($BC$18))=0</formula>
    </cfRule>
  </conditionalFormatting>
  <conditionalFormatting sqref="BD18">
    <cfRule type="expression" dxfId="13144" priority="2790" stopIfTrue="1">
      <formula>LEN(TRIM($BD$18))=0</formula>
    </cfRule>
  </conditionalFormatting>
  <conditionalFormatting sqref="F20">
    <cfRule type="expression" dxfId="13143" priority="2791" stopIfTrue="1">
      <formula>LEN(TRIM($F$20))=0</formula>
    </cfRule>
  </conditionalFormatting>
  <conditionalFormatting sqref="G20">
    <cfRule type="expression" dxfId="13142" priority="2792" stopIfTrue="1">
      <formula>LEN(TRIM($G$20))=0</formula>
    </cfRule>
  </conditionalFormatting>
  <conditionalFormatting sqref="H20">
    <cfRule type="expression" dxfId="13141" priority="2793" stopIfTrue="1">
      <formula>LEN(TRIM($H$20))=0</formula>
    </cfRule>
  </conditionalFormatting>
  <conditionalFormatting sqref="F21">
    <cfRule type="expression" dxfId="13140" priority="2794" stopIfTrue="1">
      <formula>LEN(TRIM($F$21))=0</formula>
    </cfRule>
  </conditionalFormatting>
  <conditionalFormatting sqref="G21">
    <cfRule type="expression" dxfId="13139" priority="2795" stopIfTrue="1">
      <formula>LEN(TRIM($G$21))=0</formula>
    </cfRule>
  </conditionalFormatting>
  <conditionalFormatting sqref="H21">
    <cfRule type="expression" dxfId="13138" priority="2796" stopIfTrue="1">
      <formula>LEN(TRIM($H$21))=0</formula>
    </cfRule>
  </conditionalFormatting>
  <conditionalFormatting sqref="F22">
    <cfRule type="expression" dxfId="13137" priority="2797" stopIfTrue="1">
      <formula>LEN(TRIM($F$22))=0</formula>
    </cfRule>
  </conditionalFormatting>
  <conditionalFormatting sqref="G22">
    <cfRule type="expression" dxfId="13136" priority="2798" stopIfTrue="1">
      <formula>LEN(TRIM($G$22))=0</formula>
    </cfRule>
  </conditionalFormatting>
  <conditionalFormatting sqref="H22">
    <cfRule type="expression" dxfId="13135" priority="2799" stopIfTrue="1">
      <formula>LEN(TRIM($H$22))=0</formula>
    </cfRule>
  </conditionalFormatting>
  <conditionalFormatting sqref="F23">
    <cfRule type="expression" dxfId="13134" priority="2800" stopIfTrue="1">
      <formula>LEN(TRIM($F$23))=0</formula>
    </cfRule>
  </conditionalFormatting>
  <conditionalFormatting sqref="G23">
    <cfRule type="expression" dxfId="13133" priority="2801" stopIfTrue="1">
      <formula>LEN(TRIM($G$23))=0</formula>
    </cfRule>
  </conditionalFormatting>
  <conditionalFormatting sqref="H23">
    <cfRule type="expression" dxfId="13132" priority="2802" stopIfTrue="1">
      <formula>LEN(TRIM($H$23))=0</formula>
    </cfRule>
  </conditionalFormatting>
  <conditionalFormatting sqref="J20">
    <cfRule type="expression" dxfId="13131" priority="2803" stopIfTrue="1">
      <formula>LEN(TRIM($J$20))=0</formula>
    </cfRule>
  </conditionalFormatting>
  <conditionalFormatting sqref="K20">
    <cfRule type="expression" dxfId="13130" priority="2804" stopIfTrue="1">
      <formula>LEN(TRIM($K$20))=0</formula>
    </cfRule>
  </conditionalFormatting>
  <conditionalFormatting sqref="L20">
    <cfRule type="expression" dxfId="13129" priority="2805" stopIfTrue="1">
      <formula>LEN(TRIM($L$20))=0</formula>
    </cfRule>
  </conditionalFormatting>
  <conditionalFormatting sqref="J21">
    <cfRule type="expression" dxfId="13128" priority="2806" stopIfTrue="1">
      <formula>LEN(TRIM($J$21))=0</formula>
    </cfRule>
  </conditionalFormatting>
  <conditionalFormatting sqref="K21">
    <cfRule type="expression" dxfId="13127" priority="2807" stopIfTrue="1">
      <formula>LEN(TRIM($K$21))=0</formula>
    </cfRule>
  </conditionalFormatting>
  <conditionalFormatting sqref="L21">
    <cfRule type="expression" dxfId="13126" priority="2808" stopIfTrue="1">
      <formula>LEN(TRIM($L$21))=0</formula>
    </cfRule>
  </conditionalFormatting>
  <conditionalFormatting sqref="J22">
    <cfRule type="expression" dxfId="13125" priority="2809" stopIfTrue="1">
      <formula>LEN(TRIM($J$22))=0</formula>
    </cfRule>
  </conditionalFormatting>
  <conditionalFormatting sqref="K22">
    <cfRule type="expression" dxfId="13124" priority="2810" stopIfTrue="1">
      <formula>LEN(TRIM($K$22))=0</formula>
    </cfRule>
  </conditionalFormatting>
  <conditionalFormatting sqref="L22">
    <cfRule type="expression" dxfId="13123" priority="2811" stopIfTrue="1">
      <formula>LEN(TRIM($L$22))=0</formula>
    </cfRule>
  </conditionalFormatting>
  <conditionalFormatting sqref="J23">
    <cfRule type="expression" dxfId="13122" priority="2812" stopIfTrue="1">
      <formula>LEN(TRIM($J$23))=0</formula>
    </cfRule>
  </conditionalFormatting>
  <conditionalFormatting sqref="K23">
    <cfRule type="expression" dxfId="13121" priority="2813" stopIfTrue="1">
      <formula>LEN(TRIM($K$23))=0</formula>
    </cfRule>
  </conditionalFormatting>
  <conditionalFormatting sqref="L23">
    <cfRule type="expression" dxfId="13120" priority="2814" stopIfTrue="1">
      <formula>LEN(TRIM($L$23))=0</formula>
    </cfRule>
  </conditionalFormatting>
  <conditionalFormatting sqref="N20">
    <cfRule type="expression" dxfId="13119" priority="2815" stopIfTrue="1">
      <formula>LEN(TRIM($N$20))=0</formula>
    </cfRule>
  </conditionalFormatting>
  <conditionalFormatting sqref="O20">
    <cfRule type="expression" dxfId="13118" priority="2816" stopIfTrue="1">
      <formula>LEN(TRIM($O$20))=0</formula>
    </cfRule>
  </conditionalFormatting>
  <conditionalFormatting sqref="P20">
    <cfRule type="expression" dxfId="13117" priority="2817" stopIfTrue="1">
      <formula>LEN(TRIM($P$20))=0</formula>
    </cfRule>
  </conditionalFormatting>
  <conditionalFormatting sqref="N21">
    <cfRule type="expression" dxfId="13116" priority="2818" stopIfTrue="1">
      <formula>LEN(TRIM($N$21))=0</formula>
    </cfRule>
  </conditionalFormatting>
  <conditionalFormatting sqref="O21">
    <cfRule type="expression" dxfId="13115" priority="2819" stopIfTrue="1">
      <formula>LEN(TRIM($O$21))=0</formula>
    </cfRule>
  </conditionalFormatting>
  <conditionalFormatting sqref="P21">
    <cfRule type="expression" dxfId="13114" priority="2820" stopIfTrue="1">
      <formula>LEN(TRIM($P$21))=0</formula>
    </cfRule>
  </conditionalFormatting>
  <conditionalFormatting sqref="N22">
    <cfRule type="expression" dxfId="13113" priority="2821" stopIfTrue="1">
      <formula>LEN(TRIM($N$22))=0</formula>
    </cfRule>
  </conditionalFormatting>
  <conditionalFormatting sqref="O22">
    <cfRule type="expression" dxfId="13112" priority="2822" stopIfTrue="1">
      <formula>LEN(TRIM($O$22))=0</formula>
    </cfRule>
  </conditionalFormatting>
  <conditionalFormatting sqref="P22">
    <cfRule type="expression" dxfId="13111" priority="2823" stopIfTrue="1">
      <formula>LEN(TRIM($P$22))=0</formula>
    </cfRule>
  </conditionalFormatting>
  <conditionalFormatting sqref="N23">
    <cfRule type="expression" dxfId="13110" priority="2824" stopIfTrue="1">
      <formula>LEN(TRIM($N$23))=0</formula>
    </cfRule>
  </conditionalFormatting>
  <conditionalFormatting sqref="O23">
    <cfRule type="expression" dxfId="13109" priority="2825" stopIfTrue="1">
      <formula>LEN(TRIM($O$23))=0</formula>
    </cfRule>
  </conditionalFormatting>
  <conditionalFormatting sqref="P23">
    <cfRule type="expression" dxfId="13108" priority="2826" stopIfTrue="1">
      <formula>LEN(TRIM($P$23))=0</formula>
    </cfRule>
  </conditionalFormatting>
  <conditionalFormatting sqref="R20">
    <cfRule type="expression" dxfId="13107" priority="2827" stopIfTrue="1">
      <formula>LEN(TRIM($R$20))=0</formula>
    </cfRule>
  </conditionalFormatting>
  <conditionalFormatting sqref="S20">
    <cfRule type="expression" dxfId="13106" priority="2828" stopIfTrue="1">
      <formula>LEN(TRIM($S$20))=0</formula>
    </cfRule>
  </conditionalFormatting>
  <conditionalFormatting sqref="T20">
    <cfRule type="expression" dxfId="13105" priority="2829" stopIfTrue="1">
      <formula>LEN(TRIM($T$20))=0</formula>
    </cfRule>
  </conditionalFormatting>
  <conditionalFormatting sqref="R21">
    <cfRule type="expression" dxfId="13104" priority="2830" stopIfTrue="1">
      <formula>LEN(TRIM($R$21))=0</formula>
    </cfRule>
  </conditionalFormatting>
  <conditionalFormatting sqref="S21">
    <cfRule type="expression" dxfId="13103" priority="2831" stopIfTrue="1">
      <formula>LEN(TRIM($S$21))=0</formula>
    </cfRule>
  </conditionalFormatting>
  <conditionalFormatting sqref="T21">
    <cfRule type="expression" dxfId="13102" priority="2832" stopIfTrue="1">
      <formula>LEN(TRIM($T$21))=0</formula>
    </cfRule>
  </conditionalFormatting>
  <conditionalFormatting sqref="R22">
    <cfRule type="expression" dxfId="13101" priority="2833" stopIfTrue="1">
      <formula>LEN(TRIM($R$22))=0</formula>
    </cfRule>
  </conditionalFormatting>
  <conditionalFormatting sqref="S22">
    <cfRule type="expression" dxfId="13100" priority="2834" stopIfTrue="1">
      <formula>LEN(TRIM($S$22))=0</formula>
    </cfRule>
  </conditionalFormatting>
  <conditionalFormatting sqref="T22">
    <cfRule type="expression" dxfId="13099" priority="2835" stopIfTrue="1">
      <formula>LEN(TRIM($T$22))=0</formula>
    </cfRule>
  </conditionalFormatting>
  <conditionalFormatting sqref="R23">
    <cfRule type="expression" dxfId="13098" priority="2836" stopIfTrue="1">
      <formula>LEN(TRIM($R$23))=0</formula>
    </cfRule>
  </conditionalFormatting>
  <conditionalFormatting sqref="S23">
    <cfRule type="expression" dxfId="13097" priority="2837" stopIfTrue="1">
      <formula>LEN(TRIM($S$23))=0</formula>
    </cfRule>
  </conditionalFormatting>
  <conditionalFormatting sqref="T23">
    <cfRule type="expression" dxfId="13096" priority="2838" stopIfTrue="1">
      <formula>LEN(TRIM($T$23))=0</formula>
    </cfRule>
  </conditionalFormatting>
  <conditionalFormatting sqref="V20">
    <cfRule type="expression" dxfId="13095" priority="2839" stopIfTrue="1">
      <formula>LEN(TRIM($V$20))=0</formula>
    </cfRule>
  </conditionalFormatting>
  <conditionalFormatting sqref="W20">
    <cfRule type="expression" dxfId="13094" priority="2840" stopIfTrue="1">
      <formula>LEN(TRIM($W$20))=0</formula>
    </cfRule>
  </conditionalFormatting>
  <conditionalFormatting sqref="X20">
    <cfRule type="expression" dxfId="13093" priority="2841" stopIfTrue="1">
      <formula>LEN(TRIM($X$20))=0</formula>
    </cfRule>
  </conditionalFormatting>
  <conditionalFormatting sqref="V21">
    <cfRule type="expression" dxfId="13092" priority="2842" stopIfTrue="1">
      <formula>LEN(TRIM($V$21))=0</formula>
    </cfRule>
  </conditionalFormatting>
  <conditionalFormatting sqref="W21">
    <cfRule type="expression" dxfId="13091" priority="2843" stopIfTrue="1">
      <formula>LEN(TRIM($W$21))=0</formula>
    </cfRule>
  </conditionalFormatting>
  <conditionalFormatting sqref="X21">
    <cfRule type="expression" dxfId="13090" priority="2844" stopIfTrue="1">
      <formula>LEN(TRIM($X$21))=0</formula>
    </cfRule>
  </conditionalFormatting>
  <conditionalFormatting sqref="V22">
    <cfRule type="expression" dxfId="13089" priority="2845" stopIfTrue="1">
      <formula>LEN(TRIM($V$22))=0</formula>
    </cfRule>
  </conditionalFormatting>
  <conditionalFormatting sqref="W22">
    <cfRule type="expression" dxfId="13088" priority="2846" stopIfTrue="1">
      <formula>LEN(TRIM($W$22))=0</formula>
    </cfRule>
  </conditionalFormatting>
  <conditionalFormatting sqref="X22">
    <cfRule type="expression" dxfId="13087" priority="2847" stopIfTrue="1">
      <formula>LEN(TRIM($X$22))=0</formula>
    </cfRule>
  </conditionalFormatting>
  <conditionalFormatting sqref="V23">
    <cfRule type="expression" dxfId="13086" priority="2848" stopIfTrue="1">
      <formula>LEN(TRIM($V$23))=0</formula>
    </cfRule>
  </conditionalFormatting>
  <conditionalFormatting sqref="W23">
    <cfRule type="expression" dxfId="13085" priority="2849" stopIfTrue="1">
      <formula>LEN(TRIM($W$23))=0</formula>
    </cfRule>
  </conditionalFormatting>
  <conditionalFormatting sqref="X23">
    <cfRule type="expression" dxfId="13084" priority="2850" stopIfTrue="1">
      <formula>LEN(TRIM($X$23))=0</formula>
    </cfRule>
  </conditionalFormatting>
  <conditionalFormatting sqref="Z20">
    <cfRule type="expression" dxfId="13083" priority="2851" stopIfTrue="1">
      <formula>LEN(TRIM($Z$20))=0</formula>
    </cfRule>
  </conditionalFormatting>
  <conditionalFormatting sqref="AA20">
    <cfRule type="expression" dxfId="13082" priority="2852" stopIfTrue="1">
      <formula>LEN(TRIM($AA$20))=0</formula>
    </cfRule>
  </conditionalFormatting>
  <conditionalFormatting sqref="AB20">
    <cfRule type="expression" dxfId="13081" priority="2853" stopIfTrue="1">
      <formula>LEN(TRIM($AB$20))=0</formula>
    </cfRule>
  </conditionalFormatting>
  <conditionalFormatting sqref="Z21">
    <cfRule type="expression" dxfId="13080" priority="2854" stopIfTrue="1">
      <formula>LEN(TRIM($Z$21))=0</formula>
    </cfRule>
  </conditionalFormatting>
  <conditionalFormatting sqref="AA21">
    <cfRule type="expression" dxfId="13079" priority="2855" stopIfTrue="1">
      <formula>LEN(TRIM($AA$21))=0</formula>
    </cfRule>
  </conditionalFormatting>
  <conditionalFormatting sqref="AB21">
    <cfRule type="expression" dxfId="13078" priority="2856" stopIfTrue="1">
      <formula>LEN(TRIM($AB$21))=0</formula>
    </cfRule>
  </conditionalFormatting>
  <conditionalFormatting sqref="Z22">
    <cfRule type="expression" dxfId="13077" priority="2857" stopIfTrue="1">
      <formula>LEN(TRIM($Z$22))=0</formula>
    </cfRule>
  </conditionalFormatting>
  <conditionalFormatting sqref="AA22">
    <cfRule type="expression" dxfId="13076" priority="2858" stopIfTrue="1">
      <formula>LEN(TRIM($AA$22))=0</formula>
    </cfRule>
  </conditionalFormatting>
  <conditionalFormatting sqref="AB22">
    <cfRule type="expression" dxfId="13075" priority="2859" stopIfTrue="1">
      <formula>LEN(TRIM($AB$22))=0</formula>
    </cfRule>
  </conditionalFormatting>
  <conditionalFormatting sqref="Z23">
    <cfRule type="expression" dxfId="13074" priority="2860" stopIfTrue="1">
      <formula>LEN(TRIM($Z$23))=0</formula>
    </cfRule>
  </conditionalFormatting>
  <conditionalFormatting sqref="AA23">
    <cfRule type="expression" dxfId="13073" priority="2861" stopIfTrue="1">
      <formula>LEN(TRIM($AA$23))=0</formula>
    </cfRule>
  </conditionalFormatting>
  <conditionalFormatting sqref="AB23">
    <cfRule type="expression" dxfId="13072" priority="2862" stopIfTrue="1">
      <formula>LEN(TRIM($AB$23))=0</formula>
    </cfRule>
  </conditionalFormatting>
  <conditionalFormatting sqref="AD20">
    <cfRule type="expression" dxfId="13071" priority="2863" stopIfTrue="1">
      <formula>LEN(TRIM($AD$20))=0</formula>
    </cfRule>
  </conditionalFormatting>
  <conditionalFormatting sqref="AE20">
    <cfRule type="expression" dxfId="13070" priority="2864" stopIfTrue="1">
      <formula>LEN(TRIM($AE$20))=0</formula>
    </cfRule>
  </conditionalFormatting>
  <conditionalFormatting sqref="AF20">
    <cfRule type="expression" dxfId="13069" priority="2865" stopIfTrue="1">
      <formula>LEN(TRIM($AF$20))=0</formula>
    </cfRule>
  </conditionalFormatting>
  <conditionalFormatting sqref="AD21">
    <cfRule type="expression" dxfId="13068" priority="2866" stopIfTrue="1">
      <formula>LEN(TRIM($AD$21))=0</formula>
    </cfRule>
  </conditionalFormatting>
  <conditionalFormatting sqref="AE21">
    <cfRule type="expression" dxfId="13067" priority="2867" stopIfTrue="1">
      <formula>LEN(TRIM($AE$21))=0</formula>
    </cfRule>
  </conditionalFormatting>
  <conditionalFormatting sqref="AF21">
    <cfRule type="expression" dxfId="13066" priority="2868" stopIfTrue="1">
      <formula>LEN(TRIM($AF$21))=0</formula>
    </cfRule>
  </conditionalFormatting>
  <conditionalFormatting sqref="AD22">
    <cfRule type="expression" dxfId="13065" priority="2869" stopIfTrue="1">
      <formula>LEN(TRIM($AD$22))=0</formula>
    </cfRule>
  </conditionalFormatting>
  <conditionalFormatting sqref="AE22">
    <cfRule type="expression" dxfId="13064" priority="2870" stopIfTrue="1">
      <formula>LEN(TRIM($AE$22))=0</formula>
    </cfRule>
  </conditionalFormatting>
  <conditionalFormatting sqref="AF22">
    <cfRule type="expression" dxfId="13063" priority="2871" stopIfTrue="1">
      <formula>LEN(TRIM($AF$22))=0</formula>
    </cfRule>
  </conditionalFormatting>
  <conditionalFormatting sqref="AD23">
    <cfRule type="expression" dxfId="13062" priority="2872" stopIfTrue="1">
      <formula>LEN(TRIM($AD$23))=0</formula>
    </cfRule>
  </conditionalFormatting>
  <conditionalFormatting sqref="AE23">
    <cfRule type="expression" dxfId="13061" priority="2873" stopIfTrue="1">
      <formula>LEN(TRIM($AE$23))=0</formula>
    </cfRule>
  </conditionalFormatting>
  <conditionalFormatting sqref="AF23">
    <cfRule type="expression" dxfId="13060" priority="2874" stopIfTrue="1">
      <formula>LEN(TRIM($AF$23))=0</formula>
    </cfRule>
  </conditionalFormatting>
  <conditionalFormatting sqref="AH20">
    <cfRule type="expression" dxfId="13059" priority="2875" stopIfTrue="1">
      <formula>LEN(TRIM($AH$20))=0</formula>
    </cfRule>
  </conditionalFormatting>
  <conditionalFormatting sqref="AI20">
    <cfRule type="expression" dxfId="13058" priority="2876" stopIfTrue="1">
      <formula>LEN(TRIM($AI$20))=0</formula>
    </cfRule>
  </conditionalFormatting>
  <conditionalFormatting sqref="AJ20">
    <cfRule type="expression" dxfId="13057" priority="2877" stopIfTrue="1">
      <formula>LEN(TRIM($AJ$20))=0</formula>
    </cfRule>
  </conditionalFormatting>
  <conditionalFormatting sqref="AH21">
    <cfRule type="expression" dxfId="13056" priority="2878" stopIfTrue="1">
      <formula>LEN(TRIM($AH$21))=0</formula>
    </cfRule>
  </conditionalFormatting>
  <conditionalFormatting sqref="AI21">
    <cfRule type="expression" dxfId="13055" priority="2879" stopIfTrue="1">
      <formula>LEN(TRIM($AI$21))=0</formula>
    </cfRule>
  </conditionalFormatting>
  <conditionalFormatting sqref="AJ21">
    <cfRule type="expression" dxfId="13054" priority="2880" stopIfTrue="1">
      <formula>LEN(TRIM($AJ$21))=0</formula>
    </cfRule>
  </conditionalFormatting>
  <conditionalFormatting sqref="AH22">
    <cfRule type="expression" dxfId="13053" priority="2881" stopIfTrue="1">
      <formula>LEN(TRIM($AH$22))=0</formula>
    </cfRule>
  </conditionalFormatting>
  <conditionalFormatting sqref="AI22">
    <cfRule type="expression" dxfId="13052" priority="2882" stopIfTrue="1">
      <formula>LEN(TRIM($AI$22))=0</formula>
    </cfRule>
  </conditionalFormatting>
  <conditionalFormatting sqref="AJ22">
    <cfRule type="expression" dxfId="13051" priority="2883" stopIfTrue="1">
      <formula>LEN(TRIM($AJ$22))=0</formula>
    </cfRule>
  </conditionalFormatting>
  <conditionalFormatting sqref="AH23">
    <cfRule type="expression" dxfId="13050" priority="2884" stopIfTrue="1">
      <formula>LEN(TRIM($AH$23))=0</formula>
    </cfRule>
  </conditionalFormatting>
  <conditionalFormatting sqref="AI23">
    <cfRule type="expression" dxfId="13049" priority="2885" stopIfTrue="1">
      <formula>LEN(TRIM($AI$23))=0</formula>
    </cfRule>
  </conditionalFormatting>
  <conditionalFormatting sqref="AJ23">
    <cfRule type="expression" dxfId="13048" priority="2886" stopIfTrue="1">
      <formula>LEN(TRIM($AJ$23))=0</formula>
    </cfRule>
  </conditionalFormatting>
  <conditionalFormatting sqref="AL20">
    <cfRule type="expression" dxfId="13047" priority="2887" stopIfTrue="1">
      <formula>LEN(TRIM($AL$20))=0</formula>
    </cfRule>
  </conditionalFormatting>
  <conditionalFormatting sqref="AM20">
    <cfRule type="expression" dxfId="13046" priority="2888" stopIfTrue="1">
      <formula>LEN(TRIM($AM$20))=0</formula>
    </cfRule>
  </conditionalFormatting>
  <conditionalFormatting sqref="AN20">
    <cfRule type="expression" dxfId="13045" priority="2889" stopIfTrue="1">
      <formula>LEN(TRIM($AN$20))=0</formula>
    </cfRule>
  </conditionalFormatting>
  <conditionalFormatting sqref="AL21">
    <cfRule type="expression" dxfId="13044" priority="2890" stopIfTrue="1">
      <formula>LEN(TRIM($AL$21))=0</formula>
    </cfRule>
  </conditionalFormatting>
  <conditionalFormatting sqref="AM21">
    <cfRule type="expression" dxfId="13043" priority="2891" stopIfTrue="1">
      <formula>LEN(TRIM($AM$21))=0</formula>
    </cfRule>
  </conditionalFormatting>
  <conditionalFormatting sqref="AN21">
    <cfRule type="expression" dxfId="13042" priority="2892" stopIfTrue="1">
      <formula>LEN(TRIM($AN$21))=0</formula>
    </cfRule>
  </conditionalFormatting>
  <conditionalFormatting sqref="AL22">
    <cfRule type="expression" dxfId="13041" priority="2893" stopIfTrue="1">
      <formula>LEN(TRIM($AL$22))=0</formula>
    </cfRule>
  </conditionalFormatting>
  <conditionalFormatting sqref="AM22">
    <cfRule type="expression" dxfId="13040" priority="2894" stopIfTrue="1">
      <formula>LEN(TRIM($AM$22))=0</formula>
    </cfRule>
  </conditionalFormatting>
  <conditionalFormatting sqref="AN22">
    <cfRule type="expression" dxfId="13039" priority="2895" stopIfTrue="1">
      <formula>LEN(TRIM($AN$22))=0</formula>
    </cfRule>
  </conditionalFormatting>
  <conditionalFormatting sqref="AL23">
    <cfRule type="expression" dxfId="13038" priority="2896" stopIfTrue="1">
      <formula>LEN(TRIM($AL$23))=0</formula>
    </cfRule>
  </conditionalFormatting>
  <conditionalFormatting sqref="AM23">
    <cfRule type="expression" dxfId="13037" priority="2897" stopIfTrue="1">
      <formula>LEN(TRIM($AM$23))=0</formula>
    </cfRule>
  </conditionalFormatting>
  <conditionalFormatting sqref="AN23">
    <cfRule type="expression" dxfId="13036" priority="2898" stopIfTrue="1">
      <formula>LEN(TRIM($AN$23))=0</formula>
    </cfRule>
  </conditionalFormatting>
  <conditionalFormatting sqref="AP20">
    <cfRule type="expression" dxfId="13035" priority="2899" stopIfTrue="1">
      <formula>LEN(TRIM($AP$20))=0</formula>
    </cfRule>
  </conditionalFormatting>
  <conditionalFormatting sqref="AQ20">
    <cfRule type="expression" dxfId="13034" priority="2900" stopIfTrue="1">
      <formula>LEN(TRIM($AQ$20))=0</formula>
    </cfRule>
  </conditionalFormatting>
  <conditionalFormatting sqref="AR20">
    <cfRule type="expression" dxfId="13033" priority="2901" stopIfTrue="1">
      <formula>LEN(TRIM($AR$20))=0</formula>
    </cfRule>
  </conditionalFormatting>
  <conditionalFormatting sqref="AP21">
    <cfRule type="expression" dxfId="13032" priority="2902" stopIfTrue="1">
      <formula>LEN(TRIM($AP$21))=0</formula>
    </cfRule>
  </conditionalFormatting>
  <conditionalFormatting sqref="AQ21">
    <cfRule type="expression" dxfId="13031" priority="2903" stopIfTrue="1">
      <formula>LEN(TRIM($AQ$21))=0</formula>
    </cfRule>
  </conditionalFormatting>
  <conditionalFormatting sqref="AR21">
    <cfRule type="expression" dxfId="13030" priority="2904" stopIfTrue="1">
      <formula>LEN(TRIM($AR$21))=0</formula>
    </cfRule>
  </conditionalFormatting>
  <conditionalFormatting sqref="AP22">
    <cfRule type="expression" dxfId="13029" priority="2905" stopIfTrue="1">
      <formula>LEN(TRIM($AP$22))=0</formula>
    </cfRule>
  </conditionalFormatting>
  <conditionalFormatting sqref="AQ22">
    <cfRule type="expression" dxfId="13028" priority="2906" stopIfTrue="1">
      <formula>LEN(TRIM($AQ$22))=0</formula>
    </cfRule>
  </conditionalFormatting>
  <conditionalFormatting sqref="AR22">
    <cfRule type="expression" dxfId="13027" priority="2907" stopIfTrue="1">
      <formula>LEN(TRIM($AR$22))=0</formula>
    </cfRule>
  </conditionalFormatting>
  <conditionalFormatting sqref="AP23">
    <cfRule type="expression" dxfId="13026" priority="2908" stopIfTrue="1">
      <formula>LEN(TRIM($AP$23))=0</formula>
    </cfRule>
  </conditionalFormatting>
  <conditionalFormatting sqref="AQ23">
    <cfRule type="expression" dxfId="13025" priority="2909" stopIfTrue="1">
      <formula>LEN(TRIM($AQ$23))=0</formula>
    </cfRule>
  </conditionalFormatting>
  <conditionalFormatting sqref="AR23">
    <cfRule type="expression" dxfId="13024" priority="2910" stopIfTrue="1">
      <formula>LEN(TRIM($AR$23))=0</formula>
    </cfRule>
  </conditionalFormatting>
  <conditionalFormatting sqref="AT20">
    <cfRule type="expression" dxfId="13023" priority="2911" stopIfTrue="1">
      <formula>LEN(TRIM($AT$20))=0</formula>
    </cfRule>
  </conditionalFormatting>
  <conditionalFormatting sqref="AU20">
    <cfRule type="expression" dxfId="13022" priority="2912" stopIfTrue="1">
      <formula>LEN(TRIM($AU$20))=0</formula>
    </cfRule>
  </conditionalFormatting>
  <conditionalFormatting sqref="AV20">
    <cfRule type="expression" dxfId="13021" priority="2913" stopIfTrue="1">
      <formula>LEN(TRIM($AV$20))=0</formula>
    </cfRule>
  </conditionalFormatting>
  <conditionalFormatting sqref="AT21">
    <cfRule type="expression" dxfId="13020" priority="2914" stopIfTrue="1">
      <formula>LEN(TRIM($AT$21))=0</formula>
    </cfRule>
  </conditionalFormatting>
  <conditionalFormatting sqref="AU21">
    <cfRule type="expression" dxfId="13019" priority="2915" stopIfTrue="1">
      <formula>LEN(TRIM($AU$21))=0</formula>
    </cfRule>
  </conditionalFormatting>
  <conditionalFormatting sqref="AV21">
    <cfRule type="expression" dxfId="13018" priority="2916" stopIfTrue="1">
      <formula>LEN(TRIM($AV$21))=0</formula>
    </cfRule>
  </conditionalFormatting>
  <conditionalFormatting sqref="AT22">
    <cfRule type="expression" dxfId="13017" priority="2917" stopIfTrue="1">
      <formula>LEN(TRIM($AT$22))=0</formula>
    </cfRule>
  </conditionalFormatting>
  <conditionalFormatting sqref="AU22">
    <cfRule type="expression" dxfId="13016" priority="2918" stopIfTrue="1">
      <formula>LEN(TRIM($AU$22))=0</formula>
    </cfRule>
  </conditionalFormatting>
  <conditionalFormatting sqref="AV22">
    <cfRule type="expression" dxfId="13015" priority="2919" stopIfTrue="1">
      <formula>LEN(TRIM($AV$22))=0</formula>
    </cfRule>
  </conditionalFormatting>
  <conditionalFormatting sqref="AT23">
    <cfRule type="expression" dxfId="13014" priority="2920" stopIfTrue="1">
      <formula>LEN(TRIM($AT$23))=0</formula>
    </cfRule>
  </conditionalFormatting>
  <conditionalFormatting sqref="AU23">
    <cfRule type="expression" dxfId="13013" priority="2921" stopIfTrue="1">
      <formula>LEN(TRIM($AU$23))=0</formula>
    </cfRule>
  </conditionalFormatting>
  <conditionalFormatting sqref="AV23">
    <cfRule type="expression" dxfId="13012" priority="2922" stopIfTrue="1">
      <formula>LEN(TRIM($AV$23))=0</formula>
    </cfRule>
  </conditionalFormatting>
  <conditionalFormatting sqref="AX20">
    <cfRule type="expression" dxfId="13011" priority="2923" stopIfTrue="1">
      <formula>LEN(TRIM($AX$20))=0</formula>
    </cfRule>
  </conditionalFormatting>
  <conditionalFormatting sqref="AY20">
    <cfRule type="expression" dxfId="13010" priority="2924" stopIfTrue="1">
      <formula>LEN(TRIM($AY$20))=0</formula>
    </cfRule>
  </conditionalFormatting>
  <conditionalFormatting sqref="AZ20">
    <cfRule type="expression" dxfId="13009" priority="2925" stopIfTrue="1">
      <formula>LEN(TRIM($AZ$20))=0</formula>
    </cfRule>
  </conditionalFormatting>
  <conditionalFormatting sqref="AX21">
    <cfRule type="expression" dxfId="13008" priority="2926" stopIfTrue="1">
      <formula>LEN(TRIM($AX$21))=0</formula>
    </cfRule>
  </conditionalFormatting>
  <conditionalFormatting sqref="AY21">
    <cfRule type="expression" dxfId="13007" priority="2927" stopIfTrue="1">
      <formula>LEN(TRIM($AY$21))=0</formula>
    </cfRule>
  </conditionalFormatting>
  <conditionalFormatting sqref="AZ21">
    <cfRule type="expression" dxfId="13006" priority="2928" stopIfTrue="1">
      <formula>LEN(TRIM($AZ$21))=0</formula>
    </cfRule>
  </conditionalFormatting>
  <conditionalFormatting sqref="AX22">
    <cfRule type="expression" dxfId="13005" priority="2929" stopIfTrue="1">
      <formula>LEN(TRIM($AX$22))=0</formula>
    </cfRule>
  </conditionalFormatting>
  <conditionalFormatting sqref="AY22">
    <cfRule type="expression" dxfId="13004" priority="2930" stopIfTrue="1">
      <formula>LEN(TRIM($AY$22))=0</formula>
    </cfRule>
  </conditionalFormatting>
  <conditionalFormatting sqref="AZ22">
    <cfRule type="expression" dxfId="13003" priority="2931" stopIfTrue="1">
      <formula>LEN(TRIM($AZ$22))=0</formula>
    </cfRule>
  </conditionalFormatting>
  <conditionalFormatting sqref="AX23">
    <cfRule type="expression" dxfId="13002" priority="2932" stopIfTrue="1">
      <formula>LEN(TRIM($AX$23))=0</formula>
    </cfRule>
  </conditionalFormatting>
  <conditionalFormatting sqref="AY23">
    <cfRule type="expression" dxfId="13001" priority="2933" stopIfTrue="1">
      <formula>LEN(TRIM($AY$23))=0</formula>
    </cfRule>
  </conditionalFormatting>
  <conditionalFormatting sqref="AZ23">
    <cfRule type="expression" dxfId="13000" priority="2934" stopIfTrue="1">
      <formula>LEN(TRIM($AZ$23))=0</formula>
    </cfRule>
  </conditionalFormatting>
  <conditionalFormatting sqref="BB20">
    <cfRule type="expression" dxfId="12999" priority="2935" stopIfTrue="1">
      <formula>LEN(TRIM($BB$20))=0</formula>
    </cfRule>
  </conditionalFormatting>
  <conditionalFormatting sqref="BC20">
    <cfRule type="expression" dxfId="12998" priority="2936" stopIfTrue="1">
      <formula>LEN(TRIM($BC$20))=0</formula>
    </cfRule>
  </conditionalFormatting>
  <conditionalFormatting sqref="BD20">
    <cfRule type="expression" dxfId="12997" priority="2937" stopIfTrue="1">
      <formula>LEN(TRIM($BD$20))=0</formula>
    </cfRule>
  </conditionalFormatting>
  <conditionalFormatting sqref="BB21">
    <cfRule type="expression" dxfId="12996" priority="2938" stopIfTrue="1">
      <formula>LEN(TRIM($BB$21))=0</formula>
    </cfRule>
  </conditionalFormatting>
  <conditionalFormatting sqref="BC21">
    <cfRule type="expression" dxfId="12995" priority="2939" stopIfTrue="1">
      <formula>LEN(TRIM($BC$21))=0</formula>
    </cfRule>
  </conditionalFormatting>
  <conditionalFormatting sqref="BD21">
    <cfRule type="expression" dxfId="12994" priority="2940" stopIfTrue="1">
      <formula>LEN(TRIM($BD$21))=0</formula>
    </cfRule>
  </conditionalFormatting>
  <conditionalFormatting sqref="BB22">
    <cfRule type="expression" dxfId="12993" priority="2941" stopIfTrue="1">
      <formula>LEN(TRIM($BB$22))=0</formula>
    </cfRule>
  </conditionalFormatting>
  <conditionalFormatting sqref="BC22">
    <cfRule type="expression" dxfId="12992" priority="2942" stopIfTrue="1">
      <formula>LEN(TRIM($BC$22))=0</formula>
    </cfRule>
  </conditionalFormatting>
  <conditionalFormatting sqref="BD22">
    <cfRule type="expression" dxfId="12991" priority="2943" stopIfTrue="1">
      <formula>LEN(TRIM($BD$22))=0</formula>
    </cfRule>
  </conditionalFormatting>
  <conditionalFormatting sqref="BB23">
    <cfRule type="expression" dxfId="12990" priority="2944" stopIfTrue="1">
      <formula>LEN(TRIM($BB$23))=0</formula>
    </cfRule>
  </conditionalFormatting>
  <conditionalFormatting sqref="BC23">
    <cfRule type="expression" dxfId="12989" priority="2945" stopIfTrue="1">
      <formula>LEN(TRIM($BC$23))=0</formula>
    </cfRule>
  </conditionalFormatting>
  <conditionalFormatting sqref="BD23">
    <cfRule type="expression" dxfId="12988" priority="2946" stopIfTrue="1">
      <formula>LEN(TRIM($BD$23))=0</formula>
    </cfRule>
  </conditionalFormatting>
  <conditionalFormatting sqref="F27">
    <cfRule type="expression" dxfId="12987" priority="2947" stopIfTrue="1">
      <formula>LEN(TRIM($F$27))=0</formula>
    </cfRule>
  </conditionalFormatting>
  <conditionalFormatting sqref="G27">
    <cfRule type="expression" dxfId="12986" priority="2948" stopIfTrue="1">
      <formula>LEN(TRIM($G$27))=0</formula>
    </cfRule>
  </conditionalFormatting>
  <conditionalFormatting sqref="H27">
    <cfRule type="expression" dxfId="12985" priority="2949" stopIfTrue="1">
      <formula>LEN(TRIM($H$27))=0</formula>
    </cfRule>
  </conditionalFormatting>
  <conditionalFormatting sqref="J27">
    <cfRule type="expression" dxfId="12984" priority="2950" stopIfTrue="1">
      <formula>LEN(TRIM($J$27))=0</formula>
    </cfRule>
  </conditionalFormatting>
  <conditionalFormatting sqref="K27">
    <cfRule type="expression" dxfId="12983" priority="2951" stopIfTrue="1">
      <formula>LEN(TRIM($K$27))=0</formula>
    </cfRule>
  </conditionalFormatting>
  <conditionalFormatting sqref="L27">
    <cfRule type="expression" dxfId="12982" priority="2952" stopIfTrue="1">
      <formula>LEN(TRIM($L$27))=0</formula>
    </cfRule>
  </conditionalFormatting>
  <conditionalFormatting sqref="N27">
    <cfRule type="expression" dxfId="12981" priority="2953" stopIfTrue="1">
      <formula>LEN(TRIM($N$27))=0</formula>
    </cfRule>
  </conditionalFormatting>
  <conditionalFormatting sqref="O27">
    <cfRule type="expression" dxfId="12980" priority="2954" stopIfTrue="1">
      <formula>LEN(TRIM($O$27))=0</formula>
    </cfRule>
  </conditionalFormatting>
  <conditionalFormatting sqref="P27">
    <cfRule type="expression" dxfId="12979" priority="2955" stopIfTrue="1">
      <formula>LEN(TRIM($P$27))=0</formula>
    </cfRule>
  </conditionalFormatting>
  <conditionalFormatting sqref="R27">
    <cfRule type="expression" dxfId="12978" priority="2956" stopIfTrue="1">
      <formula>LEN(TRIM($R$27))=0</formula>
    </cfRule>
  </conditionalFormatting>
  <conditionalFormatting sqref="S27">
    <cfRule type="expression" dxfId="12977" priority="2957" stopIfTrue="1">
      <formula>LEN(TRIM($S$27))=0</formula>
    </cfRule>
  </conditionalFormatting>
  <conditionalFormatting sqref="T27">
    <cfRule type="expression" dxfId="12976" priority="2958" stopIfTrue="1">
      <formula>LEN(TRIM($T$27))=0</formula>
    </cfRule>
  </conditionalFormatting>
  <conditionalFormatting sqref="V27">
    <cfRule type="expression" dxfId="12975" priority="2959" stopIfTrue="1">
      <formula>LEN(TRIM($V$27))=0</formula>
    </cfRule>
  </conditionalFormatting>
  <conditionalFormatting sqref="W27">
    <cfRule type="expression" dxfId="12974" priority="2960" stopIfTrue="1">
      <formula>LEN(TRIM($W$27))=0</formula>
    </cfRule>
  </conditionalFormatting>
  <conditionalFormatting sqref="X27">
    <cfRule type="expression" dxfId="12973" priority="2961" stopIfTrue="1">
      <formula>LEN(TRIM($X$27))=0</formula>
    </cfRule>
  </conditionalFormatting>
  <conditionalFormatting sqref="Z27">
    <cfRule type="expression" dxfId="12972" priority="2962" stopIfTrue="1">
      <formula>LEN(TRIM($Z$27))=0</formula>
    </cfRule>
  </conditionalFormatting>
  <conditionalFormatting sqref="AA27">
    <cfRule type="expression" dxfId="12971" priority="2963" stopIfTrue="1">
      <formula>LEN(TRIM($AA$27))=0</formula>
    </cfRule>
  </conditionalFormatting>
  <conditionalFormatting sqref="AB27">
    <cfRule type="expression" dxfId="12970" priority="2964" stopIfTrue="1">
      <formula>LEN(TRIM($AB$27))=0</formula>
    </cfRule>
  </conditionalFormatting>
  <conditionalFormatting sqref="AD27">
    <cfRule type="expression" dxfId="12969" priority="2965" stopIfTrue="1">
      <formula>LEN(TRIM($AD$27))=0</formula>
    </cfRule>
  </conditionalFormatting>
  <conditionalFormatting sqref="AE27">
    <cfRule type="expression" dxfId="12968" priority="2966" stopIfTrue="1">
      <formula>LEN(TRIM($AE$27))=0</formula>
    </cfRule>
  </conditionalFormatting>
  <conditionalFormatting sqref="AF27">
    <cfRule type="expression" dxfId="12967" priority="2967" stopIfTrue="1">
      <formula>LEN(TRIM($AF$27))=0</formula>
    </cfRule>
  </conditionalFormatting>
  <conditionalFormatting sqref="AH27">
    <cfRule type="expression" dxfId="12966" priority="2968" stopIfTrue="1">
      <formula>LEN(TRIM($AH$27))=0</formula>
    </cfRule>
  </conditionalFormatting>
  <conditionalFormatting sqref="AI27">
    <cfRule type="expression" dxfId="12965" priority="2969" stopIfTrue="1">
      <formula>LEN(TRIM($AI$27))=0</formula>
    </cfRule>
  </conditionalFormatting>
  <conditionalFormatting sqref="AJ27">
    <cfRule type="expression" dxfId="12964" priority="2970" stopIfTrue="1">
      <formula>LEN(TRIM($AJ$27))=0</formula>
    </cfRule>
  </conditionalFormatting>
  <conditionalFormatting sqref="AL27">
    <cfRule type="expression" dxfId="12963" priority="2971" stopIfTrue="1">
      <formula>LEN(TRIM($AL$27))=0</formula>
    </cfRule>
  </conditionalFormatting>
  <conditionalFormatting sqref="AM27">
    <cfRule type="expression" dxfId="12962" priority="2972" stopIfTrue="1">
      <formula>LEN(TRIM($AM$27))=0</formula>
    </cfRule>
  </conditionalFormatting>
  <conditionalFormatting sqref="AN27">
    <cfRule type="expression" dxfId="12961" priority="2973" stopIfTrue="1">
      <formula>LEN(TRIM($AN$27))=0</formula>
    </cfRule>
  </conditionalFormatting>
  <conditionalFormatting sqref="AP27">
    <cfRule type="expression" dxfId="12960" priority="2974" stopIfTrue="1">
      <formula>LEN(TRIM($AP$27))=0</formula>
    </cfRule>
  </conditionalFormatting>
  <conditionalFormatting sqref="AQ27">
    <cfRule type="expression" dxfId="12959" priority="2975" stopIfTrue="1">
      <formula>LEN(TRIM($AQ$27))=0</formula>
    </cfRule>
  </conditionalFormatting>
  <conditionalFormatting sqref="AR27">
    <cfRule type="expression" dxfId="12958" priority="2976" stopIfTrue="1">
      <formula>LEN(TRIM($AR$27))=0</formula>
    </cfRule>
  </conditionalFormatting>
  <conditionalFormatting sqref="AT27">
    <cfRule type="expression" dxfId="12957" priority="2977" stopIfTrue="1">
      <formula>LEN(TRIM($AT$27))=0</formula>
    </cfRule>
  </conditionalFormatting>
  <conditionalFormatting sqref="AU27">
    <cfRule type="expression" dxfId="12956" priority="2978" stopIfTrue="1">
      <formula>LEN(TRIM($AU$27))=0</formula>
    </cfRule>
  </conditionalFormatting>
  <conditionalFormatting sqref="AV27">
    <cfRule type="expression" dxfId="12955" priority="2979" stopIfTrue="1">
      <formula>LEN(TRIM($AV$27))=0</formula>
    </cfRule>
  </conditionalFormatting>
  <conditionalFormatting sqref="AX27">
    <cfRule type="expression" dxfId="12954" priority="2980" stopIfTrue="1">
      <formula>LEN(TRIM($AX$27))=0</formula>
    </cfRule>
  </conditionalFormatting>
  <conditionalFormatting sqref="AY27">
    <cfRule type="expression" dxfId="12953" priority="2981" stopIfTrue="1">
      <formula>LEN(TRIM($AY$27))=0</formula>
    </cfRule>
  </conditionalFormatting>
  <conditionalFormatting sqref="AZ27">
    <cfRule type="expression" dxfId="12952" priority="2982" stopIfTrue="1">
      <formula>LEN(TRIM($AZ$27))=0</formula>
    </cfRule>
  </conditionalFormatting>
  <conditionalFormatting sqref="BB27">
    <cfRule type="expression" dxfId="12951" priority="2983" stopIfTrue="1">
      <formula>LEN(TRIM($BB$27))=0</formula>
    </cfRule>
  </conditionalFormatting>
  <conditionalFormatting sqref="BC27">
    <cfRule type="expression" dxfId="12950" priority="2984" stopIfTrue="1">
      <formula>LEN(TRIM($BC$27))=0</formula>
    </cfRule>
  </conditionalFormatting>
  <conditionalFormatting sqref="BD27">
    <cfRule type="expression" dxfId="12949" priority="2985" stopIfTrue="1">
      <formula>LEN(TRIM($BD$27))=0</formula>
    </cfRule>
  </conditionalFormatting>
  <conditionalFormatting sqref="F29">
    <cfRule type="expression" dxfId="12948" priority="2986" stopIfTrue="1">
      <formula>LEN(TRIM($F$29))=0</formula>
    </cfRule>
  </conditionalFormatting>
  <conditionalFormatting sqref="G29">
    <cfRule type="expression" dxfId="12947" priority="2987" stopIfTrue="1">
      <formula>LEN(TRIM($G$29))=0</formula>
    </cfRule>
  </conditionalFormatting>
  <conditionalFormatting sqref="H29">
    <cfRule type="expression" dxfId="12946" priority="2988" stopIfTrue="1">
      <formula>LEN(TRIM($H$29))=0</formula>
    </cfRule>
  </conditionalFormatting>
  <conditionalFormatting sqref="F30">
    <cfRule type="expression" dxfId="12945" priority="2989" stopIfTrue="1">
      <formula>LEN(TRIM($F$30))=0</formula>
    </cfRule>
  </conditionalFormatting>
  <conditionalFormatting sqref="G30">
    <cfRule type="expression" dxfId="12944" priority="2990" stopIfTrue="1">
      <formula>LEN(TRIM($G$30))=0</formula>
    </cfRule>
  </conditionalFormatting>
  <conditionalFormatting sqref="H30">
    <cfRule type="expression" dxfId="12943" priority="2991" stopIfTrue="1">
      <formula>LEN(TRIM($H$30))=0</formula>
    </cfRule>
  </conditionalFormatting>
  <conditionalFormatting sqref="F31">
    <cfRule type="expression" dxfId="12942" priority="2992" stopIfTrue="1">
      <formula>LEN(TRIM($F$31))=0</formula>
    </cfRule>
  </conditionalFormatting>
  <conditionalFormatting sqref="G31">
    <cfRule type="expression" dxfId="12941" priority="2993" stopIfTrue="1">
      <formula>LEN(TRIM($G$31))=0</formula>
    </cfRule>
  </conditionalFormatting>
  <conditionalFormatting sqref="H31">
    <cfRule type="expression" dxfId="12940" priority="2994" stopIfTrue="1">
      <formula>LEN(TRIM($H$31))=0</formula>
    </cfRule>
  </conditionalFormatting>
  <conditionalFormatting sqref="F32">
    <cfRule type="expression" dxfId="12939" priority="2995" stopIfTrue="1">
      <formula>LEN(TRIM($F$32))=0</formula>
    </cfRule>
  </conditionalFormatting>
  <conditionalFormatting sqref="G32">
    <cfRule type="expression" dxfId="12938" priority="2996" stopIfTrue="1">
      <formula>LEN(TRIM($G$32))=0</formula>
    </cfRule>
  </conditionalFormatting>
  <conditionalFormatting sqref="H32">
    <cfRule type="expression" dxfId="12937" priority="2997" stopIfTrue="1">
      <formula>LEN(TRIM($H$32))=0</formula>
    </cfRule>
  </conditionalFormatting>
  <conditionalFormatting sqref="F33">
    <cfRule type="expression" dxfId="12936" priority="2998" stopIfTrue="1">
      <formula>LEN(TRIM($F$33))=0</formula>
    </cfRule>
  </conditionalFormatting>
  <conditionalFormatting sqref="G33">
    <cfRule type="expression" dxfId="12935" priority="2999" stopIfTrue="1">
      <formula>LEN(TRIM($G$33))=0</formula>
    </cfRule>
  </conditionalFormatting>
  <conditionalFormatting sqref="H33">
    <cfRule type="expression" dxfId="12934" priority="3000" stopIfTrue="1">
      <formula>LEN(TRIM($H$33))=0</formula>
    </cfRule>
  </conditionalFormatting>
  <conditionalFormatting sqref="F34">
    <cfRule type="expression" dxfId="12933" priority="3001" stopIfTrue="1">
      <formula>LEN(TRIM($F$34))=0</formula>
    </cfRule>
  </conditionalFormatting>
  <conditionalFormatting sqref="G34">
    <cfRule type="expression" dxfId="12932" priority="3002" stopIfTrue="1">
      <formula>LEN(TRIM($G$34))=0</formula>
    </cfRule>
  </conditionalFormatting>
  <conditionalFormatting sqref="H34">
    <cfRule type="expression" dxfId="12931" priority="3003" stopIfTrue="1">
      <formula>LEN(TRIM($H$34))=0</formula>
    </cfRule>
  </conditionalFormatting>
  <conditionalFormatting sqref="F35">
    <cfRule type="expression" dxfId="12930" priority="3004" stopIfTrue="1">
      <formula>LEN(TRIM($F$35))=0</formula>
    </cfRule>
  </conditionalFormatting>
  <conditionalFormatting sqref="G35">
    <cfRule type="expression" dxfId="12929" priority="3005" stopIfTrue="1">
      <formula>LEN(TRIM($G$35))=0</formula>
    </cfRule>
  </conditionalFormatting>
  <conditionalFormatting sqref="H35">
    <cfRule type="expression" dxfId="12928" priority="3006" stopIfTrue="1">
      <formula>LEN(TRIM($H$35))=0</formula>
    </cfRule>
  </conditionalFormatting>
  <conditionalFormatting sqref="J29">
    <cfRule type="expression" dxfId="12927" priority="3007" stopIfTrue="1">
      <formula>LEN(TRIM($J$29))=0</formula>
    </cfRule>
  </conditionalFormatting>
  <conditionalFormatting sqref="K29">
    <cfRule type="expression" dxfId="12926" priority="3008" stopIfTrue="1">
      <formula>LEN(TRIM($K$29))=0</formula>
    </cfRule>
  </conditionalFormatting>
  <conditionalFormatting sqref="L29">
    <cfRule type="expression" dxfId="12925" priority="3009" stopIfTrue="1">
      <formula>LEN(TRIM($L$29))=0</formula>
    </cfRule>
  </conditionalFormatting>
  <conditionalFormatting sqref="J30">
    <cfRule type="expression" dxfId="12924" priority="3010" stopIfTrue="1">
      <formula>LEN(TRIM($J$30))=0</formula>
    </cfRule>
  </conditionalFormatting>
  <conditionalFormatting sqref="K30">
    <cfRule type="expression" dxfId="12923" priority="3011" stopIfTrue="1">
      <formula>LEN(TRIM($K$30))=0</formula>
    </cfRule>
  </conditionalFormatting>
  <conditionalFormatting sqref="L30">
    <cfRule type="expression" dxfId="12922" priority="3012" stopIfTrue="1">
      <formula>LEN(TRIM($L$30))=0</formula>
    </cfRule>
  </conditionalFormatting>
  <conditionalFormatting sqref="J31">
    <cfRule type="expression" dxfId="12921" priority="3013" stopIfTrue="1">
      <formula>LEN(TRIM($J$31))=0</formula>
    </cfRule>
  </conditionalFormatting>
  <conditionalFormatting sqref="K31">
    <cfRule type="expression" dxfId="12920" priority="3014" stopIfTrue="1">
      <formula>LEN(TRIM($K$31))=0</formula>
    </cfRule>
  </conditionalFormatting>
  <conditionalFormatting sqref="L31">
    <cfRule type="expression" dxfId="12919" priority="3015" stopIfTrue="1">
      <formula>LEN(TRIM($L$31))=0</formula>
    </cfRule>
  </conditionalFormatting>
  <conditionalFormatting sqref="J32">
    <cfRule type="expression" dxfId="12918" priority="3016" stopIfTrue="1">
      <formula>LEN(TRIM($J$32))=0</formula>
    </cfRule>
  </conditionalFormatting>
  <conditionalFormatting sqref="K32">
    <cfRule type="expression" dxfId="12917" priority="3017" stopIfTrue="1">
      <formula>LEN(TRIM($K$32))=0</formula>
    </cfRule>
  </conditionalFormatting>
  <conditionalFormatting sqref="L32">
    <cfRule type="expression" dxfId="12916" priority="3018" stopIfTrue="1">
      <formula>LEN(TRIM($L$32))=0</formula>
    </cfRule>
  </conditionalFormatting>
  <conditionalFormatting sqref="J33">
    <cfRule type="expression" dxfId="12915" priority="3019" stopIfTrue="1">
      <formula>LEN(TRIM($J$33))=0</formula>
    </cfRule>
  </conditionalFormatting>
  <conditionalFormatting sqref="K33">
    <cfRule type="expression" dxfId="12914" priority="3020" stopIfTrue="1">
      <formula>LEN(TRIM($K$33))=0</formula>
    </cfRule>
  </conditionalFormatting>
  <conditionalFormatting sqref="L33">
    <cfRule type="expression" dxfId="12913" priority="3021" stopIfTrue="1">
      <formula>LEN(TRIM($L$33))=0</formula>
    </cfRule>
  </conditionalFormatting>
  <conditionalFormatting sqref="J34">
    <cfRule type="expression" dxfId="12912" priority="3022" stopIfTrue="1">
      <formula>LEN(TRIM($J$34))=0</formula>
    </cfRule>
  </conditionalFormatting>
  <conditionalFormatting sqref="K34">
    <cfRule type="expression" dxfId="12911" priority="3023" stopIfTrue="1">
      <formula>LEN(TRIM($K$34))=0</formula>
    </cfRule>
  </conditionalFormatting>
  <conditionalFormatting sqref="L34">
    <cfRule type="expression" dxfId="12910" priority="3024" stopIfTrue="1">
      <formula>LEN(TRIM($L$34))=0</formula>
    </cfRule>
  </conditionalFormatting>
  <conditionalFormatting sqref="J35">
    <cfRule type="expression" dxfId="12909" priority="3025" stopIfTrue="1">
      <formula>LEN(TRIM($J$35))=0</formula>
    </cfRule>
  </conditionalFormatting>
  <conditionalFormatting sqref="K35">
    <cfRule type="expression" dxfId="12908" priority="3026" stopIfTrue="1">
      <formula>LEN(TRIM($K$35))=0</formula>
    </cfRule>
  </conditionalFormatting>
  <conditionalFormatting sqref="L35">
    <cfRule type="expression" dxfId="12907" priority="3027" stopIfTrue="1">
      <formula>LEN(TRIM($L$35))=0</formula>
    </cfRule>
  </conditionalFormatting>
  <conditionalFormatting sqref="N29">
    <cfRule type="expression" dxfId="12906" priority="3028" stopIfTrue="1">
      <formula>LEN(TRIM($N$29))=0</formula>
    </cfRule>
  </conditionalFormatting>
  <conditionalFormatting sqref="O29">
    <cfRule type="expression" dxfId="12905" priority="3029" stopIfTrue="1">
      <formula>LEN(TRIM($O$29))=0</formula>
    </cfRule>
  </conditionalFormatting>
  <conditionalFormatting sqref="P29">
    <cfRule type="expression" dxfId="12904" priority="3030" stopIfTrue="1">
      <formula>LEN(TRIM($P$29))=0</formula>
    </cfRule>
  </conditionalFormatting>
  <conditionalFormatting sqref="N30">
    <cfRule type="expression" dxfId="12903" priority="3031" stopIfTrue="1">
      <formula>LEN(TRIM($N$30))=0</formula>
    </cfRule>
  </conditionalFormatting>
  <conditionalFormatting sqref="O30">
    <cfRule type="expression" dxfId="12902" priority="3032" stopIfTrue="1">
      <formula>LEN(TRIM($O$30))=0</formula>
    </cfRule>
  </conditionalFormatting>
  <conditionalFormatting sqref="P30">
    <cfRule type="expression" dxfId="12901" priority="3033" stopIfTrue="1">
      <formula>LEN(TRIM($P$30))=0</formula>
    </cfRule>
  </conditionalFormatting>
  <conditionalFormatting sqref="N31">
    <cfRule type="expression" dxfId="12900" priority="3034" stopIfTrue="1">
      <formula>LEN(TRIM($N$31))=0</formula>
    </cfRule>
  </conditionalFormatting>
  <conditionalFormatting sqref="O31">
    <cfRule type="expression" dxfId="12899" priority="3035" stopIfTrue="1">
      <formula>LEN(TRIM($O$31))=0</formula>
    </cfRule>
  </conditionalFormatting>
  <conditionalFormatting sqref="P31">
    <cfRule type="expression" dxfId="12898" priority="3036" stopIfTrue="1">
      <formula>LEN(TRIM($P$31))=0</formula>
    </cfRule>
  </conditionalFormatting>
  <conditionalFormatting sqref="N32">
    <cfRule type="expression" dxfId="12897" priority="3037" stopIfTrue="1">
      <formula>LEN(TRIM($N$32))=0</formula>
    </cfRule>
  </conditionalFormatting>
  <conditionalFormatting sqref="O32">
    <cfRule type="expression" dxfId="12896" priority="3038" stopIfTrue="1">
      <formula>LEN(TRIM($O$32))=0</formula>
    </cfRule>
  </conditionalFormatting>
  <conditionalFormatting sqref="P32">
    <cfRule type="expression" dxfId="12895" priority="3039" stopIfTrue="1">
      <formula>LEN(TRIM($P$32))=0</formula>
    </cfRule>
  </conditionalFormatting>
  <conditionalFormatting sqref="N33">
    <cfRule type="expression" dxfId="12894" priority="3040" stopIfTrue="1">
      <formula>LEN(TRIM($N$33))=0</formula>
    </cfRule>
  </conditionalFormatting>
  <conditionalFormatting sqref="O33">
    <cfRule type="expression" dxfId="12893" priority="3041" stopIfTrue="1">
      <formula>LEN(TRIM($O$33))=0</formula>
    </cfRule>
  </conditionalFormatting>
  <conditionalFormatting sqref="P33">
    <cfRule type="expression" dxfId="12892" priority="3042" stopIfTrue="1">
      <formula>LEN(TRIM($P$33))=0</formula>
    </cfRule>
  </conditionalFormatting>
  <conditionalFormatting sqref="N34">
    <cfRule type="expression" dxfId="12891" priority="3043" stopIfTrue="1">
      <formula>LEN(TRIM($N$34))=0</formula>
    </cfRule>
  </conditionalFormatting>
  <conditionalFormatting sqref="O34">
    <cfRule type="expression" dxfId="12890" priority="3044" stopIfTrue="1">
      <formula>LEN(TRIM($O$34))=0</formula>
    </cfRule>
  </conditionalFormatting>
  <conditionalFormatting sqref="P34">
    <cfRule type="expression" dxfId="12889" priority="3045" stopIfTrue="1">
      <formula>LEN(TRIM($P$34))=0</formula>
    </cfRule>
  </conditionalFormatting>
  <conditionalFormatting sqref="N35">
    <cfRule type="expression" dxfId="12888" priority="3046" stopIfTrue="1">
      <formula>LEN(TRIM($N$35))=0</formula>
    </cfRule>
  </conditionalFormatting>
  <conditionalFormatting sqref="O35">
    <cfRule type="expression" dxfId="12887" priority="3047" stopIfTrue="1">
      <formula>LEN(TRIM($O$35))=0</formula>
    </cfRule>
  </conditionalFormatting>
  <conditionalFormatting sqref="P35">
    <cfRule type="expression" dxfId="12886" priority="3048" stopIfTrue="1">
      <formula>LEN(TRIM($P$35))=0</formula>
    </cfRule>
  </conditionalFormatting>
  <conditionalFormatting sqref="R29">
    <cfRule type="expression" dxfId="12885" priority="3049" stopIfTrue="1">
      <formula>LEN(TRIM($R$29))=0</formula>
    </cfRule>
  </conditionalFormatting>
  <conditionalFormatting sqref="S29">
    <cfRule type="expression" dxfId="12884" priority="3050" stopIfTrue="1">
      <formula>LEN(TRIM($S$29))=0</formula>
    </cfRule>
  </conditionalFormatting>
  <conditionalFormatting sqref="T29">
    <cfRule type="expression" dxfId="12883" priority="3051" stopIfTrue="1">
      <formula>LEN(TRIM($T$29))=0</formula>
    </cfRule>
  </conditionalFormatting>
  <conditionalFormatting sqref="R30">
    <cfRule type="expression" dxfId="12882" priority="3052" stopIfTrue="1">
      <formula>LEN(TRIM($R$30))=0</formula>
    </cfRule>
  </conditionalFormatting>
  <conditionalFormatting sqref="S30">
    <cfRule type="expression" dxfId="12881" priority="3053" stopIfTrue="1">
      <formula>LEN(TRIM($S$30))=0</formula>
    </cfRule>
  </conditionalFormatting>
  <conditionalFormatting sqref="T30">
    <cfRule type="expression" dxfId="12880" priority="3054" stopIfTrue="1">
      <formula>LEN(TRIM($T$30))=0</formula>
    </cfRule>
  </conditionalFormatting>
  <conditionalFormatting sqref="R31">
    <cfRule type="expression" dxfId="12879" priority="3055" stopIfTrue="1">
      <formula>LEN(TRIM($R$31))=0</formula>
    </cfRule>
  </conditionalFormatting>
  <conditionalFormatting sqref="S31">
    <cfRule type="expression" dxfId="12878" priority="3056" stopIfTrue="1">
      <formula>LEN(TRIM($S$31))=0</formula>
    </cfRule>
  </conditionalFormatting>
  <conditionalFormatting sqref="T31">
    <cfRule type="expression" dxfId="12877" priority="3057" stopIfTrue="1">
      <formula>LEN(TRIM($T$31))=0</formula>
    </cfRule>
  </conditionalFormatting>
  <conditionalFormatting sqref="R32">
    <cfRule type="expression" dxfId="12876" priority="3058" stopIfTrue="1">
      <formula>LEN(TRIM($R$32))=0</formula>
    </cfRule>
  </conditionalFormatting>
  <conditionalFormatting sqref="S32">
    <cfRule type="expression" dxfId="12875" priority="3059" stopIfTrue="1">
      <formula>LEN(TRIM($S$32))=0</formula>
    </cfRule>
  </conditionalFormatting>
  <conditionalFormatting sqref="T32">
    <cfRule type="expression" dxfId="12874" priority="3060" stopIfTrue="1">
      <formula>LEN(TRIM($T$32))=0</formula>
    </cfRule>
  </conditionalFormatting>
  <conditionalFormatting sqref="R33">
    <cfRule type="expression" dxfId="12873" priority="3061" stopIfTrue="1">
      <formula>LEN(TRIM($R$33))=0</formula>
    </cfRule>
  </conditionalFormatting>
  <conditionalFormatting sqref="S33">
    <cfRule type="expression" dxfId="12872" priority="3062" stopIfTrue="1">
      <formula>LEN(TRIM($S$33))=0</formula>
    </cfRule>
  </conditionalFormatting>
  <conditionalFormatting sqref="T33">
    <cfRule type="expression" dxfId="12871" priority="3063" stopIfTrue="1">
      <formula>LEN(TRIM($T$33))=0</formula>
    </cfRule>
  </conditionalFormatting>
  <conditionalFormatting sqref="R34">
    <cfRule type="expression" dxfId="12870" priority="3064" stopIfTrue="1">
      <formula>LEN(TRIM($R$34))=0</formula>
    </cfRule>
  </conditionalFormatting>
  <conditionalFormatting sqref="S34">
    <cfRule type="expression" dxfId="12869" priority="3065" stopIfTrue="1">
      <formula>LEN(TRIM($S$34))=0</formula>
    </cfRule>
  </conditionalFormatting>
  <conditionalFormatting sqref="T34">
    <cfRule type="expression" dxfId="12868" priority="3066" stopIfTrue="1">
      <formula>LEN(TRIM($T$34))=0</formula>
    </cfRule>
  </conditionalFormatting>
  <conditionalFormatting sqref="R35">
    <cfRule type="expression" dxfId="12867" priority="3067" stopIfTrue="1">
      <formula>LEN(TRIM($R$35))=0</formula>
    </cfRule>
  </conditionalFormatting>
  <conditionalFormatting sqref="S35">
    <cfRule type="expression" dxfId="12866" priority="3068" stopIfTrue="1">
      <formula>LEN(TRIM($S$35))=0</formula>
    </cfRule>
  </conditionalFormatting>
  <conditionalFormatting sqref="T35">
    <cfRule type="expression" dxfId="12865" priority="3069" stopIfTrue="1">
      <formula>LEN(TRIM($T$35))=0</formula>
    </cfRule>
  </conditionalFormatting>
  <conditionalFormatting sqref="V29">
    <cfRule type="expression" dxfId="12864" priority="3070" stopIfTrue="1">
      <formula>LEN(TRIM($V$29))=0</formula>
    </cfRule>
  </conditionalFormatting>
  <conditionalFormatting sqref="W29">
    <cfRule type="expression" dxfId="12863" priority="3071" stopIfTrue="1">
      <formula>LEN(TRIM($W$29))=0</formula>
    </cfRule>
  </conditionalFormatting>
  <conditionalFormatting sqref="X29">
    <cfRule type="expression" dxfId="12862" priority="3072" stopIfTrue="1">
      <formula>LEN(TRIM($X$29))=0</formula>
    </cfRule>
  </conditionalFormatting>
  <conditionalFormatting sqref="V30">
    <cfRule type="expression" dxfId="12861" priority="3073" stopIfTrue="1">
      <formula>LEN(TRIM($V$30))=0</formula>
    </cfRule>
  </conditionalFormatting>
  <conditionalFormatting sqref="W30">
    <cfRule type="expression" dxfId="12860" priority="3074" stopIfTrue="1">
      <formula>LEN(TRIM($W$30))=0</formula>
    </cfRule>
  </conditionalFormatting>
  <conditionalFormatting sqref="X30">
    <cfRule type="expression" dxfId="12859" priority="3075" stopIfTrue="1">
      <formula>LEN(TRIM($X$30))=0</formula>
    </cfRule>
  </conditionalFormatting>
  <conditionalFormatting sqref="V31">
    <cfRule type="expression" dxfId="12858" priority="3076" stopIfTrue="1">
      <formula>LEN(TRIM($V$31))=0</formula>
    </cfRule>
  </conditionalFormatting>
  <conditionalFormatting sqref="W31">
    <cfRule type="expression" dxfId="12857" priority="3077" stopIfTrue="1">
      <formula>LEN(TRIM($W$31))=0</formula>
    </cfRule>
  </conditionalFormatting>
  <conditionalFormatting sqref="X31">
    <cfRule type="expression" dxfId="12856" priority="3078" stopIfTrue="1">
      <formula>LEN(TRIM($X$31))=0</formula>
    </cfRule>
  </conditionalFormatting>
  <conditionalFormatting sqref="V32">
    <cfRule type="expression" dxfId="12855" priority="3079" stopIfTrue="1">
      <formula>LEN(TRIM($V$32))=0</formula>
    </cfRule>
  </conditionalFormatting>
  <conditionalFormatting sqref="W32">
    <cfRule type="expression" dxfId="12854" priority="3080" stopIfTrue="1">
      <formula>LEN(TRIM($W$32))=0</formula>
    </cfRule>
  </conditionalFormatting>
  <conditionalFormatting sqref="X32">
    <cfRule type="expression" dxfId="12853" priority="3081" stopIfTrue="1">
      <formula>LEN(TRIM($X$32))=0</formula>
    </cfRule>
  </conditionalFormatting>
  <conditionalFormatting sqref="V33">
    <cfRule type="expression" dxfId="12852" priority="3082" stopIfTrue="1">
      <formula>LEN(TRIM($V$33))=0</formula>
    </cfRule>
  </conditionalFormatting>
  <conditionalFormatting sqref="W33">
    <cfRule type="expression" dxfId="12851" priority="3083" stopIfTrue="1">
      <formula>LEN(TRIM($W$33))=0</formula>
    </cfRule>
  </conditionalFormatting>
  <conditionalFormatting sqref="X33">
    <cfRule type="expression" dxfId="12850" priority="3084" stopIfTrue="1">
      <formula>LEN(TRIM($X$33))=0</formula>
    </cfRule>
  </conditionalFormatting>
  <conditionalFormatting sqref="V34">
    <cfRule type="expression" dxfId="12849" priority="3085" stopIfTrue="1">
      <formula>LEN(TRIM($V$34))=0</formula>
    </cfRule>
  </conditionalFormatting>
  <conditionalFormatting sqref="W34">
    <cfRule type="expression" dxfId="12848" priority="3086" stopIfTrue="1">
      <formula>LEN(TRIM($W$34))=0</formula>
    </cfRule>
  </conditionalFormatting>
  <conditionalFormatting sqref="X34">
    <cfRule type="expression" dxfId="12847" priority="3087" stopIfTrue="1">
      <formula>LEN(TRIM($X$34))=0</formula>
    </cfRule>
  </conditionalFormatting>
  <conditionalFormatting sqref="V35">
    <cfRule type="expression" dxfId="12846" priority="3088" stopIfTrue="1">
      <formula>LEN(TRIM($V$35))=0</formula>
    </cfRule>
  </conditionalFormatting>
  <conditionalFormatting sqref="W35">
    <cfRule type="expression" dxfId="12845" priority="3089" stopIfTrue="1">
      <formula>LEN(TRIM($W$35))=0</formula>
    </cfRule>
  </conditionalFormatting>
  <conditionalFormatting sqref="X35">
    <cfRule type="expression" dxfId="12844" priority="3090" stopIfTrue="1">
      <formula>LEN(TRIM($X$35))=0</formula>
    </cfRule>
  </conditionalFormatting>
  <conditionalFormatting sqref="Z29">
    <cfRule type="expression" dxfId="12843" priority="3091" stopIfTrue="1">
      <formula>LEN(TRIM($Z$29))=0</formula>
    </cfRule>
  </conditionalFormatting>
  <conditionalFormatting sqref="AA29">
    <cfRule type="expression" dxfId="12842" priority="3092" stopIfTrue="1">
      <formula>LEN(TRIM($AA$29))=0</formula>
    </cfRule>
  </conditionalFormatting>
  <conditionalFormatting sqref="AB29">
    <cfRule type="expression" dxfId="12841" priority="3093" stopIfTrue="1">
      <formula>LEN(TRIM($AB$29))=0</formula>
    </cfRule>
  </conditionalFormatting>
  <conditionalFormatting sqref="Z30">
    <cfRule type="expression" dxfId="12840" priority="3094" stopIfTrue="1">
      <formula>LEN(TRIM($Z$30))=0</formula>
    </cfRule>
  </conditionalFormatting>
  <conditionalFormatting sqref="AA30">
    <cfRule type="expression" dxfId="12839" priority="3095" stopIfTrue="1">
      <formula>LEN(TRIM($AA$30))=0</formula>
    </cfRule>
  </conditionalFormatting>
  <conditionalFormatting sqref="AB30">
    <cfRule type="expression" dxfId="12838" priority="3096" stopIfTrue="1">
      <formula>LEN(TRIM($AB$30))=0</formula>
    </cfRule>
  </conditionalFormatting>
  <conditionalFormatting sqref="Z31">
    <cfRule type="expression" dxfId="12837" priority="3097" stopIfTrue="1">
      <formula>LEN(TRIM($Z$31))=0</formula>
    </cfRule>
  </conditionalFormatting>
  <conditionalFormatting sqref="AA31">
    <cfRule type="expression" dxfId="12836" priority="3098" stopIfTrue="1">
      <formula>LEN(TRIM($AA$31))=0</formula>
    </cfRule>
  </conditionalFormatting>
  <conditionalFormatting sqref="AB31">
    <cfRule type="expression" dxfId="12835" priority="3099" stopIfTrue="1">
      <formula>LEN(TRIM($AB$31))=0</formula>
    </cfRule>
  </conditionalFormatting>
  <conditionalFormatting sqref="Z32">
    <cfRule type="expression" dxfId="12834" priority="3100" stopIfTrue="1">
      <formula>LEN(TRIM($Z$32))=0</formula>
    </cfRule>
  </conditionalFormatting>
  <conditionalFormatting sqref="AA32">
    <cfRule type="expression" dxfId="12833" priority="3101" stopIfTrue="1">
      <formula>LEN(TRIM($AA$32))=0</formula>
    </cfRule>
  </conditionalFormatting>
  <conditionalFormatting sqref="AB32">
    <cfRule type="expression" dxfId="12832" priority="3102" stopIfTrue="1">
      <formula>LEN(TRIM($AB$32))=0</formula>
    </cfRule>
  </conditionalFormatting>
  <conditionalFormatting sqref="Z33">
    <cfRule type="expression" dxfId="12831" priority="3103" stopIfTrue="1">
      <formula>LEN(TRIM($Z$33))=0</formula>
    </cfRule>
  </conditionalFormatting>
  <conditionalFormatting sqref="AA33">
    <cfRule type="expression" dxfId="12830" priority="3104" stopIfTrue="1">
      <formula>LEN(TRIM($AA$33))=0</formula>
    </cfRule>
  </conditionalFormatting>
  <conditionalFormatting sqref="AB33">
    <cfRule type="expression" dxfId="12829" priority="3105" stopIfTrue="1">
      <formula>LEN(TRIM($AB$33))=0</formula>
    </cfRule>
  </conditionalFormatting>
  <conditionalFormatting sqref="Z34">
    <cfRule type="expression" dxfId="12828" priority="3106" stopIfTrue="1">
      <formula>LEN(TRIM($Z$34))=0</formula>
    </cfRule>
  </conditionalFormatting>
  <conditionalFormatting sqref="AA34">
    <cfRule type="expression" dxfId="12827" priority="3107" stopIfTrue="1">
      <formula>LEN(TRIM($AA$34))=0</formula>
    </cfRule>
  </conditionalFormatting>
  <conditionalFormatting sqref="AB34">
    <cfRule type="expression" dxfId="12826" priority="3108" stopIfTrue="1">
      <formula>LEN(TRIM($AB$34))=0</formula>
    </cfRule>
  </conditionalFormatting>
  <conditionalFormatting sqref="Z35">
    <cfRule type="expression" dxfId="12825" priority="3109" stopIfTrue="1">
      <formula>LEN(TRIM($Z$35))=0</formula>
    </cfRule>
  </conditionalFormatting>
  <conditionalFormatting sqref="AA35">
    <cfRule type="expression" dxfId="12824" priority="3110" stopIfTrue="1">
      <formula>LEN(TRIM($AA$35))=0</formula>
    </cfRule>
  </conditionalFormatting>
  <conditionalFormatting sqref="AB35">
    <cfRule type="expression" dxfId="12823" priority="3111" stopIfTrue="1">
      <formula>LEN(TRIM($AB$35))=0</formula>
    </cfRule>
  </conditionalFormatting>
  <conditionalFormatting sqref="AD29">
    <cfRule type="expression" dxfId="12822" priority="3112" stopIfTrue="1">
      <formula>LEN(TRIM($AD$29))=0</formula>
    </cfRule>
  </conditionalFormatting>
  <conditionalFormatting sqref="AE29">
    <cfRule type="expression" dxfId="12821" priority="3113" stopIfTrue="1">
      <formula>LEN(TRIM($AE$29))=0</formula>
    </cfRule>
  </conditionalFormatting>
  <conditionalFormatting sqref="AF29">
    <cfRule type="expression" dxfId="12820" priority="3114" stopIfTrue="1">
      <formula>LEN(TRIM($AF$29))=0</formula>
    </cfRule>
  </conditionalFormatting>
  <conditionalFormatting sqref="AD30">
    <cfRule type="expression" dxfId="12819" priority="3115" stopIfTrue="1">
      <formula>LEN(TRIM($AD$30))=0</formula>
    </cfRule>
  </conditionalFormatting>
  <conditionalFormatting sqref="AE30">
    <cfRule type="expression" dxfId="12818" priority="3116" stopIfTrue="1">
      <formula>LEN(TRIM($AE$30))=0</formula>
    </cfRule>
  </conditionalFormatting>
  <conditionalFormatting sqref="AF30">
    <cfRule type="expression" dxfId="12817" priority="3117" stopIfTrue="1">
      <formula>LEN(TRIM($AF$30))=0</formula>
    </cfRule>
  </conditionalFormatting>
  <conditionalFormatting sqref="AD31">
    <cfRule type="expression" dxfId="12816" priority="3118" stopIfTrue="1">
      <formula>LEN(TRIM($AD$31))=0</formula>
    </cfRule>
  </conditionalFormatting>
  <conditionalFormatting sqref="AE31">
    <cfRule type="expression" dxfId="12815" priority="3119" stopIfTrue="1">
      <formula>LEN(TRIM($AE$31))=0</formula>
    </cfRule>
  </conditionalFormatting>
  <conditionalFormatting sqref="AF31">
    <cfRule type="expression" dxfId="12814" priority="3120" stopIfTrue="1">
      <formula>LEN(TRIM($AF$31))=0</formula>
    </cfRule>
  </conditionalFormatting>
  <conditionalFormatting sqref="AD32">
    <cfRule type="expression" dxfId="12813" priority="3121" stopIfTrue="1">
      <formula>LEN(TRIM($AD$32))=0</formula>
    </cfRule>
  </conditionalFormatting>
  <conditionalFormatting sqref="AE32">
    <cfRule type="expression" dxfId="12812" priority="3122" stopIfTrue="1">
      <formula>LEN(TRIM($AE$32))=0</formula>
    </cfRule>
  </conditionalFormatting>
  <conditionalFormatting sqref="AF32">
    <cfRule type="expression" dxfId="12811" priority="3123" stopIfTrue="1">
      <formula>LEN(TRIM($AF$32))=0</formula>
    </cfRule>
  </conditionalFormatting>
  <conditionalFormatting sqref="AD33">
    <cfRule type="expression" dxfId="12810" priority="3124" stopIfTrue="1">
      <formula>LEN(TRIM($AD$33))=0</formula>
    </cfRule>
  </conditionalFormatting>
  <conditionalFormatting sqref="AE33">
    <cfRule type="expression" dxfId="12809" priority="3125" stopIfTrue="1">
      <formula>LEN(TRIM($AE$33))=0</formula>
    </cfRule>
  </conditionalFormatting>
  <conditionalFormatting sqref="AF33">
    <cfRule type="expression" dxfId="12808" priority="3126" stopIfTrue="1">
      <formula>LEN(TRIM($AF$33))=0</formula>
    </cfRule>
  </conditionalFormatting>
  <conditionalFormatting sqref="AD34">
    <cfRule type="expression" dxfId="12807" priority="3127" stopIfTrue="1">
      <formula>LEN(TRIM($AD$34))=0</formula>
    </cfRule>
  </conditionalFormatting>
  <conditionalFormatting sqref="AE34">
    <cfRule type="expression" dxfId="12806" priority="3128" stopIfTrue="1">
      <formula>LEN(TRIM($AE$34))=0</formula>
    </cfRule>
  </conditionalFormatting>
  <conditionalFormatting sqref="AF34">
    <cfRule type="expression" dxfId="12805" priority="3129" stopIfTrue="1">
      <formula>LEN(TRIM($AF$34))=0</formula>
    </cfRule>
  </conditionalFormatting>
  <conditionalFormatting sqref="AD35">
    <cfRule type="expression" dxfId="12804" priority="3130" stopIfTrue="1">
      <formula>LEN(TRIM($AD$35))=0</formula>
    </cfRule>
  </conditionalFormatting>
  <conditionalFormatting sqref="AE35">
    <cfRule type="expression" dxfId="12803" priority="3131" stopIfTrue="1">
      <formula>LEN(TRIM($AE$35))=0</formula>
    </cfRule>
  </conditionalFormatting>
  <conditionalFormatting sqref="AF35">
    <cfRule type="expression" dxfId="12802" priority="3132" stopIfTrue="1">
      <formula>LEN(TRIM($AF$35))=0</formula>
    </cfRule>
  </conditionalFormatting>
  <conditionalFormatting sqref="AH29">
    <cfRule type="expression" dxfId="12801" priority="3133" stopIfTrue="1">
      <formula>LEN(TRIM($AH$29))=0</formula>
    </cfRule>
  </conditionalFormatting>
  <conditionalFormatting sqref="AI29">
    <cfRule type="expression" dxfId="12800" priority="3134" stopIfTrue="1">
      <formula>LEN(TRIM($AI$29))=0</formula>
    </cfRule>
  </conditionalFormatting>
  <conditionalFormatting sqref="AJ29">
    <cfRule type="expression" dxfId="12799" priority="3135" stopIfTrue="1">
      <formula>LEN(TRIM($AJ$29))=0</formula>
    </cfRule>
  </conditionalFormatting>
  <conditionalFormatting sqref="AH30">
    <cfRule type="expression" dxfId="12798" priority="3136" stopIfTrue="1">
      <formula>LEN(TRIM($AH$30))=0</formula>
    </cfRule>
  </conditionalFormatting>
  <conditionalFormatting sqref="AI30">
    <cfRule type="expression" dxfId="12797" priority="3137" stopIfTrue="1">
      <formula>LEN(TRIM($AI$30))=0</formula>
    </cfRule>
  </conditionalFormatting>
  <conditionalFormatting sqref="AJ30">
    <cfRule type="expression" dxfId="12796" priority="3138" stopIfTrue="1">
      <formula>LEN(TRIM($AJ$30))=0</formula>
    </cfRule>
  </conditionalFormatting>
  <conditionalFormatting sqref="AH31">
    <cfRule type="expression" dxfId="12795" priority="3139" stopIfTrue="1">
      <formula>LEN(TRIM($AH$31))=0</formula>
    </cfRule>
  </conditionalFormatting>
  <conditionalFormatting sqref="AI31">
    <cfRule type="expression" dxfId="12794" priority="3140" stopIfTrue="1">
      <formula>LEN(TRIM($AI$31))=0</formula>
    </cfRule>
  </conditionalFormatting>
  <conditionalFormatting sqref="AJ31">
    <cfRule type="expression" dxfId="12793" priority="3141" stopIfTrue="1">
      <formula>LEN(TRIM($AJ$31))=0</formula>
    </cfRule>
  </conditionalFormatting>
  <conditionalFormatting sqref="AH32">
    <cfRule type="expression" dxfId="12792" priority="3142" stopIfTrue="1">
      <formula>LEN(TRIM($AH$32))=0</formula>
    </cfRule>
  </conditionalFormatting>
  <conditionalFormatting sqref="AI32">
    <cfRule type="expression" dxfId="12791" priority="3143" stopIfTrue="1">
      <formula>LEN(TRIM($AI$32))=0</formula>
    </cfRule>
  </conditionalFormatting>
  <conditionalFormatting sqref="AJ32">
    <cfRule type="expression" dxfId="12790" priority="3144" stopIfTrue="1">
      <formula>LEN(TRIM($AJ$32))=0</formula>
    </cfRule>
  </conditionalFormatting>
  <conditionalFormatting sqref="AH33">
    <cfRule type="expression" dxfId="12789" priority="3145" stopIfTrue="1">
      <formula>LEN(TRIM($AH$33))=0</formula>
    </cfRule>
  </conditionalFormatting>
  <conditionalFormatting sqref="AI33">
    <cfRule type="expression" dxfId="12788" priority="3146" stopIfTrue="1">
      <formula>LEN(TRIM($AI$33))=0</formula>
    </cfRule>
  </conditionalFormatting>
  <conditionalFormatting sqref="AJ33">
    <cfRule type="expression" dxfId="12787" priority="3147" stopIfTrue="1">
      <formula>LEN(TRIM($AJ$33))=0</formula>
    </cfRule>
  </conditionalFormatting>
  <conditionalFormatting sqref="AH34">
    <cfRule type="expression" dxfId="12786" priority="3148" stopIfTrue="1">
      <formula>LEN(TRIM($AH$34))=0</formula>
    </cfRule>
  </conditionalFormatting>
  <conditionalFormatting sqref="AI34">
    <cfRule type="expression" dxfId="12785" priority="3149" stopIfTrue="1">
      <formula>LEN(TRIM($AI$34))=0</formula>
    </cfRule>
  </conditionalFormatting>
  <conditionalFormatting sqref="AJ34">
    <cfRule type="expression" dxfId="12784" priority="3150" stopIfTrue="1">
      <formula>LEN(TRIM($AJ$34))=0</formula>
    </cfRule>
  </conditionalFormatting>
  <conditionalFormatting sqref="AH35">
    <cfRule type="expression" dxfId="12783" priority="3151" stopIfTrue="1">
      <formula>LEN(TRIM($AH$35))=0</formula>
    </cfRule>
  </conditionalFormatting>
  <conditionalFormatting sqref="AI35">
    <cfRule type="expression" dxfId="12782" priority="3152" stopIfTrue="1">
      <formula>LEN(TRIM($AI$35))=0</formula>
    </cfRule>
  </conditionalFormatting>
  <conditionalFormatting sqref="AJ35">
    <cfRule type="expression" dxfId="12781" priority="3153" stopIfTrue="1">
      <formula>LEN(TRIM($AJ$35))=0</formula>
    </cfRule>
  </conditionalFormatting>
  <conditionalFormatting sqref="AL29">
    <cfRule type="expression" dxfId="12780" priority="3154" stopIfTrue="1">
      <formula>LEN(TRIM($AL$29))=0</formula>
    </cfRule>
  </conditionalFormatting>
  <conditionalFormatting sqref="AM29">
    <cfRule type="expression" dxfId="12779" priority="3155" stopIfTrue="1">
      <formula>LEN(TRIM($AM$29))=0</formula>
    </cfRule>
  </conditionalFormatting>
  <conditionalFormatting sqref="AN29">
    <cfRule type="expression" dxfId="12778" priority="3156" stopIfTrue="1">
      <formula>LEN(TRIM($AN$29))=0</formula>
    </cfRule>
  </conditionalFormatting>
  <conditionalFormatting sqref="AL30">
    <cfRule type="expression" dxfId="12777" priority="3157" stopIfTrue="1">
      <formula>LEN(TRIM($AL$30))=0</formula>
    </cfRule>
  </conditionalFormatting>
  <conditionalFormatting sqref="AM30">
    <cfRule type="expression" dxfId="12776" priority="3158" stopIfTrue="1">
      <formula>LEN(TRIM($AM$30))=0</formula>
    </cfRule>
  </conditionalFormatting>
  <conditionalFormatting sqref="AN30">
    <cfRule type="expression" dxfId="12775" priority="3159" stopIfTrue="1">
      <formula>LEN(TRIM($AN$30))=0</formula>
    </cfRule>
  </conditionalFormatting>
  <conditionalFormatting sqref="AL31">
    <cfRule type="expression" dxfId="12774" priority="3160" stopIfTrue="1">
      <formula>LEN(TRIM($AL$31))=0</formula>
    </cfRule>
  </conditionalFormatting>
  <conditionalFormatting sqref="AM31">
    <cfRule type="expression" dxfId="12773" priority="3161" stopIfTrue="1">
      <formula>LEN(TRIM($AM$31))=0</formula>
    </cfRule>
  </conditionalFormatting>
  <conditionalFormatting sqref="AN31">
    <cfRule type="expression" dxfId="12772" priority="3162" stopIfTrue="1">
      <formula>LEN(TRIM($AN$31))=0</formula>
    </cfRule>
  </conditionalFormatting>
  <conditionalFormatting sqref="AL32">
    <cfRule type="expression" dxfId="12771" priority="3163" stopIfTrue="1">
      <formula>LEN(TRIM($AL$32))=0</formula>
    </cfRule>
  </conditionalFormatting>
  <conditionalFormatting sqref="AM32">
    <cfRule type="expression" dxfId="12770" priority="3164" stopIfTrue="1">
      <formula>LEN(TRIM($AM$32))=0</formula>
    </cfRule>
  </conditionalFormatting>
  <conditionalFormatting sqref="AN32">
    <cfRule type="expression" dxfId="12769" priority="3165" stopIfTrue="1">
      <formula>LEN(TRIM($AN$32))=0</formula>
    </cfRule>
  </conditionalFormatting>
  <conditionalFormatting sqref="AL33">
    <cfRule type="expression" dxfId="12768" priority="3166" stopIfTrue="1">
      <formula>LEN(TRIM($AL$33))=0</formula>
    </cfRule>
  </conditionalFormatting>
  <conditionalFormatting sqref="AM33">
    <cfRule type="expression" dxfId="12767" priority="3167" stopIfTrue="1">
      <formula>LEN(TRIM($AM$33))=0</formula>
    </cfRule>
  </conditionalFormatting>
  <conditionalFormatting sqref="AN33">
    <cfRule type="expression" dxfId="12766" priority="3168" stopIfTrue="1">
      <formula>LEN(TRIM($AN$33))=0</formula>
    </cfRule>
  </conditionalFormatting>
  <conditionalFormatting sqref="AL34">
    <cfRule type="expression" dxfId="12765" priority="3169" stopIfTrue="1">
      <formula>LEN(TRIM($AL$34))=0</formula>
    </cfRule>
  </conditionalFormatting>
  <conditionalFormatting sqref="AM34">
    <cfRule type="expression" dxfId="12764" priority="3170" stopIfTrue="1">
      <formula>LEN(TRIM($AM$34))=0</formula>
    </cfRule>
  </conditionalFormatting>
  <conditionalFormatting sqref="AN34">
    <cfRule type="expression" dxfId="12763" priority="3171" stopIfTrue="1">
      <formula>LEN(TRIM($AN$34))=0</formula>
    </cfRule>
  </conditionalFormatting>
  <conditionalFormatting sqref="AL35">
    <cfRule type="expression" dxfId="12762" priority="3172" stopIfTrue="1">
      <formula>LEN(TRIM($AL$35))=0</formula>
    </cfRule>
  </conditionalFormatting>
  <conditionalFormatting sqref="AM35">
    <cfRule type="expression" dxfId="12761" priority="3173" stopIfTrue="1">
      <formula>LEN(TRIM($AM$35))=0</formula>
    </cfRule>
  </conditionalFormatting>
  <conditionalFormatting sqref="AN35">
    <cfRule type="expression" dxfId="12760" priority="3174" stopIfTrue="1">
      <formula>LEN(TRIM($AN$35))=0</formula>
    </cfRule>
  </conditionalFormatting>
  <conditionalFormatting sqref="AP29">
    <cfRule type="expression" dxfId="12759" priority="3175" stopIfTrue="1">
      <formula>LEN(TRIM($AP$29))=0</formula>
    </cfRule>
  </conditionalFormatting>
  <conditionalFormatting sqref="AQ29">
    <cfRule type="expression" dxfId="12758" priority="3176" stopIfTrue="1">
      <formula>LEN(TRIM($AQ$29))=0</formula>
    </cfRule>
  </conditionalFormatting>
  <conditionalFormatting sqref="AR29">
    <cfRule type="expression" dxfId="12757" priority="3177" stopIfTrue="1">
      <formula>LEN(TRIM($AR$29))=0</formula>
    </cfRule>
  </conditionalFormatting>
  <conditionalFormatting sqref="AP30">
    <cfRule type="expression" dxfId="12756" priority="3178" stopIfTrue="1">
      <formula>LEN(TRIM($AP$30))=0</formula>
    </cfRule>
  </conditionalFormatting>
  <conditionalFormatting sqref="AQ30">
    <cfRule type="expression" dxfId="12755" priority="3179" stopIfTrue="1">
      <formula>LEN(TRIM($AQ$30))=0</formula>
    </cfRule>
  </conditionalFormatting>
  <conditionalFormatting sqref="AR30">
    <cfRule type="expression" dxfId="12754" priority="3180" stopIfTrue="1">
      <formula>LEN(TRIM($AR$30))=0</formula>
    </cfRule>
  </conditionalFormatting>
  <conditionalFormatting sqref="AP31">
    <cfRule type="expression" dxfId="12753" priority="3181" stopIfTrue="1">
      <formula>LEN(TRIM($AP$31))=0</formula>
    </cfRule>
  </conditionalFormatting>
  <conditionalFormatting sqref="AQ31">
    <cfRule type="expression" dxfId="12752" priority="3182" stopIfTrue="1">
      <formula>LEN(TRIM($AQ$31))=0</formula>
    </cfRule>
  </conditionalFormatting>
  <conditionalFormatting sqref="AR31">
    <cfRule type="expression" dxfId="12751" priority="3183" stopIfTrue="1">
      <formula>LEN(TRIM($AR$31))=0</formula>
    </cfRule>
  </conditionalFormatting>
  <conditionalFormatting sqref="AP32">
    <cfRule type="expression" dxfId="12750" priority="3184" stopIfTrue="1">
      <formula>LEN(TRIM($AP$32))=0</formula>
    </cfRule>
  </conditionalFormatting>
  <conditionalFormatting sqref="AQ32">
    <cfRule type="expression" dxfId="12749" priority="3185" stopIfTrue="1">
      <formula>LEN(TRIM($AQ$32))=0</formula>
    </cfRule>
  </conditionalFormatting>
  <conditionalFormatting sqref="AR32">
    <cfRule type="expression" dxfId="12748" priority="3186" stopIfTrue="1">
      <formula>LEN(TRIM($AR$32))=0</formula>
    </cfRule>
  </conditionalFormatting>
  <conditionalFormatting sqref="AP33">
    <cfRule type="expression" dxfId="12747" priority="3187" stopIfTrue="1">
      <formula>LEN(TRIM($AP$33))=0</formula>
    </cfRule>
  </conditionalFormatting>
  <conditionalFormatting sqref="AQ33">
    <cfRule type="expression" dxfId="12746" priority="3188" stopIfTrue="1">
      <formula>LEN(TRIM($AQ$33))=0</formula>
    </cfRule>
  </conditionalFormatting>
  <conditionalFormatting sqref="AR33">
    <cfRule type="expression" dxfId="12745" priority="3189" stopIfTrue="1">
      <formula>LEN(TRIM($AR$33))=0</formula>
    </cfRule>
  </conditionalFormatting>
  <conditionalFormatting sqref="AP34">
    <cfRule type="expression" dxfId="12744" priority="3190" stopIfTrue="1">
      <formula>LEN(TRIM($AP$34))=0</formula>
    </cfRule>
  </conditionalFormatting>
  <conditionalFormatting sqref="AQ34">
    <cfRule type="expression" dxfId="12743" priority="3191" stopIfTrue="1">
      <formula>LEN(TRIM($AQ$34))=0</formula>
    </cfRule>
  </conditionalFormatting>
  <conditionalFormatting sqref="AR34">
    <cfRule type="expression" dxfId="12742" priority="3192" stopIfTrue="1">
      <formula>LEN(TRIM($AR$34))=0</formula>
    </cfRule>
  </conditionalFormatting>
  <conditionalFormatting sqref="AP35">
    <cfRule type="expression" dxfId="12741" priority="3193" stopIfTrue="1">
      <formula>LEN(TRIM($AP$35))=0</formula>
    </cfRule>
  </conditionalFormatting>
  <conditionalFormatting sqref="AQ35">
    <cfRule type="expression" dxfId="12740" priority="3194" stopIfTrue="1">
      <formula>LEN(TRIM($AQ$35))=0</formula>
    </cfRule>
  </conditionalFormatting>
  <conditionalFormatting sqref="AR35">
    <cfRule type="expression" dxfId="12739" priority="3195" stopIfTrue="1">
      <formula>LEN(TRIM($AR$35))=0</formula>
    </cfRule>
  </conditionalFormatting>
  <conditionalFormatting sqref="AT29">
    <cfRule type="expression" dxfId="12738" priority="3196" stopIfTrue="1">
      <formula>LEN(TRIM($AT$29))=0</formula>
    </cfRule>
  </conditionalFormatting>
  <conditionalFormatting sqref="AU29">
    <cfRule type="expression" dxfId="12737" priority="3197" stopIfTrue="1">
      <formula>LEN(TRIM($AU$29))=0</formula>
    </cfRule>
  </conditionalFormatting>
  <conditionalFormatting sqref="AV29">
    <cfRule type="expression" dxfId="12736" priority="3198" stopIfTrue="1">
      <formula>LEN(TRIM($AV$29))=0</formula>
    </cfRule>
  </conditionalFormatting>
  <conditionalFormatting sqref="AT30">
    <cfRule type="expression" dxfId="12735" priority="3199" stopIfTrue="1">
      <formula>LEN(TRIM($AT$30))=0</formula>
    </cfRule>
  </conditionalFormatting>
  <conditionalFormatting sqref="AU30">
    <cfRule type="expression" dxfId="12734" priority="3200" stopIfTrue="1">
      <formula>LEN(TRIM($AU$30))=0</formula>
    </cfRule>
  </conditionalFormatting>
  <conditionalFormatting sqref="AV30">
    <cfRule type="expression" dxfId="12733" priority="3201" stopIfTrue="1">
      <formula>LEN(TRIM($AV$30))=0</formula>
    </cfRule>
  </conditionalFormatting>
  <conditionalFormatting sqref="AT31">
    <cfRule type="expression" dxfId="12732" priority="3202" stopIfTrue="1">
      <formula>LEN(TRIM($AT$31))=0</formula>
    </cfRule>
  </conditionalFormatting>
  <conditionalFormatting sqref="AU31">
    <cfRule type="expression" dxfId="12731" priority="3203" stopIfTrue="1">
      <formula>LEN(TRIM($AU$31))=0</formula>
    </cfRule>
  </conditionalFormatting>
  <conditionalFormatting sqref="AV31">
    <cfRule type="expression" dxfId="12730" priority="3204" stopIfTrue="1">
      <formula>LEN(TRIM($AV$31))=0</formula>
    </cfRule>
  </conditionalFormatting>
  <conditionalFormatting sqref="AT32">
    <cfRule type="expression" dxfId="12729" priority="3205" stopIfTrue="1">
      <formula>LEN(TRIM($AT$32))=0</formula>
    </cfRule>
  </conditionalFormatting>
  <conditionalFormatting sqref="AU32">
    <cfRule type="expression" dxfId="12728" priority="3206" stopIfTrue="1">
      <formula>LEN(TRIM($AU$32))=0</formula>
    </cfRule>
  </conditionalFormatting>
  <conditionalFormatting sqref="AV32">
    <cfRule type="expression" dxfId="12727" priority="3207" stopIfTrue="1">
      <formula>LEN(TRIM($AV$32))=0</formula>
    </cfRule>
  </conditionalFormatting>
  <conditionalFormatting sqref="AT33">
    <cfRule type="expression" dxfId="12726" priority="3208" stopIfTrue="1">
      <formula>LEN(TRIM($AT$33))=0</formula>
    </cfRule>
  </conditionalFormatting>
  <conditionalFormatting sqref="AU33">
    <cfRule type="expression" dxfId="12725" priority="3209" stopIfTrue="1">
      <formula>LEN(TRIM($AU$33))=0</formula>
    </cfRule>
  </conditionalFormatting>
  <conditionalFormatting sqref="AV33">
    <cfRule type="expression" dxfId="12724" priority="3210" stopIfTrue="1">
      <formula>LEN(TRIM($AV$33))=0</formula>
    </cfRule>
  </conditionalFormatting>
  <conditionalFormatting sqref="AT34">
    <cfRule type="expression" dxfId="12723" priority="3211" stopIfTrue="1">
      <formula>LEN(TRIM($AT$34))=0</formula>
    </cfRule>
  </conditionalFormatting>
  <conditionalFormatting sqref="AU34">
    <cfRule type="expression" dxfId="12722" priority="3212" stopIfTrue="1">
      <formula>LEN(TRIM($AU$34))=0</formula>
    </cfRule>
  </conditionalFormatting>
  <conditionalFormatting sqref="AV34">
    <cfRule type="expression" dxfId="12721" priority="3213" stopIfTrue="1">
      <formula>LEN(TRIM($AV$34))=0</formula>
    </cfRule>
  </conditionalFormatting>
  <conditionalFormatting sqref="AT35">
    <cfRule type="expression" dxfId="12720" priority="3214" stopIfTrue="1">
      <formula>LEN(TRIM($AT$35))=0</formula>
    </cfRule>
  </conditionalFormatting>
  <conditionalFormatting sqref="AU35">
    <cfRule type="expression" dxfId="12719" priority="3215" stopIfTrue="1">
      <formula>LEN(TRIM($AU$35))=0</formula>
    </cfRule>
  </conditionalFormatting>
  <conditionalFormatting sqref="AV35">
    <cfRule type="expression" dxfId="12718" priority="3216" stopIfTrue="1">
      <formula>LEN(TRIM($AV$35))=0</formula>
    </cfRule>
  </conditionalFormatting>
  <conditionalFormatting sqref="AX29">
    <cfRule type="expression" dxfId="12717" priority="3217" stopIfTrue="1">
      <formula>LEN(TRIM($AX$29))=0</formula>
    </cfRule>
  </conditionalFormatting>
  <conditionalFormatting sqref="AY29">
    <cfRule type="expression" dxfId="12716" priority="3218" stopIfTrue="1">
      <formula>LEN(TRIM($AY$29))=0</formula>
    </cfRule>
  </conditionalFormatting>
  <conditionalFormatting sqref="AZ29">
    <cfRule type="expression" dxfId="12715" priority="3219" stopIfTrue="1">
      <formula>LEN(TRIM($AZ$29))=0</formula>
    </cfRule>
  </conditionalFormatting>
  <conditionalFormatting sqref="AX30">
    <cfRule type="expression" dxfId="12714" priority="3220" stopIfTrue="1">
      <formula>LEN(TRIM($AX$30))=0</formula>
    </cfRule>
  </conditionalFormatting>
  <conditionalFormatting sqref="AY30">
    <cfRule type="expression" dxfId="12713" priority="3221" stopIfTrue="1">
      <formula>LEN(TRIM($AY$30))=0</formula>
    </cfRule>
  </conditionalFormatting>
  <conditionalFormatting sqref="AZ30">
    <cfRule type="expression" dxfId="12712" priority="3222" stopIfTrue="1">
      <formula>LEN(TRIM($AZ$30))=0</formula>
    </cfRule>
  </conditionalFormatting>
  <conditionalFormatting sqref="AX31">
    <cfRule type="expression" dxfId="12711" priority="3223" stopIfTrue="1">
      <formula>LEN(TRIM($AX$31))=0</formula>
    </cfRule>
  </conditionalFormatting>
  <conditionalFormatting sqref="AY31">
    <cfRule type="expression" dxfId="12710" priority="3224" stopIfTrue="1">
      <formula>LEN(TRIM($AY$31))=0</formula>
    </cfRule>
  </conditionalFormatting>
  <conditionalFormatting sqref="AZ31">
    <cfRule type="expression" dxfId="12709" priority="3225" stopIfTrue="1">
      <formula>LEN(TRIM($AZ$31))=0</formula>
    </cfRule>
  </conditionalFormatting>
  <conditionalFormatting sqref="AX32">
    <cfRule type="expression" dxfId="12708" priority="3226" stopIfTrue="1">
      <formula>LEN(TRIM($AX$32))=0</formula>
    </cfRule>
  </conditionalFormatting>
  <conditionalFormatting sqref="AY32">
    <cfRule type="expression" dxfId="12707" priority="3227" stopIfTrue="1">
      <formula>LEN(TRIM($AY$32))=0</formula>
    </cfRule>
  </conditionalFormatting>
  <conditionalFormatting sqref="AZ32">
    <cfRule type="expression" dxfId="12706" priority="3228" stopIfTrue="1">
      <formula>LEN(TRIM($AZ$32))=0</formula>
    </cfRule>
  </conditionalFormatting>
  <conditionalFormatting sqref="AX33">
    <cfRule type="expression" dxfId="12705" priority="3229" stopIfTrue="1">
      <formula>LEN(TRIM($AX$33))=0</formula>
    </cfRule>
  </conditionalFormatting>
  <conditionalFormatting sqref="AY33">
    <cfRule type="expression" dxfId="12704" priority="3230" stopIfTrue="1">
      <formula>LEN(TRIM($AY$33))=0</formula>
    </cfRule>
  </conditionalFormatting>
  <conditionalFormatting sqref="AZ33">
    <cfRule type="expression" dxfId="12703" priority="3231" stopIfTrue="1">
      <formula>LEN(TRIM($AZ$33))=0</formula>
    </cfRule>
  </conditionalFormatting>
  <conditionalFormatting sqref="AX34">
    <cfRule type="expression" dxfId="12702" priority="3232" stopIfTrue="1">
      <formula>LEN(TRIM($AX$34))=0</formula>
    </cfRule>
  </conditionalFormatting>
  <conditionalFormatting sqref="AY34">
    <cfRule type="expression" dxfId="12701" priority="3233" stopIfTrue="1">
      <formula>LEN(TRIM($AY$34))=0</formula>
    </cfRule>
  </conditionalFormatting>
  <conditionalFormatting sqref="AZ34">
    <cfRule type="expression" dxfId="12700" priority="3234" stopIfTrue="1">
      <formula>LEN(TRIM($AZ$34))=0</formula>
    </cfRule>
  </conditionalFormatting>
  <conditionalFormatting sqref="AX35">
    <cfRule type="expression" dxfId="12699" priority="3235" stopIfTrue="1">
      <formula>LEN(TRIM($AX$35))=0</formula>
    </cfRule>
  </conditionalFormatting>
  <conditionalFormatting sqref="AY35">
    <cfRule type="expression" dxfId="12698" priority="3236" stopIfTrue="1">
      <formula>LEN(TRIM($AY$35))=0</formula>
    </cfRule>
  </conditionalFormatting>
  <conditionalFormatting sqref="AZ35">
    <cfRule type="expression" dxfId="12697" priority="3237" stopIfTrue="1">
      <formula>LEN(TRIM($AZ$35))=0</formula>
    </cfRule>
  </conditionalFormatting>
  <conditionalFormatting sqref="BB29">
    <cfRule type="expression" dxfId="12696" priority="3238" stopIfTrue="1">
      <formula>LEN(TRIM($BB$29))=0</formula>
    </cfRule>
  </conditionalFormatting>
  <conditionalFormatting sqref="BC29">
    <cfRule type="expression" dxfId="12695" priority="3239" stopIfTrue="1">
      <formula>LEN(TRIM($BC$29))=0</formula>
    </cfRule>
  </conditionalFormatting>
  <conditionalFormatting sqref="BD29">
    <cfRule type="expression" dxfId="12694" priority="3240" stopIfTrue="1">
      <formula>LEN(TRIM($BD$29))=0</formula>
    </cfRule>
  </conditionalFormatting>
  <conditionalFormatting sqref="BB30">
    <cfRule type="expression" dxfId="12693" priority="3241" stopIfTrue="1">
      <formula>LEN(TRIM($BB$30))=0</formula>
    </cfRule>
  </conditionalFormatting>
  <conditionalFormatting sqref="BC30">
    <cfRule type="expression" dxfId="12692" priority="3242" stopIfTrue="1">
      <formula>LEN(TRIM($BC$30))=0</formula>
    </cfRule>
  </conditionalFormatting>
  <conditionalFormatting sqref="BD30">
    <cfRule type="expression" dxfId="12691" priority="3243" stopIfTrue="1">
      <formula>LEN(TRIM($BD$30))=0</formula>
    </cfRule>
  </conditionalFormatting>
  <conditionalFormatting sqref="BB31">
    <cfRule type="expression" dxfId="12690" priority="3244" stopIfTrue="1">
      <formula>LEN(TRIM($BB$31))=0</formula>
    </cfRule>
  </conditionalFormatting>
  <conditionalFormatting sqref="BC31">
    <cfRule type="expression" dxfId="12689" priority="3245" stopIfTrue="1">
      <formula>LEN(TRIM($BC$31))=0</formula>
    </cfRule>
  </conditionalFormatting>
  <conditionalFormatting sqref="BD31">
    <cfRule type="expression" dxfId="12688" priority="3246" stopIfTrue="1">
      <formula>LEN(TRIM($BD$31))=0</formula>
    </cfRule>
  </conditionalFormatting>
  <conditionalFormatting sqref="BB32">
    <cfRule type="expression" dxfId="12687" priority="3247" stopIfTrue="1">
      <formula>LEN(TRIM($BB$32))=0</formula>
    </cfRule>
  </conditionalFormatting>
  <conditionalFormatting sqref="BC32">
    <cfRule type="expression" dxfId="12686" priority="3248" stopIfTrue="1">
      <formula>LEN(TRIM($BC$32))=0</formula>
    </cfRule>
  </conditionalFormatting>
  <conditionalFormatting sqref="BD32">
    <cfRule type="expression" dxfId="12685" priority="3249" stopIfTrue="1">
      <formula>LEN(TRIM($BD$32))=0</formula>
    </cfRule>
  </conditionalFormatting>
  <conditionalFormatting sqref="BB33">
    <cfRule type="expression" dxfId="12684" priority="3250" stopIfTrue="1">
      <formula>LEN(TRIM($BB$33))=0</formula>
    </cfRule>
  </conditionalFormatting>
  <conditionalFormatting sqref="BC33">
    <cfRule type="expression" dxfId="12683" priority="3251" stopIfTrue="1">
      <formula>LEN(TRIM($BC$33))=0</formula>
    </cfRule>
  </conditionalFormatting>
  <conditionalFormatting sqref="BD33">
    <cfRule type="expression" dxfId="12682" priority="3252" stopIfTrue="1">
      <formula>LEN(TRIM($BD$33))=0</formula>
    </cfRule>
  </conditionalFormatting>
  <conditionalFormatting sqref="BB34">
    <cfRule type="expression" dxfId="12681" priority="3253" stopIfTrue="1">
      <formula>LEN(TRIM($BB$34))=0</formula>
    </cfRule>
  </conditionalFormatting>
  <conditionalFormatting sqref="BC34">
    <cfRule type="expression" dxfId="12680" priority="3254" stopIfTrue="1">
      <formula>LEN(TRIM($BC$34))=0</formula>
    </cfRule>
  </conditionalFormatting>
  <conditionalFormatting sqref="BD34">
    <cfRule type="expression" dxfId="12679" priority="3255" stopIfTrue="1">
      <formula>LEN(TRIM($BD$34))=0</formula>
    </cfRule>
  </conditionalFormatting>
  <conditionalFormatting sqref="BB35">
    <cfRule type="expression" dxfId="12678" priority="3256" stopIfTrue="1">
      <formula>LEN(TRIM($BB$35))=0</formula>
    </cfRule>
  </conditionalFormatting>
  <conditionalFormatting sqref="BC35">
    <cfRule type="expression" dxfId="12677" priority="3257" stopIfTrue="1">
      <formula>LEN(TRIM($BC$35))=0</formula>
    </cfRule>
  </conditionalFormatting>
  <conditionalFormatting sqref="BD35">
    <cfRule type="expression" dxfId="12676" priority="3258" stopIfTrue="1">
      <formula>LEN(TRIM($BD$35))=0</formula>
    </cfRule>
  </conditionalFormatting>
  <conditionalFormatting sqref="F37">
    <cfRule type="expression" dxfId="12675" priority="3259" stopIfTrue="1">
      <formula>LEN(TRIM($F$37))=0</formula>
    </cfRule>
  </conditionalFormatting>
  <conditionalFormatting sqref="G37">
    <cfRule type="expression" dxfId="12674" priority="3260" stopIfTrue="1">
      <formula>LEN(TRIM($G$37))=0</formula>
    </cfRule>
  </conditionalFormatting>
  <conditionalFormatting sqref="H37">
    <cfRule type="expression" dxfId="12673" priority="3261" stopIfTrue="1">
      <formula>LEN(TRIM($H$37))=0</formula>
    </cfRule>
  </conditionalFormatting>
  <conditionalFormatting sqref="J37">
    <cfRule type="expression" dxfId="12672" priority="3262" stopIfTrue="1">
      <formula>LEN(TRIM($J$37))=0</formula>
    </cfRule>
  </conditionalFormatting>
  <conditionalFormatting sqref="K37">
    <cfRule type="expression" dxfId="12671" priority="3263" stopIfTrue="1">
      <formula>LEN(TRIM($K$37))=0</formula>
    </cfRule>
  </conditionalFormatting>
  <conditionalFormatting sqref="L37">
    <cfRule type="expression" dxfId="12670" priority="3264" stopIfTrue="1">
      <formula>LEN(TRIM($L$37))=0</formula>
    </cfRule>
  </conditionalFormatting>
  <conditionalFormatting sqref="N37">
    <cfRule type="expression" dxfId="12669" priority="3265" stopIfTrue="1">
      <formula>LEN(TRIM($N$37))=0</formula>
    </cfRule>
  </conditionalFormatting>
  <conditionalFormatting sqref="O37">
    <cfRule type="expression" dxfId="12668" priority="3266" stopIfTrue="1">
      <formula>LEN(TRIM($O$37))=0</formula>
    </cfRule>
  </conditionalFormatting>
  <conditionalFormatting sqref="P37">
    <cfRule type="expression" dxfId="12667" priority="3267" stopIfTrue="1">
      <formula>LEN(TRIM($P$37))=0</formula>
    </cfRule>
  </conditionalFormatting>
  <conditionalFormatting sqref="R37">
    <cfRule type="expression" dxfId="12666" priority="3268" stopIfTrue="1">
      <formula>LEN(TRIM($R$37))=0</formula>
    </cfRule>
  </conditionalFormatting>
  <conditionalFormatting sqref="S37">
    <cfRule type="expression" dxfId="12665" priority="3269" stopIfTrue="1">
      <formula>LEN(TRIM($S$37))=0</formula>
    </cfRule>
  </conditionalFormatting>
  <conditionalFormatting sqref="T37">
    <cfRule type="expression" dxfId="12664" priority="3270" stopIfTrue="1">
      <formula>LEN(TRIM($T$37))=0</formula>
    </cfRule>
  </conditionalFormatting>
  <conditionalFormatting sqref="V37">
    <cfRule type="expression" dxfId="12663" priority="3271" stopIfTrue="1">
      <formula>LEN(TRIM($V$37))=0</formula>
    </cfRule>
  </conditionalFormatting>
  <conditionalFormatting sqref="W37">
    <cfRule type="expression" dxfId="12662" priority="3272" stopIfTrue="1">
      <formula>LEN(TRIM($W$37))=0</formula>
    </cfRule>
  </conditionalFormatting>
  <conditionalFormatting sqref="X37">
    <cfRule type="expression" dxfId="12661" priority="3273" stopIfTrue="1">
      <formula>LEN(TRIM($X$37))=0</formula>
    </cfRule>
  </conditionalFormatting>
  <conditionalFormatting sqref="Z37">
    <cfRule type="expression" dxfId="12660" priority="3274" stopIfTrue="1">
      <formula>LEN(TRIM($Z$37))=0</formula>
    </cfRule>
  </conditionalFormatting>
  <conditionalFormatting sqref="AA37">
    <cfRule type="expression" dxfId="12659" priority="3275" stopIfTrue="1">
      <formula>LEN(TRIM($AA$37))=0</formula>
    </cfRule>
  </conditionalFormatting>
  <conditionalFormatting sqref="AB37">
    <cfRule type="expression" dxfId="12658" priority="3276" stopIfTrue="1">
      <formula>LEN(TRIM($AB$37))=0</formula>
    </cfRule>
  </conditionalFormatting>
  <conditionalFormatting sqref="AD37">
    <cfRule type="expression" dxfId="12657" priority="3277" stopIfTrue="1">
      <formula>LEN(TRIM($AD$37))=0</formula>
    </cfRule>
  </conditionalFormatting>
  <conditionalFormatting sqref="AE37">
    <cfRule type="expression" dxfId="12656" priority="3278" stopIfTrue="1">
      <formula>LEN(TRIM($AE$37))=0</formula>
    </cfRule>
  </conditionalFormatting>
  <conditionalFormatting sqref="AF37">
    <cfRule type="expression" dxfId="12655" priority="3279" stopIfTrue="1">
      <formula>LEN(TRIM($AF$37))=0</formula>
    </cfRule>
  </conditionalFormatting>
  <conditionalFormatting sqref="AH37">
    <cfRule type="expression" dxfId="12654" priority="3280" stopIfTrue="1">
      <formula>LEN(TRIM($AH$37))=0</formula>
    </cfRule>
  </conditionalFormatting>
  <conditionalFormatting sqref="AI37">
    <cfRule type="expression" dxfId="12653" priority="3281" stopIfTrue="1">
      <formula>LEN(TRIM($AI$37))=0</formula>
    </cfRule>
  </conditionalFormatting>
  <conditionalFormatting sqref="AJ37">
    <cfRule type="expression" dxfId="12652" priority="3282" stopIfTrue="1">
      <formula>LEN(TRIM($AJ$37))=0</formula>
    </cfRule>
  </conditionalFormatting>
  <conditionalFormatting sqref="AL37">
    <cfRule type="expression" dxfId="12651" priority="3283" stopIfTrue="1">
      <formula>LEN(TRIM($AL$37))=0</formula>
    </cfRule>
  </conditionalFormatting>
  <conditionalFormatting sqref="AM37">
    <cfRule type="expression" dxfId="12650" priority="3284" stopIfTrue="1">
      <formula>LEN(TRIM($AM$37))=0</formula>
    </cfRule>
  </conditionalFormatting>
  <conditionalFormatting sqref="AN37">
    <cfRule type="expression" dxfId="12649" priority="3285" stopIfTrue="1">
      <formula>LEN(TRIM($AN$37))=0</formula>
    </cfRule>
  </conditionalFormatting>
  <conditionalFormatting sqref="AP37">
    <cfRule type="expression" dxfId="12648" priority="3286" stopIfTrue="1">
      <formula>LEN(TRIM($AP$37))=0</formula>
    </cfRule>
  </conditionalFormatting>
  <conditionalFormatting sqref="AQ37">
    <cfRule type="expression" dxfId="12647" priority="3287" stopIfTrue="1">
      <formula>LEN(TRIM($AQ$37))=0</formula>
    </cfRule>
  </conditionalFormatting>
  <conditionalFormatting sqref="AR37">
    <cfRule type="expression" dxfId="12646" priority="3288" stopIfTrue="1">
      <formula>LEN(TRIM($AR$37))=0</formula>
    </cfRule>
  </conditionalFormatting>
  <conditionalFormatting sqref="AT37">
    <cfRule type="expression" dxfId="12645" priority="3289" stopIfTrue="1">
      <formula>LEN(TRIM($AT$37))=0</formula>
    </cfRule>
  </conditionalFormatting>
  <conditionalFormatting sqref="AU37">
    <cfRule type="expression" dxfId="12644" priority="3290" stopIfTrue="1">
      <formula>LEN(TRIM($AU$37))=0</formula>
    </cfRule>
  </conditionalFormatting>
  <conditionalFormatting sqref="AV37">
    <cfRule type="expression" dxfId="12643" priority="3291" stopIfTrue="1">
      <formula>LEN(TRIM($AV$37))=0</formula>
    </cfRule>
  </conditionalFormatting>
  <conditionalFormatting sqref="AX37">
    <cfRule type="expression" dxfId="12642" priority="3292" stopIfTrue="1">
      <formula>LEN(TRIM($AX$37))=0</formula>
    </cfRule>
  </conditionalFormatting>
  <conditionalFormatting sqref="AY37">
    <cfRule type="expression" dxfId="12641" priority="3293" stopIfTrue="1">
      <formula>LEN(TRIM($AY$37))=0</formula>
    </cfRule>
  </conditionalFormatting>
  <conditionalFormatting sqref="AZ37">
    <cfRule type="expression" dxfId="12640" priority="3294" stopIfTrue="1">
      <formula>LEN(TRIM($AZ$37))=0</formula>
    </cfRule>
  </conditionalFormatting>
  <conditionalFormatting sqref="BB37">
    <cfRule type="expression" dxfId="12639" priority="3295" stopIfTrue="1">
      <formula>LEN(TRIM($BB$37))=0</formula>
    </cfRule>
  </conditionalFormatting>
  <conditionalFormatting sqref="BC37">
    <cfRule type="expression" dxfId="12638" priority="3296" stopIfTrue="1">
      <formula>LEN(TRIM($BC$37))=0</formula>
    </cfRule>
  </conditionalFormatting>
  <conditionalFormatting sqref="BD37">
    <cfRule type="expression" dxfId="12637" priority="3297" stopIfTrue="1">
      <formula>LEN(TRIM($BD$37))=0</formula>
    </cfRule>
  </conditionalFormatting>
  <conditionalFormatting sqref="F42">
    <cfRule type="expression" dxfId="12636" priority="3298" stopIfTrue="1">
      <formula>LEN(TRIM($F$42))=0</formula>
    </cfRule>
  </conditionalFormatting>
  <conditionalFormatting sqref="G42">
    <cfRule type="expression" dxfId="12635" priority="3299" stopIfTrue="1">
      <formula>LEN(TRIM($G$42))=0</formula>
    </cfRule>
  </conditionalFormatting>
  <conditionalFormatting sqref="J42">
    <cfRule type="expression" dxfId="12634" priority="3300" stopIfTrue="1">
      <formula>LEN(TRIM($J$42))=0</formula>
    </cfRule>
  </conditionalFormatting>
  <conditionalFormatting sqref="K42">
    <cfRule type="expression" dxfId="12633" priority="3301" stopIfTrue="1">
      <formula>LEN(TRIM($K$42))=0</formula>
    </cfRule>
  </conditionalFormatting>
  <conditionalFormatting sqref="N42">
    <cfRule type="expression" dxfId="12632" priority="3302" stopIfTrue="1">
      <formula>LEN(TRIM($N$42))=0</formula>
    </cfRule>
  </conditionalFormatting>
  <conditionalFormatting sqref="O42">
    <cfRule type="expression" dxfId="12631" priority="3303" stopIfTrue="1">
      <formula>LEN(TRIM($O$42))=0</formula>
    </cfRule>
  </conditionalFormatting>
  <conditionalFormatting sqref="R42">
    <cfRule type="expression" dxfId="12630" priority="3304" stopIfTrue="1">
      <formula>LEN(TRIM($R$42))=0</formula>
    </cfRule>
  </conditionalFormatting>
  <conditionalFormatting sqref="S42">
    <cfRule type="expression" dxfId="12629" priority="3305" stopIfTrue="1">
      <formula>LEN(TRIM($S$42))=0</formula>
    </cfRule>
  </conditionalFormatting>
  <conditionalFormatting sqref="V42">
    <cfRule type="expression" dxfId="12628" priority="3306" stopIfTrue="1">
      <formula>LEN(TRIM($V$42))=0</formula>
    </cfRule>
  </conditionalFormatting>
  <conditionalFormatting sqref="W42">
    <cfRule type="expression" dxfId="12627" priority="3307" stopIfTrue="1">
      <formula>LEN(TRIM($W$42))=0</formula>
    </cfRule>
  </conditionalFormatting>
  <conditionalFormatting sqref="Z42">
    <cfRule type="expression" dxfId="12626" priority="3308" stopIfTrue="1">
      <formula>LEN(TRIM($Z$42))=0</formula>
    </cfRule>
  </conditionalFormatting>
  <conditionalFormatting sqref="AA42">
    <cfRule type="expression" dxfId="12625" priority="3309" stopIfTrue="1">
      <formula>LEN(TRIM($AA$42))=0</formula>
    </cfRule>
  </conditionalFormatting>
  <conditionalFormatting sqref="AD42">
    <cfRule type="expression" dxfId="12624" priority="3310" stopIfTrue="1">
      <formula>LEN(TRIM($AD$42))=0</formula>
    </cfRule>
  </conditionalFormatting>
  <conditionalFormatting sqref="AE42">
    <cfRule type="expression" dxfId="12623" priority="3311" stopIfTrue="1">
      <formula>LEN(TRIM($AE$42))=0</formula>
    </cfRule>
  </conditionalFormatting>
  <conditionalFormatting sqref="AH42">
    <cfRule type="expression" dxfId="12622" priority="3312" stopIfTrue="1">
      <formula>LEN(TRIM($AH$42))=0</formula>
    </cfRule>
  </conditionalFormatting>
  <conditionalFormatting sqref="AI42">
    <cfRule type="expression" dxfId="12621" priority="3313" stopIfTrue="1">
      <formula>LEN(TRIM($AI$42))=0</formula>
    </cfRule>
  </conditionalFormatting>
  <conditionalFormatting sqref="AL42">
    <cfRule type="expression" dxfId="12620" priority="3314" stopIfTrue="1">
      <formula>LEN(TRIM($AL$42))=0</formula>
    </cfRule>
  </conditionalFormatting>
  <conditionalFormatting sqref="AM42">
    <cfRule type="expression" dxfId="12619" priority="3315" stopIfTrue="1">
      <formula>LEN(TRIM($AM$42))=0</formula>
    </cfRule>
  </conditionalFormatting>
  <conditionalFormatting sqref="AP42">
    <cfRule type="expression" dxfId="12618" priority="3316" stopIfTrue="1">
      <formula>LEN(TRIM($AP$42))=0</formula>
    </cfRule>
  </conditionalFormatting>
  <conditionalFormatting sqref="AQ42">
    <cfRule type="expression" dxfId="12617" priority="3317" stopIfTrue="1">
      <formula>LEN(TRIM($AQ$42))=0</formula>
    </cfRule>
  </conditionalFormatting>
  <conditionalFormatting sqref="AT42">
    <cfRule type="expression" dxfId="12616" priority="3318" stopIfTrue="1">
      <formula>LEN(TRIM($AT$42))=0</formula>
    </cfRule>
  </conditionalFormatting>
  <conditionalFormatting sqref="AU42">
    <cfRule type="expression" dxfId="12615" priority="3319" stopIfTrue="1">
      <formula>LEN(TRIM($AU$42))=0</formula>
    </cfRule>
  </conditionalFormatting>
  <conditionalFormatting sqref="AX42">
    <cfRule type="expression" dxfId="12614" priority="3320" stopIfTrue="1">
      <formula>LEN(TRIM($AX$42))=0</formula>
    </cfRule>
  </conditionalFormatting>
  <conditionalFormatting sqref="AY42">
    <cfRule type="expression" dxfId="12613" priority="3321" stopIfTrue="1">
      <formula>LEN(TRIM($AY$42))=0</formula>
    </cfRule>
  </conditionalFormatting>
  <conditionalFormatting sqref="BB42">
    <cfRule type="expression" dxfId="12612" priority="3322" stopIfTrue="1">
      <formula>LEN(TRIM($BB$42))=0</formula>
    </cfRule>
  </conditionalFormatting>
  <conditionalFormatting sqref="BC42">
    <cfRule type="expression" dxfId="12611" priority="3323" stopIfTrue="1">
      <formula>LEN(TRIM($BC$42))=0</formula>
    </cfRule>
  </conditionalFormatting>
  <conditionalFormatting sqref="F44">
    <cfRule type="expression" dxfId="12610" priority="3324" stopIfTrue="1">
      <formula>LEN(TRIM($F$44))=0</formula>
    </cfRule>
  </conditionalFormatting>
  <conditionalFormatting sqref="G44">
    <cfRule type="expression" dxfId="12609" priority="3325" stopIfTrue="1">
      <formula>LEN(TRIM($G$44))=0</formula>
    </cfRule>
  </conditionalFormatting>
  <conditionalFormatting sqref="H44">
    <cfRule type="expression" dxfId="12608" priority="3326" stopIfTrue="1">
      <formula>LEN(TRIM($H$44))=0</formula>
    </cfRule>
  </conditionalFormatting>
  <conditionalFormatting sqref="J44">
    <cfRule type="expression" dxfId="12607" priority="3327" stopIfTrue="1">
      <formula>LEN(TRIM($J$44))=0</formula>
    </cfRule>
  </conditionalFormatting>
  <conditionalFormatting sqref="K44">
    <cfRule type="expression" dxfId="12606" priority="3328" stopIfTrue="1">
      <formula>LEN(TRIM($K$44))=0</formula>
    </cfRule>
  </conditionalFormatting>
  <conditionalFormatting sqref="L44">
    <cfRule type="expression" dxfId="12605" priority="3329" stopIfTrue="1">
      <formula>LEN(TRIM($L$44))=0</formula>
    </cfRule>
  </conditionalFormatting>
  <conditionalFormatting sqref="N44">
    <cfRule type="expression" dxfId="12604" priority="3330" stopIfTrue="1">
      <formula>LEN(TRIM($N$44))=0</formula>
    </cfRule>
  </conditionalFormatting>
  <conditionalFormatting sqref="O44">
    <cfRule type="expression" dxfId="12603" priority="3331" stopIfTrue="1">
      <formula>LEN(TRIM($O$44))=0</formula>
    </cfRule>
  </conditionalFormatting>
  <conditionalFormatting sqref="P44">
    <cfRule type="expression" dxfId="12602" priority="3332" stopIfTrue="1">
      <formula>LEN(TRIM($P$44))=0</formula>
    </cfRule>
  </conditionalFormatting>
  <conditionalFormatting sqref="R44">
    <cfRule type="expression" dxfId="12601" priority="3333" stopIfTrue="1">
      <formula>LEN(TRIM($R$44))=0</formula>
    </cfRule>
  </conditionalFormatting>
  <conditionalFormatting sqref="S44">
    <cfRule type="expression" dxfId="12600" priority="3334" stopIfTrue="1">
      <formula>LEN(TRIM($S$44))=0</formula>
    </cfRule>
  </conditionalFormatting>
  <conditionalFormatting sqref="T44">
    <cfRule type="expression" dxfId="12599" priority="3335" stopIfTrue="1">
      <formula>LEN(TRIM($T$44))=0</formula>
    </cfRule>
  </conditionalFormatting>
  <conditionalFormatting sqref="V44">
    <cfRule type="expression" dxfId="12598" priority="3336" stopIfTrue="1">
      <formula>LEN(TRIM($V$44))=0</formula>
    </cfRule>
  </conditionalFormatting>
  <conditionalFormatting sqref="W44">
    <cfRule type="expression" dxfId="12597" priority="3337" stopIfTrue="1">
      <formula>LEN(TRIM($W$44))=0</formula>
    </cfRule>
  </conditionalFormatting>
  <conditionalFormatting sqref="X44">
    <cfRule type="expression" dxfId="12596" priority="3338" stopIfTrue="1">
      <formula>LEN(TRIM($X$44))=0</formula>
    </cfRule>
  </conditionalFormatting>
  <conditionalFormatting sqref="Z44">
    <cfRule type="expression" dxfId="12595" priority="3339" stopIfTrue="1">
      <formula>LEN(TRIM($Z$44))=0</formula>
    </cfRule>
  </conditionalFormatting>
  <conditionalFormatting sqref="AA44">
    <cfRule type="expression" dxfId="12594" priority="3340" stopIfTrue="1">
      <formula>LEN(TRIM($AA$44))=0</formula>
    </cfRule>
  </conditionalFormatting>
  <conditionalFormatting sqref="AB44">
    <cfRule type="expression" dxfId="12593" priority="3341" stopIfTrue="1">
      <formula>LEN(TRIM($AB$44))=0</formula>
    </cfRule>
  </conditionalFormatting>
  <conditionalFormatting sqref="AD44">
    <cfRule type="expression" dxfId="12592" priority="3342" stopIfTrue="1">
      <formula>LEN(TRIM($AD$44))=0</formula>
    </cfRule>
  </conditionalFormatting>
  <conditionalFormatting sqref="AE44">
    <cfRule type="expression" dxfId="12591" priority="3343" stopIfTrue="1">
      <formula>LEN(TRIM($AE$44))=0</formula>
    </cfRule>
  </conditionalFormatting>
  <conditionalFormatting sqref="AF44">
    <cfRule type="expression" dxfId="12590" priority="3344" stopIfTrue="1">
      <formula>LEN(TRIM($AF$44))=0</formula>
    </cfRule>
  </conditionalFormatting>
  <conditionalFormatting sqref="AH44">
    <cfRule type="expression" dxfId="12589" priority="3345" stopIfTrue="1">
      <formula>LEN(TRIM($AH$44))=0</formula>
    </cfRule>
  </conditionalFormatting>
  <conditionalFormatting sqref="AI44">
    <cfRule type="expression" dxfId="12588" priority="3346" stopIfTrue="1">
      <formula>LEN(TRIM($AI$44))=0</formula>
    </cfRule>
  </conditionalFormatting>
  <conditionalFormatting sqref="AJ44">
    <cfRule type="expression" dxfId="12587" priority="3347" stopIfTrue="1">
      <formula>LEN(TRIM($AJ$44))=0</formula>
    </cfRule>
  </conditionalFormatting>
  <conditionalFormatting sqref="AL44">
    <cfRule type="expression" dxfId="12586" priority="3348" stopIfTrue="1">
      <formula>LEN(TRIM($AL$44))=0</formula>
    </cfRule>
  </conditionalFormatting>
  <conditionalFormatting sqref="AM44">
    <cfRule type="expression" dxfId="12585" priority="3349" stopIfTrue="1">
      <formula>LEN(TRIM($AM$44))=0</formula>
    </cfRule>
  </conditionalFormatting>
  <conditionalFormatting sqref="AN44">
    <cfRule type="expression" dxfId="12584" priority="3350" stopIfTrue="1">
      <formula>LEN(TRIM($AN$44))=0</formula>
    </cfRule>
  </conditionalFormatting>
  <conditionalFormatting sqref="AP44">
    <cfRule type="expression" dxfId="12583" priority="3351" stopIfTrue="1">
      <formula>LEN(TRIM($AP$44))=0</formula>
    </cfRule>
  </conditionalFormatting>
  <conditionalFormatting sqref="AQ44">
    <cfRule type="expression" dxfId="12582" priority="3352" stopIfTrue="1">
      <formula>LEN(TRIM($AQ$44))=0</formula>
    </cfRule>
  </conditionalFormatting>
  <conditionalFormatting sqref="AR44">
    <cfRule type="expression" dxfId="12581" priority="3353" stopIfTrue="1">
      <formula>LEN(TRIM($AR$44))=0</formula>
    </cfRule>
  </conditionalFormatting>
  <conditionalFormatting sqref="AT44">
    <cfRule type="expression" dxfId="12580" priority="3354" stopIfTrue="1">
      <formula>LEN(TRIM($AT$44))=0</formula>
    </cfRule>
  </conditionalFormatting>
  <conditionalFormatting sqref="AU44">
    <cfRule type="expression" dxfId="12579" priority="3355" stopIfTrue="1">
      <formula>LEN(TRIM($AU$44))=0</formula>
    </cfRule>
  </conditionalFormatting>
  <conditionalFormatting sqref="AV44">
    <cfRule type="expression" dxfId="12578" priority="3356" stopIfTrue="1">
      <formula>LEN(TRIM($AV$44))=0</formula>
    </cfRule>
  </conditionalFormatting>
  <conditionalFormatting sqref="AX44">
    <cfRule type="expression" dxfId="12577" priority="3357" stopIfTrue="1">
      <formula>LEN(TRIM($AX$44))=0</formula>
    </cfRule>
  </conditionalFormatting>
  <conditionalFormatting sqref="AY44">
    <cfRule type="expression" dxfId="12576" priority="3358" stopIfTrue="1">
      <formula>LEN(TRIM($AY$44))=0</formula>
    </cfRule>
  </conditionalFormatting>
  <conditionalFormatting sqref="AZ44">
    <cfRule type="expression" dxfId="12575" priority="3359" stopIfTrue="1">
      <formula>LEN(TRIM($AZ$44))=0</formula>
    </cfRule>
  </conditionalFormatting>
  <conditionalFormatting sqref="BB44">
    <cfRule type="expression" dxfId="12574" priority="3360" stopIfTrue="1">
      <formula>LEN(TRIM($BB$44))=0</formula>
    </cfRule>
  </conditionalFormatting>
  <conditionalFormatting sqref="BC44">
    <cfRule type="expression" dxfId="12573" priority="3361" stopIfTrue="1">
      <formula>LEN(TRIM($BC$44))=0</formula>
    </cfRule>
  </conditionalFormatting>
  <conditionalFormatting sqref="BD44">
    <cfRule type="expression" dxfId="12572" priority="3362" stopIfTrue="1">
      <formula>LEN(TRIM($BD$44))=0</formula>
    </cfRule>
  </conditionalFormatting>
  <conditionalFormatting sqref="F46">
    <cfRule type="expression" dxfId="12571" priority="3363" stopIfTrue="1">
      <formula>LEN(TRIM($F$46))=0</formula>
    </cfRule>
  </conditionalFormatting>
  <conditionalFormatting sqref="G46">
    <cfRule type="expression" dxfId="12570" priority="3364" stopIfTrue="1">
      <formula>LEN(TRIM($G$46))=0</formula>
    </cfRule>
  </conditionalFormatting>
  <conditionalFormatting sqref="H46">
    <cfRule type="expression" dxfId="12569" priority="3365" stopIfTrue="1">
      <formula>LEN(TRIM($H$46))=0</formula>
    </cfRule>
  </conditionalFormatting>
  <conditionalFormatting sqref="F47">
    <cfRule type="expression" dxfId="12568" priority="3366" stopIfTrue="1">
      <formula>LEN(TRIM($F$47))=0</formula>
    </cfRule>
  </conditionalFormatting>
  <conditionalFormatting sqref="G47">
    <cfRule type="expression" dxfId="12567" priority="3367" stopIfTrue="1">
      <formula>LEN(TRIM($G$47))=0</formula>
    </cfRule>
  </conditionalFormatting>
  <conditionalFormatting sqref="H47">
    <cfRule type="expression" dxfId="12566" priority="3368" stopIfTrue="1">
      <formula>LEN(TRIM($H$47))=0</formula>
    </cfRule>
  </conditionalFormatting>
  <conditionalFormatting sqref="J46">
    <cfRule type="expression" dxfId="12565" priority="3369" stopIfTrue="1">
      <formula>LEN(TRIM($J$46))=0</formula>
    </cfRule>
  </conditionalFormatting>
  <conditionalFormatting sqref="K46">
    <cfRule type="expression" dxfId="12564" priority="3370" stopIfTrue="1">
      <formula>LEN(TRIM($K$46))=0</formula>
    </cfRule>
  </conditionalFormatting>
  <conditionalFormatting sqref="L46">
    <cfRule type="expression" dxfId="12563" priority="3371" stopIfTrue="1">
      <formula>LEN(TRIM($L$46))=0</formula>
    </cfRule>
  </conditionalFormatting>
  <conditionalFormatting sqref="J47">
    <cfRule type="expression" dxfId="12562" priority="3372" stopIfTrue="1">
      <formula>LEN(TRIM($J$47))=0</formula>
    </cfRule>
  </conditionalFormatting>
  <conditionalFormatting sqref="K47">
    <cfRule type="expression" dxfId="12561" priority="3373" stopIfTrue="1">
      <formula>LEN(TRIM($K$47))=0</formula>
    </cfRule>
  </conditionalFormatting>
  <conditionalFormatting sqref="L47">
    <cfRule type="expression" dxfId="12560" priority="3374" stopIfTrue="1">
      <formula>LEN(TRIM($L$47))=0</formula>
    </cfRule>
  </conditionalFormatting>
  <conditionalFormatting sqref="N46">
    <cfRule type="expression" dxfId="12559" priority="3375" stopIfTrue="1">
      <formula>LEN(TRIM($N$46))=0</formula>
    </cfRule>
  </conditionalFormatting>
  <conditionalFormatting sqref="O46">
    <cfRule type="expression" dxfId="12558" priority="3376" stopIfTrue="1">
      <formula>LEN(TRIM($O$46))=0</formula>
    </cfRule>
  </conditionalFormatting>
  <conditionalFormatting sqref="P46">
    <cfRule type="expression" dxfId="12557" priority="3377" stopIfTrue="1">
      <formula>LEN(TRIM($P$46))=0</formula>
    </cfRule>
  </conditionalFormatting>
  <conditionalFormatting sqref="N47">
    <cfRule type="expression" dxfId="12556" priority="3378" stopIfTrue="1">
      <formula>LEN(TRIM($N$47))=0</formula>
    </cfRule>
  </conditionalFormatting>
  <conditionalFormatting sqref="O47">
    <cfRule type="expression" dxfId="12555" priority="3379" stopIfTrue="1">
      <formula>LEN(TRIM($O$47))=0</formula>
    </cfRule>
  </conditionalFormatting>
  <conditionalFormatting sqref="P47">
    <cfRule type="expression" dxfId="12554" priority="3380" stopIfTrue="1">
      <formula>LEN(TRIM($P$47))=0</formula>
    </cfRule>
  </conditionalFormatting>
  <conditionalFormatting sqref="R46">
    <cfRule type="expression" dxfId="12553" priority="3381" stopIfTrue="1">
      <formula>LEN(TRIM($R$46))=0</formula>
    </cfRule>
  </conditionalFormatting>
  <conditionalFormatting sqref="S46">
    <cfRule type="expression" dxfId="12552" priority="3382" stopIfTrue="1">
      <formula>LEN(TRIM($S$46))=0</formula>
    </cfRule>
  </conditionalFormatting>
  <conditionalFormatting sqref="T46">
    <cfRule type="expression" dxfId="12551" priority="3383" stopIfTrue="1">
      <formula>LEN(TRIM($T$46))=0</formula>
    </cfRule>
  </conditionalFormatting>
  <conditionalFormatting sqref="R47">
    <cfRule type="expression" dxfId="12550" priority="3384" stopIfTrue="1">
      <formula>LEN(TRIM($R$47))=0</formula>
    </cfRule>
  </conditionalFormatting>
  <conditionalFormatting sqref="S47">
    <cfRule type="expression" dxfId="12549" priority="3385" stopIfTrue="1">
      <formula>LEN(TRIM($S$47))=0</formula>
    </cfRule>
  </conditionalFormatting>
  <conditionalFormatting sqref="T47">
    <cfRule type="expression" dxfId="12548" priority="3386" stopIfTrue="1">
      <formula>LEN(TRIM($T$47))=0</formula>
    </cfRule>
  </conditionalFormatting>
  <conditionalFormatting sqref="V46">
    <cfRule type="expression" dxfId="12547" priority="3387" stopIfTrue="1">
      <formula>LEN(TRIM($V$46))=0</formula>
    </cfRule>
  </conditionalFormatting>
  <conditionalFormatting sqref="W46">
    <cfRule type="expression" dxfId="12546" priority="3388" stopIfTrue="1">
      <formula>LEN(TRIM($W$46))=0</formula>
    </cfRule>
  </conditionalFormatting>
  <conditionalFormatting sqref="X46">
    <cfRule type="expression" dxfId="12545" priority="3389" stopIfTrue="1">
      <formula>LEN(TRIM($X$46))=0</formula>
    </cfRule>
  </conditionalFormatting>
  <conditionalFormatting sqref="V47">
    <cfRule type="expression" dxfId="12544" priority="3390" stopIfTrue="1">
      <formula>LEN(TRIM($V$47))=0</formula>
    </cfRule>
  </conditionalFormatting>
  <conditionalFormatting sqref="W47">
    <cfRule type="expression" dxfId="12543" priority="3391" stopIfTrue="1">
      <formula>LEN(TRIM($W$47))=0</formula>
    </cfRule>
  </conditionalFormatting>
  <conditionalFormatting sqref="X47">
    <cfRule type="expression" dxfId="12542" priority="3392" stopIfTrue="1">
      <formula>LEN(TRIM($X$47))=0</formula>
    </cfRule>
  </conditionalFormatting>
  <conditionalFormatting sqref="Z46">
    <cfRule type="expression" dxfId="12541" priority="3393" stopIfTrue="1">
      <formula>LEN(TRIM($Z$46))=0</formula>
    </cfRule>
  </conditionalFormatting>
  <conditionalFormatting sqref="AA46">
    <cfRule type="expression" dxfId="12540" priority="3394" stopIfTrue="1">
      <formula>LEN(TRIM($AA$46))=0</formula>
    </cfRule>
  </conditionalFormatting>
  <conditionalFormatting sqref="AB46">
    <cfRule type="expression" dxfId="12539" priority="3395" stopIfTrue="1">
      <formula>LEN(TRIM($AB$46))=0</formula>
    </cfRule>
  </conditionalFormatting>
  <conditionalFormatting sqref="Z47">
    <cfRule type="expression" dxfId="12538" priority="3396" stopIfTrue="1">
      <formula>LEN(TRIM($Z$47))=0</formula>
    </cfRule>
  </conditionalFormatting>
  <conditionalFormatting sqref="AA47">
    <cfRule type="expression" dxfId="12537" priority="3397" stopIfTrue="1">
      <formula>LEN(TRIM($AA$47))=0</formula>
    </cfRule>
  </conditionalFormatting>
  <conditionalFormatting sqref="AB47">
    <cfRule type="expression" dxfId="12536" priority="3398" stopIfTrue="1">
      <formula>LEN(TRIM($AB$47))=0</formula>
    </cfRule>
  </conditionalFormatting>
  <conditionalFormatting sqref="AD46">
    <cfRule type="expression" dxfId="12535" priority="3399" stopIfTrue="1">
      <formula>LEN(TRIM($AD$46))=0</formula>
    </cfRule>
  </conditionalFormatting>
  <conditionalFormatting sqref="AE46">
    <cfRule type="expression" dxfId="12534" priority="3400" stopIfTrue="1">
      <formula>LEN(TRIM($AE$46))=0</formula>
    </cfRule>
  </conditionalFormatting>
  <conditionalFormatting sqref="AF46">
    <cfRule type="expression" dxfId="12533" priority="3401" stopIfTrue="1">
      <formula>LEN(TRIM($AF$46))=0</formula>
    </cfRule>
  </conditionalFormatting>
  <conditionalFormatting sqref="AD47">
    <cfRule type="expression" dxfId="12532" priority="3402" stopIfTrue="1">
      <formula>LEN(TRIM($AD$47))=0</formula>
    </cfRule>
  </conditionalFormatting>
  <conditionalFormatting sqref="AE47">
    <cfRule type="expression" dxfId="12531" priority="3403" stopIfTrue="1">
      <formula>LEN(TRIM($AE$47))=0</formula>
    </cfRule>
  </conditionalFormatting>
  <conditionalFormatting sqref="AF47">
    <cfRule type="expression" dxfId="12530" priority="3404" stopIfTrue="1">
      <formula>LEN(TRIM($AF$47))=0</formula>
    </cfRule>
  </conditionalFormatting>
  <conditionalFormatting sqref="AH46">
    <cfRule type="expression" dxfId="12529" priority="3405" stopIfTrue="1">
      <formula>LEN(TRIM($AH$46))=0</formula>
    </cfRule>
  </conditionalFormatting>
  <conditionalFormatting sqref="AI46">
    <cfRule type="expression" dxfId="12528" priority="3406" stopIfTrue="1">
      <formula>LEN(TRIM($AI$46))=0</formula>
    </cfRule>
  </conditionalFormatting>
  <conditionalFormatting sqref="AJ46">
    <cfRule type="expression" dxfId="12527" priority="3407" stopIfTrue="1">
      <formula>LEN(TRIM($AJ$46))=0</formula>
    </cfRule>
  </conditionalFormatting>
  <conditionalFormatting sqref="AH47">
    <cfRule type="expression" dxfId="12526" priority="3408" stopIfTrue="1">
      <formula>LEN(TRIM($AH$47))=0</formula>
    </cfRule>
  </conditionalFormatting>
  <conditionalFormatting sqref="AI47">
    <cfRule type="expression" dxfId="12525" priority="3409" stopIfTrue="1">
      <formula>LEN(TRIM($AI$47))=0</formula>
    </cfRule>
  </conditionalFormatting>
  <conditionalFormatting sqref="AJ47">
    <cfRule type="expression" dxfId="12524" priority="3410" stopIfTrue="1">
      <formula>LEN(TRIM($AJ$47))=0</formula>
    </cfRule>
  </conditionalFormatting>
  <conditionalFormatting sqref="AL46">
    <cfRule type="expression" dxfId="12523" priority="3411" stopIfTrue="1">
      <formula>LEN(TRIM($AL$46))=0</formula>
    </cfRule>
  </conditionalFormatting>
  <conditionalFormatting sqref="AM46">
    <cfRule type="expression" dxfId="12522" priority="3412" stopIfTrue="1">
      <formula>LEN(TRIM($AM$46))=0</formula>
    </cfRule>
  </conditionalFormatting>
  <conditionalFormatting sqref="AN46">
    <cfRule type="expression" dxfId="12521" priority="3413" stopIfTrue="1">
      <formula>LEN(TRIM($AN$46))=0</formula>
    </cfRule>
  </conditionalFormatting>
  <conditionalFormatting sqref="AL47">
    <cfRule type="expression" dxfId="12520" priority="3414" stopIfTrue="1">
      <formula>LEN(TRIM($AL$47))=0</formula>
    </cfRule>
  </conditionalFormatting>
  <conditionalFormatting sqref="AM47">
    <cfRule type="expression" dxfId="12519" priority="3415" stopIfTrue="1">
      <formula>LEN(TRIM($AM$47))=0</formula>
    </cfRule>
  </conditionalFormatting>
  <conditionalFormatting sqref="AN47">
    <cfRule type="expression" dxfId="12518" priority="3416" stopIfTrue="1">
      <formula>LEN(TRIM($AN$47))=0</formula>
    </cfRule>
  </conditionalFormatting>
  <conditionalFormatting sqref="AP46">
    <cfRule type="expression" dxfId="12517" priority="3417" stopIfTrue="1">
      <formula>LEN(TRIM($AP$46))=0</formula>
    </cfRule>
  </conditionalFormatting>
  <conditionalFormatting sqref="AQ46">
    <cfRule type="expression" dxfId="12516" priority="3418" stopIfTrue="1">
      <formula>LEN(TRIM($AQ$46))=0</formula>
    </cfRule>
  </conditionalFormatting>
  <conditionalFormatting sqref="AR46">
    <cfRule type="expression" dxfId="12515" priority="3419" stopIfTrue="1">
      <formula>LEN(TRIM($AR$46))=0</formula>
    </cfRule>
  </conditionalFormatting>
  <conditionalFormatting sqref="AP47">
    <cfRule type="expression" dxfId="12514" priority="3420" stopIfTrue="1">
      <formula>LEN(TRIM($AP$47))=0</formula>
    </cfRule>
  </conditionalFormatting>
  <conditionalFormatting sqref="AQ47">
    <cfRule type="expression" dxfId="12513" priority="3421" stopIfTrue="1">
      <formula>LEN(TRIM($AQ$47))=0</formula>
    </cfRule>
  </conditionalFormatting>
  <conditionalFormatting sqref="AR47">
    <cfRule type="expression" dxfId="12512" priority="3422" stopIfTrue="1">
      <formula>LEN(TRIM($AR$47))=0</formula>
    </cfRule>
  </conditionalFormatting>
  <conditionalFormatting sqref="AT46">
    <cfRule type="expression" dxfId="12511" priority="3423" stopIfTrue="1">
      <formula>LEN(TRIM($AT$46))=0</formula>
    </cfRule>
  </conditionalFormatting>
  <conditionalFormatting sqref="AU46">
    <cfRule type="expression" dxfId="12510" priority="3424" stopIfTrue="1">
      <formula>LEN(TRIM($AU$46))=0</formula>
    </cfRule>
  </conditionalFormatting>
  <conditionalFormatting sqref="AV46">
    <cfRule type="expression" dxfId="12509" priority="3425" stopIfTrue="1">
      <formula>LEN(TRIM($AV$46))=0</formula>
    </cfRule>
  </conditionalFormatting>
  <conditionalFormatting sqref="AT47">
    <cfRule type="expression" dxfId="12508" priority="3426" stopIfTrue="1">
      <formula>LEN(TRIM($AT$47))=0</formula>
    </cfRule>
  </conditionalFormatting>
  <conditionalFormatting sqref="AU47">
    <cfRule type="expression" dxfId="12507" priority="3427" stopIfTrue="1">
      <formula>LEN(TRIM($AU$47))=0</formula>
    </cfRule>
  </conditionalFormatting>
  <conditionalFormatting sqref="AV47">
    <cfRule type="expression" dxfId="12506" priority="3428" stopIfTrue="1">
      <formula>LEN(TRIM($AV$47))=0</formula>
    </cfRule>
  </conditionalFormatting>
  <conditionalFormatting sqref="AX46">
    <cfRule type="expression" dxfId="12505" priority="3429" stopIfTrue="1">
      <formula>LEN(TRIM($AX$46))=0</formula>
    </cfRule>
  </conditionalFormatting>
  <conditionalFormatting sqref="AY46">
    <cfRule type="expression" dxfId="12504" priority="3430" stopIfTrue="1">
      <formula>LEN(TRIM($AY$46))=0</formula>
    </cfRule>
  </conditionalFormatting>
  <conditionalFormatting sqref="AZ46">
    <cfRule type="expression" dxfId="12503" priority="3431" stopIfTrue="1">
      <formula>LEN(TRIM($AZ$46))=0</formula>
    </cfRule>
  </conditionalFormatting>
  <conditionalFormatting sqref="AX47">
    <cfRule type="expression" dxfId="12502" priority="3432" stopIfTrue="1">
      <formula>LEN(TRIM($AX$47))=0</formula>
    </cfRule>
  </conditionalFormatting>
  <conditionalFormatting sqref="AY47">
    <cfRule type="expression" dxfId="12501" priority="3433" stopIfTrue="1">
      <formula>LEN(TRIM($AY$47))=0</formula>
    </cfRule>
  </conditionalFormatting>
  <conditionalFormatting sqref="AZ47">
    <cfRule type="expression" dxfId="12500" priority="3434" stopIfTrue="1">
      <formula>LEN(TRIM($AZ$47))=0</formula>
    </cfRule>
  </conditionalFormatting>
  <conditionalFormatting sqref="BB46">
    <cfRule type="expression" dxfId="12499" priority="3435" stopIfTrue="1">
      <formula>LEN(TRIM($BB$46))=0</formula>
    </cfRule>
  </conditionalFormatting>
  <conditionalFormatting sqref="BC46">
    <cfRule type="expression" dxfId="12498" priority="3436" stopIfTrue="1">
      <formula>LEN(TRIM($BC$46))=0</formula>
    </cfRule>
  </conditionalFormatting>
  <conditionalFormatting sqref="BD46">
    <cfRule type="expression" dxfId="12497" priority="3437" stopIfTrue="1">
      <formula>LEN(TRIM($BD$46))=0</formula>
    </cfRule>
  </conditionalFormatting>
  <conditionalFormatting sqref="BB47">
    <cfRule type="expression" dxfId="12496" priority="3438" stopIfTrue="1">
      <formula>LEN(TRIM($BB$47))=0</formula>
    </cfRule>
  </conditionalFormatting>
  <conditionalFormatting sqref="BC47">
    <cfRule type="expression" dxfId="12495" priority="3439" stopIfTrue="1">
      <formula>LEN(TRIM($BC$47))=0</formula>
    </cfRule>
  </conditionalFormatting>
  <conditionalFormatting sqref="BD47">
    <cfRule type="expression" dxfId="12494" priority="3440" stopIfTrue="1">
      <formula>LEN(TRIM($BD$47))=0</formula>
    </cfRule>
  </conditionalFormatting>
  <conditionalFormatting sqref="F49">
    <cfRule type="expression" dxfId="12493" priority="3441" stopIfTrue="1">
      <formula>LEN(TRIM($F$49))=0</formula>
    </cfRule>
  </conditionalFormatting>
  <conditionalFormatting sqref="G49">
    <cfRule type="expression" dxfId="12492" priority="3442" stopIfTrue="1">
      <formula>LEN(TRIM($G$49))=0</formula>
    </cfRule>
  </conditionalFormatting>
  <conditionalFormatting sqref="H49">
    <cfRule type="expression" dxfId="12491" priority="3443" stopIfTrue="1">
      <formula>LEN(TRIM($H$49))=0</formula>
    </cfRule>
  </conditionalFormatting>
  <conditionalFormatting sqref="F50">
    <cfRule type="expression" dxfId="12490" priority="3444" stopIfTrue="1">
      <formula>LEN(TRIM($F$50))=0</formula>
    </cfRule>
  </conditionalFormatting>
  <conditionalFormatting sqref="G50">
    <cfRule type="expression" dxfId="12489" priority="3445" stopIfTrue="1">
      <formula>LEN(TRIM($G$50))=0</formula>
    </cfRule>
  </conditionalFormatting>
  <conditionalFormatting sqref="H50">
    <cfRule type="expression" dxfId="12488" priority="3446" stopIfTrue="1">
      <formula>LEN(TRIM($H$50))=0</formula>
    </cfRule>
  </conditionalFormatting>
  <conditionalFormatting sqref="F51">
    <cfRule type="expression" dxfId="12487" priority="3447" stopIfTrue="1">
      <formula>LEN(TRIM($F$51))=0</formula>
    </cfRule>
  </conditionalFormatting>
  <conditionalFormatting sqref="G51">
    <cfRule type="expression" dxfId="12486" priority="3448" stopIfTrue="1">
      <formula>LEN(TRIM($G$51))=0</formula>
    </cfRule>
  </conditionalFormatting>
  <conditionalFormatting sqref="H51">
    <cfRule type="expression" dxfId="12485" priority="3449" stopIfTrue="1">
      <formula>LEN(TRIM($H$51))=0</formula>
    </cfRule>
  </conditionalFormatting>
  <conditionalFormatting sqref="F52">
    <cfRule type="expression" dxfId="12484" priority="3450" stopIfTrue="1">
      <formula>LEN(TRIM($F$52))=0</formula>
    </cfRule>
  </conditionalFormatting>
  <conditionalFormatting sqref="G52">
    <cfRule type="expression" dxfId="12483" priority="3451" stopIfTrue="1">
      <formula>LEN(TRIM($G$52))=0</formula>
    </cfRule>
  </conditionalFormatting>
  <conditionalFormatting sqref="H52">
    <cfRule type="expression" dxfId="12482" priority="3452" stopIfTrue="1">
      <formula>LEN(TRIM($H$52))=0</formula>
    </cfRule>
  </conditionalFormatting>
  <conditionalFormatting sqref="J49">
    <cfRule type="expression" dxfId="12481" priority="3453" stopIfTrue="1">
      <formula>LEN(TRIM($J$49))=0</formula>
    </cfRule>
  </conditionalFormatting>
  <conditionalFormatting sqref="K49">
    <cfRule type="expression" dxfId="12480" priority="3454" stopIfTrue="1">
      <formula>LEN(TRIM($K$49))=0</formula>
    </cfRule>
  </conditionalFormatting>
  <conditionalFormatting sqref="L49">
    <cfRule type="expression" dxfId="12479" priority="3455" stopIfTrue="1">
      <formula>LEN(TRIM($L$49))=0</formula>
    </cfRule>
  </conditionalFormatting>
  <conditionalFormatting sqref="J50">
    <cfRule type="expression" dxfId="12478" priority="3456" stopIfTrue="1">
      <formula>LEN(TRIM($J$50))=0</formula>
    </cfRule>
  </conditionalFormatting>
  <conditionalFormatting sqref="K50">
    <cfRule type="expression" dxfId="12477" priority="3457" stopIfTrue="1">
      <formula>LEN(TRIM($K$50))=0</formula>
    </cfRule>
  </conditionalFormatting>
  <conditionalFormatting sqref="L50">
    <cfRule type="expression" dxfId="12476" priority="3458" stopIfTrue="1">
      <formula>LEN(TRIM($L$50))=0</formula>
    </cfRule>
  </conditionalFormatting>
  <conditionalFormatting sqref="J51">
    <cfRule type="expression" dxfId="12475" priority="3459" stopIfTrue="1">
      <formula>LEN(TRIM($J$51))=0</formula>
    </cfRule>
  </conditionalFormatting>
  <conditionalFormatting sqref="K51">
    <cfRule type="expression" dxfId="12474" priority="3460" stopIfTrue="1">
      <formula>LEN(TRIM($K$51))=0</formula>
    </cfRule>
  </conditionalFormatting>
  <conditionalFormatting sqref="L51">
    <cfRule type="expression" dxfId="12473" priority="3461" stopIfTrue="1">
      <formula>LEN(TRIM($L$51))=0</formula>
    </cfRule>
  </conditionalFormatting>
  <conditionalFormatting sqref="J52">
    <cfRule type="expression" dxfId="12472" priority="3462" stopIfTrue="1">
      <formula>LEN(TRIM($J$52))=0</formula>
    </cfRule>
  </conditionalFormatting>
  <conditionalFormatting sqref="K52">
    <cfRule type="expression" dxfId="12471" priority="3463" stopIfTrue="1">
      <formula>LEN(TRIM($K$52))=0</formula>
    </cfRule>
  </conditionalFormatting>
  <conditionalFormatting sqref="L52">
    <cfRule type="expression" dxfId="12470" priority="3464" stopIfTrue="1">
      <formula>LEN(TRIM($L$52))=0</formula>
    </cfRule>
  </conditionalFormatting>
  <conditionalFormatting sqref="N49">
    <cfRule type="expression" dxfId="12469" priority="3465" stopIfTrue="1">
      <formula>LEN(TRIM($N$49))=0</formula>
    </cfRule>
  </conditionalFormatting>
  <conditionalFormatting sqref="O49">
    <cfRule type="expression" dxfId="12468" priority="3466" stopIfTrue="1">
      <formula>LEN(TRIM($O$49))=0</formula>
    </cfRule>
  </conditionalFormatting>
  <conditionalFormatting sqref="P49">
    <cfRule type="expression" dxfId="12467" priority="3467" stopIfTrue="1">
      <formula>LEN(TRIM($P$49))=0</formula>
    </cfRule>
  </conditionalFormatting>
  <conditionalFormatting sqref="N50">
    <cfRule type="expression" dxfId="12466" priority="3468" stopIfTrue="1">
      <formula>LEN(TRIM($N$50))=0</formula>
    </cfRule>
  </conditionalFormatting>
  <conditionalFormatting sqref="O50">
    <cfRule type="expression" dxfId="12465" priority="3469" stopIfTrue="1">
      <formula>LEN(TRIM($O$50))=0</formula>
    </cfRule>
  </conditionalFormatting>
  <conditionalFormatting sqref="P50">
    <cfRule type="expression" dxfId="12464" priority="3470" stopIfTrue="1">
      <formula>LEN(TRIM($P$50))=0</formula>
    </cfRule>
  </conditionalFormatting>
  <conditionalFormatting sqref="N51">
    <cfRule type="expression" dxfId="12463" priority="3471" stopIfTrue="1">
      <formula>LEN(TRIM($N$51))=0</formula>
    </cfRule>
  </conditionalFormatting>
  <conditionalFormatting sqref="O51">
    <cfRule type="expression" dxfId="12462" priority="3472" stopIfTrue="1">
      <formula>LEN(TRIM($O$51))=0</formula>
    </cfRule>
  </conditionalFormatting>
  <conditionalFormatting sqref="P51">
    <cfRule type="expression" dxfId="12461" priority="3473" stopIfTrue="1">
      <formula>LEN(TRIM($P$51))=0</formula>
    </cfRule>
  </conditionalFormatting>
  <conditionalFormatting sqref="N52">
    <cfRule type="expression" dxfId="12460" priority="3474" stopIfTrue="1">
      <formula>LEN(TRIM($N$52))=0</formula>
    </cfRule>
  </conditionalFormatting>
  <conditionalFormatting sqref="O52">
    <cfRule type="expression" dxfId="12459" priority="3475" stopIfTrue="1">
      <formula>LEN(TRIM($O$52))=0</formula>
    </cfRule>
  </conditionalFormatting>
  <conditionalFormatting sqref="P52">
    <cfRule type="expression" dxfId="12458" priority="3476" stopIfTrue="1">
      <formula>LEN(TRIM($P$52))=0</formula>
    </cfRule>
  </conditionalFormatting>
  <conditionalFormatting sqref="R49">
    <cfRule type="expression" dxfId="12457" priority="3477" stopIfTrue="1">
      <formula>LEN(TRIM($R$49))=0</formula>
    </cfRule>
  </conditionalFormatting>
  <conditionalFormatting sqref="S49">
    <cfRule type="expression" dxfId="12456" priority="3478" stopIfTrue="1">
      <formula>LEN(TRIM($S$49))=0</formula>
    </cfRule>
  </conditionalFormatting>
  <conditionalFormatting sqref="T49">
    <cfRule type="expression" dxfId="12455" priority="3479" stopIfTrue="1">
      <formula>LEN(TRIM($T$49))=0</formula>
    </cfRule>
  </conditionalFormatting>
  <conditionalFormatting sqref="R50">
    <cfRule type="expression" dxfId="12454" priority="3480" stopIfTrue="1">
      <formula>LEN(TRIM($R$50))=0</formula>
    </cfRule>
  </conditionalFormatting>
  <conditionalFormatting sqref="S50">
    <cfRule type="expression" dxfId="12453" priority="3481" stopIfTrue="1">
      <formula>LEN(TRIM($S$50))=0</formula>
    </cfRule>
  </conditionalFormatting>
  <conditionalFormatting sqref="T50">
    <cfRule type="expression" dxfId="12452" priority="3482" stopIfTrue="1">
      <formula>LEN(TRIM($T$50))=0</formula>
    </cfRule>
  </conditionalFormatting>
  <conditionalFormatting sqref="R51">
    <cfRule type="expression" dxfId="12451" priority="3483" stopIfTrue="1">
      <formula>LEN(TRIM($R$51))=0</formula>
    </cfRule>
  </conditionalFormatting>
  <conditionalFormatting sqref="S51">
    <cfRule type="expression" dxfId="12450" priority="3484" stopIfTrue="1">
      <formula>LEN(TRIM($S$51))=0</formula>
    </cfRule>
  </conditionalFormatting>
  <conditionalFormatting sqref="T51">
    <cfRule type="expression" dxfId="12449" priority="3485" stopIfTrue="1">
      <formula>LEN(TRIM($T$51))=0</formula>
    </cfRule>
  </conditionalFormatting>
  <conditionalFormatting sqref="R52">
    <cfRule type="expression" dxfId="12448" priority="3486" stopIfTrue="1">
      <formula>LEN(TRIM($R$52))=0</formula>
    </cfRule>
  </conditionalFormatting>
  <conditionalFormatting sqref="S52">
    <cfRule type="expression" dxfId="12447" priority="3487" stopIfTrue="1">
      <formula>LEN(TRIM($S$52))=0</formula>
    </cfRule>
  </conditionalFormatting>
  <conditionalFormatting sqref="T52">
    <cfRule type="expression" dxfId="12446" priority="3488" stopIfTrue="1">
      <formula>LEN(TRIM($T$52))=0</formula>
    </cfRule>
  </conditionalFormatting>
  <conditionalFormatting sqref="V49">
    <cfRule type="expression" dxfId="12445" priority="3489" stopIfTrue="1">
      <formula>LEN(TRIM($V$49))=0</formula>
    </cfRule>
  </conditionalFormatting>
  <conditionalFormatting sqref="W49">
    <cfRule type="expression" dxfId="12444" priority="3490" stopIfTrue="1">
      <formula>LEN(TRIM($W$49))=0</formula>
    </cfRule>
  </conditionalFormatting>
  <conditionalFormatting sqref="X49">
    <cfRule type="expression" dxfId="12443" priority="3491" stopIfTrue="1">
      <formula>LEN(TRIM($X$49))=0</formula>
    </cfRule>
  </conditionalFormatting>
  <conditionalFormatting sqref="V50">
    <cfRule type="expression" dxfId="12442" priority="3492" stopIfTrue="1">
      <formula>LEN(TRIM($V$50))=0</formula>
    </cfRule>
  </conditionalFormatting>
  <conditionalFormatting sqref="W50">
    <cfRule type="expression" dxfId="12441" priority="3493" stopIfTrue="1">
      <formula>LEN(TRIM($W$50))=0</formula>
    </cfRule>
  </conditionalFormatting>
  <conditionalFormatting sqref="X50">
    <cfRule type="expression" dxfId="12440" priority="3494" stopIfTrue="1">
      <formula>LEN(TRIM($X$50))=0</formula>
    </cfRule>
  </conditionalFormatting>
  <conditionalFormatting sqref="V51">
    <cfRule type="expression" dxfId="12439" priority="3495" stopIfTrue="1">
      <formula>LEN(TRIM($V$51))=0</formula>
    </cfRule>
  </conditionalFormatting>
  <conditionalFormatting sqref="W51">
    <cfRule type="expression" dxfId="12438" priority="3496" stopIfTrue="1">
      <formula>LEN(TRIM($W$51))=0</formula>
    </cfRule>
  </conditionalFormatting>
  <conditionalFormatting sqref="X51">
    <cfRule type="expression" dxfId="12437" priority="3497" stopIfTrue="1">
      <formula>LEN(TRIM($X$51))=0</formula>
    </cfRule>
  </conditionalFormatting>
  <conditionalFormatting sqref="V52">
    <cfRule type="expression" dxfId="12436" priority="3498" stopIfTrue="1">
      <formula>LEN(TRIM($V$52))=0</formula>
    </cfRule>
  </conditionalFormatting>
  <conditionalFormatting sqref="W52">
    <cfRule type="expression" dxfId="12435" priority="3499" stopIfTrue="1">
      <formula>LEN(TRIM($W$52))=0</formula>
    </cfRule>
  </conditionalFormatting>
  <conditionalFormatting sqref="X52">
    <cfRule type="expression" dxfId="12434" priority="3500" stopIfTrue="1">
      <formula>LEN(TRIM($X$52))=0</formula>
    </cfRule>
  </conditionalFormatting>
  <conditionalFormatting sqref="Z49">
    <cfRule type="expression" dxfId="12433" priority="3501" stopIfTrue="1">
      <formula>LEN(TRIM($Z$49))=0</formula>
    </cfRule>
  </conditionalFormatting>
  <conditionalFormatting sqref="AA49">
    <cfRule type="expression" dxfId="12432" priority="3502" stopIfTrue="1">
      <formula>LEN(TRIM($AA$49))=0</formula>
    </cfRule>
  </conditionalFormatting>
  <conditionalFormatting sqref="AB49">
    <cfRule type="expression" dxfId="12431" priority="3503" stopIfTrue="1">
      <formula>LEN(TRIM($AB$49))=0</formula>
    </cfRule>
  </conditionalFormatting>
  <conditionalFormatting sqref="Z50">
    <cfRule type="expression" dxfId="12430" priority="3504" stopIfTrue="1">
      <formula>LEN(TRIM($Z$50))=0</formula>
    </cfRule>
  </conditionalFormatting>
  <conditionalFormatting sqref="AA50">
    <cfRule type="expression" dxfId="12429" priority="3505" stopIfTrue="1">
      <formula>LEN(TRIM($AA$50))=0</formula>
    </cfRule>
  </conditionalFormatting>
  <conditionalFormatting sqref="AB50">
    <cfRule type="expression" dxfId="12428" priority="3506" stopIfTrue="1">
      <formula>LEN(TRIM($AB$50))=0</formula>
    </cfRule>
  </conditionalFormatting>
  <conditionalFormatting sqref="Z51">
    <cfRule type="expression" dxfId="12427" priority="3507" stopIfTrue="1">
      <formula>LEN(TRIM($Z$51))=0</formula>
    </cfRule>
  </conditionalFormatting>
  <conditionalFormatting sqref="AA51">
    <cfRule type="expression" dxfId="12426" priority="3508" stopIfTrue="1">
      <formula>LEN(TRIM($AA$51))=0</formula>
    </cfRule>
  </conditionalFormatting>
  <conditionalFormatting sqref="AB51">
    <cfRule type="expression" dxfId="12425" priority="3509" stopIfTrue="1">
      <formula>LEN(TRIM($AB$51))=0</formula>
    </cfRule>
  </conditionalFormatting>
  <conditionalFormatting sqref="Z52">
    <cfRule type="expression" dxfId="12424" priority="3510" stopIfTrue="1">
      <formula>LEN(TRIM($Z$52))=0</formula>
    </cfRule>
  </conditionalFormatting>
  <conditionalFormatting sqref="AA52">
    <cfRule type="expression" dxfId="12423" priority="3511" stopIfTrue="1">
      <formula>LEN(TRIM($AA$52))=0</formula>
    </cfRule>
  </conditionalFormatting>
  <conditionalFormatting sqref="AB52">
    <cfRule type="expression" dxfId="12422" priority="3512" stopIfTrue="1">
      <formula>LEN(TRIM($AB$52))=0</formula>
    </cfRule>
  </conditionalFormatting>
  <conditionalFormatting sqref="AD49">
    <cfRule type="expression" dxfId="12421" priority="3513" stopIfTrue="1">
      <formula>LEN(TRIM($AD$49))=0</formula>
    </cfRule>
  </conditionalFormatting>
  <conditionalFormatting sqref="AE49">
    <cfRule type="expression" dxfId="12420" priority="3514" stopIfTrue="1">
      <formula>LEN(TRIM($AE$49))=0</formula>
    </cfRule>
  </conditionalFormatting>
  <conditionalFormatting sqref="AF49">
    <cfRule type="expression" dxfId="12419" priority="3515" stopIfTrue="1">
      <formula>LEN(TRIM($AF$49))=0</formula>
    </cfRule>
  </conditionalFormatting>
  <conditionalFormatting sqref="AD50">
    <cfRule type="expression" dxfId="12418" priority="3516" stopIfTrue="1">
      <formula>LEN(TRIM($AD$50))=0</formula>
    </cfRule>
  </conditionalFormatting>
  <conditionalFormatting sqref="AE50">
    <cfRule type="expression" dxfId="12417" priority="3517" stopIfTrue="1">
      <formula>LEN(TRIM($AE$50))=0</formula>
    </cfRule>
  </conditionalFormatting>
  <conditionalFormatting sqref="AF50">
    <cfRule type="expression" dxfId="12416" priority="3518" stopIfTrue="1">
      <formula>LEN(TRIM($AF$50))=0</formula>
    </cfRule>
  </conditionalFormatting>
  <conditionalFormatting sqref="AD51">
    <cfRule type="expression" dxfId="12415" priority="3519" stopIfTrue="1">
      <formula>LEN(TRIM($AD$51))=0</formula>
    </cfRule>
  </conditionalFormatting>
  <conditionalFormatting sqref="AE51">
    <cfRule type="expression" dxfId="12414" priority="3520" stopIfTrue="1">
      <formula>LEN(TRIM($AE$51))=0</formula>
    </cfRule>
  </conditionalFormatting>
  <conditionalFormatting sqref="AF51">
    <cfRule type="expression" dxfId="12413" priority="3521" stopIfTrue="1">
      <formula>LEN(TRIM($AF$51))=0</formula>
    </cfRule>
  </conditionalFormatting>
  <conditionalFormatting sqref="AD52">
    <cfRule type="expression" dxfId="12412" priority="3522" stopIfTrue="1">
      <formula>LEN(TRIM($AD$52))=0</formula>
    </cfRule>
  </conditionalFormatting>
  <conditionalFormatting sqref="AE52">
    <cfRule type="expression" dxfId="12411" priority="3523" stopIfTrue="1">
      <formula>LEN(TRIM($AE$52))=0</formula>
    </cfRule>
  </conditionalFormatting>
  <conditionalFormatting sqref="AF52">
    <cfRule type="expression" dxfId="12410" priority="3524" stopIfTrue="1">
      <formula>LEN(TRIM($AF$52))=0</formula>
    </cfRule>
  </conditionalFormatting>
  <conditionalFormatting sqref="AH49">
    <cfRule type="expression" dxfId="12409" priority="3525" stopIfTrue="1">
      <formula>LEN(TRIM($AH$49))=0</formula>
    </cfRule>
  </conditionalFormatting>
  <conditionalFormatting sqref="AI49">
    <cfRule type="expression" dxfId="12408" priority="3526" stopIfTrue="1">
      <formula>LEN(TRIM($AI$49))=0</formula>
    </cfRule>
  </conditionalFormatting>
  <conditionalFormatting sqref="AJ49">
    <cfRule type="expression" dxfId="12407" priority="3527" stopIfTrue="1">
      <formula>LEN(TRIM($AJ$49))=0</formula>
    </cfRule>
  </conditionalFormatting>
  <conditionalFormatting sqref="AH50">
    <cfRule type="expression" dxfId="12406" priority="3528" stopIfTrue="1">
      <formula>LEN(TRIM($AH$50))=0</formula>
    </cfRule>
  </conditionalFormatting>
  <conditionalFormatting sqref="AI50">
    <cfRule type="expression" dxfId="12405" priority="3529" stopIfTrue="1">
      <formula>LEN(TRIM($AI$50))=0</formula>
    </cfRule>
  </conditionalFormatting>
  <conditionalFormatting sqref="AJ50">
    <cfRule type="expression" dxfId="12404" priority="3530" stopIfTrue="1">
      <formula>LEN(TRIM($AJ$50))=0</formula>
    </cfRule>
  </conditionalFormatting>
  <conditionalFormatting sqref="AH51">
    <cfRule type="expression" dxfId="12403" priority="3531" stopIfTrue="1">
      <formula>LEN(TRIM($AH$51))=0</formula>
    </cfRule>
  </conditionalFormatting>
  <conditionalFormatting sqref="AI51">
    <cfRule type="expression" dxfId="12402" priority="3532" stopIfTrue="1">
      <formula>LEN(TRIM($AI$51))=0</formula>
    </cfRule>
  </conditionalFormatting>
  <conditionalFormatting sqref="AJ51">
    <cfRule type="expression" dxfId="12401" priority="3533" stopIfTrue="1">
      <formula>LEN(TRIM($AJ$51))=0</formula>
    </cfRule>
  </conditionalFormatting>
  <conditionalFormatting sqref="AH52">
    <cfRule type="expression" dxfId="12400" priority="3534" stopIfTrue="1">
      <formula>LEN(TRIM($AH$52))=0</formula>
    </cfRule>
  </conditionalFormatting>
  <conditionalFormatting sqref="AI52">
    <cfRule type="expression" dxfId="12399" priority="3535" stopIfTrue="1">
      <formula>LEN(TRIM($AI$52))=0</formula>
    </cfRule>
  </conditionalFormatting>
  <conditionalFormatting sqref="AJ52">
    <cfRule type="expression" dxfId="12398" priority="3536" stopIfTrue="1">
      <formula>LEN(TRIM($AJ$52))=0</formula>
    </cfRule>
  </conditionalFormatting>
  <conditionalFormatting sqref="AL49">
    <cfRule type="expression" dxfId="12397" priority="3537" stopIfTrue="1">
      <formula>LEN(TRIM($AL$49))=0</formula>
    </cfRule>
  </conditionalFormatting>
  <conditionalFormatting sqref="AM49">
    <cfRule type="expression" dxfId="12396" priority="3538" stopIfTrue="1">
      <formula>LEN(TRIM($AM$49))=0</formula>
    </cfRule>
  </conditionalFormatting>
  <conditionalFormatting sqref="AN49">
    <cfRule type="expression" dxfId="12395" priority="3539" stopIfTrue="1">
      <formula>LEN(TRIM($AN$49))=0</formula>
    </cfRule>
  </conditionalFormatting>
  <conditionalFormatting sqref="AL50">
    <cfRule type="expression" dxfId="12394" priority="3540" stopIfTrue="1">
      <formula>LEN(TRIM($AL$50))=0</formula>
    </cfRule>
  </conditionalFormatting>
  <conditionalFormatting sqref="AM50">
    <cfRule type="expression" dxfId="12393" priority="3541" stopIfTrue="1">
      <formula>LEN(TRIM($AM$50))=0</formula>
    </cfRule>
  </conditionalFormatting>
  <conditionalFormatting sqref="AN50">
    <cfRule type="expression" dxfId="12392" priority="3542" stopIfTrue="1">
      <formula>LEN(TRIM($AN$50))=0</formula>
    </cfRule>
  </conditionalFormatting>
  <conditionalFormatting sqref="AL51">
    <cfRule type="expression" dxfId="12391" priority="3543" stopIfTrue="1">
      <formula>LEN(TRIM($AL$51))=0</formula>
    </cfRule>
  </conditionalFormatting>
  <conditionalFormatting sqref="AM51">
    <cfRule type="expression" dxfId="12390" priority="3544" stopIfTrue="1">
      <formula>LEN(TRIM($AM$51))=0</formula>
    </cfRule>
  </conditionalFormatting>
  <conditionalFormatting sqref="AN51">
    <cfRule type="expression" dxfId="12389" priority="3545" stopIfTrue="1">
      <formula>LEN(TRIM($AN$51))=0</formula>
    </cfRule>
  </conditionalFormatting>
  <conditionalFormatting sqref="AL52">
    <cfRule type="expression" dxfId="12388" priority="3546" stopIfTrue="1">
      <formula>LEN(TRIM($AL$52))=0</formula>
    </cfRule>
  </conditionalFormatting>
  <conditionalFormatting sqref="AM52">
    <cfRule type="expression" dxfId="12387" priority="3547" stopIfTrue="1">
      <formula>LEN(TRIM($AM$52))=0</formula>
    </cfRule>
  </conditionalFormatting>
  <conditionalFormatting sqref="AN52">
    <cfRule type="expression" dxfId="12386" priority="3548" stopIfTrue="1">
      <formula>LEN(TRIM($AN$52))=0</formula>
    </cfRule>
  </conditionalFormatting>
  <conditionalFormatting sqref="AP49">
    <cfRule type="expression" dxfId="12385" priority="3549" stopIfTrue="1">
      <formula>LEN(TRIM($AP$49))=0</formula>
    </cfRule>
  </conditionalFormatting>
  <conditionalFormatting sqref="AQ49">
    <cfRule type="expression" dxfId="12384" priority="3550" stopIfTrue="1">
      <formula>LEN(TRIM($AQ$49))=0</formula>
    </cfRule>
  </conditionalFormatting>
  <conditionalFormatting sqref="AR49">
    <cfRule type="expression" dxfId="12383" priority="3551" stopIfTrue="1">
      <formula>LEN(TRIM($AR$49))=0</formula>
    </cfRule>
  </conditionalFormatting>
  <conditionalFormatting sqref="AP50">
    <cfRule type="expression" dxfId="12382" priority="3552" stopIfTrue="1">
      <formula>LEN(TRIM($AP$50))=0</formula>
    </cfRule>
  </conditionalFormatting>
  <conditionalFormatting sqref="AQ50">
    <cfRule type="expression" dxfId="12381" priority="3553" stopIfTrue="1">
      <formula>LEN(TRIM($AQ$50))=0</formula>
    </cfRule>
  </conditionalFormatting>
  <conditionalFormatting sqref="AR50">
    <cfRule type="expression" dxfId="12380" priority="3554" stopIfTrue="1">
      <formula>LEN(TRIM($AR$50))=0</formula>
    </cfRule>
  </conditionalFormatting>
  <conditionalFormatting sqref="AP51">
    <cfRule type="expression" dxfId="12379" priority="3555" stopIfTrue="1">
      <formula>LEN(TRIM($AP$51))=0</formula>
    </cfRule>
  </conditionalFormatting>
  <conditionalFormatting sqref="AQ51">
    <cfRule type="expression" dxfId="12378" priority="3556" stopIfTrue="1">
      <formula>LEN(TRIM($AQ$51))=0</formula>
    </cfRule>
  </conditionalFormatting>
  <conditionalFormatting sqref="AR51">
    <cfRule type="expression" dxfId="12377" priority="3557" stopIfTrue="1">
      <formula>LEN(TRIM($AR$51))=0</formula>
    </cfRule>
  </conditionalFormatting>
  <conditionalFormatting sqref="AP52">
    <cfRule type="expression" dxfId="12376" priority="3558" stopIfTrue="1">
      <formula>LEN(TRIM($AP$52))=0</formula>
    </cfRule>
  </conditionalFormatting>
  <conditionalFormatting sqref="AQ52">
    <cfRule type="expression" dxfId="12375" priority="3559" stopIfTrue="1">
      <formula>LEN(TRIM($AQ$52))=0</formula>
    </cfRule>
  </conditionalFormatting>
  <conditionalFormatting sqref="AR52">
    <cfRule type="expression" dxfId="12374" priority="3560" stopIfTrue="1">
      <formula>LEN(TRIM($AR$52))=0</formula>
    </cfRule>
  </conditionalFormatting>
  <conditionalFormatting sqref="AT49">
    <cfRule type="expression" dxfId="12373" priority="3561" stopIfTrue="1">
      <formula>LEN(TRIM($AT$49))=0</formula>
    </cfRule>
  </conditionalFormatting>
  <conditionalFormatting sqref="AU49">
    <cfRule type="expression" dxfId="12372" priority="3562" stopIfTrue="1">
      <formula>LEN(TRIM($AU$49))=0</formula>
    </cfRule>
  </conditionalFormatting>
  <conditionalFormatting sqref="AV49">
    <cfRule type="expression" dxfId="12371" priority="3563" stopIfTrue="1">
      <formula>LEN(TRIM($AV$49))=0</formula>
    </cfRule>
  </conditionalFormatting>
  <conditionalFormatting sqref="AT50">
    <cfRule type="expression" dxfId="12370" priority="3564" stopIfTrue="1">
      <formula>LEN(TRIM($AT$50))=0</formula>
    </cfRule>
  </conditionalFormatting>
  <conditionalFormatting sqref="AU50">
    <cfRule type="expression" dxfId="12369" priority="3565" stopIfTrue="1">
      <formula>LEN(TRIM($AU$50))=0</formula>
    </cfRule>
  </conditionalFormatting>
  <conditionalFormatting sqref="AV50">
    <cfRule type="expression" dxfId="12368" priority="3566" stopIfTrue="1">
      <formula>LEN(TRIM($AV$50))=0</formula>
    </cfRule>
  </conditionalFormatting>
  <conditionalFormatting sqref="AT51">
    <cfRule type="expression" dxfId="12367" priority="3567" stopIfTrue="1">
      <formula>LEN(TRIM($AT$51))=0</formula>
    </cfRule>
  </conditionalFormatting>
  <conditionalFormatting sqref="AU51">
    <cfRule type="expression" dxfId="12366" priority="3568" stopIfTrue="1">
      <formula>LEN(TRIM($AU$51))=0</formula>
    </cfRule>
  </conditionalFormatting>
  <conditionalFormatting sqref="AV51">
    <cfRule type="expression" dxfId="12365" priority="3569" stopIfTrue="1">
      <formula>LEN(TRIM($AV$51))=0</formula>
    </cfRule>
  </conditionalFormatting>
  <conditionalFormatting sqref="AT52">
    <cfRule type="expression" dxfId="12364" priority="3570" stopIfTrue="1">
      <formula>LEN(TRIM($AT$52))=0</formula>
    </cfRule>
  </conditionalFormatting>
  <conditionalFormatting sqref="AU52">
    <cfRule type="expression" dxfId="12363" priority="3571" stopIfTrue="1">
      <formula>LEN(TRIM($AU$52))=0</formula>
    </cfRule>
  </conditionalFormatting>
  <conditionalFormatting sqref="AV52">
    <cfRule type="expression" dxfId="12362" priority="3572" stopIfTrue="1">
      <formula>LEN(TRIM($AV$52))=0</formula>
    </cfRule>
  </conditionalFormatting>
  <conditionalFormatting sqref="AX49">
    <cfRule type="expression" dxfId="12361" priority="3573" stopIfTrue="1">
      <formula>LEN(TRIM($AX$49))=0</formula>
    </cfRule>
  </conditionalFormatting>
  <conditionalFormatting sqref="AY49">
    <cfRule type="expression" dxfId="12360" priority="3574" stopIfTrue="1">
      <formula>LEN(TRIM($AY$49))=0</formula>
    </cfRule>
  </conditionalFormatting>
  <conditionalFormatting sqref="AZ49">
    <cfRule type="expression" dxfId="12359" priority="3575" stopIfTrue="1">
      <formula>LEN(TRIM($AZ$49))=0</formula>
    </cfRule>
  </conditionalFormatting>
  <conditionalFormatting sqref="AX50">
    <cfRule type="expression" dxfId="12358" priority="3576" stopIfTrue="1">
      <formula>LEN(TRIM($AX$50))=0</formula>
    </cfRule>
  </conditionalFormatting>
  <conditionalFormatting sqref="AY50">
    <cfRule type="expression" dxfId="12357" priority="3577" stopIfTrue="1">
      <formula>LEN(TRIM($AY$50))=0</formula>
    </cfRule>
  </conditionalFormatting>
  <conditionalFormatting sqref="AZ50">
    <cfRule type="expression" dxfId="12356" priority="3578" stopIfTrue="1">
      <formula>LEN(TRIM($AZ$50))=0</formula>
    </cfRule>
  </conditionalFormatting>
  <conditionalFormatting sqref="AX51">
    <cfRule type="expression" dxfId="12355" priority="3579" stopIfTrue="1">
      <formula>LEN(TRIM($AX$51))=0</formula>
    </cfRule>
  </conditionalFormatting>
  <conditionalFormatting sqref="AY51">
    <cfRule type="expression" dxfId="12354" priority="3580" stopIfTrue="1">
      <formula>LEN(TRIM($AY$51))=0</formula>
    </cfRule>
  </conditionalFormatting>
  <conditionalFormatting sqref="AZ51">
    <cfRule type="expression" dxfId="12353" priority="3581" stopIfTrue="1">
      <formula>LEN(TRIM($AZ$51))=0</formula>
    </cfRule>
  </conditionalFormatting>
  <conditionalFormatting sqref="AX52">
    <cfRule type="expression" dxfId="12352" priority="3582" stopIfTrue="1">
      <formula>LEN(TRIM($AX$52))=0</formula>
    </cfRule>
  </conditionalFormatting>
  <conditionalFormatting sqref="AY52">
    <cfRule type="expression" dxfId="12351" priority="3583" stopIfTrue="1">
      <formula>LEN(TRIM($AY$52))=0</formula>
    </cfRule>
  </conditionalFormatting>
  <conditionalFormatting sqref="AZ52">
    <cfRule type="expression" dxfId="12350" priority="3584" stopIfTrue="1">
      <formula>LEN(TRIM($AZ$52))=0</formula>
    </cfRule>
  </conditionalFormatting>
  <conditionalFormatting sqref="BB49">
    <cfRule type="expression" dxfId="12349" priority="3585" stopIfTrue="1">
      <formula>LEN(TRIM($BB$49))=0</formula>
    </cfRule>
  </conditionalFormatting>
  <conditionalFormatting sqref="BC49">
    <cfRule type="expression" dxfId="12348" priority="3586" stopIfTrue="1">
      <formula>LEN(TRIM($BC$49))=0</formula>
    </cfRule>
  </conditionalFormatting>
  <conditionalFormatting sqref="BD49">
    <cfRule type="expression" dxfId="12347" priority="3587" stopIfTrue="1">
      <formula>LEN(TRIM($BD$49))=0</formula>
    </cfRule>
  </conditionalFormatting>
  <conditionalFormatting sqref="BB50">
    <cfRule type="expression" dxfId="12346" priority="3588" stopIfTrue="1">
      <formula>LEN(TRIM($BB$50))=0</formula>
    </cfRule>
  </conditionalFormatting>
  <conditionalFormatting sqref="BC50">
    <cfRule type="expression" dxfId="12345" priority="3589" stopIfTrue="1">
      <formula>LEN(TRIM($BC$50))=0</formula>
    </cfRule>
  </conditionalFormatting>
  <conditionalFormatting sqref="BD50">
    <cfRule type="expression" dxfId="12344" priority="3590" stopIfTrue="1">
      <formula>LEN(TRIM($BD$50))=0</formula>
    </cfRule>
  </conditionalFormatting>
  <conditionalFormatting sqref="BB51">
    <cfRule type="expression" dxfId="12343" priority="3591" stopIfTrue="1">
      <formula>LEN(TRIM($BB$51))=0</formula>
    </cfRule>
  </conditionalFormatting>
  <conditionalFormatting sqref="BC51">
    <cfRule type="expression" dxfId="12342" priority="3592" stopIfTrue="1">
      <formula>LEN(TRIM($BC$51))=0</formula>
    </cfRule>
  </conditionalFormatting>
  <conditionalFormatting sqref="BD51">
    <cfRule type="expression" dxfId="12341" priority="3593" stopIfTrue="1">
      <formula>LEN(TRIM($BD$51))=0</formula>
    </cfRule>
  </conditionalFormatting>
  <conditionalFormatting sqref="BB52">
    <cfRule type="expression" dxfId="12340" priority="3594" stopIfTrue="1">
      <formula>LEN(TRIM($BB$52))=0</formula>
    </cfRule>
  </conditionalFormatting>
  <conditionalFormatting sqref="BC52">
    <cfRule type="expression" dxfId="12339" priority="3595" stopIfTrue="1">
      <formula>LEN(TRIM($BC$52))=0</formula>
    </cfRule>
  </conditionalFormatting>
  <conditionalFormatting sqref="BD52">
    <cfRule type="expression" dxfId="12338" priority="3596" stopIfTrue="1">
      <formula>LEN(TRIM($BD$52))=0</formula>
    </cfRule>
  </conditionalFormatting>
  <conditionalFormatting sqref="F56">
    <cfRule type="expression" dxfId="12337" priority="3597" stopIfTrue="1">
      <formula>LEN(TRIM($F$56))=0</formula>
    </cfRule>
  </conditionalFormatting>
  <conditionalFormatting sqref="G56">
    <cfRule type="expression" dxfId="12336" priority="3598" stopIfTrue="1">
      <formula>LEN(TRIM($G$56))=0</formula>
    </cfRule>
  </conditionalFormatting>
  <conditionalFormatting sqref="H56">
    <cfRule type="expression" dxfId="12335" priority="3599" stopIfTrue="1">
      <formula>LEN(TRIM($H$56))=0</formula>
    </cfRule>
  </conditionalFormatting>
  <conditionalFormatting sqref="J56">
    <cfRule type="expression" dxfId="12334" priority="3600" stopIfTrue="1">
      <formula>LEN(TRIM($J$56))=0</formula>
    </cfRule>
  </conditionalFormatting>
  <conditionalFormatting sqref="K56">
    <cfRule type="expression" dxfId="12333" priority="3601" stopIfTrue="1">
      <formula>LEN(TRIM($K$56))=0</formula>
    </cfRule>
  </conditionalFormatting>
  <conditionalFormatting sqref="L56">
    <cfRule type="expression" dxfId="12332" priority="3602" stopIfTrue="1">
      <formula>LEN(TRIM($L$56))=0</formula>
    </cfRule>
  </conditionalFormatting>
  <conditionalFormatting sqref="N56">
    <cfRule type="expression" dxfId="12331" priority="3603" stopIfTrue="1">
      <formula>LEN(TRIM($N$56))=0</formula>
    </cfRule>
  </conditionalFormatting>
  <conditionalFormatting sqref="O56">
    <cfRule type="expression" dxfId="12330" priority="3604" stopIfTrue="1">
      <formula>LEN(TRIM($O$56))=0</formula>
    </cfRule>
  </conditionalFormatting>
  <conditionalFormatting sqref="P56">
    <cfRule type="expression" dxfId="12329" priority="3605" stopIfTrue="1">
      <formula>LEN(TRIM($P$56))=0</formula>
    </cfRule>
  </conditionalFormatting>
  <conditionalFormatting sqref="R56">
    <cfRule type="expression" dxfId="12328" priority="3606" stopIfTrue="1">
      <formula>LEN(TRIM($R$56))=0</formula>
    </cfRule>
  </conditionalFormatting>
  <conditionalFormatting sqref="S56">
    <cfRule type="expression" dxfId="12327" priority="3607" stopIfTrue="1">
      <formula>LEN(TRIM($S$56))=0</formula>
    </cfRule>
  </conditionalFormatting>
  <conditionalFormatting sqref="T56">
    <cfRule type="expression" dxfId="12326" priority="3608" stopIfTrue="1">
      <formula>LEN(TRIM($T$56))=0</formula>
    </cfRule>
  </conditionalFormatting>
  <conditionalFormatting sqref="V56">
    <cfRule type="expression" dxfId="12325" priority="3609" stopIfTrue="1">
      <formula>LEN(TRIM($V$56))=0</formula>
    </cfRule>
  </conditionalFormatting>
  <conditionalFormatting sqref="W56">
    <cfRule type="expression" dxfId="12324" priority="3610" stopIfTrue="1">
      <formula>LEN(TRIM($W$56))=0</formula>
    </cfRule>
  </conditionalFormatting>
  <conditionalFormatting sqref="X56">
    <cfRule type="expression" dxfId="12323" priority="3611" stopIfTrue="1">
      <formula>LEN(TRIM($X$56))=0</formula>
    </cfRule>
  </conditionalFormatting>
  <conditionalFormatting sqref="Z56">
    <cfRule type="expression" dxfId="12322" priority="3612" stopIfTrue="1">
      <formula>LEN(TRIM($Z$56))=0</formula>
    </cfRule>
  </conditionalFormatting>
  <conditionalFormatting sqref="AA56">
    <cfRule type="expression" dxfId="12321" priority="3613" stopIfTrue="1">
      <formula>LEN(TRIM($AA$56))=0</formula>
    </cfRule>
  </conditionalFormatting>
  <conditionalFormatting sqref="AB56">
    <cfRule type="expression" dxfId="12320" priority="3614" stopIfTrue="1">
      <formula>LEN(TRIM($AB$56))=0</formula>
    </cfRule>
  </conditionalFormatting>
  <conditionalFormatting sqref="AD56">
    <cfRule type="expression" dxfId="12319" priority="3615" stopIfTrue="1">
      <formula>LEN(TRIM($AD$56))=0</formula>
    </cfRule>
  </conditionalFormatting>
  <conditionalFormatting sqref="AE56">
    <cfRule type="expression" dxfId="12318" priority="3616" stopIfTrue="1">
      <formula>LEN(TRIM($AE$56))=0</formula>
    </cfRule>
  </conditionalFormatting>
  <conditionalFormatting sqref="AF56">
    <cfRule type="expression" dxfId="12317" priority="3617" stopIfTrue="1">
      <formula>LEN(TRIM($AF$56))=0</formula>
    </cfRule>
  </conditionalFormatting>
  <conditionalFormatting sqref="AH56">
    <cfRule type="expression" dxfId="12316" priority="3618" stopIfTrue="1">
      <formula>LEN(TRIM($AH$56))=0</formula>
    </cfRule>
  </conditionalFormatting>
  <conditionalFormatting sqref="AI56">
    <cfRule type="expression" dxfId="12315" priority="3619" stopIfTrue="1">
      <formula>LEN(TRIM($AI$56))=0</formula>
    </cfRule>
  </conditionalFormatting>
  <conditionalFormatting sqref="AJ56">
    <cfRule type="expression" dxfId="12314" priority="3620" stopIfTrue="1">
      <formula>LEN(TRIM($AJ$56))=0</formula>
    </cfRule>
  </conditionalFormatting>
  <conditionalFormatting sqref="AL56">
    <cfRule type="expression" dxfId="12313" priority="3621" stopIfTrue="1">
      <formula>LEN(TRIM($AL$56))=0</formula>
    </cfRule>
  </conditionalFormatting>
  <conditionalFormatting sqref="AM56">
    <cfRule type="expression" dxfId="12312" priority="3622" stopIfTrue="1">
      <formula>LEN(TRIM($AM$56))=0</formula>
    </cfRule>
  </conditionalFormatting>
  <conditionalFormatting sqref="AN56">
    <cfRule type="expression" dxfId="12311" priority="3623" stopIfTrue="1">
      <formula>LEN(TRIM($AN$56))=0</formula>
    </cfRule>
  </conditionalFormatting>
  <conditionalFormatting sqref="AP56">
    <cfRule type="expression" dxfId="12310" priority="3624" stopIfTrue="1">
      <formula>LEN(TRIM($AP$56))=0</formula>
    </cfRule>
  </conditionalFormatting>
  <conditionalFormatting sqref="AQ56">
    <cfRule type="expression" dxfId="12309" priority="3625" stopIfTrue="1">
      <formula>LEN(TRIM($AQ$56))=0</formula>
    </cfRule>
  </conditionalFormatting>
  <conditionalFormatting sqref="AR56">
    <cfRule type="expression" dxfId="12308" priority="3626" stopIfTrue="1">
      <formula>LEN(TRIM($AR$56))=0</formula>
    </cfRule>
  </conditionalFormatting>
  <conditionalFormatting sqref="AT56">
    <cfRule type="expression" dxfId="12307" priority="3627" stopIfTrue="1">
      <formula>LEN(TRIM($AT$56))=0</formula>
    </cfRule>
  </conditionalFormatting>
  <conditionalFormatting sqref="AU56">
    <cfRule type="expression" dxfId="12306" priority="3628" stopIfTrue="1">
      <formula>LEN(TRIM($AU$56))=0</formula>
    </cfRule>
  </conditionalFormatting>
  <conditionalFormatting sqref="AV56">
    <cfRule type="expression" dxfId="12305" priority="3629" stopIfTrue="1">
      <formula>LEN(TRIM($AV$56))=0</formula>
    </cfRule>
  </conditionalFormatting>
  <conditionalFormatting sqref="AX56">
    <cfRule type="expression" dxfId="12304" priority="3630" stopIfTrue="1">
      <formula>LEN(TRIM($AX$56))=0</formula>
    </cfRule>
  </conditionalFormatting>
  <conditionalFormatting sqref="AY56">
    <cfRule type="expression" dxfId="12303" priority="3631" stopIfTrue="1">
      <formula>LEN(TRIM($AY$56))=0</formula>
    </cfRule>
  </conditionalFormatting>
  <conditionalFormatting sqref="AZ56">
    <cfRule type="expression" dxfId="12302" priority="3632" stopIfTrue="1">
      <formula>LEN(TRIM($AZ$56))=0</formula>
    </cfRule>
  </conditionalFormatting>
  <conditionalFormatting sqref="BB56">
    <cfRule type="expression" dxfId="12301" priority="3633" stopIfTrue="1">
      <formula>LEN(TRIM($BB$56))=0</formula>
    </cfRule>
  </conditionalFormatting>
  <conditionalFormatting sqref="BC56">
    <cfRule type="expression" dxfId="12300" priority="3634" stopIfTrue="1">
      <formula>LEN(TRIM($BC$56))=0</formula>
    </cfRule>
  </conditionalFormatting>
  <conditionalFormatting sqref="BD56">
    <cfRule type="expression" dxfId="12299" priority="3635" stopIfTrue="1">
      <formula>LEN(TRIM($BD$56))=0</formula>
    </cfRule>
  </conditionalFormatting>
  <conditionalFormatting sqref="F58">
    <cfRule type="expression" dxfId="12298" priority="3636" stopIfTrue="1">
      <formula>LEN(TRIM($F$58))=0</formula>
    </cfRule>
  </conditionalFormatting>
  <conditionalFormatting sqref="G58">
    <cfRule type="expression" dxfId="12297" priority="3637" stopIfTrue="1">
      <formula>LEN(TRIM($G$58))=0</formula>
    </cfRule>
  </conditionalFormatting>
  <conditionalFormatting sqref="H58">
    <cfRule type="expression" dxfId="12296" priority="3638" stopIfTrue="1">
      <formula>LEN(TRIM($H$58))=0</formula>
    </cfRule>
  </conditionalFormatting>
  <conditionalFormatting sqref="F59">
    <cfRule type="expression" dxfId="12295" priority="3639" stopIfTrue="1">
      <formula>LEN(TRIM($F$59))=0</formula>
    </cfRule>
  </conditionalFormatting>
  <conditionalFormatting sqref="G59">
    <cfRule type="expression" dxfId="12294" priority="3640" stopIfTrue="1">
      <formula>LEN(TRIM($G$59))=0</formula>
    </cfRule>
  </conditionalFormatting>
  <conditionalFormatting sqref="H59">
    <cfRule type="expression" dxfId="12293" priority="3641" stopIfTrue="1">
      <formula>LEN(TRIM($H$59))=0</formula>
    </cfRule>
  </conditionalFormatting>
  <conditionalFormatting sqref="F60">
    <cfRule type="expression" dxfId="12292" priority="3642" stopIfTrue="1">
      <formula>LEN(TRIM($F$60))=0</formula>
    </cfRule>
  </conditionalFormatting>
  <conditionalFormatting sqref="G60">
    <cfRule type="expression" dxfId="12291" priority="3643" stopIfTrue="1">
      <formula>LEN(TRIM($G$60))=0</formula>
    </cfRule>
  </conditionalFormatting>
  <conditionalFormatting sqref="H60">
    <cfRule type="expression" dxfId="12290" priority="3644" stopIfTrue="1">
      <formula>LEN(TRIM($H$60))=0</formula>
    </cfRule>
  </conditionalFormatting>
  <conditionalFormatting sqref="F61">
    <cfRule type="expression" dxfId="12289" priority="3645" stopIfTrue="1">
      <formula>LEN(TRIM($F$61))=0</formula>
    </cfRule>
  </conditionalFormatting>
  <conditionalFormatting sqref="G61">
    <cfRule type="expression" dxfId="12288" priority="3646" stopIfTrue="1">
      <formula>LEN(TRIM($G$61))=0</formula>
    </cfRule>
  </conditionalFormatting>
  <conditionalFormatting sqref="H61">
    <cfRule type="expression" dxfId="12287" priority="3647" stopIfTrue="1">
      <formula>LEN(TRIM($H$61))=0</formula>
    </cfRule>
  </conditionalFormatting>
  <conditionalFormatting sqref="F62">
    <cfRule type="expression" dxfId="12286" priority="3648" stopIfTrue="1">
      <formula>LEN(TRIM($F$62))=0</formula>
    </cfRule>
  </conditionalFormatting>
  <conditionalFormatting sqref="G62">
    <cfRule type="expression" dxfId="12285" priority="3649" stopIfTrue="1">
      <formula>LEN(TRIM($G$62))=0</formula>
    </cfRule>
  </conditionalFormatting>
  <conditionalFormatting sqref="H62">
    <cfRule type="expression" dxfId="12284" priority="3650" stopIfTrue="1">
      <formula>LEN(TRIM($H$62))=0</formula>
    </cfRule>
  </conditionalFormatting>
  <conditionalFormatting sqref="F63">
    <cfRule type="expression" dxfId="12283" priority="3651" stopIfTrue="1">
      <formula>LEN(TRIM($F$63))=0</formula>
    </cfRule>
  </conditionalFormatting>
  <conditionalFormatting sqref="G63">
    <cfRule type="expression" dxfId="12282" priority="3652" stopIfTrue="1">
      <formula>LEN(TRIM($G$63))=0</formula>
    </cfRule>
  </conditionalFormatting>
  <conditionalFormatting sqref="H63">
    <cfRule type="expression" dxfId="12281" priority="3653" stopIfTrue="1">
      <formula>LEN(TRIM($H$63))=0</formula>
    </cfRule>
  </conditionalFormatting>
  <conditionalFormatting sqref="F64">
    <cfRule type="expression" dxfId="12280" priority="3654" stopIfTrue="1">
      <formula>LEN(TRIM($F$64))=0</formula>
    </cfRule>
  </conditionalFormatting>
  <conditionalFormatting sqref="G64">
    <cfRule type="expression" dxfId="12279" priority="3655" stopIfTrue="1">
      <formula>LEN(TRIM($G$64))=0</formula>
    </cfRule>
  </conditionalFormatting>
  <conditionalFormatting sqref="H64">
    <cfRule type="expression" dxfId="12278" priority="3656" stopIfTrue="1">
      <formula>LEN(TRIM($H$64))=0</formula>
    </cfRule>
  </conditionalFormatting>
  <conditionalFormatting sqref="J58">
    <cfRule type="expression" dxfId="12277" priority="3657" stopIfTrue="1">
      <formula>LEN(TRIM($J$58))=0</formula>
    </cfRule>
  </conditionalFormatting>
  <conditionalFormatting sqref="K58">
    <cfRule type="expression" dxfId="12276" priority="3658" stopIfTrue="1">
      <formula>LEN(TRIM($K$58))=0</formula>
    </cfRule>
  </conditionalFormatting>
  <conditionalFormatting sqref="L58">
    <cfRule type="expression" dxfId="12275" priority="3659" stopIfTrue="1">
      <formula>LEN(TRIM($L$58))=0</formula>
    </cfRule>
  </conditionalFormatting>
  <conditionalFormatting sqref="J59">
    <cfRule type="expression" dxfId="12274" priority="3660" stopIfTrue="1">
      <formula>LEN(TRIM($J$59))=0</formula>
    </cfRule>
  </conditionalFormatting>
  <conditionalFormatting sqref="K59">
    <cfRule type="expression" dxfId="12273" priority="3661" stopIfTrue="1">
      <formula>LEN(TRIM($K$59))=0</formula>
    </cfRule>
  </conditionalFormatting>
  <conditionalFormatting sqref="L59">
    <cfRule type="expression" dxfId="12272" priority="3662" stopIfTrue="1">
      <formula>LEN(TRIM($L$59))=0</formula>
    </cfRule>
  </conditionalFormatting>
  <conditionalFormatting sqref="J60">
    <cfRule type="expression" dxfId="12271" priority="3663" stopIfTrue="1">
      <formula>LEN(TRIM($J$60))=0</formula>
    </cfRule>
  </conditionalFormatting>
  <conditionalFormatting sqref="K60">
    <cfRule type="expression" dxfId="12270" priority="3664" stopIfTrue="1">
      <formula>LEN(TRIM($K$60))=0</formula>
    </cfRule>
  </conditionalFormatting>
  <conditionalFormatting sqref="L60">
    <cfRule type="expression" dxfId="12269" priority="3665" stopIfTrue="1">
      <formula>LEN(TRIM($L$60))=0</formula>
    </cfRule>
  </conditionalFormatting>
  <conditionalFormatting sqref="J61">
    <cfRule type="expression" dxfId="12268" priority="3666" stopIfTrue="1">
      <formula>LEN(TRIM($J$61))=0</formula>
    </cfRule>
  </conditionalFormatting>
  <conditionalFormatting sqref="K61">
    <cfRule type="expression" dxfId="12267" priority="3667" stopIfTrue="1">
      <formula>LEN(TRIM($K$61))=0</formula>
    </cfRule>
  </conditionalFormatting>
  <conditionalFormatting sqref="L61">
    <cfRule type="expression" dxfId="12266" priority="3668" stopIfTrue="1">
      <formula>LEN(TRIM($L$61))=0</formula>
    </cfRule>
  </conditionalFormatting>
  <conditionalFormatting sqref="J62">
    <cfRule type="expression" dxfId="12265" priority="3669" stopIfTrue="1">
      <formula>LEN(TRIM($J$62))=0</formula>
    </cfRule>
  </conditionalFormatting>
  <conditionalFormatting sqref="K62">
    <cfRule type="expression" dxfId="12264" priority="3670" stopIfTrue="1">
      <formula>LEN(TRIM($K$62))=0</formula>
    </cfRule>
  </conditionalFormatting>
  <conditionalFormatting sqref="L62">
    <cfRule type="expression" dxfId="12263" priority="3671" stopIfTrue="1">
      <formula>LEN(TRIM($L$62))=0</formula>
    </cfRule>
  </conditionalFormatting>
  <conditionalFormatting sqref="J63">
    <cfRule type="expression" dxfId="12262" priority="3672" stopIfTrue="1">
      <formula>LEN(TRIM($J$63))=0</formula>
    </cfRule>
  </conditionalFormatting>
  <conditionalFormatting sqref="K63">
    <cfRule type="expression" dxfId="12261" priority="3673" stopIfTrue="1">
      <formula>LEN(TRIM($K$63))=0</formula>
    </cfRule>
  </conditionalFormatting>
  <conditionalFormatting sqref="L63">
    <cfRule type="expression" dxfId="12260" priority="3674" stopIfTrue="1">
      <formula>LEN(TRIM($L$63))=0</formula>
    </cfRule>
  </conditionalFormatting>
  <conditionalFormatting sqref="J64">
    <cfRule type="expression" dxfId="12259" priority="3675" stopIfTrue="1">
      <formula>LEN(TRIM($J$64))=0</formula>
    </cfRule>
  </conditionalFormatting>
  <conditionalFormatting sqref="K64">
    <cfRule type="expression" dxfId="12258" priority="3676" stopIfTrue="1">
      <formula>LEN(TRIM($K$64))=0</formula>
    </cfRule>
  </conditionalFormatting>
  <conditionalFormatting sqref="L64">
    <cfRule type="expression" dxfId="12257" priority="3677" stopIfTrue="1">
      <formula>LEN(TRIM($L$64))=0</formula>
    </cfRule>
  </conditionalFormatting>
  <conditionalFormatting sqref="N58">
    <cfRule type="expression" dxfId="12256" priority="3678" stopIfTrue="1">
      <formula>LEN(TRIM($N$58))=0</formula>
    </cfRule>
  </conditionalFormatting>
  <conditionalFormatting sqref="O58">
    <cfRule type="expression" dxfId="12255" priority="3679" stopIfTrue="1">
      <formula>LEN(TRIM($O$58))=0</formula>
    </cfRule>
  </conditionalFormatting>
  <conditionalFormatting sqref="P58">
    <cfRule type="expression" dxfId="12254" priority="3680" stopIfTrue="1">
      <formula>LEN(TRIM($P$58))=0</formula>
    </cfRule>
  </conditionalFormatting>
  <conditionalFormatting sqref="N59">
    <cfRule type="expression" dxfId="12253" priority="3681" stopIfTrue="1">
      <formula>LEN(TRIM($N$59))=0</formula>
    </cfRule>
  </conditionalFormatting>
  <conditionalFormatting sqref="O59">
    <cfRule type="expression" dxfId="12252" priority="3682" stopIfTrue="1">
      <formula>LEN(TRIM($O$59))=0</formula>
    </cfRule>
  </conditionalFormatting>
  <conditionalFormatting sqref="P59">
    <cfRule type="expression" dxfId="12251" priority="3683" stopIfTrue="1">
      <formula>LEN(TRIM($P$59))=0</formula>
    </cfRule>
  </conditionalFormatting>
  <conditionalFormatting sqref="N60">
    <cfRule type="expression" dxfId="12250" priority="3684" stopIfTrue="1">
      <formula>LEN(TRIM($N$60))=0</formula>
    </cfRule>
  </conditionalFormatting>
  <conditionalFormatting sqref="O60">
    <cfRule type="expression" dxfId="12249" priority="3685" stopIfTrue="1">
      <formula>LEN(TRIM($O$60))=0</formula>
    </cfRule>
  </conditionalFormatting>
  <conditionalFormatting sqref="P60">
    <cfRule type="expression" dxfId="12248" priority="3686" stopIfTrue="1">
      <formula>LEN(TRIM($P$60))=0</formula>
    </cfRule>
  </conditionalFormatting>
  <conditionalFormatting sqref="N61">
    <cfRule type="expression" dxfId="12247" priority="3687" stopIfTrue="1">
      <formula>LEN(TRIM($N$61))=0</formula>
    </cfRule>
  </conditionalFormatting>
  <conditionalFormatting sqref="O61">
    <cfRule type="expression" dxfId="12246" priority="3688" stopIfTrue="1">
      <formula>LEN(TRIM($O$61))=0</formula>
    </cfRule>
  </conditionalFormatting>
  <conditionalFormatting sqref="P61">
    <cfRule type="expression" dxfId="12245" priority="3689" stopIfTrue="1">
      <formula>LEN(TRIM($P$61))=0</formula>
    </cfRule>
  </conditionalFormatting>
  <conditionalFormatting sqref="N62">
    <cfRule type="expression" dxfId="12244" priority="3690" stopIfTrue="1">
      <formula>LEN(TRIM($N$62))=0</formula>
    </cfRule>
  </conditionalFormatting>
  <conditionalFormatting sqref="O62">
    <cfRule type="expression" dxfId="12243" priority="3691" stopIfTrue="1">
      <formula>LEN(TRIM($O$62))=0</formula>
    </cfRule>
  </conditionalFormatting>
  <conditionalFormatting sqref="P62">
    <cfRule type="expression" dxfId="12242" priority="3692" stopIfTrue="1">
      <formula>LEN(TRIM($P$62))=0</formula>
    </cfRule>
  </conditionalFormatting>
  <conditionalFormatting sqref="N63">
    <cfRule type="expression" dxfId="12241" priority="3693" stopIfTrue="1">
      <formula>LEN(TRIM($N$63))=0</formula>
    </cfRule>
  </conditionalFormatting>
  <conditionalFormatting sqref="O63">
    <cfRule type="expression" dxfId="12240" priority="3694" stopIfTrue="1">
      <formula>LEN(TRIM($O$63))=0</formula>
    </cfRule>
  </conditionalFormatting>
  <conditionalFormatting sqref="P63">
    <cfRule type="expression" dxfId="12239" priority="3695" stopIfTrue="1">
      <formula>LEN(TRIM($P$63))=0</formula>
    </cfRule>
  </conditionalFormatting>
  <conditionalFormatting sqref="N64">
    <cfRule type="expression" dxfId="12238" priority="3696" stopIfTrue="1">
      <formula>LEN(TRIM($N$64))=0</formula>
    </cfRule>
  </conditionalFormatting>
  <conditionalFormatting sqref="O64">
    <cfRule type="expression" dxfId="12237" priority="3697" stopIfTrue="1">
      <formula>LEN(TRIM($O$64))=0</formula>
    </cfRule>
  </conditionalFormatting>
  <conditionalFormatting sqref="P64">
    <cfRule type="expression" dxfId="12236" priority="3698" stopIfTrue="1">
      <formula>LEN(TRIM($P$64))=0</formula>
    </cfRule>
  </conditionalFormatting>
  <conditionalFormatting sqref="R58">
    <cfRule type="expression" dxfId="12235" priority="3699" stopIfTrue="1">
      <formula>LEN(TRIM($R$58))=0</formula>
    </cfRule>
  </conditionalFormatting>
  <conditionalFormatting sqref="S58">
    <cfRule type="expression" dxfId="12234" priority="3700" stopIfTrue="1">
      <formula>LEN(TRIM($S$58))=0</formula>
    </cfRule>
  </conditionalFormatting>
  <conditionalFormatting sqref="T58">
    <cfRule type="expression" dxfId="12233" priority="3701" stopIfTrue="1">
      <formula>LEN(TRIM($T$58))=0</formula>
    </cfRule>
  </conditionalFormatting>
  <conditionalFormatting sqref="R59">
    <cfRule type="expression" dxfId="12232" priority="3702" stopIfTrue="1">
      <formula>LEN(TRIM($R$59))=0</formula>
    </cfRule>
  </conditionalFormatting>
  <conditionalFormatting sqref="S59">
    <cfRule type="expression" dxfId="12231" priority="3703" stopIfTrue="1">
      <formula>LEN(TRIM($S$59))=0</formula>
    </cfRule>
  </conditionalFormatting>
  <conditionalFormatting sqref="T59">
    <cfRule type="expression" dxfId="12230" priority="3704" stopIfTrue="1">
      <formula>LEN(TRIM($T$59))=0</formula>
    </cfRule>
  </conditionalFormatting>
  <conditionalFormatting sqref="R60">
    <cfRule type="expression" dxfId="12229" priority="3705" stopIfTrue="1">
      <formula>LEN(TRIM($R$60))=0</formula>
    </cfRule>
  </conditionalFormatting>
  <conditionalFormatting sqref="S60">
    <cfRule type="expression" dxfId="12228" priority="3706" stopIfTrue="1">
      <formula>LEN(TRIM($S$60))=0</formula>
    </cfRule>
  </conditionalFormatting>
  <conditionalFormatting sqref="T60">
    <cfRule type="expression" dxfId="12227" priority="3707" stopIfTrue="1">
      <formula>LEN(TRIM($T$60))=0</formula>
    </cfRule>
  </conditionalFormatting>
  <conditionalFormatting sqref="R61">
    <cfRule type="expression" dxfId="12226" priority="3708" stopIfTrue="1">
      <formula>LEN(TRIM($R$61))=0</formula>
    </cfRule>
  </conditionalFormatting>
  <conditionalFormatting sqref="S61">
    <cfRule type="expression" dxfId="12225" priority="3709" stopIfTrue="1">
      <formula>LEN(TRIM($S$61))=0</formula>
    </cfRule>
  </conditionalFormatting>
  <conditionalFormatting sqref="T61">
    <cfRule type="expression" dxfId="12224" priority="3710" stopIfTrue="1">
      <formula>LEN(TRIM($T$61))=0</formula>
    </cfRule>
  </conditionalFormatting>
  <conditionalFormatting sqref="R62">
    <cfRule type="expression" dxfId="12223" priority="3711" stopIfTrue="1">
      <formula>LEN(TRIM($R$62))=0</formula>
    </cfRule>
  </conditionalFormatting>
  <conditionalFormatting sqref="S62">
    <cfRule type="expression" dxfId="12222" priority="3712" stopIfTrue="1">
      <formula>LEN(TRIM($S$62))=0</formula>
    </cfRule>
  </conditionalFormatting>
  <conditionalFormatting sqref="T62">
    <cfRule type="expression" dxfId="12221" priority="3713" stopIfTrue="1">
      <formula>LEN(TRIM($T$62))=0</formula>
    </cfRule>
  </conditionalFormatting>
  <conditionalFormatting sqref="R63">
    <cfRule type="expression" dxfId="12220" priority="3714" stopIfTrue="1">
      <formula>LEN(TRIM($R$63))=0</formula>
    </cfRule>
  </conditionalFormatting>
  <conditionalFormatting sqref="S63">
    <cfRule type="expression" dxfId="12219" priority="3715" stopIfTrue="1">
      <formula>LEN(TRIM($S$63))=0</formula>
    </cfRule>
  </conditionalFormatting>
  <conditionalFormatting sqref="T63">
    <cfRule type="expression" dxfId="12218" priority="3716" stopIfTrue="1">
      <formula>LEN(TRIM($T$63))=0</formula>
    </cfRule>
  </conditionalFormatting>
  <conditionalFormatting sqref="R64">
    <cfRule type="expression" dxfId="12217" priority="3717" stopIfTrue="1">
      <formula>LEN(TRIM($R$64))=0</formula>
    </cfRule>
  </conditionalFormatting>
  <conditionalFormatting sqref="S64">
    <cfRule type="expression" dxfId="12216" priority="3718" stopIfTrue="1">
      <formula>LEN(TRIM($S$64))=0</formula>
    </cfRule>
  </conditionalFormatting>
  <conditionalFormatting sqref="T64">
    <cfRule type="expression" dxfId="12215" priority="3719" stopIfTrue="1">
      <formula>LEN(TRIM($T$64))=0</formula>
    </cfRule>
  </conditionalFormatting>
  <conditionalFormatting sqref="V58">
    <cfRule type="expression" dxfId="12214" priority="3720" stopIfTrue="1">
      <formula>LEN(TRIM($V$58))=0</formula>
    </cfRule>
  </conditionalFormatting>
  <conditionalFormatting sqref="W58">
    <cfRule type="expression" dxfId="12213" priority="3721" stopIfTrue="1">
      <formula>LEN(TRIM($W$58))=0</formula>
    </cfRule>
  </conditionalFormatting>
  <conditionalFormatting sqref="X58">
    <cfRule type="expression" dxfId="12212" priority="3722" stopIfTrue="1">
      <formula>LEN(TRIM($X$58))=0</formula>
    </cfRule>
  </conditionalFormatting>
  <conditionalFormatting sqref="V59">
    <cfRule type="expression" dxfId="12211" priority="3723" stopIfTrue="1">
      <formula>LEN(TRIM($V$59))=0</formula>
    </cfRule>
  </conditionalFormatting>
  <conditionalFormatting sqref="W59">
    <cfRule type="expression" dxfId="12210" priority="3724" stopIfTrue="1">
      <formula>LEN(TRIM($W$59))=0</formula>
    </cfRule>
  </conditionalFormatting>
  <conditionalFormatting sqref="X59">
    <cfRule type="expression" dxfId="12209" priority="3725" stopIfTrue="1">
      <formula>LEN(TRIM($X$59))=0</formula>
    </cfRule>
  </conditionalFormatting>
  <conditionalFormatting sqref="V60">
    <cfRule type="expression" dxfId="12208" priority="3726" stopIfTrue="1">
      <formula>LEN(TRIM($V$60))=0</formula>
    </cfRule>
  </conditionalFormatting>
  <conditionalFormatting sqref="W60">
    <cfRule type="expression" dxfId="12207" priority="3727" stopIfTrue="1">
      <formula>LEN(TRIM($W$60))=0</formula>
    </cfRule>
  </conditionalFormatting>
  <conditionalFormatting sqref="X60">
    <cfRule type="expression" dxfId="12206" priority="3728" stopIfTrue="1">
      <formula>LEN(TRIM($X$60))=0</formula>
    </cfRule>
  </conditionalFormatting>
  <conditionalFormatting sqref="V61">
    <cfRule type="expression" dxfId="12205" priority="3729" stopIfTrue="1">
      <formula>LEN(TRIM($V$61))=0</formula>
    </cfRule>
  </conditionalFormatting>
  <conditionalFormatting sqref="W61">
    <cfRule type="expression" dxfId="12204" priority="3730" stopIfTrue="1">
      <formula>LEN(TRIM($W$61))=0</formula>
    </cfRule>
  </conditionalFormatting>
  <conditionalFormatting sqref="X61">
    <cfRule type="expression" dxfId="12203" priority="3731" stopIfTrue="1">
      <formula>LEN(TRIM($X$61))=0</formula>
    </cfRule>
  </conditionalFormatting>
  <conditionalFormatting sqref="V62">
    <cfRule type="expression" dxfId="12202" priority="3732" stopIfTrue="1">
      <formula>LEN(TRIM($V$62))=0</formula>
    </cfRule>
  </conditionalFormatting>
  <conditionalFormatting sqref="W62">
    <cfRule type="expression" dxfId="12201" priority="3733" stopIfTrue="1">
      <formula>LEN(TRIM($W$62))=0</formula>
    </cfRule>
  </conditionalFormatting>
  <conditionalFormatting sqref="X62">
    <cfRule type="expression" dxfId="12200" priority="3734" stopIfTrue="1">
      <formula>LEN(TRIM($X$62))=0</formula>
    </cfRule>
  </conditionalFormatting>
  <conditionalFormatting sqref="V63">
    <cfRule type="expression" dxfId="12199" priority="3735" stopIfTrue="1">
      <formula>LEN(TRIM($V$63))=0</formula>
    </cfRule>
  </conditionalFormatting>
  <conditionalFormatting sqref="W63">
    <cfRule type="expression" dxfId="12198" priority="3736" stopIfTrue="1">
      <formula>LEN(TRIM($W$63))=0</formula>
    </cfRule>
  </conditionalFormatting>
  <conditionalFormatting sqref="X63">
    <cfRule type="expression" dxfId="12197" priority="3737" stopIfTrue="1">
      <formula>LEN(TRIM($X$63))=0</formula>
    </cfRule>
  </conditionalFormatting>
  <conditionalFormatting sqref="V64">
    <cfRule type="expression" dxfId="12196" priority="3738" stopIfTrue="1">
      <formula>LEN(TRIM($V$64))=0</formula>
    </cfRule>
  </conditionalFormatting>
  <conditionalFormatting sqref="W64">
    <cfRule type="expression" dxfId="12195" priority="3739" stopIfTrue="1">
      <formula>LEN(TRIM($W$64))=0</formula>
    </cfRule>
  </conditionalFormatting>
  <conditionalFormatting sqref="X64">
    <cfRule type="expression" dxfId="12194" priority="3740" stopIfTrue="1">
      <formula>LEN(TRIM($X$64))=0</formula>
    </cfRule>
  </conditionalFormatting>
  <conditionalFormatting sqref="Z58">
    <cfRule type="expression" dxfId="12193" priority="3741" stopIfTrue="1">
      <formula>LEN(TRIM($Z$58))=0</formula>
    </cfRule>
  </conditionalFormatting>
  <conditionalFormatting sqref="AA58">
    <cfRule type="expression" dxfId="12192" priority="3742" stopIfTrue="1">
      <formula>LEN(TRIM($AA$58))=0</formula>
    </cfRule>
  </conditionalFormatting>
  <conditionalFormatting sqref="AB58">
    <cfRule type="expression" dxfId="12191" priority="3743" stopIfTrue="1">
      <formula>LEN(TRIM($AB$58))=0</formula>
    </cfRule>
  </conditionalFormatting>
  <conditionalFormatting sqref="Z59">
    <cfRule type="expression" dxfId="12190" priority="3744" stopIfTrue="1">
      <formula>LEN(TRIM($Z$59))=0</formula>
    </cfRule>
  </conditionalFormatting>
  <conditionalFormatting sqref="AA59">
    <cfRule type="expression" dxfId="12189" priority="3745" stopIfTrue="1">
      <formula>LEN(TRIM($AA$59))=0</formula>
    </cfRule>
  </conditionalFormatting>
  <conditionalFormatting sqref="AB59">
    <cfRule type="expression" dxfId="12188" priority="3746" stopIfTrue="1">
      <formula>LEN(TRIM($AB$59))=0</formula>
    </cfRule>
  </conditionalFormatting>
  <conditionalFormatting sqref="Z60">
    <cfRule type="expression" dxfId="12187" priority="3747" stopIfTrue="1">
      <formula>LEN(TRIM($Z$60))=0</formula>
    </cfRule>
  </conditionalFormatting>
  <conditionalFormatting sqref="AA60">
    <cfRule type="expression" dxfId="12186" priority="3748" stopIfTrue="1">
      <formula>LEN(TRIM($AA$60))=0</formula>
    </cfRule>
  </conditionalFormatting>
  <conditionalFormatting sqref="AB60">
    <cfRule type="expression" dxfId="12185" priority="3749" stopIfTrue="1">
      <formula>LEN(TRIM($AB$60))=0</formula>
    </cfRule>
  </conditionalFormatting>
  <conditionalFormatting sqref="Z61">
    <cfRule type="expression" dxfId="12184" priority="3750" stopIfTrue="1">
      <formula>LEN(TRIM($Z$61))=0</formula>
    </cfRule>
  </conditionalFormatting>
  <conditionalFormatting sqref="AA61">
    <cfRule type="expression" dxfId="12183" priority="3751" stopIfTrue="1">
      <formula>LEN(TRIM($AA$61))=0</formula>
    </cfRule>
  </conditionalFormatting>
  <conditionalFormatting sqref="AB61">
    <cfRule type="expression" dxfId="12182" priority="3752" stopIfTrue="1">
      <formula>LEN(TRIM($AB$61))=0</formula>
    </cfRule>
  </conditionalFormatting>
  <conditionalFormatting sqref="Z62">
    <cfRule type="expression" dxfId="12181" priority="3753" stopIfTrue="1">
      <formula>LEN(TRIM($Z$62))=0</formula>
    </cfRule>
  </conditionalFormatting>
  <conditionalFormatting sqref="AA62">
    <cfRule type="expression" dxfId="12180" priority="3754" stopIfTrue="1">
      <formula>LEN(TRIM($AA$62))=0</formula>
    </cfRule>
  </conditionalFormatting>
  <conditionalFormatting sqref="AB62">
    <cfRule type="expression" dxfId="12179" priority="3755" stopIfTrue="1">
      <formula>LEN(TRIM($AB$62))=0</formula>
    </cfRule>
  </conditionalFormatting>
  <conditionalFormatting sqref="Z63">
    <cfRule type="expression" dxfId="12178" priority="3756" stopIfTrue="1">
      <formula>LEN(TRIM($Z$63))=0</formula>
    </cfRule>
  </conditionalFormatting>
  <conditionalFormatting sqref="AA63">
    <cfRule type="expression" dxfId="12177" priority="3757" stopIfTrue="1">
      <formula>LEN(TRIM($AA$63))=0</formula>
    </cfRule>
  </conditionalFormatting>
  <conditionalFormatting sqref="AB63">
    <cfRule type="expression" dxfId="12176" priority="3758" stopIfTrue="1">
      <formula>LEN(TRIM($AB$63))=0</formula>
    </cfRule>
  </conditionalFormatting>
  <conditionalFormatting sqref="Z64">
    <cfRule type="expression" dxfId="12175" priority="3759" stopIfTrue="1">
      <formula>LEN(TRIM($Z$64))=0</formula>
    </cfRule>
  </conditionalFormatting>
  <conditionalFormatting sqref="AA64">
    <cfRule type="expression" dxfId="12174" priority="3760" stopIfTrue="1">
      <formula>LEN(TRIM($AA$64))=0</formula>
    </cfRule>
  </conditionalFormatting>
  <conditionalFormatting sqref="AB64">
    <cfRule type="expression" dxfId="12173" priority="3761" stopIfTrue="1">
      <formula>LEN(TRIM($AB$64))=0</formula>
    </cfRule>
  </conditionalFormatting>
  <conditionalFormatting sqref="AD58">
    <cfRule type="expression" dxfId="12172" priority="3762" stopIfTrue="1">
      <formula>LEN(TRIM($AD$58))=0</formula>
    </cfRule>
  </conditionalFormatting>
  <conditionalFormatting sqref="AE58">
    <cfRule type="expression" dxfId="12171" priority="3763" stopIfTrue="1">
      <formula>LEN(TRIM($AE$58))=0</formula>
    </cfRule>
  </conditionalFormatting>
  <conditionalFormatting sqref="AF58">
    <cfRule type="expression" dxfId="12170" priority="3764" stopIfTrue="1">
      <formula>LEN(TRIM($AF$58))=0</formula>
    </cfRule>
  </conditionalFormatting>
  <conditionalFormatting sqref="AD59">
    <cfRule type="expression" dxfId="12169" priority="3765" stopIfTrue="1">
      <formula>LEN(TRIM($AD$59))=0</formula>
    </cfRule>
  </conditionalFormatting>
  <conditionalFormatting sqref="AE59">
    <cfRule type="expression" dxfId="12168" priority="3766" stopIfTrue="1">
      <formula>LEN(TRIM($AE$59))=0</formula>
    </cfRule>
  </conditionalFormatting>
  <conditionalFormatting sqref="AF59">
    <cfRule type="expression" dxfId="12167" priority="3767" stopIfTrue="1">
      <formula>LEN(TRIM($AF$59))=0</formula>
    </cfRule>
  </conditionalFormatting>
  <conditionalFormatting sqref="AD60">
    <cfRule type="expression" dxfId="12166" priority="3768" stopIfTrue="1">
      <formula>LEN(TRIM($AD$60))=0</formula>
    </cfRule>
  </conditionalFormatting>
  <conditionalFormatting sqref="AE60">
    <cfRule type="expression" dxfId="12165" priority="3769" stopIfTrue="1">
      <formula>LEN(TRIM($AE$60))=0</formula>
    </cfRule>
  </conditionalFormatting>
  <conditionalFormatting sqref="AF60">
    <cfRule type="expression" dxfId="12164" priority="3770" stopIfTrue="1">
      <formula>LEN(TRIM($AF$60))=0</formula>
    </cfRule>
  </conditionalFormatting>
  <conditionalFormatting sqref="AD61">
    <cfRule type="expression" dxfId="12163" priority="3771" stopIfTrue="1">
      <formula>LEN(TRIM($AD$61))=0</formula>
    </cfRule>
  </conditionalFormatting>
  <conditionalFormatting sqref="AE61">
    <cfRule type="expression" dxfId="12162" priority="3772" stopIfTrue="1">
      <formula>LEN(TRIM($AE$61))=0</formula>
    </cfRule>
  </conditionalFormatting>
  <conditionalFormatting sqref="AF61">
    <cfRule type="expression" dxfId="12161" priority="3773" stopIfTrue="1">
      <formula>LEN(TRIM($AF$61))=0</formula>
    </cfRule>
  </conditionalFormatting>
  <conditionalFormatting sqref="AD62">
    <cfRule type="expression" dxfId="12160" priority="3774" stopIfTrue="1">
      <formula>LEN(TRIM($AD$62))=0</formula>
    </cfRule>
  </conditionalFormatting>
  <conditionalFormatting sqref="AE62">
    <cfRule type="expression" dxfId="12159" priority="3775" stopIfTrue="1">
      <formula>LEN(TRIM($AE$62))=0</formula>
    </cfRule>
  </conditionalFormatting>
  <conditionalFormatting sqref="AF62">
    <cfRule type="expression" dxfId="12158" priority="3776" stopIfTrue="1">
      <formula>LEN(TRIM($AF$62))=0</formula>
    </cfRule>
  </conditionalFormatting>
  <conditionalFormatting sqref="AD63">
    <cfRule type="expression" dxfId="12157" priority="3777" stopIfTrue="1">
      <formula>LEN(TRIM($AD$63))=0</formula>
    </cfRule>
  </conditionalFormatting>
  <conditionalFormatting sqref="AE63">
    <cfRule type="expression" dxfId="12156" priority="3778" stopIfTrue="1">
      <formula>LEN(TRIM($AE$63))=0</formula>
    </cfRule>
  </conditionalFormatting>
  <conditionalFormatting sqref="AF63">
    <cfRule type="expression" dxfId="12155" priority="3779" stopIfTrue="1">
      <formula>LEN(TRIM($AF$63))=0</formula>
    </cfRule>
  </conditionalFormatting>
  <conditionalFormatting sqref="AD64">
    <cfRule type="expression" dxfId="12154" priority="3780" stopIfTrue="1">
      <formula>LEN(TRIM($AD$64))=0</formula>
    </cfRule>
  </conditionalFormatting>
  <conditionalFormatting sqref="AE64">
    <cfRule type="expression" dxfId="12153" priority="3781" stopIfTrue="1">
      <formula>LEN(TRIM($AE$64))=0</formula>
    </cfRule>
  </conditionalFormatting>
  <conditionalFormatting sqref="AF64">
    <cfRule type="expression" dxfId="12152" priority="3782" stopIfTrue="1">
      <formula>LEN(TRIM($AF$64))=0</formula>
    </cfRule>
  </conditionalFormatting>
  <conditionalFormatting sqref="AH58">
    <cfRule type="expression" dxfId="12151" priority="3783" stopIfTrue="1">
      <formula>LEN(TRIM($AH$58))=0</formula>
    </cfRule>
  </conditionalFormatting>
  <conditionalFormatting sqref="AI58">
    <cfRule type="expression" dxfId="12150" priority="3784" stopIfTrue="1">
      <formula>LEN(TRIM($AI$58))=0</formula>
    </cfRule>
  </conditionalFormatting>
  <conditionalFormatting sqref="AJ58">
    <cfRule type="expression" dxfId="12149" priority="3785" stopIfTrue="1">
      <formula>LEN(TRIM($AJ$58))=0</formula>
    </cfRule>
  </conditionalFormatting>
  <conditionalFormatting sqref="AH59">
    <cfRule type="expression" dxfId="12148" priority="3786" stopIfTrue="1">
      <formula>LEN(TRIM($AH$59))=0</formula>
    </cfRule>
  </conditionalFormatting>
  <conditionalFormatting sqref="AI59">
    <cfRule type="expression" dxfId="12147" priority="3787" stopIfTrue="1">
      <formula>LEN(TRIM($AI$59))=0</formula>
    </cfRule>
  </conditionalFormatting>
  <conditionalFormatting sqref="AJ59">
    <cfRule type="expression" dxfId="12146" priority="3788" stopIfTrue="1">
      <formula>LEN(TRIM($AJ$59))=0</formula>
    </cfRule>
  </conditionalFormatting>
  <conditionalFormatting sqref="AH60">
    <cfRule type="expression" dxfId="12145" priority="3789" stopIfTrue="1">
      <formula>LEN(TRIM($AH$60))=0</formula>
    </cfRule>
  </conditionalFormatting>
  <conditionalFormatting sqref="AI60">
    <cfRule type="expression" dxfId="12144" priority="3790" stopIfTrue="1">
      <formula>LEN(TRIM($AI$60))=0</formula>
    </cfRule>
  </conditionalFormatting>
  <conditionalFormatting sqref="AJ60">
    <cfRule type="expression" dxfId="12143" priority="3791" stopIfTrue="1">
      <formula>LEN(TRIM($AJ$60))=0</formula>
    </cfRule>
  </conditionalFormatting>
  <conditionalFormatting sqref="AH61">
    <cfRule type="expression" dxfId="12142" priority="3792" stopIfTrue="1">
      <formula>LEN(TRIM($AH$61))=0</formula>
    </cfRule>
  </conditionalFormatting>
  <conditionalFormatting sqref="AI61">
    <cfRule type="expression" dxfId="12141" priority="3793" stopIfTrue="1">
      <formula>LEN(TRIM($AI$61))=0</formula>
    </cfRule>
  </conditionalFormatting>
  <conditionalFormatting sqref="AJ61">
    <cfRule type="expression" dxfId="12140" priority="3794" stopIfTrue="1">
      <formula>LEN(TRIM($AJ$61))=0</formula>
    </cfRule>
  </conditionalFormatting>
  <conditionalFormatting sqref="AH62">
    <cfRule type="expression" dxfId="12139" priority="3795" stopIfTrue="1">
      <formula>LEN(TRIM($AH$62))=0</formula>
    </cfRule>
  </conditionalFormatting>
  <conditionalFormatting sqref="AI62">
    <cfRule type="expression" dxfId="12138" priority="3796" stopIfTrue="1">
      <formula>LEN(TRIM($AI$62))=0</formula>
    </cfRule>
  </conditionalFormatting>
  <conditionalFormatting sqref="AJ62">
    <cfRule type="expression" dxfId="12137" priority="3797" stopIfTrue="1">
      <formula>LEN(TRIM($AJ$62))=0</formula>
    </cfRule>
  </conditionalFormatting>
  <conditionalFormatting sqref="AH63">
    <cfRule type="expression" dxfId="12136" priority="3798" stopIfTrue="1">
      <formula>LEN(TRIM($AH$63))=0</formula>
    </cfRule>
  </conditionalFormatting>
  <conditionalFormatting sqref="AI63">
    <cfRule type="expression" dxfId="12135" priority="3799" stopIfTrue="1">
      <formula>LEN(TRIM($AI$63))=0</formula>
    </cfRule>
  </conditionalFormatting>
  <conditionalFormatting sqref="AJ63">
    <cfRule type="expression" dxfId="12134" priority="3800" stopIfTrue="1">
      <formula>LEN(TRIM($AJ$63))=0</formula>
    </cfRule>
  </conditionalFormatting>
  <conditionalFormatting sqref="AH64">
    <cfRule type="expression" dxfId="12133" priority="3801" stopIfTrue="1">
      <formula>LEN(TRIM($AH$64))=0</formula>
    </cfRule>
  </conditionalFormatting>
  <conditionalFormatting sqref="AI64">
    <cfRule type="expression" dxfId="12132" priority="3802" stopIfTrue="1">
      <formula>LEN(TRIM($AI$64))=0</formula>
    </cfRule>
  </conditionalFormatting>
  <conditionalFormatting sqref="AJ64">
    <cfRule type="expression" dxfId="12131" priority="3803" stopIfTrue="1">
      <formula>LEN(TRIM($AJ$64))=0</formula>
    </cfRule>
  </conditionalFormatting>
  <conditionalFormatting sqref="AL58">
    <cfRule type="expression" dxfId="12130" priority="3804" stopIfTrue="1">
      <formula>LEN(TRIM($AL$58))=0</formula>
    </cfRule>
  </conditionalFormatting>
  <conditionalFormatting sqref="AM58">
    <cfRule type="expression" dxfId="12129" priority="3805" stopIfTrue="1">
      <formula>LEN(TRIM($AM$58))=0</formula>
    </cfRule>
  </conditionalFormatting>
  <conditionalFormatting sqref="AN58">
    <cfRule type="expression" dxfId="12128" priority="3806" stopIfTrue="1">
      <formula>LEN(TRIM($AN$58))=0</formula>
    </cfRule>
  </conditionalFormatting>
  <conditionalFormatting sqref="AL59">
    <cfRule type="expression" dxfId="12127" priority="3807" stopIfTrue="1">
      <formula>LEN(TRIM($AL$59))=0</formula>
    </cfRule>
  </conditionalFormatting>
  <conditionalFormatting sqref="AM59">
    <cfRule type="expression" dxfId="12126" priority="3808" stopIfTrue="1">
      <formula>LEN(TRIM($AM$59))=0</formula>
    </cfRule>
  </conditionalFormatting>
  <conditionalFormatting sqref="AN59">
    <cfRule type="expression" dxfId="12125" priority="3809" stopIfTrue="1">
      <formula>LEN(TRIM($AN$59))=0</formula>
    </cfRule>
  </conditionalFormatting>
  <conditionalFormatting sqref="AL60">
    <cfRule type="expression" dxfId="12124" priority="3810" stopIfTrue="1">
      <formula>LEN(TRIM($AL$60))=0</formula>
    </cfRule>
  </conditionalFormatting>
  <conditionalFormatting sqref="AM60">
    <cfRule type="expression" dxfId="12123" priority="3811" stopIfTrue="1">
      <formula>LEN(TRIM($AM$60))=0</formula>
    </cfRule>
  </conditionalFormatting>
  <conditionalFormatting sqref="AN60">
    <cfRule type="expression" dxfId="12122" priority="3812" stopIfTrue="1">
      <formula>LEN(TRIM($AN$60))=0</formula>
    </cfRule>
  </conditionalFormatting>
  <conditionalFormatting sqref="AL61">
    <cfRule type="expression" dxfId="12121" priority="3813" stopIfTrue="1">
      <formula>LEN(TRIM($AL$61))=0</formula>
    </cfRule>
  </conditionalFormatting>
  <conditionalFormatting sqref="AM61">
    <cfRule type="expression" dxfId="12120" priority="3814" stopIfTrue="1">
      <formula>LEN(TRIM($AM$61))=0</formula>
    </cfRule>
  </conditionalFormatting>
  <conditionalFormatting sqref="AN61">
    <cfRule type="expression" dxfId="12119" priority="3815" stopIfTrue="1">
      <formula>LEN(TRIM($AN$61))=0</formula>
    </cfRule>
  </conditionalFormatting>
  <conditionalFormatting sqref="AL62">
    <cfRule type="expression" dxfId="12118" priority="3816" stopIfTrue="1">
      <formula>LEN(TRIM($AL$62))=0</formula>
    </cfRule>
  </conditionalFormatting>
  <conditionalFormatting sqref="AM62">
    <cfRule type="expression" dxfId="12117" priority="3817" stopIfTrue="1">
      <formula>LEN(TRIM($AM$62))=0</formula>
    </cfRule>
  </conditionalFormatting>
  <conditionalFormatting sqref="AN62">
    <cfRule type="expression" dxfId="12116" priority="3818" stopIfTrue="1">
      <formula>LEN(TRIM($AN$62))=0</formula>
    </cfRule>
  </conditionalFormatting>
  <conditionalFormatting sqref="AL63">
    <cfRule type="expression" dxfId="12115" priority="3819" stopIfTrue="1">
      <formula>LEN(TRIM($AL$63))=0</formula>
    </cfRule>
  </conditionalFormatting>
  <conditionalFormatting sqref="AM63">
    <cfRule type="expression" dxfId="12114" priority="3820" stopIfTrue="1">
      <formula>LEN(TRIM($AM$63))=0</formula>
    </cfRule>
  </conditionalFormatting>
  <conditionalFormatting sqref="AN63">
    <cfRule type="expression" dxfId="12113" priority="3821" stopIfTrue="1">
      <formula>LEN(TRIM($AN$63))=0</formula>
    </cfRule>
  </conditionalFormatting>
  <conditionalFormatting sqref="AL64">
    <cfRule type="expression" dxfId="12112" priority="3822" stopIfTrue="1">
      <formula>LEN(TRIM($AL$64))=0</formula>
    </cfRule>
  </conditionalFormatting>
  <conditionalFormatting sqref="AM64">
    <cfRule type="expression" dxfId="12111" priority="3823" stopIfTrue="1">
      <formula>LEN(TRIM($AM$64))=0</formula>
    </cfRule>
  </conditionalFormatting>
  <conditionalFormatting sqref="AN64">
    <cfRule type="expression" dxfId="12110" priority="3824" stopIfTrue="1">
      <formula>LEN(TRIM($AN$64))=0</formula>
    </cfRule>
  </conditionalFormatting>
  <conditionalFormatting sqref="AP58">
    <cfRule type="expression" dxfId="12109" priority="3825" stopIfTrue="1">
      <formula>LEN(TRIM($AP$58))=0</formula>
    </cfRule>
  </conditionalFormatting>
  <conditionalFormatting sqref="AQ58">
    <cfRule type="expression" dxfId="12108" priority="3826" stopIfTrue="1">
      <formula>LEN(TRIM($AQ$58))=0</formula>
    </cfRule>
  </conditionalFormatting>
  <conditionalFormatting sqref="AR58">
    <cfRule type="expression" dxfId="12107" priority="3827" stopIfTrue="1">
      <formula>LEN(TRIM($AR$58))=0</formula>
    </cfRule>
  </conditionalFormatting>
  <conditionalFormatting sqref="AP59">
    <cfRule type="expression" dxfId="12106" priority="3828" stopIfTrue="1">
      <formula>LEN(TRIM($AP$59))=0</formula>
    </cfRule>
  </conditionalFormatting>
  <conditionalFormatting sqref="AQ59">
    <cfRule type="expression" dxfId="12105" priority="3829" stopIfTrue="1">
      <formula>LEN(TRIM($AQ$59))=0</formula>
    </cfRule>
  </conditionalFormatting>
  <conditionalFormatting sqref="AR59">
    <cfRule type="expression" dxfId="12104" priority="3830" stopIfTrue="1">
      <formula>LEN(TRIM($AR$59))=0</formula>
    </cfRule>
  </conditionalFormatting>
  <conditionalFormatting sqref="AP60">
    <cfRule type="expression" dxfId="12103" priority="3831" stopIfTrue="1">
      <formula>LEN(TRIM($AP$60))=0</formula>
    </cfRule>
  </conditionalFormatting>
  <conditionalFormatting sqref="AQ60">
    <cfRule type="expression" dxfId="12102" priority="3832" stopIfTrue="1">
      <formula>LEN(TRIM($AQ$60))=0</formula>
    </cfRule>
  </conditionalFormatting>
  <conditionalFormatting sqref="AR60">
    <cfRule type="expression" dxfId="12101" priority="3833" stopIfTrue="1">
      <formula>LEN(TRIM($AR$60))=0</formula>
    </cfRule>
  </conditionalFormatting>
  <conditionalFormatting sqref="AP61">
    <cfRule type="expression" dxfId="12100" priority="3834" stopIfTrue="1">
      <formula>LEN(TRIM($AP$61))=0</formula>
    </cfRule>
  </conditionalFormatting>
  <conditionalFormatting sqref="AQ61">
    <cfRule type="expression" dxfId="12099" priority="3835" stopIfTrue="1">
      <formula>LEN(TRIM($AQ$61))=0</formula>
    </cfRule>
  </conditionalFormatting>
  <conditionalFormatting sqref="AR61">
    <cfRule type="expression" dxfId="12098" priority="3836" stopIfTrue="1">
      <formula>LEN(TRIM($AR$61))=0</formula>
    </cfRule>
  </conditionalFormatting>
  <conditionalFormatting sqref="AP62">
    <cfRule type="expression" dxfId="12097" priority="3837" stopIfTrue="1">
      <formula>LEN(TRIM($AP$62))=0</formula>
    </cfRule>
  </conditionalFormatting>
  <conditionalFormatting sqref="AQ62">
    <cfRule type="expression" dxfId="12096" priority="3838" stopIfTrue="1">
      <formula>LEN(TRIM($AQ$62))=0</formula>
    </cfRule>
  </conditionalFormatting>
  <conditionalFormatting sqref="AR62">
    <cfRule type="expression" dxfId="12095" priority="3839" stopIfTrue="1">
      <formula>LEN(TRIM($AR$62))=0</formula>
    </cfRule>
  </conditionalFormatting>
  <conditionalFormatting sqref="AP63">
    <cfRule type="expression" dxfId="12094" priority="3840" stopIfTrue="1">
      <formula>LEN(TRIM($AP$63))=0</formula>
    </cfRule>
  </conditionalFormatting>
  <conditionalFormatting sqref="AQ63">
    <cfRule type="expression" dxfId="12093" priority="3841" stopIfTrue="1">
      <formula>LEN(TRIM($AQ$63))=0</formula>
    </cfRule>
  </conditionalFormatting>
  <conditionalFormatting sqref="AR63">
    <cfRule type="expression" dxfId="12092" priority="3842" stopIfTrue="1">
      <formula>LEN(TRIM($AR$63))=0</formula>
    </cfRule>
  </conditionalFormatting>
  <conditionalFormatting sqref="AP64">
    <cfRule type="expression" dxfId="12091" priority="3843" stopIfTrue="1">
      <formula>LEN(TRIM($AP$64))=0</formula>
    </cfRule>
  </conditionalFormatting>
  <conditionalFormatting sqref="AQ64">
    <cfRule type="expression" dxfId="12090" priority="3844" stopIfTrue="1">
      <formula>LEN(TRIM($AQ$64))=0</formula>
    </cfRule>
  </conditionalFormatting>
  <conditionalFormatting sqref="AR64">
    <cfRule type="expression" dxfId="12089" priority="3845" stopIfTrue="1">
      <formula>LEN(TRIM($AR$64))=0</formula>
    </cfRule>
  </conditionalFormatting>
  <conditionalFormatting sqref="AT58">
    <cfRule type="expression" dxfId="12088" priority="3846" stopIfTrue="1">
      <formula>LEN(TRIM($AT$58))=0</formula>
    </cfRule>
  </conditionalFormatting>
  <conditionalFormatting sqref="AU58">
    <cfRule type="expression" dxfId="12087" priority="3847" stopIfTrue="1">
      <formula>LEN(TRIM($AU$58))=0</formula>
    </cfRule>
  </conditionalFormatting>
  <conditionalFormatting sqref="AV58">
    <cfRule type="expression" dxfId="12086" priority="3848" stopIfTrue="1">
      <formula>LEN(TRIM($AV$58))=0</formula>
    </cfRule>
  </conditionalFormatting>
  <conditionalFormatting sqref="AT59">
    <cfRule type="expression" dxfId="12085" priority="3849" stopIfTrue="1">
      <formula>LEN(TRIM($AT$59))=0</formula>
    </cfRule>
  </conditionalFormatting>
  <conditionalFormatting sqref="AU59">
    <cfRule type="expression" dxfId="12084" priority="3850" stopIfTrue="1">
      <formula>LEN(TRIM($AU$59))=0</formula>
    </cfRule>
  </conditionalFormatting>
  <conditionalFormatting sqref="AV59">
    <cfRule type="expression" dxfId="12083" priority="3851" stopIfTrue="1">
      <formula>LEN(TRIM($AV$59))=0</formula>
    </cfRule>
  </conditionalFormatting>
  <conditionalFormatting sqref="AT60">
    <cfRule type="expression" dxfId="12082" priority="3852" stopIfTrue="1">
      <formula>LEN(TRIM($AT$60))=0</formula>
    </cfRule>
  </conditionalFormatting>
  <conditionalFormatting sqref="AU60">
    <cfRule type="expression" dxfId="12081" priority="3853" stopIfTrue="1">
      <formula>LEN(TRIM($AU$60))=0</formula>
    </cfRule>
  </conditionalFormatting>
  <conditionalFormatting sqref="AV60">
    <cfRule type="expression" dxfId="12080" priority="3854" stopIfTrue="1">
      <formula>LEN(TRIM($AV$60))=0</formula>
    </cfRule>
  </conditionalFormatting>
  <conditionalFormatting sqref="AT61">
    <cfRule type="expression" dxfId="12079" priority="3855" stopIfTrue="1">
      <formula>LEN(TRIM($AT$61))=0</formula>
    </cfRule>
  </conditionalFormatting>
  <conditionalFormatting sqref="AU61">
    <cfRule type="expression" dxfId="12078" priority="3856" stopIfTrue="1">
      <formula>LEN(TRIM($AU$61))=0</formula>
    </cfRule>
  </conditionalFormatting>
  <conditionalFormatting sqref="AV61">
    <cfRule type="expression" dxfId="12077" priority="3857" stopIfTrue="1">
      <formula>LEN(TRIM($AV$61))=0</formula>
    </cfRule>
  </conditionalFormatting>
  <conditionalFormatting sqref="AT62">
    <cfRule type="expression" dxfId="12076" priority="3858" stopIfTrue="1">
      <formula>LEN(TRIM($AT$62))=0</formula>
    </cfRule>
  </conditionalFormatting>
  <conditionalFormatting sqref="AU62">
    <cfRule type="expression" dxfId="12075" priority="3859" stopIfTrue="1">
      <formula>LEN(TRIM($AU$62))=0</formula>
    </cfRule>
  </conditionalFormatting>
  <conditionalFormatting sqref="AV62">
    <cfRule type="expression" dxfId="12074" priority="3860" stopIfTrue="1">
      <formula>LEN(TRIM($AV$62))=0</formula>
    </cfRule>
  </conditionalFormatting>
  <conditionalFormatting sqref="AT63">
    <cfRule type="expression" dxfId="12073" priority="3861" stopIfTrue="1">
      <formula>LEN(TRIM($AT$63))=0</formula>
    </cfRule>
  </conditionalFormatting>
  <conditionalFormatting sqref="AU63">
    <cfRule type="expression" dxfId="12072" priority="3862" stopIfTrue="1">
      <formula>LEN(TRIM($AU$63))=0</formula>
    </cfRule>
  </conditionalFormatting>
  <conditionalFormatting sqref="AV63">
    <cfRule type="expression" dxfId="12071" priority="3863" stopIfTrue="1">
      <formula>LEN(TRIM($AV$63))=0</formula>
    </cfRule>
  </conditionalFormatting>
  <conditionalFormatting sqref="AT64">
    <cfRule type="expression" dxfId="12070" priority="3864" stopIfTrue="1">
      <formula>LEN(TRIM($AT$64))=0</formula>
    </cfRule>
  </conditionalFormatting>
  <conditionalFormatting sqref="AU64">
    <cfRule type="expression" dxfId="12069" priority="3865" stopIfTrue="1">
      <formula>LEN(TRIM($AU$64))=0</formula>
    </cfRule>
  </conditionalFormatting>
  <conditionalFormatting sqref="AV64">
    <cfRule type="expression" dxfId="12068" priority="3866" stopIfTrue="1">
      <formula>LEN(TRIM($AV$64))=0</formula>
    </cfRule>
  </conditionalFormatting>
  <conditionalFormatting sqref="AX58">
    <cfRule type="expression" dxfId="12067" priority="3867" stopIfTrue="1">
      <formula>LEN(TRIM($AX$58))=0</formula>
    </cfRule>
  </conditionalFormatting>
  <conditionalFormatting sqref="AY58">
    <cfRule type="expression" dxfId="12066" priority="3868" stopIfTrue="1">
      <formula>LEN(TRIM($AY$58))=0</formula>
    </cfRule>
  </conditionalFormatting>
  <conditionalFormatting sqref="AZ58">
    <cfRule type="expression" dxfId="12065" priority="3869" stopIfTrue="1">
      <formula>LEN(TRIM($AZ$58))=0</formula>
    </cfRule>
  </conditionalFormatting>
  <conditionalFormatting sqref="AX59">
    <cfRule type="expression" dxfId="12064" priority="3870" stopIfTrue="1">
      <formula>LEN(TRIM($AX$59))=0</formula>
    </cfRule>
  </conditionalFormatting>
  <conditionalFormatting sqref="AY59">
    <cfRule type="expression" dxfId="12063" priority="3871" stopIfTrue="1">
      <formula>LEN(TRIM($AY$59))=0</formula>
    </cfRule>
  </conditionalFormatting>
  <conditionalFormatting sqref="AZ59">
    <cfRule type="expression" dxfId="12062" priority="3872" stopIfTrue="1">
      <formula>LEN(TRIM($AZ$59))=0</formula>
    </cfRule>
  </conditionalFormatting>
  <conditionalFormatting sqref="AX60">
    <cfRule type="expression" dxfId="12061" priority="3873" stopIfTrue="1">
      <formula>LEN(TRIM($AX$60))=0</formula>
    </cfRule>
  </conditionalFormatting>
  <conditionalFormatting sqref="AY60">
    <cfRule type="expression" dxfId="12060" priority="3874" stopIfTrue="1">
      <formula>LEN(TRIM($AY$60))=0</formula>
    </cfRule>
  </conditionalFormatting>
  <conditionalFormatting sqref="AZ60">
    <cfRule type="expression" dxfId="12059" priority="3875" stopIfTrue="1">
      <formula>LEN(TRIM($AZ$60))=0</formula>
    </cfRule>
  </conditionalFormatting>
  <conditionalFormatting sqref="AX61">
    <cfRule type="expression" dxfId="12058" priority="3876" stopIfTrue="1">
      <formula>LEN(TRIM($AX$61))=0</formula>
    </cfRule>
  </conditionalFormatting>
  <conditionalFormatting sqref="AY61">
    <cfRule type="expression" dxfId="12057" priority="3877" stopIfTrue="1">
      <formula>LEN(TRIM($AY$61))=0</formula>
    </cfRule>
  </conditionalFormatting>
  <conditionalFormatting sqref="AZ61">
    <cfRule type="expression" dxfId="12056" priority="3878" stopIfTrue="1">
      <formula>LEN(TRIM($AZ$61))=0</formula>
    </cfRule>
  </conditionalFormatting>
  <conditionalFormatting sqref="AX62">
    <cfRule type="expression" dxfId="12055" priority="3879" stopIfTrue="1">
      <formula>LEN(TRIM($AX$62))=0</formula>
    </cfRule>
  </conditionalFormatting>
  <conditionalFormatting sqref="AY62">
    <cfRule type="expression" dxfId="12054" priority="3880" stopIfTrue="1">
      <formula>LEN(TRIM($AY$62))=0</formula>
    </cfRule>
  </conditionalFormatting>
  <conditionalFormatting sqref="AZ62">
    <cfRule type="expression" dxfId="12053" priority="3881" stopIfTrue="1">
      <formula>LEN(TRIM($AZ$62))=0</formula>
    </cfRule>
  </conditionalFormatting>
  <conditionalFormatting sqref="AX63">
    <cfRule type="expression" dxfId="12052" priority="3882" stopIfTrue="1">
      <formula>LEN(TRIM($AX$63))=0</formula>
    </cfRule>
  </conditionalFormatting>
  <conditionalFormatting sqref="AY63">
    <cfRule type="expression" dxfId="12051" priority="3883" stopIfTrue="1">
      <formula>LEN(TRIM($AY$63))=0</formula>
    </cfRule>
  </conditionalFormatting>
  <conditionalFormatting sqref="AZ63">
    <cfRule type="expression" dxfId="12050" priority="3884" stopIfTrue="1">
      <formula>LEN(TRIM($AZ$63))=0</formula>
    </cfRule>
  </conditionalFormatting>
  <conditionalFormatting sqref="AX64">
    <cfRule type="expression" dxfId="12049" priority="3885" stopIfTrue="1">
      <formula>LEN(TRIM($AX$64))=0</formula>
    </cfRule>
  </conditionalFormatting>
  <conditionalFormatting sqref="AY64">
    <cfRule type="expression" dxfId="12048" priority="3886" stopIfTrue="1">
      <formula>LEN(TRIM($AY$64))=0</formula>
    </cfRule>
  </conditionalFormatting>
  <conditionalFormatting sqref="AZ64">
    <cfRule type="expression" dxfId="12047" priority="3887" stopIfTrue="1">
      <formula>LEN(TRIM($AZ$64))=0</formula>
    </cfRule>
  </conditionalFormatting>
  <conditionalFormatting sqref="BB58">
    <cfRule type="expression" dxfId="12046" priority="3888" stopIfTrue="1">
      <formula>LEN(TRIM($BB$58))=0</formula>
    </cfRule>
  </conditionalFormatting>
  <conditionalFormatting sqref="BC58">
    <cfRule type="expression" dxfId="12045" priority="3889" stopIfTrue="1">
      <formula>LEN(TRIM($BC$58))=0</formula>
    </cfRule>
  </conditionalFormatting>
  <conditionalFormatting sqref="BD58">
    <cfRule type="expression" dxfId="12044" priority="3890" stopIfTrue="1">
      <formula>LEN(TRIM($BD$58))=0</formula>
    </cfRule>
  </conditionalFormatting>
  <conditionalFormatting sqref="BB59">
    <cfRule type="expression" dxfId="12043" priority="3891" stopIfTrue="1">
      <formula>LEN(TRIM($BB$59))=0</formula>
    </cfRule>
  </conditionalFormatting>
  <conditionalFormatting sqref="BC59">
    <cfRule type="expression" dxfId="12042" priority="3892" stopIfTrue="1">
      <formula>LEN(TRIM($BC$59))=0</formula>
    </cfRule>
  </conditionalFormatting>
  <conditionalFormatting sqref="BD59">
    <cfRule type="expression" dxfId="12041" priority="3893" stopIfTrue="1">
      <formula>LEN(TRIM($BD$59))=0</formula>
    </cfRule>
  </conditionalFormatting>
  <conditionalFormatting sqref="BB60">
    <cfRule type="expression" dxfId="12040" priority="3894" stopIfTrue="1">
      <formula>LEN(TRIM($BB$60))=0</formula>
    </cfRule>
  </conditionalFormatting>
  <conditionalFormatting sqref="BC60">
    <cfRule type="expression" dxfId="12039" priority="3895" stopIfTrue="1">
      <formula>LEN(TRIM($BC$60))=0</formula>
    </cfRule>
  </conditionalFormatting>
  <conditionalFormatting sqref="BD60">
    <cfRule type="expression" dxfId="12038" priority="3896" stopIfTrue="1">
      <formula>LEN(TRIM($BD$60))=0</formula>
    </cfRule>
  </conditionalFormatting>
  <conditionalFormatting sqref="BB61">
    <cfRule type="expression" dxfId="12037" priority="3897" stopIfTrue="1">
      <formula>LEN(TRIM($BB$61))=0</formula>
    </cfRule>
  </conditionalFormatting>
  <conditionalFormatting sqref="BC61">
    <cfRule type="expression" dxfId="12036" priority="3898" stopIfTrue="1">
      <formula>LEN(TRIM($BC$61))=0</formula>
    </cfRule>
  </conditionalFormatting>
  <conditionalFormatting sqref="BD61">
    <cfRule type="expression" dxfId="12035" priority="3899" stopIfTrue="1">
      <formula>LEN(TRIM($BD$61))=0</formula>
    </cfRule>
  </conditionalFormatting>
  <conditionalFormatting sqref="BB62">
    <cfRule type="expression" dxfId="12034" priority="3900" stopIfTrue="1">
      <formula>LEN(TRIM($BB$62))=0</formula>
    </cfRule>
  </conditionalFormatting>
  <conditionalFormatting sqref="BC62">
    <cfRule type="expression" dxfId="12033" priority="3901" stopIfTrue="1">
      <formula>LEN(TRIM($BC$62))=0</formula>
    </cfRule>
  </conditionalFormatting>
  <conditionalFormatting sqref="BD62">
    <cfRule type="expression" dxfId="12032" priority="3902" stopIfTrue="1">
      <formula>LEN(TRIM($BD$62))=0</formula>
    </cfRule>
  </conditionalFormatting>
  <conditionalFormatting sqref="BB63">
    <cfRule type="expression" dxfId="12031" priority="3903" stopIfTrue="1">
      <formula>LEN(TRIM($BB$63))=0</formula>
    </cfRule>
  </conditionalFormatting>
  <conditionalFormatting sqref="BC63">
    <cfRule type="expression" dxfId="12030" priority="3904" stopIfTrue="1">
      <formula>LEN(TRIM($BC$63))=0</formula>
    </cfRule>
  </conditionalFormatting>
  <conditionalFormatting sqref="BD63">
    <cfRule type="expression" dxfId="12029" priority="3905" stopIfTrue="1">
      <formula>LEN(TRIM($BD$63))=0</formula>
    </cfRule>
  </conditionalFormatting>
  <conditionalFormatting sqref="BB64">
    <cfRule type="expression" dxfId="12028" priority="3906" stopIfTrue="1">
      <formula>LEN(TRIM($BB$64))=0</formula>
    </cfRule>
  </conditionalFormatting>
  <conditionalFormatting sqref="BC64">
    <cfRule type="expression" dxfId="12027" priority="3907" stopIfTrue="1">
      <formula>LEN(TRIM($BC$64))=0</formula>
    </cfRule>
  </conditionalFormatting>
  <conditionalFormatting sqref="BD64">
    <cfRule type="expression" dxfId="12026" priority="3908" stopIfTrue="1">
      <formula>LEN(TRIM($BD$64))=0</formula>
    </cfRule>
  </conditionalFormatting>
  <conditionalFormatting sqref="F66">
    <cfRule type="expression" dxfId="12025" priority="3909" stopIfTrue="1">
      <formula>LEN(TRIM($F$66))=0</formula>
    </cfRule>
  </conditionalFormatting>
  <conditionalFormatting sqref="G66">
    <cfRule type="expression" dxfId="12024" priority="3910" stopIfTrue="1">
      <formula>LEN(TRIM($G$66))=0</formula>
    </cfRule>
  </conditionalFormatting>
  <conditionalFormatting sqref="H66">
    <cfRule type="expression" dxfId="12023" priority="3911" stopIfTrue="1">
      <formula>LEN(TRIM($H$66))=0</formula>
    </cfRule>
  </conditionalFormatting>
  <conditionalFormatting sqref="J66">
    <cfRule type="expression" dxfId="12022" priority="3912" stopIfTrue="1">
      <formula>LEN(TRIM($J$66))=0</formula>
    </cfRule>
  </conditionalFormatting>
  <conditionalFormatting sqref="K66">
    <cfRule type="expression" dxfId="12021" priority="3913" stopIfTrue="1">
      <formula>LEN(TRIM($K$66))=0</formula>
    </cfRule>
  </conditionalFormatting>
  <conditionalFormatting sqref="L66">
    <cfRule type="expression" dxfId="12020" priority="3914" stopIfTrue="1">
      <formula>LEN(TRIM($L$66))=0</formula>
    </cfRule>
  </conditionalFormatting>
  <conditionalFormatting sqref="N66">
    <cfRule type="expression" dxfId="12019" priority="3915" stopIfTrue="1">
      <formula>LEN(TRIM($N$66))=0</formula>
    </cfRule>
  </conditionalFormatting>
  <conditionalFormatting sqref="O66">
    <cfRule type="expression" dxfId="12018" priority="3916" stopIfTrue="1">
      <formula>LEN(TRIM($O$66))=0</formula>
    </cfRule>
  </conditionalFormatting>
  <conditionalFormatting sqref="P66">
    <cfRule type="expression" dxfId="12017" priority="3917" stopIfTrue="1">
      <formula>LEN(TRIM($P$66))=0</formula>
    </cfRule>
  </conditionalFormatting>
  <conditionalFormatting sqref="R66">
    <cfRule type="expression" dxfId="12016" priority="3918" stopIfTrue="1">
      <formula>LEN(TRIM($R$66))=0</formula>
    </cfRule>
  </conditionalFormatting>
  <conditionalFormatting sqref="S66">
    <cfRule type="expression" dxfId="12015" priority="3919" stopIfTrue="1">
      <formula>LEN(TRIM($S$66))=0</formula>
    </cfRule>
  </conditionalFormatting>
  <conditionalFormatting sqref="T66">
    <cfRule type="expression" dxfId="12014" priority="3920" stopIfTrue="1">
      <formula>LEN(TRIM($T$66))=0</formula>
    </cfRule>
  </conditionalFormatting>
  <conditionalFormatting sqref="V66">
    <cfRule type="expression" dxfId="12013" priority="3921" stopIfTrue="1">
      <formula>LEN(TRIM($V$66))=0</formula>
    </cfRule>
  </conditionalFormatting>
  <conditionalFormatting sqref="W66">
    <cfRule type="expression" dxfId="12012" priority="3922" stopIfTrue="1">
      <formula>LEN(TRIM($W$66))=0</formula>
    </cfRule>
  </conditionalFormatting>
  <conditionalFormatting sqref="X66">
    <cfRule type="expression" dxfId="12011" priority="3923" stopIfTrue="1">
      <formula>LEN(TRIM($X$66))=0</formula>
    </cfRule>
  </conditionalFormatting>
  <conditionalFormatting sqref="Z66">
    <cfRule type="expression" dxfId="12010" priority="3924" stopIfTrue="1">
      <formula>LEN(TRIM($Z$66))=0</formula>
    </cfRule>
  </conditionalFormatting>
  <conditionalFormatting sqref="AA66">
    <cfRule type="expression" dxfId="12009" priority="3925" stopIfTrue="1">
      <formula>LEN(TRIM($AA$66))=0</formula>
    </cfRule>
  </conditionalFormatting>
  <conditionalFormatting sqref="AB66">
    <cfRule type="expression" dxfId="12008" priority="3926" stopIfTrue="1">
      <formula>LEN(TRIM($AB$66))=0</formula>
    </cfRule>
  </conditionalFormatting>
  <conditionalFormatting sqref="AD66">
    <cfRule type="expression" dxfId="12007" priority="3927" stopIfTrue="1">
      <formula>LEN(TRIM($AD$66))=0</formula>
    </cfRule>
  </conditionalFormatting>
  <conditionalFormatting sqref="AE66">
    <cfRule type="expression" dxfId="12006" priority="3928" stopIfTrue="1">
      <formula>LEN(TRIM($AE$66))=0</formula>
    </cfRule>
  </conditionalFormatting>
  <conditionalFormatting sqref="AF66">
    <cfRule type="expression" dxfId="12005" priority="3929" stopIfTrue="1">
      <formula>LEN(TRIM($AF$66))=0</formula>
    </cfRule>
  </conditionalFormatting>
  <conditionalFormatting sqref="AH66">
    <cfRule type="expression" dxfId="12004" priority="3930" stopIfTrue="1">
      <formula>LEN(TRIM($AH$66))=0</formula>
    </cfRule>
  </conditionalFormatting>
  <conditionalFormatting sqref="AI66">
    <cfRule type="expression" dxfId="12003" priority="3931" stopIfTrue="1">
      <formula>LEN(TRIM($AI$66))=0</formula>
    </cfRule>
  </conditionalFormatting>
  <conditionalFormatting sqref="AJ66">
    <cfRule type="expression" dxfId="12002" priority="3932" stopIfTrue="1">
      <formula>LEN(TRIM($AJ$66))=0</formula>
    </cfRule>
  </conditionalFormatting>
  <conditionalFormatting sqref="AL66">
    <cfRule type="expression" dxfId="12001" priority="3933" stopIfTrue="1">
      <formula>LEN(TRIM($AL$66))=0</formula>
    </cfRule>
  </conditionalFormatting>
  <conditionalFormatting sqref="AM66">
    <cfRule type="expression" dxfId="12000" priority="3934" stopIfTrue="1">
      <formula>LEN(TRIM($AM$66))=0</formula>
    </cfRule>
  </conditionalFormatting>
  <conditionalFormatting sqref="AN66">
    <cfRule type="expression" dxfId="11999" priority="3935" stopIfTrue="1">
      <formula>LEN(TRIM($AN$66))=0</formula>
    </cfRule>
  </conditionalFormatting>
  <conditionalFormatting sqref="AP66">
    <cfRule type="expression" dxfId="11998" priority="3936" stopIfTrue="1">
      <formula>LEN(TRIM($AP$66))=0</formula>
    </cfRule>
  </conditionalFormatting>
  <conditionalFormatting sqref="AQ66">
    <cfRule type="expression" dxfId="11997" priority="3937" stopIfTrue="1">
      <formula>LEN(TRIM($AQ$66))=0</formula>
    </cfRule>
  </conditionalFormatting>
  <conditionalFormatting sqref="AR66">
    <cfRule type="expression" dxfId="11996" priority="3938" stopIfTrue="1">
      <formula>LEN(TRIM($AR$66))=0</formula>
    </cfRule>
  </conditionalFormatting>
  <conditionalFormatting sqref="AT66">
    <cfRule type="expression" dxfId="11995" priority="3939" stopIfTrue="1">
      <formula>LEN(TRIM($AT$66))=0</formula>
    </cfRule>
  </conditionalFormatting>
  <conditionalFormatting sqref="AU66">
    <cfRule type="expression" dxfId="11994" priority="3940" stopIfTrue="1">
      <formula>LEN(TRIM($AU$66))=0</formula>
    </cfRule>
  </conditionalFormatting>
  <conditionalFormatting sqref="AV66">
    <cfRule type="expression" dxfId="11993" priority="3941" stopIfTrue="1">
      <formula>LEN(TRIM($AV$66))=0</formula>
    </cfRule>
  </conditionalFormatting>
  <conditionalFormatting sqref="AX66">
    <cfRule type="expression" dxfId="11992" priority="3942" stopIfTrue="1">
      <formula>LEN(TRIM($AX$66))=0</formula>
    </cfRule>
  </conditionalFormatting>
  <conditionalFormatting sqref="AY66">
    <cfRule type="expression" dxfId="11991" priority="3943" stopIfTrue="1">
      <formula>LEN(TRIM($AY$66))=0</formula>
    </cfRule>
  </conditionalFormatting>
  <conditionalFormatting sqref="AZ66">
    <cfRule type="expression" dxfId="11990" priority="3944" stopIfTrue="1">
      <formula>LEN(TRIM($AZ$66))=0</formula>
    </cfRule>
  </conditionalFormatting>
  <conditionalFormatting sqref="BB66">
    <cfRule type="expression" dxfId="11989" priority="3945" stopIfTrue="1">
      <formula>LEN(TRIM($BB$66))=0</formula>
    </cfRule>
  </conditionalFormatting>
  <conditionalFormatting sqref="BC66">
    <cfRule type="expression" dxfId="11988" priority="3946" stopIfTrue="1">
      <formula>LEN(TRIM($BC$66))=0</formula>
    </cfRule>
  </conditionalFormatting>
  <conditionalFormatting sqref="BD66">
    <cfRule type="expression" dxfId="11987" priority="3947" stopIfTrue="1">
      <formula>LEN(TRIM($BD$66))=0</formula>
    </cfRule>
  </conditionalFormatting>
  <conditionalFormatting sqref="F85">
    <cfRule type="expression" dxfId="11986" priority="3948" stopIfTrue="1">
      <formula>LEN(TRIM($F$85))=0</formula>
    </cfRule>
  </conditionalFormatting>
  <conditionalFormatting sqref="G85">
    <cfRule type="expression" dxfId="11985" priority="3949" stopIfTrue="1">
      <formula>LEN(TRIM($G$85))=0</formula>
    </cfRule>
  </conditionalFormatting>
  <conditionalFormatting sqref="H85">
    <cfRule type="expression" dxfId="11984" priority="3950" stopIfTrue="1">
      <formula>LEN(TRIM($H$85))=0</formula>
    </cfRule>
  </conditionalFormatting>
  <conditionalFormatting sqref="J85">
    <cfRule type="expression" dxfId="11983" priority="3951" stopIfTrue="1">
      <formula>LEN(TRIM($J$85))=0</formula>
    </cfRule>
  </conditionalFormatting>
  <conditionalFormatting sqref="K85">
    <cfRule type="expression" dxfId="11982" priority="3952" stopIfTrue="1">
      <formula>LEN(TRIM($K$85))=0</formula>
    </cfRule>
  </conditionalFormatting>
  <conditionalFormatting sqref="L85">
    <cfRule type="expression" dxfId="11981" priority="3953" stopIfTrue="1">
      <formula>LEN(TRIM($L$85))=0</formula>
    </cfRule>
  </conditionalFormatting>
  <conditionalFormatting sqref="N85">
    <cfRule type="expression" dxfId="11980" priority="3954" stopIfTrue="1">
      <formula>LEN(TRIM($N$85))=0</formula>
    </cfRule>
  </conditionalFormatting>
  <conditionalFormatting sqref="O85">
    <cfRule type="expression" dxfId="11979" priority="3955" stopIfTrue="1">
      <formula>LEN(TRIM($O$85))=0</formula>
    </cfRule>
  </conditionalFormatting>
  <conditionalFormatting sqref="P85">
    <cfRule type="expression" dxfId="11978" priority="3956" stopIfTrue="1">
      <formula>LEN(TRIM($P$85))=0</formula>
    </cfRule>
  </conditionalFormatting>
  <conditionalFormatting sqref="R85">
    <cfRule type="expression" dxfId="11977" priority="3957" stopIfTrue="1">
      <formula>LEN(TRIM($R$85))=0</formula>
    </cfRule>
  </conditionalFormatting>
  <conditionalFormatting sqref="S85">
    <cfRule type="expression" dxfId="11976" priority="3958" stopIfTrue="1">
      <formula>LEN(TRIM($S$85))=0</formula>
    </cfRule>
  </conditionalFormatting>
  <conditionalFormatting sqref="T85">
    <cfRule type="expression" dxfId="11975" priority="3959" stopIfTrue="1">
      <formula>LEN(TRIM($T$85))=0</formula>
    </cfRule>
  </conditionalFormatting>
  <conditionalFormatting sqref="V85">
    <cfRule type="expression" dxfId="11974" priority="3960" stopIfTrue="1">
      <formula>LEN(TRIM($V$85))=0</formula>
    </cfRule>
  </conditionalFormatting>
  <conditionalFormatting sqref="W85">
    <cfRule type="expression" dxfId="11973" priority="3961" stopIfTrue="1">
      <formula>LEN(TRIM($W$85))=0</formula>
    </cfRule>
  </conditionalFormatting>
  <conditionalFormatting sqref="X85">
    <cfRule type="expression" dxfId="11972" priority="3962" stopIfTrue="1">
      <formula>LEN(TRIM($X$85))=0</formula>
    </cfRule>
  </conditionalFormatting>
  <conditionalFormatting sqref="Z85">
    <cfRule type="expression" dxfId="11971" priority="3963" stopIfTrue="1">
      <formula>LEN(TRIM($Z$85))=0</formula>
    </cfRule>
  </conditionalFormatting>
  <conditionalFormatting sqref="AA85">
    <cfRule type="expression" dxfId="11970" priority="3964" stopIfTrue="1">
      <formula>LEN(TRIM($AA$85))=0</formula>
    </cfRule>
  </conditionalFormatting>
  <conditionalFormatting sqref="AB85">
    <cfRule type="expression" dxfId="11969" priority="3965" stopIfTrue="1">
      <formula>LEN(TRIM($AB$85))=0</formula>
    </cfRule>
  </conditionalFormatting>
  <conditionalFormatting sqref="AD85">
    <cfRule type="expression" dxfId="11968" priority="3966" stopIfTrue="1">
      <formula>LEN(TRIM($AD$85))=0</formula>
    </cfRule>
  </conditionalFormatting>
  <conditionalFormatting sqref="AE85">
    <cfRule type="expression" dxfId="11967" priority="3967" stopIfTrue="1">
      <formula>LEN(TRIM($AE$85))=0</formula>
    </cfRule>
  </conditionalFormatting>
  <conditionalFormatting sqref="AF85">
    <cfRule type="expression" dxfId="11966" priority="3968" stopIfTrue="1">
      <formula>LEN(TRIM($AF$85))=0</formula>
    </cfRule>
  </conditionalFormatting>
  <conditionalFormatting sqref="AH85">
    <cfRule type="expression" dxfId="11965" priority="3969" stopIfTrue="1">
      <formula>LEN(TRIM($AH$85))=0</formula>
    </cfRule>
  </conditionalFormatting>
  <conditionalFormatting sqref="AI85">
    <cfRule type="expression" dxfId="11964" priority="3970" stopIfTrue="1">
      <formula>LEN(TRIM($AI$85))=0</formula>
    </cfRule>
  </conditionalFormatting>
  <conditionalFormatting sqref="AJ85">
    <cfRule type="expression" dxfId="11963" priority="3971" stopIfTrue="1">
      <formula>LEN(TRIM($AJ$85))=0</formula>
    </cfRule>
  </conditionalFormatting>
  <conditionalFormatting sqref="AL85">
    <cfRule type="expression" dxfId="11962" priority="3972" stopIfTrue="1">
      <formula>LEN(TRIM($AL$85))=0</formula>
    </cfRule>
  </conditionalFormatting>
  <conditionalFormatting sqref="AM85">
    <cfRule type="expression" dxfId="11961" priority="3973" stopIfTrue="1">
      <formula>LEN(TRIM($AM$85))=0</formula>
    </cfRule>
  </conditionalFormatting>
  <conditionalFormatting sqref="AN85">
    <cfRule type="expression" dxfId="11960" priority="3974" stopIfTrue="1">
      <formula>LEN(TRIM($AN$85))=0</formula>
    </cfRule>
  </conditionalFormatting>
  <conditionalFormatting sqref="AP85">
    <cfRule type="expression" dxfId="11959" priority="3975" stopIfTrue="1">
      <formula>LEN(TRIM($AP$85))=0</formula>
    </cfRule>
  </conditionalFormatting>
  <conditionalFormatting sqref="AQ85">
    <cfRule type="expression" dxfId="11958" priority="3976" stopIfTrue="1">
      <formula>LEN(TRIM($AQ$85))=0</formula>
    </cfRule>
  </conditionalFormatting>
  <conditionalFormatting sqref="AR85">
    <cfRule type="expression" dxfId="11957" priority="3977" stopIfTrue="1">
      <formula>LEN(TRIM($AR$85))=0</formula>
    </cfRule>
  </conditionalFormatting>
  <conditionalFormatting sqref="AT85">
    <cfRule type="expression" dxfId="11956" priority="3978" stopIfTrue="1">
      <formula>LEN(TRIM($AT$85))=0</formula>
    </cfRule>
  </conditionalFormatting>
  <conditionalFormatting sqref="AU85">
    <cfRule type="expression" dxfId="11955" priority="3979" stopIfTrue="1">
      <formula>LEN(TRIM($AU$85))=0</formula>
    </cfRule>
  </conditionalFormatting>
  <conditionalFormatting sqref="AV85">
    <cfRule type="expression" dxfId="11954" priority="3980" stopIfTrue="1">
      <formula>LEN(TRIM($AV$85))=0</formula>
    </cfRule>
  </conditionalFormatting>
  <conditionalFormatting sqref="AX85">
    <cfRule type="expression" dxfId="11953" priority="3981" stopIfTrue="1">
      <formula>LEN(TRIM($AX$85))=0</formula>
    </cfRule>
  </conditionalFormatting>
  <conditionalFormatting sqref="AY85">
    <cfRule type="expression" dxfId="11952" priority="3982" stopIfTrue="1">
      <formula>LEN(TRIM($AY$85))=0</formula>
    </cfRule>
  </conditionalFormatting>
  <conditionalFormatting sqref="AZ85">
    <cfRule type="expression" dxfId="11951" priority="3983" stopIfTrue="1">
      <formula>LEN(TRIM($AZ$85))=0</formula>
    </cfRule>
  </conditionalFormatting>
  <conditionalFormatting sqref="BB85">
    <cfRule type="expression" dxfId="11950" priority="3984" stopIfTrue="1">
      <formula>LEN(TRIM($BB$85))=0</formula>
    </cfRule>
  </conditionalFormatting>
  <conditionalFormatting sqref="BC85">
    <cfRule type="expression" dxfId="11949" priority="3985" stopIfTrue="1">
      <formula>LEN(TRIM($BC$85))=0</formula>
    </cfRule>
  </conditionalFormatting>
  <conditionalFormatting sqref="BD85">
    <cfRule type="expression" dxfId="11948" priority="3986" stopIfTrue="1">
      <formula>LEN(TRIM($BD$85))=0</formula>
    </cfRule>
  </conditionalFormatting>
  <conditionalFormatting sqref="F92">
    <cfRule type="expression" dxfId="11947" priority="3987" stopIfTrue="1">
      <formula>LEN(TRIM($F$92))=0</formula>
    </cfRule>
  </conditionalFormatting>
  <conditionalFormatting sqref="G92">
    <cfRule type="expression" dxfId="11946" priority="3988" stopIfTrue="1">
      <formula>LEN(TRIM($G$92))=0</formula>
    </cfRule>
  </conditionalFormatting>
  <conditionalFormatting sqref="H92">
    <cfRule type="expression" dxfId="11945" priority="3989" stopIfTrue="1">
      <formula>LEN(TRIM($H$92))=0</formula>
    </cfRule>
  </conditionalFormatting>
  <conditionalFormatting sqref="F93">
    <cfRule type="expression" dxfId="11944" priority="3990" stopIfTrue="1">
      <formula>LEN(TRIM($F$93))=0</formula>
    </cfRule>
  </conditionalFormatting>
  <conditionalFormatting sqref="G93">
    <cfRule type="expression" dxfId="11943" priority="3991" stopIfTrue="1">
      <formula>LEN(TRIM($G$93))=0</formula>
    </cfRule>
  </conditionalFormatting>
  <conditionalFormatting sqref="H93">
    <cfRule type="expression" dxfId="11942" priority="3992" stopIfTrue="1">
      <formula>LEN(TRIM($H$93))=0</formula>
    </cfRule>
  </conditionalFormatting>
  <conditionalFormatting sqref="J92">
    <cfRule type="expression" dxfId="11941" priority="3993" stopIfTrue="1">
      <formula>LEN(TRIM($J$92))=0</formula>
    </cfRule>
  </conditionalFormatting>
  <conditionalFormatting sqref="K92">
    <cfRule type="expression" dxfId="11940" priority="3994" stopIfTrue="1">
      <formula>LEN(TRIM($K$92))=0</formula>
    </cfRule>
  </conditionalFormatting>
  <conditionalFormatting sqref="L92">
    <cfRule type="expression" dxfId="11939" priority="3995" stopIfTrue="1">
      <formula>LEN(TRIM($L$92))=0</formula>
    </cfRule>
  </conditionalFormatting>
  <conditionalFormatting sqref="J93">
    <cfRule type="expression" dxfId="11938" priority="3996" stopIfTrue="1">
      <formula>LEN(TRIM($J$93))=0</formula>
    </cfRule>
  </conditionalFormatting>
  <conditionalFormatting sqref="K93">
    <cfRule type="expression" dxfId="11937" priority="3997" stopIfTrue="1">
      <formula>LEN(TRIM($K$93))=0</formula>
    </cfRule>
  </conditionalFormatting>
  <conditionalFormatting sqref="L93">
    <cfRule type="expression" dxfId="11936" priority="3998" stopIfTrue="1">
      <formula>LEN(TRIM($L$93))=0</formula>
    </cfRule>
  </conditionalFormatting>
  <conditionalFormatting sqref="N92">
    <cfRule type="expression" dxfId="11935" priority="3999" stopIfTrue="1">
      <formula>LEN(TRIM($N$92))=0</formula>
    </cfRule>
  </conditionalFormatting>
  <conditionalFormatting sqref="O92">
    <cfRule type="expression" dxfId="11934" priority="4000" stopIfTrue="1">
      <formula>LEN(TRIM($O$92))=0</formula>
    </cfRule>
  </conditionalFormatting>
  <conditionalFormatting sqref="P92">
    <cfRule type="expression" dxfId="11933" priority="4001" stopIfTrue="1">
      <formula>LEN(TRIM($P$92))=0</formula>
    </cfRule>
  </conditionalFormatting>
  <conditionalFormatting sqref="N93">
    <cfRule type="expression" dxfId="11932" priority="4002" stopIfTrue="1">
      <formula>LEN(TRIM($N$93))=0</formula>
    </cfRule>
  </conditionalFormatting>
  <conditionalFormatting sqref="O93">
    <cfRule type="expression" dxfId="11931" priority="4003" stopIfTrue="1">
      <formula>LEN(TRIM($O$93))=0</formula>
    </cfRule>
  </conditionalFormatting>
  <conditionalFormatting sqref="P93">
    <cfRule type="expression" dxfId="11930" priority="4004" stopIfTrue="1">
      <formula>LEN(TRIM($P$93))=0</formula>
    </cfRule>
  </conditionalFormatting>
  <conditionalFormatting sqref="R92">
    <cfRule type="expression" dxfId="11929" priority="4005" stopIfTrue="1">
      <formula>LEN(TRIM($R$92))=0</formula>
    </cfRule>
  </conditionalFormatting>
  <conditionalFormatting sqref="S92">
    <cfRule type="expression" dxfId="11928" priority="4006" stopIfTrue="1">
      <formula>LEN(TRIM($S$92))=0</formula>
    </cfRule>
  </conditionalFormatting>
  <conditionalFormatting sqref="T92">
    <cfRule type="expression" dxfId="11927" priority="4007" stopIfTrue="1">
      <formula>LEN(TRIM($T$92))=0</formula>
    </cfRule>
  </conditionalFormatting>
  <conditionalFormatting sqref="R93">
    <cfRule type="expression" dxfId="11926" priority="4008" stopIfTrue="1">
      <formula>LEN(TRIM($R$93))=0</formula>
    </cfRule>
  </conditionalFormatting>
  <conditionalFormatting sqref="S93">
    <cfRule type="expression" dxfId="11925" priority="4009" stopIfTrue="1">
      <formula>LEN(TRIM($S$93))=0</formula>
    </cfRule>
  </conditionalFormatting>
  <conditionalFormatting sqref="T93">
    <cfRule type="expression" dxfId="11924" priority="4010" stopIfTrue="1">
      <formula>LEN(TRIM($T$93))=0</formula>
    </cfRule>
  </conditionalFormatting>
  <conditionalFormatting sqref="V92">
    <cfRule type="expression" dxfId="11923" priority="4011" stopIfTrue="1">
      <formula>LEN(TRIM($V$92))=0</formula>
    </cfRule>
  </conditionalFormatting>
  <conditionalFormatting sqref="W92">
    <cfRule type="expression" dxfId="11922" priority="4012" stopIfTrue="1">
      <formula>LEN(TRIM($W$92))=0</formula>
    </cfRule>
  </conditionalFormatting>
  <conditionalFormatting sqref="X92">
    <cfRule type="expression" dxfId="11921" priority="4013" stopIfTrue="1">
      <formula>LEN(TRIM($X$92))=0</formula>
    </cfRule>
  </conditionalFormatting>
  <conditionalFormatting sqref="V93">
    <cfRule type="expression" dxfId="11920" priority="4014" stopIfTrue="1">
      <formula>LEN(TRIM($V$93))=0</formula>
    </cfRule>
  </conditionalFormatting>
  <conditionalFormatting sqref="W93">
    <cfRule type="expression" dxfId="11919" priority="4015" stopIfTrue="1">
      <formula>LEN(TRIM($W$93))=0</formula>
    </cfRule>
  </conditionalFormatting>
  <conditionalFormatting sqref="X93">
    <cfRule type="expression" dxfId="11918" priority="4016" stopIfTrue="1">
      <formula>LEN(TRIM($X$93))=0</formula>
    </cfRule>
  </conditionalFormatting>
  <conditionalFormatting sqref="Z92">
    <cfRule type="expression" dxfId="11917" priority="4017" stopIfTrue="1">
      <formula>LEN(TRIM($Z$92))=0</formula>
    </cfRule>
  </conditionalFormatting>
  <conditionalFormatting sqref="AA92">
    <cfRule type="expression" dxfId="11916" priority="4018" stopIfTrue="1">
      <formula>LEN(TRIM($AA$92))=0</formula>
    </cfRule>
  </conditionalFormatting>
  <conditionalFormatting sqref="AB92">
    <cfRule type="expression" dxfId="11915" priority="4019" stopIfTrue="1">
      <formula>LEN(TRIM($AB$92))=0</formula>
    </cfRule>
  </conditionalFormatting>
  <conditionalFormatting sqref="Z93">
    <cfRule type="expression" dxfId="11914" priority="4020" stopIfTrue="1">
      <formula>LEN(TRIM($Z$93))=0</formula>
    </cfRule>
  </conditionalFormatting>
  <conditionalFormatting sqref="AA93">
    <cfRule type="expression" dxfId="11913" priority="4021" stopIfTrue="1">
      <formula>LEN(TRIM($AA$93))=0</formula>
    </cfRule>
  </conditionalFormatting>
  <conditionalFormatting sqref="AB93">
    <cfRule type="expression" dxfId="11912" priority="4022" stopIfTrue="1">
      <formula>LEN(TRIM($AB$93))=0</formula>
    </cfRule>
  </conditionalFormatting>
  <conditionalFormatting sqref="AD92">
    <cfRule type="expression" dxfId="11911" priority="4023" stopIfTrue="1">
      <formula>LEN(TRIM($AD$92))=0</formula>
    </cfRule>
  </conditionalFormatting>
  <conditionalFormatting sqref="AE92">
    <cfRule type="expression" dxfId="11910" priority="4024" stopIfTrue="1">
      <formula>LEN(TRIM($AE$92))=0</formula>
    </cfRule>
  </conditionalFormatting>
  <conditionalFormatting sqref="AF92">
    <cfRule type="expression" dxfId="11909" priority="4025" stopIfTrue="1">
      <formula>LEN(TRIM($AF$92))=0</formula>
    </cfRule>
  </conditionalFormatting>
  <conditionalFormatting sqref="AD93">
    <cfRule type="expression" dxfId="11908" priority="4026" stopIfTrue="1">
      <formula>LEN(TRIM($AD$93))=0</formula>
    </cfRule>
  </conditionalFormatting>
  <conditionalFormatting sqref="AE93">
    <cfRule type="expression" dxfId="11907" priority="4027" stopIfTrue="1">
      <formula>LEN(TRIM($AE$93))=0</formula>
    </cfRule>
  </conditionalFormatting>
  <conditionalFormatting sqref="AF93">
    <cfRule type="expression" dxfId="11906" priority="4028" stopIfTrue="1">
      <formula>LEN(TRIM($AF$93))=0</formula>
    </cfRule>
  </conditionalFormatting>
  <conditionalFormatting sqref="AH92">
    <cfRule type="expression" dxfId="11905" priority="4029" stopIfTrue="1">
      <formula>LEN(TRIM($AH$92))=0</formula>
    </cfRule>
  </conditionalFormatting>
  <conditionalFormatting sqref="AI92">
    <cfRule type="expression" dxfId="11904" priority="4030" stopIfTrue="1">
      <formula>LEN(TRIM($AI$92))=0</formula>
    </cfRule>
  </conditionalFormatting>
  <conditionalFormatting sqref="AJ92">
    <cfRule type="expression" dxfId="11903" priority="4031" stopIfTrue="1">
      <formula>LEN(TRIM($AJ$92))=0</formula>
    </cfRule>
  </conditionalFormatting>
  <conditionalFormatting sqref="AH93">
    <cfRule type="expression" dxfId="11902" priority="4032" stopIfTrue="1">
      <formula>LEN(TRIM($AH$93))=0</formula>
    </cfRule>
  </conditionalFormatting>
  <conditionalFormatting sqref="AI93">
    <cfRule type="expression" dxfId="11901" priority="4033" stopIfTrue="1">
      <formula>LEN(TRIM($AI$93))=0</formula>
    </cfRule>
  </conditionalFormatting>
  <conditionalFormatting sqref="AJ93">
    <cfRule type="expression" dxfId="11900" priority="4034" stopIfTrue="1">
      <formula>LEN(TRIM($AJ$93))=0</formula>
    </cfRule>
  </conditionalFormatting>
  <conditionalFormatting sqref="AL92">
    <cfRule type="expression" dxfId="11899" priority="4035" stopIfTrue="1">
      <formula>LEN(TRIM($AL$92))=0</formula>
    </cfRule>
  </conditionalFormatting>
  <conditionalFormatting sqref="AM92">
    <cfRule type="expression" dxfId="11898" priority="4036" stopIfTrue="1">
      <formula>LEN(TRIM($AM$92))=0</formula>
    </cfRule>
  </conditionalFormatting>
  <conditionalFormatting sqref="AN92">
    <cfRule type="expression" dxfId="11897" priority="4037" stopIfTrue="1">
      <formula>LEN(TRIM($AN$92))=0</formula>
    </cfRule>
  </conditionalFormatting>
  <conditionalFormatting sqref="AL93">
    <cfRule type="expression" dxfId="11896" priority="4038" stopIfTrue="1">
      <formula>LEN(TRIM($AL$93))=0</formula>
    </cfRule>
  </conditionalFormatting>
  <conditionalFormatting sqref="AM93">
    <cfRule type="expression" dxfId="11895" priority="4039" stopIfTrue="1">
      <formula>LEN(TRIM($AM$93))=0</formula>
    </cfRule>
  </conditionalFormatting>
  <conditionalFormatting sqref="AN93">
    <cfRule type="expression" dxfId="11894" priority="4040" stopIfTrue="1">
      <formula>LEN(TRIM($AN$93))=0</formula>
    </cfRule>
  </conditionalFormatting>
  <conditionalFormatting sqref="AP92">
    <cfRule type="expression" dxfId="11893" priority="4041" stopIfTrue="1">
      <formula>LEN(TRIM($AP$92))=0</formula>
    </cfRule>
  </conditionalFormatting>
  <conditionalFormatting sqref="AQ92">
    <cfRule type="expression" dxfId="11892" priority="4042" stopIfTrue="1">
      <formula>LEN(TRIM($AQ$92))=0</formula>
    </cfRule>
  </conditionalFormatting>
  <conditionalFormatting sqref="AR92">
    <cfRule type="expression" dxfId="11891" priority="4043" stopIfTrue="1">
      <formula>LEN(TRIM($AR$92))=0</formula>
    </cfRule>
  </conditionalFormatting>
  <conditionalFormatting sqref="AP93">
    <cfRule type="expression" dxfId="11890" priority="4044" stopIfTrue="1">
      <formula>LEN(TRIM($AP$93))=0</formula>
    </cfRule>
  </conditionalFormatting>
  <conditionalFormatting sqref="AQ93">
    <cfRule type="expression" dxfId="11889" priority="4045" stopIfTrue="1">
      <formula>LEN(TRIM($AQ$93))=0</formula>
    </cfRule>
  </conditionalFormatting>
  <conditionalFormatting sqref="AR93">
    <cfRule type="expression" dxfId="11888" priority="4046" stopIfTrue="1">
      <formula>LEN(TRIM($AR$93))=0</formula>
    </cfRule>
  </conditionalFormatting>
  <conditionalFormatting sqref="AT92">
    <cfRule type="expression" dxfId="11887" priority="4047" stopIfTrue="1">
      <formula>LEN(TRIM($AT$92))=0</formula>
    </cfRule>
  </conditionalFormatting>
  <conditionalFormatting sqref="AU92">
    <cfRule type="expression" dxfId="11886" priority="4048" stopIfTrue="1">
      <formula>LEN(TRIM($AU$92))=0</formula>
    </cfRule>
  </conditionalFormatting>
  <conditionalFormatting sqref="AV92">
    <cfRule type="expression" dxfId="11885" priority="4049" stopIfTrue="1">
      <formula>LEN(TRIM($AV$92))=0</formula>
    </cfRule>
  </conditionalFormatting>
  <conditionalFormatting sqref="AT93">
    <cfRule type="expression" dxfId="11884" priority="4050" stopIfTrue="1">
      <formula>LEN(TRIM($AT$93))=0</formula>
    </cfRule>
  </conditionalFormatting>
  <conditionalFormatting sqref="AU93">
    <cfRule type="expression" dxfId="11883" priority="4051" stopIfTrue="1">
      <formula>LEN(TRIM($AU$93))=0</formula>
    </cfRule>
  </conditionalFormatting>
  <conditionalFormatting sqref="AV93">
    <cfRule type="expression" dxfId="11882" priority="4052" stopIfTrue="1">
      <formula>LEN(TRIM($AV$93))=0</formula>
    </cfRule>
  </conditionalFormatting>
  <conditionalFormatting sqref="AX92">
    <cfRule type="expression" dxfId="11881" priority="4053" stopIfTrue="1">
      <formula>LEN(TRIM($AX$92))=0</formula>
    </cfRule>
  </conditionalFormatting>
  <conditionalFormatting sqref="AY92">
    <cfRule type="expression" dxfId="11880" priority="4054" stopIfTrue="1">
      <formula>LEN(TRIM($AY$92))=0</formula>
    </cfRule>
  </conditionalFormatting>
  <conditionalFormatting sqref="AZ92">
    <cfRule type="expression" dxfId="11879" priority="4055" stopIfTrue="1">
      <formula>LEN(TRIM($AZ$92))=0</formula>
    </cfRule>
  </conditionalFormatting>
  <conditionalFormatting sqref="AX93">
    <cfRule type="expression" dxfId="11878" priority="4056" stopIfTrue="1">
      <formula>LEN(TRIM($AX$93))=0</formula>
    </cfRule>
  </conditionalFormatting>
  <conditionalFormatting sqref="AY93">
    <cfRule type="expression" dxfId="11877" priority="4057" stopIfTrue="1">
      <formula>LEN(TRIM($AY$93))=0</formula>
    </cfRule>
  </conditionalFormatting>
  <conditionalFormatting sqref="AZ93">
    <cfRule type="expression" dxfId="11876" priority="4058" stopIfTrue="1">
      <formula>LEN(TRIM($AZ$93))=0</formula>
    </cfRule>
  </conditionalFormatting>
  <conditionalFormatting sqref="BB92">
    <cfRule type="expression" dxfId="11875" priority="4059" stopIfTrue="1">
      <formula>LEN(TRIM($BB$92))=0</formula>
    </cfRule>
  </conditionalFormatting>
  <conditionalFormatting sqref="BC92">
    <cfRule type="expression" dxfId="11874" priority="4060" stopIfTrue="1">
      <formula>LEN(TRIM($BC$92))=0</formula>
    </cfRule>
  </conditionalFormatting>
  <conditionalFormatting sqref="BD92">
    <cfRule type="expression" dxfId="11873" priority="4061" stopIfTrue="1">
      <formula>LEN(TRIM($BD$92))=0</formula>
    </cfRule>
  </conditionalFormatting>
  <conditionalFormatting sqref="BB93">
    <cfRule type="expression" dxfId="11872" priority="4062" stopIfTrue="1">
      <formula>LEN(TRIM($BB$93))=0</formula>
    </cfRule>
  </conditionalFormatting>
  <conditionalFormatting sqref="BC93">
    <cfRule type="expression" dxfId="11871" priority="4063" stopIfTrue="1">
      <formula>LEN(TRIM($BC$93))=0</formula>
    </cfRule>
  </conditionalFormatting>
  <conditionalFormatting sqref="BD93">
    <cfRule type="expression" dxfId="11870" priority="4064" stopIfTrue="1">
      <formula>LEN(TRIM($BD$93))=0</formula>
    </cfRule>
  </conditionalFormatting>
  <dataValidations count="2">
    <dataValidation type="whole" allowBlank="1" showErrorMessage="1" errorTitle="Input error" error="Enter a whole number." sqref="F68:BE68 F39:BE39 AT16:AV16 AL16:AN16 R16:T16 AH16:AJ16 AP16:AR16 AX16:AZ16 V16:X16 Z16:AB16 BB16:BD16 AD16:AF16">
      <formula1>-999999999999</formula1>
      <formula2>999999999999</formula2>
    </dataValidation>
    <dataValidation type="whole" allowBlank="1" showErrorMessage="1" errorTitle="Input error" error="Enter a whole number." sqref="F13:G13 J13:K13 N13:O13 R13:S13 V13:W13 Z13:AA13 AD13:AE13 AH13:AI13 AL13:AM13 AP13:AQ13 AT13:AU13 AX13:AY13 BB13:BC13 F15:H15 J15:L15 N15:P15 R15:T15 V15:X15 Z15:AB15 AD15:AF15 AH15:AJ15 AL15:AN15 AP15:AR15 AT15:AV15 AX15:AZ15 BB15:BD15 F17:H18 J17:L18 N17:P18 R17:T18 V17:X18 Z17:AB18 AD17:AF18 AH17:AJ18 AL17:AN18 AP17:AR18 AT17:AV18 AX17:AZ18 BB17:BD18 F20:H23 J20:L23 N20:P23 R20:T23 V20:X23 Z20:AB23 AD20:AF23 AH20:AJ23 AL20:AN23 AP20:AR23 AT20:AV23 AX20:AZ23 BB20:BD23 F27:H27 J27:L27 N27:P27 R27:T27 V27:X27 Z27:AB27 AD27:AF27 AH27:AJ27 AL27:AN27 AP27:AR27 AT27:AV27 AX27:AZ27 BB27:BD27 F29:H35 J29:L35 N29:P35 R29:T35 V29:X35 Z29:AB35 AD29:AF35 AH29:AJ35 AL29:AN35 AP29:AR35 AT29:AV35 AX29:AZ35 BB29:BD35 F37:H37 J37:L37 N37:P37 R37:T37 V37:X37 Z37:AB37 AD37:AF37 AH37:AJ37 AL37:AN37 AP37:AR37 AT37:AV37 AX37:AZ37 BB37:BD37 F42:G42 J42:K42 N42:O42 R42:S42 V42:W42 Z42:AA42 AD42:AE42 AH42:AI42 AL42:AM42 AP42:AQ42 AT42:AU42 AX42:AY42 BB42:BC42 F44:H44 J44:L44 N44:P44 R44:T44 V44:X44 Z44:AB44 AD44:AF44 AH44:AJ44 AL44:AN44 AP44:AR44 AT44:AV44 AX44:AZ44 BB44:BD44 F46:H47 J46:L47 N46:P47 R46:T47 V46:X47 Z46:AB47 AD46:AF47 AH46:AJ47 AL46:AN47 AP46:AR47 AT46:AV47 AX46:AZ47 BB46:BD47 F49:H52 J49:L52 N49:P52 R49:T52 V49:X52 Z49:AB52 AD49:AF52 AH49:AJ52 AL49:AN52 AP49:AR52 AT49:AV52 AX49:AZ52 BB49:BD52 F56:H56 J56:L56 N56:P56 R56:T56 V56:X56 Z56:AB56 AD56:AF56 AH56:AJ56 AL56:AN56 AP56:AR56 AT56:AV56 AX56:AZ56 BB56:BD56 F58:H64 J58:L64 N58:P64 R58:T64 V58:X64 Z58:AB64 AD58:AF64 AH58:AJ64 AL58:AN64 AP58:AR64 AT58:AV64 AX58:AZ64 BB58:BD64 F66:H66 J66:L66 N66:P66 R66:T66 V66:X66 Z66:AB66 AD66:AF66 AH66:AJ66 AL66:AN66 AP66:AR66 AT66:AV66 AX66:AZ66 BB66:BD66 F85:H85 J85:L85 N85:P85 R85:T85 V85:X85 Z85:AB85 AD85:AF85 AH85:AJ85 AL85:AN85 AP85:AR85 AT85:AV85 AX85:AZ85 BB85:BD85 F92:H93 J92:L93 N92:P93 R92:T93 V92:X93 Z92:AB93 AD92:AF93 AH92:AJ93 AL92:AN93 AP92:AR93 AT92:AV93 AX92:AZ93 BB92:BD93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12">
        <v>654</v>
      </c>
      <c r="D2" s="47" t="s">
        <v>159</v>
      </c>
      <c r="E2" s="47"/>
      <c r="F2" s="108" t="s">
        <v>165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CLAIMS_IndIS_Open_Adv</v>
      </c>
      <c r="D3" s="47" t="s">
        <v>144</v>
      </c>
      <c r="E3" s="108"/>
      <c r="F3" s="108" t="s">
        <v>265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STATS_IndIS_Open_Adv</v>
      </c>
      <c r="D4" s="47" t="s">
        <v>143</v>
      </c>
      <c r="E4" s="47"/>
      <c r="F4" s="108" t="s">
        <v>166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06" t="s">
        <v>485</v>
      </c>
      <c r="G10" s="106" t="s">
        <v>486</v>
      </c>
      <c r="H10" s="106" t="s">
        <v>487</v>
      </c>
      <c r="I10" s="97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48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52">
        <v>0</v>
      </c>
      <c r="G13" s="252">
        <v>0</v>
      </c>
      <c r="H13" s="25"/>
      <c r="I13" s="26">
        <f>SUM(F13:H13)</f>
        <v>0</v>
      </c>
      <c r="J13" s="252">
        <v>0</v>
      </c>
      <c r="K13" s="252">
        <v>0</v>
      </c>
      <c r="L13" s="25"/>
      <c r="M13" s="26">
        <f>SUM(J13:L13)</f>
        <v>0</v>
      </c>
      <c r="N13" s="252">
        <v>0</v>
      </c>
      <c r="O13" s="252">
        <v>0</v>
      </c>
      <c r="P13" s="25"/>
      <c r="Q13" s="26">
        <f>SUM(N13:P13)</f>
        <v>0</v>
      </c>
      <c r="R13" s="252">
        <v>0</v>
      </c>
      <c r="S13" s="252">
        <v>0</v>
      </c>
      <c r="T13" s="25"/>
      <c r="U13" s="26">
        <f>SUM(R13:T13)</f>
        <v>0</v>
      </c>
      <c r="V13" s="252">
        <v>0</v>
      </c>
      <c r="W13" s="252">
        <v>0</v>
      </c>
      <c r="X13" s="25"/>
      <c r="Y13" s="26">
        <f>SUM(V13:X13)</f>
        <v>0</v>
      </c>
      <c r="Z13" s="25"/>
      <c r="AA13" s="25"/>
      <c r="AB13" s="25"/>
      <c r="AC13" s="26">
        <f>SUM(Z13:AB13)</f>
        <v>0</v>
      </c>
      <c r="AD13" s="252">
        <v>0</v>
      </c>
      <c r="AE13" s="252">
        <v>0</v>
      </c>
      <c r="AF13" s="25"/>
      <c r="AG13" s="26">
        <f>SUM(AD13:AF13)</f>
        <v>0</v>
      </c>
      <c r="AH13" s="25"/>
      <c r="AI13" s="25"/>
      <c r="AJ13" s="25"/>
      <c r="AK13" s="26">
        <f>SUM(AH13:AJ13)</f>
        <v>0</v>
      </c>
      <c r="AL13" s="25"/>
      <c r="AM13" s="25"/>
      <c r="AN13" s="25"/>
      <c r="AO13" s="26">
        <f>SUM(AL13:AN13)</f>
        <v>0</v>
      </c>
      <c r="AP13" s="25"/>
      <c r="AQ13" s="25"/>
      <c r="AR13" s="25"/>
      <c r="AS13" s="26">
        <f>SUM(AP13:AR13)</f>
        <v>0</v>
      </c>
      <c r="AT13" s="25"/>
      <c r="AU13" s="25"/>
      <c r="AV13" s="25"/>
      <c r="AW13" s="26">
        <f>SUM(AT13:AV13)</f>
        <v>0</v>
      </c>
      <c r="AX13" s="25"/>
      <c r="AY13" s="25"/>
      <c r="AZ13" s="25"/>
      <c r="BA13" s="26">
        <f>SUM(AX13:AZ13)</f>
        <v>0</v>
      </c>
      <c r="BB13" s="25"/>
      <c r="BC13" s="25"/>
      <c r="BD13" s="25"/>
      <c r="BE13" s="26">
        <f>SUM(BB13:BD13)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253">
        <v>0</v>
      </c>
      <c r="G15" s="253">
        <v>0</v>
      </c>
      <c r="H15" s="253">
        <v>0</v>
      </c>
      <c r="I15" s="69">
        <f>SUM(F15:H15)</f>
        <v>0</v>
      </c>
      <c r="J15" s="253">
        <v>0</v>
      </c>
      <c r="K15" s="253">
        <v>0</v>
      </c>
      <c r="L15" s="253">
        <v>0</v>
      </c>
      <c r="M15" s="69">
        <f>SUM(J15:L15)</f>
        <v>0</v>
      </c>
      <c r="N15" s="253">
        <v>0</v>
      </c>
      <c r="O15" s="253">
        <v>0</v>
      </c>
      <c r="P15" s="253">
        <v>0</v>
      </c>
      <c r="Q15" s="69">
        <f>SUM(N15:P15)</f>
        <v>0</v>
      </c>
      <c r="R15" s="253">
        <v>0</v>
      </c>
      <c r="S15" s="253">
        <v>0</v>
      </c>
      <c r="T15" s="253">
        <v>0</v>
      </c>
      <c r="U15" s="69">
        <f>SUM(R15:T15)</f>
        <v>0</v>
      </c>
      <c r="V15" s="253">
        <v>0</v>
      </c>
      <c r="W15" s="253">
        <v>0</v>
      </c>
      <c r="X15" s="253">
        <v>0</v>
      </c>
      <c r="Y15" s="69">
        <f>SUM(V15:X15)</f>
        <v>0</v>
      </c>
      <c r="Z15" s="140"/>
      <c r="AA15" s="140"/>
      <c r="AB15" s="140"/>
      <c r="AC15" s="69">
        <f>SUM(Z15:AB15)</f>
        <v>0</v>
      </c>
      <c r="AD15" s="253">
        <v>0</v>
      </c>
      <c r="AE15" s="253">
        <v>0</v>
      </c>
      <c r="AF15" s="253">
        <v>0</v>
      </c>
      <c r="AG15" s="69">
        <f>SUM(AD15:AF15)</f>
        <v>0</v>
      </c>
      <c r="AH15" s="140"/>
      <c r="AI15" s="140"/>
      <c r="AJ15" s="140"/>
      <c r="AK15" s="69">
        <f>SUM(AH15:AJ15)</f>
        <v>0</v>
      </c>
      <c r="AL15" s="140"/>
      <c r="AM15" s="140"/>
      <c r="AN15" s="140"/>
      <c r="AO15" s="69">
        <f>SUM(AL15:AN15)</f>
        <v>0</v>
      </c>
      <c r="AP15" s="140"/>
      <c r="AQ15" s="140"/>
      <c r="AR15" s="140"/>
      <c r="AS15" s="69">
        <f>SUM(AP15:AR15)</f>
        <v>0</v>
      </c>
      <c r="AT15" s="140"/>
      <c r="AU15" s="140"/>
      <c r="AV15" s="140"/>
      <c r="AW15" s="69">
        <f>SUM(AT15:AV15)</f>
        <v>0</v>
      </c>
      <c r="AX15" s="140"/>
      <c r="AY15" s="140"/>
      <c r="AZ15" s="140"/>
      <c r="BA15" s="69">
        <f>SUM(AX15:AZ15)</f>
        <v>0</v>
      </c>
      <c r="BB15" s="140"/>
      <c r="BC15" s="140"/>
      <c r="BD15" s="140"/>
      <c r="BE15" s="69">
        <f>SUM(BB15:BD15)</f>
        <v>0</v>
      </c>
    </row>
    <row r="16" spans="1:57" ht="15" customHeight="1" x14ac:dyDescent="0.25">
      <c r="A16" s="23"/>
      <c r="D16" s="68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52">
        <v>0</v>
      </c>
      <c r="G17" s="252">
        <v>0</v>
      </c>
      <c r="H17" s="252">
        <v>0</v>
      </c>
      <c r="I17" s="26">
        <f t="shared" ref="I17:I24" si="1">SUM(F17:H17)</f>
        <v>0</v>
      </c>
      <c r="J17" s="252">
        <v>0</v>
      </c>
      <c r="K17" s="252">
        <v>0</v>
      </c>
      <c r="L17" s="252">
        <v>0</v>
      </c>
      <c r="M17" s="26">
        <f t="shared" ref="M17:M24" si="2">SUM(J17:L17)</f>
        <v>0</v>
      </c>
      <c r="N17" s="252">
        <v>0</v>
      </c>
      <c r="O17" s="252">
        <v>0</v>
      </c>
      <c r="P17" s="252">
        <v>0</v>
      </c>
      <c r="Q17" s="26">
        <f t="shared" ref="Q17:Q24" si="3">SUM(N17:P17)</f>
        <v>0</v>
      </c>
      <c r="R17" s="252">
        <v>0</v>
      </c>
      <c r="S17" s="252">
        <v>0</v>
      </c>
      <c r="T17" s="252">
        <v>0</v>
      </c>
      <c r="U17" s="26">
        <f t="shared" ref="U17:U24" si="4">SUM(R17:T17)</f>
        <v>0</v>
      </c>
      <c r="V17" s="252">
        <v>0</v>
      </c>
      <c r="W17" s="252">
        <v>0</v>
      </c>
      <c r="X17" s="252">
        <v>0</v>
      </c>
      <c r="Y17" s="26">
        <f t="shared" ref="Y17:Y24" si="5">SUM(V17:X17)</f>
        <v>0</v>
      </c>
      <c r="Z17" s="25"/>
      <c r="AA17" s="25"/>
      <c r="AB17" s="25"/>
      <c r="AC17" s="26">
        <f t="shared" ref="AC17:AC24" si="6">SUM(Z17:AB17)</f>
        <v>0</v>
      </c>
      <c r="AD17" s="252">
        <v>0</v>
      </c>
      <c r="AE17" s="252">
        <v>0</v>
      </c>
      <c r="AF17" s="252">
        <v>0</v>
      </c>
      <c r="AG17" s="26">
        <f t="shared" ref="AG17:AG24" si="7">SUM(AD17:AF17)</f>
        <v>0</v>
      </c>
      <c r="AH17" s="25"/>
      <c r="AI17" s="25"/>
      <c r="AJ17" s="25"/>
      <c r="AK17" s="26">
        <f t="shared" ref="AK17:AK24" si="8">SUM(AH17:AJ17)</f>
        <v>0</v>
      </c>
      <c r="AL17" s="25"/>
      <c r="AM17" s="25"/>
      <c r="AN17" s="25"/>
      <c r="AO17" s="26">
        <f t="shared" ref="AO17:AO24" si="9">SUM(AL17:AN17)</f>
        <v>0</v>
      </c>
      <c r="AP17" s="25"/>
      <c r="AQ17" s="25"/>
      <c r="AR17" s="25"/>
      <c r="AS17" s="26">
        <f t="shared" ref="AS17:AS24" si="10">SUM(AP17:AR17)</f>
        <v>0</v>
      </c>
      <c r="AT17" s="25"/>
      <c r="AU17" s="25"/>
      <c r="AV17" s="25"/>
      <c r="AW17" s="26">
        <f t="shared" ref="AW17:AW24" si="11">SUM(AT17:AV17)</f>
        <v>0</v>
      </c>
      <c r="AX17" s="25"/>
      <c r="AY17" s="25"/>
      <c r="AZ17" s="25"/>
      <c r="BA17" s="26">
        <f t="shared" ref="BA17:BA24" si="12">SUM(AX17:AZ17)</f>
        <v>0</v>
      </c>
      <c r="BB17" s="25"/>
      <c r="BC17" s="25"/>
      <c r="BD17" s="25"/>
      <c r="BE17" s="26">
        <f t="shared" ref="BE17:BE24" si="13">SUM(BB17:BD17)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52">
        <v>0</v>
      </c>
      <c r="G18" s="252">
        <v>0</v>
      </c>
      <c r="H18" s="252">
        <v>0</v>
      </c>
      <c r="I18" s="26">
        <f t="shared" si="1"/>
        <v>0</v>
      </c>
      <c r="J18" s="252">
        <v>0</v>
      </c>
      <c r="K18" s="252">
        <v>0</v>
      </c>
      <c r="L18" s="252">
        <v>0</v>
      </c>
      <c r="M18" s="26">
        <f t="shared" si="2"/>
        <v>0</v>
      </c>
      <c r="N18" s="252">
        <v>0</v>
      </c>
      <c r="O18" s="252">
        <v>0</v>
      </c>
      <c r="P18" s="252">
        <v>0</v>
      </c>
      <c r="Q18" s="26">
        <f t="shared" si="3"/>
        <v>0</v>
      </c>
      <c r="R18" s="252">
        <v>0</v>
      </c>
      <c r="S18" s="252">
        <v>0</v>
      </c>
      <c r="T18" s="252">
        <v>0</v>
      </c>
      <c r="U18" s="26">
        <f t="shared" si="4"/>
        <v>0</v>
      </c>
      <c r="V18" s="252">
        <v>0</v>
      </c>
      <c r="W18" s="252">
        <v>0</v>
      </c>
      <c r="X18" s="252">
        <v>0</v>
      </c>
      <c r="Y18" s="26">
        <f t="shared" si="5"/>
        <v>0</v>
      </c>
      <c r="Z18" s="25"/>
      <c r="AA18" s="25"/>
      <c r="AB18" s="25"/>
      <c r="AC18" s="26">
        <f t="shared" si="6"/>
        <v>0</v>
      </c>
      <c r="AD18" s="252">
        <v>0</v>
      </c>
      <c r="AE18" s="252">
        <v>0</v>
      </c>
      <c r="AF18" s="252">
        <v>0</v>
      </c>
      <c r="AG18" s="26">
        <f t="shared" si="7"/>
        <v>0</v>
      </c>
      <c r="AH18" s="25"/>
      <c r="AI18" s="25"/>
      <c r="AJ18" s="25"/>
      <c r="AK18" s="26">
        <f t="shared" si="8"/>
        <v>0</v>
      </c>
      <c r="AL18" s="25"/>
      <c r="AM18" s="25"/>
      <c r="AN18" s="25"/>
      <c r="AO18" s="26">
        <f t="shared" si="9"/>
        <v>0</v>
      </c>
      <c r="AP18" s="25"/>
      <c r="AQ18" s="25"/>
      <c r="AR18" s="25"/>
      <c r="AS18" s="26">
        <f t="shared" si="10"/>
        <v>0</v>
      </c>
      <c r="AT18" s="25"/>
      <c r="AU18" s="25"/>
      <c r="AV18" s="25"/>
      <c r="AW18" s="26">
        <f t="shared" si="11"/>
        <v>0</v>
      </c>
      <c r="AX18" s="25"/>
      <c r="AY18" s="25"/>
      <c r="AZ18" s="25"/>
      <c r="BA18" s="26">
        <f t="shared" si="12"/>
        <v>0</v>
      </c>
      <c r="BB18" s="25"/>
      <c r="BC18" s="25"/>
      <c r="BD18" s="25"/>
      <c r="BE18" s="26">
        <f t="shared" si="13"/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SUBTOTAL(9,F20:F23)</f>
        <v>0</v>
      </c>
      <c r="G19" s="26">
        <f>SUBTOTAL(9,G20:G23)</f>
        <v>0</v>
      </c>
      <c r="H19" s="26">
        <f>SUBTOTAL(9,H20:H23)</f>
        <v>0</v>
      </c>
      <c r="I19" s="26">
        <f t="shared" si="1"/>
        <v>0</v>
      </c>
      <c r="J19" s="26">
        <f>SUBTOTAL(9,J20:J23)</f>
        <v>0</v>
      </c>
      <c r="K19" s="26">
        <f>SUBTOTAL(9,K20:K23)</f>
        <v>0</v>
      </c>
      <c r="L19" s="26">
        <f>SUBTOTAL(9,L20:L23)</f>
        <v>0</v>
      </c>
      <c r="M19" s="26">
        <f t="shared" si="2"/>
        <v>0</v>
      </c>
      <c r="N19" s="26">
        <f>SUBTOTAL(9,N20:N23)</f>
        <v>0</v>
      </c>
      <c r="O19" s="26">
        <f>SUBTOTAL(9,O20:O23)</f>
        <v>0</v>
      </c>
      <c r="P19" s="26">
        <f>SUBTOTAL(9,P20:P23)</f>
        <v>0</v>
      </c>
      <c r="Q19" s="26">
        <f t="shared" si="3"/>
        <v>0</v>
      </c>
      <c r="R19" s="26">
        <f>SUBTOTAL(9,R20:R23)</f>
        <v>0</v>
      </c>
      <c r="S19" s="26">
        <f>SUBTOTAL(9,S20:S23)</f>
        <v>0</v>
      </c>
      <c r="T19" s="26">
        <f>SUBTOTAL(9,T20:T23)</f>
        <v>0</v>
      </c>
      <c r="U19" s="26">
        <f t="shared" si="4"/>
        <v>0</v>
      </c>
      <c r="V19" s="26">
        <f>SUBTOTAL(9,V20:V23)</f>
        <v>0</v>
      </c>
      <c r="W19" s="26">
        <f>SUBTOTAL(9,W20:W23)</f>
        <v>0</v>
      </c>
      <c r="X19" s="26">
        <f>SUBTOTAL(9,X20:X23)</f>
        <v>0</v>
      </c>
      <c r="Y19" s="26">
        <f t="shared" si="5"/>
        <v>0</v>
      </c>
      <c r="Z19" s="26">
        <f>SUBTOTAL(9,Z20:Z23)</f>
        <v>0</v>
      </c>
      <c r="AA19" s="26">
        <f>SUBTOTAL(9,AA20:AA23)</f>
        <v>0</v>
      </c>
      <c r="AB19" s="26">
        <f>SUBTOTAL(9,AB20:AB23)</f>
        <v>0</v>
      </c>
      <c r="AC19" s="26">
        <f t="shared" si="6"/>
        <v>0</v>
      </c>
      <c r="AD19" s="26">
        <f>SUBTOTAL(9,AD20:AD23)</f>
        <v>0</v>
      </c>
      <c r="AE19" s="26">
        <f>SUBTOTAL(9,AE20:AE23)</f>
        <v>0</v>
      </c>
      <c r="AF19" s="26">
        <f>SUBTOTAL(9,AF20:AF23)</f>
        <v>0</v>
      </c>
      <c r="AG19" s="26">
        <f t="shared" si="7"/>
        <v>0</v>
      </c>
      <c r="AH19" s="26">
        <f>SUBTOTAL(9,AH20:AH23)</f>
        <v>0</v>
      </c>
      <c r="AI19" s="26">
        <f>SUBTOTAL(9,AI20:AI23)</f>
        <v>0</v>
      </c>
      <c r="AJ19" s="26">
        <f>SUBTOTAL(9,AJ20:AJ23)</f>
        <v>0</v>
      </c>
      <c r="AK19" s="26">
        <f t="shared" si="8"/>
        <v>0</v>
      </c>
      <c r="AL19" s="26">
        <f>SUBTOTAL(9,AL20:AL23)</f>
        <v>0</v>
      </c>
      <c r="AM19" s="26">
        <f>SUBTOTAL(9,AM20:AM23)</f>
        <v>0</v>
      </c>
      <c r="AN19" s="26">
        <f>SUBTOTAL(9,AN20:AN23)</f>
        <v>0</v>
      </c>
      <c r="AO19" s="26">
        <f t="shared" si="9"/>
        <v>0</v>
      </c>
      <c r="AP19" s="26">
        <f>SUBTOTAL(9,AP20:AP23)</f>
        <v>0</v>
      </c>
      <c r="AQ19" s="26">
        <f>SUBTOTAL(9,AQ20:AQ23)</f>
        <v>0</v>
      </c>
      <c r="AR19" s="26">
        <f>SUBTOTAL(9,AR20:AR23)</f>
        <v>0</v>
      </c>
      <c r="AS19" s="26">
        <f t="shared" si="10"/>
        <v>0</v>
      </c>
      <c r="AT19" s="26">
        <f>SUBTOTAL(9,AT20:AT23)</f>
        <v>0</v>
      </c>
      <c r="AU19" s="26">
        <f>SUBTOTAL(9,AU20:AU23)</f>
        <v>0</v>
      </c>
      <c r="AV19" s="26">
        <f>SUBTOTAL(9,AV20:AV23)</f>
        <v>0</v>
      </c>
      <c r="AW19" s="26">
        <f t="shared" si="11"/>
        <v>0</v>
      </c>
      <c r="AX19" s="26">
        <f>SUBTOTAL(9,AX20:AX23)</f>
        <v>0</v>
      </c>
      <c r="AY19" s="26">
        <f>SUBTOTAL(9,AY20:AY23)</f>
        <v>0</v>
      </c>
      <c r="AZ19" s="26">
        <f>SUBTOTAL(9,AZ20:AZ23)</f>
        <v>0</v>
      </c>
      <c r="BA19" s="26">
        <f t="shared" si="12"/>
        <v>0</v>
      </c>
      <c r="BB19" s="26">
        <f>SUBTOTAL(9,BB20:BB23)</f>
        <v>0</v>
      </c>
      <c r="BC19" s="26">
        <f>SUBTOTAL(9,BC20:BC23)</f>
        <v>0</v>
      </c>
      <c r="BD19" s="26">
        <f>SUBTOTAL(9,BD20:BD23)</f>
        <v>0</v>
      </c>
      <c r="BE19" s="26">
        <f t="shared" si="13"/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52">
        <v>0</v>
      </c>
      <c r="G20" s="252">
        <v>0</v>
      </c>
      <c r="H20" s="252">
        <v>0</v>
      </c>
      <c r="I20" s="26">
        <f t="shared" si="1"/>
        <v>0</v>
      </c>
      <c r="J20" s="252">
        <v>0</v>
      </c>
      <c r="K20" s="252">
        <v>0</v>
      </c>
      <c r="L20" s="252">
        <v>0</v>
      </c>
      <c r="M20" s="26">
        <f t="shared" si="2"/>
        <v>0</v>
      </c>
      <c r="N20" s="252">
        <v>0</v>
      </c>
      <c r="O20" s="252">
        <v>0</v>
      </c>
      <c r="P20" s="252">
        <v>0</v>
      </c>
      <c r="Q20" s="26">
        <f t="shared" si="3"/>
        <v>0</v>
      </c>
      <c r="R20" s="252">
        <v>0</v>
      </c>
      <c r="S20" s="252">
        <v>0</v>
      </c>
      <c r="T20" s="252">
        <v>0</v>
      </c>
      <c r="U20" s="26">
        <f t="shared" si="4"/>
        <v>0</v>
      </c>
      <c r="V20" s="252">
        <v>0</v>
      </c>
      <c r="W20" s="252">
        <v>0</v>
      </c>
      <c r="X20" s="252">
        <v>0</v>
      </c>
      <c r="Y20" s="26">
        <f t="shared" si="5"/>
        <v>0</v>
      </c>
      <c r="Z20" s="25"/>
      <c r="AA20" s="25"/>
      <c r="AB20" s="25"/>
      <c r="AC20" s="26">
        <f t="shared" si="6"/>
        <v>0</v>
      </c>
      <c r="AD20" s="252">
        <v>0</v>
      </c>
      <c r="AE20" s="252">
        <v>0</v>
      </c>
      <c r="AF20" s="252">
        <v>0</v>
      </c>
      <c r="AG20" s="26">
        <f t="shared" si="7"/>
        <v>0</v>
      </c>
      <c r="AH20" s="25"/>
      <c r="AI20" s="25"/>
      <c r="AJ20" s="25"/>
      <c r="AK20" s="26">
        <f t="shared" si="8"/>
        <v>0</v>
      </c>
      <c r="AL20" s="25"/>
      <c r="AM20" s="25"/>
      <c r="AN20" s="25"/>
      <c r="AO20" s="26">
        <f t="shared" si="9"/>
        <v>0</v>
      </c>
      <c r="AP20" s="25"/>
      <c r="AQ20" s="25"/>
      <c r="AR20" s="25"/>
      <c r="AS20" s="26">
        <f t="shared" si="10"/>
        <v>0</v>
      </c>
      <c r="AT20" s="25"/>
      <c r="AU20" s="25"/>
      <c r="AV20" s="25"/>
      <c r="AW20" s="26">
        <f t="shared" si="11"/>
        <v>0</v>
      </c>
      <c r="AX20" s="25"/>
      <c r="AY20" s="25"/>
      <c r="AZ20" s="25"/>
      <c r="BA20" s="26">
        <f t="shared" si="12"/>
        <v>0</v>
      </c>
      <c r="BB20" s="25"/>
      <c r="BC20" s="25"/>
      <c r="BD20" s="25"/>
      <c r="BE20" s="26">
        <f t="shared" si="13"/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52">
        <v>0</v>
      </c>
      <c r="G21" s="252">
        <v>0</v>
      </c>
      <c r="H21" s="252">
        <v>0</v>
      </c>
      <c r="I21" s="26">
        <f t="shared" si="1"/>
        <v>0</v>
      </c>
      <c r="J21" s="252">
        <v>0</v>
      </c>
      <c r="K21" s="252">
        <v>0</v>
      </c>
      <c r="L21" s="252">
        <v>0</v>
      </c>
      <c r="M21" s="26">
        <f t="shared" si="2"/>
        <v>0</v>
      </c>
      <c r="N21" s="252">
        <v>0</v>
      </c>
      <c r="O21" s="252">
        <v>0</v>
      </c>
      <c r="P21" s="252">
        <v>0</v>
      </c>
      <c r="Q21" s="26">
        <f t="shared" si="3"/>
        <v>0</v>
      </c>
      <c r="R21" s="252">
        <v>0</v>
      </c>
      <c r="S21" s="252">
        <v>0</v>
      </c>
      <c r="T21" s="252">
        <v>0</v>
      </c>
      <c r="U21" s="26">
        <f t="shared" si="4"/>
        <v>0</v>
      </c>
      <c r="V21" s="252">
        <v>0</v>
      </c>
      <c r="W21" s="252">
        <v>0</v>
      </c>
      <c r="X21" s="252">
        <v>0</v>
      </c>
      <c r="Y21" s="26">
        <f t="shared" si="5"/>
        <v>0</v>
      </c>
      <c r="Z21" s="25"/>
      <c r="AA21" s="25"/>
      <c r="AB21" s="25"/>
      <c r="AC21" s="26">
        <f t="shared" si="6"/>
        <v>0</v>
      </c>
      <c r="AD21" s="252">
        <v>0</v>
      </c>
      <c r="AE21" s="252">
        <v>0</v>
      </c>
      <c r="AF21" s="252">
        <v>0</v>
      </c>
      <c r="AG21" s="26">
        <f t="shared" si="7"/>
        <v>0</v>
      </c>
      <c r="AH21" s="25"/>
      <c r="AI21" s="25"/>
      <c r="AJ21" s="25"/>
      <c r="AK21" s="26">
        <f t="shared" si="8"/>
        <v>0</v>
      </c>
      <c r="AL21" s="25"/>
      <c r="AM21" s="25"/>
      <c r="AN21" s="25"/>
      <c r="AO21" s="26">
        <f t="shared" si="9"/>
        <v>0</v>
      </c>
      <c r="AP21" s="25"/>
      <c r="AQ21" s="25"/>
      <c r="AR21" s="25"/>
      <c r="AS21" s="26">
        <f t="shared" si="10"/>
        <v>0</v>
      </c>
      <c r="AT21" s="25"/>
      <c r="AU21" s="25"/>
      <c r="AV21" s="25"/>
      <c r="AW21" s="26">
        <f t="shared" si="11"/>
        <v>0</v>
      </c>
      <c r="AX21" s="25"/>
      <c r="AY21" s="25"/>
      <c r="AZ21" s="25"/>
      <c r="BA21" s="26">
        <f t="shared" si="12"/>
        <v>0</v>
      </c>
      <c r="BB21" s="25"/>
      <c r="BC21" s="25"/>
      <c r="BD21" s="25"/>
      <c r="BE21" s="26">
        <f t="shared" si="13"/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52">
        <v>0</v>
      </c>
      <c r="G22" s="252">
        <v>0</v>
      </c>
      <c r="H22" s="252">
        <v>0</v>
      </c>
      <c r="I22" s="26">
        <f t="shared" si="1"/>
        <v>0</v>
      </c>
      <c r="J22" s="252">
        <v>0</v>
      </c>
      <c r="K22" s="252">
        <v>0</v>
      </c>
      <c r="L22" s="252">
        <v>0</v>
      </c>
      <c r="M22" s="26">
        <f t="shared" si="2"/>
        <v>0</v>
      </c>
      <c r="N22" s="252">
        <v>0</v>
      </c>
      <c r="O22" s="252">
        <v>0</v>
      </c>
      <c r="P22" s="252">
        <v>0</v>
      </c>
      <c r="Q22" s="26">
        <f t="shared" si="3"/>
        <v>0</v>
      </c>
      <c r="R22" s="252">
        <v>0</v>
      </c>
      <c r="S22" s="252">
        <v>0</v>
      </c>
      <c r="T22" s="252">
        <v>0</v>
      </c>
      <c r="U22" s="26">
        <f t="shared" si="4"/>
        <v>0</v>
      </c>
      <c r="V22" s="252">
        <v>0</v>
      </c>
      <c r="W22" s="252">
        <v>0</v>
      </c>
      <c r="X22" s="252">
        <v>0</v>
      </c>
      <c r="Y22" s="26">
        <f t="shared" si="5"/>
        <v>0</v>
      </c>
      <c r="Z22" s="25"/>
      <c r="AA22" s="25"/>
      <c r="AB22" s="25"/>
      <c r="AC22" s="26">
        <f t="shared" si="6"/>
        <v>0</v>
      </c>
      <c r="AD22" s="252">
        <v>0</v>
      </c>
      <c r="AE22" s="252">
        <v>0</v>
      </c>
      <c r="AF22" s="252">
        <v>0</v>
      </c>
      <c r="AG22" s="26">
        <f t="shared" si="7"/>
        <v>0</v>
      </c>
      <c r="AH22" s="25"/>
      <c r="AI22" s="25"/>
      <c r="AJ22" s="25"/>
      <c r="AK22" s="26">
        <f t="shared" si="8"/>
        <v>0</v>
      </c>
      <c r="AL22" s="25"/>
      <c r="AM22" s="25"/>
      <c r="AN22" s="25"/>
      <c r="AO22" s="26">
        <f t="shared" si="9"/>
        <v>0</v>
      </c>
      <c r="AP22" s="25"/>
      <c r="AQ22" s="25"/>
      <c r="AR22" s="25"/>
      <c r="AS22" s="26">
        <f t="shared" si="10"/>
        <v>0</v>
      </c>
      <c r="AT22" s="25"/>
      <c r="AU22" s="25"/>
      <c r="AV22" s="25"/>
      <c r="AW22" s="26">
        <f t="shared" si="11"/>
        <v>0</v>
      </c>
      <c r="AX22" s="25"/>
      <c r="AY22" s="25"/>
      <c r="AZ22" s="25"/>
      <c r="BA22" s="26">
        <f t="shared" si="12"/>
        <v>0</v>
      </c>
      <c r="BB22" s="25"/>
      <c r="BC22" s="25"/>
      <c r="BD22" s="25"/>
      <c r="BE22" s="26">
        <f t="shared" si="13"/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52">
        <v>0</v>
      </c>
      <c r="G23" s="252">
        <v>0</v>
      </c>
      <c r="H23" s="252">
        <v>0</v>
      </c>
      <c r="I23" s="26">
        <f t="shared" si="1"/>
        <v>0</v>
      </c>
      <c r="J23" s="252">
        <v>0</v>
      </c>
      <c r="K23" s="252">
        <v>0</v>
      </c>
      <c r="L23" s="252">
        <v>0</v>
      </c>
      <c r="M23" s="26">
        <f t="shared" si="2"/>
        <v>0</v>
      </c>
      <c r="N23" s="252">
        <v>0</v>
      </c>
      <c r="O23" s="252">
        <v>0</v>
      </c>
      <c r="P23" s="252">
        <v>0</v>
      </c>
      <c r="Q23" s="26">
        <f t="shared" si="3"/>
        <v>0</v>
      </c>
      <c r="R23" s="252">
        <v>0</v>
      </c>
      <c r="S23" s="252">
        <v>0</v>
      </c>
      <c r="T23" s="252">
        <v>0</v>
      </c>
      <c r="U23" s="26">
        <f t="shared" si="4"/>
        <v>0</v>
      </c>
      <c r="V23" s="252">
        <v>0</v>
      </c>
      <c r="W23" s="252">
        <v>0</v>
      </c>
      <c r="X23" s="252">
        <v>0</v>
      </c>
      <c r="Y23" s="26">
        <f t="shared" si="5"/>
        <v>0</v>
      </c>
      <c r="Z23" s="25"/>
      <c r="AA23" s="25"/>
      <c r="AB23" s="25"/>
      <c r="AC23" s="26">
        <f t="shared" si="6"/>
        <v>0</v>
      </c>
      <c r="AD23" s="252">
        <v>0</v>
      </c>
      <c r="AE23" s="252">
        <v>0</v>
      </c>
      <c r="AF23" s="252">
        <v>0</v>
      </c>
      <c r="AG23" s="26">
        <f t="shared" si="7"/>
        <v>0</v>
      </c>
      <c r="AH23" s="25"/>
      <c r="AI23" s="25"/>
      <c r="AJ23" s="25"/>
      <c r="AK23" s="26">
        <f t="shared" si="8"/>
        <v>0</v>
      </c>
      <c r="AL23" s="25"/>
      <c r="AM23" s="25"/>
      <c r="AN23" s="25"/>
      <c r="AO23" s="26">
        <f t="shared" si="9"/>
        <v>0</v>
      </c>
      <c r="AP23" s="25"/>
      <c r="AQ23" s="25"/>
      <c r="AR23" s="25"/>
      <c r="AS23" s="26">
        <f t="shared" si="10"/>
        <v>0</v>
      </c>
      <c r="AT23" s="25"/>
      <c r="AU23" s="25"/>
      <c r="AV23" s="25"/>
      <c r="AW23" s="26">
        <f t="shared" si="11"/>
        <v>0</v>
      </c>
      <c r="AX23" s="25"/>
      <c r="AY23" s="25"/>
      <c r="AZ23" s="25"/>
      <c r="BA23" s="26">
        <f t="shared" si="12"/>
        <v>0</v>
      </c>
      <c r="BB23" s="25"/>
      <c r="BC23" s="25"/>
      <c r="BD23" s="25"/>
      <c r="BE23" s="26">
        <f t="shared" si="13"/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F13+F17+F18-F19</f>
        <v>0</v>
      </c>
      <c r="G24" s="26">
        <f>G13+G17+G18-G19</f>
        <v>0</v>
      </c>
      <c r="H24" s="26">
        <f>H13+H17+H18-H19</f>
        <v>0</v>
      </c>
      <c r="I24" s="26">
        <f t="shared" si="1"/>
        <v>0</v>
      </c>
      <c r="J24" s="26">
        <f>J13+J17+J18-J19</f>
        <v>0</v>
      </c>
      <c r="K24" s="26">
        <f>K13+K17+K18-K19</f>
        <v>0</v>
      </c>
      <c r="L24" s="26">
        <f>L13+L17+L18-L19</f>
        <v>0</v>
      </c>
      <c r="M24" s="26">
        <f t="shared" si="2"/>
        <v>0</v>
      </c>
      <c r="N24" s="26">
        <f>N13+N17+N18-N19</f>
        <v>0</v>
      </c>
      <c r="O24" s="26">
        <f>O13+O17+O18-O19</f>
        <v>0</v>
      </c>
      <c r="P24" s="26">
        <f>P13+P17+P18-P19</f>
        <v>0</v>
      </c>
      <c r="Q24" s="26">
        <f t="shared" si="3"/>
        <v>0</v>
      </c>
      <c r="R24" s="26">
        <f>R13+R17+R18-R19</f>
        <v>0</v>
      </c>
      <c r="S24" s="26">
        <f>S13+S17+S18-S19</f>
        <v>0</v>
      </c>
      <c r="T24" s="26">
        <f>T13+T17+T18-T19</f>
        <v>0</v>
      </c>
      <c r="U24" s="26">
        <f t="shared" si="4"/>
        <v>0</v>
      </c>
      <c r="V24" s="26">
        <f>V13+V17+V18-V19</f>
        <v>0</v>
      </c>
      <c r="W24" s="26">
        <f>W13+W17+W18-W19</f>
        <v>0</v>
      </c>
      <c r="X24" s="26">
        <f>X13+X17+X18-X19</f>
        <v>0</v>
      </c>
      <c r="Y24" s="26">
        <f t="shared" si="5"/>
        <v>0</v>
      </c>
      <c r="Z24" s="26">
        <f>Z13+Z17+Z18-Z19</f>
        <v>0</v>
      </c>
      <c r="AA24" s="26">
        <f>AA13+AA17+AA18-AA19</f>
        <v>0</v>
      </c>
      <c r="AB24" s="26">
        <f>AB13+AB17+AB18-AB19</f>
        <v>0</v>
      </c>
      <c r="AC24" s="26">
        <f t="shared" si="6"/>
        <v>0</v>
      </c>
      <c r="AD24" s="26">
        <f>AD13+AD17+AD18-AD19</f>
        <v>0</v>
      </c>
      <c r="AE24" s="26">
        <f>AE13+AE17+AE18-AE19</f>
        <v>0</v>
      </c>
      <c r="AF24" s="26">
        <f>AF13+AF17+AF18-AF19</f>
        <v>0</v>
      </c>
      <c r="AG24" s="26">
        <f t="shared" si="7"/>
        <v>0</v>
      </c>
      <c r="AH24" s="26">
        <f>AH13+AH17+AH18-AH19</f>
        <v>0</v>
      </c>
      <c r="AI24" s="26">
        <f>AI13+AI17+AI18-AI19</f>
        <v>0</v>
      </c>
      <c r="AJ24" s="26">
        <f>AJ13+AJ17+AJ18-AJ19</f>
        <v>0</v>
      </c>
      <c r="AK24" s="26">
        <f t="shared" si="8"/>
        <v>0</v>
      </c>
      <c r="AL24" s="26">
        <f>AL13+AL17+AL18-AL19</f>
        <v>0</v>
      </c>
      <c r="AM24" s="26">
        <f>AM13+AM17+AM18-AM19</f>
        <v>0</v>
      </c>
      <c r="AN24" s="26">
        <f>AN13+AN17+AN18-AN19</f>
        <v>0</v>
      </c>
      <c r="AO24" s="26">
        <f t="shared" si="9"/>
        <v>0</v>
      </c>
      <c r="AP24" s="26">
        <f>AP13+AP17+AP18-AP19</f>
        <v>0</v>
      </c>
      <c r="AQ24" s="26">
        <f>AQ13+AQ17+AQ18-AQ19</f>
        <v>0</v>
      </c>
      <c r="AR24" s="26">
        <f>AR13+AR17+AR18-AR19</f>
        <v>0</v>
      </c>
      <c r="AS24" s="26">
        <f t="shared" si="10"/>
        <v>0</v>
      </c>
      <c r="AT24" s="26">
        <f>AT13+AT17+AT18-AT19</f>
        <v>0</v>
      </c>
      <c r="AU24" s="26">
        <f>AU13+AU17+AU18-AU19</f>
        <v>0</v>
      </c>
      <c r="AV24" s="26">
        <f>AV13+AV17+AV18-AV19</f>
        <v>0</v>
      </c>
      <c r="AW24" s="26">
        <f t="shared" si="11"/>
        <v>0</v>
      </c>
      <c r="AX24" s="26">
        <f>AX13+AX17+AX18-AX19</f>
        <v>0</v>
      </c>
      <c r="AY24" s="26">
        <f>AY13+AY17+AY18-AY19</f>
        <v>0</v>
      </c>
      <c r="AZ24" s="26">
        <f>AZ13+AZ17+AZ18-AZ19</f>
        <v>0</v>
      </c>
      <c r="BA24" s="26">
        <f t="shared" si="12"/>
        <v>0</v>
      </c>
      <c r="BB24" s="26">
        <f>BB13+BB17+BB18-BB19</f>
        <v>0</v>
      </c>
      <c r="BC24" s="26">
        <f>BC13+BC17+BC18-BC19</f>
        <v>0</v>
      </c>
      <c r="BD24" s="26">
        <f>BD13+BD17+BD18-BD19</f>
        <v>0</v>
      </c>
      <c r="BE24" s="26">
        <f t="shared" si="13"/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4">$A$13</f>
        <v>CLAIM NUMBERS</v>
      </c>
      <c r="C26" s="13" t="s">
        <v>26</v>
      </c>
      <c r="D26" s="53" t="s">
        <v>349</v>
      </c>
      <c r="E26" s="53" t="s">
        <v>234</v>
      </c>
      <c r="F26" s="26">
        <f>SUBTOTAL(9,F27:F35)</f>
        <v>0</v>
      </c>
      <c r="G26" s="26">
        <f>SUBTOTAL(9,G27:G35)</f>
        <v>0</v>
      </c>
      <c r="H26" s="26">
        <f>SUBTOTAL(9,H27:H35)</f>
        <v>0</v>
      </c>
      <c r="I26" s="26">
        <f t="shared" ref="I26:I35" si="15">SUM(F26:H26)</f>
        <v>0</v>
      </c>
      <c r="J26" s="26">
        <f>SUBTOTAL(9,J27:J35)</f>
        <v>0</v>
      </c>
      <c r="K26" s="26">
        <f>SUBTOTAL(9,K27:K35)</f>
        <v>0</v>
      </c>
      <c r="L26" s="26">
        <f>SUBTOTAL(9,L27:L35)</f>
        <v>0</v>
      </c>
      <c r="M26" s="26">
        <f t="shared" ref="M26:M35" si="16">SUM(J26:L26)</f>
        <v>0</v>
      </c>
      <c r="N26" s="26">
        <f>SUBTOTAL(9,N27:N35)</f>
        <v>0</v>
      </c>
      <c r="O26" s="26">
        <f>SUBTOTAL(9,O27:O35)</f>
        <v>0</v>
      </c>
      <c r="P26" s="26">
        <f>SUBTOTAL(9,P27:P35)</f>
        <v>0</v>
      </c>
      <c r="Q26" s="26">
        <f t="shared" ref="Q26:Q35" si="17">SUM(N26:P26)</f>
        <v>0</v>
      </c>
      <c r="R26" s="26">
        <f>SUBTOTAL(9,R27:R35)</f>
        <v>0</v>
      </c>
      <c r="S26" s="26">
        <f>SUBTOTAL(9,S27:S35)</f>
        <v>0</v>
      </c>
      <c r="T26" s="26">
        <f>SUBTOTAL(9,T27:T35)</f>
        <v>0</v>
      </c>
      <c r="U26" s="26">
        <f t="shared" ref="U26:U35" si="18">SUM(R26:T26)</f>
        <v>0</v>
      </c>
      <c r="V26" s="26">
        <f>SUBTOTAL(9,V27:V35)</f>
        <v>0</v>
      </c>
      <c r="W26" s="26">
        <f>SUBTOTAL(9,W27:W35)</f>
        <v>0</v>
      </c>
      <c r="X26" s="26">
        <f>SUBTOTAL(9,X27:X35)</f>
        <v>0</v>
      </c>
      <c r="Y26" s="26">
        <f t="shared" ref="Y26:Y35" si="19">SUM(V26:X26)</f>
        <v>0</v>
      </c>
      <c r="Z26" s="26">
        <f>SUBTOTAL(9,Z27:Z35)</f>
        <v>0</v>
      </c>
      <c r="AA26" s="26">
        <f>SUBTOTAL(9,AA27:AA35)</f>
        <v>0</v>
      </c>
      <c r="AB26" s="26">
        <f>SUBTOTAL(9,AB27:AB35)</f>
        <v>0</v>
      </c>
      <c r="AC26" s="26">
        <f t="shared" ref="AC26:AC35" si="20">SUM(Z26:AB26)</f>
        <v>0</v>
      </c>
      <c r="AD26" s="26">
        <f>SUBTOTAL(9,AD27:AD35)</f>
        <v>0</v>
      </c>
      <c r="AE26" s="26">
        <f>SUBTOTAL(9,AE27:AE35)</f>
        <v>0</v>
      </c>
      <c r="AF26" s="26">
        <f>SUBTOTAL(9,AF27:AF35)</f>
        <v>0</v>
      </c>
      <c r="AG26" s="26">
        <f t="shared" ref="AG26:AG35" si="21">SUM(AD26:AF26)</f>
        <v>0</v>
      </c>
      <c r="AH26" s="26">
        <f>SUBTOTAL(9,AH27:AH35)</f>
        <v>0</v>
      </c>
      <c r="AI26" s="26">
        <f>SUBTOTAL(9,AI27:AI35)</f>
        <v>0</v>
      </c>
      <c r="AJ26" s="26">
        <f>SUBTOTAL(9,AJ27:AJ35)</f>
        <v>0</v>
      </c>
      <c r="AK26" s="26">
        <f t="shared" ref="AK26:AK35" si="22">SUM(AH26:AJ26)</f>
        <v>0</v>
      </c>
      <c r="AL26" s="26">
        <f>SUBTOTAL(9,AL27:AL35)</f>
        <v>0</v>
      </c>
      <c r="AM26" s="26">
        <f>SUBTOTAL(9,AM27:AM35)</f>
        <v>0</v>
      </c>
      <c r="AN26" s="26">
        <f>SUBTOTAL(9,AN27:AN35)</f>
        <v>0</v>
      </c>
      <c r="AO26" s="26">
        <f t="shared" ref="AO26:AO35" si="23">SUM(AL26:AN26)</f>
        <v>0</v>
      </c>
      <c r="AP26" s="26">
        <f>SUBTOTAL(9,AP27:AP35)</f>
        <v>0</v>
      </c>
      <c r="AQ26" s="26">
        <f>SUBTOTAL(9,AQ27:AQ35)</f>
        <v>0</v>
      </c>
      <c r="AR26" s="26">
        <f>SUBTOTAL(9,AR27:AR35)</f>
        <v>0</v>
      </c>
      <c r="AS26" s="26">
        <f t="shared" ref="AS26:AS35" si="24">SUM(AP26:AR26)</f>
        <v>0</v>
      </c>
      <c r="AT26" s="26">
        <f>SUBTOTAL(9,AT27:AT35)</f>
        <v>0</v>
      </c>
      <c r="AU26" s="26">
        <f>SUBTOTAL(9,AU27:AU35)</f>
        <v>0</v>
      </c>
      <c r="AV26" s="26">
        <f>SUBTOTAL(9,AV27:AV35)</f>
        <v>0</v>
      </c>
      <c r="AW26" s="26">
        <f t="shared" ref="AW26:AW35" si="25">SUM(AT26:AV26)</f>
        <v>0</v>
      </c>
      <c r="AX26" s="26">
        <f>SUBTOTAL(9,AX27:AX35)</f>
        <v>0</v>
      </c>
      <c r="AY26" s="26">
        <f>SUBTOTAL(9,AY27:AY35)</f>
        <v>0</v>
      </c>
      <c r="AZ26" s="26">
        <f>SUBTOTAL(9,AZ27:AZ35)</f>
        <v>0</v>
      </c>
      <c r="BA26" s="26">
        <f t="shared" ref="BA26:BA35" si="26">SUM(AX26:AZ26)</f>
        <v>0</v>
      </c>
      <c r="BB26" s="26">
        <f>SUBTOTAL(9,BB27:BB35)</f>
        <v>0</v>
      </c>
      <c r="BC26" s="26">
        <f>SUBTOTAL(9,BC27:BC35)</f>
        <v>0</v>
      </c>
      <c r="BD26" s="26">
        <f>SUBTOTAL(9,BD27:BD35)</f>
        <v>0</v>
      </c>
      <c r="BE26" s="26">
        <f t="shared" ref="BE26:BE35" si="27">SUM(BB26:BD26)</f>
        <v>0</v>
      </c>
    </row>
    <row r="27" spans="1:57" x14ac:dyDescent="0.25">
      <c r="A27" s="23" t="str">
        <f t="shared" si="14"/>
        <v>CLAIM NUMBERS</v>
      </c>
      <c r="C27" s="13" t="s">
        <v>26</v>
      </c>
      <c r="D27" s="53" t="s">
        <v>221</v>
      </c>
      <c r="E27" s="53" t="s">
        <v>235</v>
      </c>
      <c r="F27" s="252">
        <v>0</v>
      </c>
      <c r="G27" s="252">
        <v>0</v>
      </c>
      <c r="H27" s="252">
        <v>0</v>
      </c>
      <c r="I27" s="26">
        <f t="shared" si="15"/>
        <v>0</v>
      </c>
      <c r="J27" s="252">
        <v>0</v>
      </c>
      <c r="K27" s="252">
        <v>0</v>
      </c>
      <c r="L27" s="252">
        <v>0</v>
      </c>
      <c r="M27" s="26">
        <f t="shared" si="16"/>
        <v>0</v>
      </c>
      <c r="N27" s="252">
        <v>0</v>
      </c>
      <c r="O27" s="252">
        <v>0</v>
      </c>
      <c r="P27" s="252">
        <v>0</v>
      </c>
      <c r="Q27" s="26">
        <f t="shared" si="17"/>
        <v>0</v>
      </c>
      <c r="R27" s="252">
        <v>0</v>
      </c>
      <c r="S27" s="252">
        <v>0</v>
      </c>
      <c r="T27" s="252">
        <v>0</v>
      </c>
      <c r="U27" s="26">
        <f t="shared" si="18"/>
        <v>0</v>
      </c>
      <c r="V27" s="252">
        <v>0</v>
      </c>
      <c r="W27" s="252">
        <v>0</v>
      </c>
      <c r="X27" s="252">
        <v>0</v>
      </c>
      <c r="Y27" s="26">
        <f t="shared" si="19"/>
        <v>0</v>
      </c>
      <c r="Z27" s="25"/>
      <c r="AA27" s="25"/>
      <c r="AB27" s="25"/>
      <c r="AC27" s="26">
        <f t="shared" si="20"/>
        <v>0</v>
      </c>
      <c r="AD27" s="252">
        <v>0</v>
      </c>
      <c r="AE27" s="252">
        <v>0</v>
      </c>
      <c r="AF27" s="252">
        <v>0</v>
      </c>
      <c r="AG27" s="26">
        <f t="shared" si="21"/>
        <v>0</v>
      </c>
      <c r="AH27" s="25"/>
      <c r="AI27" s="25"/>
      <c r="AJ27" s="25"/>
      <c r="AK27" s="26">
        <f t="shared" si="22"/>
        <v>0</v>
      </c>
      <c r="AL27" s="25"/>
      <c r="AM27" s="25"/>
      <c r="AN27" s="25"/>
      <c r="AO27" s="26">
        <f t="shared" si="23"/>
        <v>0</v>
      </c>
      <c r="AP27" s="25"/>
      <c r="AQ27" s="25"/>
      <c r="AR27" s="25"/>
      <c r="AS27" s="26">
        <f t="shared" si="24"/>
        <v>0</v>
      </c>
      <c r="AT27" s="25"/>
      <c r="AU27" s="25"/>
      <c r="AV27" s="25"/>
      <c r="AW27" s="26">
        <f t="shared" si="25"/>
        <v>0</v>
      </c>
      <c r="AX27" s="25"/>
      <c r="AY27" s="25"/>
      <c r="AZ27" s="25"/>
      <c r="BA27" s="26">
        <f t="shared" si="26"/>
        <v>0</v>
      </c>
      <c r="BB27" s="25"/>
      <c r="BC27" s="25"/>
      <c r="BD27" s="25"/>
      <c r="BE27" s="26">
        <f t="shared" si="27"/>
        <v>0</v>
      </c>
    </row>
    <row r="28" spans="1:57" x14ac:dyDescent="0.25">
      <c r="A28" s="23" t="str">
        <f t="shared" si="14"/>
        <v>CLAIM NUMBERS</v>
      </c>
      <c r="C28" s="13" t="s">
        <v>26</v>
      </c>
      <c r="D28" s="53" t="s">
        <v>350</v>
      </c>
      <c r="E28" s="53" t="s">
        <v>236</v>
      </c>
      <c r="F28" s="26">
        <f>SUBTOTAL(9,F29:F33)</f>
        <v>0</v>
      </c>
      <c r="G28" s="26">
        <f>SUBTOTAL(9,G29:G33)</f>
        <v>0</v>
      </c>
      <c r="H28" s="26">
        <f>SUBTOTAL(9,H29:H33)</f>
        <v>0</v>
      </c>
      <c r="I28" s="26">
        <f t="shared" si="15"/>
        <v>0</v>
      </c>
      <c r="J28" s="26">
        <f>SUBTOTAL(9,J29:J33)</f>
        <v>0</v>
      </c>
      <c r="K28" s="26">
        <f>SUBTOTAL(9,K29:K33)</f>
        <v>0</v>
      </c>
      <c r="L28" s="26">
        <f>SUBTOTAL(9,L29:L33)</f>
        <v>0</v>
      </c>
      <c r="M28" s="26">
        <f t="shared" si="16"/>
        <v>0</v>
      </c>
      <c r="N28" s="26">
        <f>SUBTOTAL(9,N29:N33)</f>
        <v>0</v>
      </c>
      <c r="O28" s="26">
        <f>SUBTOTAL(9,O29:O33)</f>
        <v>0</v>
      </c>
      <c r="P28" s="26">
        <f>SUBTOTAL(9,P29:P33)</f>
        <v>0</v>
      </c>
      <c r="Q28" s="26">
        <f t="shared" si="17"/>
        <v>0</v>
      </c>
      <c r="R28" s="26">
        <f>SUBTOTAL(9,R29:R33)</f>
        <v>0</v>
      </c>
      <c r="S28" s="26">
        <f>SUBTOTAL(9,S29:S33)</f>
        <v>0</v>
      </c>
      <c r="T28" s="26">
        <f>SUBTOTAL(9,T29:T33)</f>
        <v>0</v>
      </c>
      <c r="U28" s="26">
        <f t="shared" si="18"/>
        <v>0</v>
      </c>
      <c r="V28" s="26">
        <f>SUBTOTAL(9,V29:V33)</f>
        <v>0</v>
      </c>
      <c r="W28" s="26">
        <f>SUBTOTAL(9,W29:W33)</f>
        <v>0</v>
      </c>
      <c r="X28" s="26">
        <f>SUBTOTAL(9,X29:X33)</f>
        <v>0</v>
      </c>
      <c r="Y28" s="26">
        <f t="shared" si="19"/>
        <v>0</v>
      </c>
      <c r="Z28" s="26">
        <f>SUBTOTAL(9,Z29:Z33)</f>
        <v>0</v>
      </c>
      <c r="AA28" s="26">
        <f>SUBTOTAL(9,AA29:AA33)</f>
        <v>0</v>
      </c>
      <c r="AB28" s="26">
        <f>SUBTOTAL(9,AB29:AB33)</f>
        <v>0</v>
      </c>
      <c r="AC28" s="26">
        <f t="shared" si="20"/>
        <v>0</v>
      </c>
      <c r="AD28" s="26">
        <f>SUBTOTAL(9,AD29:AD33)</f>
        <v>0</v>
      </c>
      <c r="AE28" s="26">
        <f>SUBTOTAL(9,AE29:AE33)</f>
        <v>0</v>
      </c>
      <c r="AF28" s="26">
        <f>SUBTOTAL(9,AF29:AF33)</f>
        <v>0</v>
      </c>
      <c r="AG28" s="26">
        <f t="shared" si="21"/>
        <v>0</v>
      </c>
      <c r="AH28" s="26">
        <f>SUBTOTAL(9,AH29:AH33)</f>
        <v>0</v>
      </c>
      <c r="AI28" s="26">
        <f>SUBTOTAL(9,AI29:AI33)</f>
        <v>0</v>
      </c>
      <c r="AJ28" s="26">
        <f>SUBTOTAL(9,AJ29:AJ33)</f>
        <v>0</v>
      </c>
      <c r="AK28" s="26">
        <f t="shared" si="22"/>
        <v>0</v>
      </c>
      <c r="AL28" s="26">
        <f>SUBTOTAL(9,AL29:AL33)</f>
        <v>0</v>
      </c>
      <c r="AM28" s="26">
        <f>SUBTOTAL(9,AM29:AM33)</f>
        <v>0</v>
      </c>
      <c r="AN28" s="26">
        <f>SUBTOTAL(9,AN29:AN33)</f>
        <v>0</v>
      </c>
      <c r="AO28" s="26">
        <f t="shared" si="23"/>
        <v>0</v>
      </c>
      <c r="AP28" s="26">
        <f>SUBTOTAL(9,AP29:AP33)</f>
        <v>0</v>
      </c>
      <c r="AQ28" s="26">
        <f>SUBTOTAL(9,AQ29:AQ33)</f>
        <v>0</v>
      </c>
      <c r="AR28" s="26">
        <f>SUBTOTAL(9,AR29:AR33)</f>
        <v>0</v>
      </c>
      <c r="AS28" s="26">
        <f t="shared" si="24"/>
        <v>0</v>
      </c>
      <c r="AT28" s="26">
        <f>SUBTOTAL(9,AT29:AT33)</f>
        <v>0</v>
      </c>
      <c r="AU28" s="26">
        <f>SUBTOTAL(9,AU29:AU33)</f>
        <v>0</v>
      </c>
      <c r="AV28" s="26">
        <f>SUBTOTAL(9,AV29:AV33)</f>
        <v>0</v>
      </c>
      <c r="AW28" s="26">
        <f t="shared" si="25"/>
        <v>0</v>
      </c>
      <c r="AX28" s="26">
        <f>SUBTOTAL(9,AX29:AX33)</f>
        <v>0</v>
      </c>
      <c r="AY28" s="26">
        <f>SUBTOTAL(9,AY29:AY33)</f>
        <v>0</v>
      </c>
      <c r="AZ28" s="26">
        <f>SUBTOTAL(9,AZ29:AZ33)</f>
        <v>0</v>
      </c>
      <c r="BA28" s="26">
        <f t="shared" si="26"/>
        <v>0</v>
      </c>
      <c r="BB28" s="26">
        <f>SUBTOTAL(9,BB29:BB33)</f>
        <v>0</v>
      </c>
      <c r="BC28" s="26">
        <f>SUBTOTAL(9,BC29:BC33)</f>
        <v>0</v>
      </c>
      <c r="BD28" s="26">
        <f>SUBTOTAL(9,BD29:BD33)</f>
        <v>0</v>
      </c>
      <c r="BE28" s="26">
        <f t="shared" si="27"/>
        <v>0</v>
      </c>
    </row>
    <row r="29" spans="1:57" x14ac:dyDescent="0.25">
      <c r="A29" s="23" t="str">
        <f t="shared" si="14"/>
        <v>CLAIM NUMBERS</v>
      </c>
      <c r="C29" s="13" t="s">
        <v>26</v>
      </c>
      <c r="D29" s="53" t="s">
        <v>342</v>
      </c>
      <c r="E29" s="53" t="s">
        <v>237</v>
      </c>
      <c r="F29" s="252">
        <v>0</v>
      </c>
      <c r="G29" s="252">
        <v>0</v>
      </c>
      <c r="H29" s="252">
        <v>0</v>
      </c>
      <c r="I29" s="26">
        <f t="shared" si="15"/>
        <v>0</v>
      </c>
      <c r="J29" s="252">
        <v>0</v>
      </c>
      <c r="K29" s="252">
        <v>0</v>
      </c>
      <c r="L29" s="252">
        <v>0</v>
      </c>
      <c r="M29" s="26">
        <f t="shared" si="16"/>
        <v>0</v>
      </c>
      <c r="N29" s="252">
        <v>0</v>
      </c>
      <c r="O29" s="252">
        <v>0</v>
      </c>
      <c r="P29" s="252">
        <v>0</v>
      </c>
      <c r="Q29" s="26">
        <f t="shared" si="17"/>
        <v>0</v>
      </c>
      <c r="R29" s="252">
        <v>0</v>
      </c>
      <c r="S29" s="252">
        <v>0</v>
      </c>
      <c r="T29" s="252">
        <v>0</v>
      </c>
      <c r="U29" s="26">
        <f t="shared" si="18"/>
        <v>0</v>
      </c>
      <c r="V29" s="252">
        <v>0</v>
      </c>
      <c r="W29" s="252">
        <v>0</v>
      </c>
      <c r="X29" s="252">
        <v>0</v>
      </c>
      <c r="Y29" s="26">
        <f t="shared" si="19"/>
        <v>0</v>
      </c>
      <c r="Z29" s="25"/>
      <c r="AA29" s="25"/>
      <c r="AB29" s="25"/>
      <c r="AC29" s="26">
        <f t="shared" si="20"/>
        <v>0</v>
      </c>
      <c r="AD29" s="252">
        <v>0</v>
      </c>
      <c r="AE29" s="252">
        <v>0</v>
      </c>
      <c r="AF29" s="252">
        <v>0</v>
      </c>
      <c r="AG29" s="26">
        <f t="shared" si="21"/>
        <v>0</v>
      </c>
      <c r="AH29" s="25"/>
      <c r="AI29" s="25"/>
      <c r="AJ29" s="25"/>
      <c r="AK29" s="26">
        <f t="shared" si="22"/>
        <v>0</v>
      </c>
      <c r="AL29" s="25"/>
      <c r="AM29" s="25"/>
      <c r="AN29" s="25"/>
      <c r="AO29" s="26">
        <f t="shared" si="23"/>
        <v>0</v>
      </c>
      <c r="AP29" s="25"/>
      <c r="AQ29" s="25"/>
      <c r="AR29" s="25"/>
      <c r="AS29" s="26">
        <f t="shared" si="24"/>
        <v>0</v>
      </c>
      <c r="AT29" s="25"/>
      <c r="AU29" s="25"/>
      <c r="AV29" s="25"/>
      <c r="AW29" s="26">
        <f t="shared" si="25"/>
        <v>0</v>
      </c>
      <c r="AX29" s="25"/>
      <c r="AY29" s="25"/>
      <c r="AZ29" s="25"/>
      <c r="BA29" s="26">
        <f t="shared" si="26"/>
        <v>0</v>
      </c>
      <c r="BB29" s="25"/>
      <c r="BC29" s="25"/>
      <c r="BD29" s="25"/>
      <c r="BE29" s="26">
        <f t="shared" si="27"/>
        <v>0</v>
      </c>
    </row>
    <row r="30" spans="1:57" x14ac:dyDescent="0.25">
      <c r="A30" s="23" t="str">
        <f t="shared" si="14"/>
        <v>CLAIM NUMBERS</v>
      </c>
      <c r="C30" s="13" t="s">
        <v>26</v>
      </c>
      <c r="D30" s="53" t="s">
        <v>343</v>
      </c>
      <c r="E30" s="53" t="s">
        <v>238</v>
      </c>
      <c r="F30" s="252">
        <v>0</v>
      </c>
      <c r="G30" s="252">
        <v>0</v>
      </c>
      <c r="H30" s="252">
        <v>0</v>
      </c>
      <c r="I30" s="26">
        <f t="shared" si="15"/>
        <v>0</v>
      </c>
      <c r="J30" s="252">
        <v>0</v>
      </c>
      <c r="K30" s="252">
        <v>0</v>
      </c>
      <c r="L30" s="252">
        <v>0</v>
      </c>
      <c r="M30" s="26">
        <f t="shared" si="16"/>
        <v>0</v>
      </c>
      <c r="N30" s="252">
        <v>0</v>
      </c>
      <c r="O30" s="252">
        <v>0</v>
      </c>
      <c r="P30" s="252">
        <v>0</v>
      </c>
      <c r="Q30" s="26">
        <f t="shared" si="17"/>
        <v>0</v>
      </c>
      <c r="R30" s="252">
        <v>0</v>
      </c>
      <c r="S30" s="252">
        <v>0</v>
      </c>
      <c r="T30" s="252">
        <v>0</v>
      </c>
      <c r="U30" s="26">
        <f t="shared" si="18"/>
        <v>0</v>
      </c>
      <c r="V30" s="252">
        <v>0</v>
      </c>
      <c r="W30" s="252">
        <v>0</v>
      </c>
      <c r="X30" s="252">
        <v>0</v>
      </c>
      <c r="Y30" s="26">
        <f t="shared" si="19"/>
        <v>0</v>
      </c>
      <c r="Z30" s="25"/>
      <c r="AA30" s="25"/>
      <c r="AB30" s="25"/>
      <c r="AC30" s="26">
        <f t="shared" si="20"/>
        <v>0</v>
      </c>
      <c r="AD30" s="252">
        <v>0</v>
      </c>
      <c r="AE30" s="252">
        <v>0</v>
      </c>
      <c r="AF30" s="252">
        <v>0</v>
      </c>
      <c r="AG30" s="26">
        <f t="shared" si="21"/>
        <v>0</v>
      </c>
      <c r="AH30" s="25"/>
      <c r="AI30" s="25"/>
      <c r="AJ30" s="25"/>
      <c r="AK30" s="26">
        <f t="shared" si="22"/>
        <v>0</v>
      </c>
      <c r="AL30" s="25"/>
      <c r="AM30" s="25"/>
      <c r="AN30" s="25"/>
      <c r="AO30" s="26">
        <f t="shared" si="23"/>
        <v>0</v>
      </c>
      <c r="AP30" s="25"/>
      <c r="AQ30" s="25"/>
      <c r="AR30" s="25"/>
      <c r="AS30" s="26">
        <f t="shared" si="24"/>
        <v>0</v>
      </c>
      <c r="AT30" s="25"/>
      <c r="AU30" s="25"/>
      <c r="AV30" s="25"/>
      <c r="AW30" s="26">
        <f t="shared" si="25"/>
        <v>0</v>
      </c>
      <c r="AX30" s="25"/>
      <c r="AY30" s="25"/>
      <c r="AZ30" s="25"/>
      <c r="BA30" s="26">
        <f t="shared" si="26"/>
        <v>0</v>
      </c>
      <c r="BB30" s="25"/>
      <c r="BC30" s="25"/>
      <c r="BD30" s="25"/>
      <c r="BE30" s="26">
        <f t="shared" si="27"/>
        <v>0</v>
      </c>
    </row>
    <row r="31" spans="1:57" x14ac:dyDescent="0.25">
      <c r="A31" s="23" t="str">
        <f t="shared" si="14"/>
        <v>CLAIM NUMBERS</v>
      </c>
      <c r="C31" s="13" t="s">
        <v>26</v>
      </c>
      <c r="D31" s="53" t="s">
        <v>344</v>
      </c>
      <c r="E31" s="53" t="s">
        <v>239</v>
      </c>
      <c r="F31" s="252">
        <v>0</v>
      </c>
      <c r="G31" s="252">
        <v>0</v>
      </c>
      <c r="H31" s="252">
        <v>0</v>
      </c>
      <c r="I31" s="26">
        <f t="shared" si="15"/>
        <v>0</v>
      </c>
      <c r="J31" s="252">
        <v>0</v>
      </c>
      <c r="K31" s="252">
        <v>0</v>
      </c>
      <c r="L31" s="252">
        <v>0</v>
      </c>
      <c r="M31" s="26">
        <f t="shared" si="16"/>
        <v>0</v>
      </c>
      <c r="N31" s="252">
        <v>0</v>
      </c>
      <c r="O31" s="252">
        <v>0</v>
      </c>
      <c r="P31" s="252">
        <v>0</v>
      </c>
      <c r="Q31" s="26">
        <f t="shared" si="17"/>
        <v>0</v>
      </c>
      <c r="R31" s="252">
        <v>0</v>
      </c>
      <c r="S31" s="252">
        <v>0</v>
      </c>
      <c r="T31" s="252">
        <v>0</v>
      </c>
      <c r="U31" s="26">
        <f t="shared" si="18"/>
        <v>0</v>
      </c>
      <c r="V31" s="252">
        <v>0</v>
      </c>
      <c r="W31" s="252">
        <v>0</v>
      </c>
      <c r="X31" s="252">
        <v>0</v>
      </c>
      <c r="Y31" s="26">
        <f t="shared" si="19"/>
        <v>0</v>
      </c>
      <c r="Z31" s="25"/>
      <c r="AA31" s="25"/>
      <c r="AB31" s="25"/>
      <c r="AC31" s="26">
        <f t="shared" si="20"/>
        <v>0</v>
      </c>
      <c r="AD31" s="252">
        <v>0</v>
      </c>
      <c r="AE31" s="252">
        <v>0</v>
      </c>
      <c r="AF31" s="252">
        <v>0</v>
      </c>
      <c r="AG31" s="26">
        <f t="shared" si="21"/>
        <v>0</v>
      </c>
      <c r="AH31" s="25"/>
      <c r="AI31" s="25"/>
      <c r="AJ31" s="25"/>
      <c r="AK31" s="26">
        <f t="shared" si="22"/>
        <v>0</v>
      </c>
      <c r="AL31" s="25"/>
      <c r="AM31" s="25"/>
      <c r="AN31" s="25"/>
      <c r="AO31" s="26">
        <f t="shared" si="23"/>
        <v>0</v>
      </c>
      <c r="AP31" s="25"/>
      <c r="AQ31" s="25"/>
      <c r="AR31" s="25"/>
      <c r="AS31" s="26">
        <f t="shared" si="24"/>
        <v>0</v>
      </c>
      <c r="AT31" s="25"/>
      <c r="AU31" s="25"/>
      <c r="AV31" s="25"/>
      <c r="AW31" s="26">
        <f t="shared" si="25"/>
        <v>0</v>
      </c>
      <c r="AX31" s="25"/>
      <c r="AY31" s="25"/>
      <c r="AZ31" s="25"/>
      <c r="BA31" s="26">
        <f t="shared" si="26"/>
        <v>0</v>
      </c>
      <c r="BB31" s="25"/>
      <c r="BC31" s="25"/>
      <c r="BD31" s="25"/>
      <c r="BE31" s="26">
        <f t="shared" si="27"/>
        <v>0</v>
      </c>
    </row>
    <row r="32" spans="1:57" x14ac:dyDescent="0.25">
      <c r="A32" s="23" t="str">
        <f t="shared" si="14"/>
        <v>CLAIM NUMBERS</v>
      </c>
      <c r="C32" s="13" t="s">
        <v>26</v>
      </c>
      <c r="D32" s="53" t="s">
        <v>449</v>
      </c>
      <c r="E32" s="53" t="s">
        <v>240</v>
      </c>
      <c r="F32" s="252">
        <v>0</v>
      </c>
      <c r="G32" s="252">
        <v>0</v>
      </c>
      <c r="H32" s="252">
        <v>0</v>
      </c>
      <c r="I32" s="26">
        <f t="shared" si="15"/>
        <v>0</v>
      </c>
      <c r="J32" s="252">
        <v>0</v>
      </c>
      <c r="K32" s="252">
        <v>0</v>
      </c>
      <c r="L32" s="252">
        <v>0</v>
      </c>
      <c r="M32" s="26">
        <f t="shared" si="16"/>
        <v>0</v>
      </c>
      <c r="N32" s="252">
        <v>0</v>
      </c>
      <c r="O32" s="252">
        <v>0</v>
      </c>
      <c r="P32" s="252">
        <v>0</v>
      </c>
      <c r="Q32" s="26">
        <f t="shared" si="17"/>
        <v>0</v>
      </c>
      <c r="R32" s="252">
        <v>0</v>
      </c>
      <c r="S32" s="252">
        <v>0</v>
      </c>
      <c r="T32" s="252">
        <v>0</v>
      </c>
      <c r="U32" s="26">
        <f t="shared" si="18"/>
        <v>0</v>
      </c>
      <c r="V32" s="252">
        <v>0</v>
      </c>
      <c r="W32" s="252">
        <v>0</v>
      </c>
      <c r="X32" s="252">
        <v>0</v>
      </c>
      <c r="Y32" s="26">
        <f t="shared" si="19"/>
        <v>0</v>
      </c>
      <c r="Z32" s="25"/>
      <c r="AA32" s="25"/>
      <c r="AB32" s="25"/>
      <c r="AC32" s="26">
        <f t="shared" si="20"/>
        <v>0</v>
      </c>
      <c r="AD32" s="252">
        <v>0</v>
      </c>
      <c r="AE32" s="252">
        <v>0</v>
      </c>
      <c r="AF32" s="252">
        <v>0</v>
      </c>
      <c r="AG32" s="26">
        <f t="shared" si="21"/>
        <v>0</v>
      </c>
      <c r="AH32" s="25"/>
      <c r="AI32" s="25"/>
      <c r="AJ32" s="25"/>
      <c r="AK32" s="26">
        <f t="shared" si="22"/>
        <v>0</v>
      </c>
      <c r="AL32" s="25"/>
      <c r="AM32" s="25"/>
      <c r="AN32" s="25"/>
      <c r="AO32" s="26">
        <f t="shared" si="23"/>
        <v>0</v>
      </c>
      <c r="AP32" s="25"/>
      <c r="AQ32" s="25"/>
      <c r="AR32" s="25"/>
      <c r="AS32" s="26">
        <f t="shared" si="24"/>
        <v>0</v>
      </c>
      <c r="AT32" s="25"/>
      <c r="AU32" s="25"/>
      <c r="AV32" s="25"/>
      <c r="AW32" s="26">
        <f t="shared" si="25"/>
        <v>0</v>
      </c>
      <c r="AX32" s="25"/>
      <c r="AY32" s="25"/>
      <c r="AZ32" s="25"/>
      <c r="BA32" s="26">
        <f t="shared" si="26"/>
        <v>0</v>
      </c>
      <c r="BB32" s="25"/>
      <c r="BC32" s="25"/>
      <c r="BD32" s="25"/>
      <c r="BE32" s="26">
        <f t="shared" si="27"/>
        <v>0</v>
      </c>
    </row>
    <row r="33" spans="1:57" x14ac:dyDescent="0.25">
      <c r="A33" s="23" t="str">
        <f t="shared" si="14"/>
        <v>CLAIM NUMBERS</v>
      </c>
      <c r="C33" s="13" t="s">
        <v>26</v>
      </c>
      <c r="D33" s="53" t="s">
        <v>345</v>
      </c>
      <c r="E33" s="53" t="s">
        <v>241</v>
      </c>
      <c r="F33" s="252">
        <v>0</v>
      </c>
      <c r="G33" s="252">
        <v>0</v>
      </c>
      <c r="H33" s="252">
        <v>0</v>
      </c>
      <c r="I33" s="26">
        <f t="shared" si="15"/>
        <v>0</v>
      </c>
      <c r="J33" s="252">
        <v>0</v>
      </c>
      <c r="K33" s="252">
        <v>0</v>
      </c>
      <c r="L33" s="252">
        <v>0</v>
      </c>
      <c r="M33" s="26">
        <f t="shared" si="16"/>
        <v>0</v>
      </c>
      <c r="N33" s="252">
        <v>0</v>
      </c>
      <c r="O33" s="252">
        <v>0</v>
      </c>
      <c r="P33" s="252">
        <v>0</v>
      </c>
      <c r="Q33" s="26">
        <f t="shared" si="17"/>
        <v>0</v>
      </c>
      <c r="R33" s="252">
        <v>0</v>
      </c>
      <c r="S33" s="252">
        <v>0</v>
      </c>
      <c r="T33" s="252">
        <v>0</v>
      </c>
      <c r="U33" s="26">
        <f t="shared" si="18"/>
        <v>0</v>
      </c>
      <c r="V33" s="252">
        <v>0</v>
      </c>
      <c r="W33" s="252">
        <v>0</v>
      </c>
      <c r="X33" s="252">
        <v>0</v>
      </c>
      <c r="Y33" s="26">
        <f t="shared" si="19"/>
        <v>0</v>
      </c>
      <c r="Z33" s="25"/>
      <c r="AA33" s="25"/>
      <c r="AB33" s="25"/>
      <c r="AC33" s="26">
        <f t="shared" si="20"/>
        <v>0</v>
      </c>
      <c r="AD33" s="252">
        <v>0</v>
      </c>
      <c r="AE33" s="252">
        <v>0</v>
      </c>
      <c r="AF33" s="252">
        <v>0</v>
      </c>
      <c r="AG33" s="26">
        <f t="shared" si="21"/>
        <v>0</v>
      </c>
      <c r="AH33" s="25"/>
      <c r="AI33" s="25"/>
      <c r="AJ33" s="25"/>
      <c r="AK33" s="26">
        <f t="shared" si="22"/>
        <v>0</v>
      </c>
      <c r="AL33" s="25"/>
      <c r="AM33" s="25"/>
      <c r="AN33" s="25"/>
      <c r="AO33" s="26">
        <f t="shared" si="23"/>
        <v>0</v>
      </c>
      <c r="AP33" s="25"/>
      <c r="AQ33" s="25"/>
      <c r="AR33" s="25"/>
      <c r="AS33" s="26">
        <f t="shared" si="24"/>
        <v>0</v>
      </c>
      <c r="AT33" s="25"/>
      <c r="AU33" s="25"/>
      <c r="AV33" s="25"/>
      <c r="AW33" s="26">
        <f t="shared" si="25"/>
        <v>0</v>
      </c>
      <c r="AX33" s="25"/>
      <c r="AY33" s="25"/>
      <c r="AZ33" s="25"/>
      <c r="BA33" s="26">
        <f t="shared" si="26"/>
        <v>0</v>
      </c>
      <c r="BB33" s="25"/>
      <c r="BC33" s="25"/>
      <c r="BD33" s="25"/>
      <c r="BE33" s="26">
        <f t="shared" si="27"/>
        <v>0</v>
      </c>
    </row>
    <row r="34" spans="1:57" x14ac:dyDescent="0.25">
      <c r="A34" s="23" t="str">
        <f t="shared" si="14"/>
        <v>CLAIM NUMBERS</v>
      </c>
      <c r="C34" s="13" t="s">
        <v>26</v>
      </c>
      <c r="D34" s="53" t="s">
        <v>448</v>
      </c>
      <c r="E34" s="53" t="s">
        <v>243</v>
      </c>
      <c r="F34" s="252">
        <v>0</v>
      </c>
      <c r="G34" s="252">
        <v>0</v>
      </c>
      <c r="H34" s="252">
        <v>0</v>
      </c>
      <c r="I34" s="26">
        <f t="shared" si="15"/>
        <v>0</v>
      </c>
      <c r="J34" s="252">
        <v>0</v>
      </c>
      <c r="K34" s="252">
        <v>0</v>
      </c>
      <c r="L34" s="252">
        <v>0</v>
      </c>
      <c r="M34" s="26">
        <f t="shared" si="16"/>
        <v>0</v>
      </c>
      <c r="N34" s="252">
        <v>0</v>
      </c>
      <c r="O34" s="252">
        <v>0</v>
      </c>
      <c r="P34" s="252">
        <v>0</v>
      </c>
      <c r="Q34" s="26">
        <f t="shared" si="17"/>
        <v>0</v>
      </c>
      <c r="R34" s="252">
        <v>0</v>
      </c>
      <c r="S34" s="252">
        <v>0</v>
      </c>
      <c r="T34" s="252">
        <v>0</v>
      </c>
      <c r="U34" s="26">
        <f t="shared" si="18"/>
        <v>0</v>
      </c>
      <c r="V34" s="252">
        <v>0</v>
      </c>
      <c r="W34" s="252">
        <v>0</v>
      </c>
      <c r="X34" s="252">
        <v>0</v>
      </c>
      <c r="Y34" s="26">
        <f t="shared" si="19"/>
        <v>0</v>
      </c>
      <c r="Z34" s="25"/>
      <c r="AA34" s="25"/>
      <c r="AB34" s="25"/>
      <c r="AC34" s="26">
        <f t="shared" si="20"/>
        <v>0</v>
      </c>
      <c r="AD34" s="252">
        <v>0</v>
      </c>
      <c r="AE34" s="252">
        <v>0</v>
      </c>
      <c r="AF34" s="252">
        <v>0</v>
      </c>
      <c r="AG34" s="26">
        <f t="shared" si="21"/>
        <v>0</v>
      </c>
      <c r="AH34" s="25"/>
      <c r="AI34" s="25"/>
      <c r="AJ34" s="25"/>
      <c r="AK34" s="26">
        <f t="shared" si="22"/>
        <v>0</v>
      </c>
      <c r="AL34" s="25"/>
      <c r="AM34" s="25"/>
      <c r="AN34" s="25"/>
      <c r="AO34" s="26">
        <f t="shared" si="23"/>
        <v>0</v>
      </c>
      <c r="AP34" s="25"/>
      <c r="AQ34" s="25"/>
      <c r="AR34" s="25"/>
      <c r="AS34" s="26">
        <f t="shared" si="24"/>
        <v>0</v>
      </c>
      <c r="AT34" s="25"/>
      <c r="AU34" s="25"/>
      <c r="AV34" s="25"/>
      <c r="AW34" s="26">
        <f t="shared" si="25"/>
        <v>0</v>
      </c>
      <c r="AX34" s="25"/>
      <c r="AY34" s="25"/>
      <c r="AZ34" s="25"/>
      <c r="BA34" s="26">
        <f t="shared" si="26"/>
        <v>0</v>
      </c>
      <c r="BB34" s="25"/>
      <c r="BC34" s="25"/>
      <c r="BD34" s="25"/>
      <c r="BE34" s="26">
        <f t="shared" si="27"/>
        <v>0</v>
      </c>
    </row>
    <row r="35" spans="1:57" x14ac:dyDescent="0.25">
      <c r="A35" s="23" t="str">
        <f t="shared" si="14"/>
        <v>CLAIM NUMBERS</v>
      </c>
      <c r="C35" s="13" t="s">
        <v>26</v>
      </c>
      <c r="D35" s="53" t="s">
        <v>346</v>
      </c>
      <c r="E35" s="53" t="s">
        <v>244</v>
      </c>
      <c r="F35" s="252">
        <v>0</v>
      </c>
      <c r="G35" s="252">
        <v>0</v>
      </c>
      <c r="H35" s="252">
        <v>0</v>
      </c>
      <c r="I35" s="26">
        <f t="shared" si="15"/>
        <v>0</v>
      </c>
      <c r="J35" s="252">
        <v>0</v>
      </c>
      <c r="K35" s="252">
        <v>0</v>
      </c>
      <c r="L35" s="252">
        <v>0</v>
      </c>
      <c r="M35" s="26">
        <f t="shared" si="16"/>
        <v>0</v>
      </c>
      <c r="N35" s="252">
        <v>0</v>
      </c>
      <c r="O35" s="252">
        <v>0</v>
      </c>
      <c r="P35" s="252">
        <v>0</v>
      </c>
      <c r="Q35" s="26">
        <f t="shared" si="17"/>
        <v>0</v>
      </c>
      <c r="R35" s="252">
        <v>0</v>
      </c>
      <c r="S35" s="252">
        <v>0</v>
      </c>
      <c r="T35" s="252">
        <v>0</v>
      </c>
      <c r="U35" s="26">
        <f t="shared" si="18"/>
        <v>0</v>
      </c>
      <c r="V35" s="252">
        <v>0</v>
      </c>
      <c r="W35" s="252">
        <v>0</v>
      </c>
      <c r="X35" s="252">
        <v>0</v>
      </c>
      <c r="Y35" s="26">
        <f t="shared" si="19"/>
        <v>0</v>
      </c>
      <c r="Z35" s="25"/>
      <c r="AA35" s="25"/>
      <c r="AB35" s="25"/>
      <c r="AC35" s="26">
        <f t="shared" si="20"/>
        <v>0</v>
      </c>
      <c r="AD35" s="252">
        <v>0</v>
      </c>
      <c r="AE35" s="252">
        <v>0</v>
      </c>
      <c r="AF35" s="252">
        <v>0</v>
      </c>
      <c r="AG35" s="26">
        <f t="shared" si="21"/>
        <v>0</v>
      </c>
      <c r="AH35" s="25"/>
      <c r="AI35" s="25"/>
      <c r="AJ35" s="25"/>
      <c r="AK35" s="26">
        <f t="shared" si="22"/>
        <v>0</v>
      </c>
      <c r="AL35" s="25"/>
      <c r="AM35" s="25"/>
      <c r="AN35" s="25"/>
      <c r="AO35" s="26">
        <f t="shared" si="23"/>
        <v>0</v>
      </c>
      <c r="AP35" s="25"/>
      <c r="AQ35" s="25"/>
      <c r="AR35" s="25"/>
      <c r="AS35" s="26">
        <f t="shared" si="24"/>
        <v>0</v>
      </c>
      <c r="AT35" s="25"/>
      <c r="AU35" s="25"/>
      <c r="AV35" s="25"/>
      <c r="AW35" s="26">
        <f t="shared" si="25"/>
        <v>0</v>
      </c>
      <c r="AX35" s="25"/>
      <c r="AY35" s="25"/>
      <c r="AZ35" s="25"/>
      <c r="BA35" s="26">
        <f t="shared" si="26"/>
        <v>0</v>
      </c>
      <c r="BB35" s="25"/>
      <c r="BC35" s="25"/>
      <c r="BD35" s="25"/>
      <c r="BE35" s="26">
        <f t="shared" si="27"/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52">
        <v>0</v>
      </c>
      <c r="G37" s="252">
        <v>0</v>
      </c>
      <c r="H37" s="252">
        <v>0</v>
      </c>
      <c r="I37" s="26">
        <f>SUM(F37:H37)</f>
        <v>0</v>
      </c>
      <c r="J37" s="252">
        <v>0</v>
      </c>
      <c r="K37" s="252">
        <v>0</v>
      </c>
      <c r="L37" s="252">
        <v>0</v>
      </c>
      <c r="M37" s="26">
        <f>SUM(J37:L37)</f>
        <v>0</v>
      </c>
      <c r="N37" s="252">
        <v>0</v>
      </c>
      <c r="O37" s="252">
        <v>0</v>
      </c>
      <c r="P37" s="252">
        <v>0</v>
      </c>
      <c r="Q37" s="26">
        <f>SUM(N37:P37)</f>
        <v>0</v>
      </c>
      <c r="R37" s="252">
        <v>0</v>
      </c>
      <c r="S37" s="252">
        <v>0</v>
      </c>
      <c r="T37" s="252">
        <v>0</v>
      </c>
      <c r="U37" s="26">
        <f>SUM(R37:T37)</f>
        <v>0</v>
      </c>
      <c r="V37" s="252">
        <v>0</v>
      </c>
      <c r="W37" s="252">
        <v>0</v>
      </c>
      <c r="X37" s="252">
        <v>0</v>
      </c>
      <c r="Y37" s="26">
        <f>SUM(V37:X37)</f>
        <v>0</v>
      </c>
      <c r="Z37" s="25"/>
      <c r="AA37" s="25"/>
      <c r="AB37" s="25"/>
      <c r="AC37" s="26">
        <f>SUM(Z37:AB37)</f>
        <v>0</v>
      </c>
      <c r="AD37" s="252">
        <v>0</v>
      </c>
      <c r="AE37" s="252">
        <v>0</v>
      </c>
      <c r="AF37" s="252">
        <v>0</v>
      </c>
      <c r="AG37" s="26">
        <f>SUM(AD37:AF37)</f>
        <v>0</v>
      </c>
      <c r="AH37" s="25"/>
      <c r="AI37" s="25"/>
      <c r="AJ37" s="25"/>
      <c r="AK37" s="26">
        <f>SUM(AH37:AJ37)</f>
        <v>0</v>
      </c>
      <c r="AL37" s="25"/>
      <c r="AM37" s="25"/>
      <c r="AN37" s="25"/>
      <c r="AO37" s="26">
        <f>SUM(AL37:AN37)</f>
        <v>0</v>
      </c>
      <c r="AP37" s="25"/>
      <c r="AQ37" s="25"/>
      <c r="AR37" s="25"/>
      <c r="AS37" s="26">
        <f>SUM(AP37:AR37)</f>
        <v>0</v>
      </c>
      <c r="AT37" s="25"/>
      <c r="AU37" s="25"/>
      <c r="AV37" s="25"/>
      <c r="AW37" s="26">
        <f>SUM(AT37:AV37)</f>
        <v>0</v>
      </c>
      <c r="AX37" s="25"/>
      <c r="AY37" s="25"/>
      <c r="AZ37" s="25"/>
      <c r="BA37" s="26">
        <f>SUM(AX37:AZ37)</f>
        <v>0</v>
      </c>
      <c r="BB37" s="25"/>
      <c r="BC37" s="25"/>
      <c r="BD37" s="25"/>
      <c r="BE37" s="26">
        <f>SUM(BB37:BD37)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F24-F26-F37</f>
        <v>0</v>
      </c>
      <c r="G39" s="69">
        <f t="shared" ref="G39:BE39" si="28">G24-G26-G37</f>
        <v>0</v>
      </c>
      <c r="H39" s="69">
        <f t="shared" si="28"/>
        <v>0</v>
      </c>
      <c r="I39" s="69">
        <f t="shared" si="28"/>
        <v>0</v>
      </c>
      <c r="J39" s="69">
        <f t="shared" si="28"/>
        <v>0</v>
      </c>
      <c r="K39" s="69">
        <f t="shared" si="28"/>
        <v>0</v>
      </c>
      <c r="L39" s="69">
        <f t="shared" si="28"/>
        <v>0</v>
      </c>
      <c r="M39" s="69">
        <f t="shared" si="28"/>
        <v>0</v>
      </c>
      <c r="N39" s="69">
        <f t="shared" si="28"/>
        <v>0</v>
      </c>
      <c r="O39" s="69">
        <f t="shared" si="28"/>
        <v>0</v>
      </c>
      <c r="P39" s="69">
        <f t="shared" si="28"/>
        <v>0</v>
      </c>
      <c r="Q39" s="69">
        <f t="shared" si="28"/>
        <v>0</v>
      </c>
      <c r="R39" s="69">
        <f t="shared" si="28"/>
        <v>0</v>
      </c>
      <c r="S39" s="69">
        <f t="shared" si="28"/>
        <v>0</v>
      </c>
      <c r="T39" s="69">
        <f t="shared" si="28"/>
        <v>0</v>
      </c>
      <c r="U39" s="69">
        <f t="shared" si="28"/>
        <v>0</v>
      </c>
      <c r="V39" s="69">
        <f t="shared" si="28"/>
        <v>0</v>
      </c>
      <c r="W39" s="69">
        <f t="shared" si="28"/>
        <v>0</v>
      </c>
      <c r="X39" s="69">
        <f t="shared" si="28"/>
        <v>0</v>
      </c>
      <c r="Y39" s="69">
        <f t="shared" si="28"/>
        <v>0</v>
      </c>
      <c r="Z39" s="69">
        <f t="shared" si="28"/>
        <v>0</v>
      </c>
      <c r="AA39" s="69">
        <f t="shared" si="28"/>
        <v>0</v>
      </c>
      <c r="AB39" s="69">
        <f t="shared" si="28"/>
        <v>0</v>
      </c>
      <c r="AC39" s="69">
        <f t="shared" si="28"/>
        <v>0</v>
      </c>
      <c r="AD39" s="69">
        <f t="shared" si="28"/>
        <v>0</v>
      </c>
      <c r="AE39" s="69">
        <f t="shared" si="28"/>
        <v>0</v>
      </c>
      <c r="AF39" s="69">
        <f t="shared" si="28"/>
        <v>0</v>
      </c>
      <c r="AG39" s="69">
        <f t="shared" si="28"/>
        <v>0</v>
      </c>
      <c r="AH39" s="69">
        <f t="shared" si="28"/>
        <v>0</v>
      </c>
      <c r="AI39" s="69">
        <f t="shared" si="28"/>
        <v>0</v>
      </c>
      <c r="AJ39" s="69">
        <f t="shared" si="28"/>
        <v>0</v>
      </c>
      <c r="AK39" s="69">
        <f t="shared" si="28"/>
        <v>0</v>
      </c>
      <c r="AL39" s="69">
        <f t="shared" ref="AL39:AS39" si="29">AL24-AL26-AL37</f>
        <v>0</v>
      </c>
      <c r="AM39" s="69">
        <f t="shared" si="29"/>
        <v>0</v>
      </c>
      <c r="AN39" s="69">
        <f t="shared" si="29"/>
        <v>0</v>
      </c>
      <c r="AO39" s="69">
        <f t="shared" si="29"/>
        <v>0</v>
      </c>
      <c r="AP39" s="69">
        <f t="shared" si="29"/>
        <v>0</v>
      </c>
      <c r="AQ39" s="69">
        <f t="shared" si="29"/>
        <v>0</v>
      </c>
      <c r="AR39" s="69">
        <f t="shared" si="29"/>
        <v>0</v>
      </c>
      <c r="AS39" s="69">
        <f t="shared" si="29"/>
        <v>0</v>
      </c>
      <c r="AT39" s="69">
        <f t="shared" si="28"/>
        <v>0</v>
      </c>
      <c r="AU39" s="69">
        <f t="shared" si="28"/>
        <v>0</v>
      </c>
      <c r="AV39" s="69">
        <f t="shared" si="28"/>
        <v>0</v>
      </c>
      <c r="AW39" s="69">
        <f t="shared" si="28"/>
        <v>0</v>
      </c>
      <c r="AX39" s="69">
        <f>AX24-AX26-AX37</f>
        <v>0</v>
      </c>
      <c r="AY39" s="69">
        <f>AY24-AY26-AY37</f>
        <v>0</v>
      </c>
      <c r="AZ39" s="69">
        <f>AZ24-AZ26-AZ37</f>
        <v>0</v>
      </c>
      <c r="BA39" s="69">
        <f>BA24-BA26-BA37</f>
        <v>0</v>
      </c>
      <c r="BB39" s="69">
        <f t="shared" si="28"/>
        <v>0</v>
      </c>
      <c r="BC39" s="69">
        <f t="shared" si="28"/>
        <v>0</v>
      </c>
      <c r="BD39" s="69">
        <f t="shared" si="28"/>
        <v>0</v>
      </c>
      <c r="BE39" s="69">
        <f t="shared" si="28"/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48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52">
        <v>0</v>
      </c>
      <c r="G42" s="252">
        <v>0</v>
      </c>
      <c r="H42" s="25"/>
      <c r="I42" s="26">
        <f t="shared" ref="I42:I47" si="30">SUM(F42:H42)</f>
        <v>0</v>
      </c>
      <c r="J42" s="252">
        <v>0</v>
      </c>
      <c r="K42" s="252">
        <v>0</v>
      </c>
      <c r="L42" s="25"/>
      <c r="M42" s="26">
        <f t="shared" ref="M42:M47" si="31">SUM(J42:L42)</f>
        <v>0</v>
      </c>
      <c r="N42" s="252">
        <v>0</v>
      </c>
      <c r="O42" s="252">
        <v>0</v>
      </c>
      <c r="P42" s="25"/>
      <c r="Q42" s="26">
        <f t="shared" ref="Q42:Q47" si="32">SUM(N42:P42)</f>
        <v>0</v>
      </c>
      <c r="R42" s="252">
        <v>0</v>
      </c>
      <c r="S42" s="252">
        <v>0</v>
      </c>
      <c r="T42" s="25"/>
      <c r="U42" s="26">
        <f t="shared" ref="U42:U47" si="33">SUM(R42:T42)</f>
        <v>0</v>
      </c>
      <c r="V42" s="252">
        <v>0</v>
      </c>
      <c r="W42" s="252">
        <v>0</v>
      </c>
      <c r="X42" s="25"/>
      <c r="Y42" s="26">
        <f t="shared" ref="Y42:Y47" si="34">SUM(V42:X42)</f>
        <v>0</v>
      </c>
      <c r="Z42" s="25"/>
      <c r="AA42" s="25"/>
      <c r="AB42" s="25"/>
      <c r="AC42" s="26">
        <f t="shared" ref="AC42:AC47" si="35">SUM(Z42:AB42)</f>
        <v>0</v>
      </c>
      <c r="AD42" s="252">
        <v>0</v>
      </c>
      <c r="AE42" s="252">
        <v>0</v>
      </c>
      <c r="AF42" s="25"/>
      <c r="AG42" s="26">
        <f t="shared" ref="AG42:AG47" si="36">SUM(AD42:AF42)</f>
        <v>0</v>
      </c>
      <c r="AH42" s="25"/>
      <c r="AI42" s="25"/>
      <c r="AJ42" s="25"/>
      <c r="AK42" s="26">
        <f t="shared" ref="AK42:AK47" si="37">SUM(AH42:AJ42)</f>
        <v>0</v>
      </c>
      <c r="AL42" s="25"/>
      <c r="AM42" s="25"/>
      <c r="AN42" s="25"/>
      <c r="AO42" s="26">
        <f>SUM(AL42:AN42)</f>
        <v>0</v>
      </c>
      <c r="AP42" s="25"/>
      <c r="AQ42" s="25"/>
      <c r="AR42" s="25"/>
      <c r="AS42" s="26">
        <f>SUM(AP42:AR42)</f>
        <v>0</v>
      </c>
      <c r="AT42" s="25"/>
      <c r="AU42" s="25"/>
      <c r="AV42" s="25"/>
      <c r="AW42" s="26">
        <f t="shared" ref="AW42:AW47" si="38">SUM(AT42:AV42)</f>
        <v>0</v>
      </c>
      <c r="AX42" s="25"/>
      <c r="AY42" s="25"/>
      <c r="AZ42" s="25"/>
      <c r="BA42" s="26">
        <f>SUM(AX42:AZ42)</f>
        <v>0</v>
      </c>
      <c r="BB42" s="25"/>
      <c r="BC42" s="25"/>
      <c r="BD42" s="25"/>
      <c r="BE42" s="26">
        <f t="shared" ref="BE42:BE47" si="39">SUM(BB42:BD42)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253">
        <v>0</v>
      </c>
      <c r="G44" s="253">
        <v>0</v>
      </c>
      <c r="H44" s="253">
        <v>0</v>
      </c>
      <c r="I44" s="69">
        <f t="shared" si="30"/>
        <v>0</v>
      </c>
      <c r="J44" s="253">
        <v>0</v>
      </c>
      <c r="K44" s="253">
        <v>0</v>
      </c>
      <c r="L44" s="253">
        <v>0</v>
      </c>
      <c r="M44" s="69">
        <f t="shared" si="31"/>
        <v>0</v>
      </c>
      <c r="N44" s="253">
        <v>0</v>
      </c>
      <c r="O44" s="253">
        <v>0</v>
      </c>
      <c r="P44" s="253">
        <v>0</v>
      </c>
      <c r="Q44" s="69">
        <f t="shared" si="32"/>
        <v>0</v>
      </c>
      <c r="R44" s="253">
        <v>0</v>
      </c>
      <c r="S44" s="253">
        <v>0</v>
      </c>
      <c r="T44" s="253">
        <v>0</v>
      </c>
      <c r="U44" s="69">
        <f t="shared" si="33"/>
        <v>0</v>
      </c>
      <c r="V44" s="253">
        <v>0</v>
      </c>
      <c r="W44" s="253">
        <v>0</v>
      </c>
      <c r="X44" s="253">
        <v>0</v>
      </c>
      <c r="Y44" s="69">
        <f t="shared" si="34"/>
        <v>0</v>
      </c>
      <c r="Z44" s="140"/>
      <c r="AA44" s="140"/>
      <c r="AB44" s="140"/>
      <c r="AC44" s="69">
        <f t="shared" si="35"/>
        <v>0</v>
      </c>
      <c r="AD44" s="253">
        <v>0</v>
      </c>
      <c r="AE44" s="253">
        <v>0</v>
      </c>
      <c r="AF44" s="253">
        <v>0</v>
      </c>
      <c r="AG44" s="69">
        <f t="shared" si="36"/>
        <v>0</v>
      </c>
      <c r="AH44" s="140"/>
      <c r="AI44" s="140"/>
      <c r="AJ44" s="140"/>
      <c r="AK44" s="69">
        <f t="shared" si="37"/>
        <v>0</v>
      </c>
      <c r="AL44" s="140"/>
      <c r="AM44" s="140"/>
      <c r="AN44" s="140"/>
      <c r="AO44" s="69">
        <f>SUM(AL44:AN44)</f>
        <v>0</v>
      </c>
      <c r="AP44" s="140"/>
      <c r="AQ44" s="140"/>
      <c r="AR44" s="140"/>
      <c r="AS44" s="69">
        <f>SUM(AP44:AR44)</f>
        <v>0</v>
      </c>
      <c r="AT44" s="140"/>
      <c r="AU44" s="140"/>
      <c r="AV44" s="140"/>
      <c r="AW44" s="69">
        <f t="shared" si="38"/>
        <v>0</v>
      </c>
      <c r="AX44" s="140"/>
      <c r="AY44" s="140"/>
      <c r="AZ44" s="140"/>
      <c r="BA44" s="69">
        <f>SUM(AX44:AZ44)</f>
        <v>0</v>
      </c>
      <c r="BB44" s="140"/>
      <c r="BC44" s="140"/>
      <c r="BD44" s="140"/>
      <c r="BE44" s="69">
        <f t="shared" si="39"/>
        <v>0</v>
      </c>
    </row>
    <row r="45" spans="1:57" x14ac:dyDescent="0.25">
      <c r="A45" s="23"/>
      <c r="D45" s="68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40">$A$42</f>
        <v>CLAIM SUMS INSURED</v>
      </c>
      <c r="C46" s="13" t="s">
        <v>26</v>
      </c>
      <c r="D46" s="53" t="s">
        <v>264</v>
      </c>
      <c r="E46" s="53" t="s">
        <v>227</v>
      </c>
      <c r="F46" s="252">
        <v>0</v>
      </c>
      <c r="G46" s="252">
        <v>0</v>
      </c>
      <c r="H46" s="252">
        <v>0</v>
      </c>
      <c r="I46" s="26">
        <f t="shared" si="30"/>
        <v>0</v>
      </c>
      <c r="J46" s="252">
        <v>0</v>
      </c>
      <c r="K46" s="252">
        <v>0</v>
      </c>
      <c r="L46" s="252">
        <v>0</v>
      </c>
      <c r="M46" s="26">
        <f t="shared" si="31"/>
        <v>0</v>
      </c>
      <c r="N46" s="252">
        <v>0</v>
      </c>
      <c r="O46" s="252">
        <v>0</v>
      </c>
      <c r="P46" s="252">
        <v>0</v>
      </c>
      <c r="Q46" s="26">
        <f t="shared" si="32"/>
        <v>0</v>
      </c>
      <c r="R46" s="252">
        <v>0</v>
      </c>
      <c r="S46" s="252">
        <v>0</v>
      </c>
      <c r="T46" s="252">
        <v>0</v>
      </c>
      <c r="U46" s="26">
        <f t="shared" si="33"/>
        <v>0</v>
      </c>
      <c r="V46" s="252">
        <v>0</v>
      </c>
      <c r="W46" s="252">
        <v>0</v>
      </c>
      <c r="X46" s="252">
        <v>0</v>
      </c>
      <c r="Y46" s="26">
        <f t="shared" si="34"/>
        <v>0</v>
      </c>
      <c r="Z46" s="25"/>
      <c r="AA46" s="25"/>
      <c r="AB46" s="25"/>
      <c r="AC46" s="26">
        <f t="shared" si="35"/>
        <v>0</v>
      </c>
      <c r="AD46" s="252">
        <v>0</v>
      </c>
      <c r="AE46" s="252">
        <v>0</v>
      </c>
      <c r="AF46" s="252">
        <v>0</v>
      </c>
      <c r="AG46" s="26">
        <f t="shared" si="36"/>
        <v>0</v>
      </c>
      <c r="AH46" s="25"/>
      <c r="AI46" s="25"/>
      <c r="AJ46" s="25"/>
      <c r="AK46" s="26">
        <f t="shared" si="37"/>
        <v>0</v>
      </c>
      <c r="AL46" s="25"/>
      <c r="AM46" s="25"/>
      <c r="AN46" s="25"/>
      <c r="AO46" s="26">
        <f t="shared" ref="AO46:AO53" si="41">SUM(AL46:AN46)</f>
        <v>0</v>
      </c>
      <c r="AP46" s="25"/>
      <c r="AQ46" s="25"/>
      <c r="AR46" s="25"/>
      <c r="AS46" s="26">
        <f t="shared" ref="AS46:AS53" si="42">SUM(AP46:AR46)</f>
        <v>0</v>
      </c>
      <c r="AT46" s="25"/>
      <c r="AU46" s="25"/>
      <c r="AV46" s="25"/>
      <c r="AW46" s="26">
        <f t="shared" si="38"/>
        <v>0</v>
      </c>
      <c r="AX46" s="25"/>
      <c r="AY46" s="25"/>
      <c r="AZ46" s="25"/>
      <c r="BA46" s="26">
        <f t="shared" ref="BA46:BA53" si="43">SUM(AX46:AZ46)</f>
        <v>0</v>
      </c>
      <c r="BB46" s="25"/>
      <c r="BC46" s="25"/>
      <c r="BD46" s="25"/>
      <c r="BE46" s="26">
        <f t="shared" si="39"/>
        <v>0</v>
      </c>
    </row>
    <row r="47" spans="1:57" x14ac:dyDescent="0.25">
      <c r="A47" s="23" t="str">
        <f t="shared" si="40"/>
        <v>CLAIM SUMS INSURED</v>
      </c>
      <c r="C47" s="13" t="s">
        <v>26</v>
      </c>
      <c r="D47" s="53" t="s">
        <v>505</v>
      </c>
      <c r="E47" s="53" t="s">
        <v>228</v>
      </c>
      <c r="F47" s="252">
        <v>0</v>
      </c>
      <c r="G47" s="252">
        <v>0</v>
      </c>
      <c r="H47" s="252">
        <v>0</v>
      </c>
      <c r="I47" s="26">
        <f t="shared" si="30"/>
        <v>0</v>
      </c>
      <c r="J47" s="252">
        <v>0</v>
      </c>
      <c r="K47" s="252">
        <v>0</v>
      </c>
      <c r="L47" s="252">
        <v>0</v>
      </c>
      <c r="M47" s="26">
        <f t="shared" si="31"/>
        <v>0</v>
      </c>
      <c r="N47" s="252">
        <v>0</v>
      </c>
      <c r="O47" s="252">
        <v>0</v>
      </c>
      <c r="P47" s="252">
        <v>0</v>
      </c>
      <c r="Q47" s="26">
        <f t="shared" si="32"/>
        <v>0</v>
      </c>
      <c r="R47" s="252">
        <v>0</v>
      </c>
      <c r="S47" s="252">
        <v>0</v>
      </c>
      <c r="T47" s="252">
        <v>0</v>
      </c>
      <c r="U47" s="26">
        <f t="shared" si="33"/>
        <v>0</v>
      </c>
      <c r="V47" s="252">
        <v>0</v>
      </c>
      <c r="W47" s="252">
        <v>0</v>
      </c>
      <c r="X47" s="252">
        <v>0</v>
      </c>
      <c r="Y47" s="26">
        <f t="shared" si="34"/>
        <v>0</v>
      </c>
      <c r="Z47" s="25"/>
      <c r="AA47" s="25"/>
      <c r="AB47" s="25"/>
      <c r="AC47" s="26">
        <f t="shared" si="35"/>
        <v>0</v>
      </c>
      <c r="AD47" s="252">
        <v>0</v>
      </c>
      <c r="AE47" s="252">
        <v>0</v>
      </c>
      <c r="AF47" s="252">
        <v>0</v>
      </c>
      <c r="AG47" s="26">
        <f t="shared" si="36"/>
        <v>0</v>
      </c>
      <c r="AH47" s="25"/>
      <c r="AI47" s="25"/>
      <c r="AJ47" s="25"/>
      <c r="AK47" s="26">
        <f t="shared" si="37"/>
        <v>0</v>
      </c>
      <c r="AL47" s="25"/>
      <c r="AM47" s="25"/>
      <c r="AN47" s="25"/>
      <c r="AO47" s="26">
        <f t="shared" si="41"/>
        <v>0</v>
      </c>
      <c r="AP47" s="25"/>
      <c r="AQ47" s="25"/>
      <c r="AR47" s="25"/>
      <c r="AS47" s="26">
        <f t="shared" si="42"/>
        <v>0</v>
      </c>
      <c r="AT47" s="25"/>
      <c r="AU47" s="25"/>
      <c r="AV47" s="25"/>
      <c r="AW47" s="26">
        <f t="shared" si="38"/>
        <v>0</v>
      </c>
      <c r="AX47" s="25"/>
      <c r="AY47" s="25"/>
      <c r="AZ47" s="25"/>
      <c r="BA47" s="26">
        <f t="shared" si="43"/>
        <v>0</v>
      </c>
      <c r="BB47" s="25"/>
      <c r="BC47" s="25"/>
      <c r="BD47" s="25"/>
      <c r="BE47" s="26">
        <f t="shared" si="39"/>
        <v>0</v>
      </c>
    </row>
    <row r="48" spans="1:57" x14ac:dyDescent="0.25">
      <c r="A48" s="23" t="str">
        <f t="shared" si="40"/>
        <v>CLAIM SUMS INSURED</v>
      </c>
      <c r="C48" s="13" t="s">
        <v>26</v>
      </c>
      <c r="D48" s="53" t="s">
        <v>348</v>
      </c>
      <c r="E48" s="53" t="s">
        <v>27</v>
      </c>
      <c r="F48" s="26">
        <f>SUBTOTAL(9,F49:F52)</f>
        <v>0</v>
      </c>
      <c r="G48" s="26">
        <f>SUBTOTAL(9,G49:G52)</f>
        <v>0</v>
      </c>
      <c r="H48" s="26">
        <f>SUBTOTAL(9,H49:H52)</f>
        <v>0</v>
      </c>
      <c r="I48" s="26">
        <f t="shared" ref="I48:I53" si="44">SUM(F48:H48)</f>
        <v>0</v>
      </c>
      <c r="J48" s="26">
        <f>SUBTOTAL(9,J49:J52)</f>
        <v>0</v>
      </c>
      <c r="K48" s="26">
        <f>SUBTOTAL(9,K49:K52)</f>
        <v>0</v>
      </c>
      <c r="L48" s="26">
        <f>SUBTOTAL(9,L49:L52)</f>
        <v>0</v>
      </c>
      <c r="M48" s="26">
        <f t="shared" ref="M48:M53" si="45">SUM(J48:L48)</f>
        <v>0</v>
      </c>
      <c r="N48" s="26">
        <f>SUBTOTAL(9,N49:N52)</f>
        <v>0</v>
      </c>
      <c r="O48" s="26">
        <f>SUBTOTAL(9,O49:O52)</f>
        <v>0</v>
      </c>
      <c r="P48" s="26">
        <f>SUBTOTAL(9,P49:P52)</f>
        <v>0</v>
      </c>
      <c r="Q48" s="26">
        <f t="shared" ref="Q48:Q53" si="46">SUM(N48:P48)</f>
        <v>0</v>
      </c>
      <c r="R48" s="26">
        <f>SUBTOTAL(9,R49:R52)</f>
        <v>0</v>
      </c>
      <c r="S48" s="26">
        <f>SUBTOTAL(9,S49:S52)</f>
        <v>0</v>
      </c>
      <c r="T48" s="26">
        <f>SUBTOTAL(9,T49:T52)</f>
        <v>0</v>
      </c>
      <c r="U48" s="26">
        <f t="shared" ref="U48:U53" si="47">SUM(R48:T48)</f>
        <v>0</v>
      </c>
      <c r="V48" s="26">
        <f>SUBTOTAL(9,V49:V52)</f>
        <v>0</v>
      </c>
      <c r="W48" s="26">
        <f>SUBTOTAL(9,W49:W52)</f>
        <v>0</v>
      </c>
      <c r="X48" s="26">
        <f>SUBTOTAL(9,X49:X52)</f>
        <v>0</v>
      </c>
      <c r="Y48" s="26">
        <f t="shared" ref="Y48:Y53" si="48">SUM(V48:X48)</f>
        <v>0</v>
      </c>
      <c r="Z48" s="26">
        <f>SUBTOTAL(9,Z49:Z52)</f>
        <v>0</v>
      </c>
      <c r="AA48" s="26">
        <f>SUBTOTAL(9,AA49:AA52)</f>
        <v>0</v>
      </c>
      <c r="AB48" s="26">
        <f>SUBTOTAL(9,AB49:AB52)</f>
        <v>0</v>
      </c>
      <c r="AC48" s="26">
        <f t="shared" ref="AC48:AC53" si="49">SUM(Z48:AB48)</f>
        <v>0</v>
      </c>
      <c r="AD48" s="26">
        <f>SUBTOTAL(9,AD49:AD52)</f>
        <v>0</v>
      </c>
      <c r="AE48" s="26">
        <f>SUBTOTAL(9,AE49:AE52)</f>
        <v>0</v>
      </c>
      <c r="AF48" s="26">
        <f>SUBTOTAL(9,AF49:AF52)</f>
        <v>0</v>
      </c>
      <c r="AG48" s="26">
        <f t="shared" ref="AG48:AG53" si="50">SUM(AD48:AF48)</f>
        <v>0</v>
      </c>
      <c r="AH48" s="26">
        <f>SUBTOTAL(9,AH49:AH52)</f>
        <v>0</v>
      </c>
      <c r="AI48" s="26">
        <f>SUBTOTAL(9,AI49:AI52)</f>
        <v>0</v>
      </c>
      <c r="AJ48" s="26">
        <f>SUBTOTAL(9,AJ49:AJ52)</f>
        <v>0</v>
      </c>
      <c r="AK48" s="26">
        <f t="shared" ref="AK48:AK53" si="51">SUM(AH48:AJ48)</f>
        <v>0</v>
      </c>
      <c r="AL48" s="26">
        <f>SUBTOTAL(9,AL49:AL52)</f>
        <v>0</v>
      </c>
      <c r="AM48" s="26">
        <f>SUBTOTAL(9,AM49:AM52)</f>
        <v>0</v>
      </c>
      <c r="AN48" s="26">
        <f>SUBTOTAL(9,AN49:AN52)</f>
        <v>0</v>
      </c>
      <c r="AO48" s="26">
        <f t="shared" si="41"/>
        <v>0</v>
      </c>
      <c r="AP48" s="26">
        <f>SUBTOTAL(9,AP49:AP52)</f>
        <v>0</v>
      </c>
      <c r="AQ48" s="26">
        <f>SUBTOTAL(9,AQ49:AQ52)</f>
        <v>0</v>
      </c>
      <c r="AR48" s="26">
        <f>SUBTOTAL(9,AR49:AR52)</f>
        <v>0</v>
      </c>
      <c r="AS48" s="26">
        <f t="shared" si="42"/>
        <v>0</v>
      </c>
      <c r="AT48" s="26">
        <f>SUBTOTAL(9,AT49:AT52)</f>
        <v>0</v>
      </c>
      <c r="AU48" s="26">
        <f>SUBTOTAL(9,AU49:AU52)</f>
        <v>0</v>
      </c>
      <c r="AV48" s="26">
        <f>SUBTOTAL(9,AV49:AV52)</f>
        <v>0</v>
      </c>
      <c r="AW48" s="26">
        <f t="shared" ref="AW48:AW53" si="52">SUM(AT48:AV48)</f>
        <v>0</v>
      </c>
      <c r="AX48" s="26">
        <f>SUBTOTAL(9,AX49:AX52)</f>
        <v>0</v>
      </c>
      <c r="AY48" s="26">
        <f>SUBTOTAL(9,AY49:AY52)</f>
        <v>0</v>
      </c>
      <c r="AZ48" s="26">
        <f>SUBTOTAL(9,AZ49:AZ52)</f>
        <v>0</v>
      </c>
      <c r="BA48" s="26">
        <f t="shared" si="43"/>
        <v>0</v>
      </c>
      <c r="BB48" s="26">
        <f>SUBTOTAL(9,BB49:BB52)</f>
        <v>0</v>
      </c>
      <c r="BC48" s="26">
        <f>SUBTOTAL(9,BC49:BC52)</f>
        <v>0</v>
      </c>
      <c r="BD48" s="26">
        <f>SUBTOTAL(9,BD49:BD52)</f>
        <v>0</v>
      </c>
      <c r="BE48" s="26">
        <f t="shared" ref="BE48:BE53" si="53">SUM(BB48:BD48)</f>
        <v>0</v>
      </c>
    </row>
    <row r="49" spans="1:57" x14ac:dyDescent="0.25">
      <c r="A49" s="23" t="str">
        <f t="shared" si="40"/>
        <v>CLAIM SUMS INSURED</v>
      </c>
      <c r="C49" s="13" t="s">
        <v>26</v>
      </c>
      <c r="D49" s="53" t="s">
        <v>222</v>
      </c>
      <c r="E49" s="53" t="s">
        <v>229</v>
      </c>
      <c r="F49" s="252">
        <v>0</v>
      </c>
      <c r="G49" s="252">
        <v>0</v>
      </c>
      <c r="H49" s="252">
        <v>0</v>
      </c>
      <c r="I49" s="26">
        <f t="shared" si="44"/>
        <v>0</v>
      </c>
      <c r="J49" s="252">
        <v>0</v>
      </c>
      <c r="K49" s="252">
        <v>0</v>
      </c>
      <c r="L49" s="252">
        <v>0</v>
      </c>
      <c r="M49" s="26">
        <f t="shared" si="45"/>
        <v>0</v>
      </c>
      <c r="N49" s="252">
        <v>0</v>
      </c>
      <c r="O49" s="252">
        <v>0</v>
      </c>
      <c r="P49" s="252">
        <v>0</v>
      </c>
      <c r="Q49" s="26">
        <f t="shared" si="46"/>
        <v>0</v>
      </c>
      <c r="R49" s="252">
        <v>0</v>
      </c>
      <c r="S49" s="252">
        <v>0</v>
      </c>
      <c r="T49" s="252">
        <v>0</v>
      </c>
      <c r="U49" s="26">
        <f t="shared" si="47"/>
        <v>0</v>
      </c>
      <c r="V49" s="252">
        <v>0</v>
      </c>
      <c r="W49" s="252">
        <v>0</v>
      </c>
      <c r="X49" s="252">
        <v>0</v>
      </c>
      <c r="Y49" s="26">
        <f t="shared" si="48"/>
        <v>0</v>
      </c>
      <c r="Z49" s="25"/>
      <c r="AA49" s="25"/>
      <c r="AB49" s="25"/>
      <c r="AC49" s="26">
        <f t="shared" si="49"/>
        <v>0</v>
      </c>
      <c r="AD49" s="252">
        <v>0</v>
      </c>
      <c r="AE49" s="252">
        <v>0</v>
      </c>
      <c r="AF49" s="252">
        <v>0</v>
      </c>
      <c r="AG49" s="26">
        <f t="shared" si="50"/>
        <v>0</v>
      </c>
      <c r="AH49" s="25"/>
      <c r="AI49" s="25"/>
      <c r="AJ49" s="25"/>
      <c r="AK49" s="26">
        <f t="shared" si="51"/>
        <v>0</v>
      </c>
      <c r="AL49" s="25"/>
      <c r="AM49" s="25"/>
      <c r="AN49" s="25"/>
      <c r="AO49" s="26">
        <f t="shared" si="41"/>
        <v>0</v>
      </c>
      <c r="AP49" s="25"/>
      <c r="AQ49" s="25"/>
      <c r="AR49" s="25"/>
      <c r="AS49" s="26">
        <f t="shared" si="42"/>
        <v>0</v>
      </c>
      <c r="AT49" s="25"/>
      <c r="AU49" s="25"/>
      <c r="AV49" s="25"/>
      <c r="AW49" s="26">
        <f t="shared" si="52"/>
        <v>0</v>
      </c>
      <c r="AX49" s="25"/>
      <c r="AY49" s="25"/>
      <c r="AZ49" s="25"/>
      <c r="BA49" s="26">
        <f t="shared" si="43"/>
        <v>0</v>
      </c>
      <c r="BB49" s="25"/>
      <c r="BC49" s="25"/>
      <c r="BD49" s="25"/>
      <c r="BE49" s="26">
        <f t="shared" si="53"/>
        <v>0</v>
      </c>
    </row>
    <row r="50" spans="1:57" x14ac:dyDescent="0.25">
      <c r="A50" s="23" t="str">
        <f t="shared" si="40"/>
        <v>CLAIM SUMS INSURED</v>
      </c>
      <c r="C50" s="13" t="s">
        <v>26</v>
      </c>
      <c r="D50" s="53" t="s">
        <v>224</v>
      </c>
      <c r="E50" s="53" t="s">
        <v>230</v>
      </c>
      <c r="F50" s="252">
        <v>0</v>
      </c>
      <c r="G50" s="252">
        <v>0</v>
      </c>
      <c r="H50" s="252">
        <v>0</v>
      </c>
      <c r="I50" s="26">
        <f t="shared" si="44"/>
        <v>0</v>
      </c>
      <c r="J50" s="252">
        <v>0</v>
      </c>
      <c r="K50" s="252">
        <v>0</v>
      </c>
      <c r="L50" s="252">
        <v>0</v>
      </c>
      <c r="M50" s="26">
        <f t="shared" si="45"/>
        <v>0</v>
      </c>
      <c r="N50" s="252">
        <v>0</v>
      </c>
      <c r="O50" s="252">
        <v>0</v>
      </c>
      <c r="P50" s="252">
        <v>0</v>
      </c>
      <c r="Q50" s="26">
        <f t="shared" si="46"/>
        <v>0</v>
      </c>
      <c r="R50" s="252">
        <v>0</v>
      </c>
      <c r="S50" s="252">
        <v>0</v>
      </c>
      <c r="T50" s="252">
        <v>0</v>
      </c>
      <c r="U50" s="26">
        <f t="shared" si="47"/>
        <v>0</v>
      </c>
      <c r="V50" s="252">
        <v>0</v>
      </c>
      <c r="W50" s="252">
        <v>0</v>
      </c>
      <c r="X50" s="252">
        <v>0</v>
      </c>
      <c r="Y50" s="26">
        <f t="shared" si="48"/>
        <v>0</v>
      </c>
      <c r="Z50" s="25"/>
      <c r="AA50" s="25"/>
      <c r="AB50" s="25"/>
      <c r="AC50" s="26">
        <f t="shared" si="49"/>
        <v>0</v>
      </c>
      <c r="AD50" s="252">
        <v>0</v>
      </c>
      <c r="AE50" s="252">
        <v>0</v>
      </c>
      <c r="AF50" s="252">
        <v>0</v>
      </c>
      <c r="AG50" s="26">
        <f t="shared" si="50"/>
        <v>0</v>
      </c>
      <c r="AH50" s="25"/>
      <c r="AI50" s="25"/>
      <c r="AJ50" s="25"/>
      <c r="AK50" s="26">
        <f t="shared" si="51"/>
        <v>0</v>
      </c>
      <c r="AL50" s="25"/>
      <c r="AM50" s="25"/>
      <c r="AN50" s="25"/>
      <c r="AO50" s="26">
        <f t="shared" si="41"/>
        <v>0</v>
      </c>
      <c r="AP50" s="25"/>
      <c r="AQ50" s="25"/>
      <c r="AR50" s="25"/>
      <c r="AS50" s="26">
        <f t="shared" si="42"/>
        <v>0</v>
      </c>
      <c r="AT50" s="25"/>
      <c r="AU50" s="25"/>
      <c r="AV50" s="25"/>
      <c r="AW50" s="26">
        <f t="shared" si="52"/>
        <v>0</v>
      </c>
      <c r="AX50" s="25"/>
      <c r="AY50" s="25"/>
      <c r="AZ50" s="25"/>
      <c r="BA50" s="26">
        <f t="shared" si="43"/>
        <v>0</v>
      </c>
      <c r="BB50" s="25"/>
      <c r="BC50" s="25"/>
      <c r="BD50" s="25"/>
      <c r="BE50" s="26">
        <f t="shared" si="53"/>
        <v>0</v>
      </c>
    </row>
    <row r="51" spans="1:57" ht="15" customHeight="1" x14ac:dyDescent="0.25">
      <c r="A51" s="23" t="str">
        <f t="shared" si="40"/>
        <v>CLAIM SUMS INSURED</v>
      </c>
      <c r="C51" s="13" t="s">
        <v>26</v>
      </c>
      <c r="D51" s="53" t="s">
        <v>223</v>
      </c>
      <c r="E51" s="53" t="s">
        <v>231</v>
      </c>
      <c r="F51" s="252">
        <v>0</v>
      </c>
      <c r="G51" s="252">
        <v>0</v>
      </c>
      <c r="H51" s="252">
        <v>0</v>
      </c>
      <c r="I51" s="26">
        <f t="shared" si="44"/>
        <v>0</v>
      </c>
      <c r="J51" s="252">
        <v>0</v>
      </c>
      <c r="K51" s="252">
        <v>0</v>
      </c>
      <c r="L51" s="252">
        <v>0</v>
      </c>
      <c r="M51" s="26">
        <f t="shared" si="45"/>
        <v>0</v>
      </c>
      <c r="N51" s="252">
        <v>0</v>
      </c>
      <c r="O51" s="252">
        <v>0</v>
      </c>
      <c r="P51" s="252">
        <v>0</v>
      </c>
      <c r="Q51" s="26">
        <f t="shared" si="46"/>
        <v>0</v>
      </c>
      <c r="R51" s="252">
        <v>0</v>
      </c>
      <c r="S51" s="252">
        <v>0</v>
      </c>
      <c r="T51" s="252">
        <v>0</v>
      </c>
      <c r="U51" s="26">
        <f t="shared" si="47"/>
        <v>0</v>
      </c>
      <c r="V51" s="252">
        <v>0</v>
      </c>
      <c r="W51" s="252">
        <v>0</v>
      </c>
      <c r="X51" s="252">
        <v>0</v>
      </c>
      <c r="Y51" s="26">
        <f t="shared" si="48"/>
        <v>0</v>
      </c>
      <c r="Z51" s="25"/>
      <c r="AA51" s="25"/>
      <c r="AB51" s="25"/>
      <c r="AC51" s="26">
        <f t="shared" si="49"/>
        <v>0</v>
      </c>
      <c r="AD51" s="252">
        <v>0</v>
      </c>
      <c r="AE51" s="252">
        <v>0</v>
      </c>
      <c r="AF51" s="252">
        <v>0</v>
      </c>
      <c r="AG51" s="26">
        <f t="shared" si="50"/>
        <v>0</v>
      </c>
      <c r="AH51" s="25"/>
      <c r="AI51" s="25"/>
      <c r="AJ51" s="25"/>
      <c r="AK51" s="26">
        <f t="shared" si="51"/>
        <v>0</v>
      </c>
      <c r="AL51" s="25"/>
      <c r="AM51" s="25"/>
      <c r="AN51" s="25"/>
      <c r="AO51" s="26">
        <f t="shared" si="41"/>
        <v>0</v>
      </c>
      <c r="AP51" s="25"/>
      <c r="AQ51" s="25"/>
      <c r="AR51" s="25"/>
      <c r="AS51" s="26">
        <f t="shared" si="42"/>
        <v>0</v>
      </c>
      <c r="AT51" s="25"/>
      <c r="AU51" s="25"/>
      <c r="AV51" s="25"/>
      <c r="AW51" s="26">
        <f t="shared" si="52"/>
        <v>0</v>
      </c>
      <c r="AX51" s="25"/>
      <c r="AY51" s="25"/>
      <c r="AZ51" s="25"/>
      <c r="BA51" s="26">
        <f t="shared" si="43"/>
        <v>0</v>
      </c>
      <c r="BB51" s="25"/>
      <c r="BC51" s="25"/>
      <c r="BD51" s="25"/>
      <c r="BE51" s="26">
        <f t="shared" si="53"/>
        <v>0</v>
      </c>
    </row>
    <row r="52" spans="1:57" x14ac:dyDescent="0.25">
      <c r="A52" s="23" t="str">
        <f t="shared" si="40"/>
        <v>CLAIM SUMS INSURED</v>
      </c>
      <c r="C52" s="13" t="s">
        <v>26</v>
      </c>
      <c r="D52" s="53" t="s">
        <v>341</v>
      </c>
      <c r="E52" s="53" t="s">
        <v>232</v>
      </c>
      <c r="F52" s="252">
        <v>0</v>
      </c>
      <c r="G52" s="252">
        <v>0</v>
      </c>
      <c r="H52" s="252">
        <v>0</v>
      </c>
      <c r="I52" s="26">
        <f t="shared" si="44"/>
        <v>0</v>
      </c>
      <c r="J52" s="252">
        <v>0</v>
      </c>
      <c r="K52" s="252">
        <v>0</v>
      </c>
      <c r="L52" s="252">
        <v>0</v>
      </c>
      <c r="M52" s="26">
        <f t="shared" si="45"/>
        <v>0</v>
      </c>
      <c r="N52" s="252">
        <v>0</v>
      </c>
      <c r="O52" s="252">
        <v>0</v>
      </c>
      <c r="P52" s="252">
        <v>0</v>
      </c>
      <c r="Q52" s="26">
        <f t="shared" si="46"/>
        <v>0</v>
      </c>
      <c r="R52" s="252">
        <v>0</v>
      </c>
      <c r="S52" s="252">
        <v>0</v>
      </c>
      <c r="T52" s="252">
        <v>0</v>
      </c>
      <c r="U52" s="26">
        <f t="shared" si="47"/>
        <v>0</v>
      </c>
      <c r="V52" s="252">
        <v>0</v>
      </c>
      <c r="W52" s="252">
        <v>0</v>
      </c>
      <c r="X52" s="252">
        <v>0</v>
      </c>
      <c r="Y52" s="26">
        <f t="shared" si="48"/>
        <v>0</v>
      </c>
      <c r="Z52" s="25"/>
      <c r="AA52" s="25"/>
      <c r="AB52" s="25"/>
      <c r="AC52" s="26">
        <f t="shared" si="49"/>
        <v>0</v>
      </c>
      <c r="AD52" s="252">
        <v>0</v>
      </c>
      <c r="AE52" s="252">
        <v>0</v>
      </c>
      <c r="AF52" s="252">
        <v>0</v>
      </c>
      <c r="AG52" s="26">
        <f t="shared" si="50"/>
        <v>0</v>
      </c>
      <c r="AH52" s="25"/>
      <c r="AI52" s="25"/>
      <c r="AJ52" s="25"/>
      <c r="AK52" s="26">
        <f t="shared" si="51"/>
        <v>0</v>
      </c>
      <c r="AL52" s="25"/>
      <c r="AM52" s="25"/>
      <c r="AN52" s="25"/>
      <c r="AO52" s="26">
        <f t="shared" si="41"/>
        <v>0</v>
      </c>
      <c r="AP52" s="25"/>
      <c r="AQ52" s="25"/>
      <c r="AR52" s="25"/>
      <c r="AS52" s="26">
        <f t="shared" si="42"/>
        <v>0</v>
      </c>
      <c r="AT52" s="25"/>
      <c r="AU52" s="25"/>
      <c r="AV52" s="25"/>
      <c r="AW52" s="26">
        <f t="shared" si="52"/>
        <v>0</v>
      </c>
      <c r="AX52" s="25"/>
      <c r="AY52" s="25"/>
      <c r="AZ52" s="25"/>
      <c r="BA52" s="26">
        <f t="shared" si="43"/>
        <v>0</v>
      </c>
      <c r="BB52" s="25"/>
      <c r="BC52" s="25"/>
      <c r="BD52" s="25"/>
      <c r="BE52" s="26">
        <f t="shared" si="53"/>
        <v>0</v>
      </c>
    </row>
    <row r="53" spans="1:57" x14ac:dyDescent="0.25">
      <c r="A53" s="23" t="str">
        <f t="shared" si="40"/>
        <v>CLAIM SUMS INSURED</v>
      </c>
      <c r="C53" s="13" t="s">
        <v>26</v>
      </c>
      <c r="D53" s="53" t="s">
        <v>246</v>
      </c>
      <c r="E53" s="53" t="s">
        <v>233</v>
      </c>
      <c r="F53" s="26">
        <f>F42+F46+F47-F48</f>
        <v>0</v>
      </c>
      <c r="G53" s="26">
        <f>G42+G46+G47-G48</f>
        <v>0</v>
      </c>
      <c r="H53" s="26">
        <f>H42+H46+H47-H48</f>
        <v>0</v>
      </c>
      <c r="I53" s="26">
        <f t="shared" si="44"/>
        <v>0</v>
      </c>
      <c r="J53" s="26">
        <f>J42+J46+J47-J48</f>
        <v>0</v>
      </c>
      <c r="K53" s="26">
        <f>K42+K46+K47-K48</f>
        <v>0</v>
      </c>
      <c r="L53" s="26">
        <f>L42+L46+L47-L48</f>
        <v>0</v>
      </c>
      <c r="M53" s="26">
        <f t="shared" si="45"/>
        <v>0</v>
      </c>
      <c r="N53" s="26">
        <f>N42+N46+N47-N48</f>
        <v>0</v>
      </c>
      <c r="O53" s="26">
        <f>O42+O46+O47-O48</f>
        <v>0</v>
      </c>
      <c r="P53" s="26">
        <f>P42+P46+P47-P48</f>
        <v>0</v>
      </c>
      <c r="Q53" s="26">
        <f t="shared" si="46"/>
        <v>0</v>
      </c>
      <c r="R53" s="26">
        <f>R42+R46+R47-R48</f>
        <v>0</v>
      </c>
      <c r="S53" s="26">
        <f>S42+S46+S47-S48</f>
        <v>0</v>
      </c>
      <c r="T53" s="26">
        <f>T42+T46+T47-T48</f>
        <v>0</v>
      </c>
      <c r="U53" s="26">
        <f t="shared" si="47"/>
        <v>0</v>
      </c>
      <c r="V53" s="26">
        <f>V42+V46+V47-V48</f>
        <v>0</v>
      </c>
      <c r="W53" s="26">
        <f>W42+W46+W47-W48</f>
        <v>0</v>
      </c>
      <c r="X53" s="26">
        <f>X42+X46+X47-X48</f>
        <v>0</v>
      </c>
      <c r="Y53" s="26">
        <f t="shared" si="48"/>
        <v>0</v>
      </c>
      <c r="Z53" s="26">
        <f>Z42+Z46+Z47-Z48</f>
        <v>0</v>
      </c>
      <c r="AA53" s="26">
        <f>AA42+AA46+AA47-AA48</f>
        <v>0</v>
      </c>
      <c r="AB53" s="26">
        <f>AB42+AB46+AB47-AB48</f>
        <v>0</v>
      </c>
      <c r="AC53" s="26">
        <f t="shared" si="49"/>
        <v>0</v>
      </c>
      <c r="AD53" s="26">
        <f>AD42+AD46+AD47-AD48</f>
        <v>0</v>
      </c>
      <c r="AE53" s="26">
        <f>AE42+AE46+AE47-AE48</f>
        <v>0</v>
      </c>
      <c r="AF53" s="26">
        <f>AF42+AF46+AF47-AF48</f>
        <v>0</v>
      </c>
      <c r="AG53" s="26">
        <f t="shared" si="50"/>
        <v>0</v>
      </c>
      <c r="AH53" s="26">
        <f>AH42+AH46+AH47-AH48</f>
        <v>0</v>
      </c>
      <c r="AI53" s="26">
        <f>AI42+AI46+AI47-AI48</f>
        <v>0</v>
      </c>
      <c r="AJ53" s="26">
        <f>AJ42+AJ46+AJ47-AJ48</f>
        <v>0</v>
      </c>
      <c r="AK53" s="26">
        <f t="shared" si="51"/>
        <v>0</v>
      </c>
      <c r="AL53" s="26">
        <f>AL42+AL46+AL47-AL48</f>
        <v>0</v>
      </c>
      <c r="AM53" s="26">
        <f>AM42+AM46+AM47-AM48</f>
        <v>0</v>
      </c>
      <c r="AN53" s="26">
        <f>AN42+AN46+AN47-AN48</f>
        <v>0</v>
      </c>
      <c r="AO53" s="26">
        <f t="shared" si="41"/>
        <v>0</v>
      </c>
      <c r="AP53" s="26">
        <f>AP42+AP46+AP47-AP48</f>
        <v>0</v>
      </c>
      <c r="AQ53" s="26">
        <f>AQ42+AQ46+AQ47-AQ48</f>
        <v>0</v>
      </c>
      <c r="AR53" s="26">
        <f>AR42+AR46+AR47-AR48</f>
        <v>0</v>
      </c>
      <c r="AS53" s="26">
        <f t="shared" si="42"/>
        <v>0</v>
      </c>
      <c r="AT53" s="26">
        <f>AT42+AT46+AT47-AT48</f>
        <v>0</v>
      </c>
      <c r="AU53" s="26">
        <f>AU42+AU46+AU47-AU48</f>
        <v>0</v>
      </c>
      <c r="AV53" s="26">
        <f>AV42+AV46+AV47-AV48</f>
        <v>0</v>
      </c>
      <c r="AW53" s="26">
        <f t="shared" si="52"/>
        <v>0</v>
      </c>
      <c r="AX53" s="26">
        <f>AX42+AX46+AX47-AX48</f>
        <v>0</v>
      </c>
      <c r="AY53" s="26">
        <f>AY42+AY46+AY47-AY48</f>
        <v>0</v>
      </c>
      <c r="AZ53" s="26">
        <f>AZ42+AZ46+AZ47-AZ48</f>
        <v>0</v>
      </c>
      <c r="BA53" s="26">
        <f t="shared" si="43"/>
        <v>0</v>
      </c>
      <c r="BB53" s="26">
        <f>BB42+BB46+BB47-BB48</f>
        <v>0</v>
      </c>
      <c r="BC53" s="26">
        <f>BC42+BC46+BC47-BC48</f>
        <v>0</v>
      </c>
      <c r="BD53" s="26">
        <f>BD42+BD46+BD47-BD48</f>
        <v>0</v>
      </c>
      <c r="BE53" s="26">
        <f t="shared" si="53"/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54">$A$42</f>
        <v>CLAIM SUMS INSURED</v>
      </c>
      <c r="C55" s="13" t="s">
        <v>26</v>
      </c>
      <c r="D55" s="53" t="s">
        <v>349</v>
      </c>
      <c r="E55" s="53" t="s">
        <v>234</v>
      </c>
      <c r="F55" s="26">
        <f>SUBTOTAL(9,F56:F64)</f>
        <v>0</v>
      </c>
      <c r="G55" s="26">
        <f>SUBTOTAL(9,G56:G64)</f>
        <v>0</v>
      </c>
      <c r="H55" s="26">
        <f>SUBTOTAL(9,H56:H64)</f>
        <v>0</v>
      </c>
      <c r="I55" s="26">
        <f t="shared" ref="I55:I64" si="55">SUM(F55:H55)</f>
        <v>0</v>
      </c>
      <c r="J55" s="26">
        <f>SUBTOTAL(9,J56:J64)</f>
        <v>0</v>
      </c>
      <c r="K55" s="26">
        <f>SUBTOTAL(9,K56:K64)</f>
        <v>0</v>
      </c>
      <c r="L55" s="26">
        <f>SUBTOTAL(9,L56:L64)</f>
        <v>0</v>
      </c>
      <c r="M55" s="26">
        <f t="shared" ref="M55:M64" si="56">SUM(J55:L55)</f>
        <v>0</v>
      </c>
      <c r="N55" s="26">
        <f>SUBTOTAL(9,N56:N64)</f>
        <v>0</v>
      </c>
      <c r="O55" s="26">
        <f>SUBTOTAL(9,O56:O64)</f>
        <v>0</v>
      </c>
      <c r="P55" s="26">
        <f>SUBTOTAL(9,P56:P64)</f>
        <v>0</v>
      </c>
      <c r="Q55" s="26">
        <f t="shared" ref="Q55:Q64" si="57">SUM(N55:P55)</f>
        <v>0</v>
      </c>
      <c r="R55" s="26">
        <f>SUBTOTAL(9,R56:R64)</f>
        <v>0</v>
      </c>
      <c r="S55" s="26">
        <f>SUBTOTAL(9,S56:S64)</f>
        <v>0</v>
      </c>
      <c r="T55" s="26">
        <f>SUBTOTAL(9,T56:T64)</f>
        <v>0</v>
      </c>
      <c r="U55" s="26">
        <f t="shared" ref="U55:U64" si="58">SUM(R55:T55)</f>
        <v>0</v>
      </c>
      <c r="V55" s="26">
        <f>SUBTOTAL(9,V56:V64)</f>
        <v>0</v>
      </c>
      <c r="W55" s="26">
        <f>SUBTOTAL(9,W56:W64)</f>
        <v>0</v>
      </c>
      <c r="X55" s="26">
        <f>SUBTOTAL(9,X56:X64)</f>
        <v>0</v>
      </c>
      <c r="Y55" s="26">
        <f t="shared" ref="Y55:Y64" si="59">SUM(V55:X55)</f>
        <v>0</v>
      </c>
      <c r="Z55" s="26">
        <f>SUBTOTAL(9,Z56:Z64)</f>
        <v>0</v>
      </c>
      <c r="AA55" s="26">
        <f>SUBTOTAL(9,AA56:AA64)</f>
        <v>0</v>
      </c>
      <c r="AB55" s="26">
        <f>SUBTOTAL(9,AB56:AB64)</f>
        <v>0</v>
      </c>
      <c r="AC55" s="26">
        <f t="shared" ref="AC55:AC64" si="60">SUM(Z55:AB55)</f>
        <v>0</v>
      </c>
      <c r="AD55" s="26">
        <f>SUBTOTAL(9,AD56:AD64)</f>
        <v>0</v>
      </c>
      <c r="AE55" s="26">
        <f>SUBTOTAL(9,AE56:AE64)</f>
        <v>0</v>
      </c>
      <c r="AF55" s="26">
        <f>SUBTOTAL(9,AF56:AF64)</f>
        <v>0</v>
      </c>
      <c r="AG55" s="26">
        <f t="shared" ref="AG55:AG64" si="61">SUM(AD55:AF55)</f>
        <v>0</v>
      </c>
      <c r="AH55" s="26">
        <f>SUBTOTAL(9,AH56:AH64)</f>
        <v>0</v>
      </c>
      <c r="AI55" s="26">
        <f>SUBTOTAL(9,AI56:AI64)</f>
        <v>0</v>
      </c>
      <c r="AJ55" s="26">
        <f>SUBTOTAL(9,AJ56:AJ64)</f>
        <v>0</v>
      </c>
      <c r="AK55" s="26">
        <f t="shared" ref="AK55:AK64" si="62">SUM(AH55:AJ55)</f>
        <v>0</v>
      </c>
      <c r="AL55" s="26">
        <f>SUBTOTAL(9,AL56:AL64)</f>
        <v>0</v>
      </c>
      <c r="AM55" s="26">
        <f>SUBTOTAL(9,AM56:AM64)</f>
        <v>0</v>
      </c>
      <c r="AN55" s="26">
        <f>SUBTOTAL(9,AN56:AN64)</f>
        <v>0</v>
      </c>
      <c r="AO55" s="26">
        <f t="shared" ref="AO55:AO64" si="63">SUM(AL55:AN55)</f>
        <v>0</v>
      </c>
      <c r="AP55" s="26">
        <f>SUBTOTAL(9,AP56:AP64)</f>
        <v>0</v>
      </c>
      <c r="AQ55" s="26">
        <f>SUBTOTAL(9,AQ56:AQ64)</f>
        <v>0</v>
      </c>
      <c r="AR55" s="26">
        <f>SUBTOTAL(9,AR56:AR64)</f>
        <v>0</v>
      </c>
      <c r="AS55" s="26">
        <f t="shared" ref="AS55:AS64" si="64">SUM(AP55:AR55)</f>
        <v>0</v>
      </c>
      <c r="AT55" s="26">
        <f>SUBTOTAL(9,AT56:AT64)</f>
        <v>0</v>
      </c>
      <c r="AU55" s="26">
        <f>SUBTOTAL(9,AU56:AU64)</f>
        <v>0</v>
      </c>
      <c r="AV55" s="26">
        <f>SUBTOTAL(9,AV56:AV64)</f>
        <v>0</v>
      </c>
      <c r="AW55" s="26">
        <f t="shared" ref="AW55:AW64" si="65">SUM(AT55:AV55)</f>
        <v>0</v>
      </c>
      <c r="AX55" s="26">
        <f>SUBTOTAL(9,AX56:AX64)</f>
        <v>0</v>
      </c>
      <c r="AY55" s="26">
        <f>SUBTOTAL(9,AY56:AY64)</f>
        <v>0</v>
      </c>
      <c r="AZ55" s="26">
        <f>SUBTOTAL(9,AZ56:AZ64)</f>
        <v>0</v>
      </c>
      <c r="BA55" s="26">
        <f t="shared" ref="BA55:BA64" si="66">SUM(AX55:AZ55)</f>
        <v>0</v>
      </c>
      <c r="BB55" s="26">
        <f>SUBTOTAL(9,BB56:BB64)</f>
        <v>0</v>
      </c>
      <c r="BC55" s="26">
        <f>SUBTOTAL(9,BC56:BC64)</f>
        <v>0</v>
      </c>
      <c r="BD55" s="26">
        <f>SUBTOTAL(9,BD56:BD64)</f>
        <v>0</v>
      </c>
      <c r="BE55" s="26">
        <f t="shared" ref="BE55:BE64" si="67">SUM(BB55:BD55)</f>
        <v>0</v>
      </c>
    </row>
    <row r="56" spans="1:57" x14ac:dyDescent="0.25">
      <c r="A56" s="23" t="str">
        <f t="shared" si="54"/>
        <v>CLAIM SUMS INSURED</v>
      </c>
      <c r="C56" s="13" t="s">
        <v>26</v>
      </c>
      <c r="D56" s="53" t="s">
        <v>221</v>
      </c>
      <c r="E56" s="53" t="s">
        <v>235</v>
      </c>
      <c r="F56" s="252">
        <v>0</v>
      </c>
      <c r="G56" s="252">
        <v>0</v>
      </c>
      <c r="H56" s="252">
        <v>0</v>
      </c>
      <c r="I56" s="26">
        <f t="shared" si="55"/>
        <v>0</v>
      </c>
      <c r="J56" s="252">
        <v>0</v>
      </c>
      <c r="K56" s="252">
        <v>0</v>
      </c>
      <c r="L56" s="252">
        <v>0</v>
      </c>
      <c r="M56" s="26">
        <f t="shared" si="56"/>
        <v>0</v>
      </c>
      <c r="N56" s="252">
        <v>0</v>
      </c>
      <c r="O56" s="252">
        <v>0</v>
      </c>
      <c r="P56" s="252">
        <v>0</v>
      </c>
      <c r="Q56" s="26">
        <f t="shared" si="57"/>
        <v>0</v>
      </c>
      <c r="R56" s="252">
        <v>0</v>
      </c>
      <c r="S56" s="252">
        <v>0</v>
      </c>
      <c r="T56" s="252">
        <v>0</v>
      </c>
      <c r="U56" s="26">
        <f t="shared" si="58"/>
        <v>0</v>
      </c>
      <c r="V56" s="252">
        <v>0</v>
      </c>
      <c r="W56" s="252">
        <v>0</v>
      </c>
      <c r="X56" s="252">
        <v>0</v>
      </c>
      <c r="Y56" s="26">
        <f t="shared" si="59"/>
        <v>0</v>
      </c>
      <c r="Z56" s="25"/>
      <c r="AA56" s="25"/>
      <c r="AB56" s="25"/>
      <c r="AC56" s="26">
        <f t="shared" si="60"/>
        <v>0</v>
      </c>
      <c r="AD56" s="252">
        <v>0</v>
      </c>
      <c r="AE56" s="252">
        <v>0</v>
      </c>
      <c r="AF56" s="252">
        <v>0</v>
      </c>
      <c r="AG56" s="26">
        <f t="shared" si="61"/>
        <v>0</v>
      </c>
      <c r="AH56" s="25"/>
      <c r="AI56" s="25"/>
      <c r="AJ56" s="25"/>
      <c r="AK56" s="26">
        <f t="shared" si="62"/>
        <v>0</v>
      </c>
      <c r="AL56" s="25"/>
      <c r="AM56" s="25"/>
      <c r="AN56" s="25"/>
      <c r="AO56" s="26">
        <f t="shared" si="63"/>
        <v>0</v>
      </c>
      <c r="AP56" s="25"/>
      <c r="AQ56" s="25"/>
      <c r="AR56" s="25"/>
      <c r="AS56" s="26">
        <f t="shared" si="64"/>
        <v>0</v>
      </c>
      <c r="AT56" s="25"/>
      <c r="AU56" s="25"/>
      <c r="AV56" s="25"/>
      <c r="AW56" s="26">
        <f t="shared" si="65"/>
        <v>0</v>
      </c>
      <c r="AX56" s="25"/>
      <c r="AY56" s="25"/>
      <c r="AZ56" s="25"/>
      <c r="BA56" s="26">
        <f t="shared" si="66"/>
        <v>0</v>
      </c>
      <c r="BB56" s="25"/>
      <c r="BC56" s="25"/>
      <c r="BD56" s="25"/>
      <c r="BE56" s="26">
        <f t="shared" si="67"/>
        <v>0</v>
      </c>
    </row>
    <row r="57" spans="1:57" x14ac:dyDescent="0.25">
      <c r="A57" s="23" t="str">
        <f t="shared" si="54"/>
        <v>CLAIM SUMS INSURED</v>
      </c>
      <c r="C57" s="13" t="s">
        <v>26</v>
      </c>
      <c r="D57" s="53" t="s">
        <v>350</v>
      </c>
      <c r="E57" s="53" t="s">
        <v>236</v>
      </c>
      <c r="F57" s="26">
        <f>SUBTOTAL(9,F58:F62)</f>
        <v>0</v>
      </c>
      <c r="G57" s="26">
        <f>SUBTOTAL(9,G58:G62)</f>
        <v>0</v>
      </c>
      <c r="H57" s="26">
        <f>SUBTOTAL(9,H58:H62)</f>
        <v>0</v>
      </c>
      <c r="I57" s="26">
        <f t="shared" si="55"/>
        <v>0</v>
      </c>
      <c r="J57" s="26">
        <f>SUBTOTAL(9,J58:J62)</f>
        <v>0</v>
      </c>
      <c r="K57" s="26">
        <f>SUBTOTAL(9,K58:K62)</f>
        <v>0</v>
      </c>
      <c r="L57" s="26">
        <f>SUBTOTAL(9,L58:L62)</f>
        <v>0</v>
      </c>
      <c r="M57" s="26">
        <f t="shared" si="56"/>
        <v>0</v>
      </c>
      <c r="N57" s="26">
        <f>SUBTOTAL(9,N58:N62)</f>
        <v>0</v>
      </c>
      <c r="O57" s="26">
        <f>SUBTOTAL(9,O58:O62)</f>
        <v>0</v>
      </c>
      <c r="P57" s="26">
        <f>SUBTOTAL(9,P58:P62)</f>
        <v>0</v>
      </c>
      <c r="Q57" s="26">
        <f t="shared" si="57"/>
        <v>0</v>
      </c>
      <c r="R57" s="26">
        <f>SUBTOTAL(9,R58:R62)</f>
        <v>0</v>
      </c>
      <c r="S57" s="26">
        <f>SUBTOTAL(9,S58:S62)</f>
        <v>0</v>
      </c>
      <c r="T57" s="26">
        <f>SUBTOTAL(9,T58:T62)</f>
        <v>0</v>
      </c>
      <c r="U57" s="26">
        <f t="shared" si="58"/>
        <v>0</v>
      </c>
      <c r="V57" s="26">
        <f>SUBTOTAL(9,V58:V62)</f>
        <v>0</v>
      </c>
      <c r="W57" s="26">
        <f>SUBTOTAL(9,W58:W62)</f>
        <v>0</v>
      </c>
      <c r="X57" s="26">
        <f>SUBTOTAL(9,X58:X62)</f>
        <v>0</v>
      </c>
      <c r="Y57" s="26">
        <f t="shared" si="59"/>
        <v>0</v>
      </c>
      <c r="Z57" s="26">
        <f>SUBTOTAL(9,Z58:Z62)</f>
        <v>0</v>
      </c>
      <c r="AA57" s="26">
        <f>SUBTOTAL(9,AA58:AA62)</f>
        <v>0</v>
      </c>
      <c r="AB57" s="26">
        <f>SUBTOTAL(9,AB58:AB62)</f>
        <v>0</v>
      </c>
      <c r="AC57" s="26">
        <f t="shared" si="60"/>
        <v>0</v>
      </c>
      <c r="AD57" s="26">
        <f>SUBTOTAL(9,AD58:AD62)</f>
        <v>0</v>
      </c>
      <c r="AE57" s="26">
        <f>SUBTOTAL(9,AE58:AE62)</f>
        <v>0</v>
      </c>
      <c r="AF57" s="26">
        <f>SUBTOTAL(9,AF58:AF62)</f>
        <v>0</v>
      </c>
      <c r="AG57" s="26">
        <f t="shared" si="61"/>
        <v>0</v>
      </c>
      <c r="AH57" s="26">
        <f>SUBTOTAL(9,AH58:AH62)</f>
        <v>0</v>
      </c>
      <c r="AI57" s="26">
        <f>SUBTOTAL(9,AI58:AI62)</f>
        <v>0</v>
      </c>
      <c r="AJ57" s="26">
        <f>SUBTOTAL(9,AJ58:AJ62)</f>
        <v>0</v>
      </c>
      <c r="AK57" s="26">
        <f t="shared" si="62"/>
        <v>0</v>
      </c>
      <c r="AL57" s="26">
        <f>SUBTOTAL(9,AL58:AL62)</f>
        <v>0</v>
      </c>
      <c r="AM57" s="26">
        <f>SUBTOTAL(9,AM58:AM62)</f>
        <v>0</v>
      </c>
      <c r="AN57" s="26">
        <f>SUBTOTAL(9,AN58:AN62)</f>
        <v>0</v>
      </c>
      <c r="AO57" s="26">
        <f t="shared" si="63"/>
        <v>0</v>
      </c>
      <c r="AP57" s="26">
        <f>SUBTOTAL(9,AP58:AP62)</f>
        <v>0</v>
      </c>
      <c r="AQ57" s="26">
        <f>SUBTOTAL(9,AQ58:AQ62)</f>
        <v>0</v>
      </c>
      <c r="AR57" s="26">
        <f>SUBTOTAL(9,AR58:AR62)</f>
        <v>0</v>
      </c>
      <c r="AS57" s="26">
        <f t="shared" si="64"/>
        <v>0</v>
      </c>
      <c r="AT57" s="26">
        <f>SUBTOTAL(9,AT58:AT62)</f>
        <v>0</v>
      </c>
      <c r="AU57" s="26">
        <f>SUBTOTAL(9,AU58:AU62)</f>
        <v>0</v>
      </c>
      <c r="AV57" s="26">
        <f>SUBTOTAL(9,AV58:AV62)</f>
        <v>0</v>
      </c>
      <c r="AW57" s="26">
        <f t="shared" si="65"/>
        <v>0</v>
      </c>
      <c r="AX57" s="26">
        <f>SUBTOTAL(9,AX58:AX62)</f>
        <v>0</v>
      </c>
      <c r="AY57" s="26">
        <f>SUBTOTAL(9,AY58:AY62)</f>
        <v>0</v>
      </c>
      <c r="AZ57" s="26">
        <f>SUBTOTAL(9,AZ58:AZ62)</f>
        <v>0</v>
      </c>
      <c r="BA57" s="26">
        <f t="shared" si="66"/>
        <v>0</v>
      </c>
      <c r="BB57" s="26">
        <f>SUBTOTAL(9,BB58:BB62)</f>
        <v>0</v>
      </c>
      <c r="BC57" s="26">
        <f>SUBTOTAL(9,BC58:BC62)</f>
        <v>0</v>
      </c>
      <c r="BD57" s="26">
        <f>SUBTOTAL(9,BD58:BD62)</f>
        <v>0</v>
      </c>
      <c r="BE57" s="26">
        <f t="shared" si="67"/>
        <v>0</v>
      </c>
    </row>
    <row r="58" spans="1:57" x14ac:dyDescent="0.25">
      <c r="A58" s="23" t="str">
        <f t="shared" si="54"/>
        <v>CLAIM SUMS INSURED</v>
      </c>
      <c r="C58" s="13" t="s">
        <v>26</v>
      </c>
      <c r="D58" s="53" t="s">
        <v>342</v>
      </c>
      <c r="E58" s="53" t="s">
        <v>237</v>
      </c>
      <c r="F58" s="252">
        <v>0</v>
      </c>
      <c r="G58" s="252">
        <v>0</v>
      </c>
      <c r="H58" s="252">
        <v>0</v>
      </c>
      <c r="I58" s="26">
        <f t="shared" si="55"/>
        <v>0</v>
      </c>
      <c r="J58" s="252">
        <v>0</v>
      </c>
      <c r="K58" s="252">
        <v>0</v>
      </c>
      <c r="L58" s="252">
        <v>0</v>
      </c>
      <c r="M58" s="26">
        <f t="shared" si="56"/>
        <v>0</v>
      </c>
      <c r="N58" s="252">
        <v>0</v>
      </c>
      <c r="O58" s="252">
        <v>0</v>
      </c>
      <c r="P58" s="252">
        <v>0</v>
      </c>
      <c r="Q58" s="26">
        <f t="shared" si="57"/>
        <v>0</v>
      </c>
      <c r="R58" s="252">
        <v>0</v>
      </c>
      <c r="S58" s="252">
        <v>0</v>
      </c>
      <c r="T58" s="252">
        <v>0</v>
      </c>
      <c r="U58" s="26">
        <f t="shared" si="58"/>
        <v>0</v>
      </c>
      <c r="V58" s="252">
        <v>0</v>
      </c>
      <c r="W58" s="252">
        <v>0</v>
      </c>
      <c r="X58" s="252">
        <v>0</v>
      </c>
      <c r="Y58" s="26">
        <f t="shared" si="59"/>
        <v>0</v>
      </c>
      <c r="Z58" s="25"/>
      <c r="AA58" s="25"/>
      <c r="AB58" s="25"/>
      <c r="AC58" s="26">
        <f t="shared" si="60"/>
        <v>0</v>
      </c>
      <c r="AD58" s="252">
        <v>0</v>
      </c>
      <c r="AE58" s="252">
        <v>0</v>
      </c>
      <c r="AF58" s="252">
        <v>0</v>
      </c>
      <c r="AG58" s="26">
        <f t="shared" si="61"/>
        <v>0</v>
      </c>
      <c r="AH58" s="25"/>
      <c r="AI58" s="25"/>
      <c r="AJ58" s="25"/>
      <c r="AK58" s="26">
        <f t="shared" si="62"/>
        <v>0</v>
      </c>
      <c r="AL58" s="25"/>
      <c r="AM58" s="25"/>
      <c r="AN58" s="25"/>
      <c r="AO58" s="26">
        <f t="shared" si="63"/>
        <v>0</v>
      </c>
      <c r="AP58" s="25"/>
      <c r="AQ58" s="25"/>
      <c r="AR58" s="25"/>
      <c r="AS58" s="26">
        <f t="shared" si="64"/>
        <v>0</v>
      </c>
      <c r="AT58" s="25"/>
      <c r="AU58" s="25"/>
      <c r="AV58" s="25"/>
      <c r="AW58" s="26">
        <f t="shared" si="65"/>
        <v>0</v>
      </c>
      <c r="AX58" s="25"/>
      <c r="AY58" s="25"/>
      <c r="AZ58" s="25"/>
      <c r="BA58" s="26">
        <f t="shared" si="66"/>
        <v>0</v>
      </c>
      <c r="BB58" s="25"/>
      <c r="BC58" s="25"/>
      <c r="BD58" s="25"/>
      <c r="BE58" s="26">
        <f t="shared" si="67"/>
        <v>0</v>
      </c>
    </row>
    <row r="59" spans="1:57" x14ac:dyDescent="0.25">
      <c r="A59" s="23" t="str">
        <f t="shared" si="54"/>
        <v>CLAIM SUMS INSURED</v>
      </c>
      <c r="C59" s="13" t="s">
        <v>26</v>
      </c>
      <c r="D59" s="53" t="s">
        <v>343</v>
      </c>
      <c r="E59" s="53" t="s">
        <v>238</v>
      </c>
      <c r="F59" s="252">
        <v>0</v>
      </c>
      <c r="G59" s="252">
        <v>0</v>
      </c>
      <c r="H59" s="252">
        <v>0</v>
      </c>
      <c r="I59" s="26">
        <f t="shared" si="55"/>
        <v>0</v>
      </c>
      <c r="J59" s="252">
        <v>0</v>
      </c>
      <c r="K59" s="252">
        <v>0</v>
      </c>
      <c r="L59" s="252">
        <v>0</v>
      </c>
      <c r="M59" s="26">
        <f t="shared" si="56"/>
        <v>0</v>
      </c>
      <c r="N59" s="252">
        <v>0</v>
      </c>
      <c r="O59" s="252">
        <v>0</v>
      </c>
      <c r="P59" s="252">
        <v>0</v>
      </c>
      <c r="Q59" s="26">
        <f t="shared" si="57"/>
        <v>0</v>
      </c>
      <c r="R59" s="252">
        <v>0</v>
      </c>
      <c r="S59" s="252">
        <v>0</v>
      </c>
      <c r="T59" s="252">
        <v>0</v>
      </c>
      <c r="U59" s="26">
        <f t="shared" si="58"/>
        <v>0</v>
      </c>
      <c r="V59" s="252">
        <v>0</v>
      </c>
      <c r="W59" s="252">
        <v>0</v>
      </c>
      <c r="X59" s="252">
        <v>0</v>
      </c>
      <c r="Y59" s="26">
        <f t="shared" si="59"/>
        <v>0</v>
      </c>
      <c r="Z59" s="25"/>
      <c r="AA59" s="25"/>
      <c r="AB59" s="25"/>
      <c r="AC59" s="26">
        <f t="shared" si="60"/>
        <v>0</v>
      </c>
      <c r="AD59" s="252">
        <v>0</v>
      </c>
      <c r="AE59" s="252">
        <v>0</v>
      </c>
      <c r="AF59" s="252">
        <v>0</v>
      </c>
      <c r="AG59" s="26">
        <f t="shared" si="61"/>
        <v>0</v>
      </c>
      <c r="AH59" s="25"/>
      <c r="AI59" s="25"/>
      <c r="AJ59" s="25"/>
      <c r="AK59" s="26">
        <f t="shared" si="62"/>
        <v>0</v>
      </c>
      <c r="AL59" s="25"/>
      <c r="AM59" s="25"/>
      <c r="AN59" s="25"/>
      <c r="AO59" s="26">
        <f t="shared" si="63"/>
        <v>0</v>
      </c>
      <c r="AP59" s="25"/>
      <c r="AQ59" s="25"/>
      <c r="AR59" s="25"/>
      <c r="AS59" s="26">
        <f t="shared" si="64"/>
        <v>0</v>
      </c>
      <c r="AT59" s="25"/>
      <c r="AU59" s="25"/>
      <c r="AV59" s="25"/>
      <c r="AW59" s="26">
        <f t="shared" si="65"/>
        <v>0</v>
      </c>
      <c r="AX59" s="25"/>
      <c r="AY59" s="25"/>
      <c r="AZ59" s="25"/>
      <c r="BA59" s="26">
        <f t="shared" si="66"/>
        <v>0</v>
      </c>
      <c r="BB59" s="25"/>
      <c r="BC59" s="25"/>
      <c r="BD59" s="25"/>
      <c r="BE59" s="26">
        <f t="shared" si="67"/>
        <v>0</v>
      </c>
    </row>
    <row r="60" spans="1:57" x14ac:dyDescent="0.25">
      <c r="A60" s="23" t="str">
        <f t="shared" si="54"/>
        <v>CLAIM SUMS INSURED</v>
      </c>
      <c r="C60" s="13" t="s">
        <v>26</v>
      </c>
      <c r="D60" s="53" t="s">
        <v>344</v>
      </c>
      <c r="E60" s="53" t="s">
        <v>239</v>
      </c>
      <c r="F60" s="252">
        <v>0</v>
      </c>
      <c r="G60" s="252">
        <v>0</v>
      </c>
      <c r="H60" s="252">
        <v>0</v>
      </c>
      <c r="I60" s="26">
        <f t="shared" si="55"/>
        <v>0</v>
      </c>
      <c r="J60" s="252">
        <v>0</v>
      </c>
      <c r="K60" s="252">
        <v>0</v>
      </c>
      <c r="L60" s="252">
        <v>0</v>
      </c>
      <c r="M60" s="26">
        <f t="shared" si="56"/>
        <v>0</v>
      </c>
      <c r="N60" s="252">
        <v>0</v>
      </c>
      <c r="O60" s="252">
        <v>0</v>
      </c>
      <c r="P60" s="252">
        <v>0</v>
      </c>
      <c r="Q60" s="26">
        <f t="shared" si="57"/>
        <v>0</v>
      </c>
      <c r="R60" s="252">
        <v>0</v>
      </c>
      <c r="S60" s="252">
        <v>0</v>
      </c>
      <c r="T60" s="252">
        <v>0</v>
      </c>
      <c r="U60" s="26">
        <f t="shared" si="58"/>
        <v>0</v>
      </c>
      <c r="V60" s="252">
        <v>0</v>
      </c>
      <c r="W60" s="252">
        <v>0</v>
      </c>
      <c r="X60" s="252">
        <v>0</v>
      </c>
      <c r="Y60" s="26">
        <f t="shared" si="59"/>
        <v>0</v>
      </c>
      <c r="Z60" s="25"/>
      <c r="AA60" s="25"/>
      <c r="AB60" s="25"/>
      <c r="AC60" s="26">
        <f t="shared" si="60"/>
        <v>0</v>
      </c>
      <c r="AD60" s="252">
        <v>0</v>
      </c>
      <c r="AE60" s="252">
        <v>0</v>
      </c>
      <c r="AF60" s="252">
        <v>0</v>
      </c>
      <c r="AG60" s="26">
        <f t="shared" si="61"/>
        <v>0</v>
      </c>
      <c r="AH60" s="25"/>
      <c r="AI60" s="25"/>
      <c r="AJ60" s="25"/>
      <c r="AK60" s="26">
        <f t="shared" si="62"/>
        <v>0</v>
      </c>
      <c r="AL60" s="25"/>
      <c r="AM60" s="25"/>
      <c r="AN60" s="25"/>
      <c r="AO60" s="26">
        <f t="shared" si="63"/>
        <v>0</v>
      </c>
      <c r="AP60" s="25"/>
      <c r="AQ60" s="25"/>
      <c r="AR60" s="25"/>
      <c r="AS60" s="26">
        <f t="shared" si="64"/>
        <v>0</v>
      </c>
      <c r="AT60" s="25"/>
      <c r="AU60" s="25"/>
      <c r="AV60" s="25"/>
      <c r="AW60" s="26">
        <f t="shared" si="65"/>
        <v>0</v>
      </c>
      <c r="AX60" s="25"/>
      <c r="AY60" s="25"/>
      <c r="AZ60" s="25"/>
      <c r="BA60" s="26">
        <f t="shared" si="66"/>
        <v>0</v>
      </c>
      <c r="BB60" s="25"/>
      <c r="BC60" s="25"/>
      <c r="BD60" s="25"/>
      <c r="BE60" s="26">
        <f t="shared" si="67"/>
        <v>0</v>
      </c>
    </row>
    <row r="61" spans="1:57" ht="15.75" customHeight="1" x14ac:dyDescent="0.25">
      <c r="A61" s="23" t="str">
        <f t="shared" si="54"/>
        <v>CLAIM SUMS INSURED</v>
      </c>
      <c r="C61" s="13" t="s">
        <v>26</v>
      </c>
      <c r="D61" s="53" t="s">
        <v>449</v>
      </c>
      <c r="E61" s="53" t="s">
        <v>240</v>
      </c>
      <c r="F61" s="252">
        <v>0</v>
      </c>
      <c r="G61" s="252">
        <v>0</v>
      </c>
      <c r="H61" s="252">
        <v>0</v>
      </c>
      <c r="I61" s="26">
        <f t="shared" si="55"/>
        <v>0</v>
      </c>
      <c r="J61" s="252">
        <v>0</v>
      </c>
      <c r="K61" s="252">
        <v>0</v>
      </c>
      <c r="L61" s="252">
        <v>0</v>
      </c>
      <c r="M61" s="26">
        <f t="shared" si="56"/>
        <v>0</v>
      </c>
      <c r="N61" s="252">
        <v>0</v>
      </c>
      <c r="O61" s="252">
        <v>0</v>
      </c>
      <c r="P61" s="252">
        <v>0</v>
      </c>
      <c r="Q61" s="26">
        <f t="shared" si="57"/>
        <v>0</v>
      </c>
      <c r="R61" s="252">
        <v>0</v>
      </c>
      <c r="S61" s="252">
        <v>0</v>
      </c>
      <c r="T61" s="252">
        <v>0</v>
      </c>
      <c r="U61" s="26">
        <f t="shared" si="58"/>
        <v>0</v>
      </c>
      <c r="V61" s="252">
        <v>0</v>
      </c>
      <c r="W61" s="252">
        <v>0</v>
      </c>
      <c r="X61" s="252">
        <v>0</v>
      </c>
      <c r="Y61" s="26">
        <f t="shared" si="59"/>
        <v>0</v>
      </c>
      <c r="Z61" s="25"/>
      <c r="AA61" s="25"/>
      <c r="AB61" s="25"/>
      <c r="AC61" s="26">
        <f t="shared" si="60"/>
        <v>0</v>
      </c>
      <c r="AD61" s="252">
        <v>0</v>
      </c>
      <c r="AE61" s="252">
        <v>0</v>
      </c>
      <c r="AF61" s="252">
        <v>0</v>
      </c>
      <c r="AG61" s="26">
        <f t="shared" si="61"/>
        <v>0</v>
      </c>
      <c r="AH61" s="25"/>
      <c r="AI61" s="25"/>
      <c r="AJ61" s="25"/>
      <c r="AK61" s="26">
        <f t="shared" si="62"/>
        <v>0</v>
      </c>
      <c r="AL61" s="25"/>
      <c r="AM61" s="25"/>
      <c r="AN61" s="25"/>
      <c r="AO61" s="26">
        <f t="shared" si="63"/>
        <v>0</v>
      </c>
      <c r="AP61" s="25"/>
      <c r="AQ61" s="25"/>
      <c r="AR61" s="25"/>
      <c r="AS61" s="26">
        <f t="shared" si="64"/>
        <v>0</v>
      </c>
      <c r="AT61" s="25"/>
      <c r="AU61" s="25"/>
      <c r="AV61" s="25"/>
      <c r="AW61" s="26">
        <f t="shared" si="65"/>
        <v>0</v>
      </c>
      <c r="AX61" s="25"/>
      <c r="AY61" s="25"/>
      <c r="AZ61" s="25"/>
      <c r="BA61" s="26">
        <f t="shared" si="66"/>
        <v>0</v>
      </c>
      <c r="BB61" s="25"/>
      <c r="BC61" s="25"/>
      <c r="BD61" s="25"/>
      <c r="BE61" s="26">
        <f t="shared" si="67"/>
        <v>0</v>
      </c>
    </row>
    <row r="62" spans="1:57" ht="15.75" customHeight="1" x14ac:dyDescent="0.25">
      <c r="A62" s="23" t="str">
        <f t="shared" si="54"/>
        <v>CLAIM SUMS INSURED</v>
      </c>
      <c r="C62" s="13" t="s">
        <v>26</v>
      </c>
      <c r="D62" s="53" t="s">
        <v>345</v>
      </c>
      <c r="E62" s="53" t="s">
        <v>241</v>
      </c>
      <c r="F62" s="252">
        <v>0</v>
      </c>
      <c r="G62" s="252">
        <v>0</v>
      </c>
      <c r="H62" s="252">
        <v>0</v>
      </c>
      <c r="I62" s="26">
        <f t="shared" si="55"/>
        <v>0</v>
      </c>
      <c r="J62" s="252">
        <v>0</v>
      </c>
      <c r="K62" s="252">
        <v>0</v>
      </c>
      <c r="L62" s="252">
        <v>0</v>
      </c>
      <c r="M62" s="26">
        <f t="shared" si="56"/>
        <v>0</v>
      </c>
      <c r="N62" s="252">
        <v>0</v>
      </c>
      <c r="O62" s="252">
        <v>0</v>
      </c>
      <c r="P62" s="252">
        <v>0</v>
      </c>
      <c r="Q62" s="26">
        <f t="shared" si="57"/>
        <v>0</v>
      </c>
      <c r="R62" s="252">
        <v>0</v>
      </c>
      <c r="S62" s="252">
        <v>0</v>
      </c>
      <c r="T62" s="252">
        <v>0</v>
      </c>
      <c r="U62" s="26">
        <f t="shared" si="58"/>
        <v>0</v>
      </c>
      <c r="V62" s="252">
        <v>0</v>
      </c>
      <c r="W62" s="252">
        <v>0</v>
      </c>
      <c r="X62" s="252">
        <v>0</v>
      </c>
      <c r="Y62" s="26">
        <f t="shared" si="59"/>
        <v>0</v>
      </c>
      <c r="Z62" s="25"/>
      <c r="AA62" s="25"/>
      <c r="AB62" s="25"/>
      <c r="AC62" s="26">
        <f t="shared" si="60"/>
        <v>0</v>
      </c>
      <c r="AD62" s="252">
        <v>0</v>
      </c>
      <c r="AE62" s="252">
        <v>0</v>
      </c>
      <c r="AF62" s="252">
        <v>0</v>
      </c>
      <c r="AG62" s="26">
        <f t="shared" si="61"/>
        <v>0</v>
      </c>
      <c r="AH62" s="25"/>
      <c r="AI62" s="25"/>
      <c r="AJ62" s="25"/>
      <c r="AK62" s="26">
        <f t="shared" si="62"/>
        <v>0</v>
      </c>
      <c r="AL62" s="25"/>
      <c r="AM62" s="25"/>
      <c r="AN62" s="25"/>
      <c r="AO62" s="26">
        <f t="shared" si="63"/>
        <v>0</v>
      </c>
      <c r="AP62" s="25"/>
      <c r="AQ62" s="25"/>
      <c r="AR62" s="25"/>
      <c r="AS62" s="26">
        <f t="shared" si="64"/>
        <v>0</v>
      </c>
      <c r="AT62" s="25"/>
      <c r="AU62" s="25"/>
      <c r="AV62" s="25"/>
      <c r="AW62" s="26">
        <f t="shared" si="65"/>
        <v>0</v>
      </c>
      <c r="AX62" s="25"/>
      <c r="AY62" s="25"/>
      <c r="AZ62" s="25"/>
      <c r="BA62" s="26">
        <f t="shared" si="66"/>
        <v>0</v>
      </c>
      <c r="BB62" s="25"/>
      <c r="BC62" s="25"/>
      <c r="BD62" s="25"/>
      <c r="BE62" s="26">
        <f t="shared" si="67"/>
        <v>0</v>
      </c>
    </row>
    <row r="63" spans="1:57" ht="15.75" customHeight="1" x14ac:dyDescent="0.25">
      <c r="A63" s="23" t="str">
        <f t="shared" si="54"/>
        <v>CLAIM SUMS INSURED</v>
      </c>
      <c r="C63" s="13" t="s">
        <v>26</v>
      </c>
      <c r="D63" s="53" t="s">
        <v>448</v>
      </c>
      <c r="E63" s="53" t="s">
        <v>243</v>
      </c>
      <c r="F63" s="252">
        <v>0</v>
      </c>
      <c r="G63" s="252">
        <v>0</v>
      </c>
      <c r="H63" s="252">
        <v>0</v>
      </c>
      <c r="I63" s="26">
        <f t="shared" si="55"/>
        <v>0</v>
      </c>
      <c r="J63" s="252">
        <v>0</v>
      </c>
      <c r="K63" s="252">
        <v>0</v>
      </c>
      <c r="L63" s="252">
        <v>0</v>
      </c>
      <c r="M63" s="26">
        <f t="shared" si="56"/>
        <v>0</v>
      </c>
      <c r="N63" s="252">
        <v>0</v>
      </c>
      <c r="O63" s="252">
        <v>0</v>
      </c>
      <c r="P63" s="252">
        <v>0</v>
      </c>
      <c r="Q63" s="26">
        <f t="shared" si="57"/>
        <v>0</v>
      </c>
      <c r="R63" s="252">
        <v>0</v>
      </c>
      <c r="S63" s="252">
        <v>0</v>
      </c>
      <c r="T63" s="252">
        <v>0</v>
      </c>
      <c r="U63" s="26">
        <f t="shared" si="58"/>
        <v>0</v>
      </c>
      <c r="V63" s="252">
        <v>0</v>
      </c>
      <c r="W63" s="252">
        <v>0</v>
      </c>
      <c r="X63" s="252">
        <v>0</v>
      </c>
      <c r="Y63" s="26">
        <f t="shared" si="59"/>
        <v>0</v>
      </c>
      <c r="Z63" s="25"/>
      <c r="AA63" s="25"/>
      <c r="AB63" s="25"/>
      <c r="AC63" s="26">
        <f t="shared" si="60"/>
        <v>0</v>
      </c>
      <c r="AD63" s="252">
        <v>0</v>
      </c>
      <c r="AE63" s="252">
        <v>0</v>
      </c>
      <c r="AF63" s="252">
        <v>0</v>
      </c>
      <c r="AG63" s="26">
        <f t="shared" si="61"/>
        <v>0</v>
      </c>
      <c r="AH63" s="25"/>
      <c r="AI63" s="25"/>
      <c r="AJ63" s="25"/>
      <c r="AK63" s="26">
        <f t="shared" si="62"/>
        <v>0</v>
      </c>
      <c r="AL63" s="25"/>
      <c r="AM63" s="25"/>
      <c r="AN63" s="25"/>
      <c r="AO63" s="26">
        <f t="shared" si="63"/>
        <v>0</v>
      </c>
      <c r="AP63" s="25"/>
      <c r="AQ63" s="25"/>
      <c r="AR63" s="25"/>
      <c r="AS63" s="26">
        <f t="shared" si="64"/>
        <v>0</v>
      </c>
      <c r="AT63" s="25"/>
      <c r="AU63" s="25"/>
      <c r="AV63" s="25"/>
      <c r="AW63" s="26">
        <f t="shared" si="65"/>
        <v>0</v>
      </c>
      <c r="AX63" s="25"/>
      <c r="AY63" s="25"/>
      <c r="AZ63" s="25"/>
      <c r="BA63" s="26">
        <f t="shared" si="66"/>
        <v>0</v>
      </c>
      <c r="BB63" s="25"/>
      <c r="BC63" s="25"/>
      <c r="BD63" s="25"/>
      <c r="BE63" s="26">
        <f t="shared" si="67"/>
        <v>0</v>
      </c>
    </row>
    <row r="64" spans="1:57" ht="15.75" customHeight="1" x14ac:dyDescent="0.25">
      <c r="A64" s="23" t="str">
        <f t="shared" si="54"/>
        <v>CLAIM SUMS INSURED</v>
      </c>
      <c r="C64" s="13" t="s">
        <v>26</v>
      </c>
      <c r="D64" s="53" t="s">
        <v>346</v>
      </c>
      <c r="E64" s="53" t="s">
        <v>244</v>
      </c>
      <c r="F64" s="252">
        <v>0</v>
      </c>
      <c r="G64" s="252">
        <v>0</v>
      </c>
      <c r="H64" s="252">
        <v>0</v>
      </c>
      <c r="I64" s="26">
        <f t="shared" si="55"/>
        <v>0</v>
      </c>
      <c r="J64" s="252">
        <v>0</v>
      </c>
      <c r="K64" s="252">
        <v>0</v>
      </c>
      <c r="L64" s="252">
        <v>0</v>
      </c>
      <c r="M64" s="26">
        <f t="shared" si="56"/>
        <v>0</v>
      </c>
      <c r="N64" s="252">
        <v>0</v>
      </c>
      <c r="O64" s="252">
        <v>0</v>
      </c>
      <c r="P64" s="252">
        <v>0</v>
      </c>
      <c r="Q64" s="26">
        <f t="shared" si="57"/>
        <v>0</v>
      </c>
      <c r="R64" s="252">
        <v>0</v>
      </c>
      <c r="S64" s="252">
        <v>0</v>
      </c>
      <c r="T64" s="252">
        <v>0</v>
      </c>
      <c r="U64" s="26">
        <f t="shared" si="58"/>
        <v>0</v>
      </c>
      <c r="V64" s="252">
        <v>0</v>
      </c>
      <c r="W64" s="252">
        <v>0</v>
      </c>
      <c r="X64" s="252">
        <v>0</v>
      </c>
      <c r="Y64" s="26">
        <f t="shared" si="59"/>
        <v>0</v>
      </c>
      <c r="Z64" s="25"/>
      <c r="AA64" s="25"/>
      <c r="AB64" s="25"/>
      <c r="AC64" s="26">
        <f t="shared" si="60"/>
        <v>0</v>
      </c>
      <c r="AD64" s="252">
        <v>0</v>
      </c>
      <c r="AE64" s="252">
        <v>0</v>
      </c>
      <c r="AF64" s="252">
        <v>0</v>
      </c>
      <c r="AG64" s="26">
        <f t="shared" si="61"/>
        <v>0</v>
      </c>
      <c r="AH64" s="25"/>
      <c r="AI64" s="25"/>
      <c r="AJ64" s="25"/>
      <c r="AK64" s="26">
        <f t="shared" si="62"/>
        <v>0</v>
      </c>
      <c r="AL64" s="25"/>
      <c r="AM64" s="25"/>
      <c r="AN64" s="25"/>
      <c r="AO64" s="26">
        <f t="shared" si="63"/>
        <v>0</v>
      </c>
      <c r="AP64" s="25"/>
      <c r="AQ64" s="25"/>
      <c r="AR64" s="25"/>
      <c r="AS64" s="26">
        <f t="shared" si="64"/>
        <v>0</v>
      </c>
      <c r="AT64" s="25"/>
      <c r="AU64" s="25"/>
      <c r="AV64" s="25"/>
      <c r="AW64" s="26">
        <f t="shared" si="65"/>
        <v>0</v>
      </c>
      <c r="AX64" s="25"/>
      <c r="AY64" s="25"/>
      <c r="AZ64" s="25"/>
      <c r="BA64" s="26">
        <f t="shared" si="66"/>
        <v>0</v>
      </c>
      <c r="BB64" s="25"/>
      <c r="BC64" s="25"/>
      <c r="BD64" s="25"/>
      <c r="BE64" s="26">
        <f t="shared" si="67"/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52">
        <v>0</v>
      </c>
      <c r="G66" s="252">
        <v>0</v>
      </c>
      <c r="H66" s="252">
        <v>0</v>
      </c>
      <c r="I66" s="26">
        <f>SUM(F66:H66)</f>
        <v>0</v>
      </c>
      <c r="J66" s="252">
        <v>0</v>
      </c>
      <c r="K66" s="252">
        <v>0</v>
      </c>
      <c r="L66" s="252">
        <v>0</v>
      </c>
      <c r="M66" s="26">
        <f>SUM(J66:L66)</f>
        <v>0</v>
      </c>
      <c r="N66" s="252">
        <v>0</v>
      </c>
      <c r="O66" s="252">
        <v>0</v>
      </c>
      <c r="P66" s="252">
        <v>0</v>
      </c>
      <c r="Q66" s="26">
        <f>SUM(N66:P66)</f>
        <v>0</v>
      </c>
      <c r="R66" s="252">
        <v>0</v>
      </c>
      <c r="S66" s="252">
        <v>0</v>
      </c>
      <c r="T66" s="252">
        <v>0</v>
      </c>
      <c r="U66" s="26">
        <f>SUM(R66:T66)</f>
        <v>0</v>
      </c>
      <c r="V66" s="252">
        <v>0</v>
      </c>
      <c r="W66" s="252">
        <v>0</v>
      </c>
      <c r="X66" s="252">
        <v>0</v>
      </c>
      <c r="Y66" s="26">
        <f>SUM(V66:X66)</f>
        <v>0</v>
      </c>
      <c r="Z66" s="25"/>
      <c r="AA66" s="25"/>
      <c r="AB66" s="25"/>
      <c r="AC66" s="26">
        <f>SUM(Z66:AB66)</f>
        <v>0</v>
      </c>
      <c r="AD66" s="252">
        <v>0</v>
      </c>
      <c r="AE66" s="252">
        <v>0</v>
      </c>
      <c r="AF66" s="252">
        <v>0</v>
      </c>
      <c r="AG66" s="26">
        <f>SUM(AD66:AF66)</f>
        <v>0</v>
      </c>
      <c r="AH66" s="25"/>
      <c r="AI66" s="25"/>
      <c r="AJ66" s="25"/>
      <c r="AK66" s="26">
        <f>SUM(AH66:AJ66)</f>
        <v>0</v>
      </c>
      <c r="AL66" s="25"/>
      <c r="AM66" s="25"/>
      <c r="AN66" s="25"/>
      <c r="AO66" s="26">
        <f>SUM(AL66:AN66)</f>
        <v>0</v>
      </c>
      <c r="AP66" s="25"/>
      <c r="AQ66" s="25"/>
      <c r="AR66" s="25"/>
      <c r="AS66" s="26">
        <f>SUM(AP66:AR66)</f>
        <v>0</v>
      </c>
      <c r="AT66" s="25"/>
      <c r="AU66" s="25"/>
      <c r="AV66" s="25"/>
      <c r="AW66" s="26">
        <f>SUM(AT66:AV66)</f>
        <v>0</v>
      </c>
      <c r="AX66" s="25"/>
      <c r="AY66" s="25"/>
      <c r="AZ66" s="25"/>
      <c r="BA66" s="26">
        <f>SUM(AX66:AZ66)</f>
        <v>0</v>
      </c>
      <c r="BB66" s="25"/>
      <c r="BC66" s="25"/>
      <c r="BD66" s="25"/>
      <c r="BE66" s="26">
        <f>SUM(BB66:BD66)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F53-F55-F66</f>
        <v>0</v>
      </c>
      <c r="G68" s="69">
        <f t="shared" ref="G68:BE68" si="68">G53-G55-G66</f>
        <v>0</v>
      </c>
      <c r="H68" s="69">
        <f t="shared" si="68"/>
        <v>0</v>
      </c>
      <c r="I68" s="69">
        <f t="shared" si="68"/>
        <v>0</v>
      </c>
      <c r="J68" s="69">
        <f t="shared" si="68"/>
        <v>0</v>
      </c>
      <c r="K68" s="69">
        <f t="shared" si="68"/>
        <v>0</v>
      </c>
      <c r="L68" s="69">
        <f t="shared" si="68"/>
        <v>0</v>
      </c>
      <c r="M68" s="69">
        <f t="shared" si="68"/>
        <v>0</v>
      </c>
      <c r="N68" s="69">
        <f t="shared" si="68"/>
        <v>0</v>
      </c>
      <c r="O68" s="69">
        <f t="shared" si="68"/>
        <v>0</v>
      </c>
      <c r="P68" s="69">
        <f t="shared" si="68"/>
        <v>0</v>
      </c>
      <c r="Q68" s="69">
        <f t="shared" si="68"/>
        <v>0</v>
      </c>
      <c r="R68" s="69">
        <f t="shared" si="68"/>
        <v>0</v>
      </c>
      <c r="S68" s="69">
        <f t="shared" si="68"/>
        <v>0</v>
      </c>
      <c r="T68" s="69">
        <f t="shared" si="68"/>
        <v>0</v>
      </c>
      <c r="U68" s="69">
        <f t="shared" si="68"/>
        <v>0</v>
      </c>
      <c r="V68" s="69">
        <f t="shared" si="68"/>
        <v>0</v>
      </c>
      <c r="W68" s="69">
        <f t="shared" si="68"/>
        <v>0</v>
      </c>
      <c r="X68" s="69">
        <f t="shared" si="68"/>
        <v>0</v>
      </c>
      <c r="Y68" s="69">
        <f t="shared" si="68"/>
        <v>0</v>
      </c>
      <c r="Z68" s="69">
        <f t="shared" si="68"/>
        <v>0</v>
      </c>
      <c r="AA68" s="69">
        <f t="shared" si="68"/>
        <v>0</v>
      </c>
      <c r="AB68" s="69">
        <f t="shared" si="68"/>
        <v>0</v>
      </c>
      <c r="AC68" s="69">
        <f t="shared" si="68"/>
        <v>0</v>
      </c>
      <c r="AD68" s="69">
        <f t="shared" si="68"/>
        <v>0</v>
      </c>
      <c r="AE68" s="69">
        <f t="shared" si="68"/>
        <v>0</v>
      </c>
      <c r="AF68" s="69">
        <f t="shared" si="68"/>
        <v>0</v>
      </c>
      <c r="AG68" s="69">
        <f t="shared" si="68"/>
        <v>0</v>
      </c>
      <c r="AH68" s="69">
        <f t="shared" si="68"/>
        <v>0</v>
      </c>
      <c r="AI68" s="69">
        <f t="shared" si="68"/>
        <v>0</v>
      </c>
      <c r="AJ68" s="69">
        <f t="shared" si="68"/>
        <v>0</v>
      </c>
      <c r="AK68" s="69">
        <f t="shared" si="68"/>
        <v>0</v>
      </c>
      <c r="AL68" s="69">
        <f t="shared" ref="AL68:AS68" si="69">AL53-AL55-AL66</f>
        <v>0</v>
      </c>
      <c r="AM68" s="69">
        <f t="shared" si="69"/>
        <v>0</v>
      </c>
      <c r="AN68" s="69">
        <f t="shared" si="69"/>
        <v>0</v>
      </c>
      <c r="AO68" s="69">
        <f t="shared" si="69"/>
        <v>0</v>
      </c>
      <c r="AP68" s="69">
        <f t="shared" si="69"/>
        <v>0</v>
      </c>
      <c r="AQ68" s="69">
        <f t="shared" si="69"/>
        <v>0</v>
      </c>
      <c r="AR68" s="69">
        <f t="shared" si="69"/>
        <v>0</v>
      </c>
      <c r="AS68" s="69">
        <f t="shared" si="69"/>
        <v>0</v>
      </c>
      <c r="AT68" s="69">
        <f t="shared" si="68"/>
        <v>0</v>
      </c>
      <c r="AU68" s="69">
        <f t="shared" si="68"/>
        <v>0</v>
      </c>
      <c r="AV68" s="69">
        <f t="shared" si="68"/>
        <v>0</v>
      </c>
      <c r="AW68" s="69">
        <f t="shared" si="68"/>
        <v>0</v>
      </c>
      <c r="AX68" s="69">
        <f>AX53-AX55-AX66</f>
        <v>0</v>
      </c>
      <c r="AY68" s="69">
        <f>AY53-AY55-AY66</f>
        <v>0</v>
      </c>
      <c r="AZ68" s="69">
        <f>AZ53-AZ55-AZ66</f>
        <v>0</v>
      </c>
      <c r="BA68" s="69">
        <f>BA53-BA55-BA66</f>
        <v>0</v>
      </c>
      <c r="BB68" s="69">
        <f t="shared" si="68"/>
        <v>0</v>
      </c>
      <c r="BC68" s="69">
        <f t="shared" si="68"/>
        <v>0</v>
      </c>
      <c r="BD68" s="69">
        <f t="shared" si="68"/>
        <v>0</v>
      </c>
      <c r="BE68" s="69">
        <f t="shared" si="68"/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48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5"/>
      <c r="G71" s="25"/>
      <c r="H71" s="25"/>
      <c r="I71" s="26">
        <f t="shared" ref="I71:I76" si="70">SUM(F71:H71)</f>
        <v>0</v>
      </c>
      <c r="J71" s="25"/>
      <c r="K71" s="25"/>
      <c r="L71" s="25"/>
      <c r="M71" s="26">
        <f t="shared" ref="M71:M76" si="71">SUM(J71:L71)</f>
        <v>0</v>
      </c>
      <c r="N71" s="25"/>
      <c r="O71" s="25"/>
      <c r="P71" s="25"/>
      <c r="Q71" s="26">
        <f t="shared" ref="Q71:Q76" si="72">SUM(N71:P71)</f>
        <v>0</v>
      </c>
      <c r="R71" s="25"/>
      <c r="S71" s="25"/>
      <c r="T71" s="25"/>
      <c r="U71" s="26">
        <f t="shared" ref="U71:U76" si="73">SUM(R71:T71)</f>
        <v>0</v>
      </c>
      <c r="V71" s="25"/>
      <c r="W71" s="25"/>
      <c r="X71" s="25"/>
      <c r="Y71" s="26">
        <f t="shared" ref="Y71:Y76" si="74">SUM(V71:X71)</f>
        <v>0</v>
      </c>
      <c r="Z71" s="25"/>
      <c r="AA71" s="25"/>
      <c r="AB71" s="25"/>
      <c r="AC71" s="26">
        <f t="shared" ref="AC71:AC76" si="75">SUM(Z71:AB71)</f>
        <v>0</v>
      </c>
      <c r="AD71" s="25"/>
      <c r="AE71" s="25"/>
      <c r="AF71" s="25"/>
      <c r="AG71" s="26">
        <f t="shared" ref="AG71:AG76" si="76">SUM(AD71:AF71)</f>
        <v>0</v>
      </c>
      <c r="AH71" s="25"/>
      <c r="AI71" s="25"/>
      <c r="AJ71" s="25"/>
      <c r="AK71" s="26">
        <f t="shared" ref="AK71:AK76" si="77">SUM(AH71:AJ71)</f>
        <v>0</v>
      </c>
      <c r="AL71" s="25"/>
      <c r="AM71" s="25"/>
      <c r="AN71" s="25"/>
      <c r="AO71" s="26">
        <f>SUM(AL71:AN71)</f>
        <v>0</v>
      </c>
      <c r="AP71" s="25"/>
      <c r="AQ71" s="25"/>
      <c r="AR71" s="25"/>
      <c r="AS71" s="26">
        <f>SUM(AP71:AR71)</f>
        <v>0</v>
      </c>
      <c r="AT71" s="25"/>
      <c r="AU71" s="25"/>
      <c r="AV71" s="25"/>
      <c r="AW71" s="26">
        <f t="shared" ref="AW71:AW76" si="78">SUM(AT71:AV71)</f>
        <v>0</v>
      </c>
      <c r="AX71" s="25"/>
      <c r="AY71" s="25"/>
      <c r="AZ71" s="25"/>
      <c r="BA71" s="26">
        <f>SUM(AX71:AZ71)</f>
        <v>0</v>
      </c>
      <c r="BB71" s="25"/>
      <c r="BC71" s="25"/>
      <c r="BD71" s="25"/>
      <c r="BE71" s="26">
        <f t="shared" ref="BE71:BE76" si="79">SUM(BB71:BD71)</f>
        <v>0</v>
      </c>
    </row>
    <row r="72" spans="1:57" x14ac:dyDescent="0.25">
      <c r="A72" s="23"/>
      <c r="D72" s="21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5"/>
      <c r="G73" s="25"/>
      <c r="H73" s="25"/>
      <c r="I73" s="69">
        <f t="shared" si="70"/>
        <v>0</v>
      </c>
      <c r="J73" s="25"/>
      <c r="K73" s="25"/>
      <c r="L73" s="25"/>
      <c r="M73" s="69">
        <f t="shared" si="71"/>
        <v>0</v>
      </c>
      <c r="N73" s="25"/>
      <c r="O73" s="25"/>
      <c r="P73" s="25"/>
      <c r="Q73" s="69">
        <f t="shared" si="72"/>
        <v>0</v>
      </c>
      <c r="R73" s="25"/>
      <c r="S73" s="25"/>
      <c r="T73" s="25"/>
      <c r="U73" s="69">
        <f t="shared" si="73"/>
        <v>0</v>
      </c>
      <c r="V73" s="25"/>
      <c r="W73" s="25"/>
      <c r="X73" s="25"/>
      <c r="Y73" s="69">
        <f t="shared" si="74"/>
        <v>0</v>
      </c>
      <c r="Z73" s="25"/>
      <c r="AA73" s="25"/>
      <c r="AB73" s="25"/>
      <c r="AC73" s="69">
        <f t="shared" si="75"/>
        <v>0</v>
      </c>
      <c r="AD73" s="25"/>
      <c r="AE73" s="25"/>
      <c r="AF73" s="25"/>
      <c r="AG73" s="69">
        <f t="shared" si="76"/>
        <v>0</v>
      </c>
      <c r="AH73" s="25"/>
      <c r="AI73" s="25"/>
      <c r="AJ73" s="25"/>
      <c r="AK73" s="69">
        <f t="shared" si="77"/>
        <v>0</v>
      </c>
      <c r="AL73" s="25"/>
      <c r="AM73" s="25"/>
      <c r="AN73" s="25"/>
      <c r="AO73" s="69">
        <f>SUM(AL73:AN73)</f>
        <v>0</v>
      </c>
      <c r="AP73" s="25"/>
      <c r="AQ73" s="25"/>
      <c r="AR73" s="25"/>
      <c r="AS73" s="69">
        <f>SUM(AP73:AR73)</f>
        <v>0</v>
      </c>
      <c r="AT73" s="25"/>
      <c r="AU73" s="25"/>
      <c r="AV73" s="25"/>
      <c r="AW73" s="69">
        <f t="shared" si="78"/>
        <v>0</v>
      </c>
      <c r="AX73" s="25"/>
      <c r="AY73" s="25"/>
      <c r="AZ73" s="25"/>
      <c r="BA73" s="69">
        <f>SUM(AX73:AZ73)</f>
        <v>0</v>
      </c>
      <c r="BB73" s="25"/>
      <c r="BC73" s="186"/>
      <c r="BD73" s="186"/>
      <c r="BE73" s="69">
        <f t="shared" si="79"/>
        <v>0</v>
      </c>
    </row>
    <row r="74" spans="1:57" x14ac:dyDescent="0.25">
      <c r="A74" s="23"/>
      <c r="D74" s="68"/>
      <c r="E74" s="141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ht="15" customHeight="1" x14ac:dyDescent="0.25">
      <c r="A75" s="23" t="str">
        <f t="shared" ref="A75:A82" si="80">$A$71</f>
        <v>CLAIM AMOUNTS PAID</v>
      </c>
      <c r="C75" s="13" t="s">
        <v>26</v>
      </c>
      <c r="D75" s="53" t="s">
        <v>264</v>
      </c>
      <c r="E75" s="53" t="s">
        <v>227</v>
      </c>
      <c r="F75" s="25"/>
      <c r="G75" s="25"/>
      <c r="H75" s="25"/>
      <c r="I75" s="26">
        <f t="shared" si="70"/>
        <v>0</v>
      </c>
      <c r="J75" s="25"/>
      <c r="K75" s="25"/>
      <c r="L75" s="25"/>
      <c r="M75" s="26">
        <f t="shared" si="71"/>
        <v>0</v>
      </c>
      <c r="N75" s="25"/>
      <c r="O75" s="25"/>
      <c r="P75" s="25"/>
      <c r="Q75" s="26">
        <f t="shared" si="72"/>
        <v>0</v>
      </c>
      <c r="R75" s="25"/>
      <c r="S75" s="25"/>
      <c r="T75" s="25"/>
      <c r="U75" s="26">
        <f t="shared" si="73"/>
        <v>0</v>
      </c>
      <c r="V75" s="25"/>
      <c r="W75" s="25"/>
      <c r="X75" s="25"/>
      <c r="Y75" s="26">
        <f t="shared" si="74"/>
        <v>0</v>
      </c>
      <c r="Z75" s="25"/>
      <c r="AA75" s="25"/>
      <c r="AB75" s="25"/>
      <c r="AC75" s="26">
        <f t="shared" si="75"/>
        <v>0</v>
      </c>
      <c r="AD75" s="25"/>
      <c r="AE75" s="25"/>
      <c r="AF75" s="25"/>
      <c r="AG75" s="26">
        <f t="shared" si="76"/>
        <v>0</v>
      </c>
      <c r="AH75" s="25"/>
      <c r="AI75" s="25"/>
      <c r="AJ75" s="25"/>
      <c r="AK75" s="26">
        <f t="shared" si="77"/>
        <v>0</v>
      </c>
      <c r="AL75" s="25"/>
      <c r="AM75" s="25"/>
      <c r="AN75" s="25"/>
      <c r="AO75" s="26">
        <f t="shared" ref="AO75:AO82" si="81">SUM(AL75:AN75)</f>
        <v>0</v>
      </c>
      <c r="AP75" s="25"/>
      <c r="AQ75" s="25"/>
      <c r="AR75" s="25"/>
      <c r="AS75" s="26">
        <f t="shared" ref="AS75:AS82" si="82">SUM(AP75:AR75)</f>
        <v>0</v>
      </c>
      <c r="AT75" s="25"/>
      <c r="AU75" s="25"/>
      <c r="AV75" s="25"/>
      <c r="AW75" s="26">
        <f t="shared" si="78"/>
        <v>0</v>
      </c>
      <c r="AX75" s="25"/>
      <c r="AY75" s="25"/>
      <c r="AZ75" s="25"/>
      <c r="BA75" s="26">
        <f t="shared" ref="BA75:BA82" si="83">SUM(AX75:AZ75)</f>
        <v>0</v>
      </c>
      <c r="BB75" s="25"/>
      <c r="BC75" s="25"/>
      <c r="BD75" s="25"/>
      <c r="BE75" s="26">
        <f t="shared" si="79"/>
        <v>0</v>
      </c>
    </row>
    <row r="76" spans="1:57" x14ac:dyDescent="0.25">
      <c r="A76" s="23" t="str">
        <f t="shared" si="80"/>
        <v>CLAIM AMOUNTS PAID</v>
      </c>
      <c r="C76" s="13" t="s">
        <v>26</v>
      </c>
      <c r="D76" s="53" t="s">
        <v>505</v>
      </c>
      <c r="E76" s="53" t="s">
        <v>228</v>
      </c>
      <c r="F76" s="25"/>
      <c r="G76" s="25"/>
      <c r="H76" s="25"/>
      <c r="I76" s="26">
        <f t="shared" si="70"/>
        <v>0</v>
      </c>
      <c r="J76" s="25"/>
      <c r="K76" s="25"/>
      <c r="L76" s="25"/>
      <c r="M76" s="26">
        <f t="shared" si="71"/>
        <v>0</v>
      </c>
      <c r="N76" s="25"/>
      <c r="O76" s="25"/>
      <c r="P76" s="25"/>
      <c r="Q76" s="26">
        <f t="shared" si="72"/>
        <v>0</v>
      </c>
      <c r="R76" s="25"/>
      <c r="S76" s="25"/>
      <c r="T76" s="25"/>
      <c r="U76" s="26">
        <f t="shared" si="73"/>
        <v>0</v>
      </c>
      <c r="V76" s="25"/>
      <c r="W76" s="25"/>
      <c r="X76" s="25"/>
      <c r="Y76" s="26">
        <f t="shared" si="74"/>
        <v>0</v>
      </c>
      <c r="Z76" s="25"/>
      <c r="AA76" s="25"/>
      <c r="AB76" s="25"/>
      <c r="AC76" s="26">
        <f t="shared" si="75"/>
        <v>0</v>
      </c>
      <c r="AD76" s="25"/>
      <c r="AE76" s="25"/>
      <c r="AF76" s="25"/>
      <c r="AG76" s="26">
        <f t="shared" si="76"/>
        <v>0</v>
      </c>
      <c r="AH76" s="25"/>
      <c r="AI76" s="25"/>
      <c r="AJ76" s="25"/>
      <c r="AK76" s="26">
        <f t="shared" si="77"/>
        <v>0</v>
      </c>
      <c r="AL76" s="25"/>
      <c r="AM76" s="25"/>
      <c r="AN76" s="25"/>
      <c r="AO76" s="26">
        <f t="shared" si="81"/>
        <v>0</v>
      </c>
      <c r="AP76" s="25"/>
      <c r="AQ76" s="25"/>
      <c r="AR76" s="25"/>
      <c r="AS76" s="26">
        <f t="shared" si="82"/>
        <v>0</v>
      </c>
      <c r="AT76" s="25"/>
      <c r="AU76" s="25"/>
      <c r="AV76" s="25"/>
      <c r="AW76" s="26">
        <f t="shared" si="78"/>
        <v>0</v>
      </c>
      <c r="AX76" s="25"/>
      <c r="AY76" s="25"/>
      <c r="AZ76" s="25"/>
      <c r="BA76" s="26">
        <f t="shared" si="83"/>
        <v>0</v>
      </c>
      <c r="BB76" s="25"/>
      <c r="BC76" s="25"/>
      <c r="BD76" s="25"/>
      <c r="BE76" s="26">
        <f t="shared" si="79"/>
        <v>0</v>
      </c>
    </row>
    <row r="77" spans="1:57" x14ac:dyDescent="0.25">
      <c r="A77" s="23" t="str">
        <f t="shared" si="80"/>
        <v>CLAIM AMOUNTS PAID</v>
      </c>
      <c r="C77" s="13" t="s">
        <v>26</v>
      </c>
      <c r="D77" s="53" t="s">
        <v>348</v>
      </c>
      <c r="E77" s="53" t="s">
        <v>27</v>
      </c>
      <c r="F77" s="25"/>
      <c r="G77" s="25"/>
      <c r="H77" s="25"/>
      <c r="I77" s="26">
        <f t="shared" ref="I77:I82" si="84">SUM(F77:H77)</f>
        <v>0</v>
      </c>
      <c r="J77" s="25"/>
      <c r="K77" s="25"/>
      <c r="L77" s="25"/>
      <c r="M77" s="26">
        <f t="shared" ref="M77:M82" si="85">SUM(J77:L77)</f>
        <v>0</v>
      </c>
      <c r="N77" s="25"/>
      <c r="O77" s="25"/>
      <c r="P77" s="25"/>
      <c r="Q77" s="26">
        <f t="shared" ref="Q77:Q82" si="86">SUM(N77:P77)</f>
        <v>0</v>
      </c>
      <c r="R77" s="25"/>
      <c r="S77" s="25"/>
      <c r="T77" s="25"/>
      <c r="U77" s="26">
        <f t="shared" ref="U77:U82" si="87">SUM(R77:T77)</f>
        <v>0</v>
      </c>
      <c r="V77" s="25"/>
      <c r="W77" s="25"/>
      <c r="X77" s="25"/>
      <c r="Y77" s="26">
        <f t="shared" ref="Y77:Y82" si="88">SUM(V77:X77)</f>
        <v>0</v>
      </c>
      <c r="Z77" s="25"/>
      <c r="AA77" s="25"/>
      <c r="AB77" s="25"/>
      <c r="AC77" s="26">
        <f t="shared" ref="AC77:AC82" si="89">SUM(Z77:AB77)</f>
        <v>0</v>
      </c>
      <c r="AD77" s="25"/>
      <c r="AE77" s="25"/>
      <c r="AF77" s="25"/>
      <c r="AG77" s="26">
        <f t="shared" ref="AG77:AG82" si="90">SUM(AD77:AF77)</f>
        <v>0</v>
      </c>
      <c r="AH77" s="25"/>
      <c r="AI77" s="25"/>
      <c r="AJ77" s="25"/>
      <c r="AK77" s="26">
        <f t="shared" ref="AK77:AK82" si="91">SUM(AH77:AJ77)</f>
        <v>0</v>
      </c>
      <c r="AL77" s="25"/>
      <c r="AM77" s="25"/>
      <c r="AN77" s="25"/>
      <c r="AO77" s="26">
        <f t="shared" si="81"/>
        <v>0</v>
      </c>
      <c r="AP77" s="25"/>
      <c r="AQ77" s="25"/>
      <c r="AR77" s="25"/>
      <c r="AS77" s="26">
        <f t="shared" si="82"/>
        <v>0</v>
      </c>
      <c r="AT77" s="25"/>
      <c r="AU77" s="25"/>
      <c r="AV77" s="25"/>
      <c r="AW77" s="26">
        <f t="shared" ref="AW77:AW82" si="92">SUM(AT77:AV77)</f>
        <v>0</v>
      </c>
      <c r="AX77" s="25"/>
      <c r="AY77" s="25"/>
      <c r="AZ77" s="25"/>
      <c r="BA77" s="26">
        <f t="shared" si="83"/>
        <v>0</v>
      </c>
      <c r="BB77" s="25"/>
      <c r="BC77" s="25"/>
      <c r="BD77" s="25"/>
      <c r="BE77" s="26">
        <f t="shared" ref="BE77:BE82" si="93">SUM(BB77:BD77)</f>
        <v>0</v>
      </c>
    </row>
    <row r="78" spans="1:57" x14ac:dyDescent="0.25">
      <c r="A78" s="23" t="str">
        <f t="shared" si="80"/>
        <v>CLAIM AMOUNTS PAID</v>
      </c>
      <c r="C78" s="13" t="s">
        <v>26</v>
      </c>
      <c r="D78" s="53" t="s">
        <v>222</v>
      </c>
      <c r="E78" s="53" t="s">
        <v>229</v>
      </c>
      <c r="F78" s="25"/>
      <c r="G78" s="25"/>
      <c r="H78" s="25"/>
      <c r="I78" s="26">
        <f t="shared" si="84"/>
        <v>0</v>
      </c>
      <c r="J78" s="25"/>
      <c r="K78" s="25"/>
      <c r="L78" s="25"/>
      <c r="M78" s="26">
        <f t="shared" si="85"/>
        <v>0</v>
      </c>
      <c r="N78" s="25"/>
      <c r="O78" s="25"/>
      <c r="P78" s="25"/>
      <c r="Q78" s="26">
        <f t="shared" si="86"/>
        <v>0</v>
      </c>
      <c r="R78" s="25"/>
      <c r="S78" s="25"/>
      <c r="T78" s="25"/>
      <c r="U78" s="26">
        <f t="shared" si="87"/>
        <v>0</v>
      </c>
      <c r="V78" s="25"/>
      <c r="W78" s="25"/>
      <c r="X78" s="25"/>
      <c r="Y78" s="26">
        <f t="shared" si="88"/>
        <v>0</v>
      </c>
      <c r="Z78" s="25"/>
      <c r="AA78" s="25"/>
      <c r="AB78" s="25"/>
      <c r="AC78" s="26">
        <f t="shared" si="89"/>
        <v>0</v>
      </c>
      <c r="AD78" s="25"/>
      <c r="AE78" s="25"/>
      <c r="AF78" s="25"/>
      <c r="AG78" s="26">
        <f t="shared" si="90"/>
        <v>0</v>
      </c>
      <c r="AH78" s="25"/>
      <c r="AI78" s="25"/>
      <c r="AJ78" s="25"/>
      <c r="AK78" s="26">
        <f t="shared" si="91"/>
        <v>0</v>
      </c>
      <c r="AL78" s="25"/>
      <c r="AM78" s="25"/>
      <c r="AN78" s="25"/>
      <c r="AO78" s="26">
        <f t="shared" si="81"/>
        <v>0</v>
      </c>
      <c r="AP78" s="25"/>
      <c r="AQ78" s="25"/>
      <c r="AR78" s="25"/>
      <c r="AS78" s="26">
        <f t="shared" si="82"/>
        <v>0</v>
      </c>
      <c r="AT78" s="25"/>
      <c r="AU78" s="25"/>
      <c r="AV78" s="25"/>
      <c r="AW78" s="26">
        <f t="shared" si="92"/>
        <v>0</v>
      </c>
      <c r="AX78" s="25"/>
      <c r="AY78" s="25"/>
      <c r="AZ78" s="25"/>
      <c r="BA78" s="26">
        <f t="shared" si="83"/>
        <v>0</v>
      </c>
      <c r="BB78" s="25"/>
      <c r="BC78" s="25"/>
      <c r="BD78" s="25"/>
      <c r="BE78" s="26">
        <f t="shared" si="93"/>
        <v>0</v>
      </c>
    </row>
    <row r="79" spans="1:57" x14ac:dyDescent="0.25">
      <c r="A79" s="23" t="str">
        <f t="shared" si="80"/>
        <v>CLAIM AMOUNTS PAID</v>
      </c>
      <c r="C79" s="13" t="s">
        <v>26</v>
      </c>
      <c r="D79" s="53" t="s">
        <v>224</v>
      </c>
      <c r="E79" s="53" t="s">
        <v>230</v>
      </c>
      <c r="F79" s="25"/>
      <c r="G79" s="25"/>
      <c r="H79" s="25"/>
      <c r="I79" s="26">
        <f t="shared" si="84"/>
        <v>0</v>
      </c>
      <c r="J79" s="25"/>
      <c r="K79" s="25"/>
      <c r="L79" s="25"/>
      <c r="M79" s="26">
        <f t="shared" si="85"/>
        <v>0</v>
      </c>
      <c r="N79" s="25"/>
      <c r="O79" s="25"/>
      <c r="P79" s="25"/>
      <c r="Q79" s="26">
        <f t="shared" si="86"/>
        <v>0</v>
      </c>
      <c r="R79" s="25"/>
      <c r="S79" s="25"/>
      <c r="T79" s="25"/>
      <c r="U79" s="26">
        <f t="shared" si="87"/>
        <v>0</v>
      </c>
      <c r="V79" s="25"/>
      <c r="W79" s="25"/>
      <c r="X79" s="25"/>
      <c r="Y79" s="26">
        <f t="shared" si="88"/>
        <v>0</v>
      </c>
      <c r="Z79" s="25"/>
      <c r="AA79" s="25"/>
      <c r="AB79" s="25"/>
      <c r="AC79" s="26">
        <f t="shared" si="89"/>
        <v>0</v>
      </c>
      <c r="AD79" s="25"/>
      <c r="AE79" s="25"/>
      <c r="AF79" s="25"/>
      <c r="AG79" s="26">
        <f t="shared" si="90"/>
        <v>0</v>
      </c>
      <c r="AH79" s="25"/>
      <c r="AI79" s="25"/>
      <c r="AJ79" s="25"/>
      <c r="AK79" s="26">
        <f t="shared" si="91"/>
        <v>0</v>
      </c>
      <c r="AL79" s="25"/>
      <c r="AM79" s="25"/>
      <c r="AN79" s="25"/>
      <c r="AO79" s="26">
        <f t="shared" si="81"/>
        <v>0</v>
      </c>
      <c r="AP79" s="25"/>
      <c r="AQ79" s="25"/>
      <c r="AR79" s="25"/>
      <c r="AS79" s="26">
        <f t="shared" si="82"/>
        <v>0</v>
      </c>
      <c r="AT79" s="25"/>
      <c r="AU79" s="25"/>
      <c r="AV79" s="25"/>
      <c r="AW79" s="26">
        <f t="shared" si="92"/>
        <v>0</v>
      </c>
      <c r="AX79" s="25"/>
      <c r="AY79" s="25"/>
      <c r="AZ79" s="25"/>
      <c r="BA79" s="26">
        <f t="shared" si="83"/>
        <v>0</v>
      </c>
      <c r="BB79" s="25"/>
      <c r="BC79" s="25"/>
      <c r="BD79" s="25"/>
      <c r="BE79" s="26">
        <f t="shared" si="93"/>
        <v>0</v>
      </c>
    </row>
    <row r="80" spans="1:57" ht="15" customHeight="1" x14ac:dyDescent="0.25">
      <c r="A80" s="23" t="str">
        <f t="shared" si="80"/>
        <v>CLAIM AMOUNTS PAID</v>
      </c>
      <c r="C80" s="13" t="s">
        <v>26</v>
      </c>
      <c r="D80" s="53" t="s">
        <v>223</v>
      </c>
      <c r="E80" s="53" t="s">
        <v>231</v>
      </c>
      <c r="F80" s="25"/>
      <c r="G80" s="25"/>
      <c r="H80" s="25"/>
      <c r="I80" s="26">
        <f t="shared" si="84"/>
        <v>0</v>
      </c>
      <c r="J80" s="25"/>
      <c r="K80" s="25"/>
      <c r="L80" s="25"/>
      <c r="M80" s="26">
        <f t="shared" si="85"/>
        <v>0</v>
      </c>
      <c r="N80" s="25"/>
      <c r="O80" s="25"/>
      <c r="P80" s="25"/>
      <c r="Q80" s="26">
        <f t="shared" si="86"/>
        <v>0</v>
      </c>
      <c r="R80" s="25"/>
      <c r="S80" s="25"/>
      <c r="T80" s="25"/>
      <c r="U80" s="26">
        <f t="shared" si="87"/>
        <v>0</v>
      </c>
      <c r="V80" s="25"/>
      <c r="W80" s="25"/>
      <c r="X80" s="25"/>
      <c r="Y80" s="26">
        <f t="shared" si="88"/>
        <v>0</v>
      </c>
      <c r="Z80" s="25"/>
      <c r="AA80" s="25"/>
      <c r="AB80" s="25"/>
      <c r="AC80" s="26">
        <f t="shared" si="89"/>
        <v>0</v>
      </c>
      <c r="AD80" s="25"/>
      <c r="AE80" s="25"/>
      <c r="AF80" s="25"/>
      <c r="AG80" s="26">
        <f t="shared" si="90"/>
        <v>0</v>
      </c>
      <c r="AH80" s="25"/>
      <c r="AI80" s="25"/>
      <c r="AJ80" s="25"/>
      <c r="AK80" s="26">
        <f t="shared" si="91"/>
        <v>0</v>
      </c>
      <c r="AL80" s="25"/>
      <c r="AM80" s="25"/>
      <c r="AN80" s="25"/>
      <c r="AO80" s="26">
        <f t="shared" si="81"/>
        <v>0</v>
      </c>
      <c r="AP80" s="25"/>
      <c r="AQ80" s="25"/>
      <c r="AR80" s="25"/>
      <c r="AS80" s="26">
        <f t="shared" si="82"/>
        <v>0</v>
      </c>
      <c r="AT80" s="25"/>
      <c r="AU80" s="25"/>
      <c r="AV80" s="25"/>
      <c r="AW80" s="26">
        <f t="shared" si="92"/>
        <v>0</v>
      </c>
      <c r="AX80" s="25"/>
      <c r="AY80" s="25"/>
      <c r="AZ80" s="25"/>
      <c r="BA80" s="26">
        <f t="shared" si="83"/>
        <v>0</v>
      </c>
      <c r="BB80" s="25"/>
      <c r="BC80" s="25"/>
      <c r="BD80" s="25"/>
      <c r="BE80" s="26">
        <f t="shared" si="93"/>
        <v>0</v>
      </c>
    </row>
    <row r="81" spans="1:57" x14ac:dyDescent="0.25">
      <c r="A81" s="23" t="str">
        <f t="shared" si="80"/>
        <v>CLAIM AMOUNTS PAID</v>
      </c>
      <c r="C81" s="13" t="s">
        <v>26</v>
      </c>
      <c r="D81" s="53" t="s">
        <v>341</v>
      </c>
      <c r="E81" s="53" t="s">
        <v>232</v>
      </c>
      <c r="F81" s="25"/>
      <c r="G81" s="25"/>
      <c r="H81" s="25"/>
      <c r="I81" s="26">
        <f t="shared" si="84"/>
        <v>0</v>
      </c>
      <c r="J81" s="25"/>
      <c r="K81" s="25"/>
      <c r="L81" s="25"/>
      <c r="M81" s="26">
        <f t="shared" si="85"/>
        <v>0</v>
      </c>
      <c r="N81" s="25"/>
      <c r="O81" s="25"/>
      <c r="P81" s="25"/>
      <c r="Q81" s="26">
        <f t="shared" si="86"/>
        <v>0</v>
      </c>
      <c r="R81" s="25"/>
      <c r="S81" s="25"/>
      <c r="T81" s="25"/>
      <c r="U81" s="26">
        <f t="shared" si="87"/>
        <v>0</v>
      </c>
      <c r="V81" s="25"/>
      <c r="W81" s="25"/>
      <c r="X81" s="25"/>
      <c r="Y81" s="26">
        <f t="shared" si="88"/>
        <v>0</v>
      </c>
      <c r="Z81" s="25"/>
      <c r="AA81" s="25"/>
      <c r="AB81" s="25"/>
      <c r="AC81" s="26">
        <f t="shared" si="89"/>
        <v>0</v>
      </c>
      <c r="AD81" s="25"/>
      <c r="AE81" s="25"/>
      <c r="AF81" s="25"/>
      <c r="AG81" s="26">
        <f t="shared" si="90"/>
        <v>0</v>
      </c>
      <c r="AH81" s="25"/>
      <c r="AI81" s="25"/>
      <c r="AJ81" s="25"/>
      <c r="AK81" s="26">
        <f t="shared" si="91"/>
        <v>0</v>
      </c>
      <c r="AL81" s="25"/>
      <c r="AM81" s="25"/>
      <c r="AN81" s="25"/>
      <c r="AO81" s="26">
        <f t="shared" si="81"/>
        <v>0</v>
      </c>
      <c r="AP81" s="25"/>
      <c r="AQ81" s="25"/>
      <c r="AR81" s="25"/>
      <c r="AS81" s="26">
        <f t="shared" si="82"/>
        <v>0</v>
      </c>
      <c r="AT81" s="25"/>
      <c r="AU81" s="25"/>
      <c r="AV81" s="25"/>
      <c r="AW81" s="26">
        <f t="shared" si="92"/>
        <v>0</v>
      </c>
      <c r="AX81" s="25"/>
      <c r="AY81" s="25"/>
      <c r="AZ81" s="25"/>
      <c r="BA81" s="26">
        <f t="shared" si="83"/>
        <v>0</v>
      </c>
      <c r="BB81" s="25"/>
      <c r="BC81" s="25"/>
      <c r="BD81" s="25"/>
      <c r="BE81" s="26">
        <f t="shared" si="93"/>
        <v>0</v>
      </c>
    </row>
    <row r="82" spans="1:57" x14ac:dyDescent="0.25">
      <c r="A82" s="23" t="str">
        <f t="shared" si="80"/>
        <v>CLAIM AMOUNTS PAID</v>
      </c>
      <c r="C82" s="13" t="s">
        <v>26</v>
      </c>
      <c r="D82" s="53" t="s">
        <v>246</v>
      </c>
      <c r="E82" s="53" t="s">
        <v>233</v>
      </c>
      <c r="F82" s="25"/>
      <c r="G82" s="25"/>
      <c r="H82" s="25"/>
      <c r="I82" s="26">
        <f t="shared" si="84"/>
        <v>0</v>
      </c>
      <c r="J82" s="25"/>
      <c r="K82" s="25"/>
      <c r="L82" s="25"/>
      <c r="M82" s="26">
        <f t="shared" si="85"/>
        <v>0</v>
      </c>
      <c r="N82" s="25"/>
      <c r="O82" s="25"/>
      <c r="P82" s="25"/>
      <c r="Q82" s="26">
        <f t="shared" si="86"/>
        <v>0</v>
      </c>
      <c r="R82" s="25"/>
      <c r="S82" s="25"/>
      <c r="T82" s="25"/>
      <c r="U82" s="26">
        <f t="shared" si="87"/>
        <v>0</v>
      </c>
      <c r="V82" s="25"/>
      <c r="W82" s="25"/>
      <c r="X82" s="25"/>
      <c r="Y82" s="26">
        <f t="shared" si="88"/>
        <v>0</v>
      </c>
      <c r="Z82" s="25"/>
      <c r="AA82" s="25"/>
      <c r="AB82" s="25"/>
      <c r="AC82" s="26">
        <f t="shared" si="89"/>
        <v>0</v>
      </c>
      <c r="AD82" s="25"/>
      <c r="AE82" s="25"/>
      <c r="AF82" s="25"/>
      <c r="AG82" s="26">
        <f t="shared" si="90"/>
        <v>0</v>
      </c>
      <c r="AH82" s="25"/>
      <c r="AI82" s="25"/>
      <c r="AJ82" s="25"/>
      <c r="AK82" s="26">
        <f t="shared" si="91"/>
        <v>0</v>
      </c>
      <c r="AL82" s="25"/>
      <c r="AM82" s="25"/>
      <c r="AN82" s="25"/>
      <c r="AO82" s="26">
        <f t="shared" si="81"/>
        <v>0</v>
      </c>
      <c r="AP82" s="25"/>
      <c r="AQ82" s="25"/>
      <c r="AR82" s="25"/>
      <c r="AS82" s="26">
        <f t="shared" si="82"/>
        <v>0</v>
      </c>
      <c r="AT82" s="25"/>
      <c r="AU82" s="25"/>
      <c r="AV82" s="25"/>
      <c r="AW82" s="26">
        <f t="shared" si="92"/>
        <v>0</v>
      </c>
      <c r="AX82" s="25"/>
      <c r="AY82" s="25"/>
      <c r="AZ82" s="25"/>
      <c r="BA82" s="26">
        <f t="shared" si="83"/>
        <v>0</v>
      </c>
      <c r="BB82" s="25"/>
      <c r="BC82" s="25"/>
      <c r="BD82" s="25"/>
      <c r="BE82" s="26">
        <f t="shared" si="93"/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94">$A$71</f>
        <v>CLAIM AMOUNTS PAID</v>
      </c>
      <c r="C84" s="13" t="s">
        <v>26</v>
      </c>
      <c r="D84" s="53" t="s">
        <v>349</v>
      </c>
      <c r="E84" s="53" t="s">
        <v>234</v>
      </c>
      <c r="F84" s="26">
        <f>SUBTOTAL(9,F85:F93)</f>
        <v>0</v>
      </c>
      <c r="G84" s="26">
        <f>SUBTOTAL(9,G85:G93)</f>
        <v>0</v>
      </c>
      <c r="H84" s="26">
        <f>SUBTOTAL(9,H85:H93)</f>
        <v>0</v>
      </c>
      <c r="I84" s="26">
        <f t="shared" ref="I84:I93" si="95">SUM(F84:H84)</f>
        <v>0</v>
      </c>
      <c r="J84" s="26">
        <f>SUBTOTAL(9,J85:J93)</f>
        <v>0</v>
      </c>
      <c r="K84" s="26">
        <f>SUBTOTAL(9,K85:K93)</f>
        <v>0</v>
      </c>
      <c r="L84" s="26">
        <f>SUBTOTAL(9,L85:L93)</f>
        <v>0</v>
      </c>
      <c r="M84" s="26">
        <f t="shared" ref="M84:M93" si="96">SUM(J84:L84)</f>
        <v>0</v>
      </c>
      <c r="N84" s="26">
        <f>SUBTOTAL(9,N85:N93)</f>
        <v>0</v>
      </c>
      <c r="O84" s="26">
        <f>SUBTOTAL(9,O85:O93)</f>
        <v>0</v>
      </c>
      <c r="P84" s="26">
        <f>SUBTOTAL(9,P85:P93)</f>
        <v>0</v>
      </c>
      <c r="Q84" s="26">
        <f t="shared" ref="Q84:Q93" si="97">SUM(N84:P84)</f>
        <v>0</v>
      </c>
      <c r="R84" s="26">
        <f>SUBTOTAL(9,R85:R93)</f>
        <v>0</v>
      </c>
      <c r="S84" s="26">
        <f>SUBTOTAL(9,S85:S93)</f>
        <v>0</v>
      </c>
      <c r="T84" s="26">
        <f>SUBTOTAL(9,T85:T93)</f>
        <v>0</v>
      </c>
      <c r="U84" s="26">
        <f t="shared" ref="U84:U93" si="98">SUM(R84:T84)</f>
        <v>0</v>
      </c>
      <c r="V84" s="26">
        <f>SUBTOTAL(9,V85:V93)</f>
        <v>0</v>
      </c>
      <c r="W84" s="26">
        <f>SUBTOTAL(9,W85:W93)</f>
        <v>0</v>
      </c>
      <c r="X84" s="26">
        <f>SUBTOTAL(9,X85:X93)</f>
        <v>0</v>
      </c>
      <c r="Y84" s="26">
        <f t="shared" ref="Y84:Y93" si="99">SUM(V84:X84)</f>
        <v>0</v>
      </c>
      <c r="Z84" s="26">
        <f>SUBTOTAL(9,Z85:Z93)</f>
        <v>0</v>
      </c>
      <c r="AA84" s="26">
        <f>SUBTOTAL(9,AA85:AA93)</f>
        <v>0</v>
      </c>
      <c r="AB84" s="26">
        <f>SUBTOTAL(9,AB85:AB93)</f>
        <v>0</v>
      </c>
      <c r="AC84" s="26">
        <f t="shared" ref="AC84:AC93" si="100">SUM(Z84:AB84)</f>
        <v>0</v>
      </c>
      <c r="AD84" s="26">
        <f>SUBTOTAL(9,AD85:AD93)</f>
        <v>0</v>
      </c>
      <c r="AE84" s="26">
        <f>SUBTOTAL(9,AE85:AE93)</f>
        <v>0</v>
      </c>
      <c r="AF84" s="26">
        <f>SUBTOTAL(9,AF85:AF93)</f>
        <v>0</v>
      </c>
      <c r="AG84" s="26">
        <f t="shared" ref="AG84:AG93" si="101">SUM(AD84:AF84)</f>
        <v>0</v>
      </c>
      <c r="AH84" s="26">
        <f>SUBTOTAL(9,AH85:AH93)</f>
        <v>0</v>
      </c>
      <c r="AI84" s="26">
        <f>SUBTOTAL(9,AI85:AI93)</f>
        <v>0</v>
      </c>
      <c r="AJ84" s="26">
        <f>SUBTOTAL(9,AJ85:AJ93)</f>
        <v>0</v>
      </c>
      <c r="AK84" s="26">
        <f t="shared" ref="AK84:AK93" si="102">SUM(AH84:AJ84)</f>
        <v>0</v>
      </c>
      <c r="AL84" s="26">
        <f>SUBTOTAL(9,AL85:AL93)</f>
        <v>0</v>
      </c>
      <c r="AM84" s="26">
        <f>SUBTOTAL(9,AM85:AM93)</f>
        <v>0</v>
      </c>
      <c r="AN84" s="26">
        <f>SUBTOTAL(9,AN85:AN93)</f>
        <v>0</v>
      </c>
      <c r="AO84" s="26">
        <f t="shared" ref="AO84:AO93" si="103">SUM(AL84:AN84)</f>
        <v>0</v>
      </c>
      <c r="AP84" s="26">
        <f>SUBTOTAL(9,AP85:AP93)</f>
        <v>0</v>
      </c>
      <c r="AQ84" s="26">
        <f>SUBTOTAL(9,AQ85:AQ93)</f>
        <v>0</v>
      </c>
      <c r="AR84" s="26">
        <f>SUBTOTAL(9,AR85:AR93)</f>
        <v>0</v>
      </c>
      <c r="AS84" s="26">
        <f t="shared" ref="AS84:AS93" si="104">SUM(AP84:AR84)</f>
        <v>0</v>
      </c>
      <c r="AT84" s="26">
        <f>SUBTOTAL(9,AT85:AT93)</f>
        <v>0</v>
      </c>
      <c r="AU84" s="26">
        <f>SUBTOTAL(9,AU85:AU93)</f>
        <v>0</v>
      </c>
      <c r="AV84" s="26">
        <f>SUBTOTAL(9,AV85:AV93)</f>
        <v>0</v>
      </c>
      <c r="AW84" s="26">
        <f t="shared" ref="AW84:AW93" si="105">SUM(AT84:AV84)</f>
        <v>0</v>
      </c>
      <c r="AX84" s="26">
        <f>SUBTOTAL(9,AX85:AX93)</f>
        <v>0</v>
      </c>
      <c r="AY84" s="26">
        <f>SUBTOTAL(9,AY85:AY93)</f>
        <v>0</v>
      </c>
      <c r="AZ84" s="26">
        <f>SUBTOTAL(9,AZ85:AZ93)</f>
        <v>0</v>
      </c>
      <c r="BA84" s="26">
        <f t="shared" ref="BA84:BA93" si="106">SUM(AX84:AZ84)</f>
        <v>0</v>
      </c>
      <c r="BB84" s="26">
        <f>SUBTOTAL(9,BB85:BB93)</f>
        <v>0</v>
      </c>
      <c r="BC84" s="26">
        <f>SUBTOTAL(9,BC85:BC93)</f>
        <v>0</v>
      </c>
      <c r="BD84" s="26">
        <f>SUBTOTAL(9,BD85:BD93)</f>
        <v>0</v>
      </c>
      <c r="BE84" s="26">
        <f t="shared" ref="BE84:BE93" si="107">SUM(BB84:BD84)</f>
        <v>0</v>
      </c>
    </row>
    <row r="85" spans="1:57" x14ac:dyDescent="0.25">
      <c r="A85" s="23" t="str">
        <f t="shared" si="94"/>
        <v>CLAIM AMOUNTS PAID</v>
      </c>
      <c r="C85" s="13" t="s">
        <v>26</v>
      </c>
      <c r="D85" s="53" t="s">
        <v>221</v>
      </c>
      <c r="E85" s="53" t="s">
        <v>235</v>
      </c>
      <c r="F85" s="252">
        <v>0</v>
      </c>
      <c r="G85" s="252">
        <v>0</v>
      </c>
      <c r="H85" s="252">
        <v>0</v>
      </c>
      <c r="I85" s="26">
        <f t="shared" si="95"/>
        <v>0</v>
      </c>
      <c r="J85" s="252">
        <v>0</v>
      </c>
      <c r="K85" s="252">
        <v>0</v>
      </c>
      <c r="L85" s="252">
        <v>0</v>
      </c>
      <c r="M85" s="26">
        <f t="shared" si="96"/>
        <v>0</v>
      </c>
      <c r="N85" s="252">
        <v>0</v>
      </c>
      <c r="O85" s="252">
        <v>0</v>
      </c>
      <c r="P85" s="252">
        <v>0</v>
      </c>
      <c r="Q85" s="26">
        <f t="shared" si="97"/>
        <v>0</v>
      </c>
      <c r="R85" s="252">
        <v>0</v>
      </c>
      <c r="S85" s="252">
        <v>0</v>
      </c>
      <c r="T85" s="252">
        <v>0</v>
      </c>
      <c r="U85" s="26">
        <f t="shared" si="98"/>
        <v>0</v>
      </c>
      <c r="V85" s="252">
        <v>0</v>
      </c>
      <c r="W85" s="252">
        <v>0</v>
      </c>
      <c r="X85" s="252">
        <v>0</v>
      </c>
      <c r="Y85" s="26">
        <f t="shared" si="99"/>
        <v>0</v>
      </c>
      <c r="Z85" s="25"/>
      <c r="AA85" s="25"/>
      <c r="AB85" s="25"/>
      <c r="AC85" s="26">
        <f t="shared" si="100"/>
        <v>0</v>
      </c>
      <c r="AD85" s="252">
        <v>0</v>
      </c>
      <c r="AE85" s="252">
        <v>0</v>
      </c>
      <c r="AF85" s="252">
        <v>0</v>
      </c>
      <c r="AG85" s="26">
        <f t="shared" si="101"/>
        <v>0</v>
      </c>
      <c r="AH85" s="25"/>
      <c r="AI85" s="25"/>
      <c r="AJ85" s="25"/>
      <c r="AK85" s="26">
        <f t="shared" si="102"/>
        <v>0</v>
      </c>
      <c r="AL85" s="25"/>
      <c r="AM85" s="25"/>
      <c r="AN85" s="25"/>
      <c r="AO85" s="26">
        <f t="shared" si="103"/>
        <v>0</v>
      </c>
      <c r="AP85" s="25"/>
      <c r="AQ85" s="25"/>
      <c r="AR85" s="25"/>
      <c r="AS85" s="26">
        <f t="shared" si="104"/>
        <v>0</v>
      </c>
      <c r="AT85" s="25"/>
      <c r="AU85" s="25"/>
      <c r="AV85" s="25"/>
      <c r="AW85" s="26">
        <f t="shared" si="105"/>
        <v>0</v>
      </c>
      <c r="AX85" s="25"/>
      <c r="AY85" s="25"/>
      <c r="AZ85" s="25"/>
      <c r="BA85" s="26">
        <f t="shared" si="106"/>
        <v>0</v>
      </c>
      <c r="BB85" s="25"/>
      <c r="BC85" s="25"/>
      <c r="BD85" s="25"/>
      <c r="BE85" s="26">
        <f t="shared" si="107"/>
        <v>0</v>
      </c>
    </row>
    <row r="86" spans="1:57" x14ac:dyDescent="0.25">
      <c r="A86" s="23" t="str">
        <f t="shared" si="94"/>
        <v>CLAIM AMOUNTS PAID</v>
      </c>
      <c r="C86" s="13" t="s">
        <v>26</v>
      </c>
      <c r="D86" s="53" t="s">
        <v>350</v>
      </c>
      <c r="E86" s="53" t="s">
        <v>236</v>
      </c>
      <c r="F86" s="25"/>
      <c r="G86" s="25"/>
      <c r="H86" s="25"/>
      <c r="I86" s="26">
        <f t="shared" si="95"/>
        <v>0</v>
      </c>
      <c r="J86" s="25"/>
      <c r="K86" s="25"/>
      <c r="L86" s="25"/>
      <c r="M86" s="26">
        <f t="shared" si="96"/>
        <v>0</v>
      </c>
      <c r="N86" s="25"/>
      <c r="O86" s="25"/>
      <c r="P86" s="25"/>
      <c r="Q86" s="26">
        <f t="shared" si="97"/>
        <v>0</v>
      </c>
      <c r="R86" s="25"/>
      <c r="S86" s="25"/>
      <c r="T86" s="25"/>
      <c r="U86" s="26">
        <f t="shared" si="98"/>
        <v>0</v>
      </c>
      <c r="V86" s="25"/>
      <c r="W86" s="25"/>
      <c r="X86" s="25"/>
      <c r="Y86" s="26">
        <f t="shared" si="99"/>
        <v>0</v>
      </c>
      <c r="Z86" s="25"/>
      <c r="AA86" s="25"/>
      <c r="AB86" s="25"/>
      <c r="AC86" s="26">
        <f t="shared" si="100"/>
        <v>0</v>
      </c>
      <c r="AD86" s="25"/>
      <c r="AE86" s="25"/>
      <c r="AF86" s="25"/>
      <c r="AG86" s="26">
        <f t="shared" si="101"/>
        <v>0</v>
      </c>
      <c r="AH86" s="25"/>
      <c r="AI86" s="25"/>
      <c r="AJ86" s="25"/>
      <c r="AK86" s="26">
        <f t="shared" si="102"/>
        <v>0</v>
      </c>
      <c r="AL86" s="25"/>
      <c r="AM86" s="25"/>
      <c r="AN86" s="25"/>
      <c r="AO86" s="26">
        <f t="shared" si="103"/>
        <v>0</v>
      </c>
      <c r="AP86" s="25"/>
      <c r="AQ86" s="25"/>
      <c r="AR86" s="25"/>
      <c r="AS86" s="26">
        <f t="shared" si="104"/>
        <v>0</v>
      </c>
      <c r="AT86" s="25"/>
      <c r="AU86" s="25"/>
      <c r="AV86" s="25"/>
      <c r="AW86" s="26">
        <f t="shared" si="105"/>
        <v>0</v>
      </c>
      <c r="AX86" s="25"/>
      <c r="AY86" s="25"/>
      <c r="AZ86" s="25"/>
      <c r="BA86" s="26">
        <f t="shared" si="106"/>
        <v>0</v>
      </c>
      <c r="BB86" s="25"/>
      <c r="BC86" s="25"/>
      <c r="BD86" s="25"/>
      <c r="BE86" s="26">
        <f t="shared" si="107"/>
        <v>0</v>
      </c>
    </row>
    <row r="87" spans="1:57" x14ac:dyDescent="0.25">
      <c r="A87" s="23" t="str">
        <f t="shared" si="94"/>
        <v>CLAIM AMOUNTS PAID</v>
      </c>
      <c r="C87" s="13" t="s">
        <v>26</v>
      </c>
      <c r="D87" s="53" t="s">
        <v>342</v>
      </c>
      <c r="E87" s="53" t="s">
        <v>237</v>
      </c>
      <c r="F87" s="25"/>
      <c r="G87" s="25"/>
      <c r="H87" s="25"/>
      <c r="I87" s="26">
        <f t="shared" si="95"/>
        <v>0</v>
      </c>
      <c r="J87" s="25"/>
      <c r="K87" s="25"/>
      <c r="L87" s="25"/>
      <c r="M87" s="26">
        <f t="shared" si="96"/>
        <v>0</v>
      </c>
      <c r="N87" s="25"/>
      <c r="O87" s="25"/>
      <c r="P87" s="25"/>
      <c r="Q87" s="26">
        <f t="shared" si="97"/>
        <v>0</v>
      </c>
      <c r="R87" s="25"/>
      <c r="S87" s="25"/>
      <c r="T87" s="25"/>
      <c r="U87" s="26">
        <f t="shared" si="98"/>
        <v>0</v>
      </c>
      <c r="V87" s="25"/>
      <c r="W87" s="25"/>
      <c r="X87" s="25"/>
      <c r="Y87" s="26">
        <f t="shared" si="99"/>
        <v>0</v>
      </c>
      <c r="Z87" s="25"/>
      <c r="AA87" s="25"/>
      <c r="AB87" s="25"/>
      <c r="AC87" s="26">
        <f t="shared" si="100"/>
        <v>0</v>
      </c>
      <c r="AD87" s="25"/>
      <c r="AE87" s="25"/>
      <c r="AF87" s="25"/>
      <c r="AG87" s="26">
        <f t="shared" si="101"/>
        <v>0</v>
      </c>
      <c r="AH87" s="25"/>
      <c r="AI87" s="25"/>
      <c r="AJ87" s="25"/>
      <c r="AK87" s="26">
        <f t="shared" si="102"/>
        <v>0</v>
      </c>
      <c r="AL87" s="25"/>
      <c r="AM87" s="25"/>
      <c r="AN87" s="25"/>
      <c r="AO87" s="26">
        <f t="shared" si="103"/>
        <v>0</v>
      </c>
      <c r="AP87" s="25"/>
      <c r="AQ87" s="25"/>
      <c r="AR87" s="25"/>
      <c r="AS87" s="26">
        <f t="shared" si="104"/>
        <v>0</v>
      </c>
      <c r="AT87" s="25"/>
      <c r="AU87" s="25"/>
      <c r="AV87" s="25"/>
      <c r="AW87" s="26">
        <f t="shared" si="105"/>
        <v>0</v>
      </c>
      <c r="AX87" s="25"/>
      <c r="AY87" s="25"/>
      <c r="AZ87" s="25"/>
      <c r="BA87" s="26">
        <f t="shared" si="106"/>
        <v>0</v>
      </c>
      <c r="BB87" s="25"/>
      <c r="BC87" s="25"/>
      <c r="BD87" s="25"/>
      <c r="BE87" s="26">
        <f t="shared" si="107"/>
        <v>0</v>
      </c>
    </row>
    <row r="88" spans="1:57" x14ac:dyDescent="0.25">
      <c r="A88" s="23" t="str">
        <f t="shared" si="94"/>
        <v>CLAIM AMOUNTS PAID</v>
      </c>
      <c r="C88" s="13" t="s">
        <v>26</v>
      </c>
      <c r="D88" s="53" t="s">
        <v>343</v>
      </c>
      <c r="E88" s="53" t="s">
        <v>238</v>
      </c>
      <c r="F88" s="25"/>
      <c r="G88" s="25"/>
      <c r="H88" s="25"/>
      <c r="I88" s="26">
        <f t="shared" si="95"/>
        <v>0</v>
      </c>
      <c r="J88" s="25"/>
      <c r="K88" s="25"/>
      <c r="L88" s="25"/>
      <c r="M88" s="26">
        <f t="shared" si="96"/>
        <v>0</v>
      </c>
      <c r="N88" s="25"/>
      <c r="O88" s="25"/>
      <c r="P88" s="25"/>
      <c r="Q88" s="26">
        <f t="shared" si="97"/>
        <v>0</v>
      </c>
      <c r="R88" s="25"/>
      <c r="S88" s="25"/>
      <c r="T88" s="25"/>
      <c r="U88" s="26">
        <f t="shared" si="98"/>
        <v>0</v>
      </c>
      <c r="V88" s="25"/>
      <c r="W88" s="25"/>
      <c r="X88" s="25"/>
      <c r="Y88" s="26">
        <f t="shared" si="99"/>
        <v>0</v>
      </c>
      <c r="Z88" s="25"/>
      <c r="AA88" s="25"/>
      <c r="AB88" s="25"/>
      <c r="AC88" s="26">
        <f t="shared" si="100"/>
        <v>0</v>
      </c>
      <c r="AD88" s="25"/>
      <c r="AE88" s="25"/>
      <c r="AF88" s="25"/>
      <c r="AG88" s="26">
        <f t="shared" si="101"/>
        <v>0</v>
      </c>
      <c r="AH88" s="25"/>
      <c r="AI88" s="25"/>
      <c r="AJ88" s="25"/>
      <c r="AK88" s="26">
        <f t="shared" si="102"/>
        <v>0</v>
      </c>
      <c r="AL88" s="25"/>
      <c r="AM88" s="25"/>
      <c r="AN88" s="25"/>
      <c r="AO88" s="26">
        <f t="shared" si="103"/>
        <v>0</v>
      </c>
      <c r="AP88" s="25"/>
      <c r="AQ88" s="25"/>
      <c r="AR88" s="25"/>
      <c r="AS88" s="26">
        <f t="shared" si="104"/>
        <v>0</v>
      </c>
      <c r="AT88" s="25"/>
      <c r="AU88" s="25"/>
      <c r="AV88" s="25"/>
      <c r="AW88" s="26">
        <f t="shared" si="105"/>
        <v>0</v>
      </c>
      <c r="AX88" s="25"/>
      <c r="AY88" s="25"/>
      <c r="AZ88" s="25"/>
      <c r="BA88" s="26">
        <f t="shared" si="106"/>
        <v>0</v>
      </c>
      <c r="BB88" s="25"/>
      <c r="BC88" s="25"/>
      <c r="BD88" s="25"/>
      <c r="BE88" s="26">
        <f t="shared" si="107"/>
        <v>0</v>
      </c>
    </row>
    <row r="89" spans="1:57" x14ac:dyDescent="0.25">
      <c r="A89" s="23" t="str">
        <f t="shared" si="94"/>
        <v>CLAIM AMOUNTS PAID</v>
      </c>
      <c r="C89" s="13" t="s">
        <v>26</v>
      </c>
      <c r="D89" s="53" t="s">
        <v>344</v>
      </c>
      <c r="E89" s="53" t="s">
        <v>239</v>
      </c>
      <c r="F89" s="25"/>
      <c r="G89" s="25"/>
      <c r="H89" s="25"/>
      <c r="I89" s="26">
        <f t="shared" si="95"/>
        <v>0</v>
      </c>
      <c r="J89" s="25"/>
      <c r="K89" s="25"/>
      <c r="L89" s="25"/>
      <c r="M89" s="26">
        <f t="shared" si="96"/>
        <v>0</v>
      </c>
      <c r="N89" s="25"/>
      <c r="O89" s="25"/>
      <c r="P89" s="25"/>
      <c r="Q89" s="26">
        <f t="shared" si="97"/>
        <v>0</v>
      </c>
      <c r="R89" s="25"/>
      <c r="S89" s="25"/>
      <c r="T89" s="25"/>
      <c r="U89" s="26">
        <f t="shared" si="98"/>
        <v>0</v>
      </c>
      <c r="V89" s="25"/>
      <c r="W89" s="25"/>
      <c r="X89" s="25"/>
      <c r="Y89" s="26">
        <f t="shared" si="99"/>
        <v>0</v>
      </c>
      <c r="Z89" s="25"/>
      <c r="AA89" s="25"/>
      <c r="AB89" s="25"/>
      <c r="AC89" s="26">
        <f t="shared" si="100"/>
        <v>0</v>
      </c>
      <c r="AD89" s="25"/>
      <c r="AE89" s="25"/>
      <c r="AF89" s="25"/>
      <c r="AG89" s="26">
        <f t="shared" si="101"/>
        <v>0</v>
      </c>
      <c r="AH89" s="25"/>
      <c r="AI89" s="25"/>
      <c r="AJ89" s="25"/>
      <c r="AK89" s="26">
        <f t="shared" si="102"/>
        <v>0</v>
      </c>
      <c r="AL89" s="25"/>
      <c r="AM89" s="25"/>
      <c r="AN89" s="25"/>
      <c r="AO89" s="26">
        <f t="shared" si="103"/>
        <v>0</v>
      </c>
      <c r="AP89" s="25"/>
      <c r="AQ89" s="25"/>
      <c r="AR89" s="25"/>
      <c r="AS89" s="26">
        <f t="shared" si="104"/>
        <v>0</v>
      </c>
      <c r="AT89" s="25"/>
      <c r="AU89" s="25"/>
      <c r="AV89" s="25"/>
      <c r="AW89" s="26">
        <f t="shared" si="105"/>
        <v>0</v>
      </c>
      <c r="AX89" s="25"/>
      <c r="AY89" s="25"/>
      <c r="AZ89" s="25"/>
      <c r="BA89" s="26">
        <f t="shared" si="106"/>
        <v>0</v>
      </c>
      <c r="BB89" s="25"/>
      <c r="BC89" s="25"/>
      <c r="BD89" s="25"/>
      <c r="BE89" s="26">
        <f t="shared" si="107"/>
        <v>0</v>
      </c>
    </row>
    <row r="90" spans="1:57" x14ac:dyDescent="0.25">
      <c r="A90" s="23" t="str">
        <f t="shared" si="94"/>
        <v>CLAIM AMOUNTS PAID</v>
      </c>
      <c r="C90" s="13" t="s">
        <v>26</v>
      </c>
      <c r="D90" s="53" t="s">
        <v>449</v>
      </c>
      <c r="E90" s="53" t="s">
        <v>240</v>
      </c>
      <c r="F90" s="25"/>
      <c r="G90" s="25"/>
      <c r="H90" s="25"/>
      <c r="I90" s="26">
        <f t="shared" si="95"/>
        <v>0</v>
      </c>
      <c r="J90" s="25"/>
      <c r="K90" s="25"/>
      <c r="L90" s="25"/>
      <c r="M90" s="26">
        <f t="shared" si="96"/>
        <v>0</v>
      </c>
      <c r="N90" s="25"/>
      <c r="O90" s="25"/>
      <c r="P90" s="25"/>
      <c r="Q90" s="26">
        <f t="shared" si="97"/>
        <v>0</v>
      </c>
      <c r="R90" s="25"/>
      <c r="S90" s="25"/>
      <c r="T90" s="25"/>
      <c r="U90" s="26">
        <f t="shared" si="98"/>
        <v>0</v>
      </c>
      <c r="V90" s="25"/>
      <c r="W90" s="25"/>
      <c r="X90" s="25"/>
      <c r="Y90" s="26">
        <f t="shared" si="99"/>
        <v>0</v>
      </c>
      <c r="Z90" s="25"/>
      <c r="AA90" s="25"/>
      <c r="AB90" s="25"/>
      <c r="AC90" s="26">
        <f t="shared" si="100"/>
        <v>0</v>
      </c>
      <c r="AD90" s="25"/>
      <c r="AE90" s="25"/>
      <c r="AF90" s="25"/>
      <c r="AG90" s="26">
        <f t="shared" si="101"/>
        <v>0</v>
      </c>
      <c r="AH90" s="25"/>
      <c r="AI90" s="25"/>
      <c r="AJ90" s="25"/>
      <c r="AK90" s="26">
        <f t="shared" si="102"/>
        <v>0</v>
      </c>
      <c r="AL90" s="25"/>
      <c r="AM90" s="25"/>
      <c r="AN90" s="25"/>
      <c r="AO90" s="26">
        <f t="shared" si="103"/>
        <v>0</v>
      </c>
      <c r="AP90" s="25"/>
      <c r="AQ90" s="25"/>
      <c r="AR90" s="25"/>
      <c r="AS90" s="26">
        <f t="shared" si="104"/>
        <v>0</v>
      </c>
      <c r="AT90" s="25"/>
      <c r="AU90" s="25"/>
      <c r="AV90" s="25"/>
      <c r="AW90" s="26">
        <f t="shared" si="105"/>
        <v>0</v>
      </c>
      <c r="AX90" s="25"/>
      <c r="AY90" s="25"/>
      <c r="AZ90" s="25"/>
      <c r="BA90" s="26">
        <f t="shared" si="106"/>
        <v>0</v>
      </c>
      <c r="BB90" s="25"/>
      <c r="BC90" s="25"/>
      <c r="BD90" s="25"/>
      <c r="BE90" s="26">
        <f t="shared" si="107"/>
        <v>0</v>
      </c>
    </row>
    <row r="91" spans="1:57" x14ac:dyDescent="0.25">
      <c r="A91" s="23" t="str">
        <f t="shared" si="94"/>
        <v>CLAIM AMOUNTS PAID</v>
      </c>
      <c r="C91" s="13" t="s">
        <v>26</v>
      </c>
      <c r="D91" s="53" t="s">
        <v>345</v>
      </c>
      <c r="E91" s="53" t="s">
        <v>241</v>
      </c>
      <c r="F91" s="25"/>
      <c r="G91" s="25"/>
      <c r="H91" s="25"/>
      <c r="I91" s="26">
        <f t="shared" si="95"/>
        <v>0</v>
      </c>
      <c r="J91" s="25"/>
      <c r="K91" s="25"/>
      <c r="L91" s="25"/>
      <c r="M91" s="26">
        <f t="shared" si="96"/>
        <v>0</v>
      </c>
      <c r="N91" s="25"/>
      <c r="O91" s="25"/>
      <c r="P91" s="25"/>
      <c r="Q91" s="26">
        <f t="shared" si="97"/>
        <v>0</v>
      </c>
      <c r="R91" s="25"/>
      <c r="S91" s="25"/>
      <c r="T91" s="25"/>
      <c r="U91" s="26">
        <f t="shared" si="98"/>
        <v>0</v>
      </c>
      <c r="V91" s="25"/>
      <c r="W91" s="25"/>
      <c r="X91" s="25"/>
      <c r="Y91" s="26">
        <f t="shared" si="99"/>
        <v>0</v>
      </c>
      <c r="Z91" s="25"/>
      <c r="AA91" s="25"/>
      <c r="AB91" s="25"/>
      <c r="AC91" s="26">
        <f t="shared" si="100"/>
        <v>0</v>
      </c>
      <c r="AD91" s="25"/>
      <c r="AE91" s="25"/>
      <c r="AF91" s="25"/>
      <c r="AG91" s="26">
        <f t="shared" si="101"/>
        <v>0</v>
      </c>
      <c r="AH91" s="25"/>
      <c r="AI91" s="25"/>
      <c r="AJ91" s="25"/>
      <c r="AK91" s="26">
        <f t="shared" si="102"/>
        <v>0</v>
      </c>
      <c r="AL91" s="25"/>
      <c r="AM91" s="25"/>
      <c r="AN91" s="25"/>
      <c r="AO91" s="26">
        <f t="shared" si="103"/>
        <v>0</v>
      </c>
      <c r="AP91" s="25"/>
      <c r="AQ91" s="25"/>
      <c r="AR91" s="25"/>
      <c r="AS91" s="26">
        <f t="shared" si="104"/>
        <v>0</v>
      </c>
      <c r="AT91" s="25"/>
      <c r="AU91" s="25"/>
      <c r="AV91" s="25"/>
      <c r="AW91" s="26">
        <f t="shared" si="105"/>
        <v>0</v>
      </c>
      <c r="AX91" s="25"/>
      <c r="AY91" s="25"/>
      <c r="AZ91" s="25"/>
      <c r="BA91" s="26">
        <f t="shared" si="106"/>
        <v>0</v>
      </c>
      <c r="BB91" s="25"/>
      <c r="BC91" s="25"/>
      <c r="BD91" s="25"/>
      <c r="BE91" s="26">
        <f t="shared" si="107"/>
        <v>0</v>
      </c>
    </row>
    <row r="92" spans="1:57" x14ac:dyDescent="0.25">
      <c r="A92" s="23" t="str">
        <f t="shared" si="94"/>
        <v>CLAIM AMOUNTS PAID</v>
      </c>
      <c r="C92" s="13" t="s">
        <v>26</v>
      </c>
      <c r="D92" s="53" t="s">
        <v>448</v>
      </c>
      <c r="E92" s="53" t="s">
        <v>243</v>
      </c>
      <c r="F92" s="252">
        <v>0</v>
      </c>
      <c r="G92" s="252">
        <v>0</v>
      </c>
      <c r="H92" s="252">
        <v>0</v>
      </c>
      <c r="I92" s="26">
        <f t="shared" si="95"/>
        <v>0</v>
      </c>
      <c r="J92" s="252">
        <v>0</v>
      </c>
      <c r="K92" s="252">
        <v>0</v>
      </c>
      <c r="L92" s="252">
        <v>0</v>
      </c>
      <c r="M92" s="26">
        <f t="shared" si="96"/>
        <v>0</v>
      </c>
      <c r="N92" s="252">
        <v>0</v>
      </c>
      <c r="O92" s="252">
        <v>0</v>
      </c>
      <c r="P92" s="252">
        <v>0</v>
      </c>
      <c r="Q92" s="26">
        <f t="shared" si="97"/>
        <v>0</v>
      </c>
      <c r="R92" s="252">
        <v>0</v>
      </c>
      <c r="S92" s="252">
        <v>0</v>
      </c>
      <c r="T92" s="252">
        <v>0</v>
      </c>
      <c r="U92" s="26">
        <f t="shared" si="98"/>
        <v>0</v>
      </c>
      <c r="V92" s="252">
        <v>0</v>
      </c>
      <c r="W92" s="252">
        <v>0</v>
      </c>
      <c r="X92" s="252">
        <v>0</v>
      </c>
      <c r="Y92" s="26">
        <f t="shared" si="99"/>
        <v>0</v>
      </c>
      <c r="Z92" s="25"/>
      <c r="AA92" s="25"/>
      <c r="AB92" s="25"/>
      <c r="AC92" s="26">
        <f t="shared" si="100"/>
        <v>0</v>
      </c>
      <c r="AD92" s="252">
        <v>0</v>
      </c>
      <c r="AE92" s="252">
        <v>0</v>
      </c>
      <c r="AF92" s="252">
        <v>0</v>
      </c>
      <c r="AG92" s="26">
        <f t="shared" si="101"/>
        <v>0</v>
      </c>
      <c r="AH92" s="25"/>
      <c r="AI92" s="25"/>
      <c r="AJ92" s="25"/>
      <c r="AK92" s="26">
        <f t="shared" si="102"/>
        <v>0</v>
      </c>
      <c r="AL92" s="25"/>
      <c r="AM92" s="25"/>
      <c r="AN92" s="25"/>
      <c r="AO92" s="26">
        <f t="shared" si="103"/>
        <v>0</v>
      </c>
      <c r="AP92" s="25"/>
      <c r="AQ92" s="25"/>
      <c r="AR92" s="25"/>
      <c r="AS92" s="26">
        <f t="shared" si="104"/>
        <v>0</v>
      </c>
      <c r="AT92" s="25"/>
      <c r="AU92" s="25"/>
      <c r="AV92" s="25"/>
      <c r="AW92" s="26">
        <f t="shared" si="105"/>
        <v>0</v>
      </c>
      <c r="AX92" s="25"/>
      <c r="AY92" s="25"/>
      <c r="AZ92" s="25"/>
      <c r="BA92" s="26">
        <f t="shared" si="106"/>
        <v>0</v>
      </c>
      <c r="BB92" s="25"/>
      <c r="BC92" s="25"/>
      <c r="BD92" s="25"/>
      <c r="BE92" s="26">
        <f t="shared" si="107"/>
        <v>0</v>
      </c>
    </row>
    <row r="93" spans="1:57" x14ac:dyDescent="0.25">
      <c r="A93" s="23" t="str">
        <f t="shared" si="94"/>
        <v>CLAIM AMOUNTS PAID</v>
      </c>
      <c r="C93" s="13" t="s">
        <v>26</v>
      </c>
      <c r="D93" s="53" t="s">
        <v>346</v>
      </c>
      <c r="E93" s="53" t="s">
        <v>244</v>
      </c>
      <c r="F93" s="252">
        <v>0</v>
      </c>
      <c r="G93" s="252">
        <v>0</v>
      </c>
      <c r="H93" s="252">
        <v>0</v>
      </c>
      <c r="I93" s="26">
        <f t="shared" si="95"/>
        <v>0</v>
      </c>
      <c r="J93" s="252">
        <v>0</v>
      </c>
      <c r="K93" s="252">
        <v>0</v>
      </c>
      <c r="L93" s="252">
        <v>0</v>
      </c>
      <c r="M93" s="26">
        <f t="shared" si="96"/>
        <v>0</v>
      </c>
      <c r="N93" s="252">
        <v>0</v>
      </c>
      <c r="O93" s="252">
        <v>0</v>
      </c>
      <c r="P93" s="252">
        <v>0</v>
      </c>
      <c r="Q93" s="26">
        <f t="shared" si="97"/>
        <v>0</v>
      </c>
      <c r="R93" s="252">
        <v>0</v>
      </c>
      <c r="S93" s="252">
        <v>0</v>
      </c>
      <c r="T93" s="252">
        <v>0</v>
      </c>
      <c r="U93" s="26">
        <f t="shared" si="98"/>
        <v>0</v>
      </c>
      <c r="V93" s="252">
        <v>0</v>
      </c>
      <c r="W93" s="252">
        <v>0</v>
      </c>
      <c r="X93" s="252">
        <v>0</v>
      </c>
      <c r="Y93" s="26">
        <f t="shared" si="99"/>
        <v>0</v>
      </c>
      <c r="Z93" s="25"/>
      <c r="AA93" s="25"/>
      <c r="AB93" s="25"/>
      <c r="AC93" s="26">
        <f t="shared" si="100"/>
        <v>0</v>
      </c>
      <c r="AD93" s="252">
        <v>0</v>
      </c>
      <c r="AE93" s="252">
        <v>0</v>
      </c>
      <c r="AF93" s="252">
        <v>0</v>
      </c>
      <c r="AG93" s="26">
        <f t="shared" si="101"/>
        <v>0</v>
      </c>
      <c r="AH93" s="25"/>
      <c r="AI93" s="25"/>
      <c r="AJ93" s="25"/>
      <c r="AK93" s="26">
        <f t="shared" si="102"/>
        <v>0</v>
      </c>
      <c r="AL93" s="25"/>
      <c r="AM93" s="25"/>
      <c r="AN93" s="25"/>
      <c r="AO93" s="26">
        <f t="shared" si="103"/>
        <v>0</v>
      </c>
      <c r="AP93" s="25"/>
      <c r="AQ93" s="25"/>
      <c r="AR93" s="25"/>
      <c r="AS93" s="26">
        <f t="shared" si="104"/>
        <v>0</v>
      </c>
      <c r="AT93" s="25"/>
      <c r="AU93" s="25"/>
      <c r="AV93" s="25"/>
      <c r="AW93" s="26">
        <f t="shared" si="105"/>
        <v>0</v>
      </c>
      <c r="AX93" s="25"/>
      <c r="AY93" s="25"/>
      <c r="AZ93" s="25"/>
      <c r="BA93" s="26">
        <f t="shared" si="106"/>
        <v>0</v>
      </c>
      <c r="BB93" s="25"/>
      <c r="BC93" s="25"/>
      <c r="BD93" s="25"/>
      <c r="BE93" s="26">
        <f t="shared" si="107"/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5"/>
      <c r="G95" s="25"/>
      <c r="H95" s="25"/>
      <c r="I95" s="26">
        <f>SUM(F95:H95)</f>
        <v>0</v>
      </c>
      <c r="J95" s="25"/>
      <c r="K95" s="25"/>
      <c r="L95" s="25"/>
      <c r="M95" s="26">
        <f>SUM(J95:L95)</f>
        <v>0</v>
      </c>
      <c r="N95" s="25"/>
      <c r="O95" s="25"/>
      <c r="P95" s="25"/>
      <c r="Q95" s="26">
        <f>SUM(N95:P95)</f>
        <v>0</v>
      </c>
      <c r="R95" s="25"/>
      <c r="S95" s="25"/>
      <c r="T95" s="25"/>
      <c r="U95" s="26">
        <f>SUM(R95:T95)</f>
        <v>0</v>
      </c>
      <c r="V95" s="25"/>
      <c r="W95" s="25"/>
      <c r="X95" s="25"/>
      <c r="Y95" s="26">
        <f>SUM(V95:X95)</f>
        <v>0</v>
      </c>
      <c r="Z95" s="25"/>
      <c r="AA95" s="25"/>
      <c r="AB95" s="25"/>
      <c r="AC95" s="26">
        <f>SUM(Z95:AB95)</f>
        <v>0</v>
      </c>
      <c r="AD95" s="25"/>
      <c r="AE95" s="25"/>
      <c r="AF95" s="25"/>
      <c r="AG95" s="26">
        <f>SUM(AD95:AF95)</f>
        <v>0</v>
      </c>
      <c r="AH95" s="25"/>
      <c r="AI95" s="25"/>
      <c r="AJ95" s="25"/>
      <c r="AK95" s="26">
        <f>SUM(AH95:AJ95)</f>
        <v>0</v>
      </c>
      <c r="AL95" s="25"/>
      <c r="AM95" s="25"/>
      <c r="AN95" s="25"/>
      <c r="AO95" s="26">
        <f>SUM(AL95:AN95)</f>
        <v>0</v>
      </c>
      <c r="AP95" s="25"/>
      <c r="AQ95" s="25"/>
      <c r="AR95" s="25"/>
      <c r="AS95" s="26">
        <f>SUM(AP95:AR95)</f>
        <v>0</v>
      </c>
      <c r="AT95" s="25"/>
      <c r="AU95" s="25"/>
      <c r="AV95" s="25"/>
      <c r="AW95" s="26">
        <f>SUM(AT95:AV95)</f>
        <v>0</v>
      </c>
      <c r="AX95" s="25"/>
      <c r="AY95" s="25"/>
      <c r="AZ95" s="25"/>
      <c r="BA95" s="26">
        <f>SUM(AX95:AZ95)</f>
        <v>0</v>
      </c>
      <c r="BB95" s="25"/>
      <c r="BC95" s="25"/>
      <c r="BD95" s="25"/>
      <c r="BE95" s="26">
        <f>SUM(BB95:BD95)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AG99" si="108">G28/G26</f>
        <v>#DIV/0!</v>
      </c>
      <c r="H99" s="199" t="e">
        <f t="shared" si="108"/>
        <v>#DIV/0!</v>
      </c>
      <c r="I99" s="199" t="e">
        <f t="shared" si="108"/>
        <v>#DIV/0!</v>
      </c>
      <c r="J99" s="199" t="e">
        <f t="shared" si="108"/>
        <v>#DIV/0!</v>
      </c>
      <c r="K99" s="199" t="e">
        <f t="shared" si="108"/>
        <v>#DIV/0!</v>
      </c>
      <c r="L99" s="199" t="e">
        <f t="shared" si="108"/>
        <v>#DIV/0!</v>
      </c>
      <c r="M99" s="199" t="e">
        <f t="shared" si="108"/>
        <v>#DIV/0!</v>
      </c>
      <c r="N99" s="199" t="e">
        <f t="shared" si="108"/>
        <v>#DIV/0!</v>
      </c>
      <c r="O99" s="199" t="e">
        <f t="shared" si="108"/>
        <v>#DIV/0!</v>
      </c>
      <c r="P99" s="199" t="e">
        <f t="shared" si="108"/>
        <v>#DIV/0!</v>
      </c>
      <c r="Q99" s="199" t="e">
        <f t="shared" si="108"/>
        <v>#DIV/0!</v>
      </c>
      <c r="R99" s="199" t="e">
        <f t="shared" si="108"/>
        <v>#DIV/0!</v>
      </c>
      <c r="S99" s="199" t="e">
        <f t="shared" si="108"/>
        <v>#DIV/0!</v>
      </c>
      <c r="T99" s="199" t="e">
        <f t="shared" si="108"/>
        <v>#DIV/0!</v>
      </c>
      <c r="U99" s="199" t="e">
        <f t="shared" si="108"/>
        <v>#DIV/0!</v>
      </c>
      <c r="V99" s="199" t="e">
        <f t="shared" si="108"/>
        <v>#DIV/0!</v>
      </c>
      <c r="W99" s="199" t="e">
        <f t="shared" si="108"/>
        <v>#DIV/0!</v>
      </c>
      <c r="X99" s="199" t="e">
        <f t="shared" si="108"/>
        <v>#DIV/0!</v>
      </c>
      <c r="Y99" s="199" t="e">
        <f t="shared" si="108"/>
        <v>#DIV/0!</v>
      </c>
      <c r="Z99" s="199"/>
      <c r="AA99" s="199"/>
      <c r="AB99" s="199"/>
      <c r="AC99" s="199"/>
      <c r="AD99" s="199" t="e">
        <f t="shared" si="108"/>
        <v>#DIV/0!</v>
      </c>
      <c r="AE99" s="199" t="e">
        <f t="shared" si="108"/>
        <v>#DIV/0!</v>
      </c>
      <c r="AF99" s="199" t="e">
        <f t="shared" si="108"/>
        <v>#DIV/0!</v>
      </c>
      <c r="AG99" s="199" t="e">
        <f t="shared" si="108"/>
        <v>#DIV/0!</v>
      </c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AG100" si="109">G57/G55</f>
        <v>#DIV/0!</v>
      </c>
      <c r="H100" s="199" t="e">
        <f t="shared" si="109"/>
        <v>#DIV/0!</v>
      </c>
      <c r="I100" s="199" t="e">
        <f t="shared" si="109"/>
        <v>#DIV/0!</v>
      </c>
      <c r="J100" s="199" t="e">
        <f t="shared" si="109"/>
        <v>#DIV/0!</v>
      </c>
      <c r="K100" s="199" t="e">
        <f t="shared" si="109"/>
        <v>#DIV/0!</v>
      </c>
      <c r="L100" s="199" t="e">
        <f t="shared" si="109"/>
        <v>#DIV/0!</v>
      </c>
      <c r="M100" s="199" t="e">
        <f t="shared" si="109"/>
        <v>#DIV/0!</v>
      </c>
      <c r="N100" s="199" t="e">
        <f t="shared" si="109"/>
        <v>#DIV/0!</v>
      </c>
      <c r="O100" s="199" t="e">
        <f t="shared" si="109"/>
        <v>#DIV/0!</v>
      </c>
      <c r="P100" s="199" t="e">
        <f t="shared" si="109"/>
        <v>#DIV/0!</v>
      </c>
      <c r="Q100" s="199" t="e">
        <f t="shared" si="109"/>
        <v>#DIV/0!</v>
      </c>
      <c r="R100" s="199" t="e">
        <f t="shared" si="109"/>
        <v>#DIV/0!</v>
      </c>
      <c r="S100" s="199" t="e">
        <f t="shared" si="109"/>
        <v>#DIV/0!</v>
      </c>
      <c r="T100" s="199" t="e">
        <f t="shared" si="109"/>
        <v>#DIV/0!</v>
      </c>
      <c r="U100" s="199" t="e">
        <f t="shared" si="109"/>
        <v>#DIV/0!</v>
      </c>
      <c r="V100" s="199" t="e">
        <f t="shared" si="109"/>
        <v>#DIV/0!</v>
      </c>
      <c r="W100" s="199" t="e">
        <f t="shared" si="109"/>
        <v>#DIV/0!</v>
      </c>
      <c r="X100" s="199" t="e">
        <f t="shared" si="109"/>
        <v>#DIV/0!</v>
      </c>
      <c r="Y100" s="199" t="e">
        <f t="shared" si="109"/>
        <v>#DIV/0!</v>
      </c>
      <c r="Z100" s="199"/>
      <c r="AA100" s="199"/>
      <c r="AB100" s="199"/>
      <c r="AC100" s="199"/>
      <c r="AD100" s="199" t="e">
        <f t="shared" si="109"/>
        <v>#DIV/0!</v>
      </c>
      <c r="AE100" s="199" t="e">
        <f t="shared" si="109"/>
        <v>#DIV/0!</v>
      </c>
      <c r="AF100" s="199" t="e">
        <f t="shared" si="109"/>
        <v>#DIV/0!</v>
      </c>
      <c r="AG100" s="199" t="e">
        <f t="shared" si="109"/>
        <v>#DIV/0!</v>
      </c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G102" s="1" t="str">
        <f ca="1">CLAIMS_Total!AG102</f>
        <v>$I$62</v>
      </c>
    </row>
    <row r="103" spans="4:57" x14ac:dyDescent="0.25">
      <c r="D103" s="192" t="s">
        <v>447</v>
      </c>
      <c r="F103" s="203" t="e">
        <f t="shared" ref="F103:L103" ca="1" si="110">G103</f>
        <v>#DIV/0!</v>
      </c>
      <c r="G103" s="203" t="e">
        <f t="shared" ca="1" si="110"/>
        <v>#DIV/0!</v>
      </c>
      <c r="H103" s="203" t="e">
        <f t="shared" ca="1" si="110"/>
        <v>#DIV/0!</v>
      </c>
      <c r="I103" s="209" t="e">
        <f ca="1">INDIRECT($A$4&amp;"!"&amp;I102)</f>
        <v>#DIV/0!</v>
      </c>
      <c r="J103" s="203" t="e">
        <f t="shared" ca="1" si="110"/>
        <v>#DIV/0!</v>
      </c>
      <c r="K103" s="203" t="e">
        <f t="shared" ca="1" si="110"/>
        <v>#DIV/0!</v>
      </c>
      <c r="L103" s="206" t="e">
        <f t="shared" ca="1" si="110"/>
        <v>#DIV/0!</v>
      </c>
      <c r="M103" s="209" t="e">
        <f ca="1">INDIRECT($A$4&amp;"!"&amp;M102)</f>
        <v>#DIV/0!</v>
      </c>
      <c r="N103" s="203" t="e">
        <f t="shared" ref="N103:W103" ca="1" si="111">O103</f>
        <v>#DIV/0!</v>
      </c>
      <c r="O103" s="203" t="e">
        <f t="shared" ca="1" si="111"/>
        <v>#DIV/0!</v>
      </c>
      <c r="P103" s="203" t="e">
        <f t="shared" ca="1" si="111"/>
        <v>#DIV/0!</v>
      </c>
      <c r="Q103" s="209" t="e">
        <f ca="1">INDIRECT($A$4&amp;"!"&amp;Q102)</f>
        <v>#DIV/0!</v>
      </c>
      <c r="R103" s="203" t="e">
        <f t="shared" ca="1" si="111"/>
        <v>#DIV/0!</v>
      </c>
      <c r="S103" s="203" t="e">
        <f t="shared" ca="1" si="111"/>
        <v>#DIV/0!</v>
      </c>
      <c r="T103" s="203" t="e">
        <f t="shared" ca="1" si="111"/>
        <v>#DIV/0!</v>
      </c>
      <c r="U103" s="209" t="e">
        <f ca="1">INDIRECT($A$4&amp;"!"&amp;U102)</f>
        <v>#DIV/0!</v>
      </c>
      <c r="V103" s="203" t="e">
        <f t="shared" ca="1" si="111"/>
        <v>#DIV/0!</v>
      </c>
      <c r="W103" s="203" t="e">
        <f t="shared" ca="1" si="111"/>
        <v>#DIV/0!</v>
      </c>
      <c r="X103" s="203" t="e">
        <f ca="1">Y103</f>
        <v>#DIV/0!</v>
      </c>
      <c r="Y103" s="209" t="e">
        <f ca="1">INDIRECT($A$4&amp;"!"&amp;Y102)</f>
        <v>#DIV/0!</v>
      </c>
      <c r="Z103" s="203"/>
      <c r="AA103" s="203"/>
      <c r="AB103" s="203"/>
      <c r="AC103" s="209"/>
      <c r="AD103" s="203" t="e">
        <f t="shared" ref="AD103:AE103" ca="1" si="112">AE103</f>
        <v>#DIV/0!</v>
      </c>
      <c r="AE103" s="203" t="e">
        <f t="shared" ca="1" si="112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/>
      <c r="AI103" s="203"/>
      <c r="AJ103" s="203"/>
      <c r="AK103" s="209"/>
      <c r="AL103" s="203"/>
      <c r="AM103" s="203"/>
      <c r="AN103" s="203"/>
      <c r="AO103" s="209"/>
      <c r="AP103" s="203"/>
      <c r="AQ103" s="203"/>
      <c r="AR103" s="203"/>
      <c r="AS103" s="209"/>
      <c r="AT103" s="203"/>
      <c r="AU103" s="203"/>
      <c r="AV103" s="203"/>
      <c r="AW103" s="209"/>
      <c r="AX103" s="203"/>
      <c r="AY103" s="203"/>
      <c r="AZ103" s="203"/>
      <c r="BA103" s="209"/>
      <c r="BB103" s="203"/>
      <c r="BC103" s="203"/>
      <c r="BD103" s="203"/>
      <c r="BE103" s="209"/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AG104" si="113">G46/G17*1000</f>
        <v>#DIV/0!</v>
      </c>
      <c r="H104" s="193" t="e">
        <f t="shared" si="113"/>
        <v>#DIV/0!</v>
      </c>
      <c r="I104" s="193" t="e">
        <f t="shared" si="113"/>
        <v>#DIV/0!</v>
      </c>
      <c r="J104" s="193" t="e">
        <f t="shared" si="113"/>
        <v>#DIV/0!</v>
      </c>
      <c r="K104" s="193" t="e">
        <f t="shared" si="113"/>
        <v>#DIV/0!</v>
      </c>
      <c r="L104" s="193" t="e">
        <f t="shared" si="113"/>
        <v>#DIV/0!</v>
      </c>
      <c r="M104" s="193" t="e">
        <f t="shared" si="113"/>
        <v>#DIV/0!</v>
      </c>
      <c r="N104" s="193" t="e">
        <f t="shared" si="113"/>
        <v>#DIV/0!</v>
      </c>
      <c r="O104" s="193" t="e">
        <f t="shared" si="113"/>
        <v>#DIV/0!</v>
      </c>
      <c r="P104" s="193" t="e">
        <f t="shared" si="113"/>
        <v>#DIV/0!</v>
      </c>
      <c r="Q104" s="193" t="e">
        <f t="shared" si="113"/>
        <v>#DIV/0!</v>
      </c>
      <c r="R104" s="193" t="e">
        <f t="shared" si="113"/>
        <v>#DIV/0!</v>
      </c>
      <c r="S104" s="193" t="e">
        <f t="shared" si="113"/>
        <v>#DIV/0!</v>
      </c>
      <c r="T104" s="193" t="e">
        <f t="shared" si="113"/>
        <v>#DIV/0!</v>
      </c>
      <c r="U104" s="193" t="e">
        <f t="shared" si="113"/>
        <v>#DIV/0!</v>
      </c>
      <c r="V104" s="193" t="e">
        <f t="shared" si="113"/>
        <v>#DIV/0!</v>
      </c>
      <c r="W104" s="193" t="e">
        <f t="shared" si="113"/>
        <v>#DIV/0!</v>
      </c>
      <c r="X104" s="193" t="e">
        <f t="shared" si="113"/>
        <v>#DIV/0!</v>
      </c>
      <c r="Y104" s="193" t="e">
        <f t="shared" si="113"/>
        <v>#DIV/0!</v>
      </c>
      <c r="Z104" s="193"/>
      <c r="AA104" s="193"/>
      <c r="AB104" s="193"/>
      <c r="AC104" s="193"/>
      <c r="AD104" s="193" t="e">
        <f t="shared" si="113"/>
        <v>#DIV/0!</v>
      </c>
      <c r="AE104" s="193" t="e">
        <f t="shared" si="113"/>
        <v>#DIV/0!</v>
      </c>
      <c r="AF104" s="193" t="e">
        <f t="shared" si="113"/>
        <v>#DIV/0!</v>
      </c>
      <c r="AG104" s="193" t="e">
        <f t="shared" si="113"/>
        <v>#DIV/0!</v>
      </c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AG107" si="114">G17/G15</f>
        <v>#DIV/0!</v>
      </c>
      <c r="H107" s="202" t="e">
        <f t="shared" si="114"/>
        <v>#DIV/0!</v>
      </c>
      <c r="I107" s="202" t="e">
        <f t="shared" si="114"/>
        <v>#DIV/0!</v>
      </c>
      <c r="J107" s="202" t="e">
        <f t="shared" si="114"/>
        <v>#DIV/0!</v>
      </c>
      <c r="K107" s="202" t="e">
        <f t="shared" si="114"/>
        <v>#DIV/0!</v>
      </c>
      <c r="L107" s="202" t="e">
        <f t="shared" si="114"/>
        <v>#DIV/0!</v>
      </c>
      <c r="M107" s="202" t="e">
        <f t="shared" si="114"/>
        <v>#DIV/0!</v>
      </c>
      <c r="N107" s="202" t="e">
        <f t="shared" si="114"/>
        <v>#DIV/0!</v>
      </c>
      <c r="O107" s="202" t="e">
        <f t="shared" si="114"/>
        <v>#DIV/0!</v>
      </c>
      <c r="P107" s="202" t="e">
        <f t="shared" si="114"/>
        <v>#DIV/0!</v>
      </c>
      <c r="Q107" s="202" t="e">
        <f t="shared" si="114"/>
        <v>#DIV/0!</v>
      </c>
      <c r="R107" s="202" t="e">
        <f t="shared" si="114"/>
        <v>#DIV/0!</v>
      </c>
      <c r="S107" s="202" t="e">
        <f t="shared" si="114"/>
        <v>#DIV/0!</v>
      </c>
      <c r="T107" s="202" t="e">
        <f t="shared" si="114"/>
        <v>#DIV/0!</v>
      </c>
      <c r="U107" s="202" t="e">
        <f t="shared" si="114"/>
        <v>#DIV/0!</v>
      </c>
      <c r="V107" s="202" t="e">
        <f t="shared" si="114"/>
        <v>#DIV/0!</v>
      </c>
      <c r="W107" s="202" t="e">
        <f t="shared" si="114"/>
        <v>#DIV/0!</v>
      </c>
      <c r="X107" s="202" t="e">
        <f t="shared" si="114"/>
        <v>#DIV/0!</v>
      </c>
      <c r="Y107" s="202" t="e">
        <f t="shared" si="114"/>
        <v>#DIV/0!</v>
      </c>
      <c r="Z107" s="202"/>
      <c r="AA107" s="202"/>
      <c r="AB107" s="202"/>
      <c r="AC107" s="202"/>
      <c r="AD107" s="202" t="e">
        <f t="shared" si="114"/>
        <v>#DIV/0!</v>
      </c>
      <c r="AE107" s="202" t="e">
        <f t="shared" si="114"/>
        <v>#DIV/0!</v>
      </c>
      <c r="AF107" s="202" t="e">
        <f t="shared" si="114"/>
        <v>#DIV/0!</v>
      </c>
      <c r="AG107" s="202" t="e">
        <f t="shared" si="114"/>
        <v>#DIV/0!</v>
      </c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4:57" x14ac:dyDescent="0.25">
      <c r="D108" s="1" t="s">
        <v>500</v>
      </c>
      <c r="F108" s="204" t="e">
        <f t="shared" ref="F108:AG108" ca="1" si="115">F104/F103</f>
        <v>#DIV/0!</v>
      </c>
      <c r="G108" s="204" t="e">
        <f t="shared" ca="1" si="115"/>
        <v>#DIV/0!</v>
      </c>
      <c r="H108" s="204" t="e">
        <f t="shared" ca="1" si="115"/>
        <v>#DIV/0!</v>
      </c>
      <c r="I108" s="204" t="e">
        <f t="shared" ca="1" si="115"/>
        <v>#DIV/0!</v>
      </c>
      <c r="J108" s="204" t="e">
        <f t="shared" ca="1" si="115"/>
        <v>#DIV/0!</v>
      </c>
      <c r="K108" s="204" t="e">
        <f t="shared" ca="1" si="115"/>
        <v>#DIV/0!</v>
      </c>
      <c r="L108" s="204" t="e">
        <f t="shared" ca="1" si="115"/>
        <v>#DIV/0!</v>
      </c>
      <c r="M108" s="204" t="e">
        <f t="shared" ca="1" si="115"/>
        <v>#DIV/0!</v>
      </c>
      <c r="N108" s="204" t="e">
        <f t="shared" ca="1" si="115"/>
        <v>#DIV/0!</v>
      </c>
      <c r="O108" s="204" t="e">
        <f t="shared" ca="1" si="115"/>
        <v>#DIV/0!</v>
      </c>
      <c r="P108" s="204" t="e">
        <f t="shared" ca="1" si="115"/>
        <v>#DIV/0!</v>
      </c>
      <c r="Q108" s="204" t="e">
        <f t="shared" ca="1" si="115"/>
        <v>#DIV/0!</v>
      </c>
      <c r="R108" s="204" t="e">
        <f t="shared" ca="1" si="115"/>
        <v>#DIV/0!</v>
      </c>
      <c r="S108" s="204" t="e">
        <f t="shared" ca="1" si="115"/>
        <v>#DIV/0!</v>
      </c>
      <c r="T108" s="204" t="e">
        <f t="shared" ca="1" si="115"/>
        <v>#DIV/0!</v>
      </c>
      <c r="U108" s="204" t="e">
        <f t="shared" ca="1" si="115"/>
        <v>#DIV/0!</v>
      </c>
      <c r="V108" s="204" t="e">
        <f t="shared" ca="1" si="115"/>
        <v>#DIV/0!</v>
      </c>
      <c r="W108" s="204" t="e">
        <f t="shared" ca="1" si="115"/>
        <v>#DIV/0!</v>
      </c>
      <c r="X108" s="204" t="e">
        <f t="shared" ca="1" si="115"/>
        <v>#DIV/0!</v>
      </c>
      <c r="Y108" s="204" t="e">
        <f t="shared" ca="1" si="115"/>
        <v>#DIV/0!</v>
      </c>
      <c r="Z108" s="204"/>
      <c r="AA108" s="204"/>
      <c r="AB108" s="204"/>
      <c r="AC108" s="204"/>
      <c r="AD108" s="204" t="e">
        <f t="shared" ca="1" si="115"/>
        <v>#DIV/0!</v>
      </c>
      <c r="AE108" s="204" t="e">
        <f t="shared" ca="1" si="115"/>
        <v>#DIV/0!</v>
      </c>
      <c r="AF108" s="204" t="e">
        <f t="shared" ca="1" si="115"/>
        <v>#DIV/0!</v>
      </c>
      <c r="AG108" s="204" t="e">
        <f t="shared" ca="1" si="115"/>
        <v>#DIV/0!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AG109" si="116">G19/(G13+G17+G18)</f>
        <v>#DIV/0!</v>
      </c>
      <c r="H109" s="204" t="e">
        <f t="shared" si="116"/>
        <v>#DIV/0!</v>
      </c>
      <c r="I109" s="204" t="e">
        <f t="shared" si="116"/>
        <v>#DIV/0!</v>
      </c>
      <c r="J109" s="204" t="e">
        <f t="shared" si="116"/>
        <v>#DIV/0!</v>
      </c>
      <c r="K109" s="204" t="e">
        <f t="shared" si="116"/>
        <v>#DIV/0!</v>
      </c>
      <c r="L109" s="204" t="e">
        <f t="shared" si="116"/>
        <v>#DIV/0!</v>
      </c>
      <c r="M109" s="204" t="e">
        <f t="shared" si="116"/>
        <v>#DIV/0!</v>
      </c>
      <c r="N109" s="204" t="e">
        <f t="shared" si="116"/>
        <v>#DIV/0!</v>
      </c>
      <c r="O109" s="204" t="e">
        <f t="shared" si="116"/>
        <v>#DIV/0!</v>
      </c>
      <c r="P109" s="204" t="e">
        <f t="shared" si="116"/>
        <v>#DIV/0!</v>
      </c>
      <c r="Q109" s="204" t="e">
        <f t="shared" si="116"/>
        <v>#DIV/0!</v>
      </c>
      <c r="R109" s="204" t="e">
        <f t="shared" si="116"/>
        <v>#DIV/0!</v>
      </c>
      <c r="S109" s="204" t="e">
        <f t="shared" si="116"/>
        <v>#DIV/0!</v>
      </c>
      <c r="T109" s="204" t="e">
        <f t="shared" si="116"/>
        <v>#DIV/0!</v>
      </c>
      <c r="U109" s="204" t="e">
        <f t="shared" si="116"/>
        <v>#DIV/0!</v>
      </c>
      <c r="V109" s="204" t="e">
        <f t="shared" si="116"/>
        <v>#DIV/0!</v>
      </c>
      <c r="W109" s="204" t="e">
        <f t="shared" si="116"/>
        <v>#DIV/0!</v>
      </c>
      <c r="X109" s="204" t="e">
        <f t="shared" si="116"/>
        <v>#DIV/0!</v>
      </c>
      <c r="Y109" s="204" t="e">
        <f t="shared" si="116"/>
        <v>#DIV/0!</v>
      </c>
      <c r="Z109" s="204"/>
      <c r="AA109" s="204"/>
      <c r="AB109" s="204"/>
      <c r="AC109" s="204"/>
      <c r="AD109" s="204" t="e">
        <f t="shared" si="116"/>
        <v>#DIV/0!</v>
      </c>
      <c r="AE109" s="204" t="e">
        <f t="shared" si="116"/>
        <v>#DIV/0!</v>
      </c>
      <c r="AF109" s="204" t="e">
        <f t="shared" si="116"/>
        <v>#DIV/0!</v>
      </c>
      <c r="AG109" s="204" t="e">
        <f t="shared" si="116"/>
        <v>#DIV/0!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</row>
    <row r="110" spans="4:57" x14ac:dyDescent="0.25">
      <c r="D110" s="71"/>
    </row>
  </sheetData>
  <sheetProtection algorithmName="SHA-256" hashValue="lvu7oq5xh1fIEpo5u0qsIpaiMBKpg0Uabr7wfIhKoUU=" saltValue="YY6vJy6Y9VrKxpALMtREww==" spinCount="100000" sheet="1" objects="1" scenarios="1"/>
  <mergeCells count="20">
    <mergeCell ref="AD8:AG8"/>
    <mergeCell ref="F8:M8"/>
    <mergeCell ref="N8:Y8"/>
    <mergeCell ref="R9:U9"/>
    <mergeCell ref="V9:Y9"/>
    <mergeCell ref="Z8:AC8"/>
    <mergeCell ref="AD9:AG9"/>
    <mergeCell ref="F9:I9"/>
    <mergeCell ref="N9:Q9"/>
    <mergeCell ref="Z9:AC9"/>
    <mergeCell ref="J9:M9"/>
    <mergeCell ref="AX8:BE8"/>
    <mergeCell ref="AX9:BA9"/>
    <mergeCell ref="AL9:AO9"/>
    <mergeCell ref="AP9:AS9"/>
    <mergeCell ref="AH8:AS8"/>
    <mergeCell ref="AT8:AW8"/>
    <mergeCell ref="AT9:AW9"/>
    <mergeCell ref="BB9:BE9"/>
    <mergeCell ref="AH9:AK9"/>
  </mergeCells>
  <conditionalFormatting sqref="F68:AK68 AT68:AW68 BB68:BE68">
    <cfRule type="expression" dxfId="29269" priority="179">
      <formula>NOT(F68=0)</formula>
    </cfRule>
  </conditionalFormatting>
  <conditionalFormatting sqref="F39:AK39 AT39:AW39 BB39:BE39">
    <cfRule type="expression" dxfId="29268" priority="178">
      <formula>NOT(F39=0)</formula>
    </cfRule>
  </conditionalFormatting>
  <conditionalFormatting sqref="AL68:AO68">
    <cfRule type="expression" dxfId="29267" priority="33">
      <formula>NOT(AL68=0)</formula>
    </cfRule>
  </conditionalFormatting>
  <conditionalFormatting sqref="AL39:AO39">
    <cfRule type="expression" dxfId="29266" priority="32">
      <formula>NOT(AL39=0)</formula>
    </cfRule>
  </conditionalFormatting>
  <conditionalFormatting sqref="AP68:AS68">
    <cfRule type="expression" dxfId="29265" priority="22">
      <formula>NOT(AP68=0)</formula>
    </cfRule>
  </conditionalFormatting>
  <conditionalFormatting sqref="AP39:AS39">
    <cfRule type="expression" dxfId="29264" priority="21">
      <formula>NOT(AP39=0)</formula>
    </cfRule>
  </conditionalFormatting>
  <conditionalFormatting sqref="AX68:BA68">
    <cfRule type="expression" dxfId="29263" priority="11">
      <formula>NOT(AX68=0)</formula>
    </cfRule>
  </conditionalFormatting>
  <conditionalFormatting sqref="AX39:BA39">
    <cfRule type="expression" dxfId="29262" priority="10">
      <formula>NOT(AX39=0)</formula>
    </cfRule>
  </conditionalFormatting>
  <conditionalFormatting sqref="F13">
    <cfRule type="expression" dxfId="11869" priority="3500" stopIfTrue="1">
      <formula>LEN(TRIM($F$13))=0</formula>
    </cfRule>
  </conditionalFormatting>
  <conditionalFormatting sqref="G13">
    <cfRule type="expression" dxfId="11868" priority="3501" stopIfTrue="1">
      <formula>LEN(TRIM($G$13))=0</formula>
    </cfRule>
  </conditionalFormatting>
  <conditionalFormatting sqref="J13">
    <cfRule type="expression" dxfId="11867" priority="3502" stopIfTrue="1">
      <formula>LEN(TRIM($J$13))=0</formula>
    </cfRule>
  </conditionalFormatting>
  <conditionalFormatting sqref="K13">
    <cfRule type="expression" dxfId="11866" priority="3503" stopIfTrue="1">
      <formula>LEN(TRIM($K$13))=0</formula>
    </cfRule>
  </conditionalFormatting>
  <conditionalFormatting sqref="N13">
    <cfRule type="expression" dxfId="11865" priority="3504" stopIfTrue="1">
      <formula>LEN(TRIM($N$13))=0</formula>
    </cfRule>
  </conditionalFormatting>
  <conditionalFormatting sqref="O13">
    <cfRule type="expression" dxfId="11864" priority="3505" stopIfTrue="1">
      <formula>LEN(TRIM($O$13))=0</formula>
    </cfRule>
  </conditionalFormatting>
  <conditionalFormatting sqref="R13">
    <cfRule type="expression" dxfId="11863" priority="3506" stopIfTrue="1">
      <formula>LEN(TRIM($R$13))=0</formula>
    </cfRule>
  </conditionalFormatting>
  <conditionalFormatting sqref="S13">
    <cfRule type="expression" dxfId="11862" priority="3507" stopIfTrue="1">
      <formula>LEN(TRIM($S$13))=0</formula>
    </cfRule>
  </conditionalFormatting>
  <conditionalFormatting sqref="V13">
    <cfRule type="expression" dxfId="11861" priority="3508" stopIfTrue="1">
      <formula>LEN(TRIM($V$13))=0</formula>
    </cfRule>
  </conditionalFormatting>
  <conditionalFormatting sqref="W13">
    <cfRule type="expression" dxfId="11860" priority="3509" stopIfTrue="1">
      <formula>LEN(TRIM($W$13))=0</formula>
    </cfRule>
  </conditionalFormatting>
  <conditionalFormatting sqref="AD13">
    <cfRule type="expression" dxfId="11859" priority="3510" stopIfTrue="1">
      <formula>LEN(TRIM($AD$13))=0</formula>
    </cfRule>
  </conditionalFormatting>
  <conditionalFormatting sqref="AE13">
    <cfRule type="expression" dxfId="11858" priority="3511" stopIfTrue="1">
      <formula>LEN(TRIM($AE$13))=0</formula>
    </cfRule>
  </conditionalFormatting>
  <conditionalFormatting sqref="F15">
    <cfRule type="expression" dxfId="11857" priority="3512" stopIfTrue="1">
      <formula>LEN(TRIM($F$15))=0</formula>
    </cfRule>
  </conditionalFormatting>
  <conditionalFormatting sqref="G15">
    <cfRule type="expression" dxfId="11856" priority="3513" stopIfTrue="1">
      <formula>LEN(TRIM($G$15))=0</formula>
    </cfRule>
  </conditionalFormatting>
  <conditionalFormatting sqref="H15">
    <cfRule type="expression" dxfId="11855" priority="3514" stopIfTrue="1">
      <formula>LEN(TRIM($H$15))=0</formula>
    </cfRule>
  </conditionalFormatting>
  <conditionalFormatting sqref="J15">
    <cfRule type="expression" dxfId="11854" priority="3515" stopIfTrue="1">
      <formula>LEN(TRIM($J$15))=0</formula>
    </cfRule>
  </conditionalFormatting>
  <conditionalFormatting sqref="K15">
    <cfRule type="expression" dxfId="11853" priority="3516" stopIfTrue="1">
      <formula>LEN(TRIM($K$15))=0</formula>
    </cfRule>
  </conditionalFormatting>
  <conditionalFormatting sqref="L15">
    <cfRule type="expression" dxfId="11852" priority="3517" stopIfTrue="1">
      <formula>LEN(TRIM($L$15))=0</formula>
    </cfRule>
  </conditionalFormatting>
  <conditionalFormatting sqref="N15">
    <cfRule type="expression" dxfId="11851" priority="3518" stopIfTrue="1">
      <formula>LEN(TRIM($N$15))=0</formula>
    </cfRule>
  </conditionalFormatting>
  <conditionalFormatting sqref="O15">
    <cfRule type="expression" dxfId="11850" priority="3519" stopIfTrue="1">
      <formula>LEN(TRIM($O$15))=0</formula>
    </cfRule>
  </conditionalFormatting>
  <conditionalFormatting sqref="P15">
    <cfRule type="expression" dxfId="11849" priority="3520" stopIfTrue="1">
      <formula>LEN(TRIM($P$15))=0</formula>
    </cfRule>
  </conditionalFormatting>
  <conditionalFormatting sqref="R15">
    <cfRule type="expression" dxfId="11848" priority="3521" stopIfTrue="1">
      <formula>LEN(TRIM($R$15))=0</formula>
    </cfRule>
  </conditionalFormatting>
  <conditionalFormatting sqref="S15">
    <cfRule type="expression" dxfId="11847" priority="3522" stopIfTrue="1">
      <formula>LEN(TRIM($S$15))=0</formula>
    </cfRule>
  </conditionalFormatting>
  <conditionalFormatting sqref="T15">
    <cfRule type="expression" dxfId="11846" priority="3523" stopIfTrue="1">
      <formula>LEN(TRIM($T$15))=0</formula>
    </cfRule>
  </conditionalFormatting>
  <conditionalFormatting sqref="V15">
    <cfRule type="expression" dxfId="11845" priority="3524" stopIfTrue="1">
      <formula>LEN(TRIM($V$15))=0</formula>
    </cfRule>
  </conditionalFormatting>
  <conditionalFormatting sqref="W15">
    <cfRule type="expression" dxfId="11844" priority="3525" stopIfTrue="1">
      <formula>LEN(TRIM($W$15))=0</formula>
    </cfRule>
  </conditionalFormatting>
  <conditionalFormatting sqref="X15">
    <cfRule type="expression" dxfId="11843" priority="3526" stopIfTrue="1">
      <formula>LEN(TRIM($X$15))=0</formula>
    </cfRule>
  </conditionalFormatting>
  <conditionalFormatting sqref="AD15">
    <cfRule type="expression" dxfId="11842" priority="3527" stopIfTrue="1">
      <formula>LEN(TRIM($AD$15))=0</formula>
    </cfRule>
  </conditionalFormatting>
  <conditionalFormatting sqref="AE15">
    <cfRule type="expression" dxfId="11841" priority="3528" stopIfTrue="1">
      <formula>LEN(TRIM($AE$15))=0</formula>
    </cfRule>
  </conditionalFormatting>
  <conditionalFormatting sqref="AF15">
    <cfRule type="expression" dxfId="11840" priority="3529" stopIfTrue="1">
      <formula>LEN(TRIM($AF$15))=0</formula>
    </cfRule>
  </conditionalFormatting>
  <conditionalFormatting sqref="F17">
    <cfRule type="expression" dxfId="11839" priority="3530" stopIfTrue="1">
      <formula>LEN(TRIM($F$17))=0</formula>
    </cfRule>
  </conditionalFormatting>
  <conditionalFormatting sqref="G17">
    <cfRule type="expression" dxfId="11838" priority="3531" stopIfTrue="1">
      <formula>LEN(TRIM($G$17))=0</formula>
    </cfRule>
  </conditionalFormatting>
  <conditionalFormatting sqref="H17">
    <cfRule type="expression" dxfId="11837" priority="3532" stopIfTrue="1">
      <formula>LEN(TRIM($H$17))=0</formula>
    </cfRule>
  </conditionalFormatting>
  <conditionalFormatting sqref="F18">
    <cfRule type="expression" dxfId="11836" priority="3533" stopIfTrue="1">
      <formula>LEN(TRIM($F$18))=0</formula>
    </cfRule>
  </conditionalFormatting>
  <conditionalFormatting sqref="G18">
    <cfRule type="expression" dxfId="11835" priority="3534" stopIfTrue="1">
      <formula>LEN(TRIM($G$18))=0</formula>
    </cfRule>
  </conditionalFormatting>
  <conditionalFormatting sqref="H18">
    <cfRule type="expression" dxfId="11834" priority="3535" stopIfTrue="1">
      <formula>LEN(TRIM($H$18))=0</formula>
    </cfRule>
  </conditionalFormatting>
  <conditionalFormatting sqref="J17">
    <cfRule type="expression" dxfId="11833" priority="3536" stopIfTrue="1">
      <formula>LEN(TRIM($J$17))=0</formula>
    </cfRule>
  </conditionalFormatting>
  <conditionalFormatting sqref="K17">
    <cfRule type="expression" dxfId="11832" priority="3537" stopIfTrue="1">
      <formula>LEN(TRIM($K$17))=0</formula>
    </cfRule>
  </conditionalFormatting>
  <conditionalFormatting sqref="L17">
    <cfRule type="expression" dxfId="11831" priority="3538" stopIfTrue="1">
      <formula>LEN(TRIM($L$17))=0</formula>
    </cfRule>
  </conditionalFormatting>
  <conditionalFormatting sqref="J18">
    <cfRule type="expression" dxfId="11830" priority="3539" stopIfTrue="1">
      <formula>LEN(TRIM($J$18))=0</formula>
    </cfRule>
  </conditionalFormatting>
  <conditionalFormatting sqref="K18">
    <cfRule type="expression" dxfId="11829" priority="3540" stopIfTrue="1">
      <formula>LEN(TRIM($K$18))=0</formula>
    </cfRule>
  </conditionalFormatting>
  <conditionalFormatting sqref="L18">
    <cfRule type="expression" dxfId="11828" priority="3541" stopIfTrue="1">
      <formula>LEN(TRIM($L$18))=0</formula>
    </cfRule>
  </conditionalFormatting>
  <conditionalFormatting sqref="N17">
    <cfRule type="expression" dxfId="11827" priority="3542" stopIfTrue="1">
      <formula>LEN(TRIM($N$17))=0</formula>
    </cfRule>
  </conditionalFormatting>
  <conditionalFormatting sqref="O17">
    <cfRule type="expression" dxfId="11826" priority="3543" stopIfTrue="1">
      <formula>LEN(TRIM($O$17))=0</formula>
    </cfRule>
  </conditionalFormatting>
  <conditionalFormatting sqref="P17">
    <cfRule type="expression" dxfId="11825" priority="3544" stopIfTrue="1">
      <formula>LEN(TRIM($P$17))=0</formula>
    </cfRule>
  </conditionalFormatting>
  <conditionalFormatting sqref="N18">
    <cfRule type="expression" dxfId="11824" priority="3545" stopIfTrue="1">
      <formula>LEN(TRIM($N$18))=0</formula>
    </cfRule>
  </conditionalFormatting>
  <conditionalFormatting sqref="O18">
    <cfRule type="expression" dxfId="11823" priority="3546" stopIfTrue="1">
      <formula>LEN(TRIM($O$18))=0</formula>
    </cfRule>
  </conditionalFormatting>
  <conditionalFormatting sqref="P18">
    <cfRule type="expression" dxfId="11822" priority="3547" stopIfTrue="1">
      <formula>LEN(TRIM($P$18))=0</formula>
    </cfRule>
  </conditionalFormatting>
  <conditionalFormatting sqref="R17">
    <cfRule type="expression" dxfId="11821" priority="3548" stopIfTrue="1">
      <formula>LEN(TRIM($R$17))=0</formula>
    </cfRule>
  </conditionalFormatting>
  <conditionalFormatting sqref="S17">
    <cfRule type="expression" dxfId="11820" priority="3549" stopIfTrue="1">
      <formula>LEN(TRIM($S$17))=0</formula>
    </cfRule>
  </conditionalFormatting>
  <conditionalFormatting sqref="T17">
    <cfRule type="expression" dxfId="11819" priority="3550" stopIfTrue="1">
      <formula>LEN(TRIM($T$17))=0</formula>
    </cfRule>
  </conditionalFormatting>
  <conditionalFormatting sqref="R18">
    <cfRule type="expression" dxfId="11818" priority="3551" stopIfTrue="1">
      <formula>LEN(TRIM($R$18))=0</formula>
    </cfRule>
  </conditionalFormatting>
  <conditionalFormatting sqref="S18">
    <cfRule type="expression" dxfId="11817" priority="3552" stopIfTrue="1">
      <formula>LEN(TRIM($S$18))=0</formula>
    </cfRule>
  </conditionalFormatting>
  <conditionalFormatting sqref="T18">
    <cfRule type="expression" dxfId="11816" priority="3553" stopIfTrue="1">
      <formula>LEN(TRIM($T$18))=0</formula>
    </cfRule>
  </conditionalFormatting>
  <conditionalFormatting sqref="V17">
    <cfRule type="expression" dxfId="11815" priority="3554" stopIfTrue="1">
      <formula>LEN(TRIM($V$17))=0</formula>
    </cfRule>
  </conditionalFormatting>
  <conditionalFormatting sqref="W17">
    <cfRule type="expression" dxfId="11814" priority="3555" stopIfTrue="1">
      <formula>LEN(TRIM($W$17))=0</formula>
    </cfRule>
  </conditionalFormatting>
  <conditionalFormatting sqref="X17">
    <cfRule type="expression" dxfId="11813" priority="3556" stopIfTrue="1">
      <formula>LEN(TRIM($X$17))=0</formula>
    </cfRule>
  </conditionalFormatting>
  <conditionalFormatting sqref="V18">
    <cfRule type="expression" dxfId="11812" priority="3557" stopIfTrue="1">
      <formula>LEN(TRIM($V$18))=0</formula>
    </cfRule>
  </conditionalFormatting>
  <conditionalFormatting sqref="W18">
    <cfRule type="expression" dxfId="11811" priority="3558" stopIfTrue="1">
      <formula>LEN(TRIM($W$18))=0</formula>
    </cfRule>
  </conditionalFormatting>
  <conditionalFormatting sqref="X18">
    <cfRule type="expression" dxfId="11810" priority="3559" stopIfTrue="1">
      <formula>LEN(TRIM($X$18))=0</formula>
    </cfRule>
  </conditionalFormatting>
  <conditionalFormatting sqref="AD17">
    <cfRule type="expression" dxfId="11809" priority="3560" stopIfTrue="1">
      <formula>LEN(TRIM($AD$17))=0</formula>
    </cfRule>
  </conditionalFormatting>
  <conditionalFormatting sqref="AE17">
    <cfRule type="expression" dxfId="11808" priority="3561" stopIfTrue="1">
      <formula>LEN(TRIM($AE$17))=0</formula>
    </cfRule>
  </conditionalFormatting>
  <conditionalFormatting sqref="AF17">
    <cfRule type="expression" dxfId="11807" priority="3562" stopIfTrue="1">
      <formula>LEN(TRIM($AF$17))=0</formula>
    </cfRule>
  </conditionalFormatting>
  <conditionalFormatting sqref="AD18">
    <cfRule type="expression" dxfId="11806" priority="3563" stopIfTrue="1">
      <formula>LEN(TRIM($AD$18))=0</formula>
    </cfRule>
  </conditionalFormatting>
  <conditionalFormatting sqref="AE18">
    <cfRule type="expression" dxfId="11805" priority="3564" stopIfTrue="1">
      <formula>LEN(TRIM($AE$18))=0</formula>
    </cfRule>
  </conditionalFormatting>
  <conditionalFormatting sqref="AF18">
    <cfRule type="expression" dxfId="11804" priority="3565" stopIfTrue="1">
      <formula>LEN(TRIM($AF$18))=0</formula>
    </cfRule>
  </conditionalFormatting>
  <conditionalFormatting sqref="F20">
    <cfRule type="expression" dxfId="11803" priority="3566" stopIfTrue="1">
      <formula>LEN(TRIM($F$20))=0</formula>
    </cfRule>
  </conditionalFormatting>
  <conditionalFormatting sqref="G20">
    <cfRule type="expression" dxfId="11802" priority="3567" stopIfTrue="1">
      <formula>LEN(TRIM($G$20))=0</formula>
    </cfRule>
  </conditionalFormatting>
  <conditionalFormatting sqref="H20">
    <cfRule type="expression" dxfId="11801" priority="3568" stopIfTrue="1">
      <formula>LEN(TRIM($H$20))=0</formula>
    </cfRule>
  </conditionalFormatting>
  <conditionalFormatting sqref="F21">
    <cfRule type="expression" dxfId="11800" priority="3569" stopIfTrue="1">
      <formula>LEN(TRIM($F$21))=0</formula>
    </cfRule>
  </conditionalFormatting>
  <conditionalFormatting sqref="G21">
    <cfRule type="expression" dxfId="11799" priority="3570" stopIfTrue="1">
      <formula>LEN(TRIM($G$21))=0</formula>
    </cfRule>
  </conditionalFormatting>
  <conditionalFormatting sqref="H21">
    <cfRule type="expression" dxfId="11798" priority="3571" stopIfTrue="1">
      <formula>LEN(TRIM($H$21))=0</formula>
    </cfRule>
  </conditionalFormatting>
  <conditionalFormatting sqref="F22">
    <cfRule type="expression" dxfId="11797" priority="3572" stopIfTrue="1">
      <formula>LEN(TRIM($F$22))=0</formula>
    </cfRule>
  </conditionalFormatting>
  <conditionalFormatting sqref="G22">
    <cfRule type="expression" dxfId="11796" priority="3573" stopIfTrue="1">
      <formula>LEN(TRIM($G$22))=0</formula>
    </cfRule>
  </conditionalFormatting>
  <conditionalFormatting sqref="H22">
    <cfRule type="expression" dxfId="11795" priority="3574" stopIfTrue="1">
      <formula>LEN(TRIM($H$22))=0</formula>
    </cfRule>
  </conditionalFormatting>
  <conditionalFormatting sqref="F23">
    <cfRule type="expression" dxfId="11794" priority="3575" stopIfTrue="1">
      <formula>LEN(TRIM($F$23))=0</formula>
    </cfRule>
  </conditionalFormatting>
  <conditionalFormatting sqref="G23">
    <cfRule type="expression" dxfId="11793" priority="3576" stopIfTrue="1">
      <formula>LEN(TRIM($G$23))=0</formula>
    </cfRule>
  </conditionalFormatting>
  <conditionalFormatting sqref="H23">
    <cfRule type="expression" dxfId="11792" priority="3577" stopIfTrue="1">
      <formula>LEN(TRIM($H$23))=0</formula>
    </cfRule>
  </conditionalFormatting>
  <conditionalFormatting sqref="J20">
    <cfRule type="expression" dxfId="11791" priority="3578" stopIfTrue="1">
      <formula>LEN(TRIM($J$20))=0</formula>
    </cfRule>
  </conditionalFormatting>
  <conditionalFormatting sqref="K20">
    <cfRule type="expression" dxfId="11790" priority="3579" stopIfTrue="1">
      <formula>LEN(TRIM($K$20))=0</formula>
    </cfRule>
  </conditionalFormatting>
  <conditionalFormatting sqref="L20">
    <cfRule type="expression" dxfId="11789" priority="3580" stopIfTrue="1">
      <formula>LEN(TRIM($L$20))=0</formula>
    </cfRule>
  </conditionalFormatting>
  <conditionalFormatting sqref="J21">
    <cfRule type="expression" dxfId="11788" priority="3581" stopIfTrue="1">
      <formula>LEN(TRIM($J$21))=0</formula>
    </cfRule>
  </conditionalFormatting>
  <conditionalFormatting sqref="K21">
    <cfRule type="expression" dxfId="11787" priority="3582" stopIfTrue="1">
      <formula>LEN(TRIM($K$21))=0</formula>
    </cfRule>
  </conditionalFormatting>
  <conditionalFormatting sqref="L21">
    <cfRule type="expression" dxfId="11786" priority="3583" stopIfTrue="1">
      <formula>LEN(TRIM($L$21))=0</formula>
    </cfRule>
  </conditionalFormatting>
  <conditionalFormatting sqref="J22">
    <cfRule type="expression" dxfId="11785" priority="3584" stopIfTrue="1">
      <formula>LEN(TRIM($J$22))=0</formula>
    </cfRule>
  </conditionalFormatting>
  <conditionalFormatting sqref="K22">
    <cfRule type="expression" dxfId="11784" priority="3585" stopIfTrue="1">
      <formula>LEN(TRIM($K$22))=0</formula>
    </cfRule>
  </conditionalFormatting>
  <conditionalFormatting sqref="L22">
    <cfRule type="expression" dxfId="11783" priority="3586" stopIfTrue="1">
      <formula>LEN(TRIM($L$22))=0</formula>
    </cfRule>
  </conditionalFormatting>
  <conditionalFormatting sqref="J23">
    <cfRule type="expression" dxfId="11782" priority="3587" stopIfTrue="1">
      <formula>LEN(TRIM($J$23))=0</formula>
    </cfRule>
  </conditionalFormatting>
  <conditionalFormatting sqref="K23">
    <cfRule type="expression" dxfId="11781" priority="3588" stopIfTrue="1">
      <formula>LEN(TRIM($K$23))=0</formula>
    </cfRule>
  </conditionalFormatting>
  <conditionalFormatting sqref="L23">
    <cfRule type="expression" dxfId="11780" priority="3589" stopIfTrue="1">
      <formula>LEN(TRIM($L$23))=0</formula>
    </cfRule>
  </conditionalFormatting>
  <conditionalFormatting sqref="N20">
    <cfRule type="expression" dxfId="11779" priority="3590" stopIfTrue="1">
      <formula>LEN(TRIM($N$20))=0</formula>
    </cfRule>
  </conditionalFormatting>
  <conditionalFormatting sqref="O20">
    <cfRule type="expression" dxfId="11778" priority="3591" stopIfTrue="1">
      <formula>LEN(TRIM($O$20))=0</formula>
    </cfRule>
  </conditionalFormatting>
  <conditionalFormatting sqref="P20">
    <cfRule type="expression" dxfId="11777" priority="3592" stopIfTrue="1">
      <formula>LEN(TRIM($P$20))=0</formula>
    </cfRule>
  </conditionalFormatting>
  <conditionalFormatting sqref="N21">
    <cfRule type="expression" dxfId="11776" priority="3593" stopIfTrue="1">
      <formula>LEN(TRIM($N$21))=0</formula>
    </cfRule>
  </conditionalFormatting>
  <conditionalFormatting sqref="O21">
    <cfRule type="expression" dxfId="11775" priority="3594" stopIfTrue="1">
      <formula>LEN(TRIM($O$21))=0</formula>
    </cfRule>
  </conditionalFormatting>
  <conditionalFormatting sqref="P21">
    <cfRule type="expression" dxfId="11774" priority="3595" stopIfTrue="1">
      <formula>LEN(TRIM($P$21))=0</formula>
    </cfRule>
  </conditionalFormatting>
  <conditionalFormatting sqref="N22">
    <cfRule type="expression" dxfId="11773" priority="3596" stopIfTrue="1">
      <formula>LEN(TRIM($N$22))=0</formula>
    </cfRule>
  </conditionalFormatting>
  <conditionalFormatting sqref="O22">
    <cfRule type="expression" dxfId="11772" priority="3597" stopIfTrue="1">
      <formula>LEN(TRIM($O$22))=0</formula>
    </cfRule>
  </conditionalFormatting>
  <conditionalFormatting sqref="P22">
    <cfRule type="expression" dxfId="11771" priority="3598" stopIfTrue="1">
      <formula>LEN(TRIM($P$22))=0</formula>
    </cfRule>
  </conditionalFormatting>
  <conditionalFormatting sqref="N23">
    <cfRule type="expression" dxfId="11770" priority="3599" stopIfTrue="1">
      <formula>LEN(TRIM($N$23))=0</formula>
    </cfRule>
  </conditionalFormatting>
  <conditionalFormatting sqref="O23">
    <cfRule type="expression" dxfId="11769" priority="3600" stopIfTrue="1">
      <formula>LEN(TRIM($O$23))=0</formula>
    </cfRule>
  </conditionalFormatting>
  <conditionalFormatting sqref="P23">
    <cfRule type="expression" dxfId="11768" priority="3601" stopIfTrue="1">
      <formula>LEN(TRIM($P$23))=0</formula>
    </cfRule>
  </conditionalFormatting>
  <conditionalFormatting sqref="R20">
    <cfRule type="expression" dxfId="11767" priority="3602" stopIfTrue="1">
      <formula>LEN(TRIM($R$20))=0</formula>
    </cfRule>
  </conditionalFormatting>
  <conditionalFormatting sqref="S20">
    <cfRule type="expression" dxfId="11766" priority="3603" stopIfTrue="1">
      <formula>LEN(TRIM($S$20))=0</formula>
    </cfRule>
  </conditionalFormatting>
  <conditionalFormatting sqref="T20">
    <cfRule type="expression" dxfId="11765" priority="3604" stopIfTrue="1">
      <formula>LEN(TRIM($T$20))=0</formula>
    </cfRule>
  </conditionalFormatting>
  <conditionalFormatting sqref="R21">
    <cfRule type="expression" dxfId="11764" priority="3605" stopIfTrue="1">
      <formula>LEN(TRIM($R$21))=0</formula>
    </cfRule>
  </conditionalFormatting>
  <conditionalFormatting sqref="S21">
    <cfRule type="expression" dxfId="11763" priority="3606" stopIfTrue="1">
      <formula>LEN(TRIM($S$21))=0</formula>
    </cfRule>
  </conditionalFormatting>
  <conditionalFormatting sqref="T21">
    <cfRule type="expression" dxfId="11762" priority="3607" stopIfTrue="1">
      <formula>LEN(TRIM($T$21))=0</formula>
    </cfRule>
  </conditionalFormatting>
  <conditionalFormatting sqref="R22">
    <cfRule type="expression" dxfId="11761" priority="3608" stopIfTrue="1">
      <formula>LEN(TRIM($R$22))=0</formula>
    </cfRule>
  </conditionalFormatting>
  <conditionalFormatting sqref="S22">
    <cfRule type="expression" dxfId="11760" priority="3609" stopIfTrue="1">
      <formula>LEN(TRIM($S$22))=0</formula>
    </cfRule>
  </conditionalFormatting>
  <conditionalFormatting sqref="T22">
    <cfRule type="expression" dxfId="11759" priority="3610" stopIfTrue="1">
      <formula>LEN(TRIM($T$22))=0</formula>
    </cfRule>
  </conditionalFormatting>
  <conditionalFormatting sqref="R23">
    <cfRule type="expression" dxfId="11758" priority="3611" stopIfTrue="1">
      <formula>LEN(TRIM($R$23))=0</formula>
    </cfRule>
  </conditionalFormatting>
  <conditionalFormatting sqref="S23">
    <cfRule type="expression" dxfId="11757" priority="3612" stopIfTrue="1">
      <formula>LEN(TRIM($S$23))=0</formula>
    </cfRule>
  </conditionalFormatting>
  <conditionalFormatting sqref="T23">
    <cfRule type="expression" dxfId="11756" priority="3613" stopIfTrue="1">
      <formula>LEN(TRIM($T$23))=0</formula>
    </cfRule>
  </conditionalFormatting>
  <conditionalFormatting sqref="V20">
    <cfRule type="expression" dxfId="11755" priority="3614" stopIfTrue="1">
      <formula>LEN(TRIM($V$20))=0</formula>
    </cfRule>
  </conditionalFormatting>
  <conditionalFormatting sqref="W20">
    <cfRule type="expression" dxfId="11754" priority="3615" stopIfTrue="1">
      <formula>LEN(TRIM($W$20))=0</formula>
    </cfRule>
  </conditionalFormatting>
  <conditionalFormatting sqref="X20">
    <cfRule type="expression" dxfId="11753" priority="3616" stopIfTrue="1">
      <formula>LEN(TRIM($X$20))=0</formula>
    </cfRule>
  </conditionalFormatting>
  <conditionalFormatting sqref="V21">
    <cfRule type="expression" dxfId="11752" priority="3617" stopIfTrue="1">
      <formula>LEN(TRIM($V$21))=0</formula>
    </cfRule>
  </conditionalFormatting>
  <conditionalFormatting sqref="W21">
    <cfRule type="expression" dxfId="11751" priority="3618" stopIfTrue="1">
      <formula>LEN(TRIM($W$21))=0</formula>
    </cfRule>
  </conditionalFormatting>
  <conditionalFormatting sqref="X21">
    <cfRule type="expression" dxfId="11750" priority="3619" stopIfTrue="1">
      <formula>LEN(TRIM($X$21))=0</formula>
    </cfRule>
  </conditionalFormatting>
  <conditionalFormatting sqref="V22">
    <cfRule type="expression" dxfId="11749" priority="3620" stopIfTrue="1">
      <formula>LEN(TRIM($V$22))=0</formula>
    </cfRule>
  </conditionalFormatting>
  <conditionalFormatting sqref="W22">
    <cfRule type="expression" dxfId="11748" priority="3621" stopIfTrue="1">
      <formula>LEN(TRIM($W$22))=0</formula>
    </cfRule>
  </conditionalFormatting>
  <conditionalFormatting sqref="X22">
    <cfRule type="expression" dxfId="11747" priority="3622" stopIfTrue="1">
      <formula>LEN(TRIM($X$22))=0</formula>
    </cfRule>
  </conditionalFormatting>
  <conditionalFormatting sqref="V23">
    <cfRule type="expression" dxfId="11746" priority="3623" stopIfTrue="1">
      <formula>LEN(TRIM($V$23))=0</formula>
    </cfRule>
  </conditionalFormatting>
  <conditionalFormatting sqref="W23">
    <cfRule type="expression" dxfId="11745" priority="3624" stopIfTrue="1">
      <formula>LEN(TRIM($W$23))=0</formula>
    </cfRule>
  </conditionalFormatting>
  <conditionalFormatting sqref="X23">
    <cfRule type="expression" dxfId="11744" priority="3625" stopIfTrue="1">
      <formula>LEN(TRIM($X$23))=0</formula>
    </cfRule>
  </conditionalFormatting>
  <conditionalFormatting sqref="AD20">
    <cfRule type="expression" dxfId="11743" priority="3626" stopIfTrue="1">
      <formula>LEN(TRIM($AD$20))=0</formula>
    </cfRule>
  </conditionalFormatting>
  <conditionalFormatting sqref="AE20">
    <cfRule type="expression" dxfId="11742" priority="3627" stopIfTrue="1">
      <formula>LEN(TRIM($AE$20))=0</formula>
    </cfRule>
  </conditionalFormatting>
  <conditionalFormatting sqref="AF20">
    <cfRule type="expression" dxfId="11741" priority="3628" stopIfTrue="1">
      <formula>LEN(TRIM($AF$20))=0</formula>
    </cfRule>
  </conditionalFormatting>
  <conditionalFormatting sqref="AD21">
    <cfRule type="expression" dxfId="11740" priority="3629" stopIfTrue="1">
      <formula>LEN(TRIM($AD$21))=0</formula>
    </cfRule>
  </conditionalFormatting>
  <conditionalFormatting sqref="AE21">
    <cfRule type="expression" dxfId="11739" priority="3630" stopIfTrue="1">
      <formula>LEN(TRIM($AE$21))=0</formula>
    </cfRule>
  </conditionalFormatting>
  <conditionalFormatting sqref="AF21">
    <cfRule type="expression" dxfId="11738" priority="3631" stopIfTrue="1">
      <formula>LEN(TRIM($AF$21))=0</formula>
    </cfRule>
  </conditionalFormatting>
  <conditionalFormatting sqref="AD22">
    <cfRule type="expression" dxfId="11737" priority="3632" stopIfTrue="1">
      <formula>LEN(TRIM($AD$22))=0</formula>
    </cfRule>
  </conditionalFormatting>
  <conditionalFormatting sqref="AE22">
    <cfRule type="expression" dxfId="11736" priority="3633" stopIfTrue="1">
      <formula>LEN(TRIM($AE$22))=0</formula>
    </cfRule>
  </conditionalFormatting>
  <conditionalFormatting sqref="AF22">
    <cfRule type="expression" dxfId="11735" priority="3634" stopIfTrue="1">
      <formula>LEN(TRIM($AF$22))=0</formula>
    </cfRule>
  </conditionalFormatting>
  <conditionalFormatting sqref="AD23">
    <cfRule type="expression" dxfId="11734" priority="3635" stopIfTrue="1">
      <formula>LEN(TRIM($AD$23))=0</formula>
    </cfRule>
  </conditionalFormatting>
  <conditionalFormatting sqref="AE23">
    <cfRule type="expression" dxfId="11733" priority="3636" stopIfTrue="1">
      <formula>LEN(TRIM($AE$23))=0</formula>
    </cfRule>
  </conditionalFormatting>
  <conditionalFormatting sqref="AF23">
    <cfRule type="expression" dxfId="11732" priority="3637" stopIfTrue="1">
      <formula>LEN(TRIM($AF$23))=0</formula>
    </cfRule>
  </conditionalFormatting>
  <conditionalFormatting sqref="F27">
    <cfRule type="expression" dxfId="11731" priority="3638" stopIfTrue="1">
      <formula>LEN(TRIM($F$27))=0</formula>
    </cfRule>
  </conditionalFormatting>
  <conditionalFormatting sqref="G27">
    <cfRule type="expression" dxfId="11730" priority="3639" stopIfTrue="1">
      <formula>LEN(TRIM($G$27))=0</formula>
    </cfRule>
  </conditionalFormatting>
  <conditionalFormatting sqref="H27">
    <cfRule type="expression" dxfId="11729" priority="3640" stopIfTrue="1">
      <formula>LEN(TRIM($H$27))=0</formula>
    </cfRule>
  </conditionalFormatting>
  <conditionalFormatting sqref="J27">
    <cfRule type="expression" dxfId="11728" priority="3641" stopIfTrue="1">
      <formula>LEN(TRIM($J$27))=0</formula>
    </cfRule>
  </conditionalFormatting>
  <conditionalFormatting sqref="K27">
    <cfRule type="expression" dxfId="11727" priority="3642" stopIfTrue="1">
      <formula>LEN(TRIM($K$27))=0</formula>
    </cfRule>
  </conditionalFormatting>
  <conditionalFormatting sqref="L27">
    <cfRule type="expression" dxfId="11726" priority="3643" stopIfTrue="1">
      <formula>LEN(TRIM($L$27))=0</formula>
    </cfRule>
  </conditionalFormatting>
  <conditionalFormatting sqref="N27">
    <cfRule type="expression" dxfId="11725" priority="3644" stopIfTrue="1">
      <formula>LEN(TRIM($N$27))=0</formula>
    </cfRule>
  </conditionalFormatting>
  <conditionalFormatting sqref="O27">
    <cfRule type="expression" dxfId="11724" priority="3645" stopIfTrue="1">
      <formula>LEN(TRIM($O$27))=0</formula>
    </cfRule>
  </conditionalFormatting>
  <conditionalFormatting sqref="P27">
    <cfRule type="expression" dxfId="11723" priority="3646" stopIfTrue="1">
      <formula>LEN(TRIM($P$27))=0</formula>
    </cfRule>
  </conditionalFormatting>
  <conditionalFormatting sqref="R27">
    <cfRule type="expression" dxfId="11722" priority="3647" stopIfTrue="1">
      <formula>LEN(TRIM($R$27))=0</formula>
    </cfRule>
  </conditionalFormatting>
  <conditionalFormatting sqref="S27">
    <cfRule type="expression" dxfId="11721" priority="3648" stopIfTrue="1">
      <formula>LEN(TRIM($S$27))=0</formula>
    </cfRule>
  </conditionalFormatting>
  <conditionalFormatting sqref="T27">
    <cfRule type="expression" dxfId="11720" priority="3649" stopIfTrue="1">
      <formula>LEN(TRIM($T$27))=0</formula>
    </cfRule>
  </conditionalFormatting>
  <conditionalFormatting sqref="V27">
    <cfRule type="expression" dxfId="11719" priority="3650" stopIfTrue="1">
      <formula>LEN(TRIM($V$27))=0</formula>
    </cfRule>
  </conditionalFormatting>
  <conditionalFormatting sqref="W27">
    <cfRule type="expression" dxfId="11718" priority="3651" stopIfTrue="1">
      <formula>LEN(TRIM($W$27))=0</formula>
    </cfRule>
  </conditionalFormatting>
  <conditionalFormatting sqref="X27">
    <cfRule type="expression" dxfId="11717" priority="3652" stopIfTrue="1">
      <formula>LEN(TRIM($X$27))=0</formula>
    </cfRule>
  </conditionalFormatting>
  <conditionalFormatting sqref="AD27">
    <cfRule type="expression" dxfId="11716" priority="3653" stopIfTrue="1">
      <formula>LEN(TRIM($AD$27))=0</formula>
    </cfRule>
  </conditionalFormatting>
  <conditionalFormatting sqref="AE27">
    <cfRule type="expression" dxfId="11715" priority="3654" stopIfTrue="1">
      <formula>LEN(TRIM($AE$27))=0</formula>
    </cfRule>
  </conditionalFormatting>
  <conditionalFormatting sqref="AF27">
    <cfRule type="expression" dxfId="11714" priority="3655" stopIfTrue="1">
      <formula>LEN(TRIM($AF$27))=0</formula>
    </cfRule>
  </conditionalFormatting>
  <conditionalFormatting sqref="F29">
    <cfRule type="expression" dxfId="11713" priority="3656" stopIfTrue="1">
      <formula>LEN(TRIM($F$29))=0</formula>
    </cfRule>
  </conditionalFormatting>
  <conditionalFormatting sqref="G29">
    <cfRule type="expression" dxfId="11712" priority="3657" stopIfTrue="1">
      <formula>LEN(TRIM($G$29))=0</formula>
    </cfRule>
  </conditionalFormatting>
  <conditionalFormatting sqref="H29">
    <cfRule type="expression" dxfId="11711" priority="3658" stopIfTrue="1">
      <formula>LEN(TRIM($H$29))=0</formula>
    </cfRule>
  </conditionalFormatting>
  <conditionalFormatting sqref="F30">
    <cfRule type="expression" dxfId="11710" priority="3659" stopIfTrue="1">
      <formula>LEN(TRIM($F$30))=0</formula>
    </cfRule>
  </conditionalFormatting>
  <conditionalFormatting sqref="G30">
    <cfRule type="expression" dxfId="11709" priority="3660" stopIfTrue="1">
      <formula>LEN(TRIM($G$30))=0</formula>
    </cfRule>
  </conditionalFormatting>
  <conditionalFormatting sqref="H30">
    <cfRule type="expression" dxfId="11708" priority="3661" stopIfTrue="1">
      <formula>LEN(TRIM($H$30))=0</formula>
    </cfRule>
  </conditionalFormatting>
  <conditionalFormatting sqref="F31">
    <cfRule type="expression" dxfId="11707" priority="3662" stopIfTrue="1">
      <formula>LEN(TRIM($F$31))=0</formula>
    </cfRule>
  </conditionalFormatting>
  <conditionalFormatting sqref="G31">
    <cfRule type="expression" dxfId="11706" priority="3663" stopIfTrue="1">
      <formula>LEN(TRIM($G$31))=0</formula>
    </cfRule>
  </conditionalFormatting>
  <conditionalFormatting sqref="H31">
    <cfRule type="expression" dxfId="11705" priority="3664" stopIfTrue="1">
      <formula>LEN(TRIM($H$31))=0</formula>
    </cfRule>
  </conditionalFormatting>
  <conditionalFormatting sqref="F32">
    <cfRule type="expression" dxfId="11704" priority="3665" stopIfTrue="1">
      <formula>LEN(TRIM($F$32))=0</formula>
    </cfRule>
  </conditionalFormatting>
  <conditionalFormatting sqref="G32">
    <cfRule type="expression" dxfId="11703" priority="3666" stopIfTrue="1">
      <formula>LEN(TRIM($G$32))=0</formula>
    </cfRule>
  </conditionalFormatting>
  <conditionalFormatting sqref="H32">
    <cfRule type="expression" dxfId="11702" priority="3667" stopIfTrue="1">
      <formula>LEN(TRIM($H$32))=0</formula>
    </cfRule>
  </conditionalFormatting>
  <conditionalFormatting sqref="F33">
    <cfRule type="expression" dxfId="11701" priority="3668" stopIfTrue="1">
      <formula>LEN(TRIM($F$33))=0</formula>
    </cfRule>
  </conditionalFormatting>
  <conditionalFormatting sqref="G33">
    <cfRule type="expression" dxfId="11700" priority="3669" stopIfTrue="1">
      <formula>LEN(TRIM($G$33))=0</formula>
    </cfRule>
  </conditionalFormatting>
  <conditionalFormatting sqref="H33">
    <cfRule type="expression" dxfId="11699" priority="3670" stopIfTrue="1">
      <formula>LEN(TRIM($H$33))=0</formula>
    </cfRule>
  </conditionalFormatting>
  <conditionalFormatting sqref="F34">
    <cfRule type="expression" dxfId="11698" priority="3671" stopIfTrue="1">
      <formula>LEN(TRIM($F$34))=0</formula>
    </cfRule>
  </conditionalFormatting>
  <conditionalFormatting sqref="G34">
    <cfRule type="expression" dxfId="11697" priority="3672" stopIfTrue="1">
      <formula>LEN(TRIM($G$34))=0</formula>
    </cfRule>
  </conditionalFormatting>
  <conditionalFormatting sqref="H34">
    <cfRule type="expression" dxfId="11696" priority="3673" stopIfTrue="1">
      <formula>LEN(TRIM($H$34))=0</formula>
    </cfRule>
  </conditionalFormatting>
  <conditionalFormatting sqref="F35">
    <cfRule type="expression" dxfId="11695" priority="3674" stopIfTrue="1">
      <formula>LEN(TRIM($F$35))=0</formula>
    </cfRule>
  </conditionalFormatting>
  <conditionalFormatting sqref="G35">
    <cfRule type="expression" dxfId="11694" priority="3675" stopIfTrue="1">
      <formula>LEN(TRIM($G$35))=0</formula>
    </cfRule>
  </conditionalFormatting>
  <conditionalFormatting sqref="H35">
    <cfRule type="expression" dxfId="11693" priority="3676" stopIfTrue="1">
      <formula>LEN(TRIM($H$35))=0</formula>
    </cfRule>
  </conditionalFormatting>
  <conditionalFormatting sqref="J29">
    <cfRule type="expression" dxfId="11692" priority="3677" stopIfTrue="1">
      <formula>LEN(TRIM($J$29))=0</formula>
    </cfRule>
  </conditionalFormatting>
  <conditionalFormatting sqref="K29">
    <cfRule type="expression" dxfId="11691" priority="3678" stopIfTrue="1">
      <formula>LEN(TRIM($K$29))=0</formula>
    </cfRule>
  </conditionalFormatting>
  <conditionalFormatting sqref="L29">
    <cfRule type="expression" dxfId="11690" priority="3679" stopIfTrue="1">
      <formula>LEN(TRIM($L$29))=0</formula>
    </cfRule>
  </conditionalFormatting>
  <conditionalFormatting sqref="J30">
    <cfRule type="expression" dxfId="11689" priority="3680" stopIfTrue="1">
      <formula>LEN(TRIM($J$30))=0</formula>
    </cfRule>
  </conditionalFormatting>
  <conditionalFormatting sqref="K30">
    <cfRule type="expression" dxfId="11688" priority="3681" stopIfTrue="1">
      <formula>LEN(TRIM($K$30))=0</formula>
    </cfRule>
  </conditionalFormatting>
  <conditionalFormatting sqref="L30">
    <cfRule type="expression" dxfId="11687" priority="3682" stopIfTrue="1">
      <formula>LEN(TRIM($L$30))=0</formula>
    </cfRule>
  </conditionalFormatting>
  <conditionalFormatting sqref="J31">
    <cfRule type="expression" dxfId="11686" priority="3683" stopIfTrue="1">
      <formula>LEN(TRIM($J$31))=0</formula>
    </cfRule>
  </conditionalFormatting>
  <conditionalFormatting sqref="K31">
    <cfRule type="expression" dxfId="11685" priority="3684" stopIfTrue="1">
      <formula>LEN(TRIM($K$31))=0</formula>
    </cfRule>
  </conditionalFormatting>
  <conditionalFormatting sqref="L31">
    <cfRule type="expression" dxfId="11684" priority="3685" stopIfTrue="1">
      <formula>LEN(TRIM($L$31))=0</formula>
    </cfRule>
  </conditionalFormatting>
  <conditionalFormatting sqref="J32">
    <cfRule type="expression" dxfId="11683" priority="3686" stopIfTrue="1">
      <formula>LEN(TRIM($J$32))=0</formula>
    </cfRule>
  </conditionalFormatting>
  <conditionalFormatting sqref="K32">
    <cfRule type="expression" dxfId="11682" priority="3687" stopIfTrue="1">
      <formula>LEN(TRIM($K$32))=0</formula>
    </cfRule>
  </conditionalFormatting>
  <conditionalFormatting sqref="L32">
    <cfRule type="expression" dxfId="11681" priority="3688" stopIfTrue="1">
      <formula>LEN(TRIM($L$32))=0</formula>
    </cfRule>
  </conditionalFormatting>
  <conditionalFormatting sqref="J33">
    <cfRule type="expression" dxfId="11680" priority="3689" stopIfTrue="1">
      <formula>LEN(TRIM($J$33))=0</formula>
    </cfRule>
  </conditionalFormatting>
  <conditionalFormatting sqref="K33">
    <cfRule type="expression" dxfId="11679" priority="3690" stopIfTrue="1">
      <formula>LEN(TRIM($K$33))=0</formula>
    </cfRule>
  </conditionalFormatting>
  <conditionalFormatting sqref="L33">
    <cfRule type="expression" dxfId="11678" priority="3691" stopIfTrue="1">
      <formula>LEN(TRIM($L$33))=0</formula>
    </cfRule>
  </conditionalFormatting>
  <conditionalFormatting sqref="J34">
    <cfRule type="expression" dxfId="11677" priority="3692" stopIfTrue="1">
      <formula>LEN(TRIM($J$34))=0</formula>
    </cfRule>
  </conditionalFormatting>
  <conditionalFormatting sqref="K34">
    <cfRule type="expression" dxfId="11676" priority="3693" stopIfTrue="1">
      <formula>LEN(TRIM($K$34))=0</formula>
    </cfRule>
  </conditionalFormatting>
  <conditionalFormatting sqref="L34">
    <cfRule type="expression" dxfId="11675" priority="3694" stopIfTrue="1">
      <formula>LEN(TRIM($L$34))=0</formula>
    </cfRule>
  </conditionalFormatting>
  <conditionalFormatting sqref="J35">
    <cfRule type="expression" dxfId="11674" priority="3695" stopIfTrue="1">
      <formula>LEN(TRIM($J$35))=0</formula>
    </cfRule>
  </conditionalFormatting>
  <conditionalFormatting sqref="K35">
    <cfRule type="expression" dxfId="11673" priority="3696" stopIfTrue="1">
      <formula>LEN(TRIM($K$35))=0</formula>
    </cfRule>
  </conditionalFormatting>
  <conditionalFormatting sqref="L35">
    <cfRule type="expression" dxfId="11672" priority="3697" stopIfTrue="1">
      <formula>LEN(TRIM($L$35))=0</formula>
    </cfRule>
  </conditionalFormatting>
  <conditionalFormatting sqref="N29">
    <cfRule type="expression" dxfId="11671" priority="3698" stopIfTrue="1">
      <formula>LEN(TRIM($N$29))=0</formula>
    </cfRule>
  </conditionalFormatting>
  <conditionalFormatting sqref="O29">
    <cfRule type="expression" dxfId="11670" priority="3699" stopIfTrue="1">
      <formula>LEN(TRIM($O$29))=0</formula>
    </cfRule>
  </conditionalFormatting>
  <conditionalFormatting sqref="P29">
    <cfRule type="expression" dxfId="11669" priority="3700" stopIfTrue="1">
      <formula>LEN(TRIM($P$29))=0</formula>
    </cfRule>
  </conditionalFormatting>
  <conditionalFormatting sqref="N30">
    <cfRule type="expression" dxfId="11668" priority="3701" stopIfTrue="1">
      <formula>LEN(TRIM($N$30))=0</formula>
    </cfRule>
  </conditionalFormatting>
  <conditionalFormatting sqref="O30">
    <cfRule type="expression" dxfId="11667" priority="3702" stopIfTrue="1">
      <formula>LEN(TRIM($O$30))=0</formula>
    </cfRule>
  </conditionalFormatting>
  <conditionalFormatting sqref="P30">
    <cfRule type="expression" dxfId="11666" priority="3703" stopIfTrue="1">
      <formula>LEN(TRIM($P$30))=0</formula>
    </cfRule>
  </conditionalFormatting>
  <conditionalFormatting sqref="N31">
    <cfRule type="expression" dxfId="11665" priority="3704" stopIfTrue="1">
      <formula>LEN(TRIM($N$31))=0</formula>
    </cfRule>
  </conditionalFormatting>
  <conditionalFormatting sqref="O31">
    <cfRule type="expression" dxfId="11664" priority="3705" stopIfTrue="1">
      <formula>LEN(TRIM($O$31))=0</formula>
    </cfRule>
  </conditionalFormatting>
  <conditionalFormatting sqref="P31">
    <cfRule type="expression" dxfId="11663" priority="3706" stopIfTrue="1">
      <formula>LEN(TRIM($P$31))=0</formula>
    </cfRule>
  </conditionalFormatting>
  <conditionalFormatting sqref="N32">
    <cfRule type="expression" dxfId="11662" priority="3707" stopIfTrue="1">
      <formula>LEN(TRIM($N$32))=0</formula>
    </cfRule>
  </conditionalFormatting>
  <conditionalFormatting sqref="O32">
    <cfRule type="expression" dxfId="11661" priority="3708" stopIfTrue="1">
      <formula>LEN(TRIM($O$32))=0</formula>
    </cfRule>
  </conditionalFormatting>
  <conditionalFormatting sqref="P32">
    <cfRule type="expression" dxfId="11660" priority="3709" stopIfTrue="1">
      <formula>LEN(TRIM($P$32))=0</formula>
    </cfRule>
  </conditionalFormatting>
  <conditionalFormatting sqref="N33">
    <cfRule type="expression" dxfId="11659" priority="3710" stopIfTrue="1">
      <formula>LEN(TRIM($N$33))=0</formula>
    </cfRule>
  </conditionalFormatting>
  <conditionalFormatting sqref="O33">
    <cfRule type="expression" dxfId="11658" priority="3711" stopIfTrue="1">
      <formula>LEN(TRIM($O$33))=0</formula>
    </cfRule>
  </conditionalFormatting>
  <conditionalFormatting sqref="P33">
    <cfRule type="expression" dxfId="11657" priority="3712" stopIfTrue="1">
      <formula>LEN(TRIM($P$33))=0</formula>
    </cfRule>
  </conditionalFormatting>
  <conditionalFormatting sqref="N34">
    <cfRule type="expression" dxfId="11656" priority="3713" stopIfTrue="1">
      <formula>LEN(TRIM($N$34))=0</formula>
    </cfRule>
  </conditionalFormatting>
  <conditionalFormatting sqref="O34">
    <cfRule type="expression" dxfId="11655" priority="3714" stopIfTrue="1">
      <formula>LEN(TRIM($O$34))=0</formula>
    </cfRule>
  </conditionalFormatting>
  <conditionalFormatting sqref="P34">
    <cfRule type="expression" dxfId="11654" priority="3715" stopIfTrue="1">
      <formula>LEN(TRIM($P$34))=0</formula>
    </cfRule>
  </conditionalFormatting>
  <conditionalFormatting sqref="N35">
    <cfRule type="expression" dxfId="11653" priority="3716" stopIfTrue="1">
      <formula>LEN(TRIM($N$35))=0</formula>
    </cfRule>
  </conditionalFormatting>
  <conditionalFormatting sqref="O35">
    <cfRule type="expression" dxfId="11652" priority="3717" stopIfTrue="1">
      <formula>LEN(TRIM($O$35))=0</formula>
    </cfRule>
  </conditionalFormatting>
  <conditionalFormatting sqref="P35">
    <cfRule type="expression" dxfId="11651" priority="3718" stopIfTrue="1">
      <formula>LEN(TRIM($P$35))=0</formula>
    </cfRule>
  </conditionalFormatting>
  <conditionalFormatting sqref="R29">
    <cfRule type="expression" dxfId="11650" priority="3719" stopIfTrue="1">
      <formula>LEN(TRIM($R$29))=0</formula>
    </cfRule>
  </conditionalFormatting>
  <conditionalFormatting sqref="S29">
    <cfRule type="expression" dxfId="11649" priority="3720" stopIfTrue="1">
      <formula>LEN(TRIM($S$29))=0</formula>
    </cfRule>
  </conditionalFormatting>
  <conditionalFormatting sqref="T29">
    <cfRule type="expression" dxfId="11648" priority="3721" stopIfTrue="1">
      <formula>LEN(TRIM($T$29))=0</formula>
    </cfRule>
  </conditionalFormatting>
  <conditionalFormatting sqref="R30">
    <cfRule type="expression" dxfId="11647" priority="3722" stopIfTrue="1">
      <formula>LEN(TRIM($R$30))=0</formula>
    </cfRule>
  </conditionalFormatting>
  <conditionalFormatting sqref="S30">
    <cfRule type="expression" dxfId="11646" priority="3723" stopIfTrue="1">
      <formula>LEN(TRIM($S$30))=0</formula>
    </cfRule>
  </conditionalFormatting>
  <conditionalFormatting sqref="T30">
    <cfRule type="expression" dxfId="11645" priority="3724" stopIfTrue="1">
      <formula>LEN(TRIM($T$30))=0</formula>
    </cfRule>
  </conditionalFormatting>
  <conditionalFormatting sqref="R31">
    <cfRule type="expression" dxfId="11644" priority="3725" stopIfTrue="1">
      <formula>LEN(TRIM($R$31))=0</formula>
    </cfRule>
  </conditionalFormatting>
  <conditionalFormatting sqref="S31">
    <cfRule type="expression" dxfId="11643" priority="3726" stopIfTrue="1">
      <formula>LEN(TRIM($S$31))=0</formula>
    </cfRule>
  </conditionalFormatting>
  <conditionalFormatting sqref="T31">
    <cfRule type="expression" dxfId="11642" priority="3727" stopIfTrue="1">
      <formula>LEN(TRIM($T$31))=0</formula>
    </cfRule>
  </conditionalFormatting>
  <conditionalFormatting sqref="R32">
    <cfRule type="expression" dxfId="11641" priority="3728" stopIfTrue="1">
      <formula>LEN(TRIM($R$32))=0</formula>
    </cfRule>
  </conditionalFormatting>
  <conditionalFormatting sqref="S32">
    <cfRule type="expression" dxfId="11640" priority="3729" stopIfTrue="1">
      <formula>LEN(TRIM($S$32))=0</formula>
    </cfRule>
  </conditionalFormatting>
  <conditionalFormatting sqref="T32">
    <cfRule type="expression" dxfId="11639" priority="3730" stopIfTrue="1">
      <formula>LEN(TRIM($T$32))=0</formula>
    </cfRule>
  </conditionalFormatting>
  <conditionalFormatting sqref="R33">
    <cfRule type="expression" dxfId="11638" priority="3731" stopIfTrue="1">
      <formula>LEN(TRIM($R$33))=0</formula>
    </cfRule>
  </conditionalFormatting>
  <conditionalFormatting sqref="S33">
    <cfRule type="expression" dxfId="11637" priority="3732" stopIfTrue="1">
      <formula>LEN(TRIM($S$33))=0</formula>
    </cfRule>
  </conditionalFormatting>
  <conditionalFormatting sqref="T33">
    <cfRule type="expression" dxfId="11636" priority="3733" stopIfTrue="1">
      <formula>LEN(TRIM($T$33))=0</formula>
    </cfRule>
  </conditionalFormatting>
  <conditionalFormatting sqref="R34">
    <cfRule type="expression" dxfId="11635" priority="3734" stopIfTrue="1">
      <formula>LEN(TRIM($R$34))=0</formula>
    </cfRule>
  </conditionalFormatting>
  <conditionalFormatting sqref="S34">
    <cfRule type="expression" dxfId="11634" priority="3735" stopIfTrue="1">
      <formula>LEN(TRIM($S$34))=0</formula>
    </cfRule>
  </conditionalFormatting>
  <conditionalFormatting sqref="T34">
    <cfRule type="expression" dxfId="11633" priority="3736" stopIfTrue="1">
      <formula>LEN(TRIM($T$34))=0</formula>
    </cfRule>
  </conditionalFormatting>
  <conditionalFormatting sqref="R35">
    <cfRule type="expression" dxfId="11632" priority="3737" stopIfTrue="1">
      <formula>LEN(TRIM($R$35))=0</formula>
    </cfRule>
  </conditionalFormatting>
  <conditionalFormatting sqref="S35">
    <cfRule type="expression" dxfId="11631" priority="3738" stopIfTrue="1">
      <formula>LEN(TRIM($S$35))=0</formula>
    </cfRule>
  </conditionalFormatting>
  <conditionalFormatting sqref="T35">
    <cfRule type="expression" dxfId="11630" priority="3739" stopIfTrue="1">
      <formula>LEN(TRIM($T$35))=0</formula>
    </cfRule>
  </conditionalFormatting>
  <conditionalFormatting sqref="V29">
    <cfRule type="expression" dxfId="11629" priority="3740" stopIfTrue="1">
      <formula>LEN(TRIM($V$29))=0</formula>
    </cfRule>
  </conditionalFormatting>
  <conditionalFormatting sqref="W29">
    <cfRule type="expression" dxfId="11628" priority="3741" stopIfTrue="1">
      <formula>LEN(TRIM($W$29))=0</formula>
    </cfRule>
  </conditionalFormatting>
  <conditionalFormatting sqref="X29">
    <cfRule type="expression" dxfId="11627" priority="3742" stopIfTrue="1">
      <formula>LEN(TRIM($X$29))=0</formula>
    </cfRule>
  </conditionalFormatting>
  <conditionalFormatting sqref="V30">
    <cfRule type="expression" dxfId="11626" priority="3743" stopIfTrue="1">
      <formula>LEN(TRIM($V$30))=0</formula>
    </cfRule>
  </conditionalFormatting>
  <conditionalFormatting sqref="W30">
    <cfRule type="expression" dxfId="11625" priority="3744" stopIfTrue="1">
      <formula>LEN(TRIM($W$30))=0</formula>
    </cfRule>
  </conditionalFormatting>
  <conditionalFormatting sqref="X30">
    <cfRule type="expression" dxfId="11624" priority="3745" stopIfTrue="1">
      <formula>LEN(TRIM($X$30))=0</formula>
    </cfRule>
  </conditionalFormatting>
  <conditionalFormatting sqref="V31">
    <cfRule type="expression" dxfId="11623" priority="3746" stopIfTrue="1">
      <formula>LEN(TRIM($V$31))=0</formula>
    </cfRule>
  </conditionalFormatting>
  <conditionalFormatting sqref="W31">
    <cfRule type="expression" dxfId="11622" priority="3747" stopIfTrue="1">
      <formula>LEN(TRIM($W$31))=0</formula>
    </cfRule>
  </conditionalFormatting>
  <conditionalFormatting sqref="X31">
    <cfRule type="expression" dxfId="11621" priority="3748" stopIfTrue="1">
      <formula>LEN(TRIM($X$31))=0</formula>
    </cfRule>
  </conditionalFormatting>
  <conditionalFormatting sqref="V32">
    <cfRule type="expression" dxfId="11620" priority="3749" stopIfTrue="1">
      <formula>LEN(TRIM($V$32))=0</formula>
    </cfRule>
  </conditionalFormatting>
  <conditionalFormatting sqref="W32">
    <cfRule type="expression" dxfId="11619" priority="3750" stopIfTrue="1">
      <formula>LEN(TRIM($W$32))=0</formula>
    </cfRule>
  </conditionalFormatting>
  <conditionalFormatting sqref="X32">
    <cfRule type="expression" dxfId="11618" priority="3751" stopIfTrue="1">
      <formula>LEN(TRIM($X$32))=0</formula>
    </cfRule>
  </conditionalFormatting>
  <conditionalFormatting sqref="V33">
    <cfRule type="expression" dxfId="11617" priority="3752" stopIfTrue="1">
      <formula>LEN(TRIM($V$33))=0</formula>
    </cfRule>
  </conditionalFormatting>
  <conditionalFormatting sqref="W33">
    <cfRule type="expression" dxfId="11616" priority="3753" stopIfTrue="1">
      <formula>LEN(TRIM($W$33))=0</formula>
    </cfRule>
  </conditionalFormatting>
  <conditionalFormatting sqref="X33">
    <cfRule type="expression" dxfId="11615" priority="3754" stopIfTrue="1">
      <formula>LEN(TRIM($X$33))=0</formula>
    </cfRule>
  </conditionalFormatting>
  <conditionalFormatting sqref="V34">
    <cfRule type="expression" dxfId="11614" priority="3755" stopIfTrue="1">
      <formula>LEN(TRIM($V$34))=0</formula>
    </cfRule>
  </conditionalFormatting>
  <conditionalFormatting sqref="W34">
    <cfRule type="expression" dxfId="11613" priority="3756" stopIfTrue="1">
      <formula>LEN(TRIM($W$34))=0</formula>
    </cfRule>
  </conditionalFormatting>
  <conditionalFormatting sqref="X34">
    <cfRule type="expression" dxfId="11612" priority="3757" stopIfTrue="1">
      <formula>LEN(TRIM($X$34))=0</formula>
    </cfRule>
  </conditionalFormatting>
  <conditionalFormatting sqref="V35">
    <cfRule type="expression" dxfId="11611" priority="3758" stopIfTrue="1">
      <formula>LEN(TRIM($V$35))=0</formula>
    </cfRule>
  </conditionalFormatting>
  <conditionalFormatting sqref="W35">
    <cfRule type="expression" dxfId="11610" priority="3759" stopIfTrue="1">
      <formula>LEN(TRIM($W$35))=0</formula>
    </cfRule>
  </conditionalFormatting>
  <conditionalFormatting sqref="X35">
    <cfRule type="expression" dxfId="11609" priority="3760" stopIfTrue="1">
      <formula>LEN(TRIM($X$35))=0</formula>
    </cfRule>
  </conditionalFormatting>
  <conditionalFormatting sqref="AD29">
    <cfRule type="expression" dxfId="11608" priority="3761" stopIfTrue="1">
      <formula>LEN(TRIM($AD$29))=0</formula>
    </cfRule>
  </conditionalFormatting>
  <conditionalFormatting sqref="AE29">
    <cfRule type="expression" dxfId="11607" priority="3762" stopIfTrue="1">
      <formula>LEN(TRIM($AE$29))=0</formula>
    </cfRule>
  </conditionalFormatting>
  <conditionalFormatting sqref="AF29">
    <cfRule type="expression" dxfId="11606" priority="3763" stopIfTrue="1">
      <formula>LEN(TRIM($AF$29))=0</formula>
    </cfRule>
  </conditionalFormatting>
  <conditionalFormatting sqref="AD30">
    <cfRule type="expression" dxfId="11605" priority="3764" stopIfTrue="1">
      <formula>LEN(TRIM($AD$30))=0</formula>
    </cfRule>
  </conditionalFormatting>
  <conditionalFormatting sqref="AE30">
    <cfRule type="expression" dxfId="11604" priority="3765" stopIfTrue="1">
      <formula>LEN(TRIM($AE$30))=0</formula>
    </cfRule>
  </conditionalFormatting>
  <conditionalFormatting sqref="AF30">
    <cfRule type="expression" dxfId="11603" priority="3766" stopIfTrue="1">
      <formula>LEN(TRIM($AF$30))=0</formula>
    </cfRule>
  </conditionalFormatting>
  <conditionalFormatting sqref="AD31">
    <cfRule type="expression" dxfId="11602" priority="3767" stopIfTrue="1">
      <formula>LEN(TRIM($AD$31))=0</formula>
    </cfRule>
  </conditionalFormatting>
  <conditionalFormatting sqref="AE31">
    <cfRule type="expression" dxfId="11601" priority="3768" stopIfTrue="1">
      <formula>LEN(TRIM($AE$31))=0</formula>
    </cfRule>
  </conditionalFormatting>
  <conditionalFormatting sqref="AF31">
    <cfRule type="expression" dxfId="11600" priority="3769" stopIfTrue="1">
      <formula>LEN(TRIM($AF$31))=0</formula>
    </cfRule>
  </conditionalFormatting>
  <conditionalFormatting sqref="AD32">
    <cfRule type="expression" dxfId="11599" priority="3770" stopIfTrue="1">
      <formula>LEN(TRIM($AD$32))=0</formula>
    </cfRule>
  </conditionalFormatting>
  <conditionalFormatting sqref="AE32">
    <cfRule type="expression" dxfId="11598" priority="3771" stopIfTrue="1">
      <formula>LEN(TRIM($AE$32))=0</formula>
    </cfRule>
  </conditionalFormatting>
  <conditionalFormatting sqref="AF32">
    <cfRule type="expression" dxfId="11597" priority="3772" stopIfTrue="1">
      <formula>LEN(TRIM($AF$32))=0</formula>
    </cfRule>
  </conditionalFormatting>
  <conditionalFormatting sqref="AD33">
    <cfRule type="expression" dxfId="11596" priority="3773" stopIfTrue="1">
      <formula>LEN(TRIM($AD$33))=0</formula>
    </cfRule>
  </conditionalFormatting>
  <conditionalFormatting sqref="AE33">
    <cfRule type="expression" dxfId="11595" priority="3774" stopIfTrue="1">
      <formula>LEN(TRIM($AE$33))=0</formula>
    </cfRule>
  </conditionalFormatting>
  <conditionalFormatting sqref="AF33">
    <cfRule type="expression" dxfId="11594" priority="3775" stopIfTrue="1">
      <formula>LEN(TRIM($AF$33))=0</formula>
    </cfRule>
  </conditionalFormatting>
  <conditionalFormatting sqref="AD34">
    <cfRule type="expression" dxfId="11593" priority="3776" stopIfTrue="1">
      <formula>LEN(TRIM($AD$34))=0</formula>
    </cfRule>
  </conditionalFormatting>
  <conditionalFormatting sqref="AE34">
    <cfRule type="expression" dxfId="11592" priority="3777" stopIfTrue="1">
      <formula>LEN(TRIM($AE$34))=0</formula>
    </cfRule>
  </conditionalFormatting>
  <conditionalFormatting sqref="AF34">
    <cfRule type="expression" dxfId="11591" priority="3778" stopIfTrue="1">
      <formula>LEN(TRIM($AF$34))=0</formula>
    </cfRule>
  </conditionalFormatting>
  <conditionalFormatting sqref="AD35">
    <cfRule type="expression" dxfId="11590" priority="3779" stopIfTrue="1">
      <formula>LEN(TRIM($AD$35))=0</formula>
    </cfRule>
  </conditionalFormatting>
  <conditionalFormatting sqref="AE35">
    <cfRule type="expression" dxfId="11589" priority="3780" stopIfTrue="1">
      <formula>LEN(TRIM($AE$35))=0</formula>
    </cfRule>
  </conditionalFormatting>
  <conditionalFormatting sqref="AF35">
    <cfRule type="expression" dxfId="11588" priority="3781" stopIfTrue="1">
      <formula>LEN(TRIM($AF$35))=0</formula>
    </cfRule>
  </conditionalFormatting>
  <conditionalFormatting sqref="F37">
    <cfRule type="expression" dxfId="11587" priority="3782" stopIfTrue="1">
      <formula>LEN(TRIM($F$37))=0</formula>
    </cfRule>
  </conditionalFormatting>
  <conditionalFormatting sqref="G37">
    <cfRule type="expression" dxfId="11586" priority="3783" stopIfTrue="1">
      <formula>LEN(TRIM($G$37))=0</formula>
    </cfRule>
  </conditionalFormatting>
  <conditionalFormatting sqref="H37">
    <cfRule type="expression" dxfId="11585" priority="3784" stopIfTrue="1">
      <formula>LEN(TRIM($H$37))=0</formula>
    </cfRule>
  </conditionalFormatting>
  <conditionalFormatting sqref="J37">
    <cfRule type="expression" dxfId="11584" priority="3785" stopIfTrue="1">
      <formula>LEN(TRIM($J$37))=0</formula>
    </cfRule>
  </conditionalFormatting>
  <conditionalFormatting sqref="K37">
    <cfRule type="expression" dxfId="11583" priority="3786" stopIfTrue="1">
      <formula>LEN(TRIM($K$37))=0</formula>
    </cfRule>
  </conditionalFormatting>
  <conditionalFormatting sqref="L37">
    <cfRule type="expression" dxfId="11582" priority="3787" stopIfTrue="1">
      <formula>LEN(TRIM($L$37))=0</formula>
    </cfRule>
  </conditionalFormatting>
  <conditionalFormatting sqref="N37">
    <cfRule type="expression" dxfId="11581" priority="3788" stopIfTrue="1">
      <formula>LEN(TRIM($N$37))=0</formula>
    </cfRule>
  </conditionalFormatting>
  <conditionalFormatting sqref="O37">
    <cfRule type="expression" dxfId="11580" priority="3789" stopIfTrue="1">
      <formula>LEN(TRIM($O$37))=0</formula>
    </cfRule>
  </conditionalFormatting>
  <conditionalFormatting sqref="P37">
    <cfRule type="expression" dxfId="11579" priority="3790" stopIfTrue="1">
      <formula>LEN(TRIM($P$37))=0</formula>
    </cfRule>
  </conditionalFormatting>
  <conditionalFormatting sqref="R37">
    <cfRule type="expression" dxfId="11578" priority="3791" stopIfTrue="1">
      <formula>LEN(TRIM($R$37))=0</formula>
    </cfRule>
  </conditionalFormatting>
  <conditionalFormatting sqref="S37">
    <cfRule type="expression" dxfId="11577" priority="3792" stopIfTrue="1">
      <formula>LEN(TRIM($S$37))=0</formula>
    </cfRule>
  </conditionalFormatting>
  <conditionalFormatting sqref="T37">
    <cfRule type="expression" dxfId="11576" priority="3793" stopIfTrue="1">
      <formula>LEN(TRIM($T$37))=0</formula>
    </cfRule>
  </conditionalFormatting>
  <conditionalFormatting sqref="V37">
    <cfRule type="expression" dxfId="11575" priority="3794" stopIfTrue="1">
      <formula>LEN(TRIM($V$37))=0</formula>
    </cfRule>
  </conditionalFormatting>
  <conditionalFormatting sqref="W37">
    <cfRule type="expression" dxfId="11574" priority="3795" stopIfTrue="1">
      <formula>LEN(TRIM($W$37))=0</formula>
    </cfRule>
  </conditionalFormatting>
  <conditionalFormatting sqref="X37">
    <cfRule type="expression" dxfId="11573" priority="3796" stopIfTrue="1">
      <formula>LEN(TRIM($X$37))=0</formula>
    </cfRule>
  </conditionalFormatting>
  <conditionalFormatting sqref="AD37">
    <cfRule type="expression" dxfId="11572" priority="3797" stopIfTrue="1">
      <formula>LEN(TRIM($AD$37))=0</formula>
    </cfRule>
  </conditionalFormatting>
  <conditionalFormatting sqref="AE37">
    <cfRule type="expression" dxfId="11571" priority="3798" stopIfTrue="1">
      <formula>LEN(TRIM($AE$37))=0</formula>
    </cfRule>
  </conditionalFormatting>
  <conditionalFormatting sqref="AF37">
    <cfRule type="expression" dxfId="11570" priority="3799" stopIfTrue="1">
      <formula>LEN(TRIM($AF$37))=0</formula>
    </cfRule>
  </conditionalFormatting>
  <conditionalFormatting sqref="F42">
    <cfRule type="expression" dxfId="11569" priority="3800" stopIfTrue="1">
      <formula>LEN(TRIM($F$42))=0</formula>
    </cfRule>
  </conditionalFormatting>
  <conditionalFormatting sqref="G42">
    <cfRule type="expression" dxfId="11568" priority="3801" stopIfTrue="1">
      <formula>LEN(TRIM($G$42))=0</formula>
    </cfRule>
  </conditionalFormatting>
  <conditionalFormatting sqref="J42">
    <cfRule type="expression" dxfId="11567" priority="3802" stopIfTrue="1">
      <formula>LEN(TRIM($J$42))=0</formula>
    </cfRule>
  </conditionalFormatting>
  <conditionalFormatting sqref="K42">
    <cfRule type="expression" dxfId="11566" priority="3803" stopIfTrue="1">
      <formula>LEN(TRIM($K$42))=0</formula>
    </cfRule>
  </conditionalFormatting>
  <conditionalFormatting sqref="N42">
    <cfRule type="expression" dxfId="11565" priority="3804" stopIfTrue="1">
      <formula>LEN(TRIM($N$42))=0</formula>
    </cfRule>
  </conditionalFormatting>
  <conditionalFormatting sqref="O42">
    <cfRule type="expression" dxfId="11564" priority="3805" stopIfTrue="1">
      <formula>LEN(TRIM($O$42))=0</formula>
    </cfRule>
  </conditionalFormatting>
  <conditionalFormatting sqref="R42">
    <cfRule type="expression" dxfId="11563" priority="3806" stopIfTrue="1">
      <formula>LEN(TRIM($R$42))=0</formula>
    </cfRule>
  </conditionalFormatting>
  <conditionalFormatting sqref="S42">
    <cfRule type="expression" dxfId="11562" priority="3807" stopIfTrue="1">
      <formula>LEN(TRIM($S$42))=0</formula>
    </cfRule>
  </conditionalFormatting>
  <conditionalFormatting sqref="V42">
    <cfRule type="expression" dxfId="11561" priority="3808" stopIfTrue="1">
      <formula>LEN(TRIM($V$42))=0</formula>
    </cfRule>
  </conditionalFormatting>
  <conditionalFormatting sqref="W42">
    <cfRule type="expression" dxfId="11560" priority="3809" stopIfTrue="1">
      <formula>LEN(TRIM($W$42))=0</formula>
    </cfRule>
  </conditionalFormatting>
  <conditionalFormatting sqref="AD42">
    <cfRule type="expression" dxfId="11559" priority="3810" stopIfTrue="1">
      <formula>LEN(TRIM($AD$42))=0</formula>
    </cfRule>
  </conditionalFormatting>
  <conditionalFormatting sqref="AE42">
    <cfRule type="expression" dxfId="11558" priority="3811" stopIfTrue="1">
      <formula>LEN(TRIM($AE$42))=0</formula>
    </cfRule>
  </conditionalFormatting>
  <conditionalFormatting sqref="F44">
    <cfRule type="expression" dxfId="11557" priority="3812" stopIfTrue="1">
      <formula>LEN(TRIM($F$44))=0</formula>
    </cfRule>
  </conditionalFormatting>
  <conditionalFormatting sqref="G44">
    <cfRule type="expression" dxfId="11556" priority="3813" stopIfTrue="1">
      <formula>LEN(TRIM($G$44))=0</formula>
    </cfRule>
  </conditionalFormatting>
  <conditionalFormatting sqref="H44">
    <cfRule type="expression" dxfId="11555" priority="3814" stopIfTrue="1">
      <formula>LEN(TRIM($H$44))=0</formula>
    </cfRule>
  </conditionalFormatting>
  <conditionalFormatting sqref="J44">
    <cfRule type="expression" dxfId="11554" priority="3815" stopIfTrue="1">
      <formula>LEN(TRIM($J$44))=0</formula>
    </cfRule>
  </conditionalFormatting>
  <conditionalFormatting sqref="K44">
    <cfRule type="expression" dxfId="11553" priority="3816" stopIfTrue="1">
      <formula>LEN(TRIM($K$44))=0</formula>
    </cfRule>
  </conditionalFormatting>
  <conditionalFormatting sqref="L44">
    <cfRule type="expression" dxfId="11552" priority="3817" stopIfTrue="1">
      <formula>LEN(TRIM($L$44))=0</formula>
    </cfRule>
  </conditionalFormatting>
  <conditionalFormatting sqref="N44">
    <cfRule type="expression" dxfId="11551" priority="3818" stopIfTrue="1">
      <formula>LEN(TRIM($N$44))=0</formula>
    </cfRule>
  </conditionalFormatting>
  <conditionalFormatting sqref="O44">
    <cfRule type="expression" dxfId="11550" priority="3819" stopIfTrue="1">
      <formula>LEN(TRIM($O$44))=0</formula>
    </cfRule>
  </conditionalFormatting>
  <conditionalFormatting sqref="P44">
    <cfRule type="expression" dxfId="11549" priority="3820" stopIfTrue="1">
      <formula>LEN(TRIM($P$44))=0</formula>
    </cfRule>
  </conditionalFormatting>
  <conditionalFormatting sqref="R44">
    <cfRule type="expression" dxfId="11548" priority="3821" stopIfTrue="1">
      <formula>LEN(TRIM($R$44))=0</formula>
    </cfRule>
  </conditionalFormatting>
  <conditionalFormatting sqref="S44">
    <cfRule type="expression" dxfId="11547" priority="3822" stopIfTrue="1">
      <formula>LEN(TRIM($S$44))=0</formula>
    </cfRule>
  </conditionalFormatting>
  <conditionalFormatting sqref="T44">
    <cfRule type="expression" dxfId="11546" priority="3823" stopIfTrue="1">
      <formula>LEN(TRIM($T$44))=0</formula>
    </cfRule>
  </conditionalFormatting>
  <conditionalFormatting sqref="V44">
    <cfRule type="expression" dxfId="11545" priority="3824" stopIfTrue="1">
      <formula>LEN(TRIM($V$44))=0</formula>
    </cfRule>
  </conditionalFormatting>
  <conditionalFormatting sqref="W44">
    <cfRule type="expression" dxfId="11544" priority="3825" stopIfTrue="1">
      <formula>LEN(TRIM($W$44))=0</formula>
    </cfRule>
  </conditionalFormatting>
  <conditionalFormatting sqref="X44">
    <cfRule type="expression" dxfId="11543" priority="3826" stopIfTrue="1">
      <formula>LEN(TRIM($X$44))=0</formula>
    </cfRule>
  </conditionalFormatting>
  <conditionalFormatting sqref="AD44">
    <cfRule type="expression" dxfId="11542" priority="3827" stopIfTrue="1">
      <formula>LEN(TRIM($AD$44))=0</formula>
    </cfRule>
  </conditionalFormatting>
  <conditionalFormatting sqref="AE44">
    <cfRule type="expression" dxfId="11541" priority="3828" stopIfTrue="1">
      <formula>LEN(TRIM($AE$44))=0</formula>
    </cfRule>
  </conditionalFormatting>
  <conditionalFormatting sqref="AF44">
    <cfRule type="expression" dxfId="11540" priority="3829" stopIfTrue="1">
      <formula>LEN(TRIM($AF$44))=0</formula>
    </cfRule>
  </conditionalFormatting>
  <conditionalFormatting sqref="F46">
    <cfRule type="expression" dxfId="11539" priority="3830" stopIfTrue="1">
      <formula>LEN(TRIM($F$46))=0</formula>
    </cfRule>
  </conditionalFormatting>
  <conditionalFormatting sqref="G46">
    <cfRule type="expression" dxfId="11538" priority="3831" stopIfTrue="1">
      <formula>LEN(TRIM($G$46))=0</formula>
    </cfRule>
  </conditionalFormatting>
  <conditionalFormatting sqref="H46">
    <cfRule type="expression" dxfId="11537" priority="3832" stopIfTrue="1">
      <formula>LEN(TRIM($H$46))=0</formula>
    </cfRule>
  </conditionalFormatting>
  <conditionalFormatting sqref="F47">
    <cfRule type="expression" dxfId="11536" priority="3833" stopIfTrue="1">
      <formula>LEN(TRIM($F$47))=0</formula>
    </cfRule>
  </conditionalFormatting>
  <conditionalFormatting sqref="G47">
    <cfRule type="expression" dxfId="11535" priority="3834" stopIfTrue="1">
      <formula>LEN(TRIM($G$47))=0</formula>
    </cfRule>
  </conditionalFormatting>
  <conditionalFormatting sqref="H47">
    <cfRule type="expression" dxfId="11534" priority="3835" stopIfTrue="1">
      <formula>LEN(TRIM($H$47))=0</formula>
    </cfRule>
  </conditionalFormatting>
  <conditionalFormatting sqref="J46">
    <cfRule type="expression" dxfId="11533" priority="3836" stopIfTrue="1">
      <formula>LEN(TRIM($J$46))=0</formula>
    </cfRule>
  </conditionalFormatting>
  <conditionalFormatting sqref="K46">
    <cfRule type="expression" dxfId="11532" priority="3837" stopIfTrue="1">
      <formula>LEN(TRIM($K$46))=0</formula>
    </cfRule>
  </conditionalFormatting>
  <conditionalFormatting sqref="L46">
    <cfRule type="expression" dxfId="11531" priority="3838" stopIfTrue="1">
      <formula>LEN(TRIM($L$46))=0</formula>
    </cfRule>
  </conditionalFormatting>
  <conditionalFormatting sqref="J47">
    <cfRule type="expression" dxfId="11530" priority="3839" stopIfTrue="1">
      <formula>LEN(TRIM($J$47))=0</formula>
    </cfRule>
  </conditionalFormatting>
  <conditionalFormatting sqref="K47">
    <cfRule type="expression" dxfId="11529" priority="3840" stopIfTrue="1">
      <formula>LEN(TRIM($K$47))=0</formula>
    </cfRule>
  </conditionalFormatting>
  <conditionalFormatting sqref="L47">
    <cfRule type="expression" dxfId="11528" priority="3841" stopIfTrue="1">
      <formula>LEN(TRIM($L$47))=0</formula>
    </cfRule>
  </conditionalFormatting>
  <conditionalFormatting sqref="N46">
    <cfRule type="expression" dxfId="11527" priority="3842" stopIfTrue="1">
      <formula>LEN(TRIM($N$46))=0</formula>
    </cfRule>
  </conditionalFormatting>
  <conditionalFormatting sqref="O46">
    <cfRule type="expression" dxfId="11526" priority="3843" stopIfTrue="1">
      <formula>LEN(TRIM($O$46))=0</formula>
    </cfRule>
  </conditionalFormatting>
  <conditionalFormatting sqref="P46">
    <cfRule type="expression" dxfId="11525" priority="3844" stopIfTrue="1">
      <formula>LEN(TRIM($P$46))=0</formula>
    </cfRule>
  </conditionalFormatting>
  <conditionalFormatting sqref="N47">
    <cfRule type="expression" dxfId="11524" priority="3845" stopIfTrue="1">
      <formula>LEN(TRIM($N$47))=0</formula>
    </cfRule>
  </conditionalFormatting>
  <conditionalFormatting sqref="O47">
    <cfRule type="expression" dxfId="11523" priority="3846" stopIfTrue="1">
      <formula>LEN(TRIM($O$47))=0</formula>
    </cfRule>
  </conditionalFormatting>
  <conditionalFormatting sqref="P47">
    <cfRule type="expression" dxfId="11522" priority="3847" stopIfTrue="1">
      <formula>LEN(TRIM($P$47))=0</formula>
    </cfRule>
  </conditionalFormatting>
  <conditionalFormatting sqref="R46">
    <cfRule type="expression" dxfId="11521" priority="3848" stopIfTrue="1">
      <formula>LEN(TRIM($R$46))=0</formula>
    </cfRule>
  </conditionalFormatting>
  <conditionalFormatting sqref="S46">
    <cfRule type="expression" dxfId="11520" priority="3849" stopIfTrue="1">
      <formula>LEN(TRIM($S$46))=0</formula>
    </cfRule>
  </conditionalFormatting>
  <conditionalFormatting sqref="T46">
    <cfRule type="expression" dxfId="11519" priority="3850" stopIfTrue="1">
      <formula>LEN(TRIM($T$46))=0</formula>
    </cfRule>
  </conditionalFormatting>
  <conditionalFormatting sqref="R47">
    <cfRule type="expression" dxfId="11518" priority="3851" stopIfTrue="1">
      <formula>LEN(TRIM($R$47))=0</formula>
    </cfRule>
  </conditionalFormatting>
  <conditionalFormatting sqref="S47">
    <cfRule type="expression" dxfId="11517" priority="3852" stopIfTrue="1">
      <formula>LEN(TRIM($S$47))=0</formula>
    </cfRule>
  </conditionalFormatting>
  <conditionalFormatting sqref="T47">
    <cfRule type="expression" dxfId="11516" priority="3853" stopIfTrue="1">
      <formula>LEN(TRIM($T$47))=0</formula>
    </cfRule>
  </conditionalFormatting>
  <conditionalFormatting sqref="V46">
    <cfRule type="expression" dxfId="11515" priority="3854" stopIfTrue="1">
      <formula>LEN(TRIM($V$46))=0</formula>
    </cfRule>
  </conditionalFormatting>
  <conditionalFormatting sqref="W46">
    <cfRule type="expression" dxfId="11514" priority="3855" stopIfTrue="1">
      <formula>LEN(TRIM($W$46))=0</formula>
    </cfRule>
  </conditionalFormatting>
  <conditionalFormatting sqref="X46">
    <cfRule type="expression" dxfId="11513" priority="3856" stopIfTrue="1">
      <formula>LEN(TRIM($X$46))=0</formula>
    </cfRule>
  </conditionalFormatting>
  <conditionalFormatting sqref="V47">
    <cfRule type="expression" dxfId="11512" priority="3857" stopIfTrue="1">
      <formula>LEN(TRIM($V$47))=0</formula>
    </cfRule>
  </conditionalFormatting>
  <conditionalFormatting sqref="W47">
    <cfRule type="expression" dxfId="11511" priority="3858" stopIfTrue="1">
      <formula>LEN(TRIM($W$47))=0</formula>
    </cfRule>
  </conditionalFormatting>
  <conditionalFormatting sqref="X47">
    <cfRule type="expression" dxfId="11510" priority="3859" stopIfTrue="1">
      <formula>LEN(TRIM($X$47))=0</formula>
    </cfRule>
  </conditionalFormatting>
  <conditionalFormatting sqref="AD46">
    <cfRule type="expression" dxfId="11509" priority="3860" stopIfTrue="1">
      <formula>LEN(TRIM($AD$46))=0</formula>
    </cfRule>
  </conditionalFormatting>
  <conditionalFormatting sqref="AE46">
    <cfRule type="expression" dxfId="11508" priority="3861" stopIfTrue="1">
      <formula>LEN(TRIM($AE$46))=0</formula>
    </cfRule>
  </conditionalFormatting>
  <conditionalFormatting sqref="AF46">
    <cfRule type="expression" dxfId="11507" priority="3862" stopIfTrue="1">
      <formula>LEN(TRIM($AF$46))=0</formula>
    </cfRule>
  </conditionalFormatting>
  <conditionalFormatting sqref="AD47">
    <cfRule type="expression" dxfId="11506" priority="3863" stopIfTrue="1">
      <formula>LEN(TRIM($AD$47))=0</formula>
    </cfRule>
  </conditionalFormatting>
  <conditionalFormatting sqref="AE47">
    <cfRule type="expression" dxfId="11505" priority="3864" stopIfTrue="1">
      <formula>LEN(TRIM($AE$47))=0</formula>
    </cfRule>
  </conditionalFormatting>
  <conditionalFormatting sqref="AF47">
    <cfRule type="expression" dxfId="11504" priority="3865" stopIfTrue="1">
      <formula>LEN(TRIM($AF$47))=0</formula>
    </cfRule>
  </conditionalFormatting>
  <conditionalFormatting sqref="F49">
    <cfRule type="expression" dxfId="11503" priority="3866" stopIfTrue="1">
      <formula>LEN(TRIM($F$49))=0</formula>
    </cfRule>
  </conditionalFormatting>
  <conditionalFormatting sqref="G49">
    <cfRule type="expression" dxfId="11502" priority="3867" stopIfTrue="1">
      <formula>LEN(TRIM($G$49))=0</formula>
    </cfRule>
  </conditionalFormatting>
  <conditionalFormatting sqref="H49">
    <cfRule type="expression" dxfId="11501" priority="3868" stopIfTrue="1">
      <formula>LEN(TRIM($H$49))=0</formula>
    </cfRule>
  </conditionalFormatting>
  <conditionalFormatting sqref="F50">
    <cfRule type="expression" dxfId="11500" priority="3869" stopIfTrue="1">
      <formula>LEN(TRIM($F$50))=0</formula>
    </cfRule>
  </conditionalFormatting>
  <conditionalFormatting sqref="G50">
    <cfRule type="expression" dxfId="11499" priority="3870" stopIfTrue="1">
      <formula>LEN(TRIM($G$50))=0</formula>
    </cfRule>
  </conditionalFormatting>
  <conditionalFormatting sqref="H50">
    <cfRule type="expression" dxfId="11498" priority="3871" stopIfTrue="1">
      <formula>LEN(TRIM($H$50))=0</formula>
    </cfRule>
  </conditionalFormatting>
  <conditionalFormatting sqref="F51">
    <cfRule type="expression" dxfId="11497" priority="3872" stopIfTrue="1">
      <formula>LEN(TRIM($F$51))=0</formula>
    </cfRule>
  </conditionalFormatting>
  <conditionalFormatting sqref="G51">
    <cfRule type="expression" dxfId="11496" priority="3873" stopIfTrue="1">
      <formula>LEN(TRIM($G$51))=0</formula>
    </cfRule>
  </conditionalFormatting>
  <conditionalFormatting sqref="H51">
    <cfRule type="expression" dxfId="11495" priority="3874" stopIfTrue="1">
      <formula>LEN(TRIM($H$51))=0</formula>
    </cfRule>
  </conditionalFormatting>
  <conditionalFormatting sqref="F52">
    <cfRule type="expression" dxfId="11494" priority="3875" stopIfTrue="1">
      <formula>LEN(TRIM($F$52))=0</formula>
    </cfRule>
  </conditionalFormatting>
  <conditionalFormatting sqref="G52">
    <cfRule type="expression" dxfId="11493" priority="3876" stopIfTrue="1">
      <formula>LEN(TRIM($G$52))=0</formula>
    </cfRule>
  </conditionalFormatting>
  <conditionalFormatting sqref="H52">
    <cfRule type="expression" dxfId="11492" priority="3877" stopIfTrue="1">
      <formula>LEN(TRIM($H$52))=0</formula>
    </cfRule>
  </conditionalFormatting>
  <conditionalFormatting sqref="J49">
    <cfRule type="expression" dxfId="11491" priority="3878" stopIfTrue="1">
      <formula>LEN(TRIM($J$49))=0</formula>
    </cfRule>
  </conditionalFormatting>
  <conditionalFormatting sqref="K49">
    <cfRule type="expression" dxfId="11490" priority="3879" stopIfTrue="1">
      <formula>LEN(TRIM($K$49))=0</formula>
    </cfRule>
  </conditionalFormatting>
  <conditionalFormatting sqref="L49">
    <cfRule type="expression" dxfId="11489" priority="3880" stopIfTrue="1">
      <formula>LEN(TRIM($L$49))=0</formula>
    </cfRule>
  </conditionalFormatting>
  <conditionalFormatting sqref="J50">
    <cfRule type="expression" dxfId="11488" priority="3881" stopIfTrue="1">
      <formula>LEN(TRIM($J$50))=0</formula>
    </cfRule>
  </conditionalFormatting>
  <conditionalFormatting sqref="K50">
    <cfRule type="expression" dxfId="11487" priority="3882" stopIfTrue="1">
      <formula>LEN(TRIM($K$50))=0</formula>
    </cfRule>
  </conditionalFormatting>
  <conditionalFormatting sqref="L50">
    <cfRule type="expression" dxfId="11486" priority="3883" stopIfTrue="1">
      <formula>LEN(TRIM($L$50))=0</formula>
    </cfRule>
  </conditionalFormatting>
  <conditionalFormatting sqref="J51">
    <cfRule type="expression" dxfId="11485" priority="3884" stopIfTrue="1">
      <formula>LEN(TRIM($J$51))=0</formula>
    </cfRule>
  </conditionalFormatting>
  <conditionalFormatting sqref="K51">
    <cfRule type="expression" dxfId="11484" priority="3885" stopIfTrue="1">
      <formula>LEN(TRIM($K$51))=0</formula>
    </cfRule>
  </conditionalFormatting>
  <conditionalFormatting sqref="L51">
    <cfRule type="expression" dxfId="11483" priority="3886" stopIfTrue="1">
      <formula>LEN(TRIM($L$51))=0</formula>
    </cfRule>
  </conditionalFormatting>
  <conditionalFormatting sqref="J52">
    <cfRule type="expression" dxfId="11482" priority="3887" stopIfTrue="1">
      <formula>LEN(TRIM($J$52))=0</formula>
    </cfRule>
  </conditionalFormatting>
  <conditionalFormatting sqref="K52">
    <cfRule type="expression" dxfId="11481" priority="3888" stopIfTrue="1">
      <formula>LEN(TRIM($K$52))=0</formula>
    </cfRule>
  </conditionalFormatting>
  <conditionalFormatting sqref="L52">
    <cfRule type="expression" dxfId="11480" priority="3889" stopIfTrue="1">
      <formula>LEN(TRIM($L$52))=0</formula>
    </cfRule>
  </conditionalFormatting>
  <conditionalFormatting sqref="N49">
    <cfRule type="expression" dxfId="11479" priority="3890" stopIfTrue="1">
      <formula>LEN(TRIM($N$49))=0</formula>
    </cfRule>
  </conditionalFormatting>
  <conditionalFormatting sqref="O49">
    <cfRule type="expression" dxfId="11478" priority="3891" stopIfTrue="1">
      <formula>LEN(TRIM($O$49))=0</formula>
    </cfRule>
  </conditionalFormatting>
  <conditionalFormatting sqref="P49">
    <cfRule type="expression" dxfId="11477" priority="3892" stopIfTrue="1">
      <formula>LEN(TRIM($P$49))=0</formula>
    </cfRule>
  </conditionalFormatting>
  <conditionalFormatting sqref="N50">
    <cfRule type="expression" dxfId="11476" priority="3893" stopIfTrue="1">
      <formula>LEN(TRIM($N$50))=0</formula>
    </cfRule>
  </conditionalFormatting>
  <conditionalFormatting sqref="O50">
    <cfRule type="expression" dxfId="11475" priority="3894" stopIfTrue="1">
      <formula>LEN(TRIM($O$50))=0</formula>
    </cfRule>
  </conditionalFormatting>
  <conditionalFormatting sqref="P50">
    <cfRule type="expression" dxfId="11474" priority="3895" stopIfTrue="1">
      <formula>LEN(TRIM($P$50))=0</formula>
    </cfRule>
  </conditionalFormatting>
  <conditionalFormatting sqref="N51">
    <cfRule type="expression" dxfId="11473" priority="3896" stopIfTrue="1">
      <formula>LEN(TRIM($N$51))=0</formula>
    </cfRule>
  </conditionalFormatting>
  <conditionalFormatting sqref="O51">
    <cfRule type="expression" dxfId="11472" priority="3897" stopIfTrue="1">
      <formula>LEN(TRIM($O$51))=0</formula>
    </cfRule>
  </conditionalFormatting>
  <conditionalFormatting sqref="P51">
    <cfRule type="expression" dxfId="11471" priority="3898" stopIfTrue="1">
      <formula>LEN(TRIM($P$51))=0</formula>
    </cfRule>
  </conditionalFormatting>
  <conditionalFormatting sqref="N52">
    <cfRule type="expression" dxfId="11470" priority="3899" stopIfTrue="1">
      <formula>LEN(TRIM($N$52))=0</formula>
    </cfRule>
  </conditionalFormatting>
  <conditionalFormatting sqref="O52">
    <cfRule type="expression" dxfId="11469" priority="3900" stopIfTrue="1">
      <formula>LEN(TRIM($O$52))=0</formula>
    </cfRule>
  </conditionalFormatting>
  <conditionalFormatting sqref="P52">
    <cfRule type="expression" dxfId="11468" priority="3901" stopIfTrue="1">
      <formula>LEN(TRIM($P$52))=0</formula>
    </cfRule>
  </conditionalFormatting>
  <conditionalFormatting sqref="R49">
    <cfRule type="expression" dxfId="11467" priority="3902" stopIfTrue="1">
      <formula>LEN(TRIM($R$49))=0</formula>
    </cfRule>
  </conditionalFormatting>
  <conditionalFormatting sqref="S49">
    <cfRule type="expression" dxfId="11466" priority="3903" stopIfTrue="1">
      <formula>LEN(TRIM($S$49))=0</formula>
    </cfRule>
  </conditionalFormatting>
  <conditionalFormatting sqref="T49">
    <cfRule type="expression" dxfId="11465" priority="3904" stopIfTrue="1">
      <formula>LEN(TRIM($T$49))=0</formula>
    </cfRule>
  </conditionalFormatting>
  <conditionalFormatting sqref="R50">
    <cfRule type="expression" dxfId="11464" priority="3905" stopIfTrue="1">
      <formula>LEN(TRIM($R$50))=0</formula>
    </cfRule>
  </conditionalFormatting>
  <conditionalFormatting sqref="S50">
    <cfRule type="expression" dxfId="11463" priority="3906" stopIfTrue="1">
      <formula>LEN(TRIM($S$50))=0</formula>
    </cfRule>
  </conditionalFormatting>
  <conditionalFormatting sqref="T50">
    <cfRule type="expression" dxfId="11462" priority="3907" stopIfTrue="1">
      <formula>LEN(TRIM($T$50))=0</formula>
    </cfRule>
  </conditionalFormatting>
  <conditionalFormatting sqref="R51">
    <cfRule type="expression" dxfId="11461" priority="3908" stopIfTrue="1">
      <formula>LEN(TRIM($R$51))=0</formula>
    </cfRule>
  </conditionalFormatting>
  <conditionalFormatting sqref="S51">
    <cfRule type="expression" dxfId="11460" priority="3909" stopIfTrue="1">
      <formula>LEN(TRIM($S$51))=0</formula>
    </cfRule>
  </conditionalFormatting>
  <conditionalFormatting sqref="T51">
    <cfRule type="expression" dxfId="11459" priority="3910" stopIfTrue="1">
      <formula>LEN(TRIM($T$51))=0</formula>
    </cfRule>
  </conditionalFormatting>
  <conditionalFormatting sqref="R52">
    <cfRule type="expression" dxfId="11458" priority="3911" stopIfTrue="1">
      <formula>LEN(TRIM($R$52))=0</formula>
    </cfRule>
  </conditionalFormatting>
  <conditionalFormatting sqref="S52">
    <cfRule type="expression" dxfId="11457" priority="3912" stopIfTrue="1">
      <formula>LEN(TRIM($S$52))=0</formula>
    </cfRule>
  </conditionalFormatting>
  <conditionalFormatting sqref="T52">
    <cfRule type="expression" dxfId="11456" priority="3913" stopIfTrue="1">
      <formula>LEN(TRIM($T$52))=0</formula>
    </cfRule>
  </conditionalFormatting>
  <conditionalFormatting sqref="V49">
    <cfRule type="expression" dxfId="11455" priority="3914" stopIfTrue="1">
      <formula>LEN(TRIM($V$49))=0</formula>
    </cfRule>
  </conditionalFormatting>
  <conditionalFormatting sqref="W49">
    <cfRule type="expression" dxfId="11454" priority="3915" stopIfTrue="1">
      <formula>LEN(TRIM($W$49))=0</formula>
    </cfRule>
  </conditionalFormatting>
  <conditionalFormatting sqref="X49">
    <cfRule type="expression" dxfId="11453" priority="3916" stopIfTrue="1">
      <formula>LEN(TRIM($X$49))=0</formula>
    </cfRule>
  </conditionalFormatting>
  <conditionalFormatting sqref="V50">
    <cfRule type="expression" dxfId="11452" priority="3917" stopIfTrue="1">
      <formula>LEN(TRIM($V$50))=0</formula>
    </cfRule>
  </conditionalFormatting>
  <conditionalFormatting sqref="W50">
    <cfRule type="expression" dxfId="11451" priority="3918" stopIfTrue="1">
      <formula>LEN(TRIM($W$50))=0</formula>
    </cfRule>
  </conditionalFormatting>
  <conditionalFormatting sqref="X50">
    <cfRule type="expression" dxfId="11450" priority="3919" stopIfTrue="1">
      <formula>LEN(TRIM($X$50))=0</formula>
    </cfRule>
  </conditionalFormatting>
  <conditionalFormatting sqref="V51">
    <cfRule type="expression" dxfId="11449" priority="3920" stopIfTrue="1">
      <formula>LEN(TRIM($V$51))=0</formula>
    </cfRule>
  </conditionalFormatting>
  <conditionalFormatting sqref="W51">
    <cfRule type="expression" dxfId="11448" priority="3921" stopIfTrue="1">
      <formula>LEN(TRIM($W$51))=0</formula>
    </cfRule>
  </conditionalFormatting>
  <conditionalFormatting sqref="X51">
    <cfRule type="expression" dxfId="11447" priority="3922" stopIfTrue="1">
      <formula>LEN(TRIM($X$51))=0</formula>
    </cfRule>
  </conditionalFormatting>
  <conditionalFormatting sqref="V52">
    <cfRule type="expression" dxfId="11446" priority="3923" stopIfTrue="1">
      <formula>LEN(TRIM($V$52))=0</formula>
    </cfRule>
  </conditionalFormatting>
  <conditionalFormatting sqref="W52">
    <cfRule type="expression" dxfId="11445" priority="3924" stopIfTrue="1">
      <formula>LEN(TRIM($W$52))=0</formula>
    </cfRule>
  </conditionalFormatting>
  <conditionalFormatting sqref="X52">
    <cfRule type="expression" dxfId="11444" priority="3925" stopIfTrue="1">
      <formula>LEN(TRIM($X$52))=0</formula>
    </cfRule>
  </conditionalFormatting>
  <conditionalFormatting sqref="AD49">
    <cfRule type="expression" dxfId="11443" priority="3926" stopIfTrue="1">
      <formula>LEN(TRIM($AD$49))=0</formula>
    </cfRule>
  </conditionalFormatting>
  <conditionalFormatting sqref="AE49">
    <cfRule type="expression" dxfId="11442" priority="3927" stopIfTrue="1">
      <formula>LEN(TRIM($AE$49))=0</formula>
    </cfRule>
  </conditionalFormatting>
  <conditionalFormatting sqref="AF49">
    <cfRule type="expression" dxfId="11441" priority="3928" stopIfTrue="1">
      <formula>LEN(TRIM($AF$49))=0</formula>
    </cfRule>
  </conditionalFormatting>
  <conditionalFormatting sqref="AD50">
    <cfRule type="expression" dxfId="11440" priority="3929" stopIfTrue="1">
      <formula>LEN(TRIM($AD$50))=0</formula>
    </cfRule>
  </conditionalFormatting>
  <conditionalFormatting sqref="AE50">
    <cfRule type="expression" dxfId="11439" priority="3930" stopIfTrue="1">
      <formula>LEN(TRIM($AE$50))=0</formula>
    </cfRule>
  </conditionalFormatting>
  <conditionalFormatting sqref="AF50">
    <cfRule type="expression" dxfId="11438" priority="3931" stopIfTrue="1">
      <formula>LEN(TRIM($AF$50))=0</formula>
    </cfRule>
  </conditionalFormatting>
  <conditionalFormatting sqref="AD51">
    <cfRule type="expression" dxfId="11437" priority="3932" stopIfTrue="1">
      <formula>LEN(TRIM($AD$51))=0</formula>
    </cfRule>
  </conditionalFormatting>
  <conditionalFormatting sqref="AE51">
    <cfRule type="expression" dxfId="11436" priority="3933" stopIfTrue="1">
      <formula>LEN(TRIM($AE$51))=0</formula>
    </cfRule>
  </conditionalFormatting>
  <conditionalFormatting sqref="AF51">
    <cfRule type="expression" dxfId="11435" priority="3934" stopIfTrue="1">
      <formula>LEN(TRIM($AF$51))=0</formula>
    </cfRule>
  </conditionalFormatting>
  <conditionalFormatting sqref="AD52">
    <cfRule type="expression" dxfId="11434" priority="3935" stopIfTrue="1">
      <formula>LEN(TRIM($AD$52))=0</formula>
    </cfRule>
  </conditionalFormatting>
  <conditionalFormatting sqref="AE52">
    <cfRule type="expression" dxfId="11433" priority="3936" stopIfTrue="1">
      <formula>LEN(TRIM($AE$52))=0</formula>
    </cfRule>
  </conditionalFormatting>
  <conditionalFormatting sqref="AF52">
    <cfRule type="expression" dxfId="11432" priority="3937" stopIfTrue="1">
      <formula>LEN(TRIM($AF$52))=0</formula>
    </cfRule>
  </conditionalFormatting>
  <conditionalFormatting sqref="F56">
    <cfRule type="expression" dxfId="11431" priority="3938" stopIfTrue="1">
      <formula>LEN(TRIM($F$56))=0</formula>
    </cfRule>
  </conditionalFormatting>
  <conditionalFormatting sqref="G56">
    <cfRule type="expression" dxfId="11430" priority="3939" stopIfTrue="1">
      <formula>LEN(TRIM($G$56))=0</formula>
    </cfRule>
  </conditionalFormatting>
  <conditionalFormatting sqref="H56">
    <cfRule type="expression" dxfId="11429" priority="3940" stopIfTrue="1">
      <formula>LEN(TRIM($H$56))=0</formula>
    </cfRule>
  </conditionalFormatting>
  <conditionalFormatting sqref="J56">
    <cfRule type="expression" dxfId="11428" priority="3941" stopIfTrue="1">
      <formula>LEN(TRIM($J$56))=0</formula>
    </cfRule>
  </conditionalFormatting>
  <conditionalFormatting sqref="K56">
    <cfRule type="expression" dxfId="11427" priority="3942" stopIfTrue="1">
      <formula>LEN(TRIM($K$56))=0</formula>
    </cfRule>
  </conditionalFormatting>
  <conditionalFormatting sqref="L56">
    <cfRule type="expression" dxfId="11426" priority="3943" stopIfTrue="1">
      <formula>LEN(TRIM($L$56))=0</formula>
    </cfRule>
  </conditionalFormatting>
  <conditionalFormatting sqref="N56">
    <cfRule type="expression" dxfId="11425" priority="3944" stopIfTrue="1">
      <formula>LEN(TRIM($N$56))=0</formula>
    </cfRule>
  </conditionalFormatting>
  <conditionalFormatting sqref="O56">
    <cfRule type="expression" dxfId="11424" priority="3945" stopIfTrue="1">
      <formula>LEN(TRIM($O$56))=0</formula>
    </cfRule>
  </conditionalFormatting>
  <conditionalFormatting sqref="P56">
    <cfRule type="expression" dxfId="11423" priority="3946" stopIfTrue="1">
      <formula>LEN(TRIM($P$56))=0</formula>
    </cfRule>
  </conditionalFormatting>
  <conditionalFormatting sqref="R56">
    <cfRule type="expression" dxfId="11422" priority="3947" stopIfTrue="1">
      <formula>LEN(TRIM($R$56))=0</formula>
    </cfRule>
  </conditionalFormatting>
  <conditionalFormatting sqref="S56">
    <cfRule type="expression" dxfId="11421" priority="3948" stopIfTrue="1">
      <formula>LEN(TRIM($S$56))=0</formula>
    </cfRule>
  </conditionalFormatting>
  <conditionalFormatting sqref="T56">
    <cfRule type="expression" dxfId="11420" priority="3949" stopIfTrue="1">
      <formula>LEN(TRIM($T$56))=0</formula>
    </cfRule>
  </conditionalFormatting>
  <conditionalFormatting sqref="V56">
    <cfRule type="expression" dxfId="11419" priority="3950" stopIfTrue="1">
      <formula>LEN(TRIM($V$56))=0</formula>
    </cfRule>
  </conditionalFormatting>
  <conditionalFormatting sqref="W56">
    <cfRule type="expression" dxfId="11418" priority="3951" stopIfTrue="1">
      <formula>LEN(TRIM($W$56))=0</formula>
    </cfRule>
  </conditionalFormatting>
  <conditionalFormatting sqref="X56">
    <cfRule type="expression" dxfId="11417" priority="3952" stopIfTrue="1">
      <formula>LEN(TRIM($X$56))=0</formula>
    </cfRule>
  </conditionalFormatting>
  <conditionalFormatting sqref="AD56">
    <cfRule type="expression" dxfId="11416" priority="3953" stopIfTrue="1">
      <formula>LEN(TRIM($AD$56))=0</formula>
    </cfRule>
  </conditionalFormatting>
  <conditionalFormatting sqref="AE56">
    <cfRule type="expression" dxfId="11415" priority="3954" stopIfTrue="1">
      <formula>LEN(TRIM($AE$56))=0</formula>
    </cfRule>
  </conditionalFormatting>
  <conditionalFormatting sqref="AF56">
    <cfRule type="expression" dxfId="11414" priority="3955" stopIfTrue="1">
      <formula>LEN(TRIM($AF$56))=0</formula>
    </cfRule>
  </conditionalFormatting>
  <conditionalFormatting sqref="F58">
    <cfRule type="expression" dxfId="11413" priority="3956" stopIfTrue="1">
      <formula>LEN(TRIM($F$58))=0</formula>
    </cfRule>
  </conditionalFormatting>
  <conditionalFormatting sqref="G58">
    <cfRule type="expression" dxfId="11412" priority="3957" stopIfTrue="1">
      <formula>LEN(TRIM($G$58))=0</formula>
    </cfRule>
  </conditionalFormatting>
  <conditionalFormatting sqref="H58">
    <cfRule type="expression" dxfId="11411" priority="3958" stopIfTrue="1">
      <formula>LEN(TRIM($H$58))=0</formula>
    </cfRule>
  </conditionalFormatting>
  <conditionalFormatting sqref="F59">
    <cfRule type="expression" dxfId="11410" priority="3959" stopIfTrue="1">
      <formula>LEN(TRIM($F$59))=0</formula>
    </cfRule>
  </conditionalFormatting>
  <conditionalFormatting sqref="G59">
    <cfRule type="expression" dxfId="11409" priority="3960" stopIfTrue="1">
      <formula>LEN(TRIM($G$59))=0</formula>
    </cfRule>
  </conditionalFormatting>
  <conditionalFormatting sqref="H59">
    <cfRule type="expression" dxfId="11408" priority="3961" stopIfTrue="1">
      <formula>LEN(TRIM($H$59))=0</formula>
    </cfRule>
  </conditionalFormatting>
  <conditionalFormatting sqref="F60">
    <cfRule type="expression" dxfId="11407" priority="3962" stopIfTrue="1">
      <formula>LEN(TRIM($F$60))=0</formula>
    </cfRule>
  </conditionalFormatting>
  <conditionalFormatting sqref="G60">
    <cfRule type="expression" dxfId="11406" priority="3963" stopIfTrue="1">
      <formula>LEN(TRIM($G$60))=0</formula>
    </cfRule>
  </conditionalFormatting>
  <conditionalFormatting sqref="H60">
    <cfRule type="expression" dxfId="11405" priority="3964" stopIfTrue="1">
      <formula>LEN(TRIM($H$60))=0</formula>
    </cfRule>
  </conditionalFormatting>
  <conditionalFormatting sqref="F61">
    <cfRule type="expression" dxfId="11404" priority="3965" stopIfTrue="1">
      <formula>LEN(TRIM($F$61))=0</formula>
    </cfRule>
  </conditionalFormatting>
  <conditionalFormatting sqref="G61">
    <cfRule type="expression" dxfId="11403" priority="3966" stopIfTrue="1">
      <formula>LEN(TRIM($G$61))=0</formula>
    </cfRule>
  </conditionalFormatting>
  <conditionalFormatting sqref="H61">
    <cfRule type="expression" dxfId="11402" priority="3967" stopIfTrue="1">
      <formula>LEN(TRIM($H$61))=0</formula>
    </cfRule>
  </conditionalFormatting>
  <conditionalFormatting sqref="F62">
    <cfRule type="expression" dxfId="11401" priority="3968" stopIfTrue="1">
      <formula>LEN(TRIM($F$62))=0</formula>
    </cfRule>
  </conditionalFormatting>
  <conditionalFormatting sqref="G62">
    <cfRule type="expression" dxfId="11400" priority="3969" stopIfTrue="1">
      <formula>LEN(TRIM($G$62))=0</formula>
    </cfRule>
  </conditionalFormatting>
  <conditionalFormatting sqref="H62">
    <cfRule type="expression" dxfId="11399" priority="3970" stopIfTrue="1">
      <formula>LEN(TRIM($H$62))=0</formula>
    </cfRule>
  </conditionalFormatting>
  <conditionalFormatting sqref="F63">
    <cfRule type="expression" dxfId="11398" priority="3971" stopIfTrue="1">
      <formula>LEN(TRIM($F$63))=0</formula>
    </cfRule>
  </conditionalFormatting>
  <conditionalFormatting sqref="G63">
    <cfRule type="expression" dxfId="11397" priority="3972" stopIfTrue="1">
      <formula>LEN(TRIM($G$63))=0</formula>
    </cfRule>
  </conditionalFormatting>
  <conditionalFormatting sqref="H63">
    <cfRule type="expression" dxfId="11396" priority="3973" stopIfTrue="1">
      <formula>LEN(TRIM($H$63))=0</formula>
    </cfRule>
  </conditionalFormatting>
  <conditionalFormatting sqref="F64">
    <cfRule type="expression" dxfId="11395" priority="3974" stopIfTrue="1">
      <formula>LEN(TRIM($F$64))=0</formula>
    </cfRule>
  </conditionalFormatting>
  <conditionalFormatting sqref="G64">
    <cfRule type="expression" dxfId="11394" priority="3975" stopIfTrue="1">
      <formula>LEN(TRIM($G$64))=0</formula>
    </cfRule>
  </conditionalFormatting>
  <conditionalFormatting sqref="H64">
    <cfRule type="expression" dxfId="11393" priority="3976" stopIfTrue="1">
      <formula>LEN(TRIM($H$64))=0</formula>
    </cfRule>
  </conditionalFormatting>
  <conditionalFormatting sqref="J58">
    <cfRule type="expression" dxfId="11392" priority="3977" stopIfTrue="1">
      <formula>LEN(TRIM($J$58))=0</formula>
    </cfRule>
  </conditionalFormatting>
  <conditionalFormatting sqref="K58">
    <cfRule type="expression" dxfId="11391" priority="3978" stopIfTrue="1">
      <formula>LEN(TRIM($K$58))=0</formula>
    </cfRule>
  </conditionalFormatting>
  <conditionalFormatting sqref="L58">
    <cfRule type="expression" dxfId="11390" priority="3979" stopIfTrue="1">
      <formula>LEN(TRIM($L$58))=0</formula>
    </cfRule>
  </conditionalFormatting>
  <conditionalFormatting sqref="J59">
    <cfRule type="expression" dxfId="11389" priority="3980" stopIfTrue="1">
      <formula>LEN(TRIM($J$59))=0</formula>
    </cfRule>
  </conditionalFormatting>
  <conditionalFormatting sqref="K59">
    <cfRule type="expression" dxfId="11388" priority="3981" stopIfTrue="1">
      <formula>LEN(TRIM($K$59))=0</formula>
    </cfRule>
  </conditionalFormatting>
  <conditionalFormatting sqref="L59">
    <cfRule type="expression" dxfId="11387" priority="3982" stopIfTrue="1">
      <formula>LEN(TRIM($L$59))=0</formula>
    </cfRule>
  </conditionalFormatting>
  <conditionalFormatting sqref="J60">
    <cfRule type="expression" dxfId="11386" priority="3983" stopIfTrue="1">
      <formula>LEN(TRIM($J$60))=0</formula>
    </cfRule>
  </conditionalFormatting>
  <conditionalFormatting sqref="K60">
    <cfRule type="expression" dxfId="11385" priority="3984" stopIfTrue="1">
      <formula>LEN(TRIM($K$60))=0</formula>
    </cfRule>
  </conditionalFormatting>
  <conditionalFormatting sqref="L60">
    <cfRule type="expression" dxfId="11384" priority="3985" stopIfTrue="1">
      <formula>LEN(TRIM($L$60))=0</formula>
    </cfRule>
  </conditionalFormatting>
  <conditionalFormatting sqref="J61">
    <cfRule type="expression" dxfId="11383" priority="3986" stopIfTrue="1">
      <formula>LEN(TRIM($J$61))=0</formula>
    </cfRule>
  </conditionalFormatting>
  <conditionalFormatting sqref="K61">
    <cfRule type="expression" dxfId="11382" priority="3987" stopIfTrue="1">
      <formula>LEN(TRIM($K$61))=0</formula>
    </cfRule>
  </conditionalFormatting>
  <conditionalFormatting sqref="L61">
    <cfRule type="expression" dxfId="11381" priority="3988" stopIfTrue="1">
      <formula>LEN(TRIM($L$61))=0</formula>
    </cfRule>
  </conditionalFormatting>
  <conditionalFormatting sqref="J62">
    <cfRule type="expression" dxfId="11380" priority="3989" stopIfTrue="1">
      <formula>LEN(TRIM($J$62))=0</formula>
    </cfRule>
  </conditionalFormatting>
  <conditionalFormatting sqref="K62">
    <cfRule type="expression" dxfId="11379" priority="3990" stopIfTrue="1">
      <formula>LEN(TRIM($K$62))=0</formula>
    </cfRule>
  </conditionalFormatting>
  <conditionalFormatting sqref="L62">
    <cfRule type="expression" dxfId="11378" priority="3991" stopIfTrue="1">
      <formula>LEN(TRIM($L$62))=0</formula>
    </cfRule>
  </conditionalFormatting>
  <conditionalFormatting sqref="J63">
    <cfRule type="expression" dxfId="11377" priority="3992" stopIfTrue="1">
      <formula>LEN(TRIM($J$63))=0</formula>
    </cfRule>
  </conditionalFormatting>
  <conditionalFormatting sqref="K63">
    <cfRule type="expression" dxfId="11376" priority="3993" stopIfTrue="1">
      <formula>LEN(TRIM($K$63))=0</formula>
    </cfRule>
  </conditionalFormatting>
  <conditionalFormatting sqref="L63">
    <cfRule type="expression" dxfId="11375" priority="3994" stopIfTrue="1">
      <formula>LEN(TRIM($L$63))=0</formula>
    </cfRule>
  </conditionalFormatting>
  <conditionalFormatting sqref="J64">
    <cfRule type="expression" dxfId="11374" priority="3995" stopIfTrue="1">
      <formula>LEN(TRIM($J$64))=0</formula>
    </cfRule>
  </conditionalFormatting>
  <conditionalFormatting sqref="K64">
    <cfRule type="expression" dxfId="11373" priority="3996" stopIfTrue="1">
      <formula>LEN(TRIM($K$64))=0</formula>
    </cfRule>
  </conditionalFormatting>
  <conditionalFormatting sqref="L64">
    <cfRule type="expression" dxfId="11372" priority="3997" stopIfTrue="1">
      <formula>LEN(TRIM($L$64))=0</formula>
    </cfRule>
  </conditionalFormatting>
  <conditionalFormatting sqref="N58">
    <cfRule type="expression" dxfId="11371" priority="3998" stopIfTrue="1">
      <formula>LEN(TRIM($N$58))=0</formula>
    </cfRule>
  </conditionalFormatting>
  <conditionalFormatting sqref="O58">
    <cfRule type="expression" dxfId="11370" priority="3999" stopIfTrue="1">
      <formula>LEN(TRIM($O$58))=0</formula>
    </cfRule>
  </conditionalFormatting>
  <conditionalFormatting sqref="P58">
    <cfRule type="expression" dxfId="11369" priority="4000" stopIfTrue="1">
      <formula>LEN(TRIM($P$58))=0</formula>
    </cfRule>
  </conditionalFormatting>
  <conditionalFormatting sqref="N59">
    <cfRule type="expression" dxfId="11368" priority="4001" stopIfTrue="1">
      <formula>LEN(TRIM($N$59))=0</formula>
    </cfRule>
  </conditionalFormatting>
  <conditionalFormatting sqref="O59">
    <cfRule type="expression" dxfId="11367" priority="4002" stopIfTrue="1">
      <formula>LEN(TRIM($O$59))=0</formula>
    </cfRule>
  </conditionalFormatting>
  <conditionalFormatting sqref="P59">
    <cfRule type="expression" dxfId="11366" priority="4003" stopIfTrue="1">
      <formula>LEN(TRIM($P$59))=0</formula>
    </cfRule>
  </conditionalFormatting>
  <conditionalFormatting sqref="N60">
    <cfRule type="expression" dxfId="11365" priority="4004" stopIfTrue="1">
      <formula>LEN(TRIM($N$60))=0</formula>
    </cfRule>
  </conditionalFormatting>
  <conditionalFormatting sqref="O60">
    <cfRule type="expression" dxfId="11364" priority="4005" stopIfTrue="1">
      <formula>LEN(TRIM($O$60))=0</formula>
    </cfRule>
  </conditionalFormatting>
  <conditionalFormatting sqref="P60">
    <cfRule type="expression" dxfId="11363" priority="4006" stopIfTrue="1">
      <formula>LEN(TRIM($P$60))=0</formula>
    </cfRule>
  </conditionalFormatting>
  <conditionalFormatting sqref="N61">
    <cfRule type="expression" dxfId="11362" priority="4007" stopIfTrue="1">
      <formula>LEN(TRIM($N$61))=0</formula>
    </cfRule>
  </conditionalFormatting>
  <conditionalFormatting sqref="O61">
    <cfRule type="expression" dxfId="11361" priority="4008" stopIfTrue="1">
      <formula>LEN(TRIM($O$61))=0</formula>
    </cfRule>
  </conditionalFormatting>
  <conditionalFormatting sqref="P61">
    <cfRule type="expression" dxfId="11360" priority="4009" stopIfTrue="1">
      <formula>LEN(TRIM($P$61))=0</formula>
    </cfRule>
  </conditionalFormatting>
  <conditionalFormatting sqref="N62">
    <cfRule type="expression" dxfId="11359" priority="4010" stopIfTrue="1">
      <formula>LEN(TRIM($N$62))=0</formula>
    </cfRule>
  </conditionalFormatting>
  <conditionalFormatting sqref="O62">
    <cfRule type="expression" dxfId="11358" priority="4011" stopIfTrue="1">
      <formula>LEN(TRIM($O$62))=0</formula>
    </cfRule>
  </conditionalFormatting>
  <conditionalFormatting sqref="P62">
    <cfRule type="expression" dxfId="11357" priority="4012" stopIfTrue="1">
      <formula>LEN(TRIM($P$62))=0</formula>
    </cfRule>
  </conditionalFormatting>
  <conditionalFormatting sqref="N63">
    <cfRule type="expression" dxfId="11356" priority="4013" stopIfTrue="1">
      <formula>LEN(TRIM($N$63))=0</formula>
    </cfRule>
  </conditionalFormatting>
  <conditionalFormatting sqref="O63">
    <cfRule type="expression" dxfId="11355" priority="4014" stopIfTrue="1">
      <formula>LEN(TRIM($O$63))=0</formula>
    </cfRule>
  </conditionalFormatting>
  <conditionalFormatting sqref="P63">
    <cfRule type="expression" dxfId="11354" priority="4015" stopIfTrue="1">
      <formula>LEN(TRIM($P$63))=0</formula>
    </cfRule>
  </conditionalFormatting>
  <conditionalFormatting sqref="N64">
    <cfRule type="expression" dxfId="11353" priority="4016" stopIfTrue="1">
      <formula>LEN(TRIM($N$64))=0</formula>
    </cfRule>
  </conditionalFormatting>
  <conditionalFormatting sqref="O64">
    <cfRule type="expression" dxfId="11352" priority="4017" stopIfTrue="1">
      <formula>LEN(TRIM($O$64))=0</formula>
    </cfRule>
  </conditionalFormatting>
  <conditionalFormatting sqref="P64">
    <cfRule type="expression" dxfId="11351" priority="4018" stopIfTrue="1">
      <formula>LEN(TRIM($P$64))=0</formula>
    </cfRule>
  </conditionalFormatting>
  <conditionalFormatting sqref="R58">
    <cfRule type="expression" dxfId="11350" priority="4019" stopIfTrue="1">
      <formula>LEN(TRIM($R$58))=0</formula>
    </cfRule>
  </conditionalFormatting>
  <conditionalFormatting sqref="S58">
    <cfRule type="expression" dxfId="11349" priority="4020" stopIfTrue="1">
      <formula>LEN(TRIM($S$58))=0</formula>
    </cfRule>
  </conditionalFormatting>
  <conditionalFormatting sqref="T58">
    <cfRule type="expression" dxfId="11348" priority="4021" stopIfTrue="1">
      <formula>LEN(TRIM($T$58))=0</formula>
    </cfRule>
  </conditionalFormatting>
  <conditionalFormatting sqref="R59">
    <cfRule type="expression" dxfId="11347" priority="4022" stopIfTrue="1">
      <formula>LEN(TRIM($R$59))=0</formula>
    </cfRule>
  </conditionalFormatting>
  <conditionalFormatting sqref="S59">
    <cfRule type="expression" dxfId="11346" priority="4023" stopIfTrue="1">
      <formula>LEN(TRIM($S$59))=0</formula>
    </cfRule>
  </conditionalFormatting>
  <conditionalFormatting sqref="T59">
    <cfRule type="expression" dxfId="11345" priority="4024" stopIfTrue="1">
      <formula>LEN(TRIM($T$59))=0</formula>
    </cfRule>
  </conditionalFormatting>
  <conditionalFormatting sqref="R60">
    <cfRule type="expression" dxfId="11344" priority="4025" stopIfTrue="1">
      <formula>LEN(TRIM($R$60))=0</formula>
    </cfRule>
  </conditionalFormatting>
  <conditionalFormatting sqref="S60">
    <cfRule type="expression" dxfId="11343" priority="4026" stopIfTrue="1">
      <formula>LEN(TRIM($S$60))=0</formula>
    </cfRule>
  </conditionalFormatting>
  <conditionalFormatting sqref="T60">
    <cfRule type="expression" dxfId="11342" priority="4027" stopIfTrue="1">
      <formula>LEN(TRIM($T$60))=0</formula>
    </cfRule>
  </conditionalFormatting>
  <conditionalFormatting sqref="R61">
    <cfRule type="expression" dxfId="11341" priority="4028" stopIfTrue="1">
      <formula>LEN(TRIM($R$61))=0</formula>
    </cfRule>
  </conditionalFormatting>
  <conditionalFormatting sqref="S61">
    <cfRule type="expression" dxfId="11340" priority="4029" stopIfTrue="1">
      <formula>LEN(TRIM($S$61))=0</formula>
    </cfRule>
  </conditionalFormatting>
  <conditionalFormatting sqref="T61">
    <cfRule type="expression" dxfId="11339" priority="4030" stopIfTrue="1">
      <formula>LEN(TRIM($T$61))=0</formula>
    </cfRule>
  </conditionalFormatting>
  <conditionalFormatting sqref="R62">
    <cfRule type="expression" dxfId="11338" priority="4031" stopIfTrue="1">
      <formula>LEN(TRIM($R$62))=0</formula>
    </cfRule>
  </conditionalFormatting>
  <conditionalFormatting sqref="S62">
    <cfRule type="expression" dxfId="11337" priority="4032" stopIfTrue="1">
      <formula>LEN(TRIM($S$62))=0</formula>
    </cfRule>
  </conditionalFormatting>
  <conditionalFormatting sqref="T62">
    <cfRule type="expression" dxfId="11336" priority="4033" stopIfTrue="1">
      <formula>LEN(TRIM($T$62))=0</formula>
    </cfRule>
  </conditionalFormatting>
  <conditionalFormatting sqref="R63">
    <cfRule type="expression" dxfId="11335" priority="4034" stopIfTrue="1">
      <formula>LEN(TRIM($R$63))=0</formula>
    </cfRule>
  </conditionalFormatting>
  <conditionalFormatting sqref="S63">
    <cfRule type="expression" dxfId="11334" priority="4035" stopIfTrue="1">
      <formula>LEN(TRIM($S$63))=0</formula>
    </cfRule>
  </conditionalFormatting>
  <conditionalFormatting sqref="T63">
    <cfRule type="expression" dxfId="11333" priority="4036" stopIfTrue="1">
      <formula>LEN(TRIM($T$63))=0</formula>
    </cfRule>
  </conditionalFormatting>
  <conditionalFormatting sqref="R64">
    <cfRule type="expression" dxfId="11332" priority="4037" stopIfTrue="1">
      <formula>LEN(TRIM($R$64))=0</formula>
    </cfRule>
  </conditionalFormatting>
  <conditionalFormatting sqref="S64">
    <cfRule type="expression" dxfId="11331" priority="4038" stopIfTrue="1">
      <formula>LEN(TRIM($S$64))=0</formula>
    </cfRule>
  </conditionalFormatting>
  <conditionalFormatting sqref="T64">
    <cfRule type="expression" dxfId="11330" priority="4039" stopIfTrue="1">
      <formula>LEN(TRIM($T$64))=0</formula>
    </cfRule>
  </conditionalFormatting>
  <conditionalFormatting sqref="V58">
    <cfRule type="expression" dxfId="11329" priority="4040" stopIfTrue="1">
      <formula>LEN(TRIM($V$58))=0</formula>
    </cfRule>
  </conditionalFormatting>
  <conditionalFormatting sqref="W58">
    <cfRule type="expression" dxfId="11328" priority="4041" stopIfTrue="1">
      <formula>LEN(TRIM($W$58))=0</formula>
    </cfRule>
  </conditionalFormatting>
  <conditionalFormatting sqref="X58">
    <cfRule type="expression" dxfId="11327" priority="4042" stopIfTrue="1">
      <formula>LEN(TRIM($X$58))=0</formula>
    </cfRule>
  </conditionalFormatting>
  <conditionalFormatting sqref="V59">
    <cfRule type="expression" dxfId="11326" priority="4043" stopIfTrue="1">
      <formula>LEN(TRIM($V$59))=0</formula>
    </cfRule>
  </conditionalFormatting>
  <conditionalFormatting sqref="W59">
    <cfRule type="expression" dxfId="11325" priority="4044" stopIfTrue="1">
      <formula>LEN(TRIM($W$59))=0</formula>
    </cfRule>
  </conditionalFormatting>
  <conditionalFormatting sqref="X59">
    <cfRule type="expression" dxfId="11324" priority="4045" stopIfTrue="1">
      <formula>LEN(TRIM($X$59))=0</formula>
    </cfRule>
  </conditionalFormatting>
  <conditionalFormatting sqref="V60">
    <cfRule type="expression" dxfId="11323" priority="4046" stopIfTrue="1">
      <formula>LEN(TRIM($V$60))=0</formula>
    </cfRule>
  </conditionalFormatting>
  <conditionalFormatting sqref="W60">
    <cfRule type="expression" dxfId="11322" priority="4047" stopIfTrue="1">
      <formula>LEN(TRIM($W$60))=0</formula>
    </cfRule>
  </conditionalFormatting>
  <conditionalFormatting sqref="X60">
    <cfRule type="expression" dxfId="11321" priority="4048" stopIfTrue="1">
      <formula>LEN(TRIM($X$60))=0</formula>
    </cfRule>
  </conditionalFormatting>
  <conditionalFormatting sqref="V61">
    <cfRule type="expression" dxfId="11320" priority="4049" stopIfTrue="1">
      <formula>LEN(TRIM($V$61))=0</formula>
    </cfRule>
  </conditionalFormatting>
  <conditionalFormatting sqref="W61">
    <cfRule type="expression" dxfId="11319" priority="4050" stopIfTrue="1">
      <formula>LEN(TRIM($W$61))=0</formula>
    </cfRule>
  </conditionalFormatting>
  <conditionalFormatting sqref="X61">
    <cfRule type="expression" dxfId="11318" priority="4051" stopIfTrue="1">
      <formula>LEN(TRIM($X$61))=0</formula>
    </cfRule>
  </conditionalFormatting>
  <conditionalFormatting sqref="V62">
    <cfRule type="expression" dxfId="11317" priority="4052" stopIfTrue="1">
      <formula>LEN(TRIM($V$62))=0</formula>
    </cfRule>
  </conditionalFormatting>
  <conditionalFormatting sqref="W62">
    <cfRule type="expression" dxfId="11316" priority="4053" stopIfTrue="1">
      <formula>LEN(TRIM($W$62))=0</formula>
    </cfRule>
  </conditionalFormatting>
  <conditionalFormatting sqref="X62">
    <cfRule type="expression" dxfId="11315" priority="4054" stopIfTrue="1">
      <formula>LEN(TRIM($X$62))=0</formula>
    </cfRule>
  </conditionalFormatting>
  <conditionalFormatting sqref="V63">
    <cfRule type="expression" dxfId="11314" priority="4055" stopIfTrue="1">
      <formula>LEN(TRIM($V$63))=0</formula>
    </cfRule>
  </conditionalFormatting>
  <conditionalFormatting sqref="W63">
    <cfRule type="expression" dxfId="11313" priority="4056" stopIfTrue="1">
      <formula>LEN(TRIM($W$63))=0</formula>
    </cfRule>
  </conditionalFormatting>
  <conditionalFormatting sqref="X63">
    <cfRule type="expression" dxfId="11312" priority="4057" stopIfTrue="1">
      <formula>LEN(TRIM($X$63))=0</formula>
    </cfRule>
  </conditionalFormatting>
  <conditionalFormatting sqref="V64">
    <cfRule type="expression" dxfId="11311" priority="4058" stopIfTrue="1">
      <formula>LEN(TRIM($V$64))=0</formula>
    </cfRule>
  </conditionalFormatting>
  <conditionalFormatting sqref="W64">
    <cfRule type="expression" dxfId="11310" priority="4059" stopIfTrue="1">
      <formula>LEN(TRIM($W$64))=0</formula>
    </cfRule>
  </conditionalFormatting>
  <conditionalFormatting sqref="X64">
    <cfRule type="expression" dxfId="11309" priority="4060" stopIfTrue="1">
      <formula>LEN(TRIM($X$64))=0</formula>
    </cfRule>
  </conditionalFormatting>
  <conditionalFormatting sqref="AD58">
    <cfRule type="expression" dxfId="11308" priority="4061" stopIfTrue="1">
      <formula>LEN(TRIM($AD$58))=0</formula>
    </cfRule>
  </conditionalFormatting>
  <conditionalFormatting sqref="AE58">
    <cfRule type="expression" dxfId="11307" priority="4062" stopIfTrue="1">
      <formula>LEN(TRIM($AE$58))=0</formula>
    </cfRule>
  </conditionalFormatting>
  <conditionalFormatting sqref="AF58">
    <cfRule type="expression" dxfId="11306" priority="4063" stopIfTrue="1">
      <formula>LEN(TRIM($AF$58))=0</formula>
    </cfRule>
  </conditionalFormatting>
  <conditionalFormatting sqref="AD59">
    <cfRule type="expression" dxfId="11305" priority="4064" stopIfTrue="1">
      <formula>LEN(TRIM($AD$59))=0</formula>
    </cfRule>
  </conditionalFormatting>
  <conditionalFormatting sqref="AE59">
    <cfRule type="expression" dxfId="11304" priority="4065" stopIfTrue="1">
      <formula>LEN(TRIM($AE$59))=0</formula>
    </cfRule>
  </conditionalFormatting>
  <conditionalFormatting sqref="AF59">
    <cfRule type="expression" dxfId="11303" priority="4066" stopIfTrue="1">
      <formula>LEN(TRIM($AF$59))=0</formula>
    </cfRule>
  </conditionalFormatting>
  <conditionalFormatting sqref="AD60">
    <cfRule type="expression" dxfId="11302" priority="4067" stopIfTrue="1">
      <formula>LEN(TRIM($AD$60))=0</formula>
    </cfRule>
  </conditionalFormatting>
  <conditionalFormatting sqref="AE60">
    <cfRule type="expression" dxfId="11301" priority="4068" stopIfTrue="1">
      <formula>LEN(TRIM($AE$60))=0</formula>
    </cfRule>
  </conditionalFormatting>
  <conditionalFormatting sqref="AF60">
    <cfRule type="expression" dxfId="11300" priority="4069" stopIfTrue="1">
      <formula>LEN(TRIM($AF$60))=0</formula>
    </cfRule>
  </conditionalFormatting>
  <conditionalFormatting sqref="AD61">
    <cfRule type="expression" dxfId="11299" priority="4070" stopIfTrue="1">
      <formula>LEN(TRIM($AD$61))=0</formula>
    </cfRule>
  </conditionalFormatting>
  <conditionalFormatting sqref="AE61">
    <cfRule type="expression" dxfId="11298" priority="4071" stopIfTrue="1">
      <formula>LEN(TRIM($AE$61))=0</formula>
    </cfRule>
  </conditionalFormatting>
  <conditionalFormatting sqref="AF61">
    <cfRule type="expression" dxfId="11297" priority="4072" stopIfTrue="1">
      <formula>LEN(TRIM($AF$61))=0</formula>
    </cfRule>
  </conditionalFormatting>
  <conditionalFormatting sqref="AD62">
    <cfRule type="expression" dxfId="11296" priority="4073" stopIfTrue="1">
      <formula>LEN(TRIM($AD$62))=0</formula>
    </cfRule>
  </conditionalFormatting>
  <conditionalFormatting sqref="AE62">
    <cfRule type="expression" dxfId="11295" priority="4074" stopIfTrue="1">
      <formula>LEN(TRIM($AE$62))=0</formula>
    </cfRule>
  </conditionalFormatting>
  <conditionalFormatting sqref="AF62">
    <cfRule type="expression" dxfId="11294" priority="4075" stopIfTrue="1">
      <formula>LEN(TRIM($AF$62))=0</formula>
    </cfRule>
  </conditionalFormatting>
  <conditionalFormatting sqref="AD63">
    <cfRule type="expression" dxfId="11293" priority="4076" stopIfTrue="1">
      <formula>LEN(TRIM($AD$63))=0</formula>
    </cfRule>
  </conditionalFormatting>
  <conditionalFormatting sqref="AE63">
    <cfRule type="expression" dxfId="11292" priority="4077" stopIfTrue="1">
      <formula>LEN(TRIM($AE$63))=0</formula>
    </cfRule>
  </conditionalFormatting>
  <conditionalFormatting sqref="AF63">
    <cfRule type="expression" dxfId="11291" priority="4078" stopIfTrue="1">
      <formula>LEN(TRIM($AF$63))=0</formula>
    </cfRule>
  </conditionalFormatting>
  <conditionalFormatting sqref="AD64">
    <cfRule type="expression" dxfId="11290" priority="4079" stopIfTrue="1">
      <formula>LEN(TRIM($AD$64))=0</formula>
    </cfRule>
  </conditionalFormatting>
  <conditionalFormatting sqref="AE64">
    <cfRule type="expression" dxfId="11289" priority="4080" stopIfTrue="1">
      <formula>LEN(TRIM($AE$64))=0</formula>
    </cfRule>
  </conditionalFormatting>
  <conditionalFormatting sqref="AF64">
    <cfRule type="expression" dxfId="11288" priority="4081" stopIfTrue="1">
      <formula>LEN(TRIM($AF$64))=0</formula>
    </cfRule>
  </conditionalFormatting>
  <conditionalFormatting sqref="F66">
    <cfRule type="expression" dxfId="11287" priority="4082" stopIfTrue="1">
      <formula>LEN(TRIM($F$66))=0</formula>
    </cfRule>
  </conditionalFormatting>
  <conditionalFormatting sqref="G66">
    <cfRule type="expression" dxfId="11286" priority="4083" stopIfTrue="1">
      <formula>LEN(TRIM($G$66))=0</formula>
    </cfRule>
  </conditionalFormatting>
  <conditionalFormatting sqref="H66">
    <cfRule type="expression" dxfId="11285" priority="4084" stopIfTrue="1">
      <formula>LEN(TRIM($H$66))=0</formula>
    </cfRule>
  </conditionalFormatting>
  <conditionalFormatting sqref="J66">
    <cfRule type="expression" dxfId="11284" priority="4085" stopIfTrue="1">
      <formula>LEN(TRIM($J$66))=0</formula>
    </cfRule>
  </conditionalFormatting>
  <conditionalFormatting sqref="K66">
    <cfRule type="expression" dxfId="11283" priority="4086" stopIfTrue="1">
      <formula>LEN(TRIM($K$66))=0</formula>
    </cfRule>
  </conditionalFormatting>
  <conditionalFormatting sqref="L66">
    <cfRule type="expression" dxfId="11282" priority="4087" stopIfTrue="1">
      <formula>LEN(TRIM($L$66))=0</formula>
    </cfRule>
  </conditionalFormatting>
  <conditionalFormatting sqref="N66">
    <cfRule type="expression" dxfId="11281" priority="4088" stopIfTrue="1">
      <formula>LEN(TRIM($N$66))=0</formula>
    </cfRule>
  </conditionalFormatting>
  <conditionalFormatting sqref="O66">
    <cfRule type="expression" dxfId="11280" priority="4089" stopIfTrue="1">
      <formula>LEN(TRIM($O$66))=0</formula>
    </cfRule>
  </conditionalFormatting>
  <conditionalFormatting sqref="P66">
    <cfRule type="expression" dxfId="11279" priority="4090" stopIfTrue="1">
      <formula>LEN(TRIM($P$66))=0</formula>
    </cfRule>
  </conditionalFormatting>
  <conditionalFormatting sqref="R66">
    <cfRule type="expression" dxfId="11278" priority="4091" stopIfTrue="1">
      <formula>LEN(TRIM($R$66))=0</formula>
    </cfRule>
  </conditionalFormatting>
  <conditionalFormatting sqref="S66">
    <cfRule type="expression" dxfId="11277" priority="4092" stopIfTrue="1">
      <formula>LEN(TRIM($S$66))=0</formula>
    </cfRule>
  </conditionalFormatting>
  <conditionalFormatting sqref="T66">
    <cfRule type="expression" dxfId="11276" priority="4093" stopIfTrue="1">
      <formula>LEN(TRIM($T$66))=0</formula>
    </cfRule>
  </conditionalFormatting>
  <conditionalFormatting sqref="V66">
    <cfRule type="expression" dxfId="11275" priority="4094" stopIfTrue="1">
      <formula>LEN(TRIM($V$66))=0</formula>
    </cfRule>
  </conditionalFormatting>
  <conditionalFormatting sqref="W66">
    <cfRule type="expression" dxfId="11274" priority="4095" stopIfTrue="1">
      <formula>LEN(TRIM($W$66))=0</formula>
    </cfRule>
  </conditionalFormatting>
  <conditionalFormatting sqref="X66">
    <cfRule type="expression" dxfId="11273" priority="4096" stopIfTrue="1">
      <formula>LEN(TRIM($X$66))=0</formula>
    </cfRule>
  </conditionalFormatting>
  <conditionalFormatting sqref="AD66">
    <cfRule type="expression" dxfId="11272" priority="4097" stopIfTrue="1">
      <formula>LEN(TRIM($AD$66))=0</formula>
    </cfRule>
  </conditionalFormatting>
  <conditionalFormatting sqref="AE66">
    <cfRule type="expression" dxfId="11271" priority="4098" stopIfTrue="1">
      <formula>LEN(TRIM($AE$66))=0</formula>
    </cfRule>
  </conditionalFormatting>
  <conditionalFormatting sqref="AF66">
    <cfRule type="expression" dxfId="11270" priority="4099" stopIfTrue="1">
      <formula>LEN(TRIM($AF$66))=0</formula>
    </cfRule>
  </conditionalFormatting>
  <conditionalFormatting sqref="F85">
    <cfRule type="expression" dxfId="11269" priority="4100" stopIfTrue="1">
      <formula>LEN(TRIM($F$85))=0</formula>
    </cfRule>
  </conditionalFormatting>
  <conditionalFormatting sqref="G85">
    <cfRule type="expression" dxfId="11268" priority="4101" stopIfTrue="1">
      <formula>LEN(TRIM($G$85))=0</formula>
    </cfRule>
  </conditionalFormatting>
  <conditionalFormatting sqref="H85">
    <cfRule type="expression" dxfId="11267" priority="4102" stopIfTrue="1">
      <formula>LEN(TRIM($H$85))=0</formula>
    </cfRule>
  </conditionalFormatting>
  <conditionalFormatting sqref="J85">
    <cfRule type="expression" dxfId="11266" priority="4103" stopIfTrue="1">
      <formula>LEN(TRIM($J$85))=0</formula>
    </cfRule>
  </conditionalFormatting>
  <conditionalFormatting sqref="K85">
    <cfRule type="expression" dxfId="11265" priority="4104" stopIfTrue="1">
      <formula>LEN(TRIM($K$85))=0</formula>
    </cfRule>
  </conditionalFormatting>
  <conditionalFormatting sqref="L85">
    <cfRule type="expression" dxfId="11264" priority="4105" stopIfTrue="1">
      <formula>LEN(TRIM($L$85))=0</formula>
    </cfRule>
  </conditionalFormatting>
  <conditionalFormatting sqref="N85">
    <cfRule type="expression" dxfId="11263" priority="4106" stopIfTrue="1">
      <formula>LEN(TRIM($N$85))=0</formula>
    </cfRule>
  </conditionalFormatting>
  <conditionalFormatting sqref="O85">
    <cfRule type="expression" dxfId="11262" priority="4107" stopIfTrue="1">
      <formula>LEN(TRIM($O$85))=0</formula>
    </cfRule>
  </conditionalFormatting>
  <conditionalFormatting sqref="P85">
    <cfRule type="expression" dxfId="11261" priority="4108" stopIfTrue="1">
      <formula>LEN(TRIM($P$85))=0</formula>
    </cfRule>
  </conditionalFormatting>
  <conditionalFormatting sqref="R85">
    <cfRule type="expression" dxfId="11260" priority="4109" stopIfTrue="1">
      <formula>LEN(TRIM($R$85))=0</formula>
    </cfRule>
  </conditionalFormatting>
  <conditionalFormatting sqref="S85">
    <cfRule type="expression" dxfId="11259" priority="4110" stopIfTrue="1">
      <formula>LEN(TRIM($S$85))=0</formula>
    </cfRule>
  </conditionalFormatting>
  <conditionalFormatting sqref="T85">
    <cfRule type="expression" dxfId="11258" priority="4111" stopIfTrue="1">
      <formula>LEN(TRIM($T$85))=0</formula>
    </cfRule>
  </conditionalFormatting>
  <conditionalFormatting sqref="V85">
    <cfRule type="expression" dxfId="11257" priority="4112" stopIfTrue="1">
      <formula>LEN(TRIM($V$85))=0</formula>
    </cfRule>
  </conditionalFormatting>
  <conditionalFormatting sqref="W85">
    <cfRule type="expression" dxfId="11256" priority="4113" stopIfTrue="1">
      <formula>LEN(TRIM($W$85))=0</formula>
    </cfRule>
  </conditionalFormatting>
  <conditionalFormatting sqref="X85">
    <cfRule type="expression" dxfId="11255" priority="4114" stopIfTrue="1">
      <formula>LEN(TRIM($X$85))=0</formula>
    </cfRule>
  </conditionalFormatting>
  <conditionalFormatting sqref="AD85">
    <cfRule type="expression" dxfId="11254" priority="4115" stopIfTrue="1">
      <formula>LEN(TRIM($AD$85))=0</formula>
    </cfRule>
  </conditionalFormatting>
  <conditionalFormatting sqref="AE85">
    <cfRule type="expression" dxfId="11253" priority="4116" stopIfTrue="1">
      <formula>LEN(TRIM($AE$85))=0</formula>
    </cfRule>
  </conditionalFormatting>
  <conditionalFormatting sqref="AF85">
    <cfRule type="expression" dxfId="11252" priority="4117" stopIfTrue="1">
      <formula>LEN(TRIM($AF$85))=0</formula>
    </cfRule>
  </conditionalFormatting>
  <conditionalFormatting sqref="F92">
    <cfRule type="expression" dxfId="11251" priority="4118" stopIfTrue="1">
      <formula>LEN(TRIM($F$92))=0</formula>
    </cfRule>
  </conditionalFormatting>
  <conditionalFormatting sqref="G92">
    <cfRule type="expression" dxfId="11250" priority="4119" stopIfTrue="1">
      <formula>LEN(TRIM($G$92))=0</formula>
    </cfRule>
  </conditionalFormatting>
  <conditionalFormatting sqref="H92">
    <cfRule type="expression" dxfId="11249" priority="4120" stopIfTrue="1">
      <formula>LEN(TRIM($H$92))=0</formula>
    </cfRule>
  </conditionalFormatting>
  <conditionalFormatting sqref="F93">
    <cfRule type="expression" dxfId="11248" priority="4121" stopIfTrue="1">
      <formula>LEN(TRIM($F$93))=0</formula>
    </cfRule>
  </conditionalFormatting>
  <conditionalFormatting sqref="G93">
    <cfRule type="expression" dxfId="11247" priority="4122" stopIfTrue="1">
      <formula>LEN(TRIM($G$93))=0</formula>
    </cfRule>
  </conditionalFormatting>
  <conditionalFormatting sqref="H93">
    <cfRule type="expression" dxfId="11246" priority="4123" stopIfTrue="1">
      <formula>LEN(TRIM($H$93))=0</formula>
    </cfRule>
  </conditionalFormatting>
  <conditionalFormatting sqref="J92">
    <cfRule type="expression" dxfId="11245" priority="4124" stopIfTrue="1">
      <formula>LEN(TRIM($J$92))=0</formula>
    </cfRule>
  </conditionalFormatting>
  <conditionalFormatting sqref="K92">
    <cfRule type="expression" dxfId="11244" priority="4125" stopIfTrue="1">
      <formula>LEN(TRIM($K$92))=0</formula>
    </cfRule>
  </conditionalFormatting>
  <conditionalFormatting sqref="L92">
    <cfRule type="expression" dxfId="11243" priority="4126" stopIfTrue="1">
      <formula>LEN(TRIM($L$92))=0</formula>
    </cfRule>
  </conditionalFormatting>
  <conditionalFormatting sqref="J93">
    <cfRule type="expression" dxfId="11242" priority="4127" stopIfTrue="1">
      <formula>LEN(TRIM($J$93))=0</formula>
    </cfRule>
  </conditionalFormatting>
  <conditionalFormatting sqref="K93">
    <cfRule type="expression" dxfId="11241" priority="4128" stopIfTrue="1">
      <formula>LEN(TRIM($K$93))=0</formula>
    </cfRule>
  </conditionalFormatting>
  <conditionalFormatting sqref="L93">
    <cfRule type="expression" dxfId="11240" priority="4129" stopIfTrue="1">
      <formula>LEN(TRIM($L$93))=0</formula>
    </cfRule>
  </conditionalFormatting>
  <conditionalFormatting sqref="N92">
    <cfRule type="expression" dxfId="11239" priority="4130" stopIfTrue="1">
      <formula>LEN(TRIM($N$92))=0</formula>
    </cfRule>
  </conditionalFormatting>
  <conditionalFormatting sqref="O92">
    <cfRule type="expression" dxfId="11238" priority="4131" stopIfTrue="1">
      <formula>LEN(TRIM($O$92))=0</formula>
    </cfRule>
  </conditionalFormatting>
  <conditionalFormatting sqref="P92">
    <cfRule type="expression" dxfId="11237" priority="4132" stopIfTrue="1">
      <formula>LEN(TRIM($P$92))=0</formula>
    </cfRule>
  </conditionalFormatting>
  <conditionalFormatting sqref="N93">
    <cfRule type="expression" dxfId="11236" priority="4133" stopIfTrue="1">
      <formula>LEN(TRIM($N$93))=0</formula>
    </cfRule>
  </conditionalFormatting>
  <conditionalFormatting sqref="O93">
    <cfRule type="expression" dxfId="11235" priority="4134" stopIfTrue="1">
      <formula>LEN(TRIM($O$93))=0</formula>
    </cfRule>
  </conditionalFormatting>
  <conditionalFormatting sqref="P93">
    <cfRule type="expression" dxfId="11234" priority="4135" stopIfTrue="1">
      <formula>LEN(TRIM($P$93))=0</formula>
    </cfRule>
  </conditionalFormatting>
  <conditionalFormatting sqref="R92">
    <cfRule type="expression" dxfId="11233" priority="4136" stopIfTrue="1">
      <formula>LEN(TRIM($R$92))=0</formula>
    </cfRule>
  </conditionalFormatting>
  <conditionalFormatting sqref="S92">
    <cfRule type="expression" dxfId="11232" priority="4137" stopIfTrue="1">
      <formula>LEN(TRIM($S$92))=0</formula>
    </cfRule>
  </conditionalFormatting>
  <conditionalFormatting sqref="T92">
    <cfRule type="expression" dxfId="11231" priority="4138" stopIfTrue="1">
      <formula>LEN(TRIM($T$92))=0</formula>
    </cfRule>
  </conditionalFormatting>
  <conditionalFormatting sqref="R93">
    <cfRule type="expression" dxfId="11230" priority="4139" stopIfTrue="1">
      <formula>LEN(TRIM($R$93))=0</formula>
    </cfRule>
  </conditionalFormatting>
  <conditionalFormatting sqref="S93">
    <cfRule type="expression" dxfId="11229" priority="4140" stopIfTrue="1">
      <formula>LEN(TRIM($S$93))=0</formula>
    </cfRule>
  </conditionalFormatting>
  <conditionalFormatting sqref="T93">
    <cfRule type="expression" dxfId="11228" priority="4141" stopIfTrue="1">
      <formula>LEN(TRIM($T$93))=0</formula>
    </cfRule>
  </conditionalFormatting>
  <conditionalFormatting sqref="V92">
    <cfRule type="expression" dxfId="11227" priority="4142" stopIfTrue="1">
      <formula>LEN(TRIM($V$92))=0</formula>
    </cfRule>
  </conditionalFormatting>
  <conditionalFormatting sqref="W92">
    <cfRule type="expression" dxfId="11226" priority="4143" stopIfTrue="1">
      <formula>LEN(TRIM($W$92))=0</formula>
    </cfRule>
  </conditionalFormatting>
  <conditionalFormatting sqref="X92">
    <cfRule type="expression" dxfId="11225" priority="4144" stopIfTrue="1">
      <formula>LEN(TRIM($X$92))=0</formula>
    </cfRule>
  </conditionalFormatting>
  <conditionalFormatting sqref="V93">
    <cfRule type="expression" dxfId="11224" priority="4145" stopIfTrue="1">
      <formula>LEN(TRIM($V$93))=0</formula>
    </cfRule>
  </conditionalFormatting>
  <conditionalFormatting sqref="W93">
    <cfRule type="expression" dxfId="11223" priority="4146" stopIfTrue="1">
      <formula>LEN(TRIM($W$93))=0</formula>
    </cfRule>
  </conditionalFormatting>
  <conditionalFormatting sqref="X93">
    <cfRule type="expression" dxfId="11222" priority="4147" stopIfTrue="1">
      <formula>LEN(TRIM($X$93))=0</formula>
    </cfRule>
  </conditionalFormatting>
  <conditionalFormatting sqref="AD92">
    <cfRule type="expression" dxfId="11221" priority="4148" stopIfTrue="1">
      <formula>LEN(TRIM($AD$92))=0</formula>
    </cfRule>
  </conditionalFormatting>
  <conditionalFormatting sqref="AE92">
    <cfRule type="expression" dxfId="11220" priority="4149" stopIfTrue="1">
      <formula>LEN(TRIM($AE$92))=0</formula>
    </cfRule>
  </conditionalFormatting>
  <conditionalFormatting sqref="AF92">
    <cfRule type="expression" dxfId="11219" priority="4150" stopIfTrue="1">
      <formula>LEN(TRIM($AF$92))=0</formula>
    </cfRule>
  </conditionalFormatting>
  <conditionalFormatting sqref="AD93">
    <cfRule type="expression" dxfId="11218" priority="4151" stopIfTrue="1">
      <formula>LEN(TRIM($AD$93))=0</formula>
    </cfRule>
  </conditionalFormatting>
  <conditionalFormatting sqref="AE93">
    <cfRule type="expression" dxfId="11217" priority="4152" stopIfTrue="1">
      <formula>LEN(TRIM($AE$93))=0</formula>
    </cfRule>
  </conditionalFormatting>
  <conditionalFormatting sqref="AF93">
    <cfRule type="expression" dxfId="11216" priority="4153" stopIfTrue="1">
      <formula>LEN(TRIM($AF$93))=0</formula>
    </cfRule>
  </conditionalFormatting>
  <dataValidations count="2">
    <dataValidation type="whole" allowBlank="1" showErrorMessage="1" errorTitle="Input error" error="Enter a whole number." sqref="F68:BE68 V16:X16 F39:BE39 AD16:AF16 R16:T16">
      <formula1>-999999999999</formula1>
      <formula2>999999999999</formula2>
    </dataValidation>
    <dataValidation type="whole" allowBlank="1" showErrorMessage="1" errorTitle="Input error" error="Enter a whole number." sqref="F13:G13 J13:K13 N13:O13 R13:S13 V13:W13 AD13:AE13 F15:H15 J15:L15 N15:P15 R15:T15 V15:X15 AD15:AF15 F17:H18 J17:L18 N17:P18 R17:T18 V17:X18 AD17:AF18 F20:H23 J20:L23 N20:P23 R20:T23 V20:X23 AD20:AF23 F27:H27 J27:L27 N27:P27 R27:T27 V27:X27 AD27:AF27 F29:H35 J29:L35 N29:P35 R29:T35 V29:X35 AD29:AF35 F37:H37 J37:L37 N37:P37 R37:T37 V37:X37 AD37:AF37 F42:G42 J42:K42 N42:O42 R42:S42 V42:W42 AD42:AE42 F44:H44 J44:L44 N44:P44 R44:T44 V44:X44 AD44:AF44 F46:H47 J46:L47 N46:P47 R46:T47 V46:X47 AD46:AF47 F49:H52 J49:L52 N49:P52 R49:T52 V49:X52 AD49:AF52 F56:H56 J56:L56 N56:P56 R56:T56 V56:X56 AD56:AF56 F58:H64 J58:L64 N58:P64 R58:T64 V58:X64 AD58:AF64 F66:H66 J66:L66 N66:P66 R66:T66 V66:X66 AD66:AF66 F85:H85 J85:L85 N85:P85 R85:T85 V85:X85 AD85:AF85 F92:H93 J92:L93 N92:P93 R92:T93 V92:X93 AD92:AF93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12">
        <v>654</v>
      </c>
      <c r="D2" s="47" t="s">
        <v>159</v>
      </c>
      <c r="E2" s="47"/>
      <c r="F2" s="108" t="s">
        <v>165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CLAIMS_IndIS_Closed_Adv</v>
      </c>
      <c r="D3" s="47" t="s">
        <v>144</v>
      </c>
      <c r="E3" s="108"/>
      <c r="F3" s="108" t="s">
        <v>266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STATS_IndIS_Closed_Adv</v>
      </c>
      <c r="D4" s="47" t="s">
        <v>143</v>
      </c>
      <c r="E4" s="47"/>
      <c r="F4" s="108" t="s">
        <v>166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16" t="s">
        <v>485</v>
      </c>
      <c r="G10" s="116" t="s">
        <v>486</v>
      </c>
      <c r="H10" s="116" t="s">
        <v>487</v>
      </c>
      <c r="I10" s="116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114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52">
        <v>0</v>
      </c>
      <c r="G13" s="252">
        <v>0</v>
      </c>
      <c r="H13" s="25"/>
      <c r="I13" s="26">
        <f>SUM(F13:H13)</f>
        <v>0</v>
      </c>
      <c r="J13" s="252">
        <v>0</v>
      </c>
      <c r="K13" s="252">
        <v>0</v>
      </c>
      <c r="L13" s="25"/>
      <c r="M13" s="26">
        <f>SUM(J13:L13)</f>
        <v>0</v>
      </c>
      <c r="N13" s="252">
        <v>0</v>
      </c>
      <c r="O13" s="252">
        <v>0</v>
      </c>
      <c r="P13" s="25"/>
      <c r="Q13" s="26">
        <f>SUM(N13:P13)</f>
        <v>0</v>
      </c>
      <c r="R13" s="252">
        <v>0</v>
      </c>
      <c r="S13" s="252">
        <v>0</v>
      </c>
      <c r="T13" s="25"/>
      <c r="U13" s="26">
        <f>SUM(R13:T13)</f>
        <v>0</v>
      </c>
      <c r="V13" s="252">
        <v>0</v>
      </c>
      <c r="W13" s="252">
        <v>0</v>
      </c>
      <c r="X13" s="25"/>
      <c r="Y13" s="26">
        <f>SUM(V13:X13)</f>
        <v>0</v>
      </c>
      <c r="Z13" s="25"/>
      <c r="AA13" s="25"/>
      <c r="AB13" s="25"/>
      <c r="AC13" s="26">
        <f>SUM(Z13:AB13)</f>
        <v>0</v>
      </c>
      <c r="AD13" s="252">
        <v>0</v>
      </c>
      <c r="AE13" s="252">
        <v>0</v>
      </c>
      <c r="AF13" s="25"/>
      <c r="AG13" s="26">
        <f>SUM(AD13:AF13)</f>
        <v>0</v>
      </c>
      <c r="AH13" s="25"/>
      <c r="AI13" s="25"/>
      <c r="AJ13" s="25"/>
      <c r="AK13" s="26">
        <f>SUM(AH13:AJ13)</f>
        <v>0</v>
      </c>
      <c r="AL13" s="25"/>
      <c r="AM13" s="25"/>
      <c r="AN13" s="25"/>
      <c r="AO13" s="26">
        <f>SUM(AL13:AN13)</f>
        <v>0</v>
      </c>
      <c r="AP13" s="25"/>
      <c r="AQ13" s="25"/>
      <c r="AR13" s="25"/>
      <c r="AS13" s="26">
        <f>SUM(AP13:AR13)</f>
        <v>0</v>
      </c>
      <c r="AT13" s="25"/>
      <c r="AU13" s="25"/>
      <c r="AV13" s="25"/>
      <c r="AW13" s="26">
        <f>SUM(AT13:AV13)</f>
        <v>0</v>
      </c>
      <c r="AX13" s="25"/>
      <c r="AY13" s="25"/>
      <c r="AZ13" s="25"/>
      <c r="BA13" s="26">
        <f>SUM(AX13:AZ13)</f>
        <v>0</v>
      </c>
      <c r="BB13" s="25"/>
      <c r="BC13" s="25"/>
      <c r="BD13" s="25"/>
      <c r="BE13" s="26">
        <f>SUM(BB13:BD13)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253">
        <v>0</v>
      </c>
      <c r="G15" s="253">
        <v>0</v>
      </c>
      <c r="H15" s="253">
        <v>0</v>
      </c>
      <c r="I15" s="69">
        <f>SUM(F15:H15)</f>
        <v>0</v>
      </c>
      <c r="J15" s="253">
        <v>0</v>
      </c>
      <c r="K15" s="253">
        <v>0</v>
      </c>
      <c r="L15" s="253">
        <v>0</v>
      </c>
      <c r="M15" s="69">
        <f>SUM(J15:L15)</f>
        <v>0</v>
      </c>
      <c r="N15" s="253">
        <v>0</v>
      </c>
      <c r="O15" s="253">
        <v>0</v>
      </c>
      <c r="P15" s="253">
        <v>0</v>
      </c>
      <c r="Q15" s="69">
        <f>SUM(N15:P15)</f>
        <v>0</v>
      </c>
      <c r="R15" s="253">
        <v>0</v>
      </c>
      <c r="S15" s="253">
        <v>0</v>
      </c>
      <c r="T15" s="253">
        <v>0</v>
      </c>
      <c r="U15" s="69">
        <f>SUM(R15:T15)</f>
        <v>0</v>
      </c>
      <c r="V15" s="253">
        <v>0</v>
      </c>
      <c r="W15" s="253">
        <v>0</v>
      </c>
      <c r="X15" s="253">
        <v>0</v>
      </c>
      <c r="Y15" s="69">
        <f>SUM(V15:X15)</f>
        <v>0</v>
      </c>
      <c r="Z15" s="140"/>
      <c r="AA15" s="140"/>
      <c r="AB15" s="140"/>
      <c r="AC15" s="69">
        <f>SUM(Z15:AB15)</f>
        <v>0</v>
      </c>
      <c r="AD15" s="253">
        <v>0</v>
      </c>
      <c r="AE15" s="253">
        <v>0</v>
      </c>
      <c r="AF15" s="253">
        <v>0</v>
      </c>
      <c r="AG15" s="69">
        <f>SUM(AD15:AF15)</f>
        <v>0</v>
      </c>
      <c r="AH15" s="140"/>
      <c r="AI15" s="140"/>
      <c r="AJ15" s="140"/>
      <c r="AK15" s="69">
        <f>SUM(AH15:AJ15)</f>
        <v>0</v>
      </c>
      <c r="AL15" s="140"/>
      <c r="AM15" s="140"/>
      <c r="AN15" s="140"/>
      <c r="AO15" s="69">
        <f>SUM(AL15:AN15)</f>
        <v>0</v>
      </c>
      <c r="AP15" s="140"/>
      <c r="AQ15" s="140"/>
      <c r="AR15" s="140"/>
      <c r="AS15" s="69">
        <f>SUM(AP15:AR15)</f>
        <v>0</v>
      </c>
      <c r="AT15" s="140"/>
      <c r="AU15" s="140"/>
      <c r="AV15" s="140"/>
      <c r="AW15" s="69">
        <f>SUM(AT15:AV15)</f>
        <v>0</v>
      </c>
      <c r="AX15" s="140"/>
      <c r="AY15" s="140"/>
      <c r="AZ15" s="140"/>
      <c r="BA15" s="69">
        <f>SUM(AX15:AZ15)</f>
        <v>0</v>
      </c>
      <c r="BB15" s="140"/>
      <c r="BC15" s="140"/>
      <c r="BD15" s="140"/>
      <c r="BE15" s="69">
        <f>SUM(BB15:BD15)</f>
        <v>0</v>
      </c>
    </row>
    <row r="16" spans="1:57" ht="15" customHeight="1" x14ac:dyDescent="0.25">
      <c r="A16" s="23"/>
      <c r="D16" s="68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52">
        <v>0</v>
      </c>
      <c r="G17" s="252">
        <v>0</v>
      </c>
      <c r="H17" s="252">
        <v>0</v>
      </c>
      <c r="I17" s="26">
        <f t="shared" ref="I17:I24" si="1">SUM(F17:H17)</f>
        <v>0</v>
      </c>
      <c r="J17" s="252">
        <v>0</v>
      </c>
      <c r="K17" s="252">
        <v>0</v>
      </c>
      <c r="L17" s="252">
        <v>0</v>
      </c>
      <c r="M17" s="26">
        <f t="shared" ref="M17:M24" si="2">SUM(J17:L17)</f>
        <v>0</v>
      </c>
      <c r="N17" s="252">
        <v>0</v>
      </c>
      <c r="O17" s="252">
        <v>0</v>
      </c>
      <c r="P17" s="252">
        <v>0</v>
      </c>
      <c r="Q17" s="26">
        <f t="shared" ref="Q17:Q24" si="3">SUM(N17:P17)</f>
        <v>0</v>
      </c>
      <c r="R17" s="252">
        <v>0</v>
      </c>
      <c r="S17" s="252">
        <v>0</v>
      </c>
      <c r="T17" s="252">
        <v>0</v>
      </c>
      <c r="U17" s="26">
        <f t="shared" ref="U17:U24" si="4">SUM(R17:T17)</f>
        <v>0</v>
      </c>
      <c r="V17" s="252">
        <v>0</v>
      </c>
      <c r="W17" s="252">
        <v>0</v>
      </c>
      <c r="X17" s="252">
        <v>0</v>
      </c>
      <c r="Y17" s="26">
        <f t="shared" ref="Y17:Y24" si="5">SUM(V17:X17)</f>
        <v>0</v>
      </c>
      <c r="Z17" s="25"/>
      <c r="AA17" s="25"/>
      <c r="AB17" s="25"/>
      <c r="AC17" s="26">
        <f t="shared" ref="AC17:AC24" si="6">SUM(Z17:AB17)</f>
        <v>0</v>
      </c>
      <c r="AD17" s="252">
        <v>0</v>
      </c>
      <c r="AE17" s="252">
        <v>0</v>
      </c>
      <c r="AF17" s="252">
        <v>0</v>
      </c>
      <c r="AG17" s="26">
        <f t="shared" ref="AG17:AG24" si="7">SUM(AD17:AF17)</f>
        <v>0</v>
      </c>
      <c r="AH17" s="25"/>
      <c r="AI17" s="25"/>
      <c r="AJ17" s="25"/>
      <c r="AK17" s="26">
        <f t="shared" ref="AK17:AK24" si="8">SUM(AH17:AJ17)</f>
        <v>0</v>
      </c>
      <c r="AL17" s="25"/>
      <c r="AM17" s="25"/>
      <c r="AN17" s="25"/>
      <c r="AO17" s="26">
        <f t="shared" ref="AO17:AO24" si="9">SUM(AL17:AN17)</f>
        <v>0</v>
      </c>
      <c r="AP17" s="25"/>
      <c r="AQ17" s="25"/>
      <c r="AR17" s="25"/>
      <c r="AS17" s="26">
        <f t="shared" ref="AS17:AS24" si="10">SUM(AP17:AR17)</f>
        <v>0</v>
      </c>
      <c r="AT17" s="25"/>
      <c r="AU17" s="25"/>
      <c r="AV17" s="25"/>
      <c r="AW17" s="26">
        <f t="shared" ref="AW17:AW24" si="11">SUM(AT17:AV17)</f>
        <v>0</v>
      </c>
      <c r="AX17" s="25"/>
      <c r="AY17" s="25"/>
      <c r="AZ17" s="25"/>
      <c r="BA17" s="26">
        <f t="shared" ref="BA17:BA24" si="12">SUM(AX17:AZ17)</f>
        <v>0</v>
      </c>
      <c r="BB17" s="25"/>
      <c r="BC17" s="25"/>
      <c r="BD17" s="25"/>
      <c r="BE17" s="26">
        <f t="shared" ref="BE17:BE24" si="13">SUM(BB17:BD17)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52">
        <v>0</v>
      </c>
      <c r="G18" s="252">
        <v>0</v>
      </c>
      <c r="H18" s="252">
        <v>0</v>
      </c>
      <c r="I18" s="26">
        <f t="shared" si="1"/>
        <v>0</v>
      </c>
      <c r="J18" s="252">
        <v>0</v>
      </c>
      <c r="K18" s="252">
        <v>0</v>
      </c>
      <c r="L18" s="252">
        <v>0</v>
      </c>
      <c r="M18" s="26">
        <f t="shared" si="2"/>
        <v>0</v>
      </c>
      <c r="N18" s="252">
        <v>0</v>
      </c>
      <c r="O18" s="252">
        <v>0</v>
      </c>
      <c r="P18" s="252">
        <v>0</v>
      </c>
      <c r="Q18" s="26">
        <f t="shared" si="3"/>
        <v>0</v>
      </c>
      <c r="R18" s="252">
        <v>0</v>
      </c>
      <c r="S18" s="252">
        <v>0</v>
      </c>
      <c r="T18" s="252">
        <v>0</v>
      </c>
      <c r="U18" s="26">
        <f t="shared" si="4"/>
        <v>0</v>
      </c>
      <c r="V18" s="252">
        <v>0</v>
      </c>
      <c r="W18" s="252">
        <v>0</v>
      </c>
      <c r="X18" s="252">
        <v>0</v>
      </c>
      <c r="Y18" s="26">
        <f t="shared" si="5"/>
        <v>0</v>
      </c>
      <c r="Z18" s="25"/>
      <c r="AA18" s="25"/>
      <c r="AB18" s="25"/>
      <c r="AC18" s="26">
        <f t="shared" si="6"/>
        <v>0</v>
      </c>
      <c r="AD18" s="252">
        <v>0</v>
      </c>
      <c r="AE18" s="252">
        <v>0</v>
      </c>
      <c r="AF18" s="252">
        <v>0</v>
      </c>
      <c r="AG18" s="26">
        <f t="shared" si="7"/>
        <v>0</v>
      </c>
      <c r="AH18" s="25"/>
      <c r="AI18" s="25"/>
      <c r="AJ18" s="25"/>
      <c r="AK18" s="26">
        <f t="shared" si="8"/>
        <v>0</v>
      </c>
      <c r="AL18" s="25"/>
      <c r="AM18" s="25"/>
      <c r="AN18" s="25"/>
      <c r="AO18" s="26">
        <f t="shared" si="9"/>
        <v>0</v>
      </c>
      <c r="AP18" s="25"/>
      <c r="AQ18" s="25"/>
      <c r="AR18" s="25"/>
      <c r="AS18" s="26">
        <f t="shared" si="10"/>
        <v>0</v>
      </c>
      <c r="AT18" s="25"/>
      <c r="AU18" s="25"/>
      <c r="AV18" s="25"/>
      <c r="AW18" s="26">
        <f t="shared" si="11"/>
        <v>0</v>
      </c>
      <c r="AX18" s="25"/>
      <c r="AY18" s="25"/>
      <c r="AZ18" s="25"/>
      <c r="BA18" s="26">
        <f t="shared" si="12"/>
        <v>0</v>
      </c>
      <c r="BB18" s="25"/>
      <c r="BC18" s="25"/>
      <c r="BD18" s="25"/>
      <c r="BE18" s="26">
        <f t="shared" si="13"/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SUBTOTAL(9,F20:F23)</f>
        <v>0</v>
      </c>
      <c r="G19" s="26">
        <f>SUBTOTAL(9,G20:G23)</f>
        <v>0</v>
      </c>
      <c r="H19" s="26">
        <f>SUBTOTAL(9,H20:H23)</f>
        <v>0</v>
      </c>
      <c r="I19" s="26">
        <f t="shared" si="1"/>
        <v>0</v>
      </c>
      <c r="J19" s="26">
        <f>SUBTOTAL(9,J20:J23)</f>
        <v>0</v>
      </c>
      <c r="K19" s="26">
        <f>SUBTOTAL(9,K20:K23)</f>
        <v>0</v>
      </c>
      <c r="L19" s="26">
        <f>SUBTOTAL(9,L20:L23)</f>
        <v>0</v>
      </c>
      <c r="M19" s="26">
        <f t="shared" si="2"/>
        <v>0</v>
      </c>
      <c r="N19" s="26">
        <f>SUBTOTAL(9,N20:N23)</f>
        <v>0</v>
      </c>
      <c r="O19" s="26">
        <f>SUBTOTAL(9,O20:O23)</f>
        <v>0</v>
      </c>
      <c r="P19" s="26">
        <f>SUBTOTAL(9,P20:P23)</f>
        <v>0</v>
      </c>
      <c r="Q19" s="26">
        <f t="shared" si="3"/>
        <v>0</v>
      </c>
      <c r="R19" s="26">
        <f>SUBTOTAL(9,R20:R23)</f>
        <v>0</v>
      </c>
      <c r="S19" s="26">
        <f>SUBTOTAL(9,S20:S23)</f>
        <v>0</v>
      </c>
      <c r="T19" s="26">
        <f>SUBTOTAL(9,T20:T23)</f>
        <v>0</v>
      </c>
      <c r="U19" s="26">
        <f t="shared" si="4"/>
        <v>0</v>
      </c>
      <c r="V19" s="26">
        <f>SUBTOTAL(9,V20:V23)</f>
        <v>0</v>
      </c>
      <c r="W19" s="26">
        <f>SUBTOTAL(9,W20:W23)</f>
        <v>0</v>
      </c>
      <c r="X19" s="26">
        <f>SUBTOTAL(9,X20:X23)</f>
        <v>0</v>
      </c>
      <c r="Y19" s="26">
        <f t="shared" si="5"/>
        <v>0</v>
      </c>
      <c r="Z19" s="26">
        <f>SUBTOTAL(9,Z20:Z23)</f>
        <v>0</v>
      </c>
      <c r="AA19" s="26">
        <f>SUBTOTAL(9,AA20:AA23)</f>
        <v>0</v>
      </c>
      <c r="AB19" s="26">
        <f>SUBTOTAL(9,AB20:AB23)</f>
        <v>0</v>
      </c>
      <c r="AC19" s="26">
        <f t="shared" si="6"/>
        <v>0</v>
      </c>
      <c r="AD19" s="26">
        <f>SUBTOTAL(9,AD20:AD23)</f>
        <v>0</v>
      </c>
      <c r="AE19" s="26">
        <f>SUBTOTAL(9,AE20:AE23)</f>
        <v>0</v>
      </c>
      <c r="AF19" s="26">
        <f>SUBTOTAL(9,AF20:AF23)</f>
        <v>0</v>
      </c>
      <c r="AG19" s="26">
        <f t="shared" si="7"/>
        <v>0</v>
      </c>
      <c r="AH19" s="26">
        <f>SUBTOTAL(9,AH20:AH23)</f>
        <v>0</v>
      </c>
      <c r="AI19" s="26">
        <f>SUBTOTAL(9,AI20:AI23)</f>
        <v>0</v>
      </c>
      <c r="AJ19" s="26">
        <f>SUBTOTAL(9,AJ20:AJ23)</f>
        <v>0</v>
      </c>
      <c r="AK19" s="26">
        <f t="shared" si="8"/>
        <v>0</v>
      </c>
      <c r="AL19" s="26">
        <f>SUBTOTAL(9,AL20:AL23)</f>
        <v>0</v>
      </c>
      <c r="AM19" s="26">
        <f>SUBTOTAL(9,AM20:AM23)</f>
        <v>0</v>
      </c>
      <c r="AN19" s="26">
        <f>SUBTOTAL(9,AN20:AN23)</f>
        <v>0</v>
      </c>
      <c r="AO19" s="26">
        <f t="shared" si="9"/>
        <v>0</v>
      </c>
      <c r="AP19" s="26">
        <f>SUBTOTAL(9,AP20:AP23)</f>
        <v>0</v>
      </c>
      <c r="AQ19" s="26">
        <f>SUBTOTAL(9,AQ20:AQ23)</f>
        <v>0</v>
      </c>
      <c r="AR19" s="26">
        <f>SUBTOTAL(9,AR20:AR23)</f>
        <v>0</v>
      </c>
      <c r="AS19" s="26">
        <f t="shared" si="10"/>
        <v>0</v>
      </c>
      <c r="AT19" s="26">
        <f>SUBTOTAL(9,AT20:AT23)</f>
        <v>0</v>
      </c>
      <c r="AU19" s="26">
        <f>SUBTOTAL(9,AU20:AU23)</f>
        <v>0</v>
      </c>
      <c r="AV19" s="26">
        <f>SUBTOTAL(9,AV20:AV23)</f>
        <v>0</v>
      </c>
      <c r="AW19" s="26">
        <f t="shared" si="11"/>
        <v>0</v>
      </c>
      <c r="AX19" s="26">
        <f>SUBTOTAL(9,AX20:AX23)</f>
        <v>0</v>
      </c>
      <c r="AY19" s="26">
        <f>SUBTOTAL(9,AY20:AY23)</f>
        <v>0</v>
      </c>
      <c r="AZ19" s="26">
        <f>SUBTOTAL(9,AZ20:AZ23)</f>
        <v>0</v>
      </c>
      <c r="BA19" s="26">
        <f t="shared" si="12"/>
        <v>0</v>
      </c>
      <c r="BB19" s="26">
        <f>SUBTOTAL(9,BB20:BB23)</f>
        <v>0</v>
      </c>
      <c r="BC19" s="26">
        <f>SUBTOTAL(9,BC20:BC23)</f>
        <v>0</v>
      </c>
      <c r="BD19" s="26">
        <f>SUBTOTAL(9,BD20:BD23)</f>
        <v>0</v>
      </c>
      <c r="BE19" s="26">
        <f t="shared" si="13"/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52">
        <v>0</v>
      </c>
      <c r="G20" s="252">
        <v>0</v>
      </c>
      <c r="H20" s="252">
        <v>0</v>
      </c>
      <c r="I20" s="26">
        <f t="shared" si="1"/>
        <v>0</v>
      </c>
      <c r="J20" s="252">
        <v>0</v>
      </c>
      <c r="K20" s="252">
        <v>0</v>
      </c>
      <c r="L20" s="252">
        <v>0</v>
      </c>
      <c r="M20" s="26">
        <f t="shared" si="2"/>
        <v>0</v>
      </c>
      <c r="N20" s="252">
        <v>0</v>
      </c>
      <c r="O20" s="252">
        <v>0</v>
      </c>
      <c r="P20" s="252">
        <v>0</v>
      </c>
      <c r="Q20" s="26">
        <f t="shared" si="3"/>
        <v>0</v>
      </c>
      <c r="R20" s="252">
        <v>0</v>
      </c>
      <c r="S20" s="252">
        <v>0</v>
      </c>
      <c r="T20" s="252">
        <v>0</v>
      </c>
      <c r="U20" s="26">
        <f t="shared" si="4"/>
        <v>0</v>
      </c>
      <c r="V20" s="252">
        <v>0</v>
      </c>
      <c r="W20" s="252">
        <v>0</v>
      </c>
      <c r="X20" s="252">
        <v>0</v>
      </c>
      <c r="Y20" s="26">
        <f t="shared" si="5"/>
        <v>0</v>
      </c>
      <c r="Z20" s="25"/>
      <c r="AA20" s="25"/>
      <c r="AB20" s="25"/>
      <c r="AC20" s="26">
        <f t="shared" si="6"/>
        <v>0</v>
      </c>
      <c r="AD20" s="252">
        <v>0</v>
      </c>
      <c r="AE20" s="252">
        <v>0</v>
      </c>
      <c r="AF20" s="252">
        <v>0</v>
      </c>
      <c r="AG20" s="26">
        <f t="shared" si="7"/>
        <v>0</v>
      </c>
      <c r="AH20" s="25"/>
      <c r="AI20" s="25"/>
      <c r="AJ20" s="25"/>
      <c r="AK20" s="26">
        <f t="shared" si="8"/>
        <v>0</v>
      </c>
      <c r="AL20" s="25"/>
      <c r="AM20" s="25"/>
      <c r="AN20" s="25"/>
      <c r="AO20" s="26">
        <f t="shared" si="9"/>
        <v>0</v>
      </c>
      <c r="AP20" s="25"/>
      <c r="AQ20" s="25"/>
      <c r="AR20" s="25"/>
      <c r="AS20" s="26">
        <f t="shared" si="10"/>
        <v>0</v>
      </c>
      <c r="AT20" s="25"/>
      <c r="AU20" s="25"/>
      <c r="AV20" s="25"/>
      <c r="AW20" s="26">
        <f t="shared" si="11"/>
        <v>0</v>
      </c>
      <c r="AX20" s="25"/>
      <c r="AY20" s="25"/>
      <c r="AZ20" s="25"/>
      <c r="BA20" s="26">
        <f t="shared" si="12"/>
        <v>0</v>
      </c>
      <c r="BB20" s="25"/>
      <c r="BC20" s="25"/>
      <c r="BD20" s="25"/>
      <c r="BE20" s="26">
        <f t="shared" si="13"/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52">
        <v>0</v>
      </c>
      <c r="G21" s="252">
        <v>0</v>
      </c>
      <c r="H21" s="252">
        <v>0</v>
      </c>
      <c r="I21" s="26">
        <f t="shared" si="1"/>
        <v>0</v>
      </c>
      <c r="J21" s="252">
        <v>0</v>
      </c>
      <c r="K21" s="252">
        <v>0</v>
      </c>
      <c r="L21" s="252">
        <v>0</v>
      </c>
      <c r="M21" s="26">
        <f t="shared" si="2"/>
        <v>0</v>
      </c>
      <c r="N21" s="252">
        <v>0</v>
      </c>
      <c r="O21" s="252">
        <v>0</v>
      </c>
      <c r="P21" s="252">
        <v>0</v>
      </c>
      <c r="Q21" s="26">
        <f t="shared" si="3"/>
        <v>0</v>
      </c>
      <c r="R21" s="252">
        <v>0</v>
      </c>
      <c r="S21" s="252">
        <v>0</v>
      </c>
      <c r="T21" s="252">
        <v>0</v>
      </c>
      <c r="U21" s="26">
        <f t="shared" si="4"/>
        <v>0</v>
      </c>
      <c r="V21" s="252">
        <v>0</v>
      </c>
      <c r="W21" s="252">
        <v>0</v>
      </c>
      <c r="X21" s="252">
        <v>0</v>
      </c>
      <c r="Y21" s="26">
        <f t="shared" si="5"/>
        <v>0</v>
      </c>
      <c r="Z21" s="25"/>
      <c r="AA21" s="25"/>
      <c r="AB21" s="25"/>
      <c r="AC21" s="26">
        <f t="shared" si="6"/>
        <v>0</v>
      </c>
      <c r="AD21" s="252">
        <v>0</v>
      </c>
      <c r="AE21" s="252">
        <v>0</v>
      </c>
      <c r="AF21" s="252">
        <v>0</v>
      </c>
      <c r="AG21" s="26">
        <f t="shared" si="7"/>
        <v>0</v>
      </c>
      <c r="AH21" s="25"/>
      <c r="AI21" s="25"/>
      <c r="AJ21" s="25"/>
      <c r="AK21" s="26">
        <f t="shared" si="8"/>
        <v>0</v>
      </c>
      <c r="AL21" s="25"/>
      <c r="AM21" s="25"/>
      <c r="AN21" s="25"/>
      <c r="AO21" s="26">
        <f t="shared" si="9"/>
        <v>0</v>
      </c>
      <c r="AP21" s="25"/>
      <c r="AQ21" s="25"/>
      <c r="AR21" s="25"/>
      <c r="AS21" s="26">
        <f t="shared" si="10"/>
        <v>0</v>
      </c>
      <c r="AT21" s="25"/>
      <c r="AU21" s="25"/>
      <c r="AV21" s="25"/>
      <c r="AW21" s="26">
        <f t="shared" si="11"/>
        <v>0</v>
      </c>
      <c r="AX21" s="25"/>
      <c r="AY21" s="25"/>
      <c r="AZ21" s="25"/>
      <c r="BA21" s="26">
        <f t="shared" si="12"/>
        <v>0</v>
      </c>
      <c r="BB21" s="25"/>
      <c r="BC21" s="25"/>
      <c r="BD21" s="25"/>
      <c r="BE21" s="26">
        <f t="shared" si="13"/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52">
        <v>0</v>
      </c>
      <c r="G22" s="252">
        <v>0</v>
      </c>
      <c r="H22" s="252">
        <v>0</v>
      </c>
      <c r="I22" s="26">
        <f t="shared" si="1"/>
        <v>0</v>
      </c>
      <c r="J22" s="252">
        <v>0</v>
      </c>
      <c r="K22" s="252">
        <v>0</v>
      </c>
      <c r="L22" s="252">
        <v>0</v>
      </c>
      <c r="M22" s="26">
        <f t="shared" si="2"/>
        <v>0</v>
      </c>
      <c r="N22" s="252">
        <v>0</v>
      </c>
      <c r="O22" s="252">
        <v>0</v>
      </c>
      <c r="P22" s="252">
        <v>0</v>
      </c>
      <c r="Q22" s="26">
        <f t="shared" si="3"/>
        <v>0</v>
      </c>
      <c r="R22" s="252">
        <v>0</v>
      </c>
      <c r="S22" s="252">
        <v>0</v>
      </c>
      <c r="T22" s="252">
        <v>0</v>
      </c>
      <c r="U22" s="26">
        <f t="shared" si="4"/>
        <v>0</v>
      </c>
      <c r="V22" s="252">
        <v>0</v>
      </c>
      <c r="W22" s="252">
        <v>0</v>
      </c>
      <c r="X22" s="252">
        <v>0</v>
      </c>
      <c r="Y22" s="26">
        <f t="shared" si="5"/>
        <v>0</v>
      </c>
      <c r="Z22" s="25"/>
      <c r="AA22" s="25"/>
      <c r="AB22" s="25"/>
      <c r="AC22" s="26">
        <f t="shared" si="6"/>
        <v>0</v>
      </c>
      <c r="AD22" s="252">
        <v>0</v>
      </c>
      <c r="AE22" s="252">
        <v>0</v>
      </c>
      <c r="AF22" s="252">
        <v>0</v>
      </c>
      <c r="AG22" s="26">
        <f t="shared" si="7"/>
        <v>0</v>
      </c>
      <c r="AH22" s="25"/>
      <c r="AI22" s="25"/>
      <c r="AJ22" s="25"/>
      <c r="AK22" s="26">
        <f t="shared" si="8"/>
        <v>0</v>
      </c>
      <c r="AL22" s="25"/>
      <c r="AM22" s="25"/>
      <c r="AN22" s="25"/>
      <c r="AO22" s="26">
        <f t="shared" si="9"/>
        <v>0</v>
      </c>
      <c r="AP22" s="25"/>
      <c r="AQ22" s="25"/>
      <c r="AR22" s="25"/>
      <c r="AS22" s="26">
        <f t="shared" si="10"/>
        <v>0</v>
      </c>
      <c r="AT22" s="25"/>
      <c r="AU22" s="25"/>
      <c r="AV22" s="25"/>
      <c r="AW22" s="26">
        <f t="shared" si="11"/>
        <v>0</v>
      </c>
      <c r="AX22" s="25"/>
      <c r="AY22" s="25"/>
      <c r="AZ22" s="25"/>
      <c r="BA22" s="26">
        <f t="shared" si="12"/>
        <v>0</v>
      </c>
      <c r="BB22" s="25"/>
      <c r="BC22" s="25"/>
      <c r="BD22" s="25"/>
      <c r="BE22" s="26">
        <f t="shared" si="13"/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52">
        <v>0</v>
      </c>
      <c r="G23" s="252">
        <v>0</v>
      </c>
      <c r="H23" s="252">
        <v>0</v>
      </c>
      <c r="I23" s="26">
        <f t="shared" si="1"/>
        <v>0</v>
      </c>
      <c r="J23" s="252">
        <v>0</v>
      </c>
      <c r="K23" s="252">
        <v>0</v>
      </c>
      <c r="L23" s="252">
        <v>0</v>
      </c>
      <c r="M23" s="26">
        <f t="shared" si="2"/>
        <v>0</v>
      </c>
      <c r="N23" s="252">
        <v>0</v>
      </c>
      <c r="O23" s="252">
        <v>0</v>
      </c>
      <c r="P23" s="252">
        <v>0</v>
      </c>
      <c r="Q23" s="26">
        <f t="shared" si="3"/>
        <v>0</v>
      </c>
      <c r="R23" s="252">
        <v>0</v>
      </c>
      <c r="S23" s="252">
        <v>0</v>
      </c>
      <c r="T23" s="252">
        <v>0</v>
      </c>
      <c r="U23" s="26">
        <f t="shared" si="4"/>
        <v>0</v>
      </c>
      <c r="V23" s="252">
        <v>0</v>
      </c>
      <c r="W23" s="252">
        <v>0</v>
      </c>
      <c r="X23" s="252">
        <v>0</v>
      </c>
      <c r="Y23" s="26">
        <f t="shared" si="5"/>
        <v>0</v>
      </c>
      <c r="Z23" s="25"/>
      <c r="AA23" s="25"/>
      <c r="AB23" s="25"/>
      <c r="AC23" s="26">
        <f t="shared" si="6"/>
        <v>0</v>
      </c>
      <c r="AD23" s="252">
        <v>0</v>
      </c>
      <c r="AE23" s="252">
        <v>0</v>
      </c>
      <c r="AF23" s="252">
        <v>0</v>
      </c>
      <c r="AG23" s="26">
        <f t="shared" si="7"/>
        <v>0</v>
      </c>
      <c r="AH23" s="25"/>
      <c r="AI23" s="25"/>
      <c r="AJ23" s="25"/>
      <c r="AK23" s="26">
        <f t="shared" si="8"/>
        <v>0</v>
      </c>
      <c r="AL23" s="25"/>
      <c r="AM23" s="25"/>
      <c r="AN23" s="25"/>
      <c r="AO23" s="26">
        <f t="shared" si="9"/>
        <v>0</v>
      </c>
      <c r="AP23" s="25"/>
      <c r="AQ23" s="25"/>
      <c r="AR23" s="25"/>
      <c r="AS23" s="26">
        <f t="shared" si="10"/>
        <v>0</v>
      </c>
      <c r="AT23" s="25"/>
      <c r="AU23" s="25"/>
      <c r="AV23" s="25"/>
      <c r="AW23" s="26">
        <f t="shared" si="11"/>
        <v>0</v>
      </c>
      <c r="AX23" s="25"/>
      <c r="AY23" s="25"/>
      <c r="AZ23" s="25"/>
      <c r="BA23" s="26">
        <f t="shared" si="12"/>
        <v>0</v>
      </c>
      <c r="BB23" s="25"/>
      <c r="BC23" s="25"/>
      <c r="BD23" s="25"/>
      <c r="BE23" s="26">
        <f t="shared" si="13"/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F13+F17+F18-F19</f>
        <v>0</v>
      </c>
      <c r="G24" s="26">
        <f>G13+G17+G18-G19</f>
        <v>0</v>
      </c>
      <c r="H24" s="26">
        <f>H13+H17+H18-H19</f>
        <v>0</v>
      </c>
      <c r="I24" s="26">
        <f t="shared" si="1"/>
        <v>0</v>
      </c>
      <c r="J24" s="26">
        <f>J13+J17+J18-J19</f>
        <v>0</v>
      </c>
      <c r="K24" s="26">
        <f>K13+K17+K18-K19</f>
        <v>0</v>
      </c>
      <c r="L24" s="26">
        <f>L13+L17+L18-L19</f>
        <v>0</v>
      </c>
      <c r="M24" s="26">
        <f t="shared" si="2"/>
        <v>0</v>
      </c>
      <c r="N24" s="26">
        <f>N13+N17+N18-N19</f>
        <v>0</v>
      </c>
      <c r="O24" s="26">
        <f>O13+O17+O18-O19</f>
        <v>0</v>
      </c>
      <c r="P24" s="26">
        <f>P13+P17+P18-P19</f>
        <v>0</v>
      </c>
      <c r="Q24" s="26">
        <f t="shared" si="3"/>
        <v>0</v>
      </c>
      <c r="R24" s="26">
        <f>R13+R17+R18-R19</f>
        <v>0</v>
      </c>
      <c r="S24" s="26">
        <f>S13+S17+S18-S19</f>
        <v>0</v>
      </c>
      <c r="T24" s="26">
        <f>T13+T17+T18-T19</f>
        <v>0</v>
      </c>
      <c r="U24" s="26">
        <f t="shared" si="4"/>
        <v>0</v>
      </c>
      <c r="V24" s="26">
        <f>V13+V17+V18-V19</f>
        <v>0</v>
      </c>
      <c r="W24" s="26">
        <f>W13+W17+W18-W19</f>
        <v>0</v>
      </c>
      <c r="X24" s="26">
        <f>X13+X17+X18-X19</f>
        <v>0</v>
      </c>
      <c r="Y24" s="26">
        <f t="shared" si="5"/>
        <v>0</v>
      </c>
      <c r="Z24" s="26">
        <f>Z13+Z17+Z18-Z19</f>
        <v>0</v>
      </c>
      <c r="AA24" s="26">
        <f>AA13+AA17+AA18-AA19</f>
        <v>0</v>
      </c>
      <c r="AB24" s="26">
        <f>AB13+AB17+AB18-AB19</f>
        <v>0</v>
      </c>
      <c r="AC24" s="26">
        <f t="shared" si="6"/>
        <v>0</v>
      </c>
      <c r="AD24" s="26">
        <f>AD13+AD17+AD18-AD19</f>
        <v>0</v>
      </c>
      <c r="AE24" s="26">
        <f>AE13+AE17+AE18-AE19</f>
        <v>0</v>
      </c>
      <c r="AF24" s="26">
        <f>AF13+AF17+AF18-AF19</f>
        <v>0</v>
      </c>
      <c r="AG24" s="26">
        <f t="shared" si="7"/>
        <v>0</v>
      </c>
      <c r="AH24" s="26">
        <f>AH13+AH17+AH18-AH19</f>
        <v>0</v>
      </c>
      <c r="AI24" s="26">
        <f>AI13+AI17+AI18-AI19</f>
        <v>0</v>
      </c>
      <c r="AJ24" s="26">
        <f>AJ13+AJ17+AJ18-AJ19</f>
        <v>0</v>
      </c>
      <c r="AK24" s="26">
        <f t="shared" si="8"/>
        <v>0</v>
      </c>
      <c r="AL24" s="26">
        <f>AL13+AL17+AL18-AL19</f>
        <v>0</v>
      </c>
      <c r="AM24" s="26">
        <f>AM13+AM17+AM18-AM19</f>
        <v>0</v>
      </c>
      <c r="AN24" s="26">
        <f>AN13+AN17+AN18-AN19</f>
        <v>0</v>
      </c>
      <c r="AO24" s="26">
        <f t="shared" si="9"/>
        <v>0</v>
      </c>
      <c r="AP24" s="26">
        <f>AP13+AP17+AP18-AP19</f>
        <v>0</v>
      </c>
      <c r="AQ24" s="26">
        <f>AQ13+AQ17+AQ18-AQ19</f>
        <v>0</v>
      </c>
      <c r="AR24" s="26">
        <f>AR13+AR17+AR18-AR19</f>
        <v>0</v>
      </c>
      <c r="AS24" s="26">
        <f t="shared" si="10"/>
        <v>0</v>
      </c>
      <c r="AT24" s="26">
        <f>AT13+AT17+AT18-AT19</f>
        <v>0</v>
      </c>
      <c r="AU24" s="26">
        <f>AU13+AU17+AU18-AU19</f>
        <v>0</v>
      </c>
      <c r="AV24" s="26">
        <f>AV13+AV17+AV18-AV19</f>
        <v>0</v>
      </c>
      <c r="AW24" s="26">
        <f t="shared" si="11"/>
        <v>0</v>
      </c>
      <c r="AX24" s="26">
        <f>AX13+AX17+AX18-AX19</f>
        <v>0</v>
      </c>
      <c r="AY24" s="26">
        <f>AY13+AY17+AY18-AY19</f>
        <v>0</v>
      </c>
      <c r="AZ24" s="26">
        <f>AZ13+AZ17+AZ18-AZ19</f>
        <v>0</v>
      </c>
      <c r="BA24" s="26">
        <f t="shared" si="12"/>
        <v>0</v>
      </c>
      <c r="BB24" s="26">
        <f>BB13+BB17+BB18-BB19</f>
        <v>0</v>
      </c>
      <c r="BC24" s="26">
        <f>BC13+BC17+BC18-BC19</f>
        <v>0</v>
      </c>
      <c r="BD24" s="26">
        <f>BD13+BD17+BD18-BD19</f>
        <v>0</v>
      </c>
      <c r="BE24" s="26">
        <f t="shared" si="13"/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4">$A$13</f>
        <v>CLAIM NUMBERS</v>
      </c>
      <c r="C26" s="13" t="s">
        <v>26</v>
      </c>
      <c r="D26" s="53" t="s">
        <v>349</v>
      </c>
      <c r="E26" s="53" t="s">
        <v>234</v>
      </c>
      <c r="F26" s="26">
        <f>SUBTOTAL(9,F27:F35)</f>
        <v>0</v>
      </c>
      <c r="G26" s="26">
        <f>SUBTOTAL(9,G27:G35)</f>
        <v>0</v>
      </c>
      <c r="H26" s="26">
        <f>SUBTOTAL(9,H27:H35)</f>
        <v>0</v>
      </c>
      <c r="I26" s="26">
        <f t="shared" ref="I26:I35" si="15">SUM(F26:H26)</f>
        <v>0</v>
      </c>
      <c r="J26" s="26">
        <f>SUBTOTAL(9,J27:J35)</f>
        <v>0</v>
      </c>
      <c r="K26" s="26">
        <f>SUBTOTAL(9,K27:K35)</f>
        <v>0</v>
      </c>
      <c r="L26" s="26">
        <f>SUBTOTAL(9,L27:L35)</f>
        <v>0</v>
      </c>
      <c r="M26" s="26">
        <f t="shared" ref="M26:M35" si="16">SUM(J26:L26)</f>
        <v>0</v>
      </c>
      <c r="N26" s="26">
        <f>SUBTOTAL(9,N27:N35)</f>
        <v>0</v>
      </c>
      <c r="O26" s="26">
        <f>SUBTOTAL(9,O27:O35)</f>
        <v>0</v>
      </c>
      <c r="P26" s="26">
        <f>SUBTOTAL(9,P27:P35)</f>
        <v>0</v>
      </c>
      <c r="Q26" s="26">
        <f t="shared" ref="Q26:Q35" si="17">SUM(N26:P26)</f>
        <v>0</v>
      </c>
      <c r="R26" s="26">
        <f>SUBTOTAL(9,R27:R35)</f>
        <v>0</v>
      </c>
      <c r="S26" s="26">
        <f>SUBTOTAL(9,S27:S35)</f>
        <v>0</v>
      </c>
      <c r="T26" s="26">
        <f>SUBTOTAL(9,T27:T35)</f>
        <v>0</v>
      </c>
      <c r="U26" s="26">
        <f t="shared" ref="U26:U35" si="18">SUM(R26:T26)</f>
        <v>0</v>
      </c>
      <c r="V26" s="26">
        <f>SUBTOTAL(9,V27:V35)</f>
        <v>0</v>
      </c>
      <c r="W26" s="26">
        <f>SUBTOTAL(9,W27:W35)</f>
        <v>0</v>
      </c>
      <c r="X26" s="26">
        <f>SUBTOTAL(9,X27:X35)</f>
        <v>0</v>
      </c>
      <c r="Y26" s="26">
        <f t="shared" ref="Y26:Y35" si="19">SUM(V26:X26)</f>
        <v>0</v>
      </c>
      <c r="Z26" s="26">
        <f>SUBTOTAL(9,Z27:Z35)</f>
        <v>0</v>
      </c>
      <c r="AA26" s="26">
        <f>SUBTOTAL(9,AA27:AA35)</f>
        <v>0</v>
      </c>
      <c r="AB26" s="26">
        <f>SUBTOTAL(9,AB27:AB35)</f>
        <v>0</v>
      </c>
      <c r="AC26" s="26">
        <f t="shared" ref="AC26:AC35" si="20">SUM(Z26:AB26)</f>
        <v>0</v>
      </c>
      <c r="AD26" s="26">
        <f>SUBTOTAL(9,AD27:AD35)</f>
        <v>0</v>
      </c>
      <c r="AE26" s="26">
        <f>SUBTOTAL(9,AE27:AE35)</f>
        <v>0</v>
      </c>
      <c r="AF26" s="26">
        <f>SUBTOTAL(9,AF27:AF35)</f>
        <v>0</v>
      </c>
      <c r="AG26" s="26">
        <f t="shared" ref="AG26:AG35" si="21">SUM(AD26:AF26)</f>
        <v>0</v>
      </c>
      <c r="AH26" s="26">
        <f>SUBTOTAL(9,AH27:AH35)</f>
        <v>0</v>
      </c>
      <c r="AI26" s="26">
        <f>SUBTOTAL(9,AI27:AI35)</f>
        <v>0</v>
      </c>
      <c r="AJ26" s="26">
        <f>SUBTOTAL(9,AJ27:AJ35)</f>
        <v>0</v>
      </c>
      <c r="AK26" s="26">
        <f t="shared" ref="AK26:AK35" si="22">SUM(AH26:AJ26)</f>
        <v>0</v>
      </c>
      <c r="AL26" s="26">
        <f>SUBTOTAL(9,AL27:AL35)</f>
        <v>0</v>
      </c>
      <c r="AM26" s="26">
        <f>SUBTOTAL(9,AM27:AM35)</f>
        <v>0</v>
      </c>
      <c r="AN26" s="26">
        <f>SUBTOTAL(9,AN27:AN35)</f>
        <v>0</v>
      </c>
      <c r="AO26" s="26">
        <f t="shared" ref="AO26:AO35" si="23">SUM(AL26:AN26)</f>
        <v>0</v>
      </c>
      <c r="AP26" s="26">
        <f>SUBTOTAL(9,AP27:AP35)</f>
        <v>0</v>
      </c>
      <c r="AQ26" s="26">
        <f>SUBTOTAL(9,AQ27:AQ35)</f>
        <v>0</v>
      </c>
      <c r="AR26" s="26">
        <f>SUBTOTAL(9,AR27:AR35)</f>
        <v>0</v>
      </c>
      <c r="AS26" s="26">
        <f t="shared" ref="AS26:AS35" si="24">SUM(AP26:AR26)</f>
        <v>0</v>
      </c>
      <c r="AT26" s="26">
        <f>SUBTOTAL(9,AT27:AT35)</f>
        <v>0</v>
      </c>
      <c r="AU26" s="26">
        <f>SUBTOTAL(9,AU27:AU35)</f>
        <v>0</v>
      </c>
      <c r="AV26" s="26">
        <f>SUBTOTAL(9,AV27:AV35)</f>
        <v>0</v>
      </c>
      <c r="AW26" s="26">
        <f t="shared" ref="AW26:AW35" si="25">SUM(AT26:AV26)</f>
        <v>0</v>
      </c>
      <c r="AX26" s="26">
        <f>SUBTOTAL(9,AX27:AX35)</f>
        <v>0</v>
      </c>
      <c r="AY26" s="26">
        <f>SUBTOTAL(9,AY27:AY35)</f>
        <v>0</v>
      </c>
      <c r="AZ26" s="26">
        <f>SUBTOTAL(9,AZ27:AZ35)</f>
        <v>0</v>
      </c>
      <c r="BA26" s="26">
        <f t="shared" ref="BA26:BA35" si="26">SUM(AX26:AZ26)</f>
        <v>0</v>
      </c>
      <c r="BB26" s="26">
        <f>SUBTOTAL(9,BB27:BB35)</f>
        <v>0</v>
      </c>
      <c r="BC26" s="26">
        <f>SUBTOTAL(9,BC27:BC35)</f>
        <v>0</v>
      </c>
      <c r="BD26" s="26">
        <f>SUBTOTAL(9,BD27:BD35)</f>
        <v>0</v>
      </c>
      <c r="BE26" s="26">
        <f t="shared" ref="BE26:BE35" si="27">SUM(BB26:BD26)</f>
        <v>0</v>
      </c>
    </row>
    <row r="27" spans="1:57" x14ac:dyDescent="0.25">
      <c r="A27" s="23" t="str">
        <f t="shared" si="14"/>
        <v>CLAIM NUMBERS</v>
      </c>
      <c r="C27" s="13" t="s">
        <v>26</v>
      </c>
      <c r="D27" s="53" t="s">
        <v>221</v>
      </c>
      <c r="E27" s="53" t="s">
        <v>235</v>
      </c>
      <c r="F27" s="252">
        <v>0</v>
      </c>
      <c r="G27" s="252">
        <v>0</v>
      </c>
      <c r="H27" s="252">
        <v>0</v>
      </c>
      <c r="I27" s="26">
        <f t="shared" si="15"/>
        <v>0</v>
      </c>
      <c r="J27" s="252">
        <v>0</v>
      </c>
      <c r="K27" s="252">
        <v>0</v>
      </c>
      <c r="L27" s="252">
        <v>0</v>
      </c>
      <c r="M27" s="26">
        <f t="shared" si="16"/>
        <v>0</v>
      </c>
      <c r="N27" s="252">
        <v>0</v>
      </c>
      <c r="O27" s="252">
        <v>0</v>
      </c>
      <c r="P27" s="252">
        <v>0</v>
      </c>
      <c r="Q27" s="26">
        <f t="shared" si="17"/>
        <v>0</v>
      </c>
      <c r="R27" s="252">
        <v>0</v>
      </c>
      <c r="S27" s="252">
        <v>0</v>
      </c>
      <c r="T27" s="252">
        <v>0</v>
      </c>
      <c r="U27" s="26">
        <f t="shared" si="18"/>
        <v>0</v>
      </c>
      <c r="V27" s="252">
        <v>0</v>
      </c>
      <c r="W27" s="252">
        <v>0</v>
      </c>
      <c r="X27" s="252">
        <v>0</v>
      </c>
      <c r="Y27" s="26">
        <f t="shared" si="19"/>
        <v>0</v>
      </c>
      <c r="Z27" s="25"/>
      <c r="AA27" s="25"/>
      <c r="AB27" s="25"/>
      <c r="AC27" s="26">
        <f t="shared" si="20"/>
        <v>0</v>
      </c>
      <c r="AD27" s="252">
        <v>0</v>
      </c>
      <c r="AE27" s="252">
        <v>0</v>
      </c>
      <c r="AF27" s="252">
        <v>0</v>
      </c>
      <c r="AG27" s="26">
        <f t="shared" si="21"/>
        <v>0</v>
      </c>
      <c r="AH27" s="25"/>
      <c r="AI27" s="25"/>
      <c r="AJ27" s="25"/>
      <c r="AK27" s="26">
        <f t="shared" si="22"/>
        <v>0</v>
      </c>
      <c r="AL27" s="25"/>
      <c r="AM27" s="25"/>
      <c r="AN27" s="25"/>
      <c r="AO27" s="26">
        <f t="shared" si="23"/>
        <v>0</v>
      </c>
      <c r="AP27" s="25"/>
      <c r="AQ27" s="25"/>
      <c r="AR27" s="25"/>
      <c r="AS27" s="26">
        <f t="shared" si="24"/>
        <v>0</v>
      </c>
      <c r="AT27" s="25"/>
      <c r="AU27" s="25"/>
      <c r="AV27" s="25"/>
      <c r="AW27" s="26">
        <f t="shared" si="25"/>
        <v>0</v>
      </c>
      <c r="AX27" s="25"/>
      <c r="AY27" s="25"/>
      <c r="AZ27" s="25"/>
      <c r="BA27" s="26">
        <f t="shared" si="26"/>
        <v>0</v>
      </c>
      <c r="BB27" s="25"/>
      <c r="BC27" s="25"/>
      <c r="BD27" s="25"/>
      <c r="BE27" s="26">
        <f t="shared" si="27"/>
        <v>0</v>
      </c>
    </row>
    <row r="28" spans="1:57" x14ac:dyDescent="0.25">
      <c r="A28" s="23" t="str">
        <f t="shared" si="14"/>
        <v>CLAIM NUMBERS</v>
      </c>
      <c r="C28" s="13" t="s">
        <v>26</v>
      </c>
      <c r="D28" s="53" t="s">
        <v>350</v>
      </c>
      <c r="E28" s="53" t="s">
        <v>236</v>
      </c>
      <c r="F28" s="26">
        <f>SUBTOTAL(9,F29:F33)</f>
        <v>0</v>
      </c>
      <c r="G28" s="26">
        <f>SUBTOTAL(9,G29:G33)</f>
        <v>0</v>
      </c>
      <c r="H28" s="26">
        <f>SUBTOTAL(9,H29:H33)</f>
        <v>0</v>
      </c>
      <c r="I28" s="26">
        <f t="shared" si="15"/>
        <v>0</v>
      </c>
      <c r="J28" s="26">
        <f>SUBTOTAL(9,J29:J33)</f>
        <v>0</v>
      </c>
      <c r="K28" s="26">
        <f>SUBTOTAL(9,K29:K33)</f>
        <v>0</v>
      </c>
      <c r="L28" s="26">
        <f>SUBTOTAL(9,L29:L33)</f>
        <v>0</v>
      </c>
      <c r="M28" s="26">
        <f t="shared" si="16"/>
        <v>0</v>
      </c>
      <c r="N28" s="26">
        <f>SUBTOTAL(9,N29:N33)</f>
        <v>0</v>
      </c>
      <c r="O28" s="26">
        <f>SUBTOTAL(9,O29:O33)</f>
        <v>0</v>
      </c>
      <c r="P28" s="26">
        <f>SUBTOTAL(9,P29:P33)</f>
        <v>0</v>
      </c>
      <c r="Q28" s="26">
        <f t="shared" si="17"/>
        <v>0</v>
      </c>
      <c r="R28" s="26">
        <f>SUBTOTAL(9,R29:R33)</f>
        <v>0</v>
      </c>
      <c r="S28" s="26">
        <f>SUBTOTAL(9,S29:S33)</f>
        <v>0</v>
      </c>
      <c r="T28" s="26">
        <f>SUBTOTAL(9,T29:T33)</f>
        <v>0</v>
      </c>
      <c r="U28" s="26">
        <f t="shared" si="18"/>
        <v>0</v>
      </c>
      <c r="V28" s="26">
        <f>SUBTOTAL(9,V29:V33)</f>
        <v>0</v>
      </c>
      <c r="W28" s="26">
        <f>SUBTOTAL(9,W29:W33)</f>
        <v>0</v>
      </c>
      <c r="X28" s="26">
        <f>SUBTOTAL(9,X29:X33)</f>
        <v>0</v>
      </c>
      <c r="Y28" s="26">
        <f t="shared" si="19"/>
        <v>0</v>
      </c>
      <c r="Z28" s="26">
        <f>SUBTOTAL(9,Z29:Z33)</f>
        <v>0</v>
      </c>
      <c r="AA28" s="26">
        <f>SUBTOTAL(9,AA29:AA33)</f>
        <v>0</v>
      </c>
      <c r="AB28" s="26">
        <f>SUBTOTAL(9,AB29:AB33)</f>
        <v>0</v>
      </c>
      <c r="AC28" s="26">
        <f t="shared" si="20"/>
        <v>0</v>
      </c>
      <c r="AD28" s="26">
        <f>SUBTOTAL(9,AD29:AD33)</f>
        <v>0</v>
      </c>
      <c r="AE28" s="26">
        <f>SUBTOTAL(9,AE29:AE33)</f>
        <v>0</v>
      </c>
      <c r="AF28" s="26">
        <f>SUBTOTAL(9,AF29:AF33)</f>
        <v>0</v>
      </c>
      <c r="AG28" s="26">
        <f t="shared" si="21"/>
        <v>0</v>
      </c>
      <c r="AH28" s="26">
        <f>SUBTOTAL(9,AH29:AH33)</f>
        <v>0</v>
      </c>
      <c r="AI28" s="26">
        <f>SUBTOTAL(9,AI29:AI33)</f>
        <v>0</v>
      </c>
      <c r="AJ28" s="26">
        <f>SUBTOTAL(9,AJ29:AJ33)</f>
        <v>0</v>
      </c>
      <c r="AK28" s="26">
        <f t="shared" si="22"/>
        <v>0</v>
      </c>
      <c r="AL28" s="26">
        <f>SUBTOTAL(9,AL29:AL33)</f>
        <v>0</v>
      </c>
      <c r="AM28" s="26">
        <f>SUBTOTAL(9,AM29:AM33)</f>
        <v>0</v>
      </c>
      <c r="AN28" s="26">
        <f>SUBTOTAL(9,AN29:AN33)</f>
        <v>0</v>
      </c>
      <c r="AO28" s="26">
        <f t="shared" si="23"/>
        <v>0</v>
      </c>
      <c r="AP28" s="26">
        <f>SUBTOTAL(9,AP29:AP33)</f>
        <v>0</v>
      </c>
      <c r="AQ28" s="26">
        <f>SUBTOTAL(9,AQ29:AQ33)</f>
        <v>0</v>
      </c>
      <c r="AR28" s="26">
        <f>SUBTOTAL(9,AR29:AR33)</f>
        <v>0</v>
      </c>
      <c r="AS28" s="26">
        <f t="shared" si="24"/>
        <v>0</v>
      </c>
      <c r="AT28" s="26">
        <f>SUBTOTAL(9,AT29:AT33)</f>
        <v>0</v>
      </c>
      <c r="AU28" s="26">
        <f>SUBTOTAL(9,AU29:AU33)</f>
        <v>0</v>
      </c>
      <c r="AV28" s="26">
        <f>SUBTOTAL(9,AV29:AV33)</f>
        <v>0</v>
      </c>
      <c r="AW28" s="26">
        <f t="shared" si="25"/>
        <v>0</v>
      </c>
      <c r="AX28" s="26">
        <f>SUBTOTAL(9,AX29:AX33)</f>
        <v>0</v>
      </c>
      <c r="AY28" s="26">
        <f>SUBTOTAL(9,AY29:AY33)</f>
        <v>0</v>
      </c>
      <c r="AZ28" s="26">
        <f>SUBTOTAL(9,AZ29:AZ33)</f>
        <v>0</v>
      </c>
      <c r="BA28" s="26">
        <f t="shared" si="26"/>
        <v>0</v>
      </c>
      <c r="BB28" s="26">
        <f>SUBTOTAL(9,BB29:BB33)</f>
        <v>0</v>
      </c>
      <c r="BC28" s="26">
        <f>SUBTOTAL(9,BC29:BC33)</f>
        <v>0</v>
      </c>
      <c r="BD28" s="26">
        <f>SUBTOTAL(9,BD29:BD33)</f>
        <v>0</v>
      </c>
      <c r="BE28" s="26">
        <f t="shared" si="27"/>
        <v>0</v>
      </c>
    </row>
    <row r="29" spans="1:57" x14ac:dyDescent="0.25">
      <c r="A29" s="23" t="str">
        <f t="shared" si="14"/>
        <v>CLAIM NUMBERS</v>
      </c>
      <c r="C29" s="13" t="s">
        <v>26</v>
      </c>
      <c r="D29" s="53" t="s">
        <v>342</v>
      </c>
      <c r="E29" s="53" t="s">
        <v>237</v>
      </c>
      <c r="F29" s="252">
        <v>0</v>
      </c>
      <c r="G29" s="252">
        <v>0</v>
      </c>
      <c r="H29" s="252">
        <v>0</v>
      </c>
      <c r="I29" s="26">
        <f t="shared" si="15"/>
        <v>0</v>
      </c>
      <c r="J29" s="252">
        <v>0</v>
      </c>
      <c r="K29" s="252">
        <v>0</v>
      </c>
      <c r="L29" s="252">
        <v>0</v>
      </c>
      <c r="M29" s="26">
        <f t="shared" si="16"/>
        <v>0</v>
      </c>
      <c r="N29" s="252">
        <v>0</v>
      </c>
      <c r="O29" s="252">
        <v>0</v>
      </c>
      <c r="P29" s="252">
        <v>0</v>
      </c>
      <c r="Q29" s="26">
        <f t="shared" si="17"/>
        <v>0</v>
      </c>
      <c r="R29" s="252">
        <v>0</v>
      </c>
      <c r="S29" s="252">
        <v>0</v>
      </c>
      <c r="T29" s="252">
        <v>0</v>
      </c>
      <c r="U29" s="26">
        <f t="shared" si="18"/>
        <v>0</v>
      </c>
      <c r="V29" s="252">
        <v>0</v>
      </c>
      <c r="W29" s="252">
        <v>0</v>
      </c>
      <c r="X29" s="252">
        <v>0</v>
      </c>
      <c r="Y29" s="26">
        <f t="shared" si="19"/>
        <v>0</v>
      </c>
      <c r="Z29" s="25"/>
      <c r="AA29" s="25"/>
      <c r="AB29" s="25"/>
      <c r="AC29" s="26">
        <f t="shared" si="20"/>
        <v>0</v>
      </c>
      <c r="AD29" s="252">
        <v>0</v>
      </c>
      <c r="AE29" s="252">
        <v>0</v>
      </c>
      <c r="AF29" s="252">
        <v>0</v>
      </c>
      <c r="AG29" s="26">
        <f t="shared" si="21"/>
        <v>0</v>
      </c>
      <c r="AH29" s="25"/>
      <c r="AI29" s="25"/>
      <c r="AJ29" s="25"/>
      <c r="AK29" s="26">
        <f t="shared" si="22"/>
        <v>0</v>
      </c>
      <c r="AL29" s="25"/>
      <c r="AM29" s="25"/>
      <c r="AN29" s="25"/>
      <c r="AO29" s="26">
        <f t="shared" si="23"/>
        <v>0</v>
      </c>
      <c r="AP29" s="25"/>
      <c r="AQ29" s="25"/>
      <c r="AR29" s="25"/>
      <c r="AS29" s="26">
        <f t="shared" si="24"/>
        <v>0</v>
      </c>
      <c r="AT29" s="25"/>
      <c r="AU29" s="25"/>
      <c r="AV29" s="25"/>
      <c r="AW29" s="26">
        <f t="shared" si="25"/>
        <v>0</v>
      </c>
      <c r="AX29" s="25"/>
      <c r="AY29" s="25"/>
      <c r="AZ29" s="25"/>
      <c r="BA29" s="26">
        <f t="shared" si="26"/>
        <v>0</v>
      </c>
      <c r="BB29" s="25"/>
      <c r="BC29" s="25"/>
      <c r="BD29" s="25"/>
      <c r="BE29" s="26">
        <f t="shared" si="27"/>
        <v>0</v>
      </c>
    </row>
    <row r="30" spans="1:57" x14ac:dyDescent="0.25">
      <c r="A30" s="23" t="str">
        <f t="shared" si="14"/>
        <v>CLAIM NUMBERS</v>
      </c>
      <c r="C30" s="13" t="s">
        <v>26</v>
      </c>
      <c r="D30" s="53" t="s">
        <v>343</v>
      </c>
      <c r="E30" s="53" t="s">
        <v>238</v>
      </c>
      <c r="F30" s="252">
        <v>0</v>
      </c>
      <c r="G30" s="252">
        <v>0</v>
      </c>
      <c r="H30" s="252">
        <v>0</v>
      </c>
      <c r="I30" s="26">
        <f t="shared" si="15"/>
        <v>0</v>
      </c>
      <c r="J30" s="252">
        <v>0</v>
      </c>
      <c r="K30" s="252">
        <v>0</v>
      </c>
      <c r="L30" s="252">
        <v>0</v>
      </c>
      <c r="M30" s="26">
        <f t="shared" si="16"/>
        <v>0</v>
      </c>
      <c r="N30" s="252">
        <v>0</v>
      </c>
      <c r="O30" s="252">
        <v>0</v>
      </c>
      <c r="P30" s="252">
        <v>0</v>
      </c>
      <c r="Q30" s="26">
        <f t="shared" si="17"/>
        <v>0</v>
      </c>
      <c r="R30" s="252">
        <v>0</v>
      </c>
      <c r="S30" s="252">
        <v>0</v>
      </c>
      <c r="T30" s="252">
        <v>0</v>
      </c>
      <c r="U30" s="26">
        <f t="shared" si="18"/>
        <v>0</v>
      </c>
      <c r="V30" s="252">
        <v>0</v>
      </c>
      <c r="W30" s="252">
        <v>0</v>
      </c>
      <c r="X30" s="252">
        <v>0</v>
      </c>
      <c r="Y30" s="26">
        <f t="shared" si="19"/>
        <v>0</v>
      </c>
      <c r="Z30" s="25"/>
      <c r="AA30" s="25"/>
      <c r="AB30" s="25"/>
      <c r="AC30" s="26">
        <f t="shared" si="20"/>
        <v>0</v>
      </c>
      <c r="AD30" s="252">
        <v>0</v>
      </c>
      <c r="AE30" s="252">
        <v>0</v>
      </c>
      <c r="AF30" s="252">
        <v>0</v>
      </c>
      <c r="AG30" s="26">
        <f t="shared" si="21"/>
        <v>0</v>
      </c>
      <c r="AH30" s="25"/>
      <c r="AI30" s="25"/>
      <c r="AJ30" s="25"/>
      <c r="AK30" s="26">
        <f t="shared" si="22"/>
        <v>0</v>
      </c>
      <c r="AL30" s="25"/>
      <c r="AM30" s="25"/>
      <c r="AN30" s="25"/>
      <c r="AO30" s="26">
        <f t="shared" si="23"/>
        <v>0</v>
      </c>
      <c r="AP30" s="25"/>
      <c r="AQ30" s="25"/>
      <c r="AR30" s="25"/>
      <c r="AS30" s="26">
        <f t="shared" si="24"/>
        <v>0</v>
      </c>
      <c r="AT30" s="25"/>
      <c r="AU30" s="25"/>
      <c r="AV30" s="25"/>
      <c r="AW30" s="26">
        <f t="shared" si="25"/>
        <v>0</v>
      </c>
      <c r="AX30" s="25"/>
      <c r="AY30" s="25"/>
      <c r="AZ30" s="25"/>
      <c r="BA30" s="26">
        <f t="shared" si="26"/>
        <v>0</v>
      </c>
      <c r="BB30" s="25"/>
      <c r="BC30" s="25"/>
      <c r="BD30" s="25"/>
      <c r="BE30" s="26">
        <f t="shared" si="27"/>
        <v>0</v>
      </c>
    </row>
    <row r="31" spans="1:57" x14ac:dyDescent="0.25">
      <c r="A31" s="23" t="str">
        <f t="shared" si="14"/>
        <v>CLAIM NUMBERS</v>
      </c>
      <c r="C31" s="13" t="s">
        <v>26</v>
      </c>
      <c r="D31" s="53" t="s">
        <v>344</v>
      </c>
      <c r="E31" s="53" t="s">
        <v>239</v>
      </c>
      <c r="F31" s="252">
        <v>0</v>
      </c>
      <c r="G31" s="252">
        <v>0</v>
      </c>
      <c r="H31" s="252">
        <v>0</v>
      </c>
      <c r="I31" s="26">
        <f t="shared" si="15"/>
        <v>0</v>
      </c>
      <c r="J31" s="252">
        <v>0</v>
      </c>
      <c r="K31" s="252">
        <v>0</v>
      </c>
      <c r="L31" s="252">
        <v>0</v>
      </c>
      <c r="M31" s="26">
        <f t="shared" si="16"/>
        <v>0</v>
      </c>
      <c r="N31" s="252">
        <v>0</v>
      </c>
      <c r="O31" s="252">
        <v>0</v>
      </c>
      <c r="P31" s="252">
        <v>0</v>
      </c>
      <c r="Q31" s="26">
        <f t="shared" si="17"/>
        <v>0</v>
      </c>
      <c r="R31" s="252">
        <v>0</v>
      </c>
      <c r="S31" s="252">
        <v>0</v>
      </c>
      <c r="T31" s="252">
        <v>0</v>
      </c>
      <c r="U31" s="26">
        <f t="shared" si="18"/>
        <v>0</v>
      </c>
      <c r="V31" s="252">
        <v>0</v>
      </c>
      <c r="W31" s="252">
        <v>0</v>
      </c>
      <c r="X31" s="252">
        <v>0</v>
      </c>
      <c r="Y31" s="26">
        <f t="shared" si="19"/>
        <v>0</v>
      </c>
      <c r="Z31" s="25"/>
      <c r="AA31" s="25"/>
      <c r="AB31" s="25"/>
      <c r="AC31" s="26">
        <f t="shared" si="20"/>
        <v>0</v>
      </c>
      <c r="AD31" s="252">
        <v>0</v>
      </c>
      <c r="AE31" s="252">
        <v>0</v>
      </c>
      <c r="AF31" s="252">
        <v>0</v>
      </c>
      <c r="AG31" s="26">
        <f t="shared" si="21"/>
        <v>0</v>
      </c>
      <c r="AH31" s="25"/>
      <c r="AI31" s="25"/>
      <c r="AJ31" s="25"/>
      <c r="AK31" s="26">
        <f t="shared" si="22"/>
        <v>0</v>
      </c>
      <c r="AL31" s="25"/>
      <c r="AM31" s="25"/>
      <c r="AN31" s="25"/>
      <c r="AO31" s="26">
        <f t="shared" si="23"/>
        <v>0</v>
      </c>
      <c r="AP31" s="25"/>
      <c r="AQ31" s="25"/>
      <c r="AR31" s="25"/>
      <c r="AS31" s="26">
        <f t="shared" si="24"/>
        <v>0</v>
      </c>
      <c r="AT31" s="25"/>
      <c r="AU31" s="25"/>
      <c r="AV31" s="25"/>
      <c r="AW31" s="26">
        <f t="shared" si="25"/>
        <v>0</v>
      </c>
      <c r="AX31" s="25"/>
      <c r="AY31" s="25"/>
      <c r="AZ31" s="25"/>
      <c r="BA31" s="26">
        <f t="shared" si="26"/>
        <v>0</v>
      </c>
      <c r="BB31" s="25"/>
      <c r="BC31" s="25"/>
      <c r="BD31" s="25"/>
      <c r="BE31" s="26">
        <f t="shared" si="27"/>
        <v>0</v>
      </c>
    </row>
    <row r="32" spans="1:57" x14ac:dyDescent="0.25">
      <c r="A32" s="23" t="str">
        <f t="shared" si="14"/>
        <v>CLAIM NUMBERS</v>
      </c>
      <c r="C32" s="13" t="s">
        <v>26</v>
      </c>
      <c r="D32" s="53" t="s">
        <v>449</v>
      </c>
      <c r="E32" s="53" t="s">
        <v>240</v>
      </c>
      <c r="F32" s="252">
        <v>0</v>
      </c>
      <c r="G32" s="252">
        <v>0</v>
      </c>
      <c r="H32" s="252">
        <v>0</v>
      </c>
      <c r="I32" s="26">
        <f t="shared" si="15"/>
        <v>0</v>
      </c>
      <c r="J32" s="252">
        <v>0</v>
      </c>
      <c r="K32" s="252">
        <v>0</v>
      </c>
      <c r="L32" s="252">
        <v>0</v>
      </c>
      <c r="M32" s="26">
        <f t="shared" si="16"/>
        <v>0</v>
      </c>
      <c r="N32" s="252">
        <v>0</v>
      </c>
      <c r="O32" s="252">
        <v>0</v>
      </c>
      <c r="P32" s="252">
        <v>0</v>
      </c>
      <c r="Q32" s="26">
        <f t="shared" si="17"/>
        <v>0</v>
      </c>
      <c r="R32" s="252">
        <v>0</v>
      </c>
      <c r="S32" s="252">
        <v>0</v>
      </c>
      <c r="T32" s="252">
        <v>0</v>
      </c>
      <c r="U32" s="26">
        <f t="shared" si="18"/>
        <v>0</v>
      </c>
      <c r="V32" s="252">
        <v>0</v>
      </c>
      <c r="W32" s="252">
        <v>0</v>
      </c>
      <c r="X32" s="252">
        <v>0</v>
      </c>
      <c r="Y32" s="26">
        <f t="shared" si="19"/>
        <v>0</v>
      </c>
      <c r="Z32" s="25"/>
      <c r="AA32" s="25"/>
      <c r="AB32" s="25"/>
      <c r="AC32" s="26">
        <f t="shared" si="20"/>
        <v>0</v>
      </c>
      <c r="AD32" s="252">
        <v>0</v>
      </c>
      <c r="AE32" s="252">
        <v>0</v>
      </c>
      <c r="AF32" s="252">
        <v>0</v>
      </c>
      <c r="AG32" s="26">
        <f t="shared" si="21"/>
        <v>0</v>
      </c>
      <c r="AH32" s="25"/>
      <c r="AI32" s="25"/>
      <c r="AJ32" s="25"/>
      <c r="AK32" s="26">
        <f t="shared" si="22"/>
        <v>0</v>
      </c>
      <c r="AL32" s="25"/>
      <c r="AM32" s="25"/>
      <c r="AN32" s="25"/>
      <c r="AO32" s="26">
        <f t="shared" si="23"/>
        <v>0</v>
      </c>
      <c r="AP32" s="25"/>
      <c r="AQ32" s="25"/>
      <c r="AR32" s="25"/>
      <c r="AS32" s="26">
        <f t="shared" si="24"/>
        <v>0</v>
      </c>
      <c r="AT32" s="25"/>
      <c r="AU32" s="25"/>
      <c r="AV32" s="25"/>
      <c r="AW32" s="26">
        <f t="shared" si="25"/>
        <v>0</v>
      </c>
      <c r="AX32" s="25"/>
      <c r="AY32" s="25"/>
      <c r="AZ32" s="25"/>
      <c r="BA32" s="26">
        <f t="shared" si="26"/>
        <v>0</v>
      </c>
      <c r="BB32" s="25"/>
      <c r="BC32" s="25"/>
      <c r="BD32" s="25"/>
      <c r="BE32" s="26">
        <f t="shared" si="27"/>
        <v>0</v>
      </c>
    </row>
    <row r="33" spans="1:57" x14ac:dyDescent="0.25">
      <c r="A33" s="23" t="str">
        <f t="shared" si="14"/>
        <v>CLAIM NUMBERS</v>
      </c>
      <c r="C33" s="13" t="s">
        <v>26</v>
      </c>
      <c r="D33" s="53" t="s">
        <v>345</v>
      </c>
      <c r="E33" s="53" t="s">
        <v>241</v>
      </c>
      <c r="F33" s="252">
        <v>0</v>
      </c>
      <c r="G33" s="252">
        <v>0</v>
      </c>
      <c r="H33" s="252">
        <v>0</v>
      </c>
      <c r="I33" s="26">
        <f t="shared" si="15"/>
        <v>0</v>
      </c>
      <c r="J33" s="252">
        <v>0</v>
      </c>
      <c r="K33" s="252">
        <v>0</v>
      </c>
      <c r="L33" s="252">
        <v>0</v>
      </c>
      <c r="M33" s="26">
        <f t="shared" si="16"/>
        <v>0</v>
      </c>
      <c r="N33" s="252">
        <v>0</v>
      </c>
      <c r="O33" s="252">
        <v>0</v>
      </c>
      <c r="P33" s="252">
        <v>0</v>
      </c>
      <c r="Q33" s="26">
        <f t="shared" si="17"/>
        <v>0</v>
      </c>
      <c r="R33" s="252">
        <v>0</v>
      </c>
      <c r="S33" s="252">
        <v>0</v>
      </c>
      <c r="T33" s="252">
        <v>0</v>
      </c>
      <c r="U33" s="26">
        <f t="shared" si="18"/>
        <v>0</v>
      </c>
      <c r="V33" s="252">
        <v>0</v>
      </c>
      <c r="W33" s="252">
        <v>0</v>
      </c>
      <c r="X33" s="252">
        <v>0</v>
      </c>
      <c r="Y33" s="26">
        <f t="shared" si="19"/>
        <v>0</v>
      </c>
      <c r="Z33" s="25"/>
      <c r="AA33" s="25"/>
      <c r="AB33" s="25"/>
      <c r="AC33" s="26">
        <f t="shared" si="20"/>
        <v>0</v>
      </c>
      <c r="AD33" s="252">
        <v>0</v>
      </c>
      <c r="AE33" s="252">
        <v>0</v>
      </c>
      <c r="AF33" s="252">
        <v>0</v>
      </c>
      <c r="AG33" s="26">
        <f t="shared" si="21"/>
        <v>0</v>
      </c>
      <c r="AH33" s="25"/>
      <c r="AI33" s="25"/>
      <c r="AJ33" s="25"/>
      <c r="AK33" s="26">
        <f t="shared" si="22"/>
        <v>0</v>
      </c>
      <c r="AL33" s="25"/>
      <c r="AM33" s="25"/>
      <c r="AN33" s="25"/>
      <c r="AO33" s="26">
        <f t="shared" si="23"/>
        <v>0</v>
      </c>
      <c r="AP33" s="25"/>
      <c r="AQ33" s="25"/>
      <c r="AR33" s="25"/>
      <c r="AS33" s="26">
        <f t="shared" si="24"/>
        <v>0</v>
      </c>
      <c r="AT33" s="25"/>
      <c r="AU33" s="25"/>
      <c r="AV33" s="25"/>
      <c r="AW33" s="26">
        <f t="shared" si="25"/>
        <v>0</v>
      </c>
      <c r="AX33" s="25"/>
      <c r="AY33" s="25"/>
      <c r="AZ33" s="25"/>
      <c r="BA33" s="26">
        <f t="shared" si="26"/>
        <v>0</v>
      </c>
      <c r="BB33" s="25"/>
      <c r="BC33" s="25"/>
      <c r="BD33" s="25"/>
      <c r="BE33" s="26">
        <f t="shared" si="27"/>
        <v>0</v>
      </c>
    </row>
    <row r="34" spans="1:57" x14ac:dyDescent="0.25">
      <c r="A34" s="23" t="str">
        <f t="shared" si="14"/>
        <v>CLAIM NUMBERS</v>
      </c>
      <c r="C34" s="13" t="s">
        <v>26</v>
      </c>
      <c r="D34" s="53" t="s">
        <v>448</v>
      </c>
      <c r="E34" s="53" t="s">
        <v>243</v>
      </c>
      <c r="F34" s="252">
        <v>0</v>
      </c>
      <c r="G34" s="252">
        <v>0</v>
      </c>
      <c r="H34" s="252">
        <v>0</v>
      </c>
      <c r="I34" s="26">
        <f t="shared" si="15"/>
        <v>0</v>
      </c>
      <c r="J34" s="252">
        <v>0</v>
      </c>
      <c r="K34" s="252">
        <v>0</v>
      </c>
      <c r="L34" s="252">
        <v>0</v>
      </c>
      <c r="M34" s="26">
        <f t="shared" si="16"/>
        <v>0</v>
      </c>
      <c r="N34" s="252">
        <v>0</v>
      </c>
      <c r="O34" s="252">
        <v>0</v>
      </c>
      <c r="P34" s="252">
        <v>0</v>
      </c>
      <c r="Q34" s="26">
        <f t="shared" si="17"/>
        <v>0</v>
      </c>
      <c r="R34" s="252">
        <v>0</v>
      </c>
      <c r="S34" s="252">
        <v>0</v>
      </c>
      <c r="T34" s="252">
        <v>0</v>
      </c>
      <c r="U34" s="26">
        <f t="shared" si="18"/>
        <v>0</v>
      </c>
      <c r="V34" s="252">
        <v>0</v>
      </c>
      <c r="W34" s="252">
        <v>0</v>
      </c>
      <c r="X34" s="252">
        <v>0</v>
      </c>
      <c r="Y34" s="26">
        <f t="shared" si="19"/>
        <v>0</v>
      </c>
      <c r="Z34" s="25"/>
      <c r="AA34" s="25"/>
      <c r="AB34" s="25"/>
      <c r="AC34" s="26">
        <f t="shared" si="20"/>
        <v>0</v>
      </c>
      <c r="AD34" s="252">
        <v>0</v>
      </c>
      <c r="AE34" s="252">
        <v>0</v>
      </c>
      <c r="AF34" s="252">
        <v>0</v>
      </c>
      <c r="AG34" s="26">
        <f t="shared" si="21"/>
        <v>0</v>
      </c>
      <c r="AH34" s="25"/>
      <c r="AI34" s="25"/>
      <c r="AJ34" s="25"/>
      <c r="AK34" s="26">
        <f t="shared" si="22"/>
        <v>0</v>
      </c>
      <c r="AL34" s="25"/>
      <c r="AM34" s="25"/>
      <c r="AN34" s="25"/>
      <c r="AO34" s="26">
        <f t="shared" si="23"/>
        <v>0</v>
      </c>
      <c r="AP34" s="25"/>
      <c r="AQ34" s="25"/>
      <c r="AR34" s="25"/>
      <c r="AS34" s="26">
        <f t="shared" si="24"/>
        <v>0</v>
      </c>
      <c r="AT34" s="25"/>
      <c r="AU34" s="25"/>
      <c r="AV34" s="25"/>
      <c r="AW34" s="26">
        <f t="shared" si="25"/>
        <v>0</v>
      </c>
      <c r="AX34" s="25"/>
      <c r="AY34" s="25"/>
      <c r="AZ34" s="25"/>
      <c r="BA34" s="26">
        <f t="shared" si="26"/>
        <v>0</v>
      </c>
      <c r="BB34" s="25"/>
      <c r="BC34" s="25"/>
      <c r="BD34" s="25"/>
      <c r="BE34" s="26">
        <f t="shared" si="27"/>
        <v>0</v>
      </c>
    </row>
    <row r="35" spans="1:57" x14ac:dyDescent="0.25">
      <c r="A35" s="23" t="str">
        <f t="shared" si="14"/>
        <v>CLAIM NUMBERS</v>
      </c>
      <c r="C35" s="13" t="s">
        <v>26</v>
      </c>
      <c r="D35" s="53" t="s">
        <v>346</v>
      </c>
      <c r="E35" s="53" t="s">
        <v>244</v>
      </c>
      <c r="F35" s="252">
        <v>0</v>
      </c>
      <c r="G35" s="252">
        <v>0</v>
      </c>
      <c r="H35" s="252">
        <v>0</v>
      </c>
      <c r="I35" s="26">
        <f t="shared" si="15"/>
        <v>0</v>
      </c>
      <c r="J35" s="252">
        <v>0</v>
      </c>
      <c r="K35" s="252">
        <v>0</v>
      </c>
      <c r="L35" s="252">
        <v>0</v>
      </c>
      <c r="M35" s="26">
        <f t="shared" si="16"/>
        <v>0</v>
      </c>
      <c r="N35" s="252">
        <v>0</v>
      </c>
      <c r="O35" s="252">
        <v>0</v>
      </c>
      <c r="P35" s="252">
        <v>0</v>
      </c>
      <c r="Q35" s="26">
        <f t="shared" si="17"/>
        <v>0</v>
      </c>
      <c r="R35" s="252">
        <v>0</v>
      </c>
      <c r="S35" s="252">
        <v>0</v>
      </c>
      <c r="T35" s="252">
        <v>0</v>
      </c>
      <c r="U35" s="26">
        <f t="shared" si="18"/>
        <v>0</v>
      </c>
      <c r="V35" s="252">
        <v>0</v>
      </c>
      <c r="W35" s="252">
        <v>0</v>
      </c>
      <c r="X35" s="252">
        <v>0</v>
      </c>
      <c r="Y35" s="26">
        <f t="shared" si="19"/>
        <v>0</v>
      </c>
      <c r="Z35" s="25"/>
      <c r="AA35" s="25"/>
      <c r="AB35" s="25"/>
      <c r="AC35" s="26">
        <f t="shared" si="20"/>
        <v>0</v>
      </c>
      <c r="AD35" s="252">
        <v>0</v>
      </c>
      <c r="AE35" s="252">
        <v>0</v>
      </c>
      <c r="AF35" s="252">
        <v>0</v>
      </c>
      <c r="AG35" s="26">
        <f t="shared" si="21"/>
        <v>0</v>
      </c>
      <c r="AH35" s="25"/>
      <c r="AI35" s="25"/>
      <c r="AJ35" s="25"/>
      <c r="AK35" s="26">
        <f t="shared" si="22"/>
        <v>0</v>
      </c>
      <c r="AL35" s="25"/>
      <c r="AM35" s="25"/>
      <c r="AN35" s="25"/>
      <c r="AO35" s="26">
        <f t="shared" si="23"/>
        <v>0</v>
      </c>
      <c r="AP35" s="25"/>
      <c r="AQ35" s="25"/>
      <c r="AR35" s="25"/>
      <c r="AS35" s="26">
        <f t="shared" si="24"/>
        <v>0</v>
      </c>
      <c r="AT35" s="25"/>
      <c r="AU35" s="25"/>
      <c r="AV35" s="25"/>
      <c r="AW35" s="26">
        <f t="shared" si="25"/>
        <v>0</v>
      </c>
      <c r="AX35" s="25"/>
      <c r="AY35" s="25"/>
      <c r="AZ35" s="25"/>
      <c r="BA35" s="26">
        <f t="shared" si="26"/>
        <v>0</v>
      </c>
      <c r="BB35" s="25"/>
      <c r="BC35" s="25"/>
      <c r="BD35" s="25"/>
      <c r="BE35" s="26">
        <f t="shared" si="27"/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52">
        <v>0</v>
      </c>
      <c r="G37" s="252">
        <v>0</v>
      </c>
      <c r="H37" s="252">
        <v>0</v>
      </c>
      <c r="I37" s="26">
        <f>SUM(F37:H37)</f>
        <v>0</v>
      </c>
      <c r="J37" s="252">
        <v>0</v>
      </c>
      <c r="K37" s="252">
        <v>0</v>
      </c>
      <c r="L37" s="252">
        <v>0</v>
      </c>
      <c r="M37" s="26">
        <f>SUM(J37:L37)</f>
        <v>0</v>
      </c>
      <c r="N37" s="252">
        <v>0</v>
      </c>
      <c r="O37" s="252">
        <v>0</v>
      </c>
      <c r="P37" s="252">
        <v>0</v>
      </c>
      <c r="Q37" s="26">
        <f>SUM(N37:P37)</f>
        <v>0</v>
      </c>
      <c r="R37" s="252">
        <v>0</v>
      </c>
      <c r="S37" s="252">
        <v>0</v>
      </c>
      <c r="T37" s="252">
        <v>0</v>
      </c>
      <c r="U37" s="26">
        <f>SUM(R37:T37)</f>
        <v>0</v>
      </c>
      <c r="V37" s="252">
        <v>0</v>
      </c>
      <c r="W37" s="252">
        <v>0</v>
      </c>
      <c r="X37" s="252">
        <v>0</v>
      </c>
      <c r="Y37" s="26">
        <f>SUM(V37:X37)</f>
        <v>0</v>
      </c>
      <c r="Z37" s="25"/>
      <c r="AA37" s="25"/>
      <c r="AB37" s="25"/>
      <c r="AC37" s="26">
        <f>SUM(Z37:AB37)</f>
        <v>0</v>
      </c>
      <c r="AD37" s="252">
        <v>0</v>
      </c>
      <c r="AE37" s="252">
        <v>0</v>
      </c>
      <c r="AF37" s="252">
        <v>0</v>
      </c>
      <c r="AG37" s="26">
        <f>SUM(AD37:AF37)</f>
        <v>0</v>
      </c>
      <c r="AH37" s="25"/>
      <c r="AI37" s="25"/>
      <c r="AJ37" s="25"/>
      <c r="AK37" s="26">
        <f>SUM(AH37:AJ37)</f>
        <v>0</v>
      </c>
      <c r="AL37" s="25"/>
      <c r="AM37" s="25"/>
      <c r="AN37" s="25"/>
      <c r="AO37" s="26">
        <f>SUM(AL37:AN37)</f>
        <v>0</v>
      </c>
      <c r="AP37" s="25"/>
      <c r="AQ37" s="25"/>
      <c r="AR37" s="25"/>
      <c r="AS37" s="26">
        <f>SUM(AP37:AR37)</f>
        <v>0</v>
      </c>
      <c r="AT37" s="25"/>
      <c r="AU37" s="25"/>
      <c r="AV37" s="25"/>
      <c r="AW37" s="26">
        <f>SUM(AT37:AV37)</f>
        <v>0</v>
      </c>
      <c r="AX37" s="25"/>
      <c r="AY37" s="25"/>
      <c r="AZ37" s="25"/>
      <c r="BA37" s="26">
        <f>SUM(AX37:AZ37)</f>
        <v>0</v>
      </c>
      <c r="BB37" s="25"/>
      <c r="BC37" s="25"/>
      <c r="BD37" s="25"/>
      <c r="BE37" s="26">
        <f>SUM(BB37:BD37)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F24-F26-F37</f>
        <v>0</v>
      </c>
      <c r="G39" s="69">
        <f t="shared" ref="G39:BE39" si="28">G24-G26-G37</f>
        <v>0</v>
      </c>
      <c r="H39" s="69">
        <f t="shared" si="28"/>
        <v>0</v>
      </c>
      <c r="I39" s="69">
        <f t="shared" si="28"/>
        <v>0</v>
      </c>
      <c r="J39" s="69">
        <f t="shared" si="28"/>
        <v>0</v>
      </c>
      <c r="K39" s="69">
        <f t="shared" si="28"/>
        <v>0</v>
      </c>
      <c r="L39" s="69">
        <f t="shared" si="28"/>
        <v>0</v>
      </c>
      <c r="M39" s="69">
        <f t="shared" si="28"/>
        <v>0</v>
      </c>
      <c r="N39" s="69">
        <f t="shared" si="28"/>
        <v>0</v>
      </c>
      <c r="O39" s="69">
        <f t="shared" si="28"/>
        <v>0</v>
      </c>
      <c r="P39" s="69">
        <f t="shared" si="28"/>
        <v>0</v>
      </c>
      <c r="Q39" s="69">
        <f t="shared" si="28"/>
        <v>0</v>
      </c>
      <c r="R39" s="69">
        <f t="shared" si="28"/>
        <v>0</v>
      </c>
      <c r="S39" s="69">
        <f t="shared" si="28"/>
        <v>0</v>
      </c>
      <c r="T39" s="69">
        <f t="shared" si="28"/>
        <v>0</v>
      </c>
      <c r="U39" s="69">
        <f t="shared" si="28"/>
        <v>0</v>
      </c>
      <c r="V39" s="69">
        <f t="shared" si="28"/>
        <v>0</v>
      </c>
      <c r="W39" s="69">
        <f t="shared" si="28"/>
        <v>0</v>
      </c>
      <c r="X39" s="69">
        <f t="shared" si="28"/>
        <v>0</v>
      </c>
      <c r="Y39" s="69">
        <f t="shared" si="28"/>
        <v>0</v>
      </c>
      <c r="Z39" s="69">
        <f t="shared" si="28"/>
        <v>0</v>
      </c>
      <c r="AA39" s="69">
        <f t="shared" si="28"/>
        <v>0</v>
      </c>
      <c r="AB39" s="69">
        <f t="shared" si="28"/>
        <v>0</v>
      </c>
      <c r="AC39" s="69">
        <f t="shared" si="28"/>
        <v>0</v>
      </c>
      <c r="AD39" s="69">
        <f t="shared" si="28"/>
        <v>0</v>
      </c>
      <c r="AE39" s="69">
        <f t="shared" si="28"/>
        <v>0</v>
      </c>
      <c r="AF39" s="69">
        <f t="shared" si="28"/>
        <v>0</v>
      </c>
      <c r="AG39" s="69">
        <f t="shared" si="28"/>
        <v>0</v>
      </c>
      <c r="AH39" s="69">
        <f t="shared" si="28"/>
        <v>0</v>
      </c>
      <c r="AI39" s="69">
        <f t="shared" si="28"/>
        <v>0</v>
      </c>
      <c r="AJ39" s="69">
        <f t="shared" si="28"/>
        <v>0</v>
      </c>
      <c r="AK39" s="69">
        <f t="shared" si="28"/>
        <v>0</v>
      </c>
      <c r="AL39" s="69">
        <f t="shared" ref="AL39:AS39" si="29">AL24-AL26-AL37</f>
        <v>0</v>
      </c>
      <c r="AM39" s="69">
        <f t="shared" si="29"/>
        <v>0</v>
      </c>
      <c r="AN39" s="69">
        <f t="shared" si="29"/>
        <v>0</v>
      </c>
      <c r="AO39" s="69">
        <f t="shared" si="29"/>
        <v>0</v>
      </c>
      <c r="AP39" s="69">
        <f t="shared" si="29"/>
        <v>0</v>
      </c>
      <c r="AQ39" s="69">
        <f t="shared" si="29"/>
        <v>0</v>
      </c>
      <c r="AR39" s="69">
        <f t="shared" si="29"/>
        <v>0</v>
      </c>
      <c r="AS39" s="69">
        <f t="shared" si="29"/>
        <v>0</v>
      </c>
      <c r="AT39" s="69">
        <f t="shared" si="28"/>
        <v>0</v>
      </c>
      <c r="AU39" s="69">
        <f t="shared" si="28"/>
        <v>0</v>
      </c>
      <c r="AV39" s="69">
        <f t="shared" si="28"/>
        <v>0</v>
      </c>
      <c r="AW39" s="69">
        <f t="shared" si="28"/>
        <v>0</v>
      </c>
      <c r="AX39" s="69">
        <f>AX24-AX26-AX37</f>
        <v>0</v>
      </c>
      <c r="AY39" s="69">
        <f>AY24-AY26-AY37</f>
        <v>0</v>
      </c>
      <c r="AZ39" s="69">
        <f>AZ24-AZ26-AZ37</f>
        <v>0</v>
      </c>
      <c r="BA39" s="69">
        <f>BA24-BA26-BA37</f>
        <v>0</v>
      </c>
      <c r="BB39" s="69">
        <f t="shared" si="28"/>
        <v>0</v>
      </c>
      <c r="BC39" s="69">
        <f t="shared" si="28"/>
        <v>0</v>
      </c>
      <c r="BD39" s="69">
        <f t="shared" si="28"/>
        <v>0</v>
      </c>
      <c r="BE39" s="69">
        <f t="shared" si="28"/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114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52">
        <v>0</v>
      </c>
      <c r="G42" s="252">
        <v>0</v>
      </c>
      <c r="H42" s="25"/>
      <c r="I42" s="26">
        <f t="shared" ref="I42:I47" si="30">SUM(F42:H42)</f>
        <v>0</v>
      </c>
      <c r="J42" s="252">
        <v>0</v>
      </c>
      <c r="K42" s="252">
        <v>0</v>
      </c>
      <c r="L42" s="25"/>
      <c r="M42" s="26">
        <f t="shared" ref="M42:M47" si="31">SUM(J42:L42)</f>
        <v>0</v>
      </c>
      <c r="N42" s="252">
        <v>0</v>
      </c>
      <c r="O42" s="252">
        <v>0</v>
      </c>
      <c r="P42" s="25"/>
      <c r="Q42" s="26">
        <f t="shared" ref="Q42:Q47" si="32">SUM(N42:P42)</f>
        <v>0</v>
      </c>
      <c r="R42" s="252">
        <v>0</v>
      </c>
      <c r="S42" s="252">
        <v>0</v>
      </c>
      <c r="T42" s="25"/>
      <c r="U42" s="26">
        <f t="shared" ref="U42:U47" si="33">SUM(R42:T42)</f>
        <v>0</v>
      </c>
      <c r="V42" s="252">
        <v>0</v>
      </c>
      <c r="W42" s="252">
        <v>0</v>
      </c>
      <c r="X42" s="25"/>
      <c r="Y42" s="26">
        <f t="shared" ref="Y42:Y47" si="34">SUM(V42:X42)</f>
        <v>0</v>
      </c>
      <c r="Z42" s="25"/>
      <c r="AA42" s="25"/>
      <c r="AB42" s="25"/>
      <c r="AC42" s="26">
        <f t="shared" ref="AC42:AC47" si="35">SUM(Z42:AB42)</f>
        <v>0</v>
      </c>
      <c r="AD42" s="252">
        <v>0</v>
      </c>
      <c r="AE42" s="252">
        <v>0</v>
      </c>
      <c r="AF42" s="25"/>
      <c r="AG42" s="26">
        <f t="shared" ref="AG42:AG47" si="36">SUM(AD42:AF42)</f>
        <v>0</v>
      </c>
      <c r="AH42" s="25"/>
      <c r="AI42" s="25"/>
      <c r="AJ42" s="25"/>
      <c r="AK42" s="26">
        <f t="shared" ref="AK42:AK47" si="37">SUM(AH42:AJ42)</f>
        <v>0</v>
      </c>
      <c r="AL42" s="25"/>
      <c r="AM42" s="25"/>
      <c r="AN42" s="25"/>
      <c r="AO42" s="26">
        <f>SUM(AL42:AN42)</f>
        <v>0</v>
      </c>
      <c r="AP42" s="25"/>
      <c r="AQ42" s="25"/>
      <c r="AR42" s="25"/>
      <c r="AS42" s="26">
        <f>SUM(AP42:AR42)</f>
        <v>0</v>
      </c>
      <c r="AT42" s="25"/>
      <c r="AU42" s="25"/>
      <c r="AV42" s="25"/>
      <c r="AW42" s="26">
        <f t="shared" ref="AW42:AW47" si="38">SUM(AT42:AV42)</f>
        <v>0</v>
      </c>
      <c r="AX42" s="25"/>
      <c r="AY42" s="25"/>
      <c r="AZ42" s="25"/>
      <c r="BA42" s="26">
        <f>SUM(AX42:AZ42)</f>
        <v>0</v>
      </c>
      <c r="BB42" s="25"/>
      <c r="BC42" s="25"/>
      <c r="BD42" s="25"/>
      <c r="BE42" s="26">
        <f t="shared" ref="BE42:BE47" si="39">SUM(BB42:BD42)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253">
        <v>0</v>
      </c>
      <c r="G44" s="253">
        <v>0</v>
      </c>
      <c r="H44" s="253">
        <v>0</v>
      </c>
      <c r="I44" s="69">
        <f t="shared" si="30"/>
        <v>0</v>
      </c>
      <c r="J44" s="253">
        <v>0</v>
      </c>
      <c r="K44" s="253">
        <v>0</v>
      </c>
      <c r="L44" s="253">
        <v>0</v>
      </c>
      <c r="M44" s="69">
        <f t="shared" si="31"/>
        <v>0</v>
      </c>
      <c r="N44" s="253">
        <v>0</v>
      </c>
      <c r="O44" s="253">
        <v>0</v>
      </c>
      <c r="P44" s="253">
        <v>0</v>
      </c>
      <c r="Q44" s="69">
        <f t="shared" si="32"/>
        <v>0</v>
      </c>
      <c r="R44" s="253">
        <v>0</v>
      </c>
      <c r="S44" s="253">
        <v>0</v>
      </c>
      <c r="T44" s="253">
        <v>0</v>
      </c>
      <c r="U44" s="69">
        <f t="shared" si="33"/>
        <v>0</v>
      </c>
      <c r="V44" s="253">
        <v>0</v>
      </c>
      <c r="W44" s="253">
        <v>0</v>
      </c>
      <c r="X44" s="253">
        <v>0</v>
      </c>
      <c r="Y44" s="69">
        <f t="shared" si="34"/>
        <v>0</v>
      </c>
      <c r="Z44" s="140"/>
      <c r="AA44" s="140"/>
      <c r="AB44" s="140"/>
      <c r="AC44" s="69">
        <f t="shared" si="35"/>
        <v>0</v>
      </c>
      <c r="AD44" s="253">
        <v>0</v>
      </c>
      <c r="AE44" s="253">
        <v>0</v>
      </c>
      <c r="AF44" s="253">
        <v>0</v>
      </c>
      <c r="AG44" s="69">
        <f t="shared" si="36"/>
        <v>0</v>
      </c>
      <c r="AH44" s="140"/>
      <c r="AI44" s="140"/>
      <c r="AJ44" s="140"/>
      <c r="AK44" s="69">
        <f t="shared" si="37"/>
        <v>0</v>
      </c>
      <c r="AL44" s="140"/>
      <c r="AM44" s="140"/>
      <c r="AN44" s="140"/>
      <c r="AO44" s="69">
        <f>SUM(AL44:AN44)</f>
        <v>0</v>
      </c>
      <c r="AP44" s="140"/>
      <c r="AQ44" s="140"/>
      <c r="AR44" s="140"/>
      <c r="AS44" s="69">
        <f>SUM(AP44:AR44)</f>
        <v>0</v>
      </c>
      <c r="AT44" s="140"/>
      <c r="AU44" s="140"/>
      <c r="AV44" s="140"/>
      <c r="AW44" s="69">
        <f t="shared" si="38"/>
        <v>0</v>
      </c>
      <c r="AX44" s="140"/>
      <c r="AY44" s="140"/>
      <c r="AZ44" s="140"/>
      <c r="BA44" s="69">
        <f>SUM(AX44:AZ44)</f>
        <v>0</v>
      </c>
      <c r="BB44" s="140"/>
      <c r="BC44" s="140"/>
      <c r="BD44" s="140"/>
      <c r="BE44" s="69">
        <f t="shared" si="39"/>
        <v>0</v>
      </c>
    </row>
    <row r="45" spans="1:57" x14ac:dyDescent="0.25">
      <c r="A45" s="23"/>
      <c r="D45" s="68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40">$A$42</f>
        <v>CLAIM SUMS INSURED</v>
      </c>
      <c r="C46" s="13" t="s">
        <v>26</v>
      </c>
      <c r="D46" s="53" t="s">
        <v>264</v>
      </c>
      <c r="E46" s="53" t="s">
        <v>227</v>
      </c>
      <c r="F46" s="252">
        <v>0</v>
      </c>
      <c r="G46" s="252">
        <v>0</v>
      </c>
      <c r="H46" s="252">
        <v>0</v>
      </c>
      <c r="I46" s="26">
        <f t="shared" si="30"/>
        <v>0</v>
      </c>
      <c r="J46" s="252">
        <v>0</v>
      </c>
      <c r="K46" s="252">
        <v>0</v>
      </c>
      <c r="L46" s="252">
        <v>0</v>
      </c>
      <c r="M46" s="26">
        <f t="shared" si="31"/>
        <v>0</v>
      </c>
      <c r="N46" s="252">
        <v>0</v>
      </c>
      <c r="O46" s="252">
        <v>0</v>
      </c>
      <c r="P46" s="252">
        <v>0</v>
      </c>
      <c r="Q46" s="26">
        <f t="shared" si="32"/>
        <v>0</v>
      </c>
      <c r="R46" s="252">
        <v>0</v>
      </c>
      <c r="S46" s="252">
        <v>0</v>
      </c>
      <c r="T46" s="252">
        <v>0</v>
      </c>
      <c r="U46" s="26">
        <f t="shared" si="33"/>
        <v>0</v>
      </c>
      <c r="V46" s="252">
        <v>0</v>
      </c>
      <c r="W46" s="252">
        <v>0</v>
      </c>
      <c r="X46" s="252">
        <v>0</v>
      </c>
      <c r="Y46" s="26">
        <f t="shared" si="34"/>
        <v>0</v>
      </c>
      <c r="Z46" s="25"/>
      <c r="AA46" s="25"/>
      <c r="AB46" s="25"/>
      <c r="AC46" s="26">
        <f t="shared" si="35"/>
        <v>0</v>
      </c>
      <c r="AD46" s="252">
        <v>0</v>
      </c>
      <c r="AE46" s="252">
        <v>0</v>
      </c>
      <c r="AF46" s="252">
        <v>0</v>
      </c>
      <c r="AG46" s="26">
        <f t="shared" si="36"/>
        <v>0</v>
      </c>
      <c r="AH46" s="25"/>
      <c r="AI46" s="25"/>
      <c r="AJ46" s="25"/>
      <c r="AK46" s="26">
        <f t="shared" si="37"/>
        <v>0</v>
      </c>
      <c r="AL46" s="25"/>
      <c r="AM46" s="25"/>
      <c r="AN46" s="25"/>
      <c r="AO46" s="26">
        <f t="shared" ref="AO46:AO53" si="41">SUM(AL46:AN46)</f>
        <v>0</v>
      </c>
      <c r="AP46" s="25"/>
      <c r="AQ46" s="25"/>
      <c r="AR46" s="25"/>
      <c r="AS46" s="26">
        <f t="shared" ref="AS46:AS53" si="42">SUM(AP46:AR46)</f>
        <v>0</v>
      </c>
      <c r="AT46" s="25"/>
      <c r="AU46" s="25"/>
      <c r="AV46" s="25"/>
      <c r="AW46" s="26">
        <f t="shared" si="38"/>
        <v>0</v>
      </c>
      <c r="AX46" s="25"/>
      <c r="AY46" s="25"/>
      <c r="AZ46" s="25"/>
      <c r="BA46" s="26">
        <f t="shared" ref="BA46:BA53" si="43">SUM(AX46:AZ46)</f>
        <v>0</v>
      </c>
      <c r="BB46" s="25"/>
      <c r="BC46" s="25"/>
      <c r="BD46" s="25"/>
      <c r="BE46" s="26">
        <f t="shared" si="39"/>
        <v>0</v>
      </c>
    </row>
    <row r="47" spans="1:57" x14ac:dyDescent="0.25">
      <c r="A47" s="23" t="str">
        <f t="shared" si="40"/>
        <v>CLAIM SUMS INSURED</v>
      </c>
      <c r="C47" s="13" t="s">
        <v>26</v>
      </c>
      <c r="D47" s="53" t="s">
        <v>505</v>
      </c>
      <c r="E47" s="53" t="s">
        <v>228</v>
      </c>
      <c r="F47" s="252">
        <v>0</v>
      </c>
      <c r="G47" s="252">
        <v>0</v>
      </c>
      <c r="H47" s="252">
        <v>0</v>
      </c>
      <c r="I47" s="26">
        <f t="shared" si="30"/>
        <v>0</v>
      </c>
      <c r="J47" s="252">
        <v>0</v>
      </c>
      <c r="K47" s="252">
        <v>0</v>
      </c>
      <c r="L47" s="252">
        <v>0</v>
      </c>
      <c r="M47" s="26">
        <f t="shared" si="31"/>
        <v>0</v>
      </c>
      <c r="N47" s="252">
        <v>0</v>
      </c>
      <c r="O47" s="252">
        <v>0</v>
      </c>
      <c r="P47" s="252">
        <v>0</v>
      </c>
      <c r="Q47" s="26">
        <f t="shared" si="32"/>
        <v>0</v>
      </c>
      <c r="R47" s="252">
        <v>0</v>
      </c>
      <c r="S47" s="252">
        <v>0</v>
      </c>
      <c r="T47" s="252">
        <v>0</v>
      </c>
      <c r="U47" s="26">
        <f t="shared" si="33"/>
        <v>0</v>
      </c>
      <c r="V47" s="252">
        <v>0</v>
      </c>
      <c r="W47" s="252">
        <v>0</v>
      </c>
      <c r="X47" s="252">
        <v>0</v>
      </c>
      <c r="Y47" s="26">
        <f t="shared" si="34"/>
        <v>0</v>
      </c>
      <c r="Z47" s="25"/>
      <c r="AA47" s="25"/>
      <c r="AB47" s="25"/>
      <c r="AC47" s="26">
        <f t="shared" si="35"/>
        <v>0</v>
      </c>
      <c r="AD47" s="252">
        <v>0</v>
      </c>
      <c r="AE47" s="252">
        <v>0</v>
      </c>
      <c r="AF47" s="252">
        <v>0</v>
      </c>
      <c r="AG47" s="26">
        <f t="shared" si="36"/>
        <v>0</v>
      </c>
      <c r="AH47" s="25"/>
      <c r="AI47" s="25"/>
      <c r="AJ47" s="25"/>
      <c r="AK47" s="26">
        <f t="shared" si="37"/>
        <v>0</v>
      </c>
      <c r="AL47" s="25"/>
      <c r="AM47" s="25"/>
      <c r="AN47" s="25"/>
      <c r="AO47" s="26">
        <f t="shared" si="41"/>
        <v>0</v>
      </c>
      <c r="AP47" s="25"/>
      <c r="AQ47" s="25"/>
      <c r="AR47" s="25"/>
      <c r="AS47" s="26">
        <f t="shared" si="42"/>
        <v>0</v>
      </c>
      <c r="AT47" s="25"/>
      <c r="AU47" s="25"/>
      <c r="AV47" s="25"/>
      <c r="AW47" s="26">
        <f t="shared" si="38"/>
        <v>0</v>
      </c>
      <c r="AX47" s="25"/>
      <c r="AY47" s="25"/>
      <c r="AZ47" s="25"/>
      <c r="BA47" s="26">
        <f t="shared" si="43"/>
        <v>0</v>
      </c>
      <c r="BB47" s="25"/>
      <c r="BC47" s="25"/>
      <c r="BD47" s="25"/>
      <c r="BE47" s="26">
        <f t="shared" si="39"/>
        <v>0</v>
      </c>
    </row>
    <row r="48" spans="1:57" x14ac:dyDescent="0.25">
      <c r="A48" s="23" t="str">
        <f t="shared" si="40"/>
        <v>CLAIM SUMS INSURED</v>
      </c>
      <c r="C48" s="13" t="s">
        <v>26</v>
      </c>
      <c r="D48" s="53" t="s">
        <v>348</v>
      </c>
      <c r="E48" s="53" t="s">
        <v>27</v>
      </c>
      <c r="F48" s="26">
        <f>SUBTOTAL(9,F49:F52)</f>
        <v>0</v>
      </c>
      <c r="G48" s="26">
        <f>SUBTOTAL(9,G49:G52)</f>
        <v>0</v>
      </c>
      <c r="H48" s="26">
        <f>SUBTOTAL(9,H49:H52)</f>
        <v>0</v>
      </c>
      <c r="I48" s="26">
        <f t="shared" ref="I48:I53" si="44">SUM(F48:H48)</f>
        <v>0</v>
      </c>
      <c r="J48" s="26">
        <f>SUBTOTAL(9,J49:J52)</f>
        <v>0</v>
      </c>
      <c r="K48" s="26">
        <f>SUBTOTAL(9,K49:K52)</f>
        <v>0</v>
      </c>
      <c r="L48" s="26">
        <f>SUBTOTAL(9,L49:L52)</f>
        <v>0</v>
      </c>
      <c r="M48" s="26">
        <f t="shared" ref="M48:M53" si="45">SUM(J48:L48)</f>
        <v>0</v>
      </c>
      <c r="N48" s="26">
        <f>SUBTOTAL(9,N49:N52)</f>
        <v>0</v>
      </c>
      <c r="O48" s="26">
        <f>SUBTOTAL(9,O49:O52)</f>
        <v>0</v>
      </c>
      <c r="P48" s="26">
        <f>SUBTOTAL(9,P49:P52)</f>
        <v>0</v>
      </c>
      <c r="Q48" s="26">
        <f t="shared" ref="Q48:Q53" si="46">SUM(N48:P48)</f>
        <v>0</v>
      </c>
      <c r="R48" s="26">
        <f>SUBTOTAL(9,R49:R52)</f>
        <v>0</v>
      </c>
      <c r="S48" s="26">
        <f>SUBTOTAL(9,S49:S52)</f>
        <v>0</v>
      </c>
      <c r="T48" s="26">
        <f>SUBTOTAL(9,T49:T52)</f>
        <v>0</v>
      </c>
      <c r="U48" s="26">
        <f t="shared" ref="U48:U53" si="47">SUM(R48:T48)</f>
        <v>0</v>
      </c>
      <c r="V48" s="26">
        <f>SUBTOTAL(9,V49:V52)</f>
        <v>0</v>
      </c>
      <c r="W48" s="26">
        <f>SUBTOTAL(9,W49:W52)</f>
        <v>0</v>
      </c>
      <c r="X48" s="26">
        <f>SUBTOTAL(9,X49:X52)</f>
        <v>0</v>
      </c>
      <c r="Y48" s="26">
        <f t="shared" ref="Y48:Y53" si="48">SUM(V48:X48)</f>
        <v>0</v>
      </c>
      <c r="Z48" s="26">
        <f>SUBTOTAL(9,Z49:Z52)</f>
        <v>0</v>
      </c>
      <c r="AA48" s="26">
        <f>SUBTOTAL(9,AA49:AA52)</f>
        <v>0</v>
      </c>
      <c r="AB48" s="26">
        <f>SUBTOTAL(9,AB49:AB52)</f>
        <v>0</v>
      </c>
      <c r="AC48" s="26">
        <f t="shared" ref="AC48:AC53" si="49">SUM(Z48:AB48)</f>
        <v>0</v>
      </c>
      <c r="AD48" s="26">
        <f>SUBTOTAL(9,AD49:AD52)</f>
        <v>0</v>
      </c>
      <c r="AE48" s="26">
        <f>SUBTOTAL(9,AE49:AE52)</f>
        <v>0</v>
      </c>
      <c r="AF48" s="26">
        <f>SUBTOTAL(9,AF49:AF52)</f>
        <v>0</v>
      </c>
      <c r="AG48" s="26">
        <f t="shared" ref="AG48:AG53" si="50">SUM(AD48:AF48)</f>
        <v>0</v>
      </c>
      <c r="AH48" s="26">
        <f>SUBTOTAL(9,AH49:AH52)</f>
        <v>0</v>
      </c>
      <c r="AI48" s="26">
        <f>SUBTOTAL(9,AI49:AI52)</f>
        <v>0</v>
      </c>
      <c r="AJ48" s="26">
        <f>SUBTOTAL(9,AJ49:AJ52)</f>
        <v>0</v>
      </c>
      <c r="AK48" s="26">
        <f t="shared" ref="AK48:AK53" si="51">SUM(AH48:AJ48)</f>
        <v>0</v>
      </c>
      <c r="AL48" s="26">
        <f>SUBTOTAL(9,AL49:AL52)</f>
        <v>0</v>
      </c>
      <c r="AM48" s="26">
        <f>SUBTOTAL(9,AM49:AM52)</f>
        <v>0</v>
      </c>
      <c r="AN48" s="26">
        <f>SUBTOTAL(9,AN49:AN52)</f>
        <v>0</v>
      </c>
      <c r="AO48" s="26">
        <f t="shared" si="41"/>
        <v>0</v>
      </c>
      <c r="AP48" s="26">
        <f>SUBTOTAL(9,AP49:AP52)</f>
        <v>0</v>
      </c>
      <c r="AQ48" s="26">
        <f>SUBTOTAL(9,AQ49:AQ52)</f>
        <v>0</v>
      </c>
      <c r="AR48" s="26">
        <f>SUBTOTAL(9,AR49:AR52)</f>
        <v>0</v>
      </c>
      <c r="AS48" s="26">
        <f t="shared" si="42"/>
        <v>0</v>
      </c>
      <c r="AT48" s="26">
        <f>SUBTOTAL(9,AT49:AT52)</f>
        <v>0</v>
      </c>
      <c r="AU48" s="26">
        <f>SUBTOTAL(9,AU49:AU52)</f>
        <v>0</v>
      </c>
      <c r="AV48" s="26">
        <f>SUBTOTAL(9,AV49:AV52)</f>
        <v>0</v>
      </c>
      <c r="AW48" s="26">
        <f t="shared" ref="AW48:AW53" si="52">SUM(AT48:AV48)</f>
        <v>0</v>
      </c>
      <c r="AX48" s="26">
        <f>SUBTOTAL(9,AX49:AX52)</f>
        <v>0</v>
      </c>
      <c r="AY48" s="26">
        <f>SUBTOTAL(9,AY49:AY52)</f>
        <v>0</v>
      </c>
      <c r="AZ48" s="26">
        <f>SUBTOTAL(9,AZ49:AZ52)</f>
        <v>0</v>
      </c>
      <c r="BA48" s="26">
        <f t="shared" si="43"/>
        <v>0</v>
      </c>
      <c r="BB48" s="26">
        <f>SUBTOTAL(9,BB49:BB52)</f>
        <v>0</v>
      </c>
      <c r="BC48" s="26">
        <f>SUBTOTAL(9,BC49:BC52)</f>
        <v>0</v>
      </c>
      <c r="BD48" s="26">
        <f>SUBTOTAL(9,BD49:BD52)</f>
        <v>0</v>
      </c>
      <c r="BE48" s="26">
        <f t="shared" ref="BE48:BE53" si="53">SUM(BB48:BD48)</f>
        <v>0</v>
      </c>
    </row>
    <row r="49" spans="1:57" x14ac:dyDescent="0.25">
      <c r="A49" s="23" t="str">
        <f t="shared" si="40"/>
        <v>CLAIM SUMS INSURED</v>
      </c>
      <c r="C49" s="13" t="s">
        <v>26</v>
      </c>
      <c r="D49" s="53" t="s">
        <v>222</v>
      </c>
      <c r="E49" s="53" t="s">
        <v>229</v>
      </c>
      <c r="F49" s="252">
        <v>0</v>
      </c>
      <c r="G49" s="252">
        <v>0</v>
      </c>
      <c r="H49" s="252">
        <v>0</v>
      </c>
      <c r="I49" s="26">
        <f t="shared" si="44"/>
        <v>0</v>
      </c>
      <c r="J49" s="252">
        <v>0</v>
      </c>
      <c r="K49" s="252">
        <v>0</v>
      </c>
      <c r="L49" s="252">
        <v>0</v>
      </c>
      <c r="M49" s="26">
        <f t="shared" si="45"/>
        <v>0</v>
      </c>
      <c r="N49" s="252">
        <v>0</v>
      </c>
      <c r="O49" s="252">
        <v>0</v>
      </c>
      <c r="P49" s="252">
        <v>0</v>
      </c>
      <c r="Q49" s="26">
        <f t="shared" si="46"/>
        <v>0</v>
      </c>
      <c r="R49" s="252">
        <v>0</v>
      </c>
      <c r="S49" s="252">
        <v>0</v>
      </c>
      <c r="T49" s="252">
        <v>0</v>
      </c>
      <c r="U49" s="26">
        <f t="shared" si="47"/>
        <v>0</v>
      </c>
      <c r="V49" s="252">
        <v>0</v>
      </c>
      <c r="W49" s="252">
        <v>0</v>
      </c>
      <c r="X49" s="252">
        <v>0</v>
      </c>
      <c r="Y49" s="26">
        <f t="shared" si="48"/>
        <v>0</v>
      </c>
      <c r="Z49" s="25"/>
      <c r="AA49" s="25"/>
      <c r="AB49" s="25"/>
      <c r="AC49" s="26">
        <f t="shared" si="49"/>
        <v>0</v>
      </c>
      <c r="AD49" s="252">
        <v>0</v>
      </c>
      <c r="AE49" s="252">
        <v>0</v>
      </c>
      <c r="AF49" s="252">
        <v>0</v>
      </c>
      <c r="AG49" s="26">
        <f t="shared" si="50"/>
        <v>0</v>
      </c>
      <c r="AH49" s="25"/>
      <c r="AI49" s="25"/>
      <c r="AJ49" s="25"/>
      <c r="AK49" s="26">
        <f t="shared" si="51"/>
        <v>0</v>
      </c>
      <c r="AL49" s="25"/>
      <c r="AM49" s="25"/>
      <c r="AN49" s="25"/>
      <c r="AO49" s="26">
        <f t="shared" si="41"/>
        <v>0</v>
      </c>
      <c r="AP49" s="25"/>
      <c r="AQ49" s="25"/>
      <c r="AR49" s="25"/>
      <c r="AS49" s="26">
        <f t="shared" si="42"/>
        <v>0</v>
      </c>
      <c r="AT49" s="25"/>
      <c r="AU49" s="25"/>
      <c r="AV49" s="25"/>
      <c r="AW49" s="26">
        <f t="shared" si="52"/>
        <v>0</v>
      </c>
      <c r="AX49" s="25"/>
      <c r="AY49" s="25"/>
      <c r="AZ49" s="25"/>
      <c r="BA49" s="26">
        <f t="shared" si="43"/>
        <v>0</v>
      </c>
      <c r="BB49" s="25"/>
      <c r="BC49" s="25"/>
      <c r="BD49" s="25"/>
      <c r="BE49" s="26">
        <f t="shared" si="53"/>
        <v>0</v>
      </c>
    </row>
    <row r="50" spans="1:57" x14ac:dyDescent="0.25">
      <c r="A50" s="23" t="str">
        <f t="shared" si="40"/>
        <v>CLAIM SUMS INSURED</v>
      </c>
      <c r="C50" s="13" t="s">
        <v>26</v>
      </c>
      <c r="D50" s="53" t="s">
        <v>224</v>
      </c>
      <c r="E50" s="53" t="s">
        <v>230</v>
      </c>
      <c r="F50" s="252">
        <v>0</v>
      </c>
      <c r="G50" s="252">
        <v>0</v>
      </c>
      <c r="H50" s="252">
        <v>0</v>
      </c>
      <c r="I50" s="26">
        <f t="shared" si="44"/>
        <v>0</v>
      </c>
      <c r="J50" s="252">
        <v>0</v>
      </c>
      <c r="K50" s="252">
        <v>0</v>
      </c>
      <c r="L50" s="252">
        <v>0</v>
      </c>
      <c r="M50" s="26">
        <f t="shared" si="45"/>
        <v>0</v>
      </c>
      <c r="N50" s="252">
        <v>0</v>
      </c>
      <c r="O50" s="252">
        <v>0</v>
      </c>
      <c r="P50" s="252">
        <v>0</v>
      </c>
      <c r="Q50" s="26">
        <f t="shared" si="46"/>
        <v>0</v>
      </c>
      <c r="R50" s="252">
        <v>0</v>
      </c>
      <c r="S50" s="252">
        <v>0</v>
      </c>
      <c r="T50" s="252">
        <v>0</v>
      </c>
      <c r="U50" s="26">
        <f t="shared" si="47"/>
        <v>0</v>
      </c>
      <c r="V50" s="252">
        <v>0</v>
      </c>
      <c r="W50" s="252">
        <v>0</v>
      </c>
      <c r="X50" s="252">
        <v>0</v>
      </c>
      <c r="Y50" s="26">
        <f t="shared" si="48"/>
        <v>0</v>
      </c>
      <c r="Z50" s="25"/>
      <c r="AA50" s="25"/>
      <c r="AB50" s="25"/>
      <c r="AC50" s="26">
        <f t="shared" si="49"/>
        <v>0</v>
      </c>
      <c r="AD50" s="252">
        <v>0</v>
      </c>
      <c r="AE50" s="252">
        <v>0</v>
      </c>
      <c r="AF50" s="252">
        <v>0</v>
      </c>
      <c r="AG50" s="26">
        <f t="shared" si="50"/>
        <v>0</v>
      </c>
      <c r="AH50" s="25"/>
      <c r="AI50" s="25"/>
      <c r="AJ50" s="25"/>
      <c r="AK50" s="26">
        <f t="shared" si="51"/>
        <v>0</v>
      </c>
      <c r="AL50" s="25"/>
      <c r="AM50" s="25"/>
      <c r="AN50" s="25"/>
      <c r="AO50" s="26">
        <f t="shared" si="41"/>
        <v>0</v>
      </c>
      <c r="AP50" s="25"/>
      <c r="AQ50" s="25"/>
      <c r="AR50" s="25"/>
      <c r="AS50" s="26">
        <f t="shared" si="42"/>
        <v>0</v>
      </c>
      <c r="AT50" s="25"/>
      <c r="AU50" s="25"/>
      <c r="AV50" s="25"/>
      <c r="AW50" s="26">
        <f t="shared" si="52"/>
        <v>0</v>
      </c>
      <c r="AX50" s="25"/>
      <c r="AY50" s="25"/>
      <c r="AZ50" s="25"/>
      <c r="BA50" s="26">
        <f t="shared" si="43"/>
        <v>0</v>
      </c>
      <c r="BB50" s="25"/>
      <c r="BC50" s="25"/>
      <c r="BD50" s="25"/>
      <c r="BE50" s="26">
        <f t="shared" si="53"/>
        <v>0</v>
      </c>
    </row>
    <row r="51" spans="1:57" ht="15" customHeight="1" x14ac:dyDescent="0.25">
      <c r="A51" s="23" t="str">
        <f t="shared" si="40"/>
        <v>CLAIM SUMS INSURED</v>
      </c>
      <c r="C51" s="13" t="s">
        <v>26</v>
      </c>
      <c r="D51" s="53" t="s">
        <v>223</v>
      </c>
      <c r="E51" s="53" t="s">
        <v>231</v>
      </c>
      <c r="F51" s="252">
        <v>0</v>
      </c>
      <c r="G51" s="252">
        <v>0</v>
      </c>
      <c r="H51" s="252">
        <v>0</v>
      </c>
      <c r="I51" s="26">
        <f t="shared" si="44"/>
        <v>0</v>
      </c>
      <c r="J51" s="252">
        <v>0</v>
      </c>
      <c r="K51" s="252">
        <v>0</v>
      </c>
      <c r="L51" s="252">
        <v>0</v>
      </c>
      <c r="M51" s="26">
        <f t="shared" si="45"/>
        <v>0</v>
      </c>
      <c r="N51" s="252">
        <v>0</v>
      </c>
      <c r="O51" s="252">
        <v>0</v>
      </c>
      <c r="P51" s="252">
        <v>0</v>
      </c>
      <c r="Q51" s="26">
        <f t="shared" si="46"/>
        <v>0</v>
      </c>
      <c r="R51" s="252">
        <v>0</v>
      </c>
      <c r="S51" s="252">
        <v>0</v>
      </c>
      <c r="T51" s="252">
        <v>0</v>
      </c>
      <c r="U51" s="26">
        <f t="shared" si="47"/>
        <v>0</v>
      </c>
      <c r="V51" s="252">
        <v>0</v>
      </c>
      <c r="W51" s="252">
        <v>0</v>
      </c>
      <c r="X51" s="252">
        <v>0</v>
      </c>
      <c r="Y51" s="26">
        <f t="shared" si="48"/>
        <v>0</v>
      </c>
      <c r="Z51" s="25"/>
      <c r="AA51" s="25"/>
      <c r="AB51" s="25"/>
      <c r="AC51" s="26">
        <f t="shared" si="49"/>
        <v>0</v>
      </c>
      <c r="AD51" s="252">
        <v>0</v>
      </c>
      <c r="AE51" s="252">
        <v>0</v>
      </c>
      <c r="AF51" s="252">
        <v>0</v>
      </c>
      <c r="AG51" s="26">
        <f t="shared" si="50"/>
        <v>0</v>
      </c>
      <c r="AH51" s="25"/>
      <c r="AI51" s="25"/>
      <c r="AJ51" s="25"/>
      <c r="AK51" s="26">
        <f t="shared" si="51"/>
        <v>0</v>
      </c>
      <c r="AL51" s="25"/>
      <c r="AM51" s="25"/>
      <c r="AN51" s="25"/>
      <c r="AO51" s="26">
        <f t="shared" si="41"/>
        <v>0</v>
      </c>
      <c r="AP51" s="25"/>
      <c r="AQ51" s="25"/>
      <c r="AR51" s="25"/>
      <c r="AS51" s="26">
        <f t="shared" si="42"/>
        <v>0</v>
      </c>
      <c r="AT51" s="25"/>
      <c r="AU51" s="25"/>
      <c r="AV51" s="25"/>
      <c r="AW51" s="26">
        <f t="shared" si="52"/>
        <v>0</v>
      </c>
      <c r="AX51" s="25"/>
      <c r="AY51" s="25"/>
      <c r="AZ51" s="25"/>
      <c r="BA51" s="26">
        <f t="shared" si="43"/>
        <v>0</v>
      </c>
      <c r="BB51" s="25"/>
      <c r="BC51" s="25"/>
      <c r="BD51" s="25"/>
      <c r="BE51" s="26">
        <f t="shared" si="53"/>
        <v>0</v>
      </c>
    </row>
    <row r="52" spans="1:57" x14ac:dyDescent="0.25">
      <c r="A52" s="23" t="str">
        <f t="shared" si="40"/>
        <v>CLAIM SUMS INSURED</v>
      </c>
      <c r="C52" s="13" t="s">
        <v>26</v>
      </c>
      <c r="D52" s="53" t="s">
        <v>341</v>
      </c>
      <c r="E52" s="53" t="s">
        <v>232</v>
      </c>
      <c r="F52" s="252">
        <v>0</v>
      </c>
      <c r="G52" s="252">
        <v>0</v>
      </c>
      <c r="H52" s="252">
        <v>0</v>
      </c>
      <c r="I52" s="26">
        <f t="shared" si="44"/>
        <v>0</v>
      </c>
      <c r="J52" s="252">
        <v>0</v>
      </c>
      <c r="K52" s="252">
        <v>0</v>
      </c>
      <c r="L52" s="252">
        <v>0</v>
      </c>
      <c r="M52" s="26">
        <f t="shared" si="45"/>
        <v>0</v>
      </c>
      <c r="N52" s="252">
        <v>0</v>
      </c>
      <c r="O52" s="252">
        <v>0</v>
      </c>
      <c r="P52" s="252">
        <v>0</v>
      </c>
      <c r="Q52" s="26">
        <f t="shared" si="46"/>
        <v>0</v>
      </c>
      <c r="R52" s="252">
        <v>0</v>
      </c>
      <c r="S52" s="252">
        <v>0</v>
      </c>
      <c r="T52" s="252">
        <v>0</v>
      </c>
      <c r="U52" s="26">
        <f t="shared" si="47"/>
        <v>0</v>
      </c>
      <c r="V52" s="252">
        <v>0</v>
      </c>
      <c r="W52" s="252">
        <v>0</v>
      </c>
      <c r="X52" s="252">
        <v>0</v>
      </c>
      <c r="Y52" s="26">
        <f t="shared" si="48"/>
        <v>0</v>
      </c>
      <c r="Z52" s="25"/>
      <c r="AA52" s="25"/>
      <c r="AB52" s="25"/>
      <c r="AC52" s="26">
        <f t="shared" si="49"/>
        <v>0</v>
      </c>
      <c r="AD52" s="252">
        <v>0</v>
      </c>
      <c r="AE52" s="252">
        <v>0</v>
      </c>
      <c r="AF52" s="252">
        <v>0</v>
      </c>
      <c r="AG52" s="26">
        <f t="shared" si="50"/>
        <v>0</v>
      </c>
      <c r="AH52" s="25"/>
      <c r="AI52" s="25"/>
      <c r="AJ52" s="25"/>
      <c r="AK52" s="26">
        <f t="shared" si="51"/>
        <v>0</v>
      </c>
      <c r="AL52" s="25"/>
      <c r="AM52" s="25"/>
      <c r="AN52" s="25"/>
      <c r="AO52" s="26">
        <f t="shared" si="41"/>
        <v>0</v>
      </c>
      <c r="AP52" s="25"/>
      <c r="AQ52" s="25"/>
      <c r="AR52" s="25"/>
      <c r="AS52" s="26">
        <f t="shared" si="42"/>
        <v>0</v>
      </c>
      <c r="AT52" s="25"/>
      <c r="AU52" s="25"/>
      <c r="AV52" s="25"/>
      <c r="AW52" s="26">
        <f t="shared" si="52"/>
        <v>0</v>
      </c>
      <c r="AX52" s="25"/>
      <c r="AY52" s="25"/>
      <c r="AZ52" s="25"/>
      <c r="BA52" s="26">
        <f t="shared" si="43"/>
        <v>0</v>
      </c>
      <c r="BB52" s="25"/>
      <c r="BC52" s="25"/>
      <c r="BD52" s="25"/>
      <c r="BE52" s="26">
        <f t="shared" si="53"/>
        <v>0</v>
      </c>
    </row>
    <row r="53" spans="1:57" x14ac:dyDescent="0.25">
      <c r="A53" s="23" t="str">
        <f t="shared" si="40"/>
        <v>CLAIM SUMS INSURED</v>
      </c>
      <c r="C53" s="13" t="s">
        <v>26</v>
      </c>
      <c r="D53" s="53" t="s">
        <v>246</v>
      </c>
      <c r="E53" s="53" t="s">
        <v>233</v>
      </c>
      <c r="F53" s="26">
        <f>F42+F46+F47-F48</f>
        <v>0</v>
      </c>
      <c r="G53" s="26">
        <f>G42+G46+G47-G48</f>
        <v>0</v>
      </c>
      <c r="H53" s="26">
        <f>H42+H46+H47-H48</f>
        <v>0</v>
      </c>
      <c r="I53" s="26">
        <f t="shared" si="44"/>
        <v>0</v>
      </c>
      <c r="J53" s="26">
        <f>J42+J46+J47-J48</f>
        <v>0</v>
      </c>
      <c r="K53" s="26">
        <f>K42+K46+K47-K48</f>
        <v>0</v>
      </c>
      <c r="L53" s="26">
        <f>L42+L46+L47-L48</f>
        <v>0</v>
      </c>
      <c r="M53" s="26">
        <f t="shared" si="45"/>
        <v>0</v>
      </c>
      <c r="N53" s="26">
        <f>N42+N46+N47-N48</f>
        <v>0</v>
      </c>
      <c r="O53" s="26">
        <f>O42+O46+O47-O48</f>
        <v>0</v>
      </c>
      <c r="P53" s="26">
        <f>P42+P46+P47-P48</f>
        <v>0</v>
      </c>
      <c r="Q53" s="26">
        <f t="shared" si="46"/>
        <v>0</v>
      </c>
      <c r="R53" s="26">
        <f>R42+R46+R47-R48</f>
        <v>0</v>
      </c>
      <c r="S53" s="26">
        <f>S42+S46+S47-S48</f>
        <v>0</v>
      </c>
      <c r="T53" s="26">
        <f>T42+T46+T47-T48</f>
        <v>0</v>
      </c>
      <c r="U53" s="26">
        <f t="shared" si="47"/>
        <v>0</v>
      </c>
      <c r="V53" s="26">
        <f>V42+V46+V47-V48</f>
        <v>0</v>
      </c>
      <c r="W53" s="26">
        <f>W42+W46+W47-W48</f>
        <v>0</v>
      </c>
      <c r="X53" s="26">
        <f>X42+X46+X47-X48</f>
        <v>0</v>
      </c>
      <c r="Y53" s="26">
        <f t="shared" si="48"/>
        <v>0</v>
      </c>
      <c r="Z53" s="26">
        <f>Z42+Z46+Z47-Z48</f>
        <v>0</v>
      </c>
      <c r="AA53" s="26">
        <f>AA42+AA46+AA47-AA48</f>
        <v>0</v>
      </c>
      <c r="AB53" s="26">
        <f>AB42+AB46+AB47-AB48</f>
        <v>0</v>
      </c>
      <c r="AC53" s="26">
        <f t="shared" si="49"/>
        <v>0</v>
      </c>
      <c r="AD53" s="26">
        <f>AD42+AD46+AD47-AD48</f>
        <v>0</v>
      </c>
      <c r="AE53" s="26">
        <f>AE42+AE46+AE47-AE48</f>
        <v>0</v>
      </c>
      <c r="AF53" s="26">
        <f>AF42+AF46+AF47-AF48</f>
        <v>0</v>
      </c>
      <c r="AG53" s="26">
        <f t="shared" si="50"/>
        <v>0</v>
      </c>
      <c r="AH53" s="26">
        <f>AH42+AH46+AH47-AH48</f>
        <v>0</v>
      </c>
      <c r="AI53" s="26">
        <f>AI42+AI46+AI47-AI48</f>
        <v>0</v>
      </c>
      <c r="AJ53" s="26">
        <f>AJ42+AJ46+AJ47-AJ48</f>
        <v>0</v>
      </c>
      <c r="AK53" s="26">
        <f t="shared" si="51"/>
        <v>0</v>
      </c>
      <c r="AL53" s="26">
        <f>AL42+AL46+AL47-AL48</f>
        <v>0</v>
      </c>
      <c r="AM53" s="26">
        <f>AM42+AM46+AM47-AM48</f>
        <v>0</v>
      </c>
      <c r="AN53" s="26">
        <f>AN42+AN46+AN47-AN48</f>
        <v>0</v>
      </c>
      <c r="AO53" s="26">
        <f t="shared" si="41"/>
        <v>0</v>
      </c>
      <c r="AP53" s="26">
        <f>AP42+AP46+AP47-AP48</f>
        <v>0</v>
      </c>
      <c r="AQ53" s="26">
        <f>AQ42+AQ46+AQ47-AQ48</f>
        <v>0</v>
      </c>
      <c r="AR53" s="26">
        <f>AR42+AR46+AR47-AR48</f>
        <v>0</v>
      </c>
      <c r="AS53" s="26">
        <f t="shared" si="42"/>
        <v>0</v>
      </c>
      <c r="AT53" s="26">
        <f>AT42+AT46+AT47-AT48</f>
        <v>0</v>
      </c>
      <c r="AU53" s="26">
        <f>AU42+AU46+AU47-AU48</f>
        <v>0</v>
      </c>
      <c r="AV53" s="26">
        <f>AV42+AV46+AV47-AV48</f>
        <v>0</v>
      </c>
      <c r="AW53" s="26">
        <f t="shared" si="52"/>
        <v>0</v>
      </c>
      <c r="AX53" s="26">
        <f>AX42+AX46+AX47-AX48</f>
        <v>0</v>
      </c>
      <c r="AY53" s="26">
        <f>AY42+AY46+AY47-AY48</f>
        <v>0</v>
      </c>
      <c r="AZ53" s="26">
        <f>AZ42+AZ46+AZ47-AZ48</f>
        <v>0</v>
      </c>
      <c r="BA53" s="26">
        <f t="shared" si="43"/>
        <v>0</v>
      </c>
      <c r="BB53" s="26">
        <f>BB42+BB46+BB47-BB48</f>
        <v>0</v>
      </c>
      <c r="BC53" s="26">
        <f>BC42+BC46+BC47-BC48</f>
        <v>0</v>
      </c>
      <c r="BD53" s="26">
        <f>BD42+BD46+BD47-BD48</f>
        <v>0</v>
      </c>
      <c r="BE53" s="26">
        <f t="shared" si="53"/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54">$A$42</f>
        <v>CLAIM SUMS INSURED</v>
      </c>
      <c r="C55" s="13" t="s">
        <v>26</v>
      </c>
      <c r="D55" s="53" t="s">
        <v>349</v>
      </c>
      <c r="E55" s="53" t="s">
        <v>234</v>
      </c>
      <c r="F55" s="26">
        <f>SUBTOTAL(9,F56:F64)</f>
        <v>0</v>
      </c>
      <c r="G55" s="26">
        <f>SUBTOTAL(9,G56:G64)</f>
        <v>0</v>
      </c>
      <c r="H55" s="26">
        <f>SUBTOTAL(9,H56:H64)</f>
        <v>0</v>
      </c>
      <c r="I55" s="26">
        <f t="shared" ref="I55:I64" si="55">SUM(F55:H55)</f>
        <v>0</v>
      </c>
      <c r="J55" s="26">
        <f>SUBTOTAL(9,J56:J64)</f>
        <v>0</v>
      </c>
      <c r="K55" s="26">
        <f>SUBTOTAL(9,K56:K64)</f>
        <v>0</v>
      </c>
      <c r="L55" s="26">
        <f>SUBTOTAL(9,L56:L64)</f>
        <v>0</v>
      </c>
      <c r="M55" s="26">
        <f t="shared" ref="M55:M64" si="56">SUM(J55:L55)</f>
        <v>0</v>
      </c>
      <c r="N55" s="26">
        <f>SUBTOTAL(9,N56:N64)</f>
        <v>0</v>
      </c>
      <c r="O55" s="26">
        <f>SUBTOTAL(9,O56:O64)</f>
        <v>0</v>
      </c>
      <c r="P55" s="26">
        <f>SUBTOTAL(9,P56:P64)</f>
        <v>0</v>
      </c>
      <c r="Q55" s="26">
        <f t="shared" ref="Q55:Q64" si="57">SUM(N55:P55)</f>
        <v>0</v>
      </c>
      <c r="R55" s="26">
        <f>SUBTOTAL(9,R56:R64)</f>
        <v>0</v>
      </c>
      <c r="S55" s="26">
        <f>SUBTOTAL(9,S56:S64)</f>
        <v>0</v>
      </c>
      <c r="T55" s="26">
        <f>SUBTOTAL(9,T56:T64)</f>
        <v>0</v>
      </c>
      <c r="U55" s="26">
        <f t="shared" ref="U55:U64" si="58">SUM(R55:T55)</f>
        <v>0</v>
      </c>
      <c r="V55" s="26">
        <f>SUBTOTAL(9,V56:V64)</f>
        <v>0</v>
      </c>
      <c r="W55" s="26">
        <f>SUBTOTAL(9,W56:W64)</f>
        <v>0</v>
      </c>
      <c r="X55" s="26">
        <f>SUBTOTAL(9,X56:X64)</f>
        <v>0</v>
      </c>
      <c r="Y55" s="26">
        <f t="shared" ref="Y55:Y64" si="59">SUM(V55:X55)</f>
        <v>0</v>
      </c>
      <c r="Z55" s="26">
        <f>SUBTOTAL(9,Z56:Z64)</f>
        <v>0</v>
      </c>
      <c r="AA55" s="26">
        <f>SUBTOTAL(9,AA56:AA64)</f>
        <v>0</v>
      </c>
      <c r="AB55" s="26">
        <f>SUBTOTAL(9,AB56:AB64)</f>
        <v>0</v>
      </c>
      <c r="AC55" s="26">
        <f t="shared" ref="AC55:AC64" si="60">SUM(Z55:AB55)</f>
        <v>0</v>
      </c>
      <c r="AD55" s="26">
        <f>SUBTOTAL(9,AD56:AD64)</f>
        <v>0</v>
      </c>
      <c r="AE55" s="26">
        <f>SUBTOTAL(9,AE56:AE64)</f>
        <v>0</v>
      </c>
      <c r="AF55" s="26">
        <f>SUBTOTAL(9,AF56:AF64)</f>
        <v>0</v>
      </c>
      <c r="AG55" s="26">
        <f t="shared" ref="AG55:AG64" si="61">SUM(AD55:AF55)</f>
        <v>0</v>
      </c>
      <c r="AH55" s="26">
        <f>SUBTOTAL(9,AH56:AH64)</f>
        <v>0</v>
      </c>
      <c r="AI55" s="26">
        <f>SUBTOTAL(9,AI56:AI64)</f>
        <v>0</v>
      </c>
      <c r="AJ55" s="26">
        <f>SUBTOTAL(9,AJ56:AJ64)</f>
        <v>0</v>
      </c>
      <c r="AK55" s="26">
        <f t="shared" ref="AK55:AK64" si="62">SUM(AH55:AJ55)</f>
        <v>0</v>
      </c>
      <c r="AL55" s="26">
        <f>SUBTOTAL(9,AL56:AL64)</f>
        <v>0</v>
      </c>
      <c r="AM55" s="26">
        <f>SUBTOTAL(9,AM56:AM64)</f>
        <v>0</v>
      </c>
      <c r="AN55" s="26">
        <f>SUBTOTAL(9,AN56:AN64)</f>
        <v>0</v>
      </c>
      <c r="AO55" s="26">
        <f t="shared" ref="AO55:AO64" si="63">SUM(AL55:AN55)</f>
        <v>0</v>
      </c>
      <c r="AP55" s="26">
        <f>SUBTOTAL(9,AP56:AP64)</f>
        <v>0</v>
      </c>
      <c r="AQ55" s="26">
        <f>SUBTOTAL(9,AQ56:AQ64)</f>
        <v>0</v>
      </c>
      <c r="AR55" s="26">
        <f>SUBTOTAL(9,AR56:AR64)</f>
        <v>0</v>
      </c>
      <c r="AS55" s="26">
        <f t="shared" ref="AS55:AS64" si="64">SUM(AP55:AR55)</f>
        <v>0</v>
      </c>
      <c r="AT55" s="26">
        <f>SUBTOTAL(9,AT56:AT64)</f>
        <v>0</v>
      </c>
      <c r="AU55" s="26">
        <f>SUBTOTAL(9,AU56:AU64)</f>
        <v>0</v>
      </c>
      <c r="AV55" s="26">
        <f>SUBTOTAL(9,AV56:AV64)</f>
        <v>0</v>
      </c>
      <c r="AW55" s="26">
        <f t="shared" ref="AW55:AW64" si="65">SUM(AT55:AV55)</f>
        <v>0</v>
      </c>
      <c r="AX55" s="26">
        <f>SUBTOTAL(9,AX56:AX64)</f>
        <v>0</v>
      </c>
      <c r="AY55" s="26">
        <f>SUBTOTAL(9,AY56:AY64)</f>
        <v>0</v>
      </c>
      <c r="AZ55" s="26">
        <f>SUBTOTAL(9,AZ56:AZ64)</f>
        <v>0</v>
      </c>
      <c r="BA55" s="26">
        <f t="shared" ref="BA55:BA64" si="66">SUM(AX55:AZ55)</f>
        <v>0</v>
      </c>
      <c r="BB55" s="26">
        <f>SUBTOTAL(9,BB56:BB64)</f>
        <v>0</v>
      </c>
      <c r="BC55" s="26">
        <f>SUBTOTAL(9,BC56:BC64)</f>
        <v>0</v>
      </c>
      <c r="BD55" s="26">
        <f>SUBTOTAL(9,BD56:BD64)</f>
        <v>0</v>
      </c>
      <c r="BE55" s="26">
        <f t="shared" ref="BE55:BE64" si="67">SUM(BB55:BD55)</f>
        <v>0</v>
      </c>
    </row>
    <row r="56" spans="1:57" x14ac:dyDescent="0.25">
      <c r="A56" s="23" t="str">
        <f t="shared" si="54"/>
        <v>CLAIM SUMS INSURED</v>
      </c>
      <c r="C56" s="13" t="s">
        <v>26</v>
      </c>
      <c r="D56" s="53" t="s">
        <v>221</v>
      </c>
      <c r="E56" s="53" t="s">
        <v>235</v>
      </c>
      <c r="F56" s="252">
        <v>0</v>
      </c>
      <c r="G56" s="252">
        <v>0</v>
      </c>
      <c r="H56" s="252">
        <v>0</v>
      </c>
      <c r="I56" s="26">
        <f t="shared" si="55"/>
        <v>0</v>
      </c>
      <c r="J56" s="252">
        <v>0</v>
      </c>
      <c r="K56" s="252">
        <v>0</v>
      </c>
      <c r="L56" s="252">
        <v>0</v>
      </c>
      <c r="M56" s="26">
        <f t="shared" si="56"/>
        <v>0</v>
      </c>
      <c r="N56" s="252">
        <v>0</v>
      </c>
      <c r="O56" s="252">
        <v>0</v>
      </c>
      <c r="P56" s="252">
        <v>0</v>
      </c>
      <c r="Q56" s="26">
        <f t="shared" si="57"/>
        <v>0</v>
      </c>
      <c r="R56" s="252">
        <v>0</v>
      </c>
      <c r="S56" s="252">
        <v>0</v>
      </c>
      <c r="T56" s="252">
        <v>0</v>
      </c>
      <c r="U56" s="26">
        <f t="shared" si="58"/>
        <v>0</v>
      </c>
      <c r="V56" s="252">
        <v>0</v>
      </c>
      <c r="W56" s="252">
        <v>0</v>
      </c>
      <c r="X56" s="252">
        <v>0</v>
      </c>
      <c r="Y56" s="26">
        <f t="shared" si="59"/>
        <v>0</v>
      </c>
      <c r="Z56" s="25"/>
      <c r="AA56" s="25"/>
      <c r="AB56" s="25"/>
      <c r="AC56" s="26">
        <f t="shared" si="60"/>
        <v>0</v>
      </c>
      <c r="AD56" s="252">
        <v>0</v>
      </c>
      <c r="AE56" s="252">
        <v>0</v>
      </c>
      <c r="AF56" s="252">
        <v>0</v>
      </c>
      <c r="AG56" s="26">
        <f t="shared" si="61"/>
        <v>0</v>
      </c>
      <c r="AH56" s="25"/>
      <c r="AI56" s="25"/>
      <c r="AJ56" s="25"/>
      <c r="AK56" s="26">
        <f t="shared" si="62"/>
        <v>0</v>
      </c>
      <c r="AL56" s="25"/>
      <c r="AM56" s="25"/>
      <c r="AN56" s="25"/>
      <c r="AO56" s="26">
        <f t="shared" si="63"/>
        <v>0</v>
      </c>
      <c r="AP56" s="25"/>
      <c r="AQ56" s="25"/>
      <c r="AR56" s="25"/>
      <c r="AS56" s="26">
        <f t="shared" si="64"/>
        <v>0</v>
      </c>
      <c r="AT56" s="25"/>
      <c r="AU56" s="25"/>
      <c r="AV56" s="25"/>
      <c r="AW56" s="26">
        <f t="shared" si="65"/>
        <v>0</v>
      </c>
      <c r="AX56" s="25"/>
      <c r="AY56" s="25"/>
      <c r="AZ56" s="25"/>
      <c r="BA56" s="26">
        <f t="shared" si="66"/>
        <v>0</v>
      </c>
      <c r="BB56" s="25"/>
      <c r="BC56" s="25"/>
      <c r="BD56" s="25"/>
      <c r="BE56" s="26">
        <f t="shared" si="67"/>
        <v>0</v>
      </c>
    </row>
    <row r="57" spans="1:57" x14ac:dyDescent="0.25">
      <c r="A57" s="23" t="str">
        <f t="shared" si="54"/>
        <v>CLAIM SUMS INSURED</v>
      </c>
      <c r="C57" s="13" t="s">
        <v>26</v>
      </c>
      <c r="D57" s="53" t="s">
        <v>350</v>
      </c>
      <c r="E57" s="53" t="s">
        <v>236</v>
      </c>
      <c r="F57" s="26">
        <f>SUBTOTAL(9,F58:F62)</f>
        <v>0</v>
      </c>
      <c r="G57" s="26">
        <f>SUBTOTAL(9,G58:G62)</f>
        <v>0</v>
      </c>
      <c r="H57" s="26">
        <f>SUBTOTAL(9,H58:H62)</f>
        <v>0</v>
      </c>
      <c r="I57" s="26">
        <f t="shared" si="55"/>
        <v>0</v>
      </c>
      <c r="J57" s="26">
        <f>SUBTOTAL(9,J58:J62)</f>
        <v>0</v>
      </c>
      <c r="K57" s="26">
        <f>SUBTOTAL(9,K58:K62)</f>
        <v>0</v>
      </c>
      <c r="L57" s="26">
        <f>SUBTOTAL(9,L58:L62)</f>
        <v>0</v>
      </c>
      <c r="M57" s="26">
        <f t="shared" si="56"/>
        <v>0</v>
      </c>
      <c r="N57" s="26">
        <f>SUBTOTAL(9,N58:N62)</f>
        <v>0</v>
      </c>
      <c r="O57" s="26">
        <f>SUBTOTAL(9,O58:O62)</f>
        <v>0</v>
      </c>
      <c r="P57" s="26">
        <f>SUBTOTAL(9,P58:P62)</f>
        <v>0</v>
      </c>
      <c r="Q57" s="26">
        <f t="shared" si="57"/>
        <v>0</v>
      </c>
      <c r="R57" s="26">
        <f>SUBTOTAL(9,R58:R62)</f>
        <v>0</v>
      </c>
      <c r="S57" s="26">
        <f>SUBTOTAL(9,S58:S62)</f>
        <v>0</v>
      </c>
      <c r="T57" s="26">
        <f>SUBTOTAL(9,T58:T62)</f>
        <v>0</v>
      </c>
      <c r="U57" s="26">
        <f t="shared" si="58"/>
        <v>0</v>
      </c>
      <c r="V57" s="26">
        <f>SUBTOTAL(9,V58:V62)</f>
        <v>0</v>
      </c>
      <c r="W57" s="26">
        <f>SUBTOTAL(9,W58:W62)</f>
        <v>0</v>
      </c>
      <c r="X57" s="26">
        <f>SUBTOTAL(9,X58:X62)</f>
        <v>0</v>
      </c>
      <c r="Y57" s="26">
        <f t="shared" si="59"/>
        <v>0</v>
      </c>
      <c r="Z57" s="26">
        <f>SUBTOTAL(9,Z58:Z62)</f>
        <v>0</v>
      </c>
      <c r="AA57" s="26">
        <f>SUBTOTAL(9,AA58:AA62)</f>
        <v>0</v>
      </c>
      <c r="AB57" s="26">
        <f>SUBTOTAL(9,AB58:AB62)</f>
        <v>0</v>
      </c>
      <c r="AC57" s="26">
        <f t="shared" si="60"/>
        <v>0</v>
      </c>
      <c r="AD57" s="26">
        <f>SUBTOTAL(9,AD58:AD62)</f>
        <v>0</v>
      </c>
      <c r="AE57" s="26">
        <f>SUBTOTAL(9,AE58:AE62)</f>
        <v>0</v>
      </c>
      <c r="AF57" s="26">
        <f>SUBTOTAL(9,AF58:AF62)</f>
        <v>0</v>
      </c>
      <c r="AG57" s="26">
        <f t="shared" si="61"/>
        <v>0</v>
      </c>
      <c r="AH57" s="26">
        <f>SUBTOTAL(9,AH58:AH62)</f>
        <v>0</v>
      </c>
      <c r="AI57" s="26">
        <f>SUBTOTAL(9,AI58:AI62)</f>
        <v>0</v>
      </c>
      <c r="AJ57" s="26">
        <f>SUBTOTAL(9,AJ58:AJ62)</f>
        <v>0</v>
      </c>
      <c r="AK57" s="26">
        <f t="shared" si="62"/>
        <v>0</v>
      </c>
      <c r="AL57" s="26">
        <f>SUBTOTAL(9,AL58:AL62)</f>
        <v>0</v>
      </c>
      <c r="AM57" s="26">
        <f>SUBTOTAL(9,AM58:AM62)</f>
        <v>0</v>
      </c>
      <c r="AN57" s="26">
        <f>SUBTOTAL(9,AN58:AN62)</f>
        <v>0</v>
      </c>
      <c r="AO57" s="26">
        <f t="shared" si="63"/>
        <v>0</v>
      </c>
      <c r="AP57" s="26">
        <f>SUBTOTAL(9,AP58:AP62)</f>
        <v>0</v>
      </c>
      <c r="AQ57" s="26">
        <f>SUBTOTAL(9,AQ58:AQ62)</f>
        <v>0</v>
      </c>
      <c r="AR57" s="26">
        <f>SUBTOTAL(9,AR58:AR62)</f>
        <v>0</v>
      </c>
      <c r="AS57" s="26">
        <f t="shared" si="64"/>
        <v>0</v>
      </c>
      <c r="AT57" s="26">
        <f>SUBTOTAL(9,AT58:AT62)</f>
        <v>0</v>
      </c>
      <c r="AU57" s="26">
        <f>SUBTOTAL(9,AU58:AU62)</f>
        <v>0</v>
      </c>
      <c r="AV57" s="26">
        <f>SUBTOTAL(9,AV58:AV62)</f>
        <v>0</v>
      </c>
      <c r="AW57" s="26">
        <f t="shared" si="65"/>
        <v>0</v>
      </c>
      <c r="AX57" s="26">
        <f>SUBTOTAL(9,AX58:AX62)</f>
        <v>0</v>
      </c>
      <c r="AY57" s="26">
        <f>SUBTOTAL(9,AY58:AY62)</f>
        <v>0</v>
      </c>
      <c r="AZ57" s="26">
        <f>SUBTOTAL(9,AZ58:AZ62)</f>
        <v>0</v>
      </c>
      <c r="BA57" s="26">
        <f t="shared" si="66"/>
        <v>0</v>
      </c>
      <c r="BB57" s="26">
        <f>SUBTOTAL(9,BB58:BB62)</f>
        <v>0</v>
      </c>
      <c r="BC57" s="26">
        <f>SUBTOTAL(9,BC58:BC62)</f>
        <v>0</v>
      </c>
      <c r="BD57" s="26">
        <f>SUBTOTAL(9,BD58:BD62)</f>
        <v>0</v>
      </c>
      <c r="BE57" s="26">
        <f t="shared" si="67"/>
        <v>0</v>
      </c>
    </row>
    <row r="58" spans="1:57" x14ac:dyDescent="0.25">
      <c r="A58" s="23" t="str">
        <f t="shared" si="54"/>
        <v>CLAIM SUMS INSURED</v>
      </c>
      <c r="C58" s="13" t="s">
        <v>26</v>
      </c>
      <c r="D58" s="53" t="s">
        <v>342</v>
      </c>
      <c r="E58" s="53" t="s">
        <v>237</v>
      </c>
      <c r="F58" s="252">
        <v>0</v>
      </c>
      <c r="G58" s="252">
        <v>0</v>
      </c>
      <c r="H58" s="252">
        <v>0</v>
      </c>
      <c r="I58" s="26">
        <f t="shared" si="55"/>
        <v>0</v>
      </c>
      <c r="J58" s="252">
        <v>0</v>
      </c>
      <c r="K58" s="252">
        <v>0</v>
      </c>
      <c r="L58" s="252">
        <v>0</v>
      </c>
      <c r="M58" s="26">
        <f t="shared" si="56"/>
        <v>0</v>
      </c>
      <c r="N58" s="252">
        <v>0</v>
      </c>
      <c r="O58" s="252">
        <v>0</v>
      </c>
      <c r="P58" s="252">
        <v>0</v>
      </c>
      <c r="Q58" s="26">
        <f t="shared" si="57"/>
        <v>0</v>
      </c>
      <c r="R58" s="252">
        <v>0</v>
      </c>
      <c r="S58" s="252">
        <v>0</v>
      </c>
      <c r="T58" s="252">
        <v>0</v>
      </c>
      <c r="U58" s="26">
        <f t="shared" si="58"/>
        <v>0</v>
      </c>
      <c r="V58" s="252">
        <v>0</v>
      </c>
      <c r="W58" s="252">
        <v>0</v>
      </c>
      <c r="X58" s="252">
        <v>0</v>
      </c>
      <c r="Y58" s="26">
        <f t="shared" si="59"/>
        <v>0</v>
      </c>
      <c r="Z58" s="25"/>
      <c r="AA58" s="25"/>
      <c r="AB58" s="25"/>
      <c r="AC58" s="26">
        <f t="shared" si="60"/>
        <v>0</v>
      </c>
      <c r="AD58" s="252">
        <v>0</v>
      </c>
      <c r="AE58" s="252">
        <v>0</v>
      </c>
      <c r="AF58" s="252">
        <v>0</v>
      </c>
      <c r="AG58" s="26">
        <f t="shared" si="61"/>
        <v>0</v>
      </c>
      <c r="AH58" s="25"/>
      <c r="AI58" s="25"/>
      <c r="AJ58" s="25"/>
      <c r="AK58" s="26">
        <f t="shared" si="62"/>
        <v>0</v>
      </c>
      <c r="AL58" s="25"/>
      <c r="AM58" s="25"/>
      <c r="AN58" s="25"/>
      <c r="AO58" s="26">
        <f t="shared" si="63"/>
        <v>0</v>
      </c>
      <c r="AP58" s="25"/>
      <c r="AQ58" s="25"/>
      <c r="AR58" s="25"/>
      <c r="AS58" s="26">
        <f t="shared" si="64"/>
        <v>0</v>
      </c>
      <c r="AT58" s="25"/>
      <c r="AU58" s="25"/>
      <c r="AV58" s="25"/>
      <c r="AW58" s="26">
        <f t="shared" si="65"/>
        <v>0</v>
      </c>
      <c r="AX58" s="25"/>
      <c r="AY58" s="25"/>
      <c r="AZ58" s="25"/>
      <c r="BA58" s="26">
        <f t="shared" si="66"/>
        <v>0</v>
      </c>
      <c r="BB58" s="25"/>
      <c r="BC58" s="25"/>
      <c r="BD58" s="25"/>
      <c r="BE58" s="26">
        <f t="shared" si="67"/>
        <v>0</v>
      </c>
    </row>
    <row r="59" spans="1:57" x14ac:dyDescent="0.25">
      <c r="A59" s="23" t="str">
        <f t="shared" si="54"/>
        <v>CLAIM SUMS INSURED</v>
      </c>
      <c r="C59" s="13" t="s">
        <v>26</v>
      </c>
      <c r="D59" s="53" t="s">
        <v>343</v>
      </c>
      <c r="E59" s="53" t="s">
        <v>238</v>
      </c>
      <c r="F59" s="252">
        <v>0</v>
      </c>
      <c r="G59" s="252">
        <v>0</v>
      </c>
      <c r="H59" s="252">
        <v>0</v>
      </c>
      <c r="I59" s="26">
        <f t="shared" si="55"/>
        <v>0</v>
      </c>
      <c r="J59" s="252">
        <v>0</v>
      </c>
      <c r="K59" s="252">
        <v>0</v>
      </c>
      <c r="L59" s="252">
        <v>0</v>
      </c>
      <c r="M59" s="26">
        <f t="shared" si="56"/>
        <v>0</v>
      </c>
      <c r="N59" s="252">
        <v>0</v>
      </c>
      <c r="O59" s="252">
        <v>0</v>
      </c>
      <c r="P59" s="252">
        <v>0</v>
      </c>
      <c r="Q59" s="26">
        <f t="shared" si="57"/>
        <v>0</v>
      </c>
      <c r="R59" s="252">
        <v>0</v>
      </c>
      <c r="S59" s="252">
        <v>0</v>
      </c>
      <c r="T59" s="252">
        <v>0</v>
      </c>
      <c r="U59" s="26">
        <f t="shared" si="58"/>
        <v>0</v>
      </c>
      <c r="V59" s="252">
        <v>0</v>
      </c>
      <c r="W59" s="252">
        <v>0</v>
      </c>
      <c r="X59" s="252">
        <v>0</v>
      </c>
      <c r="Y59" s="26">
        <f t="shared" si="59"/>
        <v>0</v>
      </c>
      <c r="Z59" s="25"/>
      <c r="AA59" s="25"/>
      <c r="AB59" s="25"/>
      <c r="AC59" s="26">
        <f t="shared" si="60"/>
        <v>0</v>
      </c>
      <c r="AD59" s="252">
        <v>0</v>
      </c>
      <c r="AE59" s="252">
        <v>0</v>
      </c>
      <c r="AF59" s="252">
        <v>0</v>
      </c>
      <c r="AG59" s="26">
        <f t="shared" si="61"/>
        <v>0</v>
      </c>
      <c r="AH59" s="25"/>
      <c r="AI59" s="25"/>
      <c r="AJ59" s="25"/>
      <c r="AK59" s="26">
        <f t="shared" si="62"/>
        <v>0</v>
      </c>
      <c r="AL59" s="25"/>
      <c r="AM59" s="25"/>
      <c r="AN59" s="25"/>
      <c r="AO59" s="26">
        <f t="shared" si="63"/>
        <v>0</v>
      </c>
      <c r="AP59" s="25"/>
      <c r="AQ59" s="25"/>
      <c r="AR59" s="25"/>
      <c r="AS59" s="26">
        <f t="shared" si="64"/>
        <v>0</v>
      </c>
      <c r="AT59" s="25"/>
      <c r="AU59" s="25"/>
      <c r="AV59" s="25"/>
      <c r="AW59" s="26">
        <f t="shared" si="65"/>
        <v>0</v>
      </c>
      <c r="AX59" s="25"/>
      <c r="AY59" s="25"/>
      <c r="AZ59" s="25"/>
      <c r="BA59" s="26">
        <f t="shared" si="66"/>
        <v>0</v>
      </c>
      <c r="BB59" s="25"/>
      <c r="BC59" s="25"/>
      <c r="BD59" s="25"/>
      <c r="BE59" s="26">
        <f t="shared" si="67"/>
        <v>0</v>
      </c>
    </row>
    <row r="60" spans="1:57" x14ac:dyDescent="0.25">
      <c r="A60" s="23" t="str">
        <f t="shared" si="54"/>
        <v>CLAIM SUMS INSURED</v>
      </c>
      <c r="C60" s="13" t="s">
        <v>26</v>
      </c>
      <c r="D60" s="53" t="s">
        <v>344</v>
      </c>
      <c r="E60" s="53" t="s">
        <v>239</v>
      </c>
      <c r="F60" s="252">
        <v>0</v>
      </c>
      <c r="G60" s="252">
        <v>0</v>
      </c>
      <c r="H60" s="252">
        <v>0</v>
      </c>
      <c r="I60" s="26">
        <f t="shared" si="55"/>
        <v>0</v>
      </c>
      <c r="J60" s="252">
        <v>0</v>
      </c>
      <c r="K60" s="252">
        <v>0</v>
      </c>
      <c r="L60" s="252">
        <v>0</v>
      </c>
      <c r="M60" s="26">
        <f t="shared" si="56"/>
        <v>0</v>
      </c>
      <c r="N60" s="252">
        <v>0</v>
      </c>
      <c r="O60" s="252">
        <v>0</v>
      </c>
      <c r="P60" s="252">
        <v>0</v>
      </c>
      <c r="Q60" s="26">
        <f t="shared" si="57"/>
        <v>0</v>
      </c>
      <c r="R60" s="252">
        <v>0</v>
      </c>
      <c r="S60" s="252">
        <v>0</v>
      </c>
      <c r="T60" s="252">
        <v>0</v>
      </c>
      <c r="U60" s="26">
        <f t="shared" si="58"/>
        <v>0</v>
      </c>
      <c r="V60" s="252">
        <v>0</v>
      </c>
      <c r="W60" s="252">
        <v>0</v>
      </c>
      <c r="X60" s="252">
        <v>0</v>
      </c>
      <c r="Y60" s="26">
        <f t="shared" si="59"/>
        <v>0</v>
      </c>
      <c r="Z60" s="25"/>
      <c r="AA60" s="25"/>
      <c r="AB60" s="25"/>
      <c r="AC60" s="26">
        <f t="shared" si="60"/>
        <v>0</v>
      </c>
      <c r="AD60" s="252">
        <v>0</v>
      </c>
      <c r="AE60" s="252">
        <v>0</v>
      </c>
      <c r="AF60" s="252">
        <v>0</v>
      </c>
      <c r="AG60" s="26">
        <f t="shared" si="61"/>
        <v>0</v>
      </c>
      <c r="AH60" s="25"/>
      <c r="AI60" s="25"/>
      <c r="AJ60" s="25"/>
      <c r="AK60" s="26">
        <f t="shared" si="62"/>
        <v>0</v>
      </c>
      <c r="AL60" s="25"/>
      <c r="AM60" s="25"/>
      <c r="AN60" s="25"/>
      <c r="AO60" s="26">
        <f t="shared" si="63"/>
        <v>0</v>
      </c>
      <c r="AP60" s="25"/>
      <c r="AQ60" s="25"/>
      <c r="AR60" s="25"/>
      <c r="AS60" s="26">
        <f t="shared" si="64"/>
        <v>0</v>
      </c>
      <c r="AT60" s="25"/>
      <c r="AU60" s="25"/>
      <c r="AV60" s="25"/>
      <c r="AW60" s="26">
        <f t="shared" si="65"/>
        <v>0</v>
      </c>
      <c r="AX60" s="25"/>
      <c r="AY60" s="25"/>
      <c r="AZ60" s="25"/>
      <c r="BA60" s="26">
        <f t="shared" si="66"/>
        <v>0</v>
      </c>
      <c r="BB60" s="25"/>
      <c r="BC60" s="25"/>
      <c r="BD60" s="25"/>
      <c r="BE60" s="26">
        <f t="shared" si="67"/>
        <v>0</v>
      </c>
    </row>
    <row r="61" spans="1:57" ht="15.75" customHeight="1" x14ac:dyDescent="0.25">
      <c r="A61" s="23" t="str">
        <f t="shared" si="54"/>
        <v>CLAIM SUMS INSURED</v>
      </c>
      <c r="C61" s="13" t="s">
        <v>26</v>
      </c>
      <c r="D61" s="53" t="s">
        <v>449</v>
      </c>
      <c r="E61" s="53" t="s">
        <v>240</v>
      </c>
      <c r="F61" s="252">
        <v>0</v>
      </c>
      <c r="G61" s="252">
        <v>0</v>
      </c>
      <c r="H61" s="252">
        <v>0</v>
      </c>
      <c r="I61" s="26">
        <f t="shared" si="55"/>
        <v>0</v>
      </c>
      <c r="J61" s="252">
        <v>0</v>
      </c>
      <c r="K61" s="252">
        <v>0</v>
      </c>
      <c r="L61" s="252">
        <v>0</v>
      </c>
      <c r="M61" s="26">
        <f t="shared" si="56"/>
        <v>0</v>
      </c>
      <c r="N61" s="252">
        <v>0</v>
      </c>
      <c r="O61" s="252">
        <v>0</v>
      </c>
      <c r="P61" s="252">
        <v>0</v>
      </c>
      <c r="Q61" s="26">
        <f t="shared" si="57"/>
        <v>0</v>
      </c>
      <c r="R61" s="252">
        <v>0</v>
      </c>
      <c r="S61" s="252">
        <v>0</v>
      </c>
      <c r="T61" s="252">
        <v>0</v>
      </c>
      <c r="U61" s="26">
        <f t="shared" si="58"/>
        <v>0</v>
      </c>
      <c r="V61" s="252">
        <v>0</v>
      </c>
      <c r="W61" s="252">
        <v>0</v>
      </c>
      <c r="X61" s="252">
        <v>0</v>
      </c>
      <c r="Y61" s="26">
        <f t="shared" si="59"/>
        <v>0</v>
      </c>
      <c r="Z61" s="25"/>
      <c r="AA61" s="25"/>
      <c r="AB61" s="25"/>
      <c r="AC61" s="26">
        <f t="shared" si="60"/>
        <v>0</v>
      </c>
      <c r="AD61" s="252">
        <v>0</v>
      </c>
      <c r="AE61" s="252">
        <v>0</v>
      </c>
      <c r="AF61" s="252">
        <v>0</v>
      </c>
      <c r="AG61" s="26">
        <f t="shared" si="61"/>
        <v>0</v>
      </c>
      <c r="AH61" s="25"/>
      <c r="AI61" s="25"/>
      <c r="AJ61" s="25"/>
      <c r="AK61" s="26">
        <f t="shared" si="62"/>
        <v>0</v>
      </c>
      <c r="AL61" s="25"/>
      <c r="AM61" s="25"/>
      <c r="AN61" s="25"/>
      <c r="AO61" s="26">
        <f t="shared" si="63"/>
        <v>0</v>
      </c>
      <c r="AP61" s="25"/>
      <c r="AQ61" s="25"/>
      <c r="AR61" s="25"/>
      <c r="AS61" s="26">
        <f t="shared" si="64"/>
        <v>0</v>
      </c>
      <c r="AT61" s="25"/>
      <c r="AU61" s="25"/>
      <c r="AV61" s="25"/>
      <c r="AW61" s="26">
        <f t="shared" si="65"/>
        <v>0</v>
      </c>
      <c r="AX61" s="25"/>
      <c r="AY61" s="25"/>
      <c r="AZ61" s="25"/>
      <c r="BA61" s="26">
        <f t="shared" si="66"/>
        <v>0</v>
      </c>
      <c r="BB61" s="25"/>
      <c r="BC61" s="25"/>
      <c r="BD61" s="25"/>
      <c r="BE61" s="26">
        <f t="shared" si="67"/>
        <v>0</v>
      </c>
    </row>
    <row r="62" spans="1:57" ht="15.75" customHeight="1" x14ac:dyDescent="0.25">
      <c r="A62" s="23" t="str">
        <f t="shared" si="54"/>
        <v>CLAIM SUMS INSURED</v>
      </c>
      <c r="C62" s="13" t="s">
        <v>26</v>
      </c>
      <c r="D62" s="53" t="s">
        <v>345</v>
      </c>
      <c r="E62" s="53" t="s">
        <v>241</v>
      </c>
      <c r="F62" s="252">
        <v>0</v>
      </c>
      <c r="G62" s="252">
        <v>0</v>
      </c>
      <c r="H62" s="252">
        <v>0</v>
      </c>
      <c r="I62" s="26">
        <f t="shared" si="55"/>
        <v>0</v>
      </c>
      <c r="J62" s="252">
        <v>0</v>
      </c>
      <c r="K62" s="252">
        <v>0</v>
      </c>
      <c r="L62" s="252">
        <v>0</v>
      </c>
      <c r="M62" s="26">
        <f t="shared" si="56"/>
        <v>0</v>
      </c>
      <c r="N62" s="252">
        <v>0</v>
      </c>
      <c r="O62" s="252">
        <v>0</v>
      </c>
      <c r="P62" s="252">
        <v>0</v>
      </c>
      <c r="Q62" s="26">
        <f t="shared" si="57"/>
        <v>0</v>
      </c>
      <c r="R62" s="252">
        <v>0</v>
      </c>
      <c r="S62" s="252">
        <v>0</v>
      </c>
      <c r="T62" s="252">
        <v>0</v>
      </c>
      <c r="U62" s="26">
        <f t="shared" si="58"/>
        <v>0</v>
      </c>
      <c r="V62" s="252">
        <v>0</v>
      </c>
      <c r="W62" s="252">
        <v>0</v>
      </c>
      <c r="X62" s="252">
        <v>0</v>
      </c>
      <c r="Y62" s="26">
        <f t="shared" si="59"/>
        <v>0</v>
      </c>
      <c r="Z62" s="25"/>
      <c r="AA62" s="25"/>
      <c r="AB62" s="25"/>
      <c r="AC62" s="26">
        <f t="shared" si="60"/>
        <v>0</v>
      </c>
      <c r="AD62" s="252">
        <v>0</v>
      </c>
      <c r="AE62" s="252">
        <v>0</v>
      </c>
      <c r="AF62" s="252">
        <v>0</v>
      </c>
      <c r="AG62" s="26">
        <f t="shared" si="61"/>
        <v>0</v>
      </c>
      <c r="AH62" s="25"/>
      <c r="AI62" s="25"/>
      <c r="AJ62" s="25"/>
      <c r="AK62" s="26">
        <f t="shared" si="62"/>
        <v>0</v>
      </c>
      <c r="AL62" s="25"/>
      <c r="AM62" s="25"/>
      <c r="AN62" s="25"/>
      <c r="AO62" s="26">
        <f t="shared" si="63"/>
        <v>0</v>
      </c>
      <c r="AP62" s="25"/>
      <c r="AQ62" s="25"/>
      <c r="AR62" s="25"/>
      <c r="AS62" s="26">
        <f t="shared" si="64"/>
        <v>0</v>
      </c>
      <c r="AT62" s="25"/>
      <c r="AU62" s="25"/>
      <c r="AV62" s="25"/>
      <c r="AW62" s="26">
        <f t="shared" si="65"/>
        <v>0</v>
      </c>
      <c r="AX62" s="25"/>
      <c r="AY62" s="25"/>
      <c r="AZ62" s="25"/>
      <c r="BA62" s="26">
        <f t="shared" si="66"/>
        <v>0</v>
      </c>
      <c r="BB62" s="25"/>
      <c r="BC62" s="25"/>
      <c r="BD62" s="25"/>
      <c r="BE62" s="26">
        <f t="shared" si="67"/>
        <v>0</v>
      </c>
    </row>
    <row r="63" spans="1:57" ht="15.75" customHeight="1" x14ac:dyDescent="0.25">
      <c r="A63" s="23" t="str">
        <f t="shared" si="54"/>
        <v>CLAIM SUMS INSURED</v>
      </c>
      <c r="C63" s="13" t="s">
        <v>26</v>
      </c>
      <c r="D63" s="53" t="s">
        <v>448</v>
      </c>
      <c r="E63" s="53" t="s">
        <v>243</v>
      </c>
      <c r="F63" s="252">
        <v>0</v>
      </c>
      <c r="G63" s="252">
        <v>0</v>
      </c>
      <c r="H63" s="252">
        <v>0</v>
      </c>
      <c r="I63" s="26">
        <f t="shared" si="55"/>
        <v>0</v>
      </c>
      <c r="J63" s="252">
        <v>0</v>
      </c>
      <c r="K63" s="252">
        <v>0</v>
      </c>
      <c r="L63" s="252">
        <v>0</v>
      </c>
      <c r="M63" s="26">
        <f t="shared" si="56"/>
        <v>0</v>
      </c>
      <c r="N63" s="252">
        <v>0</v>
      </c>
      <c r="O63" s="252">
        <v>0</v>
      </c>
      <c r="P63" s="252">
        <v>0</v>
      </c>
      <c r="Q63" s="26">
        <f t="shared" si="57"/>
        <v>0</v>
      </c>
      <c r="R63" s="252">
        <v>0</v>
      </c>
      <c r="S63" s="252">
        <v>0</v>
      </c>
      <c r="T63" s="252">
        <v>0</v>
      </c>
      <c r="U63" s="26">
        <f t="shared" si="58"/>
        <v>0</v>
      </c>
      <c r="V63" s="252">
        <v>0</v>
      </c>
      <c r="W63" s="252">
        <v>0</v>
      </c>
      <c r="X63" s="252">
        <v>0</v>
      </c>
      <c r="Y63" s="26">
        <f t="shared" si="59"/>
        <v>0</v>
      </c>
      <c r="Z63" s="25"/>
      <c r="AA63" s="25"/>
      <c r="AB63" s="25"/>
      <c r="AC63" s="26">
        <f t="shared" si="60"/>
        <v>0</v>
      </c>
      <c r="AD63" s="252">
        <v>0</v>
      </c>
      <c r="AE63" s="252">
        <v>0</v>
      </c>
      <c r="AF63" s="252">
        <v>0</v>
      </c>
      <c r="AG63" s="26">
        <f t="shared" si="61"/>
        <v>0</v>
      </c>
      <c r="AH63" s="25"/>
      <c r="AI63" s="25"/>
      <c r="AJ63" s="25"/>
      <c r="AK63" s="26">
        <f t="shared" si="62"/>
        <v>0</v>
      </c>
      <c r="AL63" s="25"/>
      <c r="AM63" s="25"/>
      <c r="AN63" s="25"/>
      <c r="AO63" s="26">
        <f t="shared" si="63"/>
        <v>0</v>
      </c>
      <c r="AP63" s="25"/>
      <c r="AQ63" s="25"/>
      <c r="AR63" s="25"/>
      <c r="AS63" s="26">
        <f t="shared" si="64"/>
        <v>0</v>
      </c>
      <c r="AT63" s="25"/>
      <c r="AU63" s="25"/>
      <c r="AV63" s="25"/>
      <c r="AW63" s="26">
        <f t="shared" si="65"/>
        <v>0</v>
      </c>
      <c r="AX63" s="25"/>
      <c r="AY63" s="25"/>
      <c r="AZ63" s="25"/>
      <c r="BA63" s="26">
        <f t="shared" si="66"/>
        <v>0</v>
      </c>
      <c r="BB63" s="25"/>
      <c r="BC63" s="25"/>
      <c r="BD63" s="25"/>
      <c r="BE63" s="26">
        <f t="shared" si="67"/>
        <v>0</v>
      </c>
    </row>
    <row r="64" spans="1:57" ht="15.75" customHeight="1" x14ac:dyDescent="0.25">
      <c r="A64" s="23" t="str">
        <f t="shared" si="54"/>
        <v>CLAIM SUMS INSURED</v>
      </c>
      <c r="C64" s="13" t="s">
        <v>26</v>
      </c>
      <c r="D64" s="53" t="s">
        <v>346</v>
      </c>
      <c r="E64" s="53" t="s">
        <v>244</v>
      </c>
      <c r="F64" s="252">
        <v>0</v>
      </c>
      <c r="G64" s="252">
        <v>0</v>
      </c>
      <c r="H64" s="252">
        <v>0</v>
      </c>
      <c r="I64" s="26">
        <f t="shared" si="55"/>
        <v>0</v>
      </c>
      <c r="J64" s="252">
        <v>0</v>
      </c>
      <c r="K64" s="252">
        <v>0</v>
      </c>
      <c r="L64" s="252">
        <v>0</v>
      </c>
      <c r="M64" s="26">
        <f t="shared" si="56"/>
        <v>0</v>
      </c>
      <c r="N64" s="252">
        <v>0</v>
      </c>
      <c r="O64" s="252">
        <v>0</v>
      </c>
      <c r="P64" s="252">
        <v>0</v>
      </c>
      <c r="Q64" s="26">
        <f t="shared" si="57"/>
        <v>0</v>
      </c>
      <c r="R64" s="252">
        <v>0</v>
      </c>
      <c r="S64" s="252">
        <v>0</v>
      </c>
      <c r="T64" s="252">
        <v>0</v>
      </c>
      <c r="U64" s="26">
        <f t="shared" si="58"/>
        <v>0</v>
      </c>
      <c r="V64" s="252">
        <v>0</v>
      </c>
      <c r="W64" s="252">
        <v>0</v>
      </c>
      <c r="X64" s="252">
        <v>0</v>
      </c>
      <c r="Y64" s="26">
        <f t="shared" si="59"/>
        <v>0</v>
      </c>
      <c r="Z64" s="25"/>
      <c r="AA64" s="25"/>
      <c r="AB64" s="25"/>
      <c r="AC64" s="26">
        <f t="shared" si="60"/>
        <v>0</v>
      </c>
      <c r="AD64" s="252">
        <v>0</v>
      </c>
      <c r="AE64" s="252">
        <v>0</v>
      </c>
      <c r="AF64" s="252">
        <v>0</v>
      </c>
      <c r="AG64" s="26">
        <f t="shared" si="61"/>
        <v>0</v>
      </c>
      <c r="AH64" s="25"/>
      <c r="AI64" s="25"/>
      <c r="AJ64" s="25"/>
      <c r="AK64" s="26">
        <f t="shared" si="62"/>
        <v>0</v>
      </c>
      <c r="AL64" s="25"/>
      <c r="AM64" s="25"/>
      <c r="AN64" s="25"/>
      <c r="AO64" s="26">
        <f t="shared" si="63"/>
        <v>0</v>
      </c>
      <c r="AP64" s="25"/>
      <c r="AQ64" s="25"/>
      <c r="AR64" s="25"/>
      <c r="AS64" s="26">
        <f t="shared" si="64"/>
        <v>0</v>
      </c>
      <c r="AT64" s="25"/>
      <c r="AU64" s="25"/>
      <c r="AV64" s="25"/>
      <c r="AW64" s="26">
        <f t="shared" si="65"/>
        <v>0</v>
      </c>
      <c r="AX64" s="25"/>
      <c r="AY64" s="25"/>
      <c r="AZ64" s="25"/>
      <c r="BA64" s="26">
        <f t="shared" si="66"/>
        <v>0</v>
      </c>
      <c r="BB64" s="25"/>
      <c r="BC64" s="25"/>
      <c r="BD64" s="25"/>
      <c r="BE64" s="26">
        <f t="shared" si="67"/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52">
        <v>0</v>
      </c>
      <c r="G66" s="252">
        <v>0</v>
      </c>
      <c r="H66" s="252">
        <v>0</v>
      </c>
      <c r="I66" s="26">
        <f>SUM(F66:H66)</f>
        <v>0</v>
      </c>
      <c r="J66" s="252">
        <v>0</v>
      </c>
      <c r="K66" s="252">
        <v>0</v>
      </c>
      <c r="L66" s="252">
        <v>0</v>
      </c>
      <c r="M66" s="26">
        <f>SUM(J66:L66)</f>
        <v>0</v>
      </c>
      <c r="N66" s="252">
        <v>0</v>
      </c>
      <c r="O66" s="252">
        <v>0</v>
      </c>
      <c r="P66" s="252">
        <v>0</v>
      </c>
      <c r="Q66" s="26">
        <f>SUM(N66:P66)</f>
        <v>0</v>
      </c>
      <c r="R66" s="252">
        <v>0</v>
      </c>
      <c r="S66" s="252">
        <v>0</v>
      </c>
      <c r="T66" s="252">
        <v>0</v>
      </c>
      <c r="U66" s="26">
        <f>SUM(R66:T66)</f>
        <v>0</v>
      </c>
      <c r="V66" s="252">
        <v>0</v>
      </c>
      <c r="W66" s="252">
        <v>0</v>
      </c>
      <c r="X66" s="252">
        <v>0</v>
      </c>
      <c r="Y66" s="26">
        <f>SUM(V66:X66)</f>
        <v>0</v>
      </c>
      <c r="Z66" s="25"/>
      <c r="AA66" s="25"/>
      <c r="AB66" s="25"/>
      <c r="AC66" s="26">
        <f>SUM(Z66:AB66)</f>
        <v>0</v>
      </c>
      <c r="AD66" s="252">
        <v>0</v>
      </c>
      <c r="AE66" s="252">
        <v>0</v>
      </c>
      <c r="AF66" s="252">
        <v>0</v>
      </c>
      <c r="AG66" s="26">
        <f>SUM(AD66:AF66)</f>
        <v>0</v>
      </c>
      <c r="AH66" s="25"/>
      <c r="AI66" s="25"/>
      <c r="AJ66" s="25"/>
      <c r="AK66" s="26">
        <f>SUM(AH66:AJ66)</f>
        <v>0</v>
      </c>
      <c r="AL66" s="25"/>
      <c r="AM66" s="25"/>
      <c r="AN66" s="25"/>
      <c r="AO66" s="26">
        <f>SUM(AL66:AN66)</f>
        <v>0</v>
      </c>
      <c r="AP66" s="25"/>
      <c r="AQ66" s="25"/>
      <c r="AR66" s="25"/>
      <c r="AS66" s="26">
        <f>SUM(AP66:AR66)</f>
        <v>0</v>
      </c>
      <c r="AT66" s="25"/>
      <c r="AU66" s="25"/>
      <c r="AV66" s="25"/>
      <c r="AW66" s="26">
        <f>SUM(AT66:AV66)</f>
        <v>0</v>
      </c>
      <c r="AX66" s="25"/>
      <c r="AY66" s="25"/>
      <c r="AZ66" s="25"/>
      <c r="BA66" s="26">
        <f>SUM(AX66:AZ66)</f>
        <v>0</v>
      </c>
      <c r="BB66" s="25"/>
      <c r="BC66" s="25"/>
      <c r="BD66" s="25"/>
      <c r="BE66" s="26">
        <f>SUM(BB66:BD66)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F53-F55-F66</f>
        <v>0</v>
      </c>
      <c r="G68" s="69">
        <f t="shared" ref="G68:BE68" si="68">G53-G55-G66</f>
        <v>0</v>
      </c>
      <c r="H68" s="69">
        <f t="shared" si="68"/>
        <v>0</v>
      </c>
      <c r="I68" s="69">
        <f t="shared" si="68"/>
        <v>0</v>
      </c>
      <c r="J68" s="69">
        <f t="shared" si="68"/>
        <v>0</v>
      </c>
      <c r="K68" s="69">
        <f t="shared" si="68"/>
        <v>0</v>
      </c>
      <c r="L68" s="69">
        <f t="shared" si="68"/>
        <v>0</v>
      </c>
      <c r="M68" s="69">
        <f t="shared" si="68"/>
        <v>0</v>
      </c>
      <c r="N68" s="69">
        <f t="shared" si="68"/>
        <v>0</v>
      </c>
      <c r="O68" s="69">
        <f t="shared" si="68"/>
        <v>0</v>
      </c>
      <c r="P68" s="69">
        <f t="shared" si="68"/>
        <v>0</v>
      </c>
      <c r="Q68" s="69">
        <f t="shared" si="68"/>
        <v>0</v>
      </c>
      <c r="R68" s="69">
        <f t="shared" si="68"/>
        <v>0</v>
      </c>
      <c r="S68" s="69">
        <f t="shared" si="68"/>
        <v>0</v>
      </c>
      <c r="T68" s="69">
        <f t="shared" si="68"/>
        <v>0</v>
      </c>
      <c r="U68" s="69">
        <f t="shared" si="68"/>
        <v>0</v>
      </c>
      <c r="V68" s="69">
        <f t="shared" si="68"/>
        <v>0</v>
      </c>
      <c r="W68" s="69">
        <f t="shared" si="68"/>
        <v>0</v>
      </c>
      <c r="X68" s="69">
        <f t="shared" si="68"/>
        <v>0</v>
      </c>
      <c r="Y68" s="69">
        <f t="shared" si="68"/>
        <v>0</v>
      </c>
      <c r="Z68" s="69">
        <f t="shared" si="68"/>
        <v>0</v>
      </c>
      <c r="AA68" s="69">
        <f t="shared" si="68"/>
        <v>0</v>
      </c>
      <c r="AB68" s="69">
        <f t="shared" si="68"/>
        <v>0</v>
      </c>
      <c r="AC68" s="69">
        <f t="shared" si="68"/>
        <v>0</v>
      </c>
      <c r="AD68" s="69">
        <f t="shared" si="68"/>
        <v>0</v>
      </c>
      <c r="AE68" s="69">
        <f t="shared" si="68"/>
        <v>0</v>
      </c>
      <c r="AF68" s="69">
        <f t="shared" si="68"/>
        <v>0</v>
      </c>
      <c r="AG68" s="69">
        <f t="shared" si="68"/>
        <v>0</v>
      </c>
      <c r="AH68" s="69">
        <f t="shared" si="68"/>
        <v>0</v>
      </c>
      <c r="AI68" s="69">
        <f t="shared" si="68"/>
        <v>0</v>
      </c>
      <c r="AJ68" s="69">
        <f t="shared" si="68"/>
        <v>0</v>
      </c>
      <c r="AK68" s="69">
        <f t="shared" si="68"/>
        <v>0</v>
      </c>
      <c r="AL68" s="69">
        <f t="shared" ref="AL68:AS68" si="69">AL53-AL55-AL66</f>
        <v>0</v>
      </c>
      <c r="AM68" s="69">
        <f t="shared" si="69"/>
        <v>0</v>
      </c>
      <c r="AN68" s="69">
        <f t="shared" si="69"/>
        <v>0</v>
      </c>
      <c r="AO68" s="69">
        <f t="shared" si="69"/>
        <v>0</v>
      </c>
      <c r="AP68" s="69">
        <f t="shared" si="69"/>
        <v>0</v>
      </c>
      <c r="AQ68" s="69">
        <f t="shared" si="69"/>
        <v>0</v>
      </c>
      <c r="AR68" s="69">
        <f t="shared" si="69"/>
        <v>0</v>
      </c>
      <c r="AS68" s="69">
        <f t="shared" si="69"/>
        <v>0</v>
      </c>
      <c r="AT68" s="69">
        <f t="shared" si="68"/>
        <v>0</v>
      </c>
      <c r="AU68" s="69">
        <f t="shared" si="68"/>
        <v>0</v>
      </c>
      <c r="AV68" s="69">
        <f t="shared" si="68"/>
        <v>0</v>
      </c>
      <c r="AW68" s="69">
        <f t="shared" si="68"/>
        <v>0</v>
      </c>
      <c r="AX68" s="69">
        <f>AX53-AX55-AX66</f>
        <v>0</v>
      </c>
      <c r="AY68" s="69">
        <f>AY53-AY55-AY66</f>
        <v>0</v>
      </c>
      <c r="AZ68" s="69">
        <f>AZ53-AZ55-AZ66</f>
        <v>0</v>
      </c>
      <c r="BA68" s="69">
        <f>BA53-BA55-BA66</f>
        <v>0</v>
      </c>
      <c r="BB68" s="69">
        <f t="shared" si="68"/>
        <v>0</v>
      </c>
      <c r="BC68" s="69">
        <f t="shared" si="68"/>
        <v>0</v>
      </c>
      <c r="BD68" s="69">
        <f t="shared" si="68"/>
        <v>0</v>
      </c>
      <c r="BE68" s="69">
        <f t="shared" si="68"/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114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5"/>
      <c r="G71" s="25"/>
      <c r="H71" s="25"/>
      <c r="I71" s="26">
        <f t="shared" ref="I71:I76" si="70">SUM(F71:H71)</f>
        <v>0</v>
      </c>
      <c r="J71" s="25"/>
      <c r="K71" s="25"/>
      <c r="L71" s="25"/>
      <c r="M71" s="26">
        <f t="shared" ref="M71:M76" si="71">SUM(J71:L71)</f>
        <v>0</v>
      </c>
      <c r="N71" s="25"/>
      <c r="O71" s="25"/>
      <c r="P71" s="25"/>
      <c r="Q71" s="26">
        <f t="shared" ref="Q71:Q76" si="72">SUM(N71:P71)</f>
        <v>0</v>
      </c>
      <c r="R71" s="25"/>
      <c r="S71" s="25"/>
      <c r="T71" s="25"/>
      <c r="U71" s="26">
        <f t="shared" ref="U71:U76" si="73">SUM(R71:T71)</f>
        <v>0</v>
      </c>
      <c r="V71" s="25"/>
      <c r="W71" s="25"/>
      <c r="X71" s="25"/>
      <c r="Y71" s="26">
        <f t="shared" ref="Y71:Y76" si="74">SUM(V71:X71)</f>
        <v>0</v>
      </c>
      <c r="Z71" s="25"/>
      <c r="AA71" s="25"/>
      <c r="AB71" s="25"/>
      <c r="AC71" s="26">
        <f t="shared" ref="AC71:AC76" si="75">SUM(Z71:AB71)</f>
        <v>0</v>
      </c>
      <c r="AD71" s="25"/>
      <c r="AE71" s="25"/>
      <c r="AF71" s="25"/>
      <c r="AG71" s="26">
        <f t="shared" ref="AG71:AG76" si="76">SUM(AD71:AF71)</f>
        <v>0</v>
      </c>
      <c r="AH71" s="25"/>
      <c r="AI71" s="25"/>
      <c r="AJ71" s="25"/>
      <c r="AK71" s="26">
        <f t="shared" ref="AK71:AK76" si="77">SUM(AH71:AJ71)</f>
        <v>0</v>
      </c>
      <c r="AL71" s="25"/>
      <c r="AM71" s="25"/>
      <c r="AN71" s="25"/>
      <c r="AO71" s="26">
        <f>SUM(AL71:AN71)</f>
        <v>0</v>
      </c>
      <c r="AP71" s="25"/>
      <c r="AQ71" s="25"/>
      <c r="AR71" s="25"/>
      <c r="AS71" s="26">
        <f>SUM(AP71:AR71)</f>
        <v>0</v>
      </c>
      <c r="AT71" s="25"/>
      <c r="AU71" s="25"/>
      <c r="AV71" s="25"/>
      <c r="AW71" s="26">
        <f t="shared" ref="AW71:AW76" si="78">SUM(AT71:AV71)</f>
        <v>0</v>
      </c>
      <c r="AX71" s="25"/>
      <c r="AY71" s="25"/>
      <c r="AZ71" s="25"/>
      <c r="BA71" s="26">
        <f>SUM(AX71:AZ71)</f>
        <v>0</v>
      </c>
      <c r="BB71" s="25"/>
      <c r="BC71" s="25"/>
      <c r="BD71" s="25"/>
      <c r="BE71" s="26">
        <f t="shared" ref="BE71:BE76" si="79">SUM(BB71:BD71)</f>
        <v>0</v>
      </c>
    </row>
    <row r="72" spans="1:57" x14ac:dyDescent="0.25">
      <c r="A72" s="23"/>
      <c r="D72" s="21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5"/>
      <c r="G73" s="25"/>
      <c r="H73" s="25"/>
      <c r="I73" s="69">
        <f t="shared" si="70"/>
        <v>0</v>
      </c>
      <c r="J73" s="25"/>
      <c r="K73" s="25"/>
      <c r="L73" s="25"/>
      <c r="M73" s="69">
        <f t="shared" si="71"/>
        <v>0</v>
      </c>
      <c r="N73" s="25"/>
      <c r="O73" s="25"/>
      <c r="P73" s="25"/>
      <c r="Q73" s="69">
        <f t="shared" si="72"/>
        <v>0</v>
      </c>
      <c r="R73" s="25"/>
      <c r="S73" s="25"/>
      <c r="T73" s="25"/>
      <c r="U73" s="69">
        <f t="shared" si="73"/>
        <v>0</v>
      </c>
      <c r="V73" s="25"/>
      <c r="W73" s="25"/>
      <c r="X73" s="25"/>
      <c r="Y73" s="69">
        <f t="shared" si="74"/>
        <v>0</v>
      </c>
      <c r="Z73" s="25"/>
      <c r="AA73" s="25"/>
      <c r="AB73" s="25"/>
      <c r="AC73" s="69">
        <f t="shared" si="75"/>
        <v>0</v>
      </c>
      <c r="AD73" s="25"/>
      <c r="AE73" s="25"/>
      <c r="AF73" s="25"/>
      <c r="AG73" s="69">
        <f t="shared" si="76"/>
        <v>0</v>
      </c>
      <c r="AH73" s="25"/>
      <c r="AI73" s="25"/>
      <c r="AJ73" s="25"/>
      <c r="AK73" s="69">
        <f t="shared" si="77"/>
        <v>0</v>
      </c>
      <c r="AL73" s="25"/>
      <c r="AM73" s="25"/>
      <c r="AN73" s="25"/>
      <c r="AO73" s="69">
        <f>SUM(AL73:AN73)</f>
        <v>0</v>
      </c>
      <c r="AP73" s="25"/>
      <c r="AQ73" s="25"/>
      <c r="AR73" s="25"/>
      <c r="AS73" s="69">
        <f>SUM(AP73:AR73)</f>
        <v>0</v>
      </c>
      <c r="AT73" s="25"/>
      <c r="AU73" s="25"/>
      <c r="AV73" s="25"/>
      <c r="AW73" s="69">
        <f t="shared" si="78"/>
        <v>0</v>
      </c>
      <c r="AX73" s="25"/>
      <c r="AY73" s="25"/>
      <c r="AZ73" s="25"/>
      <c r="BA73" s="69">
        <f>SUM(AX73:AZ73)</f>
        <v>0</v>
      </c>
      <c r="BB73" s="25"/>
      <c r="BC73" s="186"/>
      <c r="BD73" s="186"/>
      <c r="BE73" s="69">
        <f t="shared" si="79"/>
        <v>0</v>
      </c>
    </row>
    <row r="74" spans="1:57" x14ac:dyDescent="0.25">
      <c r="A74" s="23"/>
      <c r="D74" s="68"/>
      <c r="E74" s="141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ht="15" customHeight="1" x14ac:dyDescent="0.25">
      <c r="A75" s="23" t="str">
        <f t="shared" ref="A75:A82" si="80">$A$71</f>
        <v>CLAIM AMOUNTS PAID</v>
      </c>
      <c r="C75" s="13" t="s">
        <v>26</v>
      </c>
      <c r="D75" s="53" t="s">
        <v>264</v>
      </c>
      <c r="E75" s="53" t="s">
        <v>227</v>
      </c>
      <c r="F75" s="25"/>
      <c r="G75" s="25"/>
      <c r="H75" s="25"/>
      <c r="I75" s="26">
        <f t="shared" si="70"/>
        <v>0</v>
      </c>
      <c r="J75" s="25"/>
      <c r="K75" s="25"/>
      <c r="L75" s="25"/>
      <c r="M75" s="26">
        <f t="shared" si="71"/>
        <v>0</v>
      </c>
      <c r="N75" s="25"/>
      <c r="O75" s="25"/>
      <c r="P75" s="25"/>
      <c r="Q75" s="26">
        <f t="shared" si="72"/>
        <v>0</v>
      </c>
      <c r="R75" s="25"/>
      <c r="S75" s="25"/>
      <c r="T75" s="25"/>
      <c r="U75" s="26">
        <f t="shared" si="73"/>
        <v>0</v>
      </c>
      <c r="V75" s="25"/>
      <c r="W75" s="25"/>
      <c r="X75" s="25"/>
      <c r="Y75" s="26">
        <f t="shared" si="74"/>
        <v>0</v>
      </c>
      <c r="Z75" s="25"/>
      <c r="AA75" s="25"/>
      <c r="AB75" s="25"/>
      <c r="AC75" s="26">
        <f t="shared" si="75"/>
        <v>0</v>
      </c>
      <c r="AD75" s="25"/>
      <c r="AE75" s="25"/>
      <c r="AF75" s="25"/>
      <c r="AG75" s="26">
        <f t="shared" si="76"/>
        <v>0</v>
      </c>
      <c r="AH75" s="25"/>
      <c r="AI75" s="25"/>
      <c r="AJ75" s="25"/>
      <c r="AK75" s="26">
        <f t="shared" si="77"/>
        <v>0</v>
      </c>
      <c r="AL75" s="25"/>
      <c r="AM75" s="25"/>
      <c r="AN75" s="25"/>
      <c r="AO75" s="26">
        <f t="shared" ref="AO75:AO82" si="81">SUM(AL75:AN75)</f>
        <v>0</v>
      </c>
      <c r="AP75" s="25"/>
      <c r="AQ75" s="25"/>
      <c r="AR75" s="25"/>
      <c r="AS75" s="26">
        <f t="shared" ref="AS75:AS82" si="82">SUM(AP75:AR75)</f>
        <v>0</v>
      </c>
      <c r="AT75" s="25"/>
      <c r="AU75" s="25"/>
      <c r="AV75" s="25"/>
      <c r="AW75" s="26">
        <f t="shared" si="78"/>
        <v>0</v>
      </c>
      <c r="AX75" s="25"/>
      <c r="AY75" s="25"/>
      <c r="AZ75" s="25"/>
      <c r="BA75" s="26">
        <f t="shared" ref="BA75:BA82" si="83">SUM(AX75:AZ75)</f>
        <v>0</v>
      </c>
      <c r="BB75" s="25"/>
      <c r="BC75" s="25"/>
      <c r="BD75" s="25"/>
      <c r="BE75" s="26">
        <f t="shared" si="79"/>
        <v>0</v>
      </c>
    </row>
    <row r="76" spans="1:57" x14ac:dyDescent="0.25">
      <c r="A76" s="23" t="str">
        <f t="shared" si="80"/>
        <v>CLAIM AMOUNTS PAID</v>
      </c>
      <c r="C76" s="13" t="s">
        <v>26</v>
      </c>
      <c r="D76" s="53" t="s">
        <v>505</v>
      </c>
      <c r="E76" s="53" t="s">
        <v>228</v>
      </c>
      <c r="F76" s="25"/>
      <c r="G76" s="25"/>
      <c r="H76" s="25"/>
      <c r="I76" s="26">
        <f t="shared" si="70"/>
        <v>0</v>
      </c>
      <c r="J76" s="25"/>
      <c r="K76" s="25"/>
      <c r="L76" s="25"/>
      <c r="M76" s="26">
        <f t="shared" si="71"/>
        <v>0</v>
      </c>
      <c r="N76" s="25"/>
      <c r="O76" s="25"/>
      <c r="P76" s="25"/>
      <c r="Q76" s="26">
        <f t="shared" si="72"/>
        <v>0</v>
      </c>
      <c r="R76" s="25"/>
      <c r="S76" s="25"/>
      <c r="T76" s="25"/>
      <c r="U76" s="26">
        <f t="shared" si="73"/>
        <v>0</v>
      </c>
      <c r="V76" s="25"/>
      <c r="W76" s="25"/>
      <c r="X76" s="25"/>
      <c r="Y76" s="26">
        <f t="shared" si="74"/>
        <v>0</v>
      </c>
      <c r="Z76" s="25"/>
      <c r="AA76" s="25"/>
      <c r="AB76" s="25"/>
      <c r="AC76" s="26">
        <f t="shared" si="75"/>
        <v>0</v>
      </c>
      <c r="AD76" s="25"/>
      <c r="AE76" s="25"/>
      <c r="AF76" s="25"/>
      <c r="AG76" s="26">
        <f t="shared" si="76"/>
        <v>0</v>
      </c>
      <c r="AH76" s="25"/>
      <c r="AI76" s="25"/>
      <c r="AJ76" s="25"/>
      <c r="AK76" s="26">
        <f t="shared" si="77"/>
        <v>0</v>
      </c>
      <c r="AL76" s="25"/>
      <c r="AM76" s="25"/>
      <c r="AN76" s="25"/>
      <c r="AO76" s="26">
        <f t="shared" si="81"/>
        <v>0</v>
      </c>
      <c r="AP76" s="25"/>
      <c r="AQ76" s="25"/>
      <c r="AR76" s="25"/>
      <c r="AS76" s="26">
        <f t="shared" si="82"/>
        <v>0</v>
      </c>
      <c r="AT76" s="25"/>
      <c r="AU76" s="25"/>
      <c r="AV76" s="25"/>
      <c r="AW76" s="26">
        <f t="shared" si="78"/>
        <v>0</v>
      </c>
      <c r="AX76" s="25"/>
      <c r="AY76" s="25"/>
      <c r="AZ76" s="25"/>
      <c r="BA76" s="26">
        <f t="shared" si="83"/>
        <v>0</v>
      </c>
      <c r="BB76" s="25"/>
      <c r="BC76" s="25"/>
      <c r="BD76" s="25"/>
      <c r="BE76" s="26">
        <f t="shared" si="79"/>
        <v>0</v>
      </c>
    </row>
    <row r="77" spans="1:57" x14ac:dyDescent="0.25">
      <c r="A77" s="23" t="str">
        <f t="shared" si="80"/>
        <v>CLAIM AMOUNTS PAID</v>
      </c>
      <c r="C77" s="13" t="s">
        <v>26</v>
      </c>
      <c r="D77" s="53" t="s">
        <v>348</v>
      </c>
      <c r="E77" s="53" t="s">
        <v>27</v>
      </c>
      <c r="F77" s="25"/>
      <c r="G77" s="25"/>
      <c r="H77" s="25"/>
      <c r="I77" s="26">
        <f t="shared" ref="I77:I82" si="84">SUM(F77:H77)</f>
        <v>0</v>
      </c>
      <c r="J77" s="25"/>
      <c r="K77" s="25"/>
      <c r="L77" s="25"/>
      <c r="M77" s="26">
        <f t="shared" ref="M77:M82" si="85">SUM(J77:L77)</f>
        <v>0</v>
      </c>
      <c r="N77" s="25"/>
      <c r="O77" s="25"/>
      <c r="P77" s="25"/>
      <c r="Q77" s="26">
        <f t="shared" ref="Q77:Q82" si="86">SUM(N77:P77)</f>
        <v>0</v>
      </c>
      <c r="R77" s="25"/>
      <c r="S77" s="25"/>
      <c r="T77" s="25"/>
      <c r="U77" s="26">
        <f t="shared" ref="U77:U82" si="87">SUM(R77:T77)</f>
        <v>0</v>
      </c>
      <c r="V77" s="25"/>
      <c r="W77" s="25"/>
      <c r="X77" s="25"/>
      <c r="Y77" s="26">
        <f t="shared" ref="Y77:Y82" si="88">SUM(V77:X77)</f>
        <v>0</v>
      </c>
      <c r="Z77" s="25"/>
      <c r="AA77" s="25"/>
      <c r="AB77" s="25"/>
      <c r="AC77" s="26">
        <f t="shared" ref="AC77:AC82" si="89">SUM(Z77:AB77)</f>
        <v>0</v>
      </c>
      <c r="AD77" s="25"/>
      <c r="AE77" s="25"/>
      <c r="AF77" s="25"/>
      <c r="AG77" s="26">
        <f t="shared" ref="AG77:AG82" si="90">SUM(AD77:AF77)</f>
        <v>0</v>
      </c>
      <c r="AH77" s="25"/>
      <c r="AI77" s="25"/>
      <c r="AJ77" s="25"/>
      <c r="AK77" s="26">
        <f t="shared" ref="AK77:AK82" si="91">SUM(AH77:AJ77)</f>
        <v>0</v>
      </c>
      <c r="AL77" s="25"/>
      <c r="AM77" s="25"/>
      <c r="AN77" s="25"/>
      <c r="AO77" s="26">
        <f t="shared" si="81"/>
        <v>0</v>
      </c>
      <c r="AP77" s="25"/>
      <c r="AQ77" s="25"/>
      <c r="AR77" s="25"/>
      <c r="AS77" s="26">
        <f t="shared" si="82"/>
        <v>0</v>
      </c>
      <c r="AT77" s="25"/>
      <c r="AU77" s="25"/>
      <c r="AV77" s="25"/>
      <c r="AW77" s="26">
        <f t="shared" ref="AW77:AW82" si="92">SUM(AT77:AV77)</f>
        <v>0</v>
      </c>
      <c r="AX77" s="25"/>
      <c r="AY77" s="25"/>
      <c r="AZ77" s="25"/>
      <c r="BA77" s="26">
        <f t="shared" si="83"/>
        <v>0</v>
      </c>
      <c r="BB77" s="25"/>
      <c r="BC77" s="25"/>
      <c r="BD77" s="25"/>
      <c r="BE77" s="26">
        <f t="shared" ref="BE77:BE82" si="93">SUM(BB77:BD77)</f>
        <v>0</v>
      </c>
    </row>
    <row r="78" spans="1:57" x14ac:dyDescent="0.25">
      <c r="A78" s="23" t="str">
        <f t="shared" si="80"/>
        <v>CLAIM AMOUNTS PAID</v>
      </c>
      <c r="C78" s="13" t="s">
        <v>26</v>
      </c>
      <c r="D78" s="53" t="s">
        <v>222</v>
      </c>
      <c r="E78" s="53" t="s">
        <v>229</v>
      </c>
      <c r="F78" s="25"/>
      <c r="G78" s="25"/>
      <c r="H78" s="25"/>
      <c r="I78" s="26">
        <f t="shared" si="84"/>
        <v>0</v>
      </c>
      <c r="J78" s="25"/>
      <c r="K78" s="25"/>
      <c r="L78" s="25"/>
      <c r="M78" s="26">
        <f t="shared" si="85"/>
        <v>0</v>
      </c>
      <c r="N78" s="25"/>
      <c r="O78" s="25"/>
      <c r="P78" s="25"/>
      <c r="Q78" s="26">
        <f t="shared" si="86"/>
        <v>0</v>
      </c>
      <c r="R78" s="25"/>
      <c r="S78" s="25"/>
      <c r="T78" s="25"/>
      <c r="U78" s="26">
        <f t="shared" si="87"/>
        <v>0</v>
      </c>
      <c r="V78" s="25"/>
      <c r="W78" s="25"/>
      <c r="X78" s="25"/>
      <c r="Y78" s="26">
        <f t="shared" si="88"/>
        <v>0</v>
      </c>
      <c r="Z78" s="25"/>
      <c r="AA78" s="25"/>
      <c r="AB78" s="25"/>
      <c r="AC78" s="26">
        <f t="shared" si="89"/>
        <v>0</v>
      </c>
      <c r="AD78" s="25"/>
      <c r="AE78" s="25"/>
      <c r="AF78" s="25"/>
      <c r="AG78" s="26">
        <f t="shared" si="90"/>
        <v>0</v>
      </c>
      <c r="AH78" s="25"/>
      <c r="AI78" s="25"/>
      <c r="AJ78" s="25"/>
      <c r="AK78" s="26">
        <f t="shared" si="91"/>
        <v>0</v>
      </c>
      <c r="AL78" s="25"/>
      <c r="AM78" s="25"/>
      <c r="AN78" s="25"/>
      <c r="AO78" s="26">
        <f t="shared" si="81"/>
        <v>0</v>
      </c>
      <c r="AP78" s="25"/>
      <c r="AQ78" s="25"/>
      <c r="AR78" s="25"/>
      <c r="AS78" s="26">
        <f t="shared" si="82"/>
        <v>0</v>
      </c>
      <c r="AT78" s="25"/>
      <c r="AU78" s="25"/>
      <c r="AV78" s="25"/>
      <c r="AW78" s="26">
        <f t="shared" si="92"/>
        <v>0</v>
      </c>
      <c r="AX78" s="25"/>
      <c r="AY78" s="25"/>
      <c r="AZ78" s="25"/>
      <c r="BA78" s="26">
        <f t="shared" si="83"/>
        <v>0</v>
      </c>
      <c r="BB78" s="25"/>
      <c r="BC78" s="25"/>
      <c r="BD78" s="25"/>
      <c r="BE78" s="26">
        <f t="shared" si="93"/>
        <v>0</v>
      </c>
    </row>
    <row r="79" spans="1:57" x14ac:dyDescent="0.25">
      <c r="A79" s="23" t="str">
        <f t="shared" si="80"/>
        <v>CLAIM AMOUNTS PAID</v>
      </c>
      <c r="C79" s="13" t="s">
        <v>26</v>
      </c>
      <c r="D79" s="53" t="s">
        <v>224</v>
      </c>
      <c r="E79" s="53" t="s">
        <v>230</v>
      </c>
      <c r="F79" s="25"/>
      <c r="G79" s="25"/>
      <c r="H79" s="25"/>
      <c r="I79" s="26">
        <f t="shared" si="84"/>
        <v>0</v>
      </c>
      <c r="J79" s="25"/>
      <c r="K79" s="25"/>
      <c r="L79" s="25"/>
      <c r="M79" s="26">
        <f t="shared" si="85"/>
        <v>0</v>
      </c>
      <c r="N79" s="25"/>
      <c r="O79" s="25"/>
      <c r="P79" s="25"/>
      <c r="Q79" s="26">
        <f t="shared" si="86"/>
        <v>0</v>
      </c>
      <c r="R79" s="25"/>
      <c r="S79" s="25"/>
      <c r="T79" s="25"/>
      <c r="U79" s="26">
        <f t="shared" si="87"/>
        <v>0</v>
      </c>
      <c r="V79" s="25"/>
      <c r="W79" s="25"/>
      <c r="X79" s="25"/>
      <c r="Y79" s="26">
        <f t="shared" si="88"/>
        <v>0</v>
      </c>
      <c r="Z79" s="25"/>
      <c r="AA79" s="25"/>
      <c r="AB79" s="25"/>
      <c r="AC79" s="26">
        <f t="shared" si="89"/>
        <v>0</v>
      </c>
      <c r="AD79" s="25"/>
      <c r="AE79" s="25"/>
      <c r="AF79" s="25"/>
      <c r="AG79" s="26">
        <f t="shared" si="90"/>
        <v>0</v>
      </c>
      <c r="AH79" s="25"/>
      <c r="AI79" s="25"/>
      <c r="AJ79" s="25"/>
      <c r="AK79" s="26">
        <f t="shared" si="91"/>
        <v>0</v>
      </c>
      <c r="AL79" s="25"/>
      <c r="AM79" s="25"/>
      <c r="AN79" s="25"/>
      <c r="AO79" s="26">
        <f t="shared" si="81"/>
        <v>0</v>
      </c>
      <c r="AP79" s="25"/>
      <c r="AQ79" s="25"/>
      <c r="AR79" s="25"/>
      <c r="AS79" s="26">
        <f t="shared" si="82"/>
        <v>0</v>
      </c>
      <c r="AT79" s="25"/>
      <c r="AU79" s="25"/>
      <c r="AV79" s="25"/>
      <c r="AW79" s="26">
        <f t="shared" si="92"/>
        <v>0</v>
      </c>
      <c r="AX79" s="25"/>
      <c r="AY79" s="25"/>
      <c r="AZ79" s="25"/>
      <c r="BA79" s="26">
        <f t="shared" si="83"/>
        <v>0</v>
      </c>
      <c r="BB79" s="25"/>
      <c r="BC79" s="25"/>
      <c r="BD79" s="25"/>
      <c r="BE79" s="26">
        <f t="shared" si="93"/>
        <v>0</v>
      </c>
    </row>
    <row r="80" spans="1:57" ht="15" customHeight="1" x14ac:dyDescent="0.25">
      <c r="A80" s="23" t="str">
        <f t="shared" si="80"/>
        <v>CLAIM AMOUNTS PAID</v>
      </c>
      <c r="C80" s="13" t="s">
        <v>26</v>
      </c>
      <c r="D80" s="53" t="s">
        <v>223</v>
      </c>
      <c r="E80" s="53" t="s">
        <v>231</v>
      </c>
      <c r="F80" s="25"/>
      <c r="G80" s="25"/>
      <c r="H80" s="25"/>
      <c r="I80" s="26">
        <f t="shared" si="84"/>
        <v>0</v>
      </c>
      <c r="J80" s="25"/>
      <c r="K80" s="25"/>
      <c r="L80" s="25"/>
      <c r="M80" s="26">
        <f t="shared" si="85"/>
        <v>0</v>
      </c>
      <c r="N80" s="25"/>
      <c r="O80" s="25"/>
      <c r="P80" s="25"/>
      <c r="Q80" s="26">
        <f t="shared" si="86"/>
        <v>0</v>
      </c>
      <c r="R80" s="25"/>
      <c r="S80" s="25"/>
      <c r="T80" s="25"/>
      <c r="U80" s="26">
        <f t="shared" si="87"/>
        <v>0</v>
      </c>
      <c r="V80" s="25"/>
      <c r="W80" s="25"/>
      <c r="X80" s="25"/>
      <c r="Y80" s="26">
        <f t="shared" si="88"/>
        <v>0</v>
      </c>
      <c r="Z80" s="25"/>
      <c r="AA80" s="25"/>
      <c r="AB80" s="25"/>
      <c r="AC80" s="26">
        <f t="shared" si="89"/>
        <v>0</v>
      </c>
      <c r="AD80" s="25"/>
      <c r="AE80" s="25"/>
      <c r="AF80" s="25"/>
      <c r="AG80" s="26">
        <f t="shared" si="90"/>
        <v>0</v>
      </c>
      <c r="AH80" s="25"/>
      <c r="AI80" s="25"/>
      <c r="AJ80" s="25"/>
      <c r="AK80" s="26">
        <f t="shared" si="91"/>
        <v>0</v>
      </c>
      <c r="AL80" s="25"/>
      <c r="AM80" s="25"/>
      <c r="AN80" s="25"/>
      <c r="AO80" s="26">
        <f t="shared" si="81"/>
        <v>0</v>
      </c>
      <c r="AP80" s="25"/>
      <c r="AQ80" s="25"/>
      <c r="AR80" s="25"/>
      <c r="AS80" s="26">
        <f t="shared" si="82"/>
        <v>0</v>
      </c>
      <c r="AT80" s="25"/>
      <c r="AU80" s="25"/>
      <c r="AV80" s="25"/>
      <c r="AW80" s="26">
        <f t="shared" si="92"/>
        <v>0</v>
      </c>
      <c r="AX80" s="25"/>
      <c r="AY80" s="25"/>
      <c r="AZ80" s="25"/>
      <c r="BA80" s="26">
        <f t="shared" si="83"/>
        <v>0</v>
      </c>
      <c r="BB80" s="25"/>
      <c r="BC80" s="25"/>
      <c r="BD80" s="25"/>
      <c r="BE80" s="26">
        <f t="shared" si="93"/>
        <v>0</v>
      </c>
    </row>
    <row r="81" spans="1:57" x14ac:dyDescent="0.25">
      <c r="A81" s="23" t="str">
        <f t="shared" si="80"/>
        <v>CLAIM AMOUNTS PAID</v>
      </c>
      <c r="C81" s="13" t="s">
        <v>26</v>
      </c>
      <c r="D81" s="53" t="s">
        <v>341</v>
      </c>
      <c r="E81" s="53" t="s">
        <v>232</v>
      </c>
      <c r="F81" s="25"/>
      <c r="G81" s="25"/>
      <c r="H81" s="25"/>
      <c r="I81" s="26">
        <f t="shared" si="84"/>
        <v>0</v>
      </c>
      <c r="J81" s="25"/>
      <c r="K81" s="25"/>
      <c r="L81" s="25"/>
      <c r="M81" s="26">
        <f t="shared" si="85"/>
        <v>0</v>
      </c>
      <c r="N81" s="25"/>
      <c r="O81" s="25"/>
      <c r="P81" s="25"/>
      <c r="Q81" s="26">
        <f t="shared" si="86"/>
        <v>0</v>
      </c>
      <c r="R81" s="25"/>
      <c r="S81" s="25"/>
      <c r="T81" s="25"/>
      <c r="U81" s="26">
        <f t="shared" si="87"/>
        <v>0</v>
      </c>
      <c r="V81" s="25"/>
      <c r="W81" s="25"/>
      <c r="X81" s="25"/>
      <c r="Y81" s="26">
        <f t="shared" si="88"/>
        <v>0</v>
      </c>
      <c r="Z81" s="25"/>
      <c r="AA81" s="25"/>
      <c r="AB81" s="25"/>
      <c r="AC81" s="26">
        <f t="shared" si="89"/>
        <v>0</v>
      </c>
      <c r="AD81" s="25"/>
      <c r="AE81" s="25"/>
      <c r="AF81" s="25"/>
      <c r="AG81" s="26">
        <f t="shared" si="90"/>
        <v>0</v>
      </c>
      <c r="AH81" s="25"/>
      <c r="AI81" s="25"/>
      <c r="AJ81" s="25"/>
      <c r="AK81" s="26">
        <f t="shared" si="91"/>
        <v>0</v>
      </c>
      <c r="AL81" s="25"/>
      <c r="AM81" s="25"/>
      <c r="AN81" s="25"/>
      <c r="AO81" s="26">
        <f t="shared" si="81"/>
        <v>0</v>
      </c>
      <c r="AP81" s="25"/>
      <c r="AQ81" s="25"/>
      <c r="AR81" s="25"/>
      <c r="AS81" s="26">
        <f t="shared" si="82"/>
        <v>0</v>
      </c>
      <c r="AT81" s="25"/>
      <c r="AU81" s="25"/>
      <c r="AV81" s="25"/>
      <c r="AW81" s="26">
        <f t="shared" si="92"/>
        <v>0</v>
      </c>
      <c r="AX81" s="25"/>
      <c r="AY81" s="25"/>
      <c r="AZ81" s="25"/>
      <c r="BA81" s="26">
        <f t="shared" si="83"/>
        <v>0</v>
      </c>
      <c r="BB81" s="25"/>
      <c r="BC81" s="25"/>
      <c r="BD81" s="25"/>
      <c r="BE81" s="26">
        <f t="shared" si="93"/>
        <v>0</v>
      </c>
    </row>
    <row r="82" spans="1:57" x14ac:dyDescent="0.25">
      <c r="A82" s="23" t="str">
        <f t="shared" si="80"/>
        <v>CLAIM AMOUNTS PAID</v>
      </c>
      <c r="C82" s="13" t="s">
        <v>26</v>
      </c>
      <c r="D82" s="53" t="s">
        <v>246</v>
      </c>
      <c r="E82" s="53" t="s">
        <v>233</v>
      </c>
      <c r="F82" s="25"/>
      <c r="G82" s="25"/>
      <c r="H82" s="25"/>
      <c r="I82" s="26">
        <f t="shared" si="84"/>
        <v>0</v>
      </c>
      <c r="J82" s="25"/>
      <c r="K82" s="25"/>
      <c r="L82" s="25"/>
      <c r="M82" s="26">
        <f t="shared" si="85"/>
        <v>0</v>
      </c>
      <c r="N82" s="25"/>
      <c r="O82" s="25"/>
      <c r="P82" s="25"/>
      <c r="Q82" s="26">
        <f t="shared" si="86"/>
        <v>0</v>
      </c>
      <c r="R82" s="25"/>
      <c r="S82" s="25"/>
      <c r="T82" s="25"/>
      <c r="U82" s="26">
        <f t="shared" si="87"/>
        <v>0</v>
      </c>
      <c r="V82" s="25"/>
      <c r="W82" s="25"/>
      <c r="X82" s="25"/>
      <c r="Y82" s="26">
        <f t="shared" si="88"/>
        <v>0</v>
      </c>
      <c r="Z82" s="25"/>
      <c r="AA82" s="25"/>
      <c r="AB82" s="25"/>
      <c r="AC82" s="26">
        <f t="shared" si="89"/>
        <v>0</v>
      </c>
      <c r="AD82" s="25"/>
      <c r="AE82" s="25"/>
      <c r="AF82" s="25"/>
      <c r="AG82" s="26">
        <f t="shared" si="90"/>
        <v>0</v>
      </c>
      <c r="AH82" s="25"/>
      <c r="AI82" s="25"/>
      <c r="AJ82" s="25"/>
      <c r="AK82" s="26">
        <f t="shared" si="91"/>
        <v>0</v>
      </c>
      <c r="AL82" s="25"/>
      <c r="AM82" s="25"/>
      <c r="AN82" s="25"/>
      <c r="AO82" s="26">
        <f t="shared" si="81"/>
        <v>0</v>
      </c>
      <c r="AP82" s="25"/>
      <c r="AQ82" s="25"/>
      <c r="AR82" s="25"/>
      <c r="AS82" s="26">
        <f t="shared" si="82"/>
        <v>0</v>
      </c>
      <c r="AT82" s="25"/>
      <c r="AU82" s="25"/>
      <c r="AV82" s="25"/>
      <c r="AW82" s="26">
        <f t="shared" si="92"/>
        <v>0</v>
      </c>
      <c r="AX82" s="25"/>
      <c r="AY82" s="25"/>
      <c r="AZ82" s="25"/>
      <c r="BA82" s="26">
        <f t="shared" si="83"/>
        <v>0</v>
      </c>
      <c r="BB82" s="25"/>
      <c r="BC82" s="25"/>
      <c r="BD82" s="25"/>
      <c r="BE82" s="26">
        <f t="shared" si="93"/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94">$A$71</f>
        <v>CLAIM AMOUNTS PAID</v>
      </c>
      <c r="C84" s="13" t="s">
        <v>26</v>
      </c>
      <c r="D84" s="53" t="s">
        <v>349</v>
      </c>
      <c r="E84" s="53" t="s">
        <v>234</v>
      </c>
      <c r="F84" s="26">
        <f>SUBTOTAL(9,F85:F93)</f>
        <v>0</v>
      </c>
      <c r="G84" s="26">
        <f>SUBTOTAL(9,G85:G93)</f>
        <v>0</v>
      </c>
      <c r="H84" s="26">
        <f>SUBTOTAL(9,H85:H93)</f>
        <v>0</v>
      </c>
      <c r="I84" s="26">
        <f t="shared" ref="I84:I93" si="95">SUM(F84:H84)</f>
        <v>0</v>
      </c>
      <c r="J84" s="26">
        <f>SUBTOTAL(9,J85:J93)</f>
        <v>0</v>
      </c>
      <c r="K84" s="26">
        <f>SUBTOTAL(9,K85:K93)</f>
        <v>0</v>
      </c>
      <c r="L84" s="26">
        <f>SUBTOTAL(9,L85:L93)</f>
        <v>0</v>
      </c>
      <c r="M84" s="26">
        <f t="shared" ref="M84:M93" si="96">SUM(J84:L84)</f>
        <v>0</v>
      </c>
      <c r="N84" s="26">
        <f>SUBTOTAL(9,N85:N93)</f>
        <v>0</v>
      </c>
      <c r="O84" s="26">
        <f>SUBTOTAL(9,O85:O93)</f>
        <v>0</v>
      </c>
      <c r="P84" s="26">
        <f>SUBTOTAL(9,P85:P93)</f>
        <v>0</v>
      </c>
      <c r="Q84" s="26">
        <f t="shared" ref="Q84:Q93" si="97">SUM(N84:P84)</f>
        <v>0</v>
      </c>
      <c r="R84" s="26">
        <f>SUBTOTAL(9,R85:R93)</f>
        <v>0</v>
      </c>
      <c r="S84" s="26">
        <f>SUBTOTAL(9,S85:S93)</f>
        <v>0</v>
      </c>
      <c r="T84" s="26">
        <f>SUBTOTAL(9,T85:T93)</f>
        <v>0</v>
      </c>
      <c r="U84" s="26">
        <f t="shared" ref="U84:U93" si="98">SUM(R84:T84)</f>
        <v>0</v>
      </c>
      <c r="V84" s="26">
        <f>SUBTOTAL(9,V85:V93)</f>
        <v>0</v>
      </c>
      <c r="W84" s="26">
        <f>SUBTOTAL(9,W85:W93)</f>
        <v>0</v>
      </c>
      <c r="X84" s="26">
        <f>SUBTOTAL(9,X85:X93)</f>
        <v>0</v>
      </c>
      <c r="Y84" s="26">
        <f t="shared" ref="Y84:Y93" si="99">SUM(V84:X84)</f>
        <v>0</v>
      </c>
      <c r="Z84" s="26">
        <f>SUBTOTAL(9,Z85:Z93)</f>
        <v>0</v>
      </c>
      <c r="AA84" s="26">
        <f>SUBTOTAL(9,AA85:AA93)</f>
        <v>0</v>
      </c>
      <c r="AB84" s="26">
        <f>SUBTOTAL(9,AB85:AB93)</f>
        <v>0</v>
      </c>
      <c r="AC84" s="26">
        <f t="shared" ref="AC84:AC93" si="100">SUM(Z84:AB84)</f>
        <v>0</v>
      </c>
      <c r="AD84" s="26">
        <f>SUBTOTAL(9,AD85:AD93)</f>
        <v>0</v>
      </c>
      <c r="AE84" s="26">
        <f>SUBTOTAL(9,AE85:AE93)</f>
        <v>0</v>
      </c>
      <c r="AF84" s="26">
        <f>SUBTOTAL(9,AF85:AF93)</f>
        <v>0</v>
      </c>
      <c r="AG84" s="26">
        <f t="shared" ref="AG84:AG93" si="101">SUM(AD84:AF84)</f>
        <v>0</v>
      </c>
      <c r="AH84" s="26">
        <f>SUBTOTAL(9,AH85:AH93)</f>
        <v>0</v>
      </c>
      <c r="AI84" s="26">
        <f>SUBTOTAL(9,AI85:AI93)</f>
        <v>0</v>
      </c>
      <c r="AJ84" s="26">
        <f>SUBTOTAL(9,AJ85:AJ93)</f>
        <v>0</v>
      </c>
      <c r="AK84" s="26">
        <f t="shared" ref="AK84:AK93" si="102">SUM(AH84:AJ84)</f>
        <v>0</v>
      </c>
      <c r="AL84" s="26">
        <f>SUBTOTAL(9,AL85:AL93)</f>
        <v>0</v>
      </c>
      <c r="AM84" s="26">
        <f>SUBTOTAL(9,AM85:AM93)</f>
        <v>0</v>
      </c>
      <c r="AN84" s="26">
        <f>SUBTOTAL(9,AN85:AN93)</f>
        <v>0</v>
      </c>
      <c r="AO84" s="26">
        <f t="shared" ref="AO84:AO93" si="103">SUM(AL84:AN84)</f>
        <v>0</v>
      </c>
      <c r="AP84" s="26">
        <f>SUBTOTAL(9,AP85:AP93)</f>
        <v>0</v>
      </c>
      <c r="AQ84" s="26">
        <f>SUBTOTAL(9,AQ85:AQ93)</f>
        <v>0</v>
      </c>
      <c r="AR84" s="26">
        <f>SUBTOTAL(9,AR85:AR93)</f>
        <v>0</v>
      </c>
      <c r="AS84" s="26">
        <f t="shared" ref="AS84:AS93" si="104">SUM(AP84:AR84)</f>
        <v>0</v>
      </c>
      <c r="AT84" s="26">
        <f>SUBTOTAL(9,AT85:AT93)</f>
        <v>0</v>
      </c>
      <c r="AU84" s="26">
        <f>SUBTOTAL(9,AU85:AU93)</f>
        <v>0</v>
      </c>
      <c r="AV84" s="26">
        <f>SUBTOTAL(9,AV85:AV93)</f>
        <v>0</v>
      </c>
      <c r="AW84" s="26">
        <f t="shared" ref="AW84:AW93" si="105">SUM(AT84:AV84)</f>
        <v>0</v>
      </c>
      <c r="AX84" s="26">
        <f>SUBTOTAL(9,AX85:AX93)</f>
        <v>0</v>
      </c>
      <c r="AY84" s="26">
        <f>SUBTOTAL(9,AY85:AY93)</f>
        <v>0</v>
      </c>
      <c r="AZ84" s="26">
        <f>SUBTOTAL(9,AZ85:AZ93)</f>
        <v>0</v>
      </c>
      <c r="BA84" s="26">
        <f t="shared" ref="BA84:BA93" si="106">SUM(AX84:AZ84)</f>
        <v>0</v>
      </c>
      <c r="BB84" s="26">
        <f>SUBTOTAL(9,BB85:BB93)</f>
        <v>0</v>
      </c>
      <c r="BC84" s="26">
        <f>SUBTOTAL(9,BC85:BC93)</f>
        <v>0</v>
      </c>
      <c r="BD84" s="26">
        <f>SUBTOTAL(9,BD85:BD93)</f>
        <v>0</v>
      </c>
      <c r="BE84" s="26">
        <f t="shared" ref="BE84:BE93" si="107">SUM(BB84:BD84)</f>
        <v>0</v>
      </c>
    </row>
    <row r="85" spans="1:57" x14ac:dyDescent="0.25">
      <c r="A85" s="23" t="str">
        <f t="shared" si="94"/>
        <v>CLAIM AMOUNTS PAID</v>
      </c>
      <c r="C85" s="13" t="s">
        <v>26</v>
      </c>
      <c r="D85" s="53" t="s">
        <v>221</v>
      </c>
      <c r="E85" s="53" t="s">
        <v>235</v>
      </c>
      <c r="F85" s="252">
        <v>0</v>
      </c>
      <c r="G85" s="252">
        <v>0</v>
      </c>
      <c r="H85" s="252">
        <v>0</v>
      </c>
      <c r="I85" s="26">
        <f t="shared" si="95"/>
        <v>0</v>
      </c>
      <c r="J85" s="252">
        <v>0</v>
      </c>
      <c r="K85" s="252">
        <v>0</v>
      </c>
      <c r="L85" s="252">
        <v>0</v>
      </c>
      <c r="M85" s="26">
        <f t="shared" si="96"/>
        <v>0</v>
      </c>
      <c r="N85" s="252">
        <v>0</v>
      </c>
      <c r="O85" s="252">
        <v>0</v>
      </c>
      <c r="P85" s="252">
        <v>0</v>
      </c>
      <c r="Q85" s="26">
        <f t="shared" si="97"/>
        <v>0</v>
      </c>
      <c r="R85" s="252">
        <v>0</v>
      </c>
      <c r="S85" s="252">
        <v>0</v>
      </c>
      <c r="T85" s="252">
        <v>0</v>
      </c>
      <c r="U85" s="26">
        <f t="shared" si="98"/>
        <v>0</v>
      </c>
      <c r="V85" s="252">
        <v>0</v>
      </c>
      <c r="W85" s="252">
        <v>0</v>
      </c>
      <c r="X85" s="252">
        <v>0</v>
      </c>
      <c r="Y85" s="26">
        <f t="shared" si="99"/>
        <v>0</v>
      </c>
      <c r="Z85" s="25"/>
      <c r="AA85" s="25"/>
      <c r="AB85" s="25"/>
      <c r="AC85" s="26">
        <f t="shared" si="100"/>
        <v>0</v>
      </c>
      <c r="AD85" s="252">
        <v>0</v>
      </c>
      <c r="AE85" s="252">
        <v>0</v>
      </c>
      <c r="AF85" s="252">
        <v>0</v>
      </c>
      <c r="AG85" s="26">
        <f t="shared" si="101"/>
        <v>0</v>
      </c>
      <c r="AH85" s="25"/>
      <c r="AI85" s="25"/>
      <c r="AJ85" s="25"/>
      <c r="AK85" s="26">
        <f t="shared" si="102"/>
        <v>0</v>
      </c>
      <c r="AL85" s="25"/>
      <c r="AM85" s="25"/>
      <c r="AN85" s="25"/>
      <c r="AO85" s="26">
        <f t="shared" si="103"/>
        <v>0</v>
      </c>
      <c r="AP85" s="25"/>
      <c r="AQ85" s="25"/>
      <c r="AR85" s="25"/>
      <c r="AS85" s="26">
        <f t="shared" si="104"/>
        <v>0</v>
      </c>
      <c r="AT85" s="25"/>
      <c r="AU85" s="25"/>
      <c r="AV85" s="25"/>
      <c r="AW85" s="26">
        <f t="shared" si="105"/>
        <v>0</v>
      </c>
      <c r="AX85" s="25"/>
      <c r="AY85" s="25"/>
      <c r="AZ85" s="25"/>
      <c r="BA85" s="26">
        <f t="shared" si="106"/>
        <v>0</v>
      </c>
      <c r="BB85" s="25"/>
      <c r="BC85" s="25"/>
      <c r="BD85" s="25"/>
      <c r="BE85" s="26">
        <f t="shared" si="107"/>
        <v>0</v>
      </c>
    </row>
    <row r="86" spans="1:57" x14ac:dyDescent="0.25">
      <c r="A86" s="23" t="str">
        <f t="shared" si="94"/>
        <v>CLAIM AMOUNTS PAID</v>
      </c>
      <c r="C86" s="13" t="s">
        <v>26</v>
      </c>
      <c r="D86" s="53" t="s">
        <v>350</v>
      </c>
      <c r="E86" s="53" t="s">
        <v>236</v>
      </c>
      <c r="F86" s="25"/>
      <c r="G86" s="25"/>
      <c r="H86" s="25"/>
      <c r="I86" s="26">
        <f t="shared" si="95"/>
        <v>0</v>
      </c>
      <c r="J86" s="25"/>
      <c r="K86" s="25"/>
      <c r="L86" s="25"/>
      <c r="M86" s="26">
        <f t="shared" si="96"/>
        <v>0</v>
      </c>
      <c r="N86" s="25"/>
      <c r="O86" s="25"/>
      <c r="P86" s="25"/>
      <c r="Q86" s="26">
        <f t="shared" si="97"/>
        <v>0</v>
      </c>
      <c r="R86" s="25"/>
      <c r="S86" s="25"/>
      <c r="T86" s="25"/>
      <c r="U86" s="26">
        <f t="shared" si="98"/>
        <v>0</v>
      </c>
      <c r="V86" s="25"/>
      <c r="W86" s="25"/>
      <c r="X86" s="25"/>
      <c r="Y86" s="26">
        <f t="shared" si="99"/>
        <v>0</v>
      </c>
      <c r="Z86" s="25"/>
      <c r="AA86" s="25"/>
      <c r="AB86" s="25"/>
      <c r="AC86" s="26">
        <f t="shared" si="100"/>
        <v>0</v>
      </c>
      <c r="AD86" s="25"/>
      <c r="AE86" s="25"/>
      <c r="AF86" s="25"/>
      <c r="AG86" s="26">
        <f t="shared" si="101"/>
        <v>0</v>
      </c>
      <c r="AH86" s="25"/>
      <c r="AI86" s="25"/>
      <c r="AJ86" s="25"/>
      <c r="AK86" s="26">
        <f t="shared" si="102"/>
        <v>0</v>
      </c>
      <c r="AL86" s="25"/>
      <c r="AM86" s="25"/>
      <c r="AN86" s="25"/>
      <c r="AO86" s="26">
        <f t="shared" si="103"/>
        <v>0</v>
      </c>
      <c r="AP86" s="25"/>
      <c r="AQ86" s="25"/>
      <c r="AR86" s="25"/>
      <c r="AS86" s="26">
        <f t="shared" si="104"/>
        <v>0</v>
      </c>
      <c r="AT86" s="25"/>
      <c r="AU86" s="25"/>
      <c r="AV86" s="25"/>
      <c r="AW86" s="26">
        <f t="shared" si="105"/>
        <v>0</v>
      </c>
      <c r="AX86" s="25"/>
      <c r="AY86" s="25"/>
      <c r="AZ86" s="25"/>
      <c r="BA86" s="26">
        <f t="shared" si="106"/>
        <v>0</v>
      </c>
      <c r="BB86" s="25"/>
      <c r="BC86" s="25"/>
      <c r="BD86" s="25"/>
      <c r="BE86" s="26">
        <f t="shared" si="107"/>
        <v>0</v>
      </c>
    </row>
    <row r="87" spans="1:57" x14ac:dyDescent="0.25">
      <c r="A87" s="23" t="str">
        <f t="shared" si="94"/>
        <v>CLAIM AMOUNTS PAID</v>
      </c>
      <c r="C87" s="13" t="s">
        <v>26</v>
      </c>
      <c r="D87" s="53" t="s">
        <v>342</v>
      </c>
      <c r="E87" s="53" t="s">
        <v>237</v>
      </c>
      <c r="F87" s="25"/>
      <c r="G87" s="25"/>
      <c r="H87" s="25"/>
      <c r="I87" s="26">
        <f t="shared" si="95"/>
        <v>0</v>
      </c>
      <c r="J87" s="25"/>
      <c r="K87" s="25"/>
      <c r="L87" s="25"/>
      <c r="M87" s="26">
        <f t="shared" si="96"/>
        <v>0</v>
      </c>
      <c r="N87" s="25"/>
      <c r="O87" s="25"/>
      <c r="P87" s="25"/>
      <c r="Q87" s="26">
        <f t="shared" si="97"/>
        <v>0</v>
      </c>
      <c r="R87" s="25"/>
      <c r="S87" s="25"/>
      <c r="T87" s="25"/>
      <c r="U87" s="26">
        <f t="shared" si="98"/>
        <v>0</v>
      </c>
      <c r="V87" s="25"/>
      <c r="W87" s="25"/>
      <c r="X87" s="25"/>
      <c r="Y87" s="26">
        <f t="shared" si="99"/>
        <v>0</v>
      </c>
      <c r="Z87" s="25"/>
      <c r="AA87" s="25"/>
      <c r="AB87" s="25"/>
      <c r="AC87" s="26">
        <f t="shared" si="100"/>
        <v>0</v>
      </c>
      <c r="AD87" s="25"/>
      <c r="AE87" s="25"/>
      <c r="AF87" s="25"/>
      <c r="AG87" s="26">
        <f t="shared" si="101"/>
        <v>0</v>
      </c>
      <c r="AH87" s="25"/>
      <c r="AI87" s="25"/>
      <c r="AJ87" s="25"/>
      <c r="AK87" s="26">
        <f t="shared" si="102"/>
        <v>0</v>
      </c>
      <c r="AL87" s="25"/>
      <c r="AM87" s="25"/>
      <c r="AN87" s="25"/>
      <c r="AO87" s="26">
        <f t="shared" si="103"/>
        <v>0</v>
      </c>
      <c r="AP87" s="25"/>
      <c r="AQ87" s="25"/>
      <c r="AR87" s="25"/>
      <c r="AS87" s="26">
        <f t="shared" si="104"/>
        <v>0</v>
      </c>
      <c r="AT87" s="25"/>
      <c r="AU87" s="25"/>
      <c r="AV87" s="25"/>
      <c r="AW87" s="26">
        <f t="shared" si="105"/>
        <v>0</v>
      </c>
      <c r="AX87" s="25"/>
      <c r="AY87" s="25"/>
      <c r="AZ87" s="25"/>
      <c r="BA87" s="26">
        <f t="shared" si="106"/>
        <v>0</v>
      </c>
      <c r="BB87" s="25"/>
      <c r="BC87" s="25"/>
      <c r="BD87" s="25"/>
      <c r="BE87" s="26">
        <f t="shared" si="107"/>
        <v>0</v>
      </c>
    </row>
    <row r="88" spans="1:57" x14ac:dyDescent="0.25">
      <c r="A88" s="23" t="str">
        <f t="shared" si="94"/>
        <v>CLAIM AMOUNTS PAID</v>
      </c>
      <c r="C88" s="13" t="s">
        <v>26</v>
      </c>
      <c r="D88" s="53" t="s">
        <v>343</v>
      </c>
      <c r="E88" s="53" t="s">
        <v>238</v>
      </c>
      <c r="F88" s="25"/>
      <c r="G88" s="25"/>
      <c r="H88" s="25"/>
      <c r="I88" s="26">
        <f t="shared" si="95"/>
        <v>0</v>
      </c>
      <c r="J88" s="25"/>
      <c r="K88" s="25"/>
      <c r="L88" s="25"/>
      <c r="M88" s="26">
        <f t="shared" si="96"/>
        <v>0</v>
      </c>
      <c r="N88" s="25"/>
      <c r="O88" s="25"/>
      <c r="P88" s="25"/>
      <c r="Q88" s="26">
        <f t="shared" si="97"/>
        <v>0</v>
      </c>
      <c r="R88" s="25"/>
      <c r="S88" s="25"/>
      <c r="T88" s="25"/>
      <c r="U88" s="26">
        <f t="shared" si="98"/>
        <v>0</v>
      </c>
      <c r="V88" s="25"/>
      <c r="W88" s="25"/>
      <c r="X88" s="25"/>
      <c r="Y88" s="26">
        <f t="shared" si="99"/>
        <v>0</v>
      </c>
      <c r="Z88" s="25"/>
      <c r="AA88" s="25"/>
      <c r="AB88" s="25"/>
      <c r="AC88" s="26">
        <f t="shared" si="100"/>
        <v>0</v>
      </c>
      <c r="AD88" s="25"/>
      <c r="AE88" s="25"/>
      <c r="AF88" s="25"/>
      <c r="AG88" s="26">
        <f t="shared" si="101"/>
        <v>0</v>
      </c>
      <c r="AH88" s="25"/>
      <c r="AI88" s="25"/>
      <c r="AJ88" s="25"/>
      <c r="AK88" s="26">
        <f t="shared" si="102"/>
        <v>0</v>
      </c>
      <c r="AL88" s="25"/>
      <c r="AM88" s="25"/>
      <c r="AN88" s="25"/>
      <c r="AO88" s="26">
        <f t="shared" si="103"/>
        <v>0</v>
      </c>
      <c r="AP88" s="25"/>
      <c r="AQ88" s="25"/>
      <c r="AR88" s="25"/>
      <c r="AS88" s="26">
        <f t="shared" si="104"/>
        <v>0</v>
      </c>
      <c r="AT88" s="25"/>
      <c r="AU88" s="25"/>
      <c r="AV88" s="25"/>
      <c r="AW88" s="26">
        <f t="shared" si="105"/>
        <v>0</v>
      </c>
      <c r="AX88" s="25"/>
      <c r="AY88" s="25"/>
      <c r="AZ88" s="25"/>
      <c r="BA88" s="26">
        <f t="shared" si="106"/>
        <v>0</v>
      </c>
      <c r="BB88" s="25"/>
      <c r="BC88" s="25"/>
      <c r="BD88" s="25"/>
      <c r="BE88" s="26">
        <f t="shared" si="107"/>
        <v>0</v>
      </c>
    </row>
    <row r="89" spans="1:57" x14ac:dyDescent="0.25">
      <c r="A89" s="23" t="str">
        <f t="shared" si="94"/>
        <v>CLAIM AMOUNTS PAID</v>
      </c>
      <c r="C89" s="13" t="s">
        <v>26</v>
      </c>
      <c r="D89" s="53" t="s">
        <v>344</v>
      </c>
      <c r="E89" s="53" t="s">
        <v>239</v>
      </c>
      <c r="F89" s="25"/>
      <c r="G89" s="25"/>
      <c r="H89" s="25"/>
      <c r="I89" s="26">
        <f t="shared" si="95"/>
        <v>0</v>
      </c>
      <c r="J89" s="25"/>
      <c r="K89" s="25"/>
      <c r="L89" s="25"/>
      <c r="M89" s="26">
        <f t="shared" si="96"/>
        <v>0</v>
      </c>
      <c r="N89" s="25"/>
      <c r="O89" s="25"/>
      <c r="P89" s="25"/>
      <c r="Q89" s="26">
        <f t="shared" si="97"/>
        <v>0</v>
      </c>
      <c r="R89" s="25"/>
      <c r="S89" s="25"/>
      <c r="T89" s="25"/>
      <c r="U89" s="26">
        <f t="shared" si="98"/>
        <v>0</v>
      </c>
      <c r="V89" s="25"/>
      <c r="W89" s="25"/>
      <c r="X89" s="25"/>
      <c r="Y89" s="26">
        <f t="shared" si="99"/>
        <v>0</v>
      </c>
      <c r="Z89" s="25"/>
      <c r="AA89" s="25"/>
      <c r="AB89" s="25"/>
      <c r="AC89" s="26">
        <f t="shared" si="100"/>
        <v>0</v>
      </c>
      <c r="AD89" s="25"/>
      <c r="AE89" s="25"/>
      <c r="AF89" s="25"/>
      <c r="AG89" s="26">
        <f t="shared" si="101"/>
        <v>0</v>
      </c>
      <c r="AH89" s="25"/>
      <c r="AI89" s="25"/>
      <c r="AJ89" s="25"/>
      <c r="AK89" s="26">
        <f t="shared" si="102"/>
        <v>0</v>
      </c>
      <c r="AL89" s="25"/>
      <c r="AM89" s="25"/>
      <c r="AN89" s="25"/>
      <c r="AO89" s="26">
        <f t="shared" si="103"/>
        <v>0</v>
      </c>
      <c r="AP89" s="25"/>
      <c r="AQ89" s="25"/>
      <c r="AR89" s="25"/>
      <c r="AS89" s="26">
        <f t="shared" si="104"/>
        <v>0</v>
      </c>
      <c r="AT89" s="25"/>
      <c r="AU89" s="25"/>
      <c r="AV89" s="25"/>
      <c r="AW89" s="26">
        <f t="shared" si="105"/>
        <v>0</v>
      </c>
      <c r="AX89" s="25"/>
      <c r="AY89" s="25"/>
      <c r="AZ89" s="25"/>
      <c r="BA89" s="26">
        <f t="shared" si="106"/>
        <v>0</v>
      </c>
      <c r="BB89" s="25"/>
      <c r="BC89" s="25"/>
      <c r="BD89" s="25"/>
      <c r="BE89" s="26">
        <f t="shared" si="107"/>
        <v>0</v>
      </c>
    </row>
    <row r="90" spans="1:57" x14ac:dyDescent="0.25">
      <c r="A90" s="23" t="str">
        <f t="shared" si="94"/>
        <v>CLAIM AMOUNTS PAID</v>
      </c>
      <c r="C90" s="13" t="s">
        <v>26</v>
      </c>
      <c r="D90" s="53" t="s">
        <v>449</v>
      </c>
      <c r="E90" s="53" t="s">
        <v>240</v>
      </c>
      <c r="F90" s="25"/>
      <c r="G90" s="25"/>
      <c r="H90" s="25"/>
      <c r="I90" s="26">
        <f t="shared" si="95"/>
        <v>0</v>
      </c>
      <c r="J90" s="25"/>
      <c r="K90" s="25"/>
      <c r="L90" s="25"/>
      <c r="M90" s="26">
        <f t="shared" si="96"/>
        <v>0</v>
      </c>
      <c r="N90" s="25"/>
      <c r="O90" s="25"/>
      <c r="P90" s="25"/>
      <c r="Q90" s="26">
        <f t="shared" si="97"/>
        <v>0</v>
      </c>
      <c r="R90" s="25"/>
      <c r="S90" s="25"/>
      <c r="T90" s="25"/>
      <c r="U90" s="26">
        <f t="shared" si="98"/>
        <v>0</v>
      </c>
      <c r="V90" s="25"/>
      <c r="W90" s="25"/>
      <c r="X90" s="25"/>
      <c r="Y90" s="26">
        <f t="shared" si="99"/>
        <v>0</v>
      </c>
      <c r="Z90" s="25"/>
      <c r="AA90" s="25"/>
      <c r="AB90" s="25"/>
      <c r="AC90" s="26">
        <f t="shared" si="100"/>
        <v>0</v>
      </c>
      <c r="AD90" s="25"/>
      <c r="AE90" s="25"/>
      <c r="AF90" s="25"/>
      <c r="AG90" s="26">
        <f t="shared" si="101"/>
        <v>0</v>
      </c>
      <c r="AH90" s="25"/>
      <c r="AI90" s="25"/>
      <c r="AJ90" s="25"/>
      <c r="AK90" s="26">
        <f t="shared" si="102"/>
        <v>0</v>
      </c>
      <c r="AL90" s="25"/>
      <c r="AM90" s="25"/>
      <c r="AN90" s="25"/>
      <c r="AO90" s="26">
        <f t="shared" si="103"/>
        <v>0</v>
      </c>
      <c r="AP90" s="25"/>
      <c r="AQ90" s="25"/>
      <c r="AR90" s="25"/>
      <c r="AS90" s="26">
        <f t="shared" si="104"/>
        <v>0</v>
      </c>
      <c r="AT90" s="25"/>
      <c r="AU90" s="25"/>
      <c r="AV90" s="25"/>
      <c r="AW90" s="26">
        <f t="shared" si="105"/>
        <v>0</v>
      </c>
      <c r="AX90" s="25"/>
      <c r="AY90" s="25"/>
      <c r="AZ90" s="25"/>
      <c r="BA90" s="26">
        <f t="shared" si="106"/>
        <v>0</v>
      </c>
      <c r="BB90" s="25"/>
      <c r="BC90" s="25"/>
      <c r="BD90" s="25"/>
      <c r="BE90" s="26">
        <f t="shared" si="107"/>
        <v>0</v>
      </c>
    </row>
    <row r="91" spans="1:57" x14ac:dyDescent="0.25">
      <c r="A91" s="23" t="str">
        <f t="shared" si="94"/>
        <v>CLAIM AMOUNTS PAID</v>
      </c>
      <c r="C91" s="13" t="s">
        <v>26</v>
      </c>
      <c r="D91" s="53" t="s">
        <v>345</v>
      </c>
      <c r="E91" s="53" t="s">
        <v>241</v>
      </c>
      <c r="F91" s="25"/>
      <c r="G91" s="25"/>
      <c r="H91" s="25"/>
      <c r="I91" s="26">
        <f t="shared" si="95"/>
        <v>0</v>
      </c>
      <c r="J91" s="25"/>
      <c r="K91" s="25"/>
      <c r="L91" s="25"/>
      <c r="M91" s="26">
        <f t="shared" si="96"/>
        <v>0</v>
      </c>
      <c r="N91" s="25"/>
      <c r="O91" s="25"/>
      <c r="P91" s="25"/>
      <c r="Q91" s="26">
        <f t="shared" si="97"/>
        <v>0</v>
      </c>
      <c r="R91" s="25"/>
      <c r="S91" s="25"/>
      <c r="T91" s="25"/>
      <c r="U91" s="26">
        <f t="shared" si="98"/>
        <v>0</v>
      </c>
      <c r="V91" s="25"/>
      <c r="W91" s="25"/>
      <c r="X91" s="25"/>
      <c r="Y91" s="26">
        <f t="shared" si="99"/>
        <v>0</v>
      </c>
      <c r="Z91" s="25"/>
      <c r="AA91" s="25"/>
      <c r="AB91" s="25"/>
      <c r="AC91" s="26">
        <f t="shared" si="100"/>
        <v>0</v>
      </c>
      <c r="AD91" s="25"/>
      <c r="AE91" s="25"/>
      <c r="AF91" s="25"/>
      <c r="AG91" s="26">
        <f t="shared" si="101"/>
        <v>0</v>
      </c>
      <c r="AH91" s="25"/>
      <c r="AI91" s="25"/>
      <c r="AJ91" s="25"/>
      <c r="AK91" s="26">
        <f t="shared" si="102"/>
        <v>0</v>
      </c>
      <c r="AL91" s="25"/>
      <c r="AM91" s="25"/>
      <c r="AN91" s="25"/>
      <c r="AO91" s="26">
        <f t="shared" si="103"/>
        <v>0</v>
      </c>
      <c r="AP91" s="25"/>
      <c r="AQ91" s="25"/>
      <c r="AR91" s="25"/>
      <c r="AS91" s="26">
        <f t="shared" si="104"/>
        <v>0</v>
      </c>
      <c r="AT91" s="25"/>
      <c r="AU91" s="25"/>
      <c r="AV91" s="25"/>
      <c r="AW91" s="26">
        <f t="shared" si="105"/>
        <v>0</v>
      </c>
      <c r="AX91" s="25"/>
      <c r="AY91" s="25"/>
      <c r="AZ91" s="25"/>
      <c r="BA91" s="26">
        <f t="shared" si="106"/>
        <v>0</v>
      </c>
      <c r="BB91" s="25"/>
      <c r="BC91" s="25"/>
      <c r="BD91" s="25"/>
      <c r="BE91" s="26">
        <f t="shared" si="107"/>
        <v>0</v>
      </c>
    </row>
    <row r="92" spans="1:57" x14ac:dyDescent="0.25">
      <c r="A92" s="23" t="str">
        <f t="shared" si="94"/>
        <v>CLAIM AMOUNTS PAID</v>
      </c>
      <c r="C92" s="13" t="s">
        <v>26</v>
      </c>
      <c r="D92" s="53" t="s">
        <v>448</v>
      </c>
      <c r="E92" s="53" t="s">
        <v>243</v>
      </c>
      <c r="F92" s="252">
        <v>0</v>
      </c>
      <c r="G92" s="252">
        <v>0</v>
      </c>
      <c r="H92" s="252">
        <v>0</v>
      </c>
      <c r="I92" s="26">
        <f t="shared" si="95"/>
        <v>0</v>
      </c>
      <c r="J92" s="252">
        <v>0</v>
      </c>
      <c r="K92" s="252">
        <v>0</v>
      </c>
      <c r="L92" s="252">
        <v>0</v>
      </c>
      <c r="M92" s="26">
        <f t="shared" si="96"/>
        <v>0</v>
      </c>
      <c r="N92" s="252">
        <v>0</v>
      </c>
      <c r="O92" s="252">
        <v>0</v>
      </c>
      <c r="P92" s="252">
        <v>0</v>
      </c>
      <c r="Q92" s="26">
        <f t="shared" si="97"/>
        <v>0</v>
      </c>
      <c r="R92" s="252">
        <v>0</v>
      </c>
      <c r="S92" s="252">
        <v>0</v>
      </c>
      <c r="T92" s="252">
        <v>0</v>
      </c>
      <c r="U92" s="26">
        <f t="shared" si="98"/>
        <v>0</v>
      </c>
      <c r="V92" s="252">
        <v>0</v>
      </c>
      <c r="W92" s="252">
        <v>0</v>
      </c>
      <c r="X92" s="252">
        <v>0</v>
      </c>
      <c r="Y92" s="26">
        <f t="shared" si="99"/>
        <v>0</v>
      </c>
      <c r="Z92" s="25"/>
      <c r="AA92" s="25"/>
      <c r="AB92" s="25"/>
      <c r="AC92" s="26">
        <f t="shared" si="100"/>
        <v>0</v>
      </c>
      <c r="AD92" s="252">
        <v>0</v>
      </c>
      <c r="AE92" s="252">
        <v>0</v>
      </c>
      <c r="AF92" s="252">
        <v>0</v>
      </c>
      <c r="AG92" s="26">
        <f t="shared" si="101"/>
        <v>0</v>
      </c>
      <c r="AH92" s="25"/>
      <c r="AI92" s="25"/>
      <c r="AJ92" s="25"/>
      <c r="AK92" s="26">
        <f t="shared" si="102"/>
        <v>0</v>
      </c>
      <c r="AL92" s="25"/>
      <c r="AM92" s="25"/>
      <c r="AN92" s="25"/>
      <c r="AO92" s="26">
        <f t="shared" si="103"/>
        <v>0</v>
      </c>
      <c r="AP92" s="25"/>
      <c r="AQ92" s="25"/>
      <c r="AR92" s="25"/>
      <c r="AS92" s="26">
        <f t="shared" si="104"/>
        <v>0</v>
      </c>
      <c r="AT92" s="25"/>
      <c r="AU92" s="25"/>
      <c r="AV92" s="25"/>
      <c r="AW92" s="26">
        <f t="shared" si="105"/>
        <v>0</v>
      </c>
      <c r="AX92" s="25"/>
      <c r="AY92" s="25"/>
      <c r="AZ92" s="25"/>
      <c r="BA92" s="26">
        <f t="shared" si="106"/>
        <v>0</v>
      </c>
      <c r="BB92" s="25"/>
      <c r="BC92" s="25"/>
      <c r="BD92" s="25"/>
      <c r="BE92" s="26">
        <f t="shared" si="107"/>
        <v>0</v>
      </c>
    </row>
    <row r="93" spans="1:57" x14ac:dyDescent="0.25">
      <c r="A93" s="23" t="str">
        <f t="shared" si="94"/>
        <v>CLAIM AMOUNTS PAID</v>
      </c>
      <c r="C93" s="13" t="s">
        <v>26</v>
      </c>
      <c r="D93" s="53" t="s">
        <v>346</v>
      </c>
      <c r="E93" s="53" t="s">
        <v>244</v>
      </c>
      <c r="F93" s="252">
        <v>0</v>
      </c>
      <c r="G93" s="252">
        <v>0</v>
      </c>
      <c r="H93" s="252">
        <v>0</v>
      </c>
      <c r="I93" s="26">
        <f t="shared" si="95"/>
        <v>0</v>
      </c>
      <c r="J93" s="252">
        <v>0</v>
      </c>
      <c r="K93" s="252">
        <v>0</v>
      </c>
      <c r="L93" s="252">
        <v>0</v>
      </c>
      <c r="M93" s="26">
        <f t="shared" si="96"/>
        <v>0</v>
      </c>
      <c r="N93" s="252">
        <v>0</v>
      </c>
      <c r="O93" s="252">
        <v>0</v>
      </c>
      <c r="P93" s="252">
        <v>0</v>
      </c>
      <c r="Q93" s="26">
        <f t="shared" si="97"/>
        <v>0</v>
      </c>
      <c r="R93" s="252">
        <v>0</v>
      </c>
      <c r="S93" s="252">
        <v>0</v>
      </c>
      <c r="T93" s="252">
        <v>0</v>
      </c>
      <c r="U93" s="26">
        <f t="shared" si="98"/>
        <v>0</v>
      </c>
      <c r="V93" s="252">
        <v>0</v>
      </c>
      <c r="W93" s="252">
        <v>0</v>
      </c>
      <c r="X93" s="252">
        <v>0</v>
      </c>
      <c r="Y93" s="26">
        <f t="shared" si="99"/>
        <v>0</v>
      </c>
      <c r="Z93" s="25"/>
      <c r="AA93" s="25"/>
      <c r="AB93" s="25"/>
      <c r="AC93" s="26">
        <f t="shared" si="100"/>
        <v>0</v>
      </c>
      <c r="AD93" s="252">
        <v>0</v>
      </c>
      <c r="AE93" s="252">
        <v>0</v>
      </c>
      <c r="AF93" s="252">
        <v>0</v>
      </c>
      <c r="AG93" s="26">
        <f t="shared" si="101"/>
        <v>0</v>
      </c>
      <c r="AH93" s="25"/>
      <c r="AI93" s="25"/>
      <c r="AJ93" s="25"/>
      <c r="AK93" s="26">
        <f t="shared" si="102"/>
        <v>0</v>
      </c>
      <c r="AL93" s="25"/>
      <c r="AM93" s="25"/>
      <c r="AN93" s="25"/>
      <c r="AO93" s="26">
        <f t="shared" si="103"/>
        <v>0</v>
      </c>
      <c r="AP93" s="25"/>
      <c r="AQ93" s="25"/>
      <c r="AR93" s="25"/>
      <c r="AS93" s="26">
        <f t="shared" si="104"/>
        <v>0</v>
      </c>
      <c r="AT93" s="25"/>
      <c r="AU93" s="25"/>
      <c r="AV93" s="25"/>
      <c r="AW93" s="26">
        <f t="shared" si="105"/>
        <v>0</v>
      </c>
      <c r="AX93" s="25"/>
      <c r="AY93" s="25"/>
      <c r="AZ93" s="25"/>
      <c r="BA93" s="26">
        <f t="shared" si="106"/>
        <v>0</v>
      </c>
      <c r="BB93" s="25"/>
      <c r="BC93" s="25"/>
      <c r="BD93" s="25"/>
      <c r="BE93" s="26">
        <f t="shared" si="107"/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5"/>
      <c r="G95" s="25"/>
      <c r="H95" s="25"/>
      <c r="I95" s="26">
        <f>SUM(F95:H95)</f>
        <v>0</v>
      </c>
      <c r="J95" s="25"/>
      <c r="K95" s="25"/>
      <c r="L95" s="25"/>
      <c r="M95" s="26">
        <f>SUM(J95:L95)</f>
        <v>0</v>
      </c>
      <c r="N95" s="25"/>
      <c r="O95" s="25"/>
      <c r="P95" s="25"/>
      <c r="Q95" s="26">
        <f>SUM(N95:P95)</f>
        <v>0</v>
      </c>
      <c r="R95" s="25"/>
      <c r="S95" s="25"/>
      <c r="T95" s="25"/>
      <c r="U95" s="26">
        <f>SUM(R95:T95)</f>
        <v>0</v>
      </c>
      <c r="V95" s="25"/>
      <c r="W95" s="25"/>
      <c r="X95" s="25"/>
      <c r="Y95" s="26">
        <f>SUM(V95:X95)</f>
        <v>0</v>
      </c>
      <c r="Z95" s="25"/>
      <c r="AA95" s="25"/>
      <c r="AB95" s="25"/>
      <c r="AC95" s="26">
        <f>SUM(Z95:AB95)</f>
        <v>0</v>
      </c>
      <c r="AD95" s="25"/>
      <c r="AE95" s="25"/>
      <c r="AF95" s="25"/>
      <c r="AG95" s="26">
        <f>SUM(AD95:AF95)</f>
        <v>0</v>
      </c>
      <c r="AH95" s="25"/>
      <c r="AI95" s="25"/>
      <c r="AJ95" s="25"/>
      <c r="AK95" s="26">
        <f>SUM(AH95:AJ95)</f>
        <v>0</v>
      </c>
      <c r="AL95" s="25"/>
      <c r="AM95" s="25"/>
      <c r="AN95" s="25"/>
      <c r="AO95" s="26">
        <f>SUM(AL95:AN95)</f>
        <v>0</v>
      </c>
      <c r="AP95" s="25"/>
      <c r="AQ95" s="25"/>
      <c r="AR95" s="25"/>
      <c r="AS95" s="26">
        <f>SUM(AP95:AR95)</f>
        <v>0</v>
      </c>
      <c r="AT95" s="25"/>
      <c r="AU95" s="25"/>
      <c r="AV95" s="25"/>
      <c r="AW95" s="26">
        <f>SUM(AT95:AV95)</f>
        <v>0</v>
      </c>
      <c r="AX95" s="25"/>
      <c r="AY95" s="25"/>
      <c r="AZ95" s="25"/>
      <c r="BA95" s="26">
        <f>SUM(AX95:AZ95)</f>
        <v>0</v>
      </c>
      <c r="BB95" s="25"/>
      <c r="BC95" s="25"/>
      <c r="BD95" s="25"/>
      <c r="BE95" s="26">
        <f>SUM(BB95:BD95)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AG99" si="108">G28/G26</f>
        <v>#DIV/0!</v>
      </c>
      <c r="H99" s="199" t="e">
        <f t="shared" si="108"/>
        <v>#DIV/0!</v>
      </c>
      <c r="I99" s="199" t="e">
        <f t="shared" si="108"/>
        <v>#DIV/0!</v>
      </c>
      <c r="J99" s="199" t="e">
        <f t="shared" si="108"/>
        <v>#DIV/0!</v>
      </c>
      <c r="K99" s="199" t="e">
        <f t="shared" si="108"/>
        <v>#DIV/0!</v>
      </c>
      <c r="L99" s="199" t="e">
        <f t="shared" si="108"/>
        <v>#DIV/0!</v>
      </c>
      <c r="M99" s="199" t="e">
        <f t="shared" si="108"/>
        <v>#DIV/0!</v>
      </c>
      <c r="N99" s="199" t="e">
        <f t="shared" si="108"/>
        <v>#DIV/0!</v>
      </c>
      <c r="O99" s="199" t="e">
        <f t="shared" si="108"/>
        <v>#DIV/0!</v>
      </c>
      <c r="P99" s="199" t="e">
        <f t="shared" si="108"/>
        <v>#DIV/0!</v>
      </c>
      <c r="Q99" s="199" t="e">
        <f t="shared" si="108"/>
        <v>#DIV/0!</v>
      </c>
      <c r="R99" s="199" t="e">
        <f t="shared" si="108"/>
        <v>#DIV/0!</v>
      </c>
      <c r="S99" s="199" t="e">
        <f t="shared" si="108"/>
        <v>#DIV/0!</v>
      </c>
      <c r="T99" s="199" t="e">
        <f t="shared" si="108"/>
        <v>#DIV/0!</v>
      </c>
      <c r="U99" s="199" t="e">
        <f t="shared" si="108"/>
        <v>#DIV/0!</v>
      </c>
      <c r="V99" s="199" t="e">
        <f t="shared" si="108"/>
        <v>#DIV/0!</v>
      </c>
      <c r="W99" s="199" t="e">
        <f t="shared" si="108"/>
        <v>#DIV/0!</v>
      </c>
      <c r="X99" s="199" t="e">
        <f t="shared" si="108"/>
        <v>#DIV/0!</v>
      </c>
      <c r="Y99" s="199" t="e">
        <f t="shared" si="108"/>
        <v>#DIV/0!</v>
      </c>
      <c r="Z99" s="199"/>
      <c r="AA99" s="199"/>
      <c r="AB99" s="199"/>
      <c r="AC99" s="199"/>
      <c r="AD99" s="199" t="e">
        <f t="shared" si="108"/>
        <v>#DIV/0!</v>
      </c>
      <c r="AE99" s="199" t="e">
        <f t="shared" si="108"/>
        <v>#DIV/0!</v>
      </c>
      <c r="AF99" s="199" t="e">
        <f t="shared" si="108"/>
        <v>#DIV/0!</v>
      </c>
      <c r="AG99" s="199" t="e">
        <f t="shared" si="108"/>
        <v>#DIV/0!</v>
      </c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AG100" si="109">G57/G55</f>
        <v>#DIV/0!</v>
      </c>
      <c r="H100" s="199" t="e">
        <f t="shared" si="109"/>
        <v>#DIV/0!</v>
      </c>
      <c r="I100" s="199" t="e">
        <f t="shared" si="109"/>
        <v>#DIV/0!</v>
      </c>
      <c r="J100" s="199" t="e">
        <f t="shared" si="109"/>
        <v>#DIV/0!</v>
      </c>
      <c r="K100" s="199" t="e">
        <f t="shared" si="109"/>
        <v>#DIV/0!</v>
      </c>
      <c r="L100" s="199" t="e">
        <f t="shared" si="109"/>
        <v>#DIV/0!</v>
      </c>
      <c r="M100" s="199" t="e">
        <f t="shared" si="109"/>
        <v>#DIV/0!</v>
      </c>
      <c r="N100" s="199" t="e">
        <f t="shared" si="109"/>
        <v>#DIV/0!</v>
      </c>
      <c r="O100" s="199" t="e">
        <f t="shared" si="109"/>
        <v>#DIV/0!</v>
      </c>
      <c r="P100" s="199" t="e">
        <f t="shared" si="109"/>
        <v>#DIV/0!</v>
      </c>
      <c r="Q100" s="199" t="e">
        <f t="shared" si="109"/>
        <v>#DIV/0!</v>
      </c>
      <c r="R100" s="199" t="e">
        <f t="shared" si="109"/>
        <v>#DIV/0!</v>
      </c>
      <c r="S100" s="199" t="e">
        <f t="shared" si="109"/>
        <v>#DIV/0!</v>
      </c>
      <c r="T100" s="199" t="e">
        <f t="shared" si="109"/>
        <v>#DIV/0!</v>
      </c>
      <c r="U100" s="199" t="e">
        <f t="shared" si="109"/>
        <v>#DIV/0!</v>
      </c>
      <c r="V100" s="199" t="e">
        <f t="shared" si="109"/>
        <v>#DIV/0!</v>
      </c>
      <c r="W100" s="199" t="e">
        <f t="shared" si="109"/>
        <v>#DIV/0!</v>
      </c>
      <c r="X100" s="199" t="e">
        <f t="shared" si="109"/>
        <v>#DIV/0!</v>
      </c>
      <c r="Y100" s="199" t="e">
        <f t="shared" si="109"/>
        <v>#DIV/0!</v>
      </c>
      <c r="Z100" s="199"/>
      <c r="AA100" s="199"/>
      <c r="AB100" s="199"/>
      <c r="AC100" s="199"/>
      <c r="AD100" s="199" t="e">
        <f t="shared" si="109"/>
        <v>#DIV/0!</v>
      </c>
      <c r="AE100" s="199" t="e">
        <f t="shared" si="109"/>
        <v>#DIV/0!</v>
      </c>
      <c r="AF100" s="199" t="e">
        <f t="shared" si="109"/>
        <v>#DIV/0!</v>
      </c>
      <c r="AG100" s="199" t="e">
        <f t="shared" si="109"/>
        <v>#DIV/0!</v>
      </c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G102" s="1" t="str">
        <f ca="1">CLAIMS_Total!AG102</f>
        <v>$I$62</v>
      </c>
    </row>
    <row r="103" spans="4:57" x14ac:dyDescent="0.25">
      <c r="D103" s="192" t="s">
        <v>447</v>
      </c>
      <c r="F103" s="203" t="e">
        <f t="shared" ref="F103:L103" ca="1" si="110">G103</f>
        <v>#DIV/0!</v>
      </c>
      <c r="G103" s="203" t="e">
        <f t="shared" ca="1" si="110"/>
        <v>#DIV/0!</v>
      </c>
      <c r="H103" s="203" t="e">
        <f t="shared" ca="1" si="110"/>
        <v>#DIV/0!</v>
      </c>
      <c r="I103" s="209" t="e">
        <f ca="1">INDIRECT($A$4&amp;"!"&amp;I102)</f>
        <v>#DIV/0!</v>
      </c>
      <c r="J103" s="203" t="e">
        <f t="shared" ca="1" si="110"/>
        <v>#DIV/0!</v>
      </c>
      <c r="K103" s="203" t="e">
        <f t="shared" ca="1" si="110"/>
        <v>#DIV/0!</v>
      </c>
      <c r="L103" s="206" t="e">
        <f t="shared" ca="1" si="110"/>
        <v>#DIV/0!</v>
      </c>
      <c r="M103" s="209" t="e">
        <f ca="1">INDIRECT($A$4&amp;"!"&amp;M102)</f>
        <v>#DIV/0!</v>
      </c>
      <c r="N103" s="203" t="e">
        <f t="shared" ref="N103:W103" ca="1" si="111">O103</f>
        <v>#DIV/0!</v>
      </c>
      <c r="O103" s="203" t="e">
        <f t="shared" ca="1" si="111"/>
        <v>#DIV/0!</v>
      </c>
      <c r="P103" s="203" t="e">
        <f t="shared" ca="1" si="111"/>
        <v>#DIV/0!</v>
      </c>
      <c r="Q103" s="209" t="e">
        <f ca="1">INDIRECT($A$4&amp;"!"&amp;Q102)</f>
        <v>#DIV/0!</v>
      </c>
      <c r="R103" s="203" t="e">
        <f t="shared" ca="1" si="111"/>
        <v>#DIV/0!</v>
      </c>
      <c r="S103" s="203" t="e">
        <f t="shared" ca="1" si="111"/>
        <v>#DIV/0!</v>
      </c>
      <c r="T103" s="203" t="e">
        <f t="shared" ca="1" si="111"/>
        <v>#DIV/0!</v>
      </c>
      <c r="U103" s="209" t="e">
        <f ca="1">INDIRECT($A$4&amp;"!"&amp;U102)</f>
        <v>#DIV/0!</v>
      </c>
      <c r="V103" s="203" t="e">
        <f t="shared" ca="1" si="111"/>
        <v>#DIV/0!</v>
      </c>
      <c r="W103" s="203" t="e">
        <f t="shared" ca="1" si="111"/>
        <v>#DIV/0!</v>
      </c>
      <c r="X103" s="203" t="e">
        <f ca="1">Y103</f>
        <v>#DIV/0!</v>
      </c>
      <c r="Y103" s="209" t="e">
        <f ca="1">INDIRECT($A$4&amp;"!"&amp;Y102)</f>
        <v>#DIV/0!</v>
      </c>
      <c r="Z103" s="203"/>
      <c r="AA103" s="203"/>
      <c r="AB103" s="203"/>
      <c r="AC103" s="209"/>
      <c r="AD103" s="203" t="e">
        <f t="shared" ref="AD103:AE103" ca="1" si="112">AE103</f>
        <v>#DIV/0!</v>
      </c>
      <c r="AE103" s="203" t="e">
        <f t="shared" ca="1" si="112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/>
      <c r="AI103" s="203"/>
      <c r="AJ103" s="203"/>
      <c r="AK103" s="209"/>
      <c r="AL103" s="203"/>
      <c r="AM103" s="203"/>
      <c r="AN103" s="203"/>
      <c r="AO103" s="209"/>
      <c r="AP103" s="203"/>
      <c r="AQ103" s="203"/>
      <c r="AR103" s="203"/>
      <c r="AS103" s="209"/>
      <c r="AT103" s="203"/>
      <c r="AU103" s="203"/>
      <c r="AV103" s="203"/>
      <c r="AW103" s="209"/>
      <c r="AX103" s="203"/>
      <c r="AY103" s="203"/>
      <c r="AZ103" s="203"/>
      <c r="BA103" s="209"/>
      <c r="BB103" s="203"/>
      <c r="BC103" s="203"/>
      <c r="BD103" s="203"/>
      <c r="BE103" s="209"/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AG104" si="113">G46/G17*1000</f>
        <v>#DIV/0!</v>
      </c>
      <c r="H104" s="193" t="e">
        <f t="shared" si="113"/>
        <v>#DIV/0!</v>
      </c>
      <c r="I104" s="193" t="e">
        <f t="shared" si="113"/>
        <v>#DIV/0!</v>
      </c>
      <c r="J104" s="193" t="e">
        <f t="shared" si="113"/>
        <v>#DIV/0!</v>
      </c>
      <c r="K104" s="193" t="e">
        <f t="shared" si="113"/>
        <v>#DIV/0!</v>
      </c>
      <c r="L104" s="193" t="e">
        <f t="shared" si="113"/>
        <v>#DIV/0!</v>
      </c>
      <c r="M104" s="193" t="e">
        <f t="shared" si="113"/>
        <v>#DIV/0!</v>
      </c>
      <c r="N104" s="193" t="e">
        <f t="shared" si="113"/>
        <v>#DIV/0!</v>
      </c>
      <c r="O104" s="193" t="e">
        <f t="shared" si="113"/>
        <v>#DIV/0!</v>
      </c>
      <c r="P104" s="193" t="e">
        <f t="shared" si="113"/>
        <v>#DIV/0!</v>
      </c>
      <c r="Q104" s="193" t="e">
        <f t="shared" si="113"/>
        <v>#DIV/0!</v>
      </c>
      <c r="R104" s="193" t="e">
        <f t="shared" si="113"/>
        <v>#DIV/0!</v>
      </c>
      <c r="S104" s="193" t="e">
        <f t="shared" si="113"/>
        <v>#DIV/0!</v>
      </c>
      <c r="T104" s="193" t="e">
        <f t="shared" si="113"/>
        <v>#DIV/0!</v>
      </c>
      <c r="U104" s="193" t="e">
        <f t="shared" si="113"/>
        <v>#DIV/0!</v>
      </c>
      <c r="V104" s="193" t="e">
        <f t="shared" si="113"/>
        <v>#DIV/0!</v>
      </c>
      <c r="W104" s="193" t="e">
        <f t="shared" si="113"/>
        <v>#DIV/0!</v>
      </c>
      <c r="X104" s="193" t="e">
        <f t="shared" si="113"/>
        <v>#DIV/0!</v>
      </c>
      <c r="Y104" s="193" t="e">
        <f t="shared" si="113"/>
        <v>#DIV/0!</v>
      </c>
      <c r="Z104" s="193"/>
      <c r="AA104" s="193"/>
      <c r="AB104" s="193"/>
      <c r="AC104" s="193"/>
      <c r="AD104" s="193" t="e">
        <f t="shared" si="113"/>
        <v>#DIV/0!</v>
      </c>
      <c r="AE104" s="193" t="e">
        <f t="shared" si="113"/>
        <v>#DIV/0!</v>
      </c>
      <c r="AF104" s="193" t="e">
        <f t="shared" si="113"/>
        <v>#DIV/0!</v>
      </c>
      <c r="AG104" s="193" t="e">
        <f t="shared" si="113"/>
        <v>#DIV/0!</v>
      </c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AG107" si="114">G17/G15</f>
        <v>#DIV/0!</v>
      </c>
      <c r="H107" s="202" t="e">
        <f t="shared" si="114"/>
        <v>#DIV/0!</v>
      </c>
      <c r="I107" s="202" t="e">
        <f t="shared" si="114"/>
        <v>#DIV/0!</v>
      </c>
      <c r="J107" s="202" t="e">
        <f t="shared" si="114"/>
        <v>#DIV/0!</v>
      </c>
      <c r="K107" s="202" t="e">
        <f t="shared" si="114"/>
        <v>#DIV/0!</v>
      </c>
      <c r="L107" s="202" t="e">
        <f t="shared" si="114"/>
        <v>#DIV/0!</v>
      </c>
      <c r="M107" s="202" t="e">
        <f t="shared" si="114"/>
        <v>#DIV/0!</v>
      </c>
      <c r="N107" s="202" t="e">
        <f t="shared" si="114"/>
        <v>#DIV/0!</v>
      </c>
      <c r="O107" s="202" t="e">
        <f t="shared" si="114"/>
        <v>#DIV/0!</v>
      </c>
      <c r="P107" s="202" t="e">
        <f t="shared" si="114"/>
        <v>#DIV/0!</v>
      </c>
      <c r="Q107" s="202" t="e">
        <f t="shared" si="114"/>
        <v>#DIV/0!</v>
      </c>
      <c r="R107" s="202" t="e">
        <f t="shared" si="114"/>
        <v>#DIV/0!</v>
      </c>
      <c r="S107" s="202" t="e">
        <f t="shared" si="114"/>
        <v>#DIV/0!</v>
      </c>
      <c r="T107" s="202" t="e">
        <f t="shared" si="114"/>
        <v>#DIV/0!</v>
      </c>
      <c r="U107" s="202" t="e">
        <f t="shared" si="114"/>
        <v>#DIV/0!</v>
      </c>
      <c r="V107" s="202" t="e">
        <f t="shared" si="114"/>
        <v>#DIV/0!</v>
      </c>
      <c r="W107" s="202" t="e">
        <f t="shared" si="114"/>
        <v>#DIV/0!</v>
      </c>
      <c r="X107" s="202" t="e">
        <f t="shared" si="114"/>
        <v>#DIV/0!</v>
      </c>
      <c r="Y107" s="202" t="e">
        <f t="shared" si="114"/>
        <v>#DIV/0!</v>
      </c>
      <c r="Z107" s="202"/>
      <c r="AA107" s="202"/>
      <c r="AB107" s="202"/>
      <c r="AC107" s="202"/>
      <c r="AD107" s="202" t="e">
        <f t="shared" si="114"/>
        <v>#DIV/0!</v>
      </c>
      <c r="AE107" s="202" t="e">
        <f t="shared" si="114"/>
        <v>#DIV/0!</v>
      </c>
      <c r="AF107" s="202" t="e">
        <f t="shared" si="114"/>
        <v>#DIV/0!</v>
      </c>
      <c r="AG107" s="202" t="e">
        <f t="shared" si="114"/>
        <v>#DIV/0!</v>
      </c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4:57" x14ac:dyDescent="0.25">
      <c r="D108" s="1" t="s">
        <v>500</v>
      </c>
      <c r="F108" s="204" t="e">
        <f t="shared" ref="F108:AG108" ca="1" si="115">F104/F103</f>
        <v>#DIV/0!</v>
      </c>
      <c r="G108" s="204" t="e">
        <f t="shared" ca="1" si="115"/>
        <v>#DIV/0!</v>
      </c>
      <c r="H108" s="204" t="e">
        <f t="shared" ca="1" si="115"/>
        <v>#DIV/0!</v>
      </c>
      <c r="I108" s="204" t="e">
        <f t="shared" ca="1" si="115"/>
        <v>#DIV/0!</v>
      </c>
      <c r="J108" s="204" t="e">
        <f t="shared" ca="1" si="115"/>
        <v>#DIV/0!</v>
      </c>
      <c r="K108" s="204" t="e">
        <f t="shared" ca="1" si="115"/>
        <v>#DIV/0!</v>
      </c>
      <c r="L108" s="204" t="e">
        <f t="shared" ca="1" si="115"/>
        <v>#DIV/0!</v>
      </c>
      <c r="M108" s="204" t="e">
        <f t="shared" ca="1" si="115"/>
        <v>#DIV/0!</v>
      </c>
      <c r="N108" s="204" t="e">
        <f t="shared" ca="1" si="115"/>
        <v>#DIV/0!</v>
      </c>
      <c r="O108" s="204" t="e">
        <f t="shared" ca="1" si="115"/>
        <v>#DIV/0!</v>
      </c>
      <c r="P108" s="204" t="e">
        <f t="shared" ca="1" si="115"/>
        <v>#DIV/0!</v>
      </c>
      <c r="Q108" s="204" t="e">
        <f t="shared" ca="1" si="115"/>
        <v>#DIV/0!</v>
      </c>
      <c r="R108" s="204" t="e">
        <f t="shared" ca="1" si="115"/>
        <v>#DIV/0!</v>
      </c>
      <c r="S108" s="204" t="e">
        <f t="shared" ca="1" si="115"/>
        <v>#DIV/0!</v>
      </c>
      <c r="T108" s="204" t="e">
        <f t="shared" ca="1" si="115"/>
        <v>#DIV/0!</v>
      </c>
      <c r="U108" s="204" t="e">
        <f t="shared" ca="1" si="115"/>
        <v>#DIV/0!</v>
      </c>
      <c r="V108" s="204" t="e">
        <f t="shared" ca="1" si="115"/>
        <v>#DIV/0!</v>
      </c>
      <c r="W108" s="204" t="e">
        <f t="shared" ca="1" si="115"/>
        <v>#DIV/0!</v>
      </c>
      <c r="X108" s="204" t="e">
        <f t="shared" ca="1" si="115"/>
        <v>#DIV/0!</v>
      </c>
      <c r="Y108" s="204" t="e">
        <f t="shared" ca="1" si="115"/>
        <v>#DIV/0!</v>
      </c>
      <c r="Z108" s="204"/>
      <c r="AA108" s="204"/>
      <c r="AB108" s="204"/>
      <c r="AC108" s="204"/>
      <c r="AD108" s="204" t="e">
        <f t="shared" ca="1" si="115"/>
        <v>#DIV/0!</v>
      </c>
      <c r="AE108" s="204" t="e">
        <f t="shared" ca="1" si="115"/>
        <v>#DIV/0!</v>
      </c>
      <c r="AF108" s="204" t="e">
        <f t="shared" ca="1" si="115"/>
        <v>#DIV/0!</v>
      </c>
      <c r="AG108" s="204" t="e">
        <f t="shared" ca="1" si="115"/>
        <v>#DIV/0!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AG109" si="116">G19/(G13+G17+G18)</f>
        <v>#DIV/0!</v>
      </c>
      <c r="H109" s="204" t="e">
        <f t="shared" si="116"/>
        <v>#DIV/0!</v>
      </c>
      <c r="I109" s="204" t="e">
        <f t="shared" si="116"/>
        <v>#DIV/0!</v>
      </c>
      <c r="J109" s="204" t="e">
        <f t="shared" si="116"/>
        <v>#DIV/0!</v>
      </c>
      <c r="K109" s="204" t="e">
        <f t="shared" si="116"/>
        <v>#DIV/0!</v>
      </c>
      <c r="L109" s="204" t="e">
        <f t="shared" si="116"/>
        <v>#DIV/0!</v>
      </c>
      <c r="M109" s="204" t="e">
        <f t="shared" si="116"/>
        <v>#DIV/0!</v>
      </c>
      <c r="N109" s="204" t="e">
        <f t="shared" si="116"/>
        <v>#DIV/0!</v>
      </c>
      <c r="O109" s="204" t="e">
        <f t="shared" si="116"/>
        <v>#DIV/0!</v>
      </c>
      <c r="P109" s="204" t="e">
        <f t="shared" si="116"/>
        <v>#DIV/0!</v>
      </c>
      <c r="Q109" s="204" t="e">
        <f t="shared" si="116"/>
        <v>#DIV/0!</v>
      </c>
      <c r="R109" s="204" t="e">
        <f t="shared" si="116"/>
        <v>#DIV/0!</v>
      </c>
      <c r="S109" s="204" t="e">
        <f t="shared" si="116"/>
        <v>#DIV/0!</v>
      </c>
      <c r="T109" s="204" t="e">
        <f t="shared" si="116"/>
        <v>#DIV/0!</v>
      </c>
      <c r="U109" s="204" t="e">
        <f t="shared" si="116"/>
        <v>#DIV/0!</v>
      </c>
      <c r="V109" s="204" t="e">
        <f t="shared" si="116"/>
        <v>#DIV/0!</v>
      </c>
      <c r="W109" s="204" t="e">
        <f t="shared" si="116"/>
        <v>#DIV/0!</v>
      </c>
      <c r="X109" s="204" t="e">
        <f t="shared" si="116"/>
        <v>#DIV/0!</v>
      </c>
      <c r="Y109" s="204" t="e">
        <f t="shared" si="116"/>
        <v>#DIV/0!</v>
      </c>
      <c r="Z109" s="204"/>
      <c r="AA109" s="204"/>
      <c r="AB109" s="204"/>
      <c r="AC109" s="204"/>
      <c r="AD109" s="204" t="e">
        <f t="shared" si="116"/>
        <v>#DIV/0!</v>
      </c>
      <c r="AE109" s="204" t="e">
        <f t="shared" si="116"/>
        <v>#DIV/0!</v>
      </c>
      <c r="AF109" s="204" t="e">
        <f t="shared" si="116"/>
        <v>#DIV/0!</v>
      </c>
      <c r="AG109" s="204" t="e">
        <f t="shared" si="116"/>
        <v>#DIV/0!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</row>
    <row r="110" spans="4:57" x14ac:dyDescent="0.25">
      <c r="D110" s="71"/>
    </row>
  </sheetData>
  <sheetProtection algorithmName="SHA-256" hashValue="QQhg9pqKtaLKr6rKJg5d0jOUhxzclezUX2B12bKclJI=" saltValue="JOCKW3jlUH6nRL09wYhjGQ==" spinCount="100000" sheet="1" objects="1" scenarios="1"/>
  <mergeCells count="20">
    <mergeCell ref="Z9:AC9"/>
    <mergeCell ref="AD9:AG9"/>
    <mergeCell ref="Z8:AC8"/>
    <mergeCell ref="AD8:AG8"/>
    <mergeCell ref="AH8:AS8"/>
    <mergeCell ref="F8:M8"/>
    <mergeCell ref="N8:Y8"/>
    <mergeCell ref="F9:I9"/>
    <mergeCell ref="J9:M9"/>
    <mergeCell ref="N9:Q9"/>
    <mergeCell ref="R9:U9"/>
    <mergeCell ref="V9:Y9"/>
    <mergeCell ref="AT8:AW8"/>
    <mergeCell ref="AH9:AK9"/>
    <mergeCell ref="AT9:AW9"/>
    <mergeCell ref="BB9:BE9"/>
    <mergeCell ref="AL9:AO9"/>
    <mergeCell ref="AP9:AS9"/>
    <mergeCell ref="AX8:BE8"/>
    <mergeCell ref="AX9:BA9"/>
  </mergeCells>
  <conditionalFormatting sqref="F68:AK68 AT68:AW68 BB68:BE68">
    <cfRule type="expression" dxfId="28607" priority="125">
      <formula>NOT(F68=0)</formula>
    </cfRule>
  </conditionalFormatting>
  <conditionalFormatting sqref="F39:AK39 AT39:AW39 BB39:BE39">
    <cfRule type="expression" dxfId="28606" priority="124">
      <formula>NOT(F39=0)</formula>
    </cfRule>
  </conditionalFormatting>
  <conditionalFormatting sqref="AL68:AO68">
    <cfRule type="expression" dxfId="28605" priority="33">
      <formula>NOT(AL68=0)</formula>
    </cfRule>
  </conditionalFormatting>
  <conditionalFormatting sqref="AL39:AO39">
    <cfRule type="expression" dxfId="28604" priority="32">
      <formula>NOT(AL39=0)</formula>
    </cfRule>
  </conditionalFormatting>
  <conditionalFormatting sqref="AP68:AS68">
    <cfRule type="expression" dxfId="28603" priority="22">
      <formula>NOT(AP68=0)</formula>
    </cfRule>
  </conditionalFormatting>
  <conditionalFormatting sqref="AP39:AS39">
    <cfRule type="expression" dxfId="28602" priority="21">
      <formula>NOT(AP39=0)</formula>
    </cfRule>
  </conditionalFormatting>
  <conditionalFormatting sqref="AX68:BA68">
    <cfRule type="expression" dxfId="28601" priority="11">
      <formula>NOT(AX68=0)</formula>
    </cfRule>
  </conditionalFormatting>
  <conditionalFormatting sqref="AX39:BA39">
    <cfRule type="expression" dxfId="28600" priority="10">
      <formula>NOT(AX39=0)</formula>
    </cfRule>
  </conditionalFormatting>
  <conditionalFormatting sqref="F13">
    <cfRule type="expression" dxfId="11215" priority="1290" stopIfTrue="1">
      <formula>LEN(TRIM($F$13))=0</formula>
    </cfRule>
  </conditionalFormatting>
  <conditionalFormatting sqref="G13">
    <cfRule type="expression" dxfId="11214" priority="1291" stopIfTrue="1">
      <formula>LEN(TRIM($G$13))=0</formula>
    </cfRule>
  </conditionalFormatting>
  <conditionalFormatting sqref="J13">
    <cfRule type="expression" dxfId="11213" priority="1292" stopIfTrue="1">
      <formula>LEN(TRIM($J$13))=0</formula>
    </cfRule>
  </conditionalFormatting>
  <conditionalFormatting sqref="K13">
    <cfRule type="expression" dxfId="11212" priority="1293" stopIfTrue="1">
      <formula>LEN(TRIM($K$13))=0</formula>
    </cfRule>
  </conditionalFormatting>
  <conditionalFormatting sqref="N13">
    <cfRule type="expression" dxfId="11211" priority="1294" stopIfTrue="1">
      <formula>LEN(TRIM($N$13))=0</formula>
    </cfRule>
  </conditionalFormatting>
  <conditionalFormatting sqref="O13">
    <cfRule type="expression" dxfId="11210" priority="1295" stopIfTrue="1">
      <formula>LEN(TRIM($O$13))=0</formula>
    </cfRule>
  </conditionalFormatting>
  <conditionalFormatting sqref="R13">
    <cfRule type="expression" dxfId="11209" priority="1296" stopIfTrue="1">
      <formula>LEN(TRIM($R$13))=0</formula>
    </cfRule>
  </conditionalFormatting>
  <conditionalFormatting sqref="S13">
    <cfRule type="expression" dxfId="11208" priority="1297" stopIfTrue="1">
      <formula>LEN(TRIM($S$13))=0</formula>
    </cfRule>
  </conditionalFormatting>
  <conditionalFormatting sqref="V13">
    <cfRule type="expression" dxfId="11207" priority="1298" stopIfTrue="1">
      <formula>LEN(TRIM($V$13))=0</formula>
    </cfRule>
  </conditionalFormatting>
  <conditionalFormatting sqref="W13">
    <cfRule type="expression" dxfId="11206" priority="1299" stopIfTrue="1">
      <formula>LEN(TRIM($W$13))=0</formula>
    </cfRule>
  </conditionalFormatting>
  <conditionalFormatting sqref="AD13">
    <cfRule type="expression" dxfId="11205" priority="1300" stopIfTrue="1">
      <formula>LEN(TRIM($AD$13))=0</formula>
    </cfRule>
  </conditionalFormatting>
  <conditionalFormatting sqref="AE13">
    <cfRule type="expression" dxfId="11204" priority="1301" stopIfTrue="1">
      <formula>LEN(TRIM($AE$13))=0</formula>
    </cfRule>
  </conditionalFormatting>
  <conditionalFormatting sqref="F15">
    <cfRule type="expression" dxfId="11203" priority="1302" stopIfTrue="1">
      <formula>LEN(TRIM($F$15))=0</formula>
    </cfRule>
  </conditionalFormatting>
  <conditionalFormatting sqref="G15">
    <cfRule type="expression" dxfId="11202" priority="1303" stopIfTrue="1">
      <formula>LEN(TRIM($G$15))=0</formula>
    </cfRule>
  </conditionalFormatting>
  <conditionalFormatting sqref="H15">
    <cfRule type="expression" dxfId="11201" priority="1304" stopIfTrue="1">
      <formula>LEN(TRIM($H$15))=0</formula>
    </cfRule>
  </conditionalFormatting>
  <conditionalFormatting sqref="J15">
    <cfRule type="expression" dxfId="11200" priority="1305" stopIfTrue="1">
      <formula>LEN(TRIM($J$15))=0</formula>
    </cfRule>
  </conditionalFormatting>
  <conditionalFormatting sqref="K15">
    <cfRule type="expression" dxfId="11199" priority="1306" stopIfTrue="1">
      <formula>LEN(TRIM($K$15))=0</formula>
    </cfRule>
  </conditionalFormatting>
  <conditionalFormatting sqref="L15">
    <cfRule type="expression" dxfId="11198" priority="1307" stopIfTrue="1">
      <formula>LEN(TRIM($L$15))=0</formula>
    </cfRule>
  </conditionalFormatting>
  <conditionalFormatting sqref="N15">
    <cfRule type="expression" dxfId="11197" priority="1308" stopIfTrue="1">
      <formula>LEN(TRIM($N$15))=0</formula>
    </cfRule>
  </conditionalFormatting>
  <conditionalFormatting sqref="O15">
    <cfRule type="expression" dxfId="11196" priority="1309" stopIfTrue="1">
      <formula>LEN(TRIM($O$15))=0</formula>
    </cfRule>
  </conditionalFormatting>
  <conditionalFormatting sqref="P15">
    <cfRule type="expression" dxfId="11195" priority="1310" stopIfTrue="1">
      <formula>LEN(TRIM($P$15))=0</formula>
    </cfRule>
  </conditionalFormatting>
  <conditionalFormatting sqref="R15">
    <cfRule type="expression" dxfId="11194" priority="1311" stopIfTrue="1">
      <formula>LEN(TRIM($R$15))=0</formula>
    </cfRule>
  </conditionalFormatting>
  <conditionalFormatting sqref="S15">
    <cfRule type="expression" dxfId="11193" priority="1312" stopIfTrue="1">
      <formula>LEN(TRIM($S$15))=0</formula>
    </cfRule>
  </conditionalFormatting>
  <conditionalFormatting sqref="T15">
    <cfRule type="expression" dxfId="11192" priority="1313" stopIfTrue="1">
      <formula>LEN(TRIM($T$15))=0</formula>
    </cfRule>
  </conditionalFormatting>
  <conditionalFormatting sqref="V15">
    <cfRule type="expression" dxfId="11191" priority="1314" stopIfTrue="1">
      <formula>LEN(TRIM($V$15))=0</formula>
    </cfRule>
  </conditionalFormatting>
  <conditionalFormatting sqref="W15">
    <cfRule type="expression" dxfId="11190" priority="1315" stopIfTrue="1">
      <formula>LEN(TRIM($W$15))=0</formula>
    </cfRule>
  </conditionalFormatting>
  <conditionalFormatting sqref="X15">
    <cfRule type="expression" dxfId="11189" priority="1316" stopIfTrue="1">
      <formula>LEN(TRIM($X$15))=0</formula>
    </cfRule>
  </conditionalFormatting>
  <conditionalFormatting sqref="AD15">
    <cfRule type="expression" dxfId="11188" priority="1317" stopIfTrue="1">
      <formula>LEN(TRIM($AD$15))=0</formula>
    </cfRule>
  </conditionalFormatting>
  <conditionalFormatting sqref="AE15">
    <cfRule type="expression" dxfId="11187" priority="1318" stopIfTrue="1">
      <formula>LEN(TRIM($AE$15))=0</formula>
    </cfRule>
  </conditionalFormatting>
  <conditionalFormatting sqref="AF15">
    <cfRule type="expression" dxfId="11186" priority="1319" stopIfTrue="1">
      <formula>LEN(TRIM($AF$15))=0</formula>
    </cfRule>
  </conditionalFormatting>
  <conditionalFormatting sqref="F17">
    <cfRule type="expression" dxfId="11185" priority="1320" stopIfTrue="1">
      <formula>LEN(TRIM($F$17))=0</formula>
    </cfRule>
  </conditionalFormatting>
  <conditionalFormatting sqref="G17">
    <cfRule type="expression" dxfId="11184" priority="1321" stopIfTrue="1">
      <formula>LEN(TRIM($G$17))=0</formula>
    </cfRule>
  </conditionalFormatting>
  <conditionalFormatting sqref="H17">
    <cfRule type="expression" dxfId="11183" priority="1322" stopIfTrue="1">
      <formula>LEN(TRIM($H$17))=0</formula>
    </cfRule>
  </conditionalFormatting>
  <conditionalFormatting sqref="F18">
    <cfRule type="expression" dxfId="11182" priority="1323" stopIfTrue="1">
      <formula>LEN(TRIM($F$18))=0</formula>
    </cfRule>
  </conditionalFormatting>
  <conditionalFormatting sqref="G18">
    <cfRule type="expression" dxfId="11181" priority="1324" stopIfTrue="1">
      <formula>LEN(TRIM($G$18))=0</formula>
    </cfRule>
  </conditionalFormatting>
  <conditionalFormatting sqref="H18">
    <cfRule type="expression" dxfId="11180" priority="1325" stopIfTrue="1">
      <formula>LEN(TRIM($H$18))=0</formula>
    </cfRule>
  </conditionalFormatting>
  <conditionalFormatting sqref="J17">
    <cfRule type="expression" dxfId="11179" priority="1326" stopIfTrue="1">
      <formula>LEN(TRIM($J$17))=0</formula>
    </cfRule>
  </conditionalFormatting>
  <conditionalFormatting sqref="K17">
    <cfRule type="expression" dxfId="11178" priority="1327" stopIfTrue="1">
      <formula>LEN(TRIM($K$17))=0</formula>
    </cfRule>
  </conditionalFormatting>
  <conditionalFormatting sqref="L17">
    <cfRule type="expression" dxfId="11177" priority="1328" stopIfTrue="1">
      <formula>LEN(TRIM($L$17))=0</formula>
    </cfRule>
  </conditionalFormatting>
  <conditionalFormatting sqref="J18">
    <cfRule type="expression" dxfId="11176" priority="1329" stopIfTrue="1">
      <formula>LEN(TRIM($J$18))=0</formula>
    </cfRule>
  </conditionalFormatting>
  <conditionalFormatting sqref="K18">
    <cfRule type="expression" dxfId="11175" priority="1330" stopIfTrue="1">
      <formula>LEN(TRIM($K$18))=0</formula>
    </cfRule>
  </conditionalFormatting>
  <conditionalFormatting sqref="L18">
    <cfRule type="expression" dxfId="11174" priority="1331" stopIfTrue="1">
      <formula>LEN(TRIM($L$18))=0</formula>
    </cfRule>
  </conditionalFormatting>
  <conditionalFormatting sqref="N17">
    <cfRule type="expression" dxfId="11173" priority="1332" stopIfTrue="1">
      <formula>LEN(TRIM($N$17))=0</formula>
    </cfRule>
  </conditionalFormatting>
  <conditionalFormatting sqref="O17">
    <cfRule type="expression" dxfId="11172" priority="1333" stopIfTrue="1">
      <formula>LEN(TRIM($O$17))=0</formula>
    </cfRule>
  </conditionalFormatting>
  <conditionalFormatting sqref="P17">
    <cfRule type="expression" dxfId="11171" priority="1334" stopIfTrue="1">
      <formula>LEN(TRIM($P$17))=0</formula>
    </cfRule>
  </conditionalFormatting>
  <conditionalFormatting sqref="N18">
    <cfRule type="expression" dxfId="11170" priority="1335" stopIfTrue="1">
      <formula>LEN(TRIM($N$18))=0</formula>
    </cfRule>
  </conditionalFormatting>
  <conditionalFormatting sqref="O18">
    <cfRule type="expression" dxfId="11169" priority="1336" stopIfTrue="1">
      <formula>LEN(TRIM($O$18))=0</formula>
    </cfRule>
  </conditionalFormatting>
  <conditionalFormatting sqref="P18">
    <cfRule type="expression" dxfId="11168" priority="1337" stopIfTrue="1">
      <formula>LEN(TRIM($P$18))=0</formula>
    </cfRule>
  </conditionalFormatting>
  <conditionalFormatting sqref="R17">
    <cfRule type="expression" dxfId="11167" priority="1338" stopIfTrue="1">
      <formula>LEN(TRIM($R$17))=0</formula>
    </cfRule>
  </conditionalFormatting>
  <conditionalFormatting sqref="S17">
    <cfRule type="expression" dxfId="11166" priority="1339" stopIfTrue="1">
      <formula>LEN(TRIM($S$17))=0</formula>
    </cfRule>
  </conditionalFormatting>
  <conditionalFormatting sqref="T17">
    <cfRule type="expression" dxfId="11165" priority="1340" stopIfTrue="1">
      <formula>LEN(TRIM($T$17))=0</formula>
    </cfRule>
  </conditionalFormatting>
  <conditionalFormatting sqref="R18">
    <cfRule type="expression" dxfId="11164" priority="1341" stopIfTrue="1">
      <formula>LEN(TRIM($R$18))=0</formula>
    </cfRule>
  </conditionalFormatting>
  <conditionalFormatting sqref="S18">
    <cfRule type="expression" dxfId="11163" priority="1342" stopIfTrue="1">
      <formula>LEN(TRIM($S$18))=0</formula>
    </cfRule>
  </conditionalFormatting>
  <conditionalFormatting sqref="T18">
    <cfRule type="expression" dxfId="11162" priority="1343" stopIfTrue="1">
      <formula>LEN(TRIM($T$18))=0</formula>
    </cfRule>
  </conditionalFormatting>
  <conditionalFormatting sqref="V17">
    <cfRule type="expression" dxfId="11161" priority="1344" stopIfTrue="1">
      <formula>LEN(TRIM($V$17))=0</formula>
    </cfRule>
  </conditionalFormatting>
  <conditionalFormatting sqref="W17">
    <cfRule type="expression" dxfId="11160" priority="1345" stopIfTrue="1">
      <formula>LEN(TRIM($W$17))=0</formula>
    </cfRule>
  </conditionalFormatting>
  <conditionalFormatting sqref="X17">
    <cfRule type="expression" dxfId="11159" priority="1346" stopIfTrue="1">
      <formula>LEN(TRIM($X$17))=0</formula>
    </cfRule>
  </conditionalFormatting>
  <conditionalFormatting sqref="V18">
    <cfRule type="expression" dxfId="11158" priority="1347" stopIfTrue="1">
      <formula>LEN(TRIM($V$18))=0</formula>
    </cfRule>
  </conditionalFormatting>
  <conditionalFormatting sqref="W18">
    <cfRule type="expression" dxfId="11157" priority="1348" stopIfTrue="1">
      <formula>LEN(TRIM($W$18))=0</formula>
    </cfRule>
  </conditionalFormatting>
  <conditionalFormatting sqref="X18">
    <cfRule type="expression" dxfId="11156" priority="1349" stopIfTrue="1">
      <formula>LEN(TRIM($X$18))=0</formula>
    </cfRule>
  </conditionalFormatting>
  <conditionalFormatting sqref="AD17">
    <cfRule type="expression" dxfId="11155" priority="1350" stopIfTrue="1">
      <formula>LEN(TRIM($AD$17))=0</formula>
    </cfRule>
  </conditionalFormatting>
  <conditionalFormatting sqref="AE17">
    <cfRule type="expression" dxfId="11154" priority="1351" stopIfTrue="1">
      <formula>LEN(TRIM($AE$17))=0</formula>
    </cfRule>
  </conditionalFormatting>
  <conditionalFormatting sqref="AF17">
    <cfRule type="expression" dxfId="11153" priority="1352" stopIfTrue="1">
      <formula>LEN(TRIM($AF$17))=0</formula>
    </cfRule>
  </conditionalFormatting>
  <conditionalFormatting sqref="AD18">
    <cfRule type="expression" dxfId="11152" priority="1353" stopIfTrue="1">
      <formula>LEN(TRIM($AD$18))=0</formula>
    </cfRule>
  </conditionalFormatting>
  <conditionalFormatting sqref="AE18">
    <cfRule type="expression" dxfId="11151" priority="1354" stopIfTrue="1">
      <formula>LEN(TRIM($AE$18))=0</formula>
    </cfRule>
  </conditionalFormatting>
  <conditionalFormatting sqref="AF18">
    <cfRule type="expression" dxfId="11150" priority="1355" stopIfTrue="1">
      <formula>LEN(TRIM($AF$18))=0</formula>
    </cfRule>
  </conditionalFormatting>
  <conditionalFormatting sqref="F20">
    <cfRule type="expression" dxfId="11149" priority="1356" stopIfTrue="1">
      <formula>LEN(TRIM($F$20))=0</formula>
    </cfRule>
  </conditionalFormatting>
  <conditionalFormatting sqref="G20">
    <cfRule type="expression" dxfId="11148" priority="1357" stopIfTrue="1">
      <formula>LEN(TRIM($G$20))=0</formula>
    </cfRule>
  </conditionalFormatting>
  <conditionalFormatting sqref="H20">
    <cfRule type="expression" dxfId="11147" priority="1358" stopIfTrue="1">
      <formula>LEN(TRIM($H$20))=0</formula>
    </cfRule>
  </conditionalFormatting>
  <conditionalFormatting sqref="F21">
    <cfRule type="expression" dxfId="11146" priority="1359" stopIfTrue="1">
      <formula>LEN(TRIM($F$21))=0</formula>
    </cfRule>
  </conditionalFormatting>
  <conditionalFormatting sqref="G21">
    <cfRule type="expression" dxfId="11145" priority="1360" stopIfTrue="1">
      <formula>LEN(TRIM($G$21))=0</formula>
    </cfRule>
  </conditionalFormatting>
  <conditionalFormatting sqref="H21">
    <cfRule type="expression" dxfId="11144" priority="1361" stopIfTrue="1">
      <formula>LEN(TRIM($H$21))=0</formula>
    </cfRule>
  </conditionalFormatting>
  <conditionalFormatting sqref="F22">
    <cfRule type="expression" dxfId="11143" priority="1362" stopIfTrue="1">
      <formula>LEN(TRIM($F$22))=0</formula>
    </cfRule>
  </conditionalFormatting>
  <conditionalFormatting sqref="G22">
    <cfRule type="expression" dxfId="11142" priority="1363" stopIfTrue="1">
      <formula>LEN(TRIM($G$22))=0</formula>
    </cfRule>
  </conditionalFormatting>
  <conditionalFormatting sqref="H22">
    <cfRule type="expression" dxfId="11141" priority="1364" stopIfTrue="1">
      <formula>LEN(TRIM($H$22))=0</formula>
    </cfRule>
  </conditionalFormatting>
  <conditionalFormatting sqref="F23">
    <cfRule type="expression" dxfId="11140" priority="1365" stopIfTrue="1">
      <formula>LEN(TRIM($F$23))=0</formula>
    </cfRule>
  </conditionalFormatting>
  <conditionalFormatting sqref="G23">
    <cfRule type="expression" dxfId="11139" priority="1366" stopIfTrue="1">
      <formula>LEN(TRIM($G$23))=0</formula>
    </cfRule>
  </conditionalFormatting>
  <conditionalFormatting sqref="H23">
    <cfRule type="expression" dxfId="11138" priority="1367" stopIfTrue="1">
      <formula>LEN(TRIM($H$23))=0</formula>
    </cfRule>
  </conditionalFormatting>
  <conditionalFormatting sqref="J20">
    <cfRule type="expression" dxfId="11137" priority="1368" stopIfTrue="1">
      <formula>LEN(TRIM($J$20))=0</formula>
    </cfRule>
  </conditionalFormatting>
  <conditionalFormatting sqref="K20">
    <cfRule type="expression" dxfId="11136" priority="1369" stopIfTrue="1">
      <formula>LEN(TRIM($K$20))=0</formula>
    </cfRule>
  </conditionalFormatting>
  <conditionalFormatting sqref="L20">
    <cfRule type="expression" dxfId="11135" priority="1370" stopIfTrue="1">
      <formula>LEN(TRIM($L$20))=0</formula>
    </cfRule>
  </conditionalFormatting>
  <conditionalFormatting sqref="J21">
    <cfRule type="expression" dxfId="11134" priority="1371" stopIfTrue="1">
      <formula>LEN(TRIM($J$21))=0</formula>
    </cfRule>
  </conditionalFormatting>
  <conditionalFormatting sqref="K21">
    <cfRule type="expression" dxfId="11133" priority="1372" stopIfTrue="1">
      <formula>LEN(TRIM($K$21))=0</formula>
    </cfRule>
  </conditionalFormatting>
  <conditionalFormatting sqref="L21">
    <cfRule type="expression" dxfId="11132" priority="1373" stopIfTrue="1">
      <formula>LEN(TRIM($L$21))=0</formula>
    </cfRule>
  </conditionalFormatting>
  <conditionalFormatting sqref="J22">
    <cfRule type="expression" dxfId="11131" priority="1374" stopIfTrue="1">
      <formula>LEN(TRIM($J$22))=0</formula>
    </cfRule>
  </conditionalFormatting>
  <conditionalFormatting sqref="K22">
    <cfRule type="expression" dxfId="11130" priority="1375" stopIfTrue="1">
      <formula>LEN(TRIM($K$22))=0</formula>
    </cfRule>
  </conditionalFormatting>
  <conditionalFormatting sqref="L22">
    <cfRule type="expression" dxfId="11129" priority="1376" stopIfTrue="1">
      <formula>LEN(TRIM($L$22))=0</formula>
    </cfRule>
  </conditionalFormatting>
  <conditionalFormatting sqref="J23">
    <cfRule type="expression" dxfId="11128" priority="1377" stopIfTrue="1">
      <formula>LEN(TRIM($J$23))=0</formula>
    </cfRule>
  </conditionalFormatting>
  <conditionalFormatting sqref="K23">
    <cfRule type="expression" dxfId="11127" priority="1378" stopIfTrue="1">
      <formula>LEN(TRIM($K$23))=0</formula>
    </cfRule>
  </conditionalFormatting>
  <conditionalFormatting sqref="L23">
    <cfRule type="expression" dxfId="11126" priority="1379" stopIfTrue="1">
      <formula>LEN(TRIM($L$23))=0</formula>
    </cfRule>
  </conditionalFormatting>
  <conditionalFormatting sqref="N20">
    <cfRule type="expression" dxfId="11125" priority="1380" stopIfTrue="1">
      <formula>LEN(TRIM($N$20))=0</formula>
    </cfRule>
  </conditionalFormatting>
  <conditionalFormatting sqref="O20">
    <cfRule type="expression" dxfId="11124" priority="1381" stopIfTrue="1">
      <formula>LEN(TRIM($O$20))=0</formula>
    </cfRule>
  </conditionalFormatting>
  <conditionalFormatting sqref="P20">
    <cfRule type="expression" dxfId="11123" priority="1382" stopIfTrue="1">
      <formula>LEN(TRIM($P$20))=0</formula>
    </cfRule>
  </conditionalFormatting>
  <conditionalFormatting sqref="N21">
    <cfRule type="expression" dxfId="11122" priority="1383" stopIfTrue="1">
      <formula>LEN(TRIM($N$21))=0</formula>
    </cfRule>
  </conditionalFormatting>
  <conditionalFormatting sqref="O21">
    <cfRule type="expression" dxfId="11121" priority="1384" stopIfTrue="1">
      <formula>LEN(TRIM($O$21))=0</formula>
    </cfRule>
  </conditionalFormatting>
  <conditionalFormatting sqref="P21">
    <cfRule type="expression" dxfId="11120" priority="1385" stopIfTrue="1">
      <formula>LEN(TRIM($P$21))=0</formula>
    </cfRule>
  </conditionalFormatting>
  <conditionalFormatting sqref="N22">
    <cfRule type="expression" dxfId="11119" priority="1386" stopIfTrue="1">
      <formula>LEN(TRIM($N$22))=0</formula>
    </cfRule>
  </conditionalFormatting>
  <conditionalFormatting sqref="O22">
    <cfRule type="expression" dxfId="11118" priority="1387" stopIfTrue="1">
      <formula>LEN(TRIM($O$22))=0</formula>
    </cfRule>
  </conditionalFormatting>
  <conditionalFormatting sqref="P22">
    <cfRule type="expression" dxfId="11117" priority="1388" stopIfTrue="1">
      <formula>LEN(TRIM($P$22))=0</formula>
    </cfRule>
  </conditionalFormatting>
  <conditionalFormatting sqref="N23">
    <cfRule type="expression" dxfId="11116" priority="1389" stopIfTrue="1">
      <formula>LEN(TRIM($N$23))=0</formula>
    </cfRule>
  </conditionalFormatting>
  <conditionalFormatting sqref="O23">
    <cfRule type="expression" dxfId="11115" priority="1390" stopIfTrue="1">
      <formula>LEN(TRIM($O$23))=0</formula>
    </cfRule>
  </conditionalFormatting>
  <conditionalFormatting sqref="P23">
    <cfRule type="expression" dxfId="11114" priority="1391" stopIfTrue="1">
      <formula>LEN(TRIM($P$23))=0</formula>
    </cfRule>
  </conditionalFormatting>
  <conditionalFormatting sqref="R20">
    <cfRule type="expression" dxfId="11113" priority="1392" stopIfTrue="1">
      <formula>LEN(TRIM($R$20))=0</formula>
    </cfRule>
  </conditionalFormatting>
  <conditionalFormatting sqref="S20">
    <cfRule type="expression" dxfId="11112" priority="1393" stopIfTrue="1">
      <formula>LEN(TRIM($S$20))=0</formula>
    </cfRule>
  </conditionalFormatting>
  <conditionalFormatting sqref="T20">
    <cfRule type="expression" dxfId="11111" priority="1394" stopIfTrue="1">
      <formula>LEN(TRIM($T$20))=0</formula>
    </cfRule>
  </conditionalFormatting>
  <conditionalFormatting sqref="R21">
    <cfRule type="expression" dxfId="11110" priority="1395" stopIfTrue="1">
      <formula>LEN(TRIM($R$21))=0</formula>
    </cfRule>
  </conditionalFormatting>
  <conditionalFormatting sqref="S21">
    <cfRule type="expression" dxfId="11109" priority="1396" stopIfTrue="1">
      <formula>LEN(TRIM($S$21))=0</formula>
    </cfRule>
  </conditionalFormatting>
  <conditionalFormatting sqref="T21">
    <cfRule type="expression" dxfId="11108" priority="1397" stopIfTrue="1">
      <formula>LEN(TRIM($T$21))=0</formula>
    </cfRule>
  </conditionalFormatting>
  <conditionalFormatting sqref="R22">
    <cfRule type="expression" dxfId="11107" priority="1398" stopIfTrue="1">
      <formula>LEN(TRIM($R$22))=0</formula>
    </cfRule>
  </conditionalFormatting>
  <conditionalFormatting sqref="S22">
    <cfRule type="expression" dxfId="11106" priority="1399" stopIfTrue="1">
      <formula>LEN(TRIM($S$22))=0</formula>
    </cfRule>
  </conditionalFormatting>
  <conditionalFormatting sqref="T22">
    <cfRule type="expression" dxfId="11105" priority="1400" stopIfTrue="1">
      <formula>LEN(TRIM($T$22))=0</formula>
    </cfRule>
  </conditionalFormatting>
  <conditionalFormatting sqref="R23">
    <cfRule type="expression" dxfId="11104" priority="1401" stopIfTrue="1">
      <formula>LEN(TRIM($R$23))=0</formula>
    </cfRule>
  </conditionalFormatting>
  <conditionalFormatting sqref="S23">
    <cfRule type="expression" dxfId="11103" priority="1402" stopIfTrue="1">
      <formula>LEN(TRIM($S$23))=0</formula>
    </cfRule>
  </conditionalFormatting>
  <conditionalFormatting sqref="T23">
    <cfRule type="expression" dxfId="11102" priority="1403" stopIfTrue="1">
      <formula>LEN(TRIM($T$23))=0</formula>
    </cfRule>
  </conditionalFormatting>
  <conditionalFormatting sqref="V20">
    <cfRule type="expression" dxfId="11101" priority="1404" stopIfTrue="1">
      <formula>LEN(TRIM($V$20))=0</formula>
    </cfRule>
  </conditionalFormatting>
  <conditionalFormatting sqref="W20">
    <cfRule type="expression" dxfId="11100" priority="1405" stopIfTrue="1">
      <formula>LEN(TRIM($W$20))=0</formula>
    </cfRule>
  </conditionalFormatting>
  <conditionalFormatting sqref="X20">
    <cfRule type="expression" dxfId="11099" priority="1406" stopIfTrue="1">
      <formula>LEN(TRIM($X$20))=0</formula>
    </cfRule>
  </conditionalFormatting>
  <conditionalFormatting sqref="V21">
    <cfRule type="expression" dxfId="11098" priority="1407" stopIfTrue="1">
      <formula>LEN(TRIM($V$21))=0</formula>
    </cfRule>
  </conditionalFormatting>
  <conditionalFormatting sqref="W21">
    <cfRule type="expression" dxfId="11097" priority="1408" stopIfTrue="1">
      <formula>LEN(TRIM($W$21))=0</formula>
    </cfRule>
  </conditionalFormatting>
  <conditionalFormatting sqref="X21">
    <cfRule type="expression" dxfId="11096" priority="1409" stopIfTrue="1">
      <formula>LEN(TRIM($X$21))=0</formula>
    </cfRule>
  </conditionalFormatting>
  <conditionalFormatting sqref="V22">
    <cfRule type="expression" dxfId="11095" priority="1410" stopIfTrue="1">
      <formula>LEN(TRIM($V$22))=0</formula>
    </cfRule>
  </conditionalFormatting>
  <conditionalFormatting sqref="W22">
    <cfRule type="expression" dxfId="11094" priority="1411" stopIfTrue="1">
      <formula>LEN(TRIM($W$22))=0</formula>
    </cfRule>
  </conditionalFormatting>
  <conditionalFormatting sqref="X22">
    <cfRule type="expression" dxfId="11093" priority="1412" stopIfTrue="1">
      <formula>LEN(TRIM($X$22))=0</formula>
    </cfRule>
  </conditionalFormatting>
  <conditionalFormatting sqref="V23">
    <cfRule type="expression" dxfId="11092" priority="1413" stopIfTrue="1">
      <formula>LEN(TRIM($V$23))=0</formula>
    </cfRule>
  </conditionalFormatting>
  <conditionalFormatting sqref="W23">
    <cfRule type="expression" dxfId="11091" priority="1414" stopIfTrue="1">
      <formula>LEN(TRIM($W$23))=0</formula>
    </cfRule>
  </conditionalFormatting>
  <conditionalFormatting sqref="X23">
    <cfRule type="expression" dxfId="11090" priority="1415" stopIfTrue="1">
      <formula>LEN(TRIM($X$23))=0</formula>
    </cfRule>
  </conditionalFormatting>
  <conditionalFormatting sqref="AD20">
    <cfRule type="expression" dxfId="11089" priority="1416" stopIfTrue="1">
      <formula>LEN(TRIM($AD$20))=0</formula>
    </cfRule>
  </conditionalFormatting>
  <conditionalFormatting sqref="AE20">
    <cfRule type="expression" dxfId="11088" priority="1417" stopIfTrue="1">
      <formula>LEN(TRIM($AE$20))=0</formula>
    </cfRule>
  </conditionalFormatting>
  <conditionalFormatting sqref="AF20">
    <cfRule type="expression" dxfId="11087" priority="1418" stopIfTrue="1">
      <formula>LEN(TRIM($AF$20))=0</formula>
    </cfRule>
  </conditionalFormatting>
  <conditionalFormatting sqref="AD21">
    <cfRule type="expression" dxfId="11086" priority="1419" stopIfTrue="1">
      <formula>LEN(TRIM($AD$21))=0</formula>
    </cfRule>
  </conditionalFormatting>
  <conditionalFormatting sqref="AE21">
    <cfRule type="expression" dxfId="11085" priority="1420" stopIfTrue="1">
      <formula>LEN(TRIM($AE$21))=0</formula>
    </cfRule>
  </conditionalFormatting>
  <conditionalFormatting sqref="AF21">
    <cfRule type="expression" dxfId="11084" priority="1421" stopIfTrue="1">
      <formula>LEN(TRIM($AF$21))=0</formula>
    </cfRule>
  </conditionalFormatting>
  <conditionalFormatting sqref="AD22">
    <cfRule type="expression" dxfId="11083" priority="1422" stopIfTrue="1">
      <formula>LEN(TRIM($AD$22))=0</formula>
    </cfRule>
  </conditionalFormatting>
  <conditionalFormatting sqref="AE22">
    <cfRule type="expression" dxfId="11082" priority="1423" stopIfTrue="1">
      <formula>LEN(TRIM($AE$22))=0</formula>
    </cfRule>
  </conditionalFormatting>
  <conditionalFormatting sqref="AF22">
    <cfRule type="expression" dxfId="11081" priority="1424" stopIfTrue="1">
      <formula>LEN(TRIM($AF$22))=0</formula>
    </cfRule>
  </conditionalFormatting>
  <conditionalFormatting sqref="AD23">
    <cfRule type="expression" dxfId="11080" priority="1425" stopIfTrue="1">
      <formula>LEN(TRIM($AD$23))=0</formula>
    </cfRule>
  </conditionalFormatting>
  <conditionalFormatting sqref="AE23">
    <cfRule type="expression" dxfId="11079" priority="1426" stopIfTrue="1">
      <formula>LEN(TRIM($AE$23))=0</formula>
    </cfRule>
  </conditionalFormatting>
  <conditionalFormatting sqref="AF23">
    <cfRule type="expression" dxfId="11078" priority="1427" stopIfTrue="1">
      <formula>LEN(TRIM($AF$23))=0</formula>
    </cfRule>
  </conditionalFormatting>
  <conditionalFormatting sqref="F27">
    <cfRule type="expression" dxfId="11077" priority="1428" stopIfTrue="1">
      <formula>LEN(TRIM($F$27))=0</formula>
    </cfRule>
  </conditionalFormatting>
  <conditionalFormatting sqref="G27">
    <cfRule type="expression" dxfId="11076" priority="1429" stopIfTrue="1">
      <formula>LEN(TRIM($G$27))=0</formula>
    </cfRule>
  </conditionalFormatting>
  <conditionalFormatting sqref="H27">
    <cfRule type="expression" dxfId="11075" priority="1430" stopIfTrue="1">
      <formula>LEN(TRIM($H$27))=0</formula>
    </cfRule>
  </conditionalFormatting>
  <conditionalFormatting sqref="J27">
    <cfRule type="expression" dxfId="11074" priority="1431" stopIfTrue="1">
      <formula>LEN(TRIM($J$27))=0</formula>
    </cfRule>
  </conditionalFormatting>
  <conditionalFormatting sqref="K27">
    <cfRule type="expression" dxfId="11073" priority="1432" stopIfTrue="1">
      <formula>LEN(TRIM($K$27))=0</formula>
    </cfRule>
  </conditionalFormatting>
  <conditionalFormatting sqref="L27">
    <cfRule type="expression" dxfId="11072" priority="1433" stopIfTrue="1">
      <formula>LEN(TRIM($L$27))=0</formula>
    </cfRule>
  </conditionalFormatting>
  <conditionalFormatting sqref="N27">
    <cfRule type="expression" dxfId="11071" priority="1434" stopIfTrue="1">
      <formula>LEN(TRIM($N$27))=0</formula>
    </cfRule>
  </conditionalFormatting>
  <conditionalFormatting sqref="O27">
    <cfRule type="expression" dxfId="11070" priority="1435" stopIfTrue="1">
      <formula>LEN(TRIM($O$27))=0</formula>
    </cfRule>
  </conditionalFormatting>
  <conditionalFormatting sqref="P27">
    <cfRule type="expression" dxfId="11069" priority="1436" stopIfTrue="1">
      <formula>LEN(TRIM($P$27))=0</formula>
    </cfRule>
  </conditionalFormatting>
  <conditionalFormatting sqref="R27">
    <cfRule type="expression" dxfId="11068" priority="1437" stopIfTrue="1">
      <formula>LEN(TRIM($R$27))=0</formula>
    </cfRule>
  </conditionalFormatting>
  <conditionalFormatting sqref="S27">
    <cfRule type="expression" dxfId="11067" priority="1438" stopIfTrue="1">
      <formula>LEN(TRIM($S$27))=0</formula>
    </cfRule>
  </conditionalFormatting>
  <conditionalFormatting sqref="T27">
    <cfRule type="expression" dxfId="11066" priority="1439" stopIfTrue="1">
      <formula>LEN(TRIM($T$27))=0</formula>
    </cfRule>
  </conditionalFormatting>
  <conditionalFormatting sqref="V27">
    <cfRule type="expression" dxfId="11065" priority="1440" stopIfTrue="1">
      <formula>LEN(TRIM($V$27))=0</formula>
    </cfRule>
  </conditionalFormatting>
  <conditionalFormatting sqref="W27">
    <cfRule type="expression" dxfId="11064" priority="1441" stopIfTrue="1">
      <formula>LEN(TRIM($W$27))=0</formula>
    </cfRule>
  </conditionalFormatting>
  <conditionalFormatting sqref="X27">
    <cfRule type="expression" dxfId="11063" priority="1442" stopIfTrue="1">
      <formula>LEN(TRIM($X$27))=0</formula>
    </cfRule>
  </conditionalFormatting>
  <conditionalFormatting sqref="AD27">
    <cfRule type="expression" dxfId="11062" priority="1443" stopIfTrue="1">
      <formula>LEN(TRIM($AD$27))=0</formula>
    </cfRule>
  </conditionalFormatting>
  <conditionalFormatting sqref="AE27">
    <cfRule type="expression" dxfId="11061" priority="1444" stopIfTrue="1">
      <formula>LEN(TRIM($AE$27))=0</formula>
    </cfRule>
  </conditionalFormatting>
  <conditionalFormatting sqref="AF27">
    <cfRule type="expression" dxfId="11060" priority="1445" stopIfTrue="1">
      <formula>LEN(TRIM($AF$27))=0</formula>
    </cfRule>
  </conditionalFormatting>
  <conditionalFormatting sqref="F29">
    <cfRule type="expression" dxfId="11059" priority="1446" stopIfTrue="1">
      <formula>LEN(TRIM($F$29))=0</formula>
    </cfRule>
  </conditionalFormatting>
  <conditionalFormatting sqref="G29">
    <cfRule type="expression" dxfId="11058" priority="1447" stopIfTrue="1">
      <formula>LEN(TRIM($G$29))=0</formula>
    </cfRule>
  </conditionalFormatting>
  <conditionalFormatting sqref="H29">
    <cfRule type="expression" dxfId="11057" priority="1448" stopIfTrue="1">
      <formula>LEN(TRIM($H$29))=0</formula>
    </cfRule>
  </conditionalFormatting>
  <conditionalFormatting sqref="F30">
    <cfRule type="expression" dxfId="11056" priority="1449" stopIfTrue="1">
      <formula>LEN(TRIM($F$30))=0</formula>
    </cfRule>
  </conditionalFormatting>
  <conditionalFormatting sqref="G30">
    <cfRule type="expression" dxfId="11055" priority="1450" stopIfTrue="1">
      <formula>LEN(TRIM($G$30))=0</formula>
    </cfRule>
  </conditionalFormatting>
  <conditionalFormatting sqref="H30">
    <cfRule type="expression" dxfId="11054" priority="1451" stopIfTrue="1">
      <formula>LEN(TRIM($H$30))=0</formula>
    </cfRule>
  </conditionalFormatting>
  <conditionalFormatting sqref="F31">
    <cfRule type="expression" dxfId="11053" priority="1452" stopIfTrue="1">
      <formula>LEN(TRIM($F$31))=0</formula>
    </cfRule>
  </conditionalFormatting>
  <conditionalFormatting sqref="G31">
    <cfRule type="expression" dxfId="11052" priority="1453" stopIfTrue="1">
      <formula>LEN(TRIM($G$31))=0</formula>
    </cfRule>
  </conditionalFormatting>
  <conditionalFormatting sqref="H31">
    <cfRule type="expression" dxfId="11051" priority="1454" stopIfTrue="1">
      <formula>LEN(TRIM($H$31))=0</formula>
    </cfRule>
  </conditionalFormatting>
  <conditionalFormatting sqref="F32">
    <cfRule type="expression" dxfId="11050" priority="1455" stopIfTrue="1">
      <formula>LEN(TRIM($F$32))=0</formula>
    </cfRule>
  </conditionalFormatting>
  <conditionalFormatting sqref="G32">
    <cfRule type="expression" dxfId="11049" priority="1456" stopIfTrue="1">
      <formula>LEN(TRIM($G$32))=0</formula>
    </cfRule>
  </conditionalFormatting>
  <conditionalFormatting sqref="H32">
    <cfRule type="expression" dxfId="11048" priority="1457" stopIfTrue="1">
      <formula>LEN(TRIM($H$32))=0</formula>
    </cfRule>
  </conditionalFormatting>
  <conditionalFormatting sqref="F33">
    <cfRule type="expression" dxfId="11047" priority="1458" stopIfTrue="1">
      <formula>LEN(TRIM($F$33))=0</formula>
    </cfRule>
  </conditionalFormatting>
  <conditionalFormatting sqref="G33">
    <cfRule type="expression" dxfId="11046" priority="1459" stopIfTrue="1">
      <formula>LEN(TRIM($G$33))=0</formula>
    </cfRule>
  </conditionalFormatting>
  <conditionalFormatting sqref="H33">
    <cfRule type="expression" dxfId="11045" priority="1460" stopIfTrue="1">
      <formula>LEN(TRIM($H$33))=0</formula>
    </cfRule>
  </conditionalFormatting>
  <conditionalFormatting sqref="F34">
    <cfRule type="expression" dxfId="11044" priority="1461" stopIfTrue="1">
      <formula>LEN(TRIM($F$34))=0</formula>
    </cfRule>
  </conditionalFormatting>
  <conditionalFormatting sqref="G34">
    <cfRule type="expression" dxfId="11043" priority="1462" stopIfTrue="1">
      <formula>LEN(TRIM($G$34))=0</formula>
    </cfRule>
  </conditionalFormatting>
  <conditionalFormatting sqref="H34">
    <cfRule type="expression" dxfId="11042" priority="1463" stopIfTrue="1">
      <formula>LEN(TRIM($H$34))=0</formula>
    </cfRule>
  </conditionalFormatting>
  <conditionalFormatting sqref="F35">
    <cfRule type="expression" dxfId="11041" priority="1464" stopIfTrue="1">
      <formula>LEN(TRIM($F$35))=0</formula>
    </cfRule>
  </conditionalFormatting>
  <conditionalFormatting sqref="G35">
    <cfRule type="expression" dxfId="11040" priority="1465" stopIfTrue="1">
      <formula>LEN(TRIM($G$35))=0</formula>
    </cfRule>
  </conditionalFormatting>
  <conditionalFormatting sqref="H35">
    <cfRule type="expression" dxfId="11039" priority="1466" stopIfTrue="1">
      <formula>LEN(TRIM($H$35))=0</formula>
    </cfRule>
  </conditionalFormatting>
  <conditionalFormatting sqref="J29">
    <cfRule type="expression" dxfId="11038" priority="1467" stopIfTrue="1">
      <formula>LEN(TRIM($J$29))=0</formula>
    </cfRule>
  </conditionalFormatting>
  <conditionalFormatting sqref="K29">
    <cfRule type="expression" dxfId="11037" priority="1468" stopIfTrue="1">
      <formula>LEN(TRIM($K$29))=0</formula>
    </cfRule>
  </conditionalFormatting>
  <conditionalFormatting sqref="L29">
    <cfRule type="expression" dxfId="11036" priority="1469" stopIfTrue="1">
      <formula>LEN(TRIM($L$29))=0</formula>
    </cfRule>
  </conditionalFormatting>
  <conditionalFormatting sqref="J30">
    <cfRule type="expression" dxfId="11035" priority="1470" stopIfTrue="1">
      <formula>LEN(TRIM($J$30))=0</formula>
    </cfRule>
  </conditionalFormatting>
  <conditionalFormatting sqref="K30">
    <cfRule type="expression" dxfId="11034" priority="1471" stopIfTrue="1">
      <formula>LEN(TRIM($K$30))=0</formula>
    </cfRule>
  </conditionalFormatting>
  <conditionalFormatting sqref="L30">
    <cfRule type="expression" dxfId="11033" priority="1472" stopIfTrue="1">
      <formula>LEN(TRIM($L$30))=0</formula>
    </cfRule>
  </conditionalFormatting>
  <conditionalFormatting sqref="J31">
    <cfRule type="expression" dxfId="11032" priority="1473" stopIfTrue="1">
      <formula>LEN(TRIM($J$31))=0</formula>
    </cfRule>
  </conditionalFormatting>
  <conditionalFormatting sqref="K31">
    <cfRule type="expression" dxfId="11031" priority="1474" stopIfTrue="1">
      <formula>LEN(TRIM($K$31))=0</formula>
    </cfRule>
  </conditionalFormatting>
  <conditionalFormatting sqref="L31">
    <cfRule type="expression" dxfId="11030" priority="1475" stopIfTrue="1">
      <formula>LEN(TRIM($L$31))=0</formula>
    </cfRule>
  </conditionalFormatting>
  <conditionalFormatting sqref="J32">
    <cfRule type="expression" dxfId="11029" priority="1476" stopIfTrue="1">
      <formula>LEN(TRIM($J$32))=0</formula>
    </cfRule>
  </conditionalFormatting>
  <conditionalFormatting sqref="K32">
    <cfRule type="expression" dxfId="11028" priority="1477" stopIfTrue="1">
      <formula>LEN(TRIM($K$32))=0</formula>
    </cfRule>
  </conditionalFormatting>
  <conditionalFormatting sqref="L32">
    <cfRule type="expression" dxfId="11027" priority="1478" stopIfTrue="1">
      <formula>LEN(TRIM($L$32))=0</formula>
    </cfRule>
  </conditionalFormatting>
  <conditionalFormatting sqref="J33">
    <cfRule type="expression" dxfId="11026" priority="1479" stopIfTrue="1">
      <formula>LEN(TRIM($J$33))=0</formula>
    </cfRule>
  </conditionalFormatting>
  <conditionalFormatting sqref="K33">
    <cfRule type="expression" dxfId="11025" priority="1480" stopIfTrue="1">
      <formula>LEN(TRIM($K$33))=0</formula>
    </cfRule>
  </conditionalFormatting>
  <conditionalFormatting sqref="L33">
    <cfRule type="expression" dxfId="11024" priority="1481" stopIfTrue="1">
      <formula>LEN(TRIM($L$33))=0</formula>
    </cfRule>
  </conditionalFormatting>
  <conditionalFormatting sqref="J34">
    <cfRule type="expression" dxfId="11023" priority="1482" stopIfTrue="1">
      <formula>LEN(TRIM($J$34))=0</formula>
    </cfRule>
  </conditionalFormatting>
  <conditionalFormatting sqref="K34">
    <cfRule type="expression" dxfId="11022" priority="1483" stopIfTrue="1">
      <formula>LEN(TRIM($K$34))=0</formula>
    </cfRule>
  </conditionalFormatting>
  <conditionalFormatting sqref="L34">
    <cfRule type="expression" dxfId="11021" priority="1484" stopIfTrue="1">
      <formula>LEN(TRIM($L$34))=0</formula>
    </cfRule>
  </conditionalFormatting>
  <conditionalFormatting sqref="J35">
    <cfRule type="expression" dxfId="11020" priority="1485" stopIfTrue="1">
      <formula>LEN(TRIM($J$35))=0</formula>
    </cfRule>
  </conditionalFormatting>
  <conditionalFormatting sqref="K35">
    <cfRule type="expression" dxfId="11019" priority="1486" stopIfTrue="1">
      <formula>LEN(TRIM($K$35))=0</formula>
    </cfRule>
  </conditionalFormatting>
  <conditionalFormatting sqref="L35">
    <cfRule type="expression" dxfId="11018" priority="1487" stopIfTrue="1">
      <formula>LEN(TRIM($L$35))=0</formula>
    </cfRule>
  </conditionalFormatting>
  <conditionalFormatting sqref="N29">
    <cfRule type="expression" dxfId="11017" priority="1488" stopIfTrue="1">
      <formula>LEN(TRIM($N$29))=0</formula>
    </cfRule>
  </conditionalFormatting>
  <conditionalFormatting sqref="O29">
    <cfRule type="expression" dxfId="11016" priority="1489" stopIfTrue="1">
      <formula>LEN(TRIM($O$29))=0</formula>
    </cfRule>
  </conditionalFormatting>
  <conditionalFormatting sqref="P29">
    <cfRule type="expression" dxfId="11015" priority="1490" stopIfTrue="1">
      <formula>LEN(TRIM($P$29))=0</formula>
    </cfRule>
  </conditionalFormatting>
  <conditionalFormatting sqref="N30">
    <cfRule type="expression" dxfId="11014" priority="1491" stopIfTrue="1">
      <formula>LEN(TRIM($N$30))=0</formula>
    </cfRule>
  </conditionalFormatting>
  <conditionalFormatting sqref="O30">
    <cfRule type="expression" dxfId="11013" priority="1492" stopIfTrue="1">
      <formula>LEN(TRIM($O$30))=0</formula>
    </cfRule>
  </conditionalFormatting>
  <conditionalFormatting sqref="P30">
    <cfRule type="expression" dxfId="11012" priority="1493" stopIfTrue="1">
      <formula>LEN(TRIM($P$30))=0</formula>
    </cfRule>
  </conditionalFormatting>
  <conditionalFormatting sqref="N31">
    <cfRule type="expression" dxfId="11011" priority="1494" stopIfTrue="1">
      <formula>LEN(TRIM($N$31))=0</formula>
    </cfRule>
  </conditionalFormatting>
  <conditionalFormatting sqref="O31">
    <cfRule type="expression" dxfId="11010" priority="1495" stopIfTrue="1">
      <formula>LEN(TRIM($O$31))=0</formula>
    </cfRule>
  </conditionalFormatting>
  <conditionalFormatting sqref="P31">
    <cfRule type="expression" dxfId="11009" priority="1496" stopIfTrue="1">
      <formula>LEN(TRIM($P$31))=0</formula>
    </cfRule>
  </conditionalFormatting>
  <conditionalFormatting sqref="N32">
    <cfRule type="expression" dxfId="11008" priority="1497" stopIfTrue="1">
      <formula>LEN(TRIM($N$32))=0</formula>
    </cfRule>
  </conditionalFormatting>
  <conditionalFormatting sqref="O32">
    <cfRule type="expression" dxfId="11007" priority="1498" stopIfTrue="1">
      <formula>LEN(TRIM($O$32))=0</formula>
    </cfRule>
  </conditionalFormatting>
  <conditionalFormatting sqref="P32">
    <cfRule type="expression" dxfId="11006" priority="1499" stopIfTrue="1">
      <formula>LEN(TRIM($P$32))=0</formula>
    </cfRule>
  </conditionalFormatting>
  <conditionalFormatting sqref="N33">
    <cfRule type="expression" dxfId="11005" priority="1500" stopIfTrue="1">
      <formula>LEN(TRIM($N$33))=0</formula>
    </cfRule>
  </conditionalFormatting>
  <conditionalFormatting sqref="O33">
    <cfRule type="expression" dxfId="11004" priority="1501" stopIfTrue="1">
      <formula>LEN(TRIM($O$33))=0</formula>
    </cfRule>
  </conditionalFormatting>
  <conditionalFormatting sqref="P33">
    <cfRule type="expression" dxfId="11003" priority="1502" stopIfTrue="1">
      <formula>LEN(TRIM($P$33))=0</formula>
    </cfRule>
  </conditionalFormatting>
  <conditionalFormatting sqref="N34">
    <cfRule type="expression" dxfId="11002" priority="1503" stopIfTrue="1">
      <formula>LEN(TRIM($N$34))=0</formula>
    </cfRule>
  </conditionalFormatting>
  <conditionalFormatting sqref="O34">
    <cfRule type="expression" dxfId="11001" priority="1504" stopIfTrue="1">
      <formula>LEN(TRIM($O$34))=0</formula>
    </cfRule>
  </conditionalFormatting>
  <conditionalFormatting sqref="P34">
    <cfRule type="expression" dxfId="11000" priority="1505" stopIfTrue="1">
      <formula>LEN(TRIM($P$34))=0</formula>
    </cfRule>
  </conditionalFormatting>
  <conditionalFormatting sqref="N35">
    <cfRule type="expression" dxfId="10999" priority="1506" stopIfTrue="1">
      <formula>LEN(TRIM($N$35))=0</formula>
    </cfRule>
  </conditionalFormatting>
  <conditionalFormatting sqref="O35">
    <cfRule type="expression" dxfId="10998" priority="1507" stopIfTrue="1">
      <formula>LEN(TRIM($O$35))=0</formula>
    </cfRule>
  </conditionalFormatting>
  <conditionalFormatting sqref="P35">
    <cfRule type="expression" dxfId="10997" priority="1508" stopIfTrue="1">
      <formula>LEN(TRIM($P$35))=0</formula>
    </cfRule>
  </conditionalFormatting>
  <conditionalFormatting sqref="R29">
    <cfRule type="expression" dxfId="10996" priority="1509" stopIfTrue="1">
      <formula>LEN(TRIM($R$29))=0</formula>
    </cfRule>
  </conditionalFormatting>
  <conditionalFormatting sqref="S29">
    <cfRule type="expression" dxfId="10995" priority="1510" stopIfTrue="1">
      <formula>LEN(TRIM($S$29))=0</formula>
    </cfRule>
  </conditionalFormatting>
  <conditionalFormatting sqref="T29">
    <cfRule type="expression" dxfId="10994" priority="1511" stopIfTrue="1">
      <formula>LEN(TRIM($T$29))=0</formula>
    </cfRule>
  </conditionalFormatting>
  <conditionalFormatting sqref="R30">
    <cfRule type="expression" dxfId="10993" priority="1512" stopIfTrue="1">
      <formula>LEN(TRIM($R$30))=0</formula>
    </cfRule>
  </conditionalFormatting>
  <conditionalFormatting sqref="S30">
    <cfRule type="expression" dxfId="10992" priority="1513" stopIfTrue="1">
      <formula>LEN(TRIM($S$30))=0</formula>
    </cfRule>
  </conditionalFormatting>
  <conditionalFormatting sqref="T30">
    <cfRule type="expression" dxfId="10991" priority="1514" stopIfTrue="1">
      <formula>LEN(TRIM($T$30))=0</formula>
    </cfRule>
  </conditionalFormatting>
  <conditionalFormatting sqref="R31">
    <cfRule type="expression" dxfId="10990" priority="1515" stopIfTrue="1">
      <formula>LEN(TRIM($R$31))=0</formula>
    </cfRule>
  </conditionalFormatting>
  <conditionalFormatting sqref="S31">
    <cfRule type="expression" dxfId="10989" priority="1516" stopIfTrue="1">
      <formula>LEN(TRIM($S$31))=0</formula>
    </cfRule>
  </conditionalFormatting>
  <conditionalFormatting sqref="T31">
    <cfRule type="expression" dxfId="10988" priority="1517" stopIfTrue="1">
      <formula>LEN(TRIM($T$31))=0</formula>
    </cfRule>
  </conditionalFormatting>
  <conditionalFormatting sqref="R32">
    <cfRule type="expression" dxfId="10987" priority="1518" stopIfTrue="1">
      <formula>LEN(TRIM($R$32))=0</formula>
    </cfRule>
  </conditionalFormatting>
  <conditionalFormatting sqref="S32">
    <cfRule type="expression" dxfId="10986" priority="1519" stopIfTrue="1">
      <formula>LEN(TRIM($S$32))=0</formula>
    </cfRule>
  </conditionalFormatting>
  <conditionalFormatting sqref="T32">
    <cfRule type="expression" dxfId="10985" priority="1520" stopIfTrue="1">
      <formula>LEN(TRIM($T$32))=0</formula>
    </cfRule>
  </conditionalFormatting>
  <conditionalFormatting sqref="R33">
    <cfRule type="expression" dxfId="10984" priority="1521" stopIfTrue="1">
      <formula>LEN(TRIM($R$33))=0</formula>
    </cfRule>
  </conditionalFormatting>
  <conditionalFormatting sqref="S33">
    <cfRule type="expression" dxfId="10983" priority="1522" stopIfTrue="1">
      <formula>LEN(TRIM($S$33))=0</formula>
    </cfRule>
  </conditionalFormatting>
  <conditionalFormatting sqref="T33">
    <cfRule type="expression" dxfId="10982" priority="1523" stopIfTrue="1">
      <formula>LEN(TRIM($T$33))=0</formula>
    </cfRule>
  </conditionalFormatting>
  <conditionalFormatting sqref="R34">
    <cfRule type="expression" dxfId="10981" priority="1524" stopIfTrue="1">
      <formula>LEN(TRIM($R$34))=0</formula>
    </cfRule>
  </conditionalFormatting>
  <conditionalFormatting sqref="S34">
    <cfRule type="expression" dxfId="10980" priority="1525" stopIfTrue="1">
      <formula>LEN(TRIM($S$34))=0</formula>
    </cfRule>
  </conditionalFormatting>
  <conditionalFormatting sqref="T34">
    <cfRule type="expression" dxfId="10979" priority="1526" stopIfTrue="1">
      <formula>LEN(TRIM($T$34))=0</formula>
    </cfRule>
  </conditionalFormatting>
  <conditionalFormatting sqref="R35">
    <cfRule type="expression" dxfId="10978" priority="1527" stopIfTrue="1">
      <formula>LEN(TRIM($R$35))=0</formula>
    </cfRule>
  </conditionalFormatting>
  <conditionalFormatting sqref="S35">
    <cfRule type="expression" dxfId="10977" priority="1528" stopIfTrue="1">
      <formula>LEN(TRIM($S$35))=0</formula>
    </cfRule>
  </conditionalFormatting>
  <conditionalFormatting sqref="T35">
    <cfRule type="expression" dxfId="10976" priority="1529" stopIfTrue="1">
      <formula>LEN(TRIM($T$35))=0</formula>
    </cfRule>
  </conditionalFormatting>
  <conditionalFormatting sqref="V29">
    <cfRule type="expression" dxfId="10975" priority="1530" stopIfTrue="1">
      <formula>LEN(TRIM($V$29))=0</formula>
    </cfRule>
  </conditionalFormatting>
  <conditionalFormatting sqref="W29">
    <cfRule type="expression" dxfId="10974" priority="1531" stopIfTrue="1">
      <formula>LEN(TRIM($W$29))=0</formula>
    </cfRule>
  </conditionalFormatting>
  <conditionalFormatting sqref="X29">
    <cfRule type="expression" dxfId="10973" priority="1532" stopIfTrue="1">
      <formula>LEN(TRIM($X$29))=0</formula>
    </cfRule>
  </conditionalFormatting>
  <conditionalFormatting sqref="V30">
    <cfRule type="expression" dxfId="10972" priority="1533" stopIfTrue="1">
      <formula>LEN(TRIM($V$30))=0</formula>
    </cfRule>
  </conditionalFormatting>
  <conditionalFormatting sqref="W30">
    <cfRule type="expression" dxfId="10971" priority="1534" stopIfTrue="1">
      <formula>LEN(TRIM($W$30))=0</formula>
    </cfRule>
  </conditionalFormatting>
  <conditionalFormatting sqref="X30">
    <cfRule type="expression" dxfId="10970" priority="1535" stopIfTrue="1">
      <formula>LEN(TRIM($X$30))=0</formula>
    </cfRule>
  </conditionalFormatting>
  <conditionalFormatting sqref="V31">
    <cfRule type="expression" dxfId="10969" priority="1536" stopIfTrue="1">
      <formula>LEN(TRIM($V$31))=0</formula>
    </cfRule>
  </conditionalFormatting>
  <conditionalFormatting sqref="W31">
    <cfRule type="expression" dxfId="10968" priority="1537" stopIfTrue="1">
      <formula>LEN(TRIM($W$31))=0</formula>
    </cfRule>
  </conditionalFormatting>
  <conditionalFormatting sqref="X31">
    <cfRule type="expression" dxfId="10967" priority="1538" stopIfTrue="1">
      <formula>LEN(TRIM($X$31))=0</formula>
    </cfRule>
  </conditionalFormatting>
  <conditionalFormatting sqref="V32">
    <cfRule type="expression" dxfId="10966" priority="1539" stopIfTrue="1">
      <formula>LEN(TRIM($V$32))=0</formula>
    </cfRule>
  </conditionalFormatting>
  <conditionalFormatting sqref="W32">
    <cfRule type="expression" dxfId="10965" priority="1540" stopIfTrue="1">
      <formula>LEN(TRIM($W$32))=0</formula>
    </cfRule>
  </conditionalFormatting>
  <conditionalFormatting sqref="X32">
    <cfRule type="expression" dxfId="10964" priority="1541" stopIfTrue="1">
      <formula>LEN(TRIM($X$32))=0</formula>
    </cfRule>
  </conditionalFormatting>
  <conditionalFormatting sqref="V33">
    <cfRule type="expression" dxfId="10963" priority="1542" stopIfTrue="1">
      <formula>LEN(TRIM($V$33))=0</formula>
    </cfRule>
  </conditionalFormatting>
  <conditionalFormatting sqref="W33">
    <cfRule type="expression" dxfId="10962" priority="1543" stopIfTrue="1">
      <formula>LEN(TRIM($W$33))=0</formula>
    </cfRule>
  </conditionalFormatting>
  <conditionalFormatting sqref="X33">
    <cfRule type="expression" dxfId="10961" priority="1544" stopIfTrue="1">
      <formula>LEN(TRIM($X$33))=0</formula>
    </cfRule>
  </conditionalFormatting>
  <conditionalFormatting sqref="V34">
    <cfRule type="expression" dxfId="10960" priority="1545" stopIfTrue="1">
      <formula>LEN(TRIM($V$34))=0</formula>
    </cfRule>
  </conditionalFormatting>
  <conditionalFormatting sqref="W34">
    <cfRule type="expression" dxfId="10959" priority="1546" stopIfTrue="1">
      <formula>LEN(TRIM($W$34))=0</formula>
    </cfRule>
  </conditionalFormatting>
  <conditionalFormatting sqref="X34">
    <cfRule type="expression" dxfId="10958" priority="1547" stopIfTrue="1">
      <formula>LEN(TRIM($X$34))=0</formula>
    </cfRule>
  </conditionalFormatting>
  <conditionalFormatting sqref="V35">
    <cfRule type="expression" dxfId="10957" priority="1548" stopIfTrue="1">
      <formula>LEN(TRIM($V$35))=0</formula>
    </cfRule>
  </conditionalFormatting>
  <conditionalFormatting sqref="W35">
    <cfRule type="expression" dxfId="10956" priority="1549" stopIfTrue="1">
      <formula>LEN(TRIM($W$35))=0</formula>
    </cfRule>
  </conditionalFormatting>
  <conditionalFormatting sqref="X35">
    <cfRule type="expression" dxfId="10955" priority="1550" stopIfTrue="1">
      <formula>LEN(TRIM($X$35))=0</formula>
    </cfRule>
  </conditionalFormatting>
  <conditionalFormatting sqref="AD29">
    <cfRule type="expression" dxfId="10954" priority="1551" stopIfTrue="1">
      <formula>LEN(TRIM($AD$29))=0</formula>
    </cfRule>
  </conditionalFormatting>
  <conditionalFormatting sqref="AE29">
    <cfRule type="expression" dxfId="10953" priority="1552" stopIfTrue="1">
      <formula>LEN(TRIM($AE$29))=0</formula>
    </cfRule>
  </conditionalFormatting>
  <conditionalFormatting sqref="AF29">
    <cfRule type="expression" dxfId="10952" priority="1553" stopIfTrue="1">
      <formula>LEN(TRIM($AF$29))=0</formula>
    </cfRule>
  </conditionalFormatting>
  <conditionalFormatting sqref="AD30">
    <cfRule type="expression" dxfId="10951" priority="1554" stopIfTrue="1">
      <formula>LEN(TRIM($AD$30))=0</formula>
    </cfRule>
  </conditionalFormatting>
  <conditionalFormatting sqref="AE30">
    <cfRule type="expression" dxfId="10950" priority="1555" stopIfTrue="1">
      <formula>LEN(TRIM($AE$30))=0</formula>
    </cfRule>
  </conditionalFormatting>
  <conditionalFormatting sqref="AF30">
    <cfRule type="expression" dxfId="10949" priority="1556" stopIfTrue="1">
      <formula>LEN(TRIM($AF$30))=0</formula>
    </cfRule>
  </conditionalFormatting>
  <conditionalFormatting sqref="AD31">
    <cfRule type="expression" dxfId="10948" priority="1557" stopIfTrue="1">
      <formula>LEN(TRIM($AD$31))=0</formula>
    </cfRule>
  </conditionalFormatting>
  <conditionalFormatting sqref="AE31">
    <cfRule type="expression" dxfId="10947" priority="1558" stopIfTrue="1">
      <formula>LEN(TRIM($AE$31))=0</formula>
    </cfRule>
  </conditionalFormatting>
  <conditionalFormatting sqref="AF31">
    <cfRule type="expression" dxfId="10946" priority="1559" stopIfTrue="1">
      <formula>LEN(TRIM($AF$31))=0</formula>
    </cfRule>
  </conditionalFormatting>
  <conditionalFormatting sqref="AD32">
    <cfRule type="expression" dxfId="10945" priority="1560" stopIfTrue="1">
      <formula>LEN(TRIM($AD$32))=0</formula>
    </cfRule>
  </conditionalFormatting>
  <conditionalFormatting sqref="AE32">
    <cfRule type="expression" dxfId="10944" priority="1561" stopIfTrue="1">
      <formula>LEN(TRIM($AE$32))=0</formula>
    </cfRule>
  </conditionalFormatting>
  <conditionalFormatting sqref="AF32">
    <cfRule type="expression" dxfId="10943" priority="1562" stopIfTrue="1">
      <formula>LEN(TRIM($AF$32))=0</formula>
    </cfRule>
  </conditionalFormatting>
  <conditionalFormatting sqref="AD33">
    <cfRule type="expression" dxfId="10942" priority="1563" stopIfTrue="1">
      <formula>LEN(TRIM($AD$33))=0</formula>
    </cfRule>
  </conditionalFormatting>
  <conditionalFormatting sqref="AE33">
    <cfRule type="expression" dxfId="10941" priority="1564" stopIfTrue="1">
      <formula>LEN(TRIM($AE$33))=0</formula>
    </cfRule>
  </conditionalFormatting>
  <conditionalFormatting sqref="AF33">
    <cfRule type="expression" dxfId="10940" priority="1565" stopIfTrue="1">
      <formula>LEN(TRIM($AF$33))=0</formula>
    </cfRule>
  </conditionalFormatting>
  <conditionalFormatting sqref="AD34">
    <cfRule type="expression" dxfId="10939" priority="1566" stopIfTrue="1">
      <formula>LEN(TRIM($AD$34))=0</formula>
    </cfRule>
  </conditionalFormatting>
  <conditionalFormatting sqref="AE34">
    <cfRule type="expression" dxfId="10938" priority="1567" stopIfTrue="1">
      <formula>LEN(TRIM($AE$34))=0</formula>
    </cfRule>
  </conditionalFormatting>
  <conditionalFormatting sqref="AF34">
    <cfRule type="expression" dxfId="10937" priority="1568" stopIfTrue="1">
      <formula>LEN(TRIM($AF$34))=0</formula>
    </cfRule>
  </conditionalFormatting>
  <conditionalFormatting sqref="AD35">
    <cfRule type="expression" dxfId="10936" priority="1569" stopIfTrue="1">
      <formula>LEN(TRIM($AD$35))=0</formula>
    </cfRule>
  </conditionalFormatting>
  <conditionalFormatting sqref="AE35">
    <cfRule type="expression" dxfId="10935" priority="1570" stopIfTrue="1">
      <formula>LEN(TRIM($AE$35))=0</formula>
    </cfRule>
  </conditionalFormatting>
  <conditionalFormatting sqref="AF35">
    <cfRule type="expression" dxfId="10934" priority="1571" stopIfTrue="1">
      <formula>LEN(TRIM($AF$35))=0</formula>
    </cfRule>
  </conditionalFormatting>
  <conditionalFormatting sqref="F37">
    <cfRule type="expression" dxfId="10933" priority="1572" stopIfTrue="1">
      <formula>LEN(TRIM($F$37))=0</formula>
    </cfRule>
  </conditionalFormatting>
  <conditionalFormatting sqref="G37">
    <cfRule type="expression" dxfId="10932" priority="1573" stopIfTrue="1">
      <formula>LEN(TRIM($G$37))=0</formula>
    </cfRule>
  </conditionalFormatting>
  <conditionalFormatting sqref="H37">
    <cfRule type="expression" dxfId="10931" priority="1574" stopIfTrue="1">
      <formula>LEN(TRIM($H$37))=0</formula>
    </cfRule>
  </conditionalFormatting>
  <conditionalFormatting sqref="J37">
    <cfRule type="expression" dxfId="10930" priority="1575" stopIfTrue="1">
      <formula>LEN(TRIM($J$37))=0</formula>
    </cfRule>
  </conditionalFormatting>
  <conditionalFormatting sqref="K37">
    <cfRule type="expression" dxfId="10929" priority="1576" stopIfTrue="1">
      <formula>LEN(TRIM($K$37))=0</formula>
    </cfRule>
  </conditionalFormatting>
  <conditionalFormatting sqref="L37">
    <cfRule type="expression" dxfId="10928" priority="1577" stopIfTrue="1">
      <formula>LEN(TRIM($L$37))=0</formula>
    </cfRule>
  </conditionalFormatting>
  <conditionalFormatting sqref="N37">
    <cfRule type="expression" dxfId="10927" priority="1578" stopIfTrue="1">
      <formula>LEN(TRIM($N$37))=0</formula>
    </cfRule>
  </conditionalFormatting>
  <conditionalFormatting sqref="O37">
    <cfRule type="expression" dxfId="10926" priority="1579" stopIfTrue="1">
      <formula>LEN(TRIM($O$37))=0</formula>
    </cfRule>
  </conditionalFormatting>
  <conditionalFormatting sqref="P37">
    <cfRule type="expression" dxfId="10925" priority="1580" stopIfTrue="1">
      <formula>LEN(TRIM($P$37))=0</formula>
    </cfRule>
  </conditionalFormatting>
  <conditionalFormatting sqref="R37">
    <cfRule type="expression" dxfId="10924" priority="1581" stopIfTrue="1">
      <formula>LEN(TRIM($R$37))=0</formula>
    </cfRule>
  </conditionalFormatting>
  <conditionalFormatting sqref="S37">
    <cfRule type="expression" dxfId="10923" priority="1582" stopIfTrue="1">
      <formula>LEN(TRIM($S$37))=0</formula>
    </cfRule>
  </conditionalFormatting>
  <conditionalFormatting sqref="T37">
    <cfRule type="expression" dxfId="10922" priority="1583" stopIfTrue="1">
      <formula>LEN(TRIM($T$37))=0</formula>
    </cfRule>
  </conditionalFormatting>
  <conditionalFormatting sqref="V37">
    <cfRule type="expression" dxfId="10921" priority="1584" stopIfTrue="1">
      <formula>LEN(TRIM($V$37))=0</formula>
    </cfRule>
  </conditionalFormatting>
  <conditionalFormatting sqref="W37">
    <cfRule type="expression" dxfId="10920" priority="1585" stopIfTrue="1">
      <formula>LEN(TRIM($W$37))=0</formula>
    </cfRule>
  </conditionalFormatting>
  <conditionalFormatting sqref="X37">
    <cfRule type="expression" dxfId="10919" priority="1586" stopIfTrue="1">
      <formula>LEN(TRIM($X$37))=0</formula>
    </cfRule>
  </conditionalFormatting>
  <conditionalFormatting sqref="AD37">
    <cfRule type="expression" dxfId="10918" priority="1587" stopIfTrue="1">
      <formula>LEN(TRIM($AD$37))=0</formula>
    </cfRule>
  </conditionalFormatting>
  <conditionalFormatting sqref="AE37">
    <cfRule type="expression" dxfId="10917" priority="1588" stopIfTrue="1">
      <formula>LEN(TRIM($AE$37))=0</formula>
    </cfRule>
  </conditionalFormatting>
  <conditionalFormatting sqref="AF37">
    <cfRule type="expression" dxfId="10916" priority="1589" stopIfTrue="1">
      <formula>LEN(TRIM($AF$37))=0</formula>
    </cfRule>
  </conditionalFormatting>
  <conditionalFormatting sqref="F42">
    <cfRule type="expression" dxfId="10915" priority="1590" stopIfTrue="1">
      <formula>LEN(TRIM($F$42))=0</formula>
    </cfRule>
  </conditionalFormatting>
  <conditionalFormatting sqref="G42">
    <cfRule type="expression" dxfId="10914" priority="1591" stopIfTrue="1">
      <formula>LEN(TRIM($G$42))=0</formula>
    </cfRule>
  </conditionalFormatting>
  <conditionalFormatting sqref="J42">
    <cfRule type="expression" dxfId="10913" priority="1592" stopIfTrue="1">
      <formula>LEN(TRIM($J$42))=0</formula>
    </cfRule>
  </conditionalFormatting>
  <conditionalFormatting sqref="K42">
    <cfRule type="expression" dxfId="10912" priority="1593" stopIfTrue="1">
      <formula>LEN(TRIM($K$42))=0</formula>
    </cfRule>
  </conditionalFormatting>
  <conditionalFormatting sqref="N42">
    <cfRule type="expression" dxfId="10911" priority="1594" stopIfTrue="1">
      <formula>LEN(TRIM($N$42))=0</formula>
    </cfRule>
  </conditionalFormatting>
  <conditionalFormatting sqref="O42">
    <cfRule type="expression" dxfId="10910" priority="1595" stopIfTrue="1">
      <formula>LEN(TRIM($O$42))=0</formula>
    </cfRule>
  </conditionalFormatting>
  <conditionalFormatting sqref="R42">
    <cfRule type="expression" dxfId="10909" priority="1596" stopIfTrue="1">
      <formula>LEN(TRIM($R$42))=0</formula>
    </cfRule>
  </conditionalFormatting>
  <conditionalFormatting sqref="S42">
    <cfRule type="expression" dxfId="10908" priority="1597" stopIfTrue="1">
      <formula>LEN(TRIM($S$42))=0</formula>
    </cfRule>
  </conditionalFormatting>
  <conditionalFormatting sqref="V42">
    <cfRule type="expression" dxfId="10907" priority="1598" stopIfTrue="1">
      <formula>LEN(TRIM($V$42))=0</formula>
    </cfRule>
  </conditionalFormatting>
  <conditionalFormatting sqref="W42">
    <cfRule type="expression" dxfId="10906" priority="1599" stopIfTrue="1">
      <formula>LEN(TRIM($W$42))=0</formula>
    </cfRule>
  </conditionalFormatting>
  <conditionalFormatting sqref="AD42">
    <cfRule type="expression" dxfId="10905" priority="1600" stopIfTrue="1">
      <formula>LEN(TRIM($AD$42))=0</formula>
    </cfRule>
  </conditionalFormatting>
  <conditionalFormatting sqref="AE42">
    <cfRule type="expression" dxfId="10904" priority="1601" stopIfTrue="1">
      <formula>LEN(TRIM($AE$42))=0</formula>
    </cfRule>
  </conditionalFormatting>
  <conditionalFormatting sqref="F44">
    <cfRule type="expression" dxfId="10903" priority="1602" stopIfTrue="1">
      <formula>LEN(TRIM($F$44))=0</formula>
    </cfRule>
  </conditionalFormatting>
  <conditionalFormatting sqref="G44">
    <cfRule type="expression" dxfId="10902" priority="1603" stopIfTrue="1">
      <formula>LEN(TRIM($G$44))=0</formula>
    </cfRule>
  </conditionalFormatting>
  <conditionalFormatting sqref="H44">
    <cfRule type="expression" dxfId="10901" priority="1604" stopIfTrue="1">
      <formula>LEN(TRIM($H$44))=0</formula>
    </cfRule>
  </conditionalFormatting>
  <conditionalFormatting sqref="J44">
    <cfRule type="expression" dxfId="10900" priority="1605" stopIfTrue="1">
      <formula>LEN(TRIM($J$44))=0</formula>
    </cfRule>
  </conditionalFormatting>
  <conditionalFormatting sqref="K44">
    <cfRule type="expression" dxfId="10899" priority="1606" stopIfTrue="1">
      <formula>LEN(TRIM($K$44))=0</formula>
    </cfRule>
  </conditionalFormatting>
  <conditionalFormatting sqref="L44">
    <cfRule type="expression" dxfId="10898" priority="1607" stopIfTrue="1">
      <formula>LEN(TRIM($L$44))=0</formula>
    </cfRule>
  </conditionalFormatting>
  <conditionalFormatting sqref="N44">
    <cfRule type="expression" dxfId="10897" priority="1608" stopIfTrue="1">
      <formula>LEN(TRIM($N$44))=0</formula>
    </cfRule>
  </conditionalFormatting>
  <conditionalFormatting sqref="O44">
    <cfRule type="expression" dxfId="10896" priority="1609" stopIfTrue="1">
      <formula>LEN(TRIM($O$44))=0</formula>
    </cfRule>
  </conditionalFormatting>
  <conditionalFormatting sqref="P44">
    <cfRule type="expression" dxfId="10895" priority="1610" stopIfTrue="1">
      <formula>LEN(TRIM($P$44))=0</formula>
    </cfRule>
  </conditionalFormatting>
  <conditionalFormatting sqref="R44">
    <cfRule type="expression" dxfId="10894" priority="1611" stopIfTrue="1">
      <formula>LEN(TRIM($R$44))=0</formula>
    </cfRule>
  </conditionalFormatting>
  <conditionalFormatting sqref="S44">
    <cfRule type="expression" dxfId="10893" priority="1612" stopIfTrue="1">
      <formula>LEN(TRIM($S$44))=0</formula>
    </cfRule>
  </conditionalFormatting>
  <conditionalFormatting sqref="T44">
    <cfRule type="expression" dxfId="10892" priority="1613" stopIfTrue="1">
      <formula>LEN(TRIM($T$44))=0</formula>
    </cfRule>
  </conditionalFormatting>
  <conditionalFormatting sqref="V44">
    <cfRule type="expression" dxfId="10891" priority="1614" stopIfTrue="1">
      <formula>LEN(TRIM($V$44))=0</formula>
    </cfRule>
  </conditionalFormatting>
  <conditionalFormatting sqref="W44">
    <cfRule type="expression" dxfId="10890" priority="1615" stopIfTrue="1">
      <formula>LEN(TRIM($W$44))=0</formula>
    </cfRule>
  </conditionalFormatting>
  <conditionalFormatting sqref="X44">
    <cfRule type="expression" dxfId="10889" priority="1616" stopIfTrue="1">
      <formula>LEN(TRIM($X$44))=0</formula>
    </cfRule>
  </conditionalFormatting>
  <conditionalFormatting sqref="AD44">
    <cfRule type="expression" dxfId="10888" priority="1617" stopIfTrue="1">
      <formula>LEN(TRIM($AD$44))=0</formula>
    </cfRule>
  </conditionalFormatting>
  <conditionalFormatting sqref="AE44">
    <cfRule type="expression" dxfId="10887" priority="1618" stopIfTrue="1">
      <formula>LEN(TRIM($AE$44))=0</formula>
    </cfRule>
  </conditionalFormatting>
  <conditionalFormatting sqref="AF44">
    <cfRule type="expression" dxfId="10886" priority="1619" stopIfTrue="1">
      <formula>LEN(TRIM($AF$44))=0</formula>
    </cfRule>
  </conditionalFormatting>
  <conditionalFormatting sqref="F46">
    <cfRule type="expression" dxfId="10885" priority="1620" stopIfTrue="1">
      <formula>LEN(TRIM($F$46))=0</formula>
    </cfRule>
  </conditionalFormatting>
  <conditionalFormatting sqref="G46">
    <cfRule type="expression" dxfId="10884" priority="1621" stopIfTrue="1">
      <formula>LEN(TRIM($G$46))=0</formula>
    </cfRule>
  </conditionalFormatting>
  <conditionalFormatting sqref="H46">
    <cfRule type="expression" dxfId="10883" priority="1622" stopIfTrue="1">
      <formula>LEN(TRIM($H$46))=0</formula>
    </cfRule>
  </conditionalFormatting>
  <conditionalFormatting sqref="F47">
    <cfRule type="expression" dxfId="10882" priority="1623" stopIfTrue="1">
      <formula>LEN(TRIM($F$47))=0</formula>
    </cfRule>
  </conditionalFormatting>
  <conditionalFormatting sqref="G47">
    <cfRule type="expression" dxfId="10881" priority="1624" stopIfTrue="1">
      <formula>LEN(TRIM($G$47))=0</formula>
    </cfRule>
  </conditionalFormatting>
  <conditionalFormatting sqref="H47">
    <cfRule type="expression" dxfId="10880" priority="1625" stopIfTrue="1">
      <formula>LEN(TRIM($H$47))=0</formula>
    </cfRule>
  </conditionalFormatting>
  <conditionalFormatting sqref="J46">
    <cfRule type="expression" dxfId="10879" priority="1626" stopIfTrue="1">
      <formula>LEN(TRIM($J$46))=0</formula>
    </cfRule>
  </conditionalFormatting>
  <conditionalFormatting sqref="K46">
    <cfRule type="expression" dxfId="10878" priority="1627" stopIfTrue="1">
      <formula>LEN(TRIM($K$46))=0</formula>
    </cfRule>
  </conditionalFormatting>
  <conditionalFormatting sqref="L46">
    <cfRule type="expression" dxfId="10877" priority="1628" stopIfTrue="1">
      <formula>LEN(TRIM($L$46))=0</formula>
    </cfRule>
  </conditionalFormatting>
  <conditionalFormatting sqref="J47">
    <cfRule type="expression" dxfId="10876" priority="1629" stopIfTrue="1">
      <formula>LEN(TRIM($J$47))=0</formula>
    </cfRule>
  </conditionalFormatting>
  <conditionalFormatting sqref="K47">
    <cfRule type="expression" dxfId="10875" priority="1630" stopIfTrue="1">
      <formula>LEN(TRIM($K$47))=0</formula>
    </cfRule>
  </conditionalFormatting>
  <conditionalFormatting sqref="L47">
    <cfRule type="expression" dxfId="10874" priority="1631" stopIfTrue="1">
      <formula>LEN(TRIM($L$47))=0</formula>
    </cfRule>
  </conditionalFormatting>
  <conditionalFormatting sqref="N46">
    <cfRule type="expression" dxfId="10873" priority="1632" stopIfTrue="1">
      <formula>LEN(TRIM($N$46))=0</formula>
    </cfRule>
  </conditionalFormatting>
  <conditionalFormatting sqref="O46">
    <cfRule type="expression" dxfId="10872" priority="1633" stopIfTrue="1">
      <formula>LEN(TRIM($O$46))=0</formula>
    </cfRule>
  </conditionalFormatting>
  <conditionalFormatting sqref="P46">
    <cfRule type="expression" dxfId="10871" priority="1634" stopIfTrue="1">
      <formula>LEN(TRIM($P$46))=0</formula>
    </cfRule>
  </conditionalFormatting>
  <conditionalFormatting sqref="N47">
    <cfRule type="expression" dxfId="10870" priority="1635" stopIfTrue="1">
      <formula>LEN(TRIM($N$47))=0</formula>
    </cfRule>
  </conditionalFormatting>
  <conditionalFormatting sqref="O47">
    <cfRule type="expression" dxfId="10869" priority="1636" stopIfTrue="1">
      <formula>LEN(TRIM($O$47))=0</formula>
    </cfRule>
  </conditionalFormatting>
  <conditionalFormatting sqref="P47">
    <cfRule type="expression" dxfId="10868" priority="1637" stopIfTrue="1">
      <formula>LEN(TRIM($P$47))=0</formula>
    </cfRule>
  </conditionalFormatting>
  <conditionalFormatting sqref="R46">
    <cfRule type="expression" dxfId="10867" priority="1638" stopIfTrue="1">
      <formula>LEN(TRIM($R$46))=0</formula>
    </cfRule>
  </conditionalFormatting>
  <conditionalFormatting sqref="S46">
    <cfRule type="expression" dxfId="10866" priority="1639" stopIfTrue="1">
      <formula>LEN(TRIM($S$46))=0</formula>
    </cfRule>
  </conditionalFormatting>
  <conditionalFormatting sqref="T46">
    <cfRule type="expression" dxfId="10865" priority="1640" stopIfTrue="1">
      <formula>LEN(TRIM($T$46))=0</formula>
    </cfRule>
  </conditionalFormatting>
  <conditionalFormatting sqref="R47">
    <cfRule type="expression" dxfId="10864" priority="1641" stopIfTrue="1">
      <formula>LEN(TRIM($R$47))=0</formula>
    </cfRule>
  </conditionalFormatting>
  <conditionalFormatting sqref="S47">
    <cfRule type="expression" dxfId="10863" priority="1642" stopIfTrue="1">
      <formula>LEN(TRIM($S$47))=0</formula>
    </cfRule>
  </conditionalFormatting>
  <conditionalFormatting sqref="T47">
    <cfRule type="expression" dxfId="10862" priority="1643" stopIfTrue="1">
      <formula>LEN(TRIM($T$47))=0</formula>
    </cfRule>
  </conditionalFormatting>
  <conditionalFormatting sqref="V46">
    <cfRule type="expression" dxfId="10861" priority="1644" stopIfTrue="1">
      <formula>LEN(TRIM($V$46))=0</formula>
    </cfRule>
  </conditionalFormatting>
  <conditionalFormatting sqref="W46">
    <cfRule type="expression" dxfId="10860" priority="1645" stopIfTrue="1">
      <formula>LEN(TRIM($W$46))=0</formula>
    </cfRule>
  </conditionalFormatting>
  <conditionalFormatting sqref="X46">
    <cfRule type="expression" dxfId="10859" priority="1646" stopIfTrue="1">
      <formula>LEN(TRIM($X$46))=0</formula>
    </cfRule>
  </conditionalFormatting>
  <conditionalFormatting sqref="V47">
    <cfRule type="expression" dxfId="10858" priority="1647" stopIfTrue="1">
      <formula>LEN(TRIM($V$47))=0</formula>
    </cfRule>
  </conditionalFormatting>
  <conditionalFormatting sqref="W47">
    <cfRule type="expression" dxfId="10857" priority="1648" stopIfTrue="1">
      <formula>LEN(TRIM($W$47))=0</formula>
    </cfRule>
  </conditionalFormatting>
  <conditionalFormatting sqref="X47">
    <cfRule type="expression" dxfId="10856" priority="1649" stopIfTrue="1">
      <formula>LEN(TRIM($X$47))=0</formula>
    </cfRule>
  </conditionalFormatting>
  <conditionalFormatting sqref="AD46">
    <cfRule type="expression" dxfId="10855" priority="1650" stopIfTrue="1">
      <formula>LEN(TRIM($AD$46))=0</formula>
    </cfRule>
  </conditionalFormatting>
  <conditionalFormatting sqref="AE46">
    <cfRule type="expression" dxfId="10854" priority="1651" stopIfTrue="1">
      <formula>LEN(TRIM($AE$46))=0</formula>
    </cfRule>
  </conditionalFormatting>
  <conditionalFormatting sqref="AF46">
    <cfRule type="expression" dxfId="10853" priority="1652" stopIfTrue="1">
      <formula>LEN(TRIM($AF$46))=0</formula>
    </cfRule>
  </conditionalFormatting>
  <conditionalFormatting sqref="AD47">
    <cfRule type="expression" dxfId="10852" priority="1653" stopIfTrue="1">
      <formula>LEN(TRIM($AD$47))=0</formula>
    </cfRule>
  </conditionalFormatting>
  <conditionalFormatting sqref="AE47">
    <cfRule type="expression" dxfId="10851" priority="1654" stopIfTrue="1">
      <formula>LEN(TRIM($AE$47))=0</formula>
    </cfRule>
  </conditionalFormatting>
  <conditionalFormatting sqref="AF47">
    <cfRule type="expression" dxfId="10850" priority="1655" stopIfTrue="1">
      <formula>LEN(TRIM($AF$47))=0</formula>
    </cfRule>
  </conditionalFormatting>
  <conditionalFormatting sqref="F49">
    <cfRule type="expression" dxfId="10849" priority="1656" stopIfTrue="1">
      <formula>LEN(TRIM($F$49))=0</formula>
    </cfRule>
  </conditionalFormatting>
  <conditionalFormatting sqref="G49">
    <cfRule type="expression" dxfId="10848" priority="1657" stopIfTrue="1">
      <formula>LEN(TRIM($G$49))=0</formula>
    </cfRule>
  </conditionalFormatting>
  <conditionalFormatting sqref="H49">
    <cfRule type="expression" dxfId="10847" priority="1658" stopIfTrue="1">
      <formula>LEN(TRIM($H$49))=0</formula>
    </cfRule>
  </conditionalFormatting>
  <conditionalFormatting sqref="F50">
    <cfRule type="expression" dxfId="10846" priority="1659" stopIfTrue="1">
      <formula>LEN(TRIM($F$50))=0</formula>
    </cfRule>
  </conditionalFormatting>
  <conditionalFormatting sqref="G50">
    <cfRule type="expression" dxfId="10845" priority="1660" stopIfTrue="1">
      <formula>LEN(TRIM($G$50))=0</formula>
    </cfRule>
  </conditionalFormatting>
  <conditionalFormatting sqref="H50">
    <cfRule type="expression" dxfId="10844" priority="1661" stopIfTrue="1">
      <formula>LEN(TRIM($H$50))=0</formula>
    </cfRule>
  </conditionalFormatting>
  <conditionalFormatting sqref="F51">
    <cfRule type="expression" dxfId="10843" priority="1662" stopIfTrue="1">
      <formula>LEN(TRIM($F$51))=0</formula>
    </cfRule>
  </conditionalFormatting>
  <conditionalFormatting sqref="G51">
    <cfRule type="expression" dxfId="10842" priority="1663" stopIfTrue="1">
      <formula>LEN(TRIM($G$51))=0</formula>
    </cfRule>
  </conditionalFormatting>
  <conditionalFormatting sqref="H51">
    <cfRule type="expression" dxfId="10841" priority="1664" stopIfTrue="1">
      <formula>LEN(TRIM($H$51))=0</formula>
    </cfRule>
  </conditionalFormatting>
  <conditionalFormatting sqref="F52">
    <cfRule type="expression" dxfId="10840" priority="1665" stopIfTrue="1">
      <formula>LEN(TRIM($F$52))=0</formula>
    </cfRule>
  </conditionalFormatting>
  <conditionalFormatting sqref="G52">
    <cfRule type="expression" dxfId="10839" priority="1666" stopIfTrue="1">
      <formula>LEN(TRIM($G$52))=0</formula>
    </cfRule>
  </conditionalFormatting>
  <conditionalFormatting sqref="H52">
    <cfRule type="expression" dxfId="10838" priority="1667" stopIfTrue="1">
      <formula>LEN(TRIM($H$52))=0</formula>
    </cfRule>
  </conditionalFormatting>
  <conditionalFormatting sqref="J49">
    <cfRule type="expression" dxfId="10837" priority="1668" stopIfTrue="1">
      <formula>LEN(TRIM($J$49))=0</formula>
    </cfRule>
  </conditionalFormatting>
  <conditionalFormatting sqref="K49">
    <cfRule type="expression" dxfId="10836" priority="1669" stopIfTrue="1">
      <formula>LEN(TRIM($K$49))=0</formula>
    </cfRule>
  </conditionalFormatting>
  <conditionalFormatting sqref="L49">
    <cfRule type="expression" dxfId="10835" priority="1670" stopIfTrue="1">
      <formula>LEN(TRIM($L$49))=0</formula>
    </cfRule>
  </conditionalFormatting>
  <conditionalFormatting sqref="J50">
    <cfRule type="expression" dxfId="10834" priority="1671" stopIfTrue="1">
      <formula>LEN(TRIM($J$50))=0</formula>
    </cfRule>
  </conditionalFormatting>
  <conditionalFormatting sqref="K50">
    <cfRule type="expression" dxfId="10833" priority="1672" stopIfTrue="1">
      <formula>LEN(TRIM($K$50))=0</formula>
    </cfRule>
  </conditionalFormatting>
  <conditionalFormatting sqref="L50">
    <cfRule type="expression" dxfId="10832" priority="1673" stopIfTrue="1">
      <formula>LEN(TRIM($L$50))=0</formula>
    </cfRule>
  </conditionalFormatting>
  <conditionalFormatting sqref="J51">
    <cfRule type="expression" dxfId="10831" priority="1674" stopIfTrue="1">
      <formula>LEN(TRIM($J$51))=0</formula>
    </cfRule>
  </conditionalFormatting>
  <conditionalFormatting sqref="K51">
    <cfRule type="expression" dxfId="10830" priority="1675" stopIfTrue="1">
      <formula>LEN(TRIM($K$51))=0</formula>
    </cfRule>
  </conditionalFormatting>
  <conditionalFormatting sqref="L51">
    <cfRule type="expression" dxfId="10829" priority="1676" stopIfTrue="1">
      <formula>LEN(TRIM($L$51))=0</formula>
    </cfRule>
  </conditionalFormatting>
  <conditionalFormatting sqref="J52">
    <cfRule type="expression" dxfId="10828" priority="1677" stopIfTrue="1">
      <formula>LEN(TRIM($J$52))=0</formula>
    </cfRule>
  </conditionalFormatting>
  <conditionalFormatting sqref="K52">
    <cfRule type="expression" dxfId="10827" priority="1678" stopIfTrue="1">
      <formula>LEN(TRIM($K$52))=0</formula>
    </cfRule>
  </conditionalFormatting>
  <conditionalFormatting sqref="L52">
    <cfRule type="expression" dxfId="10826" priority="1679" stopIfTrue="1">
      <formula>LEN(TRIM($L$52))=0</formula>
    </cfRule>
  </conditionalFormatting>
  <conditionalFormatting sqref="N49">
    <cfRule type="expression" dxfId="10825" priority="1680" stopIfTrue="1">
      <formula>LEN(TRIM($N$49))=0</formula>
    </cfRule>
  </conditionalFormatting>
  <conditionalFormatting sqref="O49">
    <cfRule type="expression" dxfId="10824" priority="1681" stopIfTrue="1">
      <formula>LEN(TRIM($O$49))=0</formula>
    </cfRule>
  </conditionalFormatting>
  <conditionalFormatting sqref="P49">
    <cfRule type="expression" dxfId="10823" priority="1682" stopIfTrue="1">
      <formula>LEN(TRIM($P$49))=0</formula>
    </cfRule>
  </conditionalFormatting>
  <conditionalFormatting sqref="N50">
    <cfRule type="expression" dxfId="10822" priority="1683" stopIfTrue="1">
      <formula>LEN(TRIM($N$50))=0</formula>
    </cfRule>
  </conditionalFormatting>
  <conditionalFormatting sqref="O50">
    <cfRule type="expression" dxfId="10821" priority="1684" stopIfTrue="1">
      <formula>LEN(TRIM($O$50))=0</formula>
    </cfRule>
  </conditionalFormatting>
  <conditionalFormatting sqref="P50">
    <cfRule type="expression" dxfId="10820" priority="1685" stopIfTrue="1">
      <formula>LEN(TRIM($P$50))=0</formula>
    </cfRule>
  </conditionalFormatting>
  <conditionalFormatting sqref="N51">
    <cfRule type="expression" dxfId="10819" priority="1686" stopIfTrue="1">
      <formula>LEN(TRIM($N$51))=0</formula>
    </cfRule>
  </conditionalFormatting>
  <conditionalFormatting sqref="O51">
    <cfRule type="expression" dxfId="10818" priority="1687" stopIfTrue="1">
      <formula>LEN(TRIM($O$51))=0</formula>
    </cfRule>
  </conditionalFormatting>
  <conditionalFormatting sqref="P51">
    <cfRule type="expression" dxfId="10817" priority="1688" stopIfTrue="1">
      <formula>LEN(TRIM($P$51))=0</formula>
    </cfRule>
  </conditionalFormatting>
  <conditionalFormatting sqref="N52">
    <cfRule type="expression" dxfId="10816" priority="1689" stopIfTrue="1">
      <formula>LEN(TRIM($N$52))=0</formula>
    </cfRule>
  </conditionalFormatting>
  <conditionalFormatting sqref="O52">
    <cfRule type="expression" dxfId="10815" priority="1690" stopIfTrue="1">
      <formula>LEN(TRIM($O$52))=0</formula>
    </cfRule>
  </conditionalFormatting>
  <conditionalFormatting sqref="P52">
    <cfRule type="expression" dxfId="10814" priority="1691" stopIfTrue="1">
      <formula>LEN(TRIM($P$52))=0</formula>
    </cfRule>
  </conditionalFormatting>
  <conditionalFormatting sqref="R49">
    <cfRule type="expression" dxfId="10813" priority="1692" stopIfTrue="1">
      <formula>LEN(TRIM($R$49))=0</formula>
    </cfRule>
  </conditionalFormatting>
  <conditionalFormatting sqref="S49">
    <cfRule type="expression" dxfId="10812" priority="1693" stopIfTrue="1">
      <formula>LEN(TRIM($S$49))=0</formula>
    </cfRule>
  </conditionalFormatting>
  <conditionalFormatting sqref="T49">
    <cfRule type="expression" dxfId="10811" priority="1694" stopIfTrue="1">
      <formula>LEN(TRIM($T$49))=0</formula>
    </cfRule>
  </conditionalFormatting>
  <conditionalFormatting sqref="R50">
    <cfRule type="expression" dxfId="10810" priority="1695" stopIfTrue="1">
      <formula>LEN(TRIM($R$50))=0</formula>
    </cfRule>
  </conditionalFormatting>
  <conditionalFormatting sqref="S50">
    <cfRule type="expression" dxfId="10809" priority="1696" stopIfTrue="1">
      <formula>LEN(TRIM($S$50))=0</formula>
    </cfRule>
  </conditionalFormatting>
  <conditionalFormatting sqref="T50">
    <cfRule type="expression" dxfId="10808" priority="1697" stopIfTrue="1">
      <formula>LEN(TRIM($T$50))=0</formula>
    </cfRule>
  </conditionalFormatting>
  <conditionalFormatting sqref="R51">
    <cfRule type="expression" dxfId="10807" priority="1698" stopIfTrue="1">
      <formula>LEN(TRIM($R$51))=0</formula>
    </cfRule>
  </conditionalFormatting>
  <conditionalFormatting sqref="S51">
    <cfRule type="expression" dxfId="10806" priority="1699" stopIfTrue="1">
      <formula>LEN(TRIM($S$51))=0</formula>
    </cfRule>
  </conditionalFormatting>
  <conditionalFormatting sqref="T51">
    <cfRule type="expression" dxfId="10805" priority="1700" stopIfTrue="1">
      <formula>LEN(TRIM($T$51))=0</formula>
    </cfRule>
  </conditionalFormatting>
  <conditionalFormatting sqref="R52">
    <cfRule type="expression" dxfId="10804" priority="1701" stopIfTrue="1">
      <formula>LEN(TRIM($R$52))=0</formula>
    </cfRule>
  </conditionalFormatting>
  <conditionalFormatting sqref="S52">
    <cfRule type="expression" dxfId="10803" priority="1702" stopIfTrue="1">
      <formula>LEN(TRIM($S$52))=0</formula>
    </cfRule>
  </conditionalFormatting>
  <conditionalFormatting sqref="T52">
    <cfRule type="expression" dxfId="10802" priority="1703" stopIfTrue="1">
      <formula>LEN(TRIM($T$52))=0</formula>
    </cfRule>
  </conditionalFormatting>
  <conditionalFormatting sqref="V49">
    <cfRule type="expression" dxfId="10801" priority="1704" stopIfTrue="1">
      <formula>LEN(TRIM($V$49))=0</formula>
    </cfRule>
  </conditionalFormatting>
  <conditionalFormatting sqref="W49">
    <cfRule type="expression" dxfId="10800" priority="1705" stopIfTrue="1">
      <formula>LEN(TRIM($W$49))=0</formula>
    </cfRule>
  </conditionalFormatting>
  <conditionalFormatting sqref="X49">
    <cfRule type="expression" dxfId="10799" priority="1706" stopIfTrue="1">
      <formula>LEN(TRIM($X$49))=0</formula>
    </cfRule>
  </conditionalFormatting>
  <conditionalFormatting sqref="V50">
    <cfRule type="expression" dxfId="10798" priority="1707" stopIfTrue="1">
      <formula>LEN(TRIM($V$50))=0</formula>
    </cfRule>
  </conditionalFormatting>
  <conditionalFormatting sqref="W50">
    <cfRule type="expression" dxfId="10797" priority="1708" stopIfTrue="1">
      <formula>LEN(TRIM($W$50))=0</formula>
    </cfRule>
  </conditionalFormatting>
  <conditionalFormatting sqref="X50">
    <cfRule type="expression" dxfId="10796" priority="1709" stopIfTrue="1">
      <formula>LEN(TRIM($X$50))=0</formula>
    </cfRule>
  </conditionalFormatting>
  <conditionalFormatting sqref="V51">
    <cfRule type="expression" dxfId="10795" priority="1710" stopIfTrue="1">
      <formula>LEN(TRIM($V$51))=0</formula>
    </cfRule>
  </conditionalFormatting>
  <conditionalFormatting sqref="W51">
    <cfRule type="expression" dxfId="10794" priority="1711" stopIfTrue="1">
      <formula>LEN(TRIM($W$51))=0</formula>
    </cfRule>
  </conditionalFormatting>
  <conditionalFormatting sqref="X51">
    <cfRule type="expression" dxfId="10793" priority="1712" stopIfTrue="1">
      <formula>LEN(TRIM($X$51))=0</formula>
    </cfRule>
  </conditionalFormatting>
  <conditionalFormatting sqref="V52">
    <cfRule type="expression" dxfId="10792" priority="1713" stopIfTrue="1">
      <formula>LEN(TRIM($V$52))=0</formula>
    </cfRule>
  </conditionalFormatting>
  <conditionalFormatting sqref="W52">
    <cfRule type="expression" dxfId="10791" priority="1714" stopIfTrue="1">
      <formula>LEN(TRIM($W$52))=0</formula>
    </cfRule>
  </conditionalFormatting>
  <conditionalFormatting sqref="X52">
    <cfRule type="expression" dxfId="10790" priority="1715" stopIfTrue="1">
      <formula>LEN(TRIM($X$52))=0</formula>
    </cfRule>
  </conditionalFormatting>
  <conditionalFormatting sqref="AD49">
    <cfRule type="expression" dxfId="10789" priority="1716" stopIfTrue="1">
      <formula>LEN(TRIM($AD$49))=0</formula>
    </cfRule>
  </conditionalFormatting>
  <conditionalFormatting sqref="AE49">
    <cfRule type="expression" dxfId="10788" priority="1717" stopIfTrue="1">
      <formula>LEN(TRIM($AE$49))=0</formula>
    </cfRule>
  </conditionalFormatting>
  <conditionalFormatting sqref="AF49">
    <cfRule type="expression" dxfId="10787" priority="1718" stopIfTrue="1">
      <formula>LEN(TRIM($AF$49))=0</formula>
    </cfRule>
  </conditionalFormatting>
  <conditionalFormatting sqref="AD50">
    <cfRule type="expression" dxfId="10786" priority="1719" stopIfTrue="1">
      <formula>LEN(TRIM($AD$50))=0</formula>
    </cfRule>
  </conditionalFormatting>
  <conditionalFormatting sqref="AE50">
    <cfRule type="expression" dxfId="10785" priority="1720" stopIfTrue="1">
      <formula>LEN(TRIM($AE$50))=0</formula>
    </cfRule>
  </conditionalFormatting>
  <conditionalFormatting sqref="AF50">
    <cfRule type="expression" dxfId="10784" priority="1721" stopIfTrue="1">
      <formula>LEN(TRIM($AF$50))=0</formula>
    </cfRule>
  </conditionalFormatting>
  <conditionalFormatting sqref="AD51">
    <cfRule type="expression" dxfId="10783" priority="1722" stopIfTrue="1">
      <formula>LEN(TRIM($AD$51))=0</formula>
    </cfRule>
  </conditionalFormatting>
  <conditionalFormatting sqref="AE51">
    <cfRule type="expression" dxfId="10782" priority="1723" stopIfTrue="1">
      <formula>LEN(TRIM($AE$51))=0</formula>
    </cfRule>
  </conditionalFormatting>
  <conditionalFormatting sqref="AF51">
    <cfRule type="expression" dxfId="10781" priority="1724" stopIfTrue="1">
      <formula>LEN(TRIM($AF$51))=0</formula>
    </cfRule>
  </conditionalFormatting>
  <conditionalFormatting sqref="AD52">
    <cfRule type="expression" dxfId="10780" priority="1725" stopIfTrue="1">
      <formula>LEN(TRIM($AD$52))=0</formula>
    </cfRule>
  </conditionalFormatting>
  <conditionalFormatting sqref="AE52">
    <cfRule type="expression" dxfId="10779" priority="1726" stopIfTrue="1">
      <formula>LEN(TRIM($AE$52))=0</formula>
    </cfRule>
  </conditionalFormatting>
  <conditionalFormatting sqref="AF52">
    <cfRule type="expression" dxfId="10778" priority="1727" stopIfTrue="1">
      <formula>LEN(TRIM($AF$52))=0</formula>
    </cfRule>
  </conditionalFormatting>
  <conditionalFormatting sqref="F56">
    <cfRule type="expression" dxfId="10777" priority="1728" stopIfTrue="1">
      <formula>LEN(TRIM($F$56))=0</formula>
    </cfRule>
  </conditionalFormatting>
  <conditionalFormatting sqref="G56">
    <cfRule type="expression" dxfId="10776" priority="1729" stopIfTrue="1">
      <formula>LEN(TRIM($G$56))=0</formula>
    </cfRule>
  </conditionalFormatting>
  <conditionalFormatting sqref="H56">
    <cfRule type="expression" dxfId="10775" priority="1730" stopIfTrue="1">
      <formula>LEN(TRIM($H$56))=0</formula>
    </cfRule>
  </conditionalFormatting>
  <conditionalFormatting sqref="J56">
    <cfRule type="expression" dxfId="10774" priority="1731" stopIfTrue="1">
      <formula>LEN(TRIM($J$56))=0</formula>
    </cfRule>
  </conditionalFormatting>
  <conditionalFormatting sqref="K56">
    <cfRule type="expression" dxfId="10773" priority="1732" stopIfTrue="1">
      <formula>LEN(TRIM($K$56))=0</formula>
    </cfRule>
  </conditionalFormatting>
  <conditionalFormatting sqref="L56">
    <cfRule type="expression" dxfId="10772" priority="1733" stopIfTrue="1">
      <formula>LEN(TRIM($L$56))=0</formula>
    </cfRule>
  </conditionalFormatting>
  <conditionalFormatting sqref="N56">
    <cfRule type="expression" dxfId="10771" priority="1734" stopIfTrue="1">
      <formula>LEN(TRIM($N$56))=0</formula>
    </cfRule>
  </conditionalFormatting>
  <conditionalFormatting sqref="O56">
    <cfRule type="expression" dxfId="10770" priority="1735" stopIfTrue="1">
      <formula>LEN(TRIM($O$56))=0</formula>
    </cfRule>
  </conditionalFormatting>
  <conditionalFormatting sqref="P56">
    <cfRule type="expression" dxfId="10769" priority="1736" stopIfTrue="1">
      <formula>LEN(TRIM($P$56))=0</formula>
    </cfRule>
  </conditionalFormatting>
  <conditionalFormatting sqref="R56">
    <cfRule type="expression" dxfId="10768" priority="1737" stopIfTrue="1">
      <formula>LEN(TRIM($R$56))=0</formula>
    </cfRule>
  </conditionalFormatting>
  <conditionalFormatting sqref="S56">
    <cfRule type="expression" dxfId="10767" priority="1738" stopIfTrue="1">
      <formula>LEN(TRIM($S$56))=0</formula>
    </cfRule>
  </conditionalFormatting>
  <conditionalFormatting sqref="T56">
    <cfRule type="expression" dxfId="10766" priority="1739" stopIfTrue="1">
      <formula>LEN(TRIM($T$56))=0</formula>
    </cfRule>
  </conditionalFormatting>
  <conditionalFormatting sqref="V56">
    <cfRule type="expression" dxfId="10765" priority="1740" stopIfTrue="1">
      <formula>LEN(TRIM($V$56))=0</formula>
    </cfRule>
  </conditionalFormatting>
  <conditionalFormatting sqref="W56">
    <cfRule type="expression" dxfId="10764" priority="1741" stopIfTrue="1">
      <formula>LEN(TRIM($W$56))=0</formula>
    </cfRule>
  </conditionalFormatting>
  <conditionalFormatting sqref="X56">
    <cfRule type="expression" dxfId="10763" priority="1742" stopIfTrue="1">
      <formula>LEN(TRIM($X$56))=0</formula>
    </cfRule>
  </conditionalFormatting>
  <conditionalFormatting sqref="AD56">
    <cfRule type="expression" dxfId="10762" priority="1743" stopIfTrue="1">
      <formula>LEN(TRIM($AD$56))=0</formula>
    </cfRule>
  </conditionalFormatting>
  <conditionalFormatting sqref="AE56">
    <cfRule type="expression" dxfId="10761" priority="1744" stopIfTrue="1">
      <formula>LEN(TRIM($AE$56))=0</formula>
    </cfRule>
  </conditionalFormatting>
  <conditionalFormatting sqref="AF56">
    <cfRule type="expression" dxfId="10760" priority="1745" stopIfTrue="1">
      <formula>LEN(TRIM($AF$56))=0</formula>
    </cfRule>
  </conditionalFormatting>
  <conditionalFormatting sqref="F58">
    <cfRule type="expression" dxfId="10759" priority="1746" stopIfTrue="1">
      <formula>LEN(TRIM($F$58))=0</formula>
    </cfRule>
  </conditionalFormatting>
  <conditionalFormatting sqref="G58">
    <cfRule type="expression" dxfId="10758" priority="1747" stopIfTrue="1">
      <formula>LEN(TRIM($G$58))=0</formula>
    </cfRule>
  </conditionalFormatting>
  <conditionalFormatting sqref="H58">
    <cfRule type="expression" dxfId="10757" priority="1748" stopIfTrue="1">
      <formula>LEN(TRIM($H$58))=0</formula>
    </cfRule>
  </conditionalFormatting>
  <conditionalFormatting sqref="F59">
    <cfRule type="expression" dxfId="10756" priority="1749" stopIfTrue="1">
      <formula>LEN(TRIM($F$59))=0</formula>
    </cfRule>
  </conditionalFormatting>
  <conditionalFormatting sqref="G59">
    <cfRule type="expression" dxfId="10755" priority="1750" stopIfTrue="1">
      <formula>LEN(TRIM($G$59))=0</formula>
    </cfRule>
  </conditionalFormatting>
  <conditionalFormatting sqref="H59">
    <cfRule type="expression" dxfId="10754" priority="1751" stopIfTrue="1">
      <formula>LEN(TRIM($H$59))=0</formula>
    </cfRule>
  </conditionalFormatting>
  <conditionalFormatting sqref="F60">
    <cfRule type="expression" dxfId="10753" priority="1752" stopIfTrue="1">
      <formula>LEN(TRIM($F$60))=0</formula>
    </cfRule>
  </conditionalFormatting>
  <conditionalFormatting sqref="G60">
    <cfRule type="expression" dxfId="10752" priority="1753" stopIfTrue="1">
      <formula>LEN(TRIM($G$60))=0</formula>
    </cfRule>
  </conditionalFormatting>
  <conditionalFormatting sqref="H60">
    <cfRule type="expression" dxfId="10751" priority="1754" stopIfTrue="1">
      <formula>LEN(TRIM($H$60))=0</formula>
    </cfRule>
  </conditionalFormatting>
  <conditionalFormatting sqref="F61">
    <cfRule type="expression" dxfId="10750" priority="1755" stopIfTrue="1">
      <formula>LEN(TRIM($F$61))=0</formula>
    </cfRule>
  </conditionalFormatting>
  <conditionalFormatting sqref="G61">
    <cfRule type="expression" dxfId="10749" priority="1756" stopIfTrue="1">
      <formula>LEN(TRIM($G$61))=0</formula>
    </cfRule>
  </conditionalFormatting>
  <conditionalFormatting sqref="H61">
    <cfRule type="expression" dxfId="10748" priority="1757" stopIfTrue="1">
      <formula>LEN(TRIM($H$61))=0</formula>
    </cfRule>
  </conditionalFormatting>
  <conditionalFormatting sqref="F62">
    <cfRule type="expression" dxfId="10747" priority="1758" stopIfTrue="1">
      <formula>LEN(TRIM($F$62))=0</formula>
    </cfRule>
  </conditionalFormatting>
  <conditionalFormatting sqref="G62">
    <cfRule type="expression" dxfId="10746" priority="1759" stopIfTrue="1">
      <formula>LEN(TRIM($G$62))=0</formula>
    </cfRule>
  </conditionalFormatting>
  <conditionalFormatting sqref="H62">
    <cfRule type="expression" dxfId="10745" priority="1760" stopIfTrue="1">
      <formula>LEN(TRIM($H$62))=0</formula>
    </cfRule>
  </conditionalFormatting>
  <conditionalFormatting sqref="F63">
    <cfRule type="expression" dxfId="10744" priority="1761" stopIfTrue="1">
      <formula>LEN(TRIM($F$63))=0</formula>
    </cfRule>
  </conditionalFormatting>
  <conditionalFormatting sqref="G63">
    <cfRule type="expression" dxfId="10743" priority="1762" stopIfTrue="1">
      <formula>LEN(TRIM($G$63))=0</formula>
    </cfRule>
  </conditionalFormatting>
  <conditionalFormatting sqref="H63">
    <cfRule type="expression" dxfId="10742" priority="1763" stopIfTrue="1">
      <formula>LEN(TRIM($H$63))=0</formula>
    </cfRule>
  </conditionalFormatting>
  <conditionalFormatting sqref="F64">
    <cfRule type="expression" dxfId="10741" priority="1764" stopIfTrue="1">
      <formula>LEN(TRIM($F$64))=0</formula>
    </cfRule>
  </conditionalFormatting>
  <conditionalFormatting sqref="G64">
    <cfRule type="expression" dxfId="10740" priority="1765" stopIfTrue="1">
      <formula>LEN(TRIM($G$64))=0</formula>
    </cfRule>
  </conditionalFormatting>
  <conditionalFormatting sqref="H64">
    <cfRule type="expression" dxfId="10739" priority="1766" stopIfTrue="1">
      <formula>LEN(TRIM($H$64))=0</formula>
    </cfRule>
  </conditionalFormatting>
  <conditionalFormatting sqref="J58">
    <cfRule type="expression" dxfId="10738" priority="1767" stopIfTrue="1">
      <formula>LEN(TRIM($J$58))=0</formula>
    </cfRule>
  </conditionalFormatting>
  <conditionalFormatting sqref="K58">
    <cfRule type="expression" dxfId="10737" priority="1768" stopIfTrue="1">
      <formula>LEN(TRIM($K$58))=0</formula>
    </cfRule>
  </conditionalFormatting>
  <conditionalFormatting sqref="L58">
    <cfRule type="expression" dxfId="10736" priority="1769" stopIfTrue="1">
      <formula>LEN(TRIM($L$58))=0</formula>
    </cfRule>
  </conditionalFormatting>
  <conditionalFormatting sqref="J59">
    <cfRule type="expression" dxfId="10735" priority="1770" stopIfTrue="1">
      <formula>LEN(TRIM($J$59))=0</formula>
    </cfRule>
  </conditionalFormatting>
  <conditionalFormatting sqref="K59">
    <cfRule type="expression" dxfId="10734" priority="1771" stopIfTrue="1">
      <formula>LEN(TRIM($K$59))=0</formula>
    </cfRule>
  </conditionalFormatting>
  <conditionalFormatting sqref="L59">
    <cfRule type="expression" dxfId="10733" priority="1772" stopIfTrue="1">
      <formula>LEN(TRIM($L$59))=0</formula>
    </cfRule>
  </conditionalFormatting>
  <conditionalFormatting sqref="J60">
    <cfRule type="expression" dxfId="10732" priority="1773" stopIfTrue="1">
      <formula>LEN(TRIM($J$60))=0</formula>
    </cfRule>
  </conditionalFormatting>
  <conditionalFormatting sqref="K60">
    <cfRule type="expression" dxfId="10731" priority="1774" stopIfTrue="1">
      <formula>LEN(TRIM($K$60))=0</formula>
    </cfRule>
  </conditionalFormatting>
  <conditionalFormatting sqref="L60">
    <cfRule type="expression" dxfId="10730" priority="1775" stopIfTrue="1">
      <formula>LEN(TRIM($L$60))=0</formula>
    </cfRule>
  </conditionalFormatting>
  <conditionalFormatting sqref="J61">
    <cfRule type="expression" dxfId="10729" priority="1776" stopIfTrue="1">
      <formula>LEN(TRIM($J$61))=0</formula>
    </cfRule>
  </conditionalFormatting>
  <conditionalFormatting sqref="K61">
    <cfRule type="expression" dxfId="10728" priority="1777" stopIfTrue="1">
      <formula>LEN(TRIM($K$61))=0</formula>
    </cfRule>
  </conditionalFormatting>
  <conditionalFormatting sqref="L61">
    <cfRule type="expression" dxfId="10727" priority="1778" stopIfTrue="1">
      <formula>LEN(TRIM($L$61))=0</formula>
    </cfRule>
  </conditionalFormatting>
  <conditionalFormatting sqref="J62">
    <cfRule type="expression" dxfId="10726" priority="1779" stopIfTrue="1">
      <formula>LEN(TRIM($J$62))=0</formula>
    </cfRule>
  </conditionalFormatting>
  <conditionalFormatting sqref="K62">
    <cfRule type="expression" dxfId="10725" priority="1780" stopIfTrue="1">
      <formula>LEN(TRIM($K$62))=0</formula>
    </cfRule>
  </conditionalFormatting>
  <conditionalFormatting sqref="L62">
    <cfRule type="expression" dxfId="10724" priority="1781" stopIfTrue="1">
      <formula>LEN(TRIM($L$62))=0</formula>
    </cfRule>
  </conditionalFormatting>
  <conditionalFormatting sqref="J63">
    <cfRule type="expression" dxfId="10723" priority="1782" stopIfTrue="1">
      <formula>LEN(TRIM($J$63))=0</formula>
    </cfRule>
  </conditionalFormatting>
  <conditionalFormatting sqref="K63">
    <cfRule type="expression" dxfId="10722" priority="1783" stopIfTrue="1">
      <formula>LEN(TRIM($K$63))=0</formula>
    </cfRule>
  </conditionalFormatting>
  <conditionalFormatting sqref="L63">
    <cfRule type="expression" dxfId="10721" priority="1784" stopIfTrue="1">
      <formula>LEN(TRIM($L$63))=0</formula>
    </cfRule>
  </conditionalFormatting>
  <conditionalFormatting sqref="J64">
    <cfRule type="expression" dxfId="10720" priority="1785" stopIfTrue="1">
      <formula>LEN(TRIM($J$64))=0</formula>
    </cfRule>
  </conditionalFormatting>
  <conditionalFormatting sqref="K64">
    <cfRule type="expression" dxfId="10719" priority="1786" stopIfTrue="1">
      <formula>LEN(TRIM($K$64))=0</formula>
    </cfRule>
  </conditionalFormatting>
  <conditionalFormatting sqref="L64">
    <cfRule type="expression" dxfId="10718" priority="1787" stopIfTrue="1">
      <formula>LEN(TRIM($L$64))=0</formula>
    </cfRule>
  </conditionalFormatting>
  <conditionalFormatting sqref="N58">
    <cfRule type="expression" dxfId="10717" priority="1788" stopIfTrue="1">
      <formula>LEN(TRIM($N$58))=0</formula>
    </cfRule>
  </conditionalFormatting>
  <conditionalFormatting sqref="O58">
    <cfRule type="expression" dxfId="10716" priority="1789" stopIfTrue="1">
      <formula>LEN(TRIM($O$58))=0</formula>
    </cfRule>
  </conditionalFormatting>
  <conditionalFormatting sqref="P58">
    <cfRule type="expression" dxfId="10715" priority="1790" stopIfTrue="1">
      <formula>LEN(TRIM($P$58))=0</formula>
    </cfRule>
  </conditionalFormatting>
  <conditionalFormatting sqref="N59">
    <cfRule type="expression" dxfId="10714" priority="1791" stopIfTrue="1">
      <formula>LEN(TRIM($N$59))=0</formula>
    </cfRule>
  </conditionalFormatting>
  <conditionalFormatting sqref="O59">
    <cfRule type="expression" dxfId="10713" priority="1792" stopIfTrue="1">
      <formula>LEN(TRIM($O$59))=0</formula>
    </cfRule>
  </conditionalFormatting>
  <conditionalFormatting sqref="P59">
    <cfRule type="expression" dxfId="10712" priority="1793" stopIfTrue="1">
      <formula>LEN(TRIM($P$59))=0</formula>
    </cfRule>
  </conditionalFormatting>
  <conditionalFormatting sqref="N60">
    <cfRule type="expression" dxfId="10711" priority="1794" stopIfTrue="1">
      <formula>LEN(TRIM($N$60))=0</formula>
    </cfRule>
  </conditionalFormatting>
  <conditionalFormatting sqref="O60">
    <cfRule type="expression" dxfId="10710" priority="1795" stopIfTrue="1">
      <formula>LEN(TRIM($O$60))=0</formula>
    </cfRule>
  </conditionalFormatting>
  <conditionalFormatting sqref="P60">
    <cfRule type="expression" dxfId="10709" priority="1796" stopIfTrue="1">
      <formula>LEN(TRIM($P$60))=0</formula>
    </cfRule>
  </conditionalFormatting>
  <conditionalFormatting sqref="N61">
    <cfRule type="expression" dxfId="10708" priority="1797" stopIfTrue="1">
      <formula>LEN(TRIM($N$61))=0</formula>
    </cfRule>
  </conditionalFormatting>
  <conditionalFormatting sqref="O61">
    <cfRule type="expression" dxfId="10707" priority="1798" stopIfTrue="1">
      <formula>LEN(TRIM($O$61))=0</formula>
    </cfRule>
  </conditionalFormatting>
  <conditionalFormatting sqref="P61">
    <cfRule type="expression" dxfId="10706" priority="1799" stopIfTrue="1">
      <formula>LEN(TRIM($P$61))=0</formula>
    </cfRule>
  </conditionalFormatting>
  <conditionalFormatting sqref="N62">
    <cfRule type="expression" dxfId="10705" priority="1800" stopIfTrue="1">
      <formula>LEN(TRIM($N$62))=0</formula>
    </cfRule>
  </conditionalFormatting>
  <conditionalFormatting sqref="O62">
    <cfRule type="expression" dxfId="10704" priority="1801" stopIfTrue="1">
      <formula>LEN(TRIM($O$62))=0</formula>
    </cfRule>
  </conditionalFormatting>
  <conditionalFormatting sqref="P62">
    <cfRule type="expression" dxfId="10703" priority="1802" stopIfTrue="1">
      <formula>LEN(TRIM($P$62))=0</formula>
    </cfRule>
  </conditionalFormatting>
  <conditionalFormatting sqref="N63">
    <cfRule type="expression" dxfId="10702" priority="1803" stopIfTrue="1">
      <formula>LEN(TRIM($N$63))=0</formula>
    </cfRule>
  </conditionalFormatting>
  <conditionalFormatting sqref="O63">
    <cfRule type="expression" dxfId="10701" priority="1804" stopIfTrue="1">
      <formula>LEN(TRIM($O$63))=0</formula>
    </cfRule>
  </conditionalFormatting>
  <conditionalFormatting sqref="P63">
    <cfRule type="expression" dxfId="10700" priority="1805" stopIfTrue="1">
      <formula>LEN(TRIM($P$63))=0</formula>
    </cfRule>
  </conditionalFormatting>
  <conditionalFormatting sqref="N64">
    <cfRule type="expression" dxfId="10699" priority="1806" stopIfTrue="1">
      <formula>LEN(TRIM($N$64))=0</formula>
    </cfRule>
  </conditionalFormatting>
  <conditionalFormatting sqref="O64">
    <cfRule type="expression" dxfId="10698" priority="1807" stopIfTrue="1">
      <formula>LEN(TRIM($O$64))=0</formula>
    </cfRule>
  </conditionalFormatting>
  <conditionalFormatting sqref="P64">
    <cfRule type="expression" dxfId="10697" priority="1808" stopIfTrue="1">
      <formula>LEN(TRIM($P$64))=0</formula>
    </cfRule>
  </conditionalFormatting>
  <conditionalFormatting sqref="R58">
    <cfRule type="expression" dxfId="10696" priority="1809" stopIfTrue="1">
      <formula>LEN(TRIM($R$58))=0</formula>
    </cfRule>
  </conditionalFormatting>
  <conditionalFormatting sqref="S58">
    <cfRule type="expression" dxfId="10695" priority="1810" stopIfTrue="1">
      <formula>LEN(TRIM($S$58))=0</formula>
    </cfRule>
  </conditionalFormatting>
  <conditionalFormatting sqref="T58">
    <cfRule type="expression" dxfId="10694" priority="1811" stopIfTrue="1">
      <formula>LEN(TRIM($T$58))=0</formula>
    </cfRule>
  </conditionalFormatting>
  <conditionalFormatting sqref="R59">
    <cfRule type="expression" dxfId="10693" priority="1812" stopIfTrue="1">
      <formula>LEN(TRIM($R$59))=0</formula>
    </cfRule>
  </conditionalFormatting>
  <conditionalFormatting sqref="S59">
    <cfRule type="expression" dxfId="10692" priority="1813" stopIfTrue="1">
      <formula>LEN(TRIM($S$59))=0</formula>
    </cfRule>
  </conditionalFormatting>
  <conditionalFormatting sqref="T59">
    <cfRule type="expression" dxfId="10691" priority="1814" stopIfTrue="1">
      <formula>LEN(TRIM($T$59))=0</formula>
    </cfRule>
  </conditionalFormatting>
  <conditionalFormatting sqref="R60">
    <cfRule type="expression" dxfId="10690" priority="1815" stopIfTrue="1">
      <formula>LEN(TRIM($R$60))=0</formula>
    </cfRule>
  </conditionalFormatting>
  <conditionalFormatting sqref="S60">
    <cfRule type="expression" dxfId="10689" priority="1816" stopIfTrue="1">
      <formula>LEN(TRIM($S$60))=0</formula>
    </cfRule>
  </conditionalFormatting>
  <conditionalFormatting sqref="T60">
    <cfRule type="expression" dxfId="10688" priority="1817" stopIfTrue="1">
      <formula>LEN(TRIM($T$60))=0</formula>
    </cfRule>
  </conditionalFormatting>
  <conditionalFormatting sqref="R61">
    <cfRule type="expression" dxfId="10687" priority="1818" stopIfTrue="1">
      <formula>LEN(TRIM($R$61))=0</formula>
    </cfRule>
  </conditionalFormatting>
  <conditionalFormatting sqref="S61">
    <cfRule type="expression" dxfId="10686" priority="1819" stopIfTrue="1">
      <formula>LEN(TRIM($S$61))=0</formula>
    </cfRule>
  </conditionalFormatting>
  <conditionalFormatting sqref="T61">
    <cfRule type="expression" dxfId="10685" priority="1820" stopIfTrue="1">
      <formula>LEN(TRIM($T$61))=0</formula>
    </cfRule>
  </conditionalFormatting>
  <conditionalFormatting sqref="R62">
    <cfRule type="expression" dxfId="10684" priority="1821" stopIfTrue="1">
      <formula>LEN(TRIM($R$62))=0</formula>
    </cfRule>
  </conditionalFormatting>
  <conditionalFormatting sqref="S62">
    <cfRule type="expression" dxfId="10683" priority="1822" stopIfTrue="1">
      <formula>LEN(TRIM($S$62))=0</formula>
    </cfRule>
  </conditionalFormatting>
  <conditionalFormatting sqref="T62">
    <cfRule type="expression" dxfId="10682" priority="1823" stopIfTrue="1">
      <formula>LEN(TRIM($T$62))=0</formula>
    </cfRule>
  </conditionalFormatting>
  <conditionalFormatting sqref="R63">
    <cfRule type="expression" dxfId="10681" priority="1824" stopIfTrue="1">
      <formula>LEN(TRIM($R$63))=0</formula>
    </cfRule>
  </conditionalFormatting>
  <conditionalFormatting sqref="S63">
    <cfRule type="expression" dxfId="10680" priority="1825" stopIfTrue="1">
      <formula>LEN(TRIM($S$63))=0</formula>
    </cfRule>
  </conditionalFormatting>
  <conditionalFormatting sqref="T63">
    <cfRule type="expression" dxfId="10679" priority="1826" stopIfTrue="1">
      <formula>LEN(TRIM($T$63))=0</formula>
    </cfRule>
  </conditionalFormatting>
  <conditionalFormatting sqref="R64">
    <cfRule type="expression" dxfId="10678" priority="1827" stopIfTrue="1">
      <formula>LEN(TRIM($R$64))=0</formula>
    </cfRule>
  </conditionalFormatting>
  <conditionalFormatting sqref="S64">
    <cfRule type="expression" dxfId="10677" priority="1828" stopIfTrue="1">
      <formula>LEN(TRIM($S$64))=0</formula>
    </cfRule>
  </conditionalFormatting>
  <conditionalFormatting sqref="T64">
    <cfRule type="expression" dxfId="10676" priority="1829" stopIfTrue="1">
      <formula>LEN(TRIM($T$64))=0</formula>
    </cfRule>
  </conditionalFormatting>
  <conditionalFormatting sqref="V58">
    <cfRule type="expression" dxfId="10675" priority="1830" stopIfTrue="1">
      <formula>LEN(TRIM($V$58))=0</formula>
    </cfRule>
  </conditionalFormatting>
  <conditionalFormatting sqref="W58">
    <cfRule type="expression" dxfId="10674" priority="1831" stopIfTrue="1">
      <formula>LEN(TRIM($W$58))=0</formula>
    </cfRule>
  </conditionalFormatting>
  <conditionalFormatting sqref="X58">
    <cfRule type="expression" dxfId="10673" priority="1832" stopIfTrue="1">
      <formula>LEN(TRIM($X$58))=0</formula>
    </cfRule>
  </conditionalFormatting>
  <conditionalFormatting sqref="V59">
    <cfRule type="expression" dxfId="10672" priority="1833" stopIfTrue="1">
      <formula>LEN(TRIM($V$59))=0</formula>
    </cfRule>
  </conditionalFormatting>
  <conditionalFormatting sqref="W59">
    <cfRule type="expression" dxfId="10671" priority="1834" stopIfTrue="1">
      <formula>LEN(TRIM($W$59))=0</formula>
    </cfRule>
  </conditionalFormatting>
  <conditionalFormatting sqref="X59">
    <cfRule type="expression" dxfId="10670" priority="1835" stopIfTrue="1">
      <formula>LEN(TRIM($X$59))=0</formula>
    </cfRule>
  </conditionalFormatting>
  <conditionalFormatting sqref="V60">
    <cfRule type="expression" dxfId="10669" priority="1836" stopIfTrue="1">
      <formula>LEN(TRIM($V$60))=0</formula>
    </cfRule>
  </conditionalFormatting>
  <conditionalFormatting sqref="W60">
    <cfRule type="expression" dxfId="10668" priority="1837" stopIfTrue="1">
      <formula>LEN(TRIM($W$60))=0</formula>
    </cfRule>
  </conditionalFormatting>
  <conditionalFormatting sqref="X60">
    <cfRule type="expression" dxfId="10667" priority="1838" stopIfTrue="1">
      <formula>LEN(TRIM($X$60))=0</formula>
    </cfRule>
  </conditionalFormatting>
  <conditionalFormatting sqref="V61">
    <cfRule type="expression" dxfId="10666" priority="1839" stopIfTrue="1">
      <formula>LEN(TRIM($V$61))=0</formula>
    </cfRule>
  </conditionalFormatting>
  <conditionalFormatting sqref="W61">
    <cfRule type="expression" dxfId="10665" priority="1840" stopIfTrue="1">
      <formula>LEN(TRIM($W$61))=0</formula>
    </cfRule>
  </conditionalFormatting>
  <conditionalFormatting sqref="X61">
    <cfRule type="expression" dxfId="10664" priority="1841" stopIfTrue="1">
      <formula>LEN(TRIM($X$61))=0</formula>
    </cfRule>
  </conditionalFormatting>
  <conditionalFormatting sqref="V62">
    <cfRule type="expression" dxfId="10663" priority="1842" stopIfTrue="1">
      <formula>LEN(TRIM($V$62))=0</formula>
    </cfRule>
  </conditionalFormatting>
  <conditionalFormatting sqref="W62">
    <cfRule type="expression" dxfId="10662" priority="1843" stopIfTrue="1">
      <formula>LEN(TRIM($W$62))=0</formula>
    </cfRule>
  </conditionalFormatting>
  <conditionalFormatting sqref="X62">
    <cfRule type="expression" dxfId="10661" priority="1844" stopIfTrue="1">
      <formula>LEN(TRIM($X$62))=0</formula>
    </cfRule>
  </conditionalFormatting>
  <conditionalFormatting sqref="V63">
    <cfRule type="expression" dxfId="10660" priority="1845" stopIfTrue="1">
      <formula>LEN(TRIM($V$63))=0</formula>
    </cfRule>
  </conditionalFormatting>
  <conditionalFormatting sqref="W63">
    <cfRule type="expression" dxfId="10659" priority="1846" stopIfTrue="1">
      <formula>LEN(TRIM($W$63))=0</formula>
    </cfRule>
  </conditionalFormatting>
  <conditionalFormatting sqref="X63">
    <cfRule type="expression" dxfId="10658" priority="1847" stopIfTrue="1">
      <formula>LEN(TRIM($X$63))=0</formula>
    </cfRule>
  </conditionalFormatting>
  <conditionalFormatting sqref="V64">
    <cfRule type="expression" dxfId="10657" priority="1848" stopIfTrue="1">
      <formula>LEN(TRIM($V$64))=0</formula>
    </cfRule>
  </conditionalFormatting>
  <conditionalFormatting sqref="W64">
    <cfRule type="expression" dxfId="10656" priority="1849" stopIfTrue="1">
      <formula>LEN(TRIM($W$64))=0</formula>
    </cfRule>
  </conditionalFormatting>
  <conditionalFormatting sqref="X64">
    <cfRule type="expression" dxfId="10655" priority="1850" stopIfTrue="1">
      <formula>LEN(TRIM($X$64))=0</formula>
    </cfRule>
  </conditionalFormatting>
  <conditionalFormatting sqref="AD58">
    <cfRule type="expression" dxfId="10654" priority="1851" stopIfTrue="1">
      <formula>LEN(TRIM($AD$58))=0</formula>
    </cfRule>
  </conditionalFormatting>
  <conditionalFormatting sqref="AE58">
    <cfRule type="expression" dxfId="10653" priority="1852" stopIfTrue="1">
      <formula>LEN(TRIM($AE$58))=0</formula>
    </cfRule>
  </conditionalFormatting>
  <conditionalFormatting sqref="AF58">
    <cfRule type="expression" dxfId="10652" priority="1853" stopIfTrue="1">
      <formula>LEN(TRIM($AF$58))=0</formula>
    </cfRule>
  </conditionalFormatting>
  <conditionalFormatting sqref="AD59">
    <cfRule type="expression" dxfId="10651" priority="1854" stopIfTrue="1">
      <formula>LEN(TRIM($AD$59))=0</formula>
    </cfRule>
  </conditionalFormatting>
  <conditionalFormatting sqref="AE59">
    <cfRule type="expression" dxfId="10650" priority="1855" stopIfTrue="1">
      <formula>LEN(TRIM($AE$59))=0</formula>
    </cfRule>
  </conditionalFormatting>
  <conditionalFormatting sqref="AF59">
    <cfRule type="expression" dxfId="10649" priority="1856" stopIfTrue="1">
      <formula>LEN(TRIM($AF$59))=0</formula>
    </cfRule>
  </conditionalFormatting>
  <conditionalFormatting sqref="AD60">
    <cfRule type="expression" dxfId="10648" priority="1857" stopIfTrue="1">
      <formula>LEN(TRIM($AD$60))=0</formula>
    </cfRule>
  </conditionalFormatting>
  <conditionalFormatting sqref="AE60">
    <cfRule type="expression" dxfId="10647" priority="1858" stopIfTrue="1">
      <formula>LEN(TRIM($AE$60))=0</formula>
    </cfRule>
  </conditionalFormatting>
  <conditionalFormatting sqref="AF60">
    <cfRule type="expression" dxfId="10646" priority="1859" stopIfTrue="1">
      <formula>LEN(TRIM($AF$60))=0</formula>
    </cfRule>
  </conditionalFormatting>
  <conditionalFormatting sqref="AD61">
    <cfRule type="expression" dxfId="10645" priority="1860" stopIfTrue="1">
      <formula>LEN(TRIM($AD$61))=0</formula>
    </cfRule>
  </conditionalFormatting>
  <conditionalFormatting sqref="AE61">
    <cfRule type="expression" dxfId="10644" priority="1861" stopIfTrue="1">
      <formula>LEN(TRIM($AE$61))=0</formula>
    </cfRule>
  </conditionalFormatting>
  <conditionalFormatting sqref="AF61">
    <cfRule type="expression" dxfId="10643" priority="1862" stopIfTrue="1">
      <formula>LEN(TRIM($AF$61))=0</formula>
    </cfRule>
  </conditionalFormatting>
  <conditionalFormatting sqref="AD62">
    <cfRule type="expression" dxfId="10642" priority="1863" stopIfTrue="1">
      <formula>LEN(TRIM($AD$62))=0</formula>
    </cfRule>
  </conditionalFormatting>
  <conditionalFormatting sqref="AE62">
    <cfRule type="expression" dxfId="10641" priority="1864" stopIfTrue="1">
      <formula>LEN(TRIM($AE$62))=0</formula>
    </cfRule>
  </conditionalFormatting>
  <conditionalFormatting sqref="AF62">
    <cfRule type="expression" dxfId="10640" priority="1865" stopIfTrue="1">
      <formula>LEN(TRIM($AF$62))=0</formula>
    </cfRule>
  </conditionalFormatting>
  <conditionalFormatting sqref="AD63">
    <cfRule type="expression" dxfId="10639" priority="1866" stopIfTrue="1">
      <formula>LEN(TRIM($AD$63))=0</formula>
    </cfRule>
  </conditionalFormatting>
  <conditionalFormatting sqref="AE63">
    <cfRule type="expression" dxfId="10638" priority="1867" stopIfTrue="1">
      <formula>LEN(TRIM($AE$63))=0</formula>
    </cfRule>
  </conditionalFormatting>
  <conditionalFormatting sqref="AF63">
    <cfRule type="expression" dxfId="10637" priority="1868" stopIfTrue="1">
      <formula>LEN(TRIM($AF$63))=0</formula>
    </cfRule>
  </conditionalFormatting>
  <conditionalFormatting sqref="AD64">
    <cfRule type="expression" dxfId="10636" priority="1869" stopIfTrue="1">
      <formula>LEN(TRIM($AD$64))=0</formula>
    </cfRule>
  </conditionalFormatting>
  <conditionalFormatting sqref="AE64">
    <cfRule type="expression" dxfId="10635" priority="1870" stopIfTrue="1">
      <formula>LEN(TRIM($AE$64))=0</formula>
    </cfRule>
  </conditionalFormatting>
  <conditionalFormatting sqref="AF64">
    <cfRule type="expression" dxfId="10634" priority="1871" stopIfTrue="1">
      <formula>LEN(TRIM($AF$64))=0</formula>
    </cfRule>
  </conditionalFormatting>
  <conditionalFormatting sqref="F66">
    <cfRule type="expression" dxfId="10633" priority="1872" stopIfTrue="1">
      <formula>LEN(TRIM($F$66))=0</formula>
    </cfRule>
  </conditionalFormatting>
  <conditionalFormatting sqref="G66">
    <cfRule type="expression" dxfId="10632" priority="1873" stopIfTrue="1">
      <formula>LEN(TRIM($G$66))=0</formula>
    </cfRule>
  </conditionalFormatting>
  <conditionalFormatting sqref="H66">
    <cfRule type="expression" dxfId="10631" priority="1874" stopIfTrue="1">
      <formula>LEN(TRIM($H$66))=0</formula>
    </cfRule>
  </conditionalFormatting>
  <conditionalFormatting sqref="J66">
    <cfRule type="expression" dxfId="10630" priority="1875" stopIfTrue="1">
      <formula>LEN(TRIM($J$66))=0</formula>
    </cfRule>
  </conditionalFormatting>
  <conditionalFormatting sqref="K66">
    <cfRule type="expression" dxfId="10629" priority="1876" stopIfTrue="1">
      <formula>LEN(TRIM($K$66))=0</formula>
    </cfRule>
  </conditionalFormatting>
  <conditionalFormatting sqref="L66">
    <cfRule type="expression" dxfId="10628" priority="1877" stopIfTrue="1">
      <formula>LEN(TRIM($L$66))=0</formula>
    </cfRule>
  </conditionalFormatting>
  <conditionalFormatting sqref="N66">
    <cfRule type="expression" dxfId="10627" priority="1878" stopIfTrue="1">
      <formula>LEN(TRIM($N$66))=0</formula>
    </cfRule>
  </conditionalFormatting>
  <conditionalFormatting sqref="O66">
    <cfRule type="expression" dxfId="10626" priority="1879" stopIfTrue="1">
      <formula>LEN(TRIM($O$66))=0</formula>
    </cfRule>
  </conditionalFormatting>
  <conditionalFormatting sqref="P66">
    <cfRule type="expression" dxfId="10625" priority="1880" stopIfTrue="1">
      <formula>LEN(TRIM($P$66))=0</formula>
    </cfRule>
  </conditionalFormatting>
  <conditionalFormatting sqref="R66">
    <cfRule type="expression" dxfId="10624" priority="1881" stopIfTrue="1">
      <formula>LEN(TRIM($R$66))=0</formula>
    </cfRule>
  </conditionalFormatting>
  <conditionalFormatting sqref="S66">
    <cfRule type="expression" dxfId="10623" priority="1882" stopIfTrue="1">
      <formula>LEN(TRIM($S$66))=0</formula>
    </cfRule>
  </conditionalFormatting>
  <conditionalFormatting sqref="T66">
    <cfRule type="expression" dxfId="10622" priority="1883" stopIfTrue="1">
      <formula>LEN(TRIM($T$66))=0</formula>
    </cfRule>
  </conditionalFormatting>
  <conditionalFormatting sqref="V66">
    <cfRule type="expression" dxfId="10621" priority="1884" stopIfTrue="1">
      <formula>LEN(TRIM($V$66))=0</formula>
    </cfRule>
  </conditionalFormatting>
  <conditionalFormatting sqref="W66">
    <cfRule type="expression" dxfId="10620" priority="1885" stopIfTrue="1">
      <formula>LEN(TRIM($W$66))=0</formula>
    </cfRule>
  </conditionalFormatting>
  <conditionalFormatting sqref="X66">
    <cfRule type="expression" dxfId="10619" priority="1886" stopIfTrue="1">
      <formula>LEN(TRIM($X$66))=0</formula>
    </cfRule>
  </conditionalFormatting>
  <conditionalFormatting sqref="AD66">
    <cfRule type="expression" dxfId="10618" priority="1887" stopIfTrue="1">
      <formula>LEN(TRIM($AD$66))=0</formula>
    </cfRule>
  </conditionalFormatting>
  <conditionalFormatting sqref="AE66">
    <cfRule type="expression" dxfId="10617" priority="1888" stopIfTrue="1">
      <formula>LEN(TRIM($AE$66))=0</formula>
    </cfRule>
  </conditionalFormatting>
  <conditionalFormatting sqref="AF66">
    <cfRule type="expression" dxfId="10616" priority="1889" stopIfTrue="1">
      <formula>LEN(TRIM($AF$66))=0</formula>
    </cfRule>
  </conditionalFormatting>
  <conditionalFormatting sqref="F85">
    <cfRule type="expression" dxfId="10615" priority="1890" stopIfTrue="1">
      <formula>LEN(TRIM($F$85))=0</formula>
    </cfRule>
  </conditionalFormatting>
  <conditionalFormatting sqref="G85">
    <cfRule type="expression" dxfId="10614" priority="1891" stopIfTrue="1">
      <formula>LEN(TRIM($G$85))=0</formula>
    </cfRule>
  </conditionalFormatting>
  <conditionalFormatting sqref="H85">
    <cfRule type="expression" dxfId="10613" priority="1892" stopIfTrue="1">
      <formula>LEN(TRIM($H$85))=0</formula>
    </cfRule>
  </conditionalFormatting>
  <conditionalFormatting sqref="J85">
    <cfRule type="expression" dxfId="10612" priority="1893" stopIfTrue="1">
      <formula>LEN(TRIM($J$85))=0</formula>
    </cfRule>
  </conditionalFormatting>
  <conditionalFormatting sqref="K85">
    <cfRule type="expression" dxfId="10611" priority="1894" stopIfTrue="1">
      <formula>LEN(TRIM($K$85))=0</formula>
    </cfRule>
  </conditionalFormatting>
  <conditionalFormatting sqref="L85">
    <cfRule type="expression" dxfId="10610" priority="1895" stopIfTrue="1">
      <formula>LEN(TRIM($L$85))=0</formula>
    </cfRule>
  </conditionalFormatting>
  <conditionalFormatting sqref="N85">
    <cfRule type="expression" dxfId="10609" priority="1896" stopIfTrue="1">
      <formula>LEN(TRIM($N$85))=0</formula>
    </cfRule>
  </conditionalFormatting>
  <conditionalFormatting sqref="O85">
    <cfRule type="expression" dxfId="10608" priority="1897" stopIfTrue="1">
      <formula>LEN(TRIM($O$85))=0</formula>
    </cfRule>
  </conditionalFormatting>
  <conditionalFormatting sqref="P85">
    <cfRule type="expression" dxfId="10607" priority="1898" stopIfTrue="1">
      <formula>LEN(TRIM($P$85))=0</formula>
    </cfRule>
  </conditionalFormatting>
  <conditionalFormatting sqref="R85">
    <cfRule type="expression" dxfId="10606" priority="1899" stopIfTrue="1">
      <formula>LEN(TRIM($R$85))=0</formula>
    </cfRule>
  </conditionalFormatting>
  <conditionalFormatting sqref="S85">
    <cfRule type="expression" dxfId="10605" priority="1900" stopIfTrue="1">
      <formula>LEN(TRIM($S$85))=0</formula>
    </cfRule>
  </conditionalFormatting>
  <conditionalFormatting sqref="T85">
    <cfRule type="expression" dxfId="10604" priority="1901" stopIfTrue="1">
      <formula>LEN(TRIM($T$85))=0</formula>
    </cfRule>
  </conditionalFormatting>
  <conditionalFormatting sqref="V85">
    <cfRule type="expression" dxfId="10603" priority="1902" stopIfTrue="1">
      <formula>LEN(TRIM($V$85))=0</formula>
    </cfRule>
  </conditionalFormatting>
  <conditionalFormatting sqref="W85">
    <cfRule type="expression" dxfId="10602" priority="1903" stopIfTrue="1">
      <formula>LEN(TRIM($W$85))=0</formula>
    </cfRule>
  </conditionalFormatting>
  <conditionalFormatting sqref="X85">
    <cfRule type="expression" dxfId="10601" priority="1904" stopIfTrue="1">
      <formula>LEN(TRIM($X$85))=0</formula>
    </cfRule>
  </conditionalFormatting>
  <conditionalFormatting sqref="AD85">
    <cfRule type="expression" dxfId="10600" priority="1905" stopIfTrue="1">
      <formula>LEN(TRIM($AD$85))=0</formula>
    </cfRule>
  </conditionalFormatting>
  <conditionalFormatting sqref="AE85">
    <cfRule type="expression" dxfId="10599" priority="1906" stopIfTrue="1">
      <formula>LEN(TRIM($AE$85))=0</formula>
    </cfRule>
  </conditionalFormatting>
  <conditionalFormatting sqref="AF85">
    <cfRule type="expression" dxfId="10598" priority="1907" stopIfTrue="1">
      <formula>LEN(TRIM($AF$85))=0</formula>
    </cfRule>
  </conditionalFormatting>
  <conditionalFormatting sqref="F92">
    <cfRule type="expression" dxfId="10597" priority="1908" stopIfTrue="1">
      <formula>LEN(TRIM($F$92))=0</formula>
    </cfRule>
  </conditionalFormatting>
  <conditionalFormatting sqref="G92">
    <cfRule type="expression" dxfId="10596" priority="1909" stopIfTrue="1">
      <formula>LEN(TRIM($G$92))=0</formula>
    </cfRule>
  </conditionalFormatting>
  <conditionalFormatting sqref="H92">
    <cfRule type="expression" dxfId="10595" priority="1910" stopIfTrue="1">
      <formula>LEN(TRIM($H$92))=0</formula>
    </cfRule>
  </conditionalFormatting>
  <conditionalFormatting sqref="F93">
    <cfRule type="expression" dxfId="10594" priority="1911" stopIfTrue="1">
      <formula>LEN(TRIM($F$93))=0</formula>
    </cfRule>
  </conditionalFormatting>
  <conditionalFormatting sqref="G93">
    <cfRule type="expression" dxfId="10593" priority="1912" stopIfTrue="1">
      <formula>LEN(TRIM($G$93))=0</formula>
    </cfRule>
  </conditionalFormatting>
  <conditionalFormatting sqref="H93">
    <cfRule type="expression" dxfId="10592" priority="1913" stopIfTrue="1">
      <formula>LEN(TRIM($H$93))=0</formula>
    </cfRule>
  </conditionalFormatting>
  <conditionalFormatting sqref="J92">
    <cfRule type="expression" dxfId="10591" priority="1914" stopIfTrue="1">
      <formula>LEN(TRIM($J$92))=0</formula>
    </cfRule>
  </conditionalFormatting>
  <conditionalFormatting sqref="K92">
    <cfRule type="expression" dxfId="10590" priority="1915" stopIfTrue="1">
      <formula>LEN(TRIM($K$92))=0</formula>
    </cfRule>
  </conditionalFormatting>
  <conditionalFormatting sqref="L92">
    <cfRule type="expression" dxfId="10589" priority="1916" stopIfTrue="1">
      <formula>LEN(TRIM($L$92))=0</formula>
    </cfRule>
  </conditionalFormatting>
  <conditionalFormatting sqref="J93">
    <cfRule type="expression" dxfId="10588" priority="1917" stopIfTrue="1">
      <formula>LEN(TRIM($J$93))=0</formula>
    </cfRule>
  </conditionalFormatting>
  <conditionalFormatting sqref="K93">
    <cfRule type="expression" dxfId="10587" priority="1918" stopIfTrue="1">
      <formula>LEN(TRIM($K$93))=0</formula>
    </cfRule>
  </conditionalFormatting>
  <conditionalFormatting sqref="L93">
    <cfRule type="expression" dxfId="10586" priority="1919" stopIfTrue="1">
      <formula>LEN(TRIM($L$93))=0</formula>
    </cfRule>
  </conditionalFormatting>
  <conditionalFormatting sqref="N92">
    <cfRule type="expression" dxfId="10585" priority="1920" stopIfTrue="1">
      <formula>LEN(TRIM($N$92))=0</formula>
    </cfRule>
  </conditionalFormatting>
  <conditionalFormatting sqref="O92">
    <cfRule type="expression" dxfId="10584" priority="1921" stopIfTrue="1">
      <formula>LEN(TRIM($O$92))=0</formula>
    </cfRule>
  </conditionalFormatting>
  <conditionalFormatting sqref="P92">
    <cfRule type="expression" dxfId="10583" priority="1922" stopIfTrue="1">
      <formula>LEN(TRIM($P$92))=0</formula>
    </cfRule>
  </conditionalFormatting>
  <conditionalFormatting sqref="N93">
    <cfRule type="expression" dxfId="10582" priority="1923" stopIfTrue="1">
      <formula>LEN(TRIM($N$93))=0</formula>
    </cfRule>
  </conditionalFormatting>
  <conditionalFormatting sqref="O93">
    <cfRule type="expression" dxfId="10581" priority="1924" stopIfTrue="1">
      <formula>LEN(TRIM($O$93))=0</formula>
    </cfRule>
  </conditionalFormatting>
  <conditionalFormatting sqref="P93">
    <cfRule type="expression" dxfId="10580" priority="1925" stopIfTrue="1">
      <formula>LEN(TRIM($P$93))=0</formula>
    </cfRule>
  </conditionalFormatting>
  <conditionalFormatting sqref="R92">
    <cfRule type="expression" dxfId="10579" priority="1926" stopIfTrue="1">
      <formula>LEN(TRIM($R$92))=0</formula>
    </cfRule>
  </conditionalFormatting>
  <conditionalFormatting sqref="S92">
    <cfRule type="expression" dxfId="10578" priority="1927" stopIfTrue="1">
      <formula>LEN(TRIM($S$92))=0</formula>
    </cfRule>
  </conditionalFormatting>
  <conditionalFormatting sqref="T92">
    <cfRule type="expression" dxfId="10577" priority="1928" stopIfTrue="1">
      <formula>LEN(TRIM($T$92))=0</formula>
    </cfRule>
  </conditionalFormatting>
  <conditionalFormatting sqref="R93">
    <cfRule type="expression" dxfId="10576" priority="1929" stopIfTrue="1">
      <formula>LEN(TRIM($R$93))=0</formula>
    </cfRule>
  </conditionalFormatting>
  <conditionalFormatting sqref="S93">
    <cfRule type="expression" dxfId="10575" priority="1930" stopIfTrue="1">
      <formula>LEN(TRIM($S$93))=0</formula>
    </cfRule>
  </conditionalFormatting>
  <conditionalFormatting sqref="T93">
    <cfRule type="expression" dxfId="10574" priority="1931" stopIfTrue="1">
      <formula>LEN(TRIM($T$93))=0</formula>
    </cfRule>
  </conditionalFormatting>
  <conditionalFormatting sqref="V92">
    <cfRule type="expression" dxfId="10573" priority="1932" stopIfTrue="1">
      <formula>LEN(TRIM($V$92))=0</formula>
    </cfRule>
  </conditionalFormatting>
  <conditionalFormatting sqref="W92">
    <cfRule type="expression" dxfId="10572" priority="1933" stopIfTrue="1">
      <formula>LEN(TRIM($W$92))=0</formula>
    </cfRule>
  </conditionalFormatting>
  <conditionalFormatting sqref="X92">
    <cfRule type="expression" dxfId="10571" priority="1934" stopIfTrue="1">
      <formula>LEN(TRIM($X$92))=0</formula>
    </cfRule>
  </conditionalFormatting>
  <conditionalFormatting sqref="V93">
    <cfRule type="expression" dxfId="10570" priority="1935" stopIfTrue="1">
      <formula>LEN(TRIM($V$93))=0</formula>
    </cfRule>
  </conditionalFormatting>
  <conditionalFormatting sqref="W93">
    <cfRule type="expression" dxfId="10569" priority="1936" stopIfTrue="1">
      <formula>LEN(TRIM($W$93))=0</formula>
    </cfRule>
  </conditionalFormatting>
  <conditionalFormatting sqref="X93">
    <cfRule type="expression" dxfId="10568" priority="1937" stopIfTrue="1">
      <formula>LEN(TRIM($X$93))=0</formula>
    </cfRule>
  </conditionalFormatting>
  <conditionalFormatting sqref="AD92">
    <cfRule type="expression" dxfId="10567" priority="1938" stopIfTrue="1">
      <formula>LEN(TRIM($AD$92))=0</formula>
    </cfRule>
  </conditionalFormatting>
  <conditionalFormatting sqref="AE92">
    <cfRule type="expression" dxfId="10566" priority="1939" stopIfTrue="1">
      <formula>LEN(TRIM($AE$92))=0</formula>
    </cfRule>
  </conditionalFormatting>
  <conditionalFormatting sqref="AF92">
    <cfRule type="expression" dxfId="10565" priority="1940" stopIfTrue="1">
      <formula>LEN(TRIM($AF$92))=0</formula>
    </cfRule>
  </conditionalFormatting>
  <conditionalFormatting sqref="AD93">
    <cfRule type="expression" dxfId="10564" priority="1941" stopIfTrue="1">
      <formula>LEN(TRIM($AD$93))=0</formula>
    </cfRule>
  </conditionalFormatting>
  <conditionalFormatting sqref="AE93">
    <cfRule type="expression" dxfId="10563" priority="1942" stopIfTrue="1">
      <formula>LEN(TRIM($AE$93))=0</formula>
    </cfRule>
  </conditionalFormatting>
  <conditionalFormatting sqref="AF93">
    <cfRule type="expression" dxfId="10562" priority="1943" stopIfTrue="1">
      <formula>LEN(TRIM($AF$93))=0</formula>
    </cfRule>
  </conditionalFormatting>
  <dataValidations count="2">
    <dataValidation type="whole" allowBlank="1" showErrorMessage="1" errorTitle="Input error" error="Enter a whole number." sqref="AD16:AF16 F68:BE68 V16:X16 F39:BE39 R16:T16">
      <formula1>-999999999999</formula1>
      <formula2>999999999999</formula2>
    </dataValidation>
    <dataValidation type="whole" allowBlank="1" showErrorMessage="1" errorTitle="Input error" error="Enter a whole number." sqref="F13:G13 J13:K13 N13:O13 R13:S13 V13:W13 AD13:AE13 F15:H15 J15:L15 N15:P15 R15:T15 V15:X15 AD15:AF15 F17:H18 J17:L18 N17:P18 R17:T18 V17:X18 AD17:AF18 F20:H23 J20:L23 N20:P23 R20:T23 V20:X23 AD20:AF23 F27:H27 J27:L27 N27:P27 R27:T27 V27:X27 AD27:AF27 F29:H35 J29:L35 N29:P35 R29:T35 V29:X35 AD29:AF35 F37:H37 J37:L37 N37:P37 R37:T37 V37:X37 AD37:AF37 F42:G42 J42:K42 N42:O42 R42:S42 V42:W42 AD42:AE42 F44:H44 J44:L44 N44:P44 R44:T44 V44:X44 AD44:AF44 F46:H47 J46:L47 N46:P47 R46:T47 V46:X47 AD46:AF47 F49:H52 J49:L52 N49:P52 R49:T52 V49:X52 AD49:AF52 F56:H56 J56:L56 N56:P56 R56:T56 V56:X56 AD56:AF56 F58:H64 J58:L64 N58:P64 R58:T64 V58:X64 AD58:AF64 F66:H66 J66:L66 N66:P66 R66:T66 V66:X66 AD66:AF66 F85:H85 J85:L85 N85:P85 R85:T85 V85:X85 AD85:AF85 F92:H93 J92:L93 N92:P93 R92:T93 V92:X93 AD92:AF93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00B0F0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12">
        <v>654</v>
      </c>
      <c r="D2" s="47" t="s">
        <v>159</v>
      </c>
      <c r="E2" s="47"/>
      <c r="F2" s="108" t="s">
        <v>165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CLAIMS_IndIS_Open_NonAdv</v>
      </c>
      <c r="D3" s="47" t="s">
        <v>144</v>
      </c>
      <c r="E3" s="108"/>
      <c r="F3" s="108" t="s">
        <v>265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STATS_IndIS_Open_NonAdv</v>
      </c>
      <c r="D4" s="47" t="s">
        <v>143</v>
      </c>
      <c r="E4" s="47"/>
      <c r="F4" s="108" t="s">
        <v>167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16" t="s">
        <v>485</v>
      </c>
      <c r="G10" s="116" t="s">
        <v>486</v>
      </c>
      <c r="H10" s="116" t="s">
        <v>487</v>
      </c>
      <c r="I10" s="116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114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52">
        <v>0</v>
      </c>
      <c r="G13" s="252">
        <v>0</v>
      </c>
      <c r="H13" s="25"/>
      <c r="I13" s="26">
        <f>SUM(F13:H13)</f>
        <v>0</v>
      </c>
      <c r="J13" s="252">
        <v>0</v>
      </c>
      <c r="K13" s="252">
        <v>0</v>
      </c>
      <c r="L13" s="25"/>
      <c r="M13" s="26">
        <f>SUM(J13:L13)</f>
        <v>0</v>
      </c>
      <c r="N13" s="252">
        <v>0</v>
      </c>
      <c r="O13" s="252">
        <v>0</v>
      </c>
      <c r="P13" s="25"/>
      <c r="Q13" s="26">
        <f>SUM(N13:P13)</f>
        <v>0</v>
      </c>
      <c r="R13" s="252">
        <v>0</v>
      </c>
      <c r="S13" s="252">
        <v>0</v>
      </c>
      <c r="T13" s="25"/>
      <c r="U13" s="26">
        <f>SUM(R13:T13)</f>
        <v>0</v>
      </c>
      <c r="V13" s="252">
        <v>0</v>
      </c>
      <c r="W13" s="252">
        <v>0</v>
      </c>
      <c r="X13" s="25"/>
      <c r="Y13" s="26">
        <f>SUM(V13:X13)</f>
        <v>0</v>
      </c>
      <c r="Z13" s="25"/>
      <c r="AA13" s="25"/>
      <c r="AB13" s="25"/>
      <c r="AC13" s="26">
        <f>SUM(Z13:AB13)</f>
        <v>0</v>
      </c>
      <c r="AD13" s="252">
        <v>0</v>
      </c>
      <c r="AE13" s="252">
        <v>0</v>
      </c>
      <c r="AF13" s="25"/>
      <c r="AG13" s="26">
        <f>SUM(AD13:AF13)</f>
        <v>0</v>
      </c>
      <c r="AH13" s="25"/>
      <c r="AI13" s="25"/>
      <c r="AJ13" s="25"/>
      <c r="AK13" s="26">
        <f>SUM(AH13:AJ13)</f>
        <v>0</v>
      </c>
      <c r="AL13" s="25"/>
      <c r="AM13" s="25"/>
      <c r="AN13" s="25"/>
      <c r="AO13" s="26">
        <f>SUM(AL13:AN13)</f>
        <v>0</v>
      </c>
      <c r="AP13" s="25"/>
      <c r="AQ13" s="25"/>
      <c r="AR13" s="25"/>
      <c r="AS13" s="26">
        <f>SUM(AP13:AR13)</f>
        <v>0</v>
      </c>
      <c r="AT13" s="25"/>
      <c r="AU13" s="25"/>
      <c r="AV13" s="25"/>
      <c r="AW13" s="26">
        <f>SUM(AT13:AV13)</f>
        <v>0</v>
      </c>
      <c r="AX13" s="25"/>
      <c r="AY13" s="25"/>
      <c r="AZ13" s="25"/>
      <c r="BA13" s="26">
        <f>SUM(AX13:AZ13)</f>
        <v>0</v>
      </c>
      <c r="BB13" s="25"/>
      <c r="BC13" s="25"/>
      <c r="BD13" s="25"/>
      <c r="BE13" s="26">
        <f>SUM(BB13:BD13)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253">
        <v>0</v>
      </c>
      <c r="G15" s="253">
        <v>0</v>
      </c>
      <c r="H15" s="253">
        <v>0</v>
      </c>
      <c r="I15" s="69">
        <f>SUM(F15:H15)</f>
        <v>0</v>
      </c>
      <c r="J15" s="253">
        <v>0</v>
      </c>
      <c r="K15" s="253">
        <v>0</v>
      </c>
      <c r="L15" s="253">
        <v>0</v>
      </c>
      <c r="M15" s="69">
        <f>SUM(J15:L15)</f>
        <v>0</v>
      </c>
      <c r="N15" s="253">
        <v>0</v>
      </c>
      <c r="O15" s="253">
        <v>0</v>
      </c>
      <c r="P15" s="253">
        <v>0</v>
      </c>
      <c r="Q15" s="69">
        <f>SUM(N15:P15)</f>
        <v>0</v>
      </c>
      <c r="R15" s="253">
        <v>0</v>
      </c>
      <c r="S15" s="253">
        <v>0</v>
      </c>
      <c r="T15" s="253">
        <v>0</v>
      </c>
      <c r="U15" s="69">
        <f>SUM(R15:T15)</f>
        <v>0</v>
      </c>
      <c r="V15" s="253">
        <v>0</v>
      </c>
      <c r="W15" s="253">
        <v>0</v>
      </c>
      <c r="X15" s="253">
        <v>0</v>
      </c>
      <c r="Y15" s="69">
        <f>SUM(V15:X15)</f>
        <v>0</v>
      </c>
      <c r="Z15" s="140"/>
      <c r="AA15" s="140"/>
      <c r="AB15" s="140"/>
      <c r="AC15" s="69">
        <f>SUM(Z15:AB15)</f>
        <v>0</v>
      </c>
      <c r="AD15" s="253">
        <v>0</v>
      </c>
      <c r="AE15" s="253">
        <v>0</v>
      </c>
      <c r="AF15" s="253">
        <v>0</v>
      </c>
      <c r="AG15" s="69">
        <f>SUM(AD15:AF15)</f>
        <v>0</v>
      </c>
      <c r="AH15" s="140"/>
      <c r="AI15" s="140"/>
      <c r="AJ15" s="140"/>
      <c r="AK15" s="69">
        <f>SUM(AH15:AJ15)</f>
        <v>0</v>
      </c>
      <c r="AL15" s="140"/>
      <c r="AM15" s="140"/>
      <c r="AN15" s="140"/>
      <c r="AO15" s="69">
        <f>SUM(AL15:AN15)</f>
        <v>0</v>
      </c>
      <c r="AP15" s="140"/>
      <c r="AQ15" s="140"/>
      <c r="AR15" s="140"/>
      <c r="AS15" s="69">
        <f>SUM(AP15:AR15)</f>
        <v>0</v>
      </c>
      <c r="AT15" s="140"/>
      <c r="AU15" s="140"/>
      <c r="AV15" s="140"/>
      <c r="AW15" s="69">
        <f>SUM(AT15:AV15)</f>
        <v>0</v>
      </c>
      <c r="AX15" s="140"/>
      <c r="AY15" s="140"/>
      <c r="AZ15" s="140"/>
      <c r="BA15" s="69">
        <f>SUM(AX15:AZ15)</f>
        <v>0</v>
      </c>
      <c r="BB15" s="140"/>
      <c r="BC15" s="140"/>
      <c r="BD15" s="140"/>
      <c r="BE15" s="69">
        <f>SUM(BB15:BD15)</f>
        <v>0</v>
      </c>
    </row>
    <row r="16" spans="1:57" ht="15" customHeight="1" x14ac:dyDescent="0.25">
      <c r="A16" s="23"/>
      <c r="D16" s="68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52">
        <v>0</v>
      </c>
      <c r="G17" s="252">
        <v>0</v>
      </c>
      <c r="H17" s="252">
        <v>0</v>
      </c>
      <c r="I17" s="26">
        <f t="shared" ref="I17:I24" si="1">SUM(F17:H17)</f>
        <v>0</v>
      </c>
      <c r="J17" s="252">
        <v>0</v>
      </c>
      <c r="K17" s="252">
        <v>0</v>
      </c>
      <c r="L17" s="252">
        <v>0</v>
      </c>
      <c r="M17" s="26">
        <f t="shared" ref="M17:M24" si="2">SUM(J17:L17)</f>
        <v>0</v>
      </c>
      <c r="N17" s="252">
        <v>0</v>
      </c>
      <c r="O17" s="252">
        <v>0</v>
      </c>
      <c r="P17" s="252">
        <v>0</v>
      </c>
      <c r="Q17" s="26">
        <f t="shared" ref="Q17:Q24" si="3">SUM(N17:P17)</f>
        <v>0</v>
      </c>
      <c r="R17" s="252">
        <v>0</v>
      </c>
      <c r="S17" s="252">
        <v>0</v>
      </c>
      <c r="T17" s="252">
        <v>0</v>
      </c>
      <c r="U17" s="26">
        <f t="shared" ref="U17:U24" si="4">SUM(R17:T17)</f>
        <v>0</v>
      </c>
      <c r="V17" s="252">
        <v>0</v>
      </c>
      <c r="W17" s="252">
        <v>0</v>
      </c>
      <c r="X17" s="252">
        <v>0</v>
      </c>
      <c r="Y17" s="26">
        <f t="shared" ref="Y17:Y24" si="5">SUM(V17:X17)</f>
        <v>0</v>
      </c>
      <c r="Z17" s="25"/>
      <c r="AA17" s="25"/>
      <c r="AB17" s="25"/>
      <c r="AC17" s="26">
        <f t="shared" ref="AC17:AC24" si="6">SUM(Z17:AB17)</f>
        <v>0</v>
      </c>
      <c r="AD17" s="252">
        <v>0</v>
      </c>
      <c r="AE17" s="252">
        <v>0</v>
      </c>
      <c r="AF17" s="252">
        <v>0</v>
      </c>
      <c r="AG17" s="26">
        <f t="shared" ref="AG17:AG24" si="7">SUM(AD17:AF17)</f>
        <v>0</v>
      </c>
      <c r="AH17" s="25"/>
      <c r="AI17" s="25"/>
      <c r="AJ17" s="25"/>
      <c r="AK17" s="26">
        <f t="shared" ref="AK17:AK24" si="8">SUM(AH17:AJ17)</f>
        <v>0</v>
      </c>
      <c r="AL17" s="25"/>
      <c r="AM17" s="25"/>
      <c r="AN17" s="25"/>
      <c r="AO17" s="26">
        <f t="shared" ref="AO17:AO24" si="9">SUM(AL17:AN17)</f>
        <v>0</v>
      </c>
      <c r="AP17" s="25"/>
      <c r="AQ17" s="25"/>
      <c r="AR17" s="25"/>
      <c r="AS17" s="26">
        <f t="shared" ref="AS17:AS24" si="10">SUM(AP17:AR17)</f>
        <v>0</v>
      </c>
      <c r="AT17" s="25"/>
      <c r="AU17" s="25"/>
      <c r="AV17" s="25"/>
      <c r="AW17" s="26">
        <f t="shared" ref="AW17:AW24" si="11">SUM(AT17:AV17)</f>
        <v>0</v>
      </c>
      <c r="AX17" s="25"/>
      <c r="AY17" s="25"/>
      <c r="AZ17" s="25"/>
      <c r="BA17" s="26">
        <f t="shared" ref="BA17:BA24" si="12">SUM(AX17:AZ17)</f>
        <v>0</v>
      </c>
      <c r="BB17" s="25"/>
      <c r="BC17" s="25"/>
      <c r="BD17" s="25"/>
      <c r="BE17" s="26">
        <f t="shared" ref="BE17:BE24" si="13">SUM(BB17:BD17)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52">
        <v>0</v>
      </c>
      <c r="G18" s="252">
        <v>0</v>
      </c>
      <c r="H18" s="252">
        <v>0</v>
      </c>
      <c r="I18" s="26">
        <f t="shared" si="1"/>
        <v>0</v>
      </c>
      <c r="J18" s="252">
        <v>0</v>
      </c>
      <c r="K18" s="252">
        <v>0</v>
      </c>
      <c r="L18" s="252">
        <v>0</v>
      </c>
      <c r="M18" s="26">
        <f t="shared" si="2"/>
        <v>0</v>
      </c>
      <c r="N18" s="252">
        <v>0</v>
      </c>
      <c r="O18" s="252">
        <v>0</v>
      </c>
      <c r="P18" s="252">
        <v>0</v>
      </c>
      <c r="Q18" s="26">
        <f t="shared" si="3"/>
        <v>0</v>
      </c>
      <c r="R18" s="252">
        <v>0</v>
      </c>
      <c r="S18" s="252">
        <v>0</v>
      </c>
      <c r="T18" s="252">
        <v>0</v>
      </c>
      <c r="U18" s="26">
        <f t="shared" si="4"/>
        <v>0</v>
      </c>
      <c r="V18" s="252">
        <v>0</v>
      </c>
      <c r="W18" s="252">
        <v>0</v>
      </c>
      <c r="X18" s="252">
        <v>0</v>
      </c>
      <c r="Y18" s="26">
        <f t="shared" si="5"/>
        <v>0</v>
      </c>
      <c r="Z18" s="25"/>
      <c r="AA18" s="25"/>
      <c r="AB18" s="25"/>
      <c r="AC18" s="26">
        <f t="shared" si="6"/>
        <v>0</v>
      </c>
      <c r="AD18" s="252">
        <v>0</v>
      </c>
      <c r="AE18" s="252">
        <v>0</v>
      </c>
      <c r="AF18" s="252">
        <v>0</v>
      </c>
      <c r="AG18" s="26">
        <f t="shared" si="7"/>
        <v>0</v>
      </c>
      <c r="AH18" s="25"/>
      <c r="AI18" s="25"/>
      <c r="AJ18" s="25"/>
      <c r="AK18" s="26">
        <f t="shared" si="8"/>
        <v>0</v>
      </c>
      <c r="AL18" s="25"/>
      <c r="AM18" s="25"/>
      <c r="AN18" s="25"/>
      <c r="AO18" s="26">
        <f t="shared" si="9"/>
        <v>0</v>
      </c>
      <c r="AP18" s="25"/>
      <c r="AQ18" s="25"/>
      <c r="AR18" s="25"/>
      <c r="AS18" s="26">
        <f t="shared" si="10"/>
        <v>0</v>
      </c>
      <c r="AT18" s="25"/>
      <c r="AU18" s="25"/>
      <c r="AV18" s="25"/>
      <c r="AW18" s="26">
        <f t="shared" si="11"/>
        <v>0</v>
      </c>
      <c r="AX18" s="25"/>
      <c r="AY18" s="25"/>
      <c r="AZ18" s="25"/>
      <c r="BA18" s="26">
        <f t="shared" si="12"/>
        <v>0</v>
      </c>
      <c r="BB18" s="25"/>
      <c r="BC18" s="25"/>
      <c r="BD18" s="25"/>
      <c r="BE18" s="26">
        <f t="shared" si="13"/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SUBTOTAL(9,F20:F23)</f>
        <v>0</v>
      </c>
      <c r="G19" s="26">
        <f>SUBTOTAL(9,G20:G23)</f>
        <v>0</v>
      </c>
      <c r="H19" s="26">
        <f>SUBTOTAL(9,H20:H23)</f>
        <v>0</v>
      </c>
      <c r="I19" s="26">
        <f t="shared" si="1"/>
        <v>0</v>
      </c>
      <c r="J19" s="26">
        <f>SUBTOTAL(9,J20:J23)</f>
        <v>0</v>
      </c>
      <c r="K19" s="26">
        <f>SUBTOTAL(9,K20:K23)</f>
        <v>0</v>
      </c>
      <c r="L19" s="26">
        <f>SUBTOTAL(9,L20:L23)</f>
        <v>0</v>
      </c>
      <c r="M19" s="26">
        <f t="shared" si="2"/>
        <v>0</v>
      </c>
      <c r="N19" s="26">
        <f>SUBTOTAL(9,N20:N23)</f>
        <v>0</v>
      </c>
      <c r="O19" s="26">
        <f>SUBTOTAL(9,O20:O23)</f>
        <v>0</v>
      </c>
      <c r="P19" s="26">
        <f>SUBTOTAL(9,P20:P23)</f>
        <v>0</v>
      </c>
      <c r="Q19" s="26">
        <f t="shared" si="3"/>
        <v>0</v>
      </c>
      <c r="R19" s="26">
        <f>SUBTOTAL(9,R20:R23)</f>
        <v>0</v>
      </c>
      <c r="S19" s="26">
        <f>SUBTOTAL(9,S20:S23)</f>
        <v>0</v>
      </c>
      <c r="T19" s="26">
        <f>SUBTOTAL(9,T20:T23)</f>
        <v>0</v>
      </c>
      <c r="U19" s="26">
        <f t="shared" si="4"/>
        <v>0</v>
      </c>
      <c r="V19" s="26">
        <f>SUBTOTAL(9,V20:V23)</f>
        <v>0</v>
      </c>
      <c r="W19" s="26">
        <f>SUBTOTAL(9,W20:W23)</f>
        <v>0</v>
      </c>
      <c r="X19" s="26">
        <f>SUBTOTAL(9,X20:X23)</f>
        <v>0</v>
      </c>
      <c r="Y19" s="26">
        <f t="shared" si="5"/>
        <v>0</v>
      </c>
      <c r="Z19" s="26">
        <f>SUBTOTAL(9,Z20:Z23)</f>
        <v>0</v>
      </c>
      <c r="AA19" s="26">
        <f>SUBTOTAL(9,AA20:AA23)</f>
        <v>0</v>
      </c>
      <c r="AB19" s="26">
        <f>SUBTOTAL(9,AB20:AB23)</f>
        <v>0</v>
      </c>
      <c r="AC19" s="26">
        <f t="shared" si="6"/>
        <v>0</v>
      </c>
      <c r="AD19" s="26">
        <f>SUBTOTAL(9,AD20:AD23)</f>
        <v>0</v>
      </c>
      <c r="AE19" s="26">
        <f>SUBTOTAL(9,AE20:AE23)</f>
        <v>0</v>
      </c>
      <c r="AF19" s="26">
        <f>SUBTOTAL(9,AF20:AF23)</f>
        <v>0</v>
      </c>
      <c r="AG19" s="26">
        <f t="shared" si="7"/>
        <v>0</v>
      </c>
      <c r="AH19" s="26">
        <f>SUBTOTAL(9,AH20:AH23)</f>
        <v>0</v>
      </c>
      <c r="AI19" s="26">
        <f>SUBTOTAL(9,AI20:AI23)</f>
        <v>0</v>
      </c>
      <c r="AJ19" s="26">
        <f>SUBTOTAL(9,AJ20:AJ23)</f>
        <v>0</v>
      </c>
      <c r="AK19" s="26">
        <f t="shared" si="8"/>
        <v>0</v>
      </c>
      <c r="AL19" s="26">
        <f>SUBTOTAL(9,AL20:AL23)</f>
        <v>0</v>
      </c>
      <c r="AM19" s="26">
        <f>SUBTOTAL(9,AM20:AM23)</f>
        <v>0</v>
      </c>
      <c r="AN19" s="26">
        <f>SUBTOTAL(9,AN20:AN23)</f>
        <v>0</v>
      </c>
      <c r="AO19" s="26">
        <f t="shared" si="9"/>
        <v>0</v>
      </c>
      <c r="AP19" s="26">
        <f>SUBTOTAL(9,AP20:AP23)</f>
        <v>0</v>
      </c>
      <c r="AQ19" s="26">
        <f>SUBTOTAL(9,AQ20:AQ23)</f>
        <v>0</v>
      </c>
      <c r="AR19" s="26">
        <f>SUBTOTAL(9,AR20:AR23)</f>
        <v>0</v>
      </c>
      <c r="AS19" s="26">
        <f t="shared" si="10"/>
        <v>0</v>
      </c>
      <c r="AT19" s="26">
        <f>SUBTOTAL(9,AT20:AT23)</f>
        <v>0</v>
      </c>
      <c r="AU19" s="26">
        <f>SUBTOTAL(9,AU20:AU23)</f>
        <v>0</v>
      </c>
      <c r="AV19" s="26">
        <f>SUBTOTAL(9,AV20:AV23)</f>
        <v>0</v>
      </c>
      <c r="AW19" s="26">
        <f t="shared" si="11"/>
        <v>0</v>
      </c>
      <c r="AX19" s="26">
        <f>SUBTOTAL(9,AX20:AX23)</f>
        <v>0</v>
      </c>
      <c r="AY19" s="26">
        <f>SUBTOTAL(9,AY20:AY23)</f>
        <v>0</v>
      </c>
      <c r="AZ19" s="26">
        <f>SUBTOTAL(9,AZ20:AZ23)</f>
        <v>0</v>
      </c>
      <c r="BA19" s="26">
        <f t="shared" si="12"/>
        <v>0</v>
      </c>
      <c r="BB19" s="26">
        <f>SUBTOTAL(9,BB20:BB23)</f>
        <v>0</v>
      </c>
      <c r="BC19" s="26">
        <f>SUBTOTAL(9,BC20:BC23)</f>
        <v>0</v>
      </c>
      <c r="BD19" s="26">
        <f>SUBTOTAL(9,BD20:BD23)</f>
        <v>0</v>
      </c>
      <c r="BE19" s="26">
        <f t="shared" si="13"/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52">
        <v>0</v>
      </c>
      <c r="G20" s="252">
        <v>0</v>
      </c>
      <c r="H20" s="252">
        <v>0</v>
      </c>
      <c r="I20" s="26">
        <f t="shared" si="1"/>
        <v>0</v>
      </c>
      <c r="J20" s="252">
        <v>0</v>
      </c>
      <c r="K20" s="252">
        <v>0</v>
      </c>
      <c r="L20" s="252">
        <v>0</v>
      </c>
      <c r="M20" s="26">
        <f t="shared" si="2"/>
        <v>0</v>
      </c>
      <c r="N20" s="252">
        <v>0</v>
      </c>
      <c r="O20" s="252">
        <v>0</v>
      </c>
      <c r="P20" s="252">
        <v>0</v>
      </c>
      <c r="Q20" s="26">
        <f t="shared" si="3"/>
        <v>0</v>
      </c>
      <c r="R20" s="252">
        <v>0</v>
      </c>
      <c r="S20" s="252">
        <v>0</v>
      </c>
      <c r="T20" s="252">
        <v>0</v>
      </c>
      <c r="U20" s="26">
        <f t="shared" si="4"/>
        <v>0</v>
      </c>
      <c r="V20" s="252">
        <v>0</v>
      </c>
      <c r="W20" s="252">
        <v>0</v>
      </c>
      <c r="X20" s="252">
        <v>0</v>
      </c>
      <c r="Y20" s="26">
        <f t="shared" si="5"/>
        <v>0</v>
      </c>
      <c r="Z20" s="25"/>
      <c r="AA20" s="25"/>
      <c r="AB20" s="25"/>
      <c r="AC20" s="26">
        <f t="shared" si="6"/>
        <v>0</v>
      </c>
      <c r="AD20" s="252">
        <v>0</v>
      </c>
      <c r="AE20" s="252">
        <v>0</v>
      </c>
      <c r="AF20" s="252">
        <v>0</v>
      </c>
      <c r="AG20" s="26">
        <f t="shared" si="7"/>
        <v>0</v>
      </c>
      <c r="AH20" s="25"/>
      <c r="AI20" s="25"/>
      <c r="AJ20" s="25"/>
      <c r="AK20" s="26">
        <f t="shared" si="8"/>
        <v>0</v>
      </c>
      <c r="AL20" s="25"/>
      <c r="AM20" s="25"/>
      <c r="AN20" s="25"/>
      <c r="AO20" s="26">
        <f t="shared" si="9"/>
        <v>0</v>
      </c>
      <c r="AP20" s="25"/>
      <c r="AQ20" s="25"/>
      <c r="AR20" s="25"/>
      <c r="AS20" s="26">
        <f t="shared" si="10"/>
        <v>0</v>
      </c>
      <c r="AT20" s="25"/>
      <c r="AU20" s="25"/>
      <c r="AV20" s="25"/>
      <c r="AW20" s="26">
        <f t="shared" si="11"/>
        <v>0</v>
      </c>
      <c r="AX20" s="25"/>
      <c r="AY20" s="25"/>
      <c r="AZ20" s="25"/>
      <c r="BA20" s="26">
        <f t="shared" si="12"/>
        <v>0</v>
      </c>
      <c r="BB20" s="25"/>
      <c r="BC20" s="25"/>
      <c r="BD20" s="25"/>
      <c r="BE20" s="26">
        <f t="shared" si="13"/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52">
        <v>0</v>
      </c>
      <c r="G21" s="252">
        <v>0</v>
      </c>
      <c r="H21" s="252">
        <v>0</v>
      </c>
      <c r="I21" s="26">
        <f t="shared" si="1"/>
        <v>0</v>
      </c>
      <c r="J21" s="252">
        <v>0</v>
      </c>
      <c r="K21" s="252">
        <v>0</v>
      </c>
      <c r="L21" s="252">
        <v>0</v>
      </c>
      <c r="M21" s="26">
        <f t="shared" si="2"/>
        <v>0</v>
      </c>
      <c r="N21" s="252">
        <v>0</v>
      </c>
      <c r="O21" s="252">
        <v>0</v>
      </c>
      <c r="P21" s="252">
        <v>0</v>
      </c>
      <c r="Q21" s="26">
        <f t="shared" si="3"/>
        <v>0</v>
      </c>
      <c r="R21" s="252">
        <v>0</v>
      </c>
      <c r="S21" s="252">
        <v>0</v>
      </c>
      <c r="T21" s="252">
        <v>0</v>
      </c>
      <c r="U21" s="26">
        <f t="shared" si="4"/>
        <v>0</v>
      </c>
      <c r="V21" s="252">
        <v>0</v>
      </c>
      <c r="W21" s="252">
        <v>0</v>
      </c>
      <c r="X21" s="252">
        <v>0</v>
      </c>
      <c r="Y21" s="26">
        <f t="shared" si="5"/>
        <v>0</v>
      </c>
      <c r="Z21" s="25"/>
      <c r="AA21" s="25"/>
      <c r="AB21" s="25"/>
      <c r="AC21" s="26">
        <f t="shared" si="6"/>
        <v>0</v>
      </c>
      <c r="AD21" s="252">
        <v>0</v>
      </c>
      <c r="AE21" s="252">
        <v>0</v>
      </c>
      <c r="AF21" s="252">
        <v>0</v>
      </c>
      <c r="AG21" s="26">
        <f t="shared" si="7"/>
        <v>0</v>
      </c>
      <c r="AH21" s="25"/>
      <c r="AI21" s="25"/>
      <c r="AJ21" s="25"/>
      <c r="AK21" s="26">
        <f t="shared" si="8"/>
        <v>0</v>
      </c>
      <c r="AL21" s="25"/>
      <c r="AM21" s="25"/>
      <c r="AN21" s="25"/>
      <c r="AO21" s="26">
        <f t="shared" si="9"/>
        <v>0</v>
      </c>
      <c r="AP21" s="25"/>
      <c r="AQ21" s="25"/>
      <c r="AR21" s="25"/>
      <c r="AS21" s="26">
        <f t="shared" si="10"/>
        <v>0</v>
      </c>
      <c r="AT21" s="25"/>
      <c r="AU21" s="25"/>
      <c r="AV21" s="25"/>
      <c r="AW21" s="26">
        <f t="shared" si="11"/>
        <v>0</v>
      </c>
      <c r="AX21" s="25"/>
      <c r="AY21" s="25"/>
      <c r="AZ21" s="25"/>
      <c r="BA21" s="26">
        <f t="shared" si="12"/>
        <v>0</v>
      </c>
      <c r="BB21" s="25"/>
      <c r="BC21" s="25"/>
      <c r="BD21" s="25"/>
      <c r="BE21" s="26">
        <f t="shared" si="13"/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52">
        <v>0</v>
      </c>
      <c r="G22" s="252">
        <v>0</v>
      </c>
      <c r="H22" s="252">
        <v>0</v>
      </c>
      <c r="I22" s="26">
        <f t="shared" si="1"/>
        <v>0</v>
      </c>
      <c r="J22" s="252">
        <v>0</v>
      </c>
      <c r="K22" s="252">
        <v>0</v>
      </c>
      <c r="L22" s="252">
        <v>0</v>
      </c>
      <c r="M22" s="26">
        <f t="shared" si="2"/>
        <v>0</v>
      </c>
      <c r="N22" s="252">
        <v>0</v>
      </c>
      <c r="O22" s="252">
        <v>0</v>
      </c>
      <c r="P22" s="252">
        <v>0</v>
      </c>
      <c r="Q22" s="26">
        <f t="shared" si="3"/>
        <v>0</v>
      </c>
      <c r="R22" s="252">
        <v>0</v>
      </c>
      <c r="S22" s="252">
        <v>0</v>
      </c>
      <c r="T22" s="252">
        <v>0</v>
      </c>
      <c r="U22" s="26">
        <f t="shared" si="4"/>
        <v>0</v>
      </c>
      <c r="V22" s="252">
        <v>0</v>
      </c>
      <c r="W22" s="252">
        <v>0</v>
      </c>
      <c r="X22" s="252">
        <v>0</v>
      </c>
      <c r="Y22" s="26">
        <f t="shared" si="5"/>
        <v>0</v>
      </c>
      <c r="Z22" s="25"/>
      <c r="AA22" s="25"/>
      <c r="AB22" s="25"/>
      <c r="AC22" s="26">
        <f t="shared" si="6"/>
        <v>0</v>
      </c>
      <c r="AD22" s="252">
        <v>0</v>
      </c>
      <c r="AE22" s="252">
        <v>0</v>
      </c>
      <c r="AF22" s="252">
        <v>0</v>
      </c>
      <c r="AG22" s="26">
        <f t="shared" si="7"/>
        <v>0</v>
      </c>
      <c r="AH22" s="25"/>
      <c r="AI22" s="25"/>
      <c r="AJ22" s="25"/>
      <c r="AK22" s="26">
        <f t="shared" si="8"/>
        <v>0</v>
      </c>
      <c r="AL22" s="25"/>
      <c r="AM22" s="25"/>
      <c r="AN22" s="25"/>
      <c r="AO22" s="26">
        <f t="shared" si="9"/>
        <v>0</v>
      </c>
      <c r="AP22" s="25"/>
      <c r="AQ22" s="25"/>
      <c r="AR22" s="25"/>
      <c r="AS22" s="26">
        <f t="shared" si="10"/>
        <v>0</v>
      </c>
      <c r="AT22" s="25"/>
      <c r="AU22" s="25"/>
      <c r="AV22" s="25"/>
      <c r="AW22" s="26">
        <f t="shared" si="11"/>
        <v>0</v>
      </c>
      <c r="AX22" s="25"/>
      <c r="AY22" s="25"/>
      <c r="AZ22" s="25"/>
      <c r="BA22" s="26">
        <f t="shared" si="12"/>
        <v>0</v>
      </c>
      <c r="BB22" s="25"/>
      <c r="BC22" s="25"/>
      <c r="BD22" s="25"/>
      <c r="BE22" s="26">
        <f t="shared" si="13"/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52">
        <v>0</v>
      </c>
      <c r="G23" s="252">
        <v>0</v>
      </c>
      <c r="H23" s="252">
        <v>0</v>
      </c>
      <c r="I23" s="26">
        <f t="shared" si="1"/>
        <v>0</v>
      </c>
      <c r="J23" s="252">
        <v>0</v>
      </c>
      <c r="K23" s="252">
        <v>0</v>
      </c>
      <c r="L23" s="252">
        <v>0</v>
      </c>
      <c r="M23" s="26">
        <f t="shared" si="2"/>
        <v>0</v>
      </c>
      <c r="N23" s="252">
        <v>0</v>
      </c>
      <c r="O23" s="252">
        <v>0</v>
      </c>
      <c r="P23" s="252">
        <v>0</v>
      </c>
      <c r="Q23" s="26">
        <f t="shared" si="3"/>
        <v>0</v>
      </c>
      <c r="R23" s="252">
        <v>0</v>
      </c>
      <c r="S23" s="252">
        <v>0</v>
      </c>
      <c r="T23" s="252">
        <v>0</v>
      </c>
      <c r="U23" s="26">
        <f t="shared" si="4"/>
        <v>0</v>
      </c>
      <c r="V23" s="252">
        <v>0</v>
      </c>
      <c r="W23" s="252">
        <v>0</v>
      </c>
      <c r="X23" s="252">
        <v>0</v>
      </c>
      <c r="Y23" s="26">
        <f t="shared" si="5"/>
        <v>0</v>
      </c>
      <c r="Z23" s="25"/>
      <c r="AA23" s="25"/>
      <c r="AB23" s="25"/>
      <c r="AC23" s="26">
        <f t="shared" si="6"/>
        <v>0</v>
      </c>
      <c r="AD23" s="252">
        <v>0</v>
      </c>
      <c r="AE23" s="252">
        <v>0</v>
      </c>
      <c r="AF23" s="252">
        <v>0</v>
      </c>
      <c r="AG23" s="26">
        <f t="shared" si="7"/>
        <v>0</v>
      </c>
      <c r="AH23" s="25"/>
      <c r="AI23" s="25"/>
      <c r="AJ23" s="25"/>
      <c r="AK23" s="26">
        <f t="shared" si="8"/>
        <v>0</v>
      </c>
      <c r="AL23" s="25"/>
      <c r="AM23" s="25"/>
      <c r="AN23" s="25"/>
      <c r="AO23" s="26">
        <f t="shared" si="9"/>
        <v>0</v>
      </c>
      <c r="AP23" s="25"/>
      <c r="AQ23" s="25"/>
      <c r="AR23" s="25"/>
      <c r="AS23" s="26">
        <f t="shared" si="10"/>
        <v>0</v>
      </c>
      <c r="AT23" s="25"/>
      <c r="AU23" s="25"/>
      <c r="AV23" s="25"/>
      <c r="AW23" s="26">
        <f t="shared" si="11"/>
        <v>0</v>
      </c>
      <c r="AX23" s="25"/>
      <c r="AY23" s="25"/>
      <c r="AZ23" s="25"/>
      <c r="BA23" s="26">
        <f t="shared" si="12"/>
        <v>0</v>
      </c>
      <c r="BB23" s="25"/>
      <c r="BC23" s="25"/>
      <c r="BD23" s="25"/>
      <c r="BE23" s="26">
        <f t="shared" si="13"/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F13+F17+F18-F19</f>
        <v>0</v>
      </c>
      <c r="G24" s="26">
        <f>G13+G17+G18-G19</f>
        <v>0</v>
      </c>
      <c r="H24" s="26">
        <f>H13+H17+H18-H19</f>
        <v>0</v>
      </c>
      <c r="I24" s="26">
        <f t="shared" si="1"/>
        <v>0</v>
      </c>
      <c r="J24" s="26">
        <f>J13+J17+J18-J19</f>
        <v>0</v>
      </c>
      <c r="K24" s="26">
        <f>K13+K17+K18-K19</f>
        <v>0</v>
      </c>
      <c r="L24" s="26">
        <f>L13+L17+L18-L19</f>
        <v>0</v>
      </c>
      <c r="M24" s="26">
        <f t="shared" si="2"/>
        <v>0</v>
      </c>
      <c r="N24" s="26">
        <f>N13+N17+N18-N19</f>
        <v>0</v>
      </c>
      <c r="O24" s="26">
        <f>O13+O17+O18-O19</f>
        <v>0</v>
      </c>
      <c r="P24" s="26">
        <f>P13+P17+P18-P19</f>
        <v>0</v>
      </c>
      <c r="Q24" s="26">
        <f t="shared" si="3"/>
        <v>0</v>
      </c>
      <c r="R24" s="26">
        <f>R13+R17+R18-R19</f>
        <v>0</v>
      </c>
      <c r="S24" s="26">
        <f>S13+S17+S18-S19</f>
        <v>0</v>
      </c>
      <c r="T24" s="26">
        <f>T13+T17+T18-T19</f>
        <v>0</v>
      </c>
      <c r="U24" s="26">
        <f t="shared" si="4"/>
        <v>0</v>
      </c>
      <c r="V24" s="26">
        <f>V13+V17+V18-V19</f>
        <v>0</v>
      </c>
      <c r="W24" s="26">
        <f>W13+W17+W18-W19</f>
        <v>0</v>
      </c>
      <c r="X24" s="26">
        <f>X13+X17+X18-X19</f>
        <v>0</v>
      </c>
      <c r="Y24" s="26">
        <f t="shared" si="5"/>
        <v>0</v>
      </c>
      <c r="Z24" s="26">
        <f>Z13+Z17+Z18-Z19</f>
        <v>0</v>
      </c>
      <c r="AA24" s="26">
        <f>AA13+AA17+AA18-AA19</f>
        <v>0</v>
      </c>
      <c r="AB24" s="26">
        <f>AB13+AB17+AB18-AB19</f>
        <v>0</v>
      </c>
      <c r="AC24" s="26">
        <f t="shared" si="6"/>
        <v>0</v>
      </c>
      <c r="AD24" s="26">
        <f>AD13+AD17+AD18-AD19</f>
        <v>0</v>
      </c>
      <c r="AE24" s="26">
        <f>AE13+AE17+AE18-AE19</f>
        <v>0</v>
      </c>
      <c r="AF24" s="26">
        <f>AF13+AF17+AF18-AF19</f>
        <v>0</v>
      </c>
      <c r="AG24" s="26">
        <f t="shared" si="7"/>
        <v>0</v>
      </c>
      <c r="AH24" s="26">
        <f>AH13+AH17+AH18-AH19</f>
        <v>0</v>
      </c>
      <c r="AI24" s="26">
        <f>AI13+AI17+AI18-AI19</f>
        <v>0</v>
      </c>
      <c r="AJ24" s="26">
        <f>AJ13+AJ17+AJ18-AJ19</f>
        <v>0</v>
      </c>
      <c r="AK24" s="26">
        <f t="shared" si="8"/>
        <v>0</v>
      </c>
      <c r="AL24" s="26">
        <f>AL13+AL17+AL18-AL19</f>
        <v>0</v>
      </c>
      <c r="AM24" s="26">
        <f>AM13+AM17+AM18-AM19</f>
        <v>0</v>
      </c>
      <c r="AN24" s="26">
        <f>AN13+AN17+AN18-AN19</f>
        <v>0</v>
      </c>
      <c r="AO24" s="26">
        <f t="shared" si="9"/>
        <v>0</v>
      </c>
      <c r="AP24" s="26">
        <f>AP13+AP17+AP18-AP19</f>
        <v>0</v>
      </c>
      <c r="AQ24" s="26">
        <f>AQ13+AQ17+AQ18-AQ19</f>
        <v>0</v>
      </c>
      <c r="AR24" s="26">
        <f>AR13+AR17+AR18-AR19</f>
        <v>0</v>
      </c>
      <c r="AS24" s="26">
        <f t="shared" si="10"/>
        <v>0</v>
      </c>
      <c r="AT24" s="26">
        <f>AT13+AT17+AT18-AT19</f>
        <v>0</v>
      </c>
      <c r="AU24" s="26">
        <f>AU13+AU17+AU18-AU19</f>
        <v>0</v>
      </c>
      <c r="AV24" s="26">
        <f>AV13+AV17+AV18-AV19</f>
        <v>0</v>
      </c>
      <c r="AW24" s="26">
        <f t="shared" si="11"/>
        <v>0</v>
      </c>
      <c r="AX24" s="26">
        <f>AX13+AX17+AX18-AX19</f>
        <v>0</v>
      </c>
      <c r="AY24" s="26">
        <f>AY13+AY17+AY18-AY19</f>
        <v>0</v>
      </c>
      <c r="AZ24" s="26">
        <f>AZ13+AZ17+AZ18-AZ19</f>
        <v>0</v>
      </c>
      <c r="BA24" s="26">
        <f t="shared" si="12"/>
        <v>0</v>
      </c>
      <c r="BB24" s="26">
        <f>BB13+BB17+BB18-BB19</f>
        <v>0</v>
      </c>
      <c r="BC24" s="26">
        <f>BC13+BC17+BC18-BC19</f>
        <v>0</v>
      </c>
      <c r="BD24" s="26">
        <f>BD13+BD17+BD18-BD19</f>
        <v>0</v>
      </c>
      <c r="BE24" s="26">
        <f t="shared" si="13"/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4">$A$13</f>
        <v>CLAIM NUMBERS</v>
      </c>
      <c r="C26" s="13" t="s">
        <v>26</v>
      </c>
      <c r="D26" s="53" t="s">
        <v>349</v>
      </c>
      <c r="E26" s="53" t="s">
        <v>234</v>
      </c>
      <c r="F26" s="26">
        <f>SUBTOTAL(9,F27:F35)</f>
        <v>0</v>
      </c>
      <c r="G26" s="26">
        <f>SUBTOTAL(9,G27:G35)</f>
        <v>0</v>
      </c>
      <c r="H26" s="26">
        <f>SUBTOTAL(9,H27:H35)</f>
        <v>0</v>
      </c>
      <c r="I26" s="26">
        <f t="shared" ref="I26:I35" si="15">SUM(F26:H26)</f>
        <v>0</v>
      </c>
      <c r="J26" s="26">
        <f>SUBTOTAL(9,J27:J35)</f>
        <v>0</v>
      </c>
      <c r="K26" s="26">
        <f>SUBTOTAL(9,K27:K35)</f>
        <v>0</v>
      </c>
      <c r="L26" s="26">
        <f>SUBTOTAL(9,L27:L35)</f>
        <v>0</v>
      </c>
      <c r="M26" s="26">
        <f t="shared" ref="M26:M35" si="16">SUM(J26:L26)</f>
        <v>0</v>
      </c>
      <c r="N26" s="26">
        <f>SUBTOTAL(9,N27:N35)</f>
        <v>0</v>
      </c>
      <c r="O26" s="26">
        <f>SUBTOTAL(9,O27:O35)</f>
        <v>0</v>
      </c>
      <c r="P26" s="26">
        <f>SUBTOTAL(9,P27:P35)</f>
        <v>0</v>
      </c>
      <c r="Q26" s="26">
        <f t="shared" ref="Q26:Q35" si="17">SUM(N26:P26)</f>
        <v>0</v>
      </c>
      <c r="R26" s="26">
        <f>SUBTOTAL(9,R27:R35)</f>
        <v>0</v>
      </c>
      <c r="S26" s="26">
        <f>SUBTOTAL(9,S27:S35)</f>
        <v>0</v>
      </c>
      <c r="T26" s="26">
        <f>SUBTOTAL(9,T27:T35)</f>
        <v>0</v>
      </c>
      <c r="U26" s="26">
        <f t="shared" ref="U26:U35" si="18">SUM(R26:T26)</f>
        <v>0</v>
      </c>
      <c r="V26" s="26">
        <f>SUBTOTAL(9,V27:V35)</f>
        <v>0</v>
      </c>
      <c r="W26" s="26">
        <f>SUBTOTAL(9,W27:W35)</f>
        <v>0</v>
      </c>
      <c r="X26" s="26">
        <f>SUBTOTAL(9,X27:X35)</f>
        <v>0</v>
      </c>
      <c r="Y26" s="26">
        <f t="shared" ref="Y26:Y35" si="19">SUM(V26:X26)</f>
        <v>0</v>
      </c>
      <c r="Z26" s="26">
        <f>SUBTOTAL(9,Z27:Z35)</f>
        <v>0</v>
      </c>
      <c r="AA26" s="26">
        <f>SUBTOTAL(9,AA27:AA35)</f>
        <v>0</v>
      </c>
      <c r="AB26" s="26">
        <f>SUBTOTAL(9,AB27:AB35)</f>
        <v>0</v>
      </c>
      <c r="AC26" s="26">
        <f t="shared" ref="AC26:AC35" si="20">SUM(Z26:AB26)</f>
        <v>0</v>
      </c>
      <c r="AD26" s="26">
        <f>SUBTOTAL(9,AD27:AD35)</f>
        <v>0</v>
      </c>
      <c r="AE26" s="26">
        <f>SUBTOTAL(9,AE27:AE35)</f>
        <v>0</v>
      </c>
      <c r="AF26" s="26">
        <f>SUBTOTAL(9,AF27:AF35)</f>
        <v>0</v>
      </c>
      <c r="AG26" s="26">
        <f t="shared" ref="AG26:AG35" si="21">SUM(AD26:AF26)</f>
        <v>0</v>
      </c>
      <c r="AH26" s="26">
        <f>SUBTOTAL(9,AH27:AH35)</f>
        <v>0</v>
      </c>
      <c r="AI26" s="26">
        <f>SUBTOTAL(9,AI27:AI35)</f>
        <v>0</v>
      </c>
      <c r="AJ26" s="26">
        <f>SUBTOTAL(9,AJ27:AJ35)</f>
        <v>0</v>
      </c>
      <c r="AK26" s="26">
        <f t="shared" ref="AK26:AK35" si="22">SUM(AH26:AJ26)</f>
        <v>0</v>
      </c>
      <c r="AL26" s="26">
        <f>SUBTOTAL(9,AL27:AL35)</f>
        <v>0</v>
      </c>
      <c r="AM26" s="26">
        <f>SUBTOTAL(9,AM27:AM35)</f>
        <v>0</v>
      </c>
      <c r="AN26" s="26">
        <f>SUBTOTAL(9,AN27:AN35)</f>
        <v>0</v>
      </c>
      <c r="AO26" s="26">
        <f t="shared" ref="AO26:AO35" si="23">SUM(AL26:AN26)</f>
        <v>0</v>
      </c>
      <c r="AP26" s="26">
        <f>SUBTOTAL(9,AP27:AP35)</f>
        <v>0</v>
      </c>
      <c r="AQ26" s="26">
        <f>SUBTOTAL(9,AQ27:AQ35)</f>
        <v>0</v>
      </c>
      <c r="AR26" s="26">
        <f>SUBTOTAL(9,AR27:AR35)</f>
        <v>0</v>
      </c>
      <c r="AS26" s="26">
        <f t="shared" ref="AS26:AS35" si="24">SUM(AP26:AR26)</f>
        <v>0</v>
      </c>
      <c r="AT26" s="26">
        <f>SUBTOTAL(9,AT27:AT35)</f>
        <v>0</v>
      </c>
      <c r="AU26" s="26">
        <f>SUBTOTAL(9,AU27:AU35)</f>
        <v>0</v>
      </c>
      <c r="AV26" s="26">
        <f>SUBTOTAL(9,AV27:AV35)</f>
        <v>0</v>
      </c>
      <c r="AW26" s="26">
        <f t="shared" ref="AW26:AW35" si="25">SUM(AT26:AV26)</f>
        <v>0</v>
      </c>
      <c r="AX26" s="26">
        <f>SUBTOTAL(9,AX27:AX35)</f>
        <v>0</v>
      </c>
      <c r="AY26" s="26">
        <f>SUBTOTAL(9,AY27:AY35)</f>
        <v>0</v>
      </c>
      <c r="AZ26" s="26">
        <f>SUBTOTAL(9,AZ27:AZ35)</f>
        <v>0</v>
      </c>
      <c r="BA26" s="26">
        <f t="shared" ref="BA26:BA35" si="26">SUM(AX26:AZ26)</f>
        <v>0</v>
      </c>
      <c r="BB26" s="26">
        <f>SUBTOTAL(9,BB27:BB35)</f>
        <v>0</v>
      </c>
      <c r="BC26" s="26">
        <f>SUBTOTAL(9,BC27:BC35)</f>
        <v>0</v>
      </c>
      <c r="BD26" s="26">
        <f>SUBTOTAL(9,BD27:BD35)</f>
        <v>0</v>
      </c>
      <c r="BE26" s="26">
        <f t="shared" ref="BE26:BE35" si="27">SUM(BB26:BD26)</f>
        <v>0</v>
      </c>
    </row>
    <row r="27" spans="1:57" x14ac:dyDescent="0.25">
      <c r="A27" s="23" t="str">
        <f t="shared" si="14"/>
        <v>CLAIM NUMBERS</v>
      </c>
      <c r="C27" s="13" t="s">
        <v>26</v>
      </c>
      <c r="D27" s="53" t="s">
        <v>221</v>
      </c>
      <c r="E27" s="53" t="s">
        <v>235</v>
      </c>
      <c r="F27" s="252">
        <v>0</v>
      </c>
      <c r="G27" s="252">
        <v>0</v>
      </c>
      <c r="H27" s="252">
        <v>0</v>
      </c>
      <c r="I27" s="26">
        <f t="shared" si="15"/>
        <v>0</v>
      </c>
      <c r="J27" s="252">
        <v>0</v>
      </c>
      <c r="K27" s="252">
        <v>0</v>
      </c>
      <c r="L27" s="252">
        <v>0</v>
      </c>
      <c r="M27" s="26">
        <f t="shared" si="16"/>
        <v>0</v>
      </c>
      <c r="N27" s="252">
        <v>0</v>
      </c>
      <c r="O27" s="252">
        <v>0</v>
      </c>
      <c r="P27" s="252">
        <v>0</v>
      </c>
      <c r="Q27" s="26">
        <f t="shared" si="17"/>
        <v>0</v>
      </c>
      <c r="R27" s="252">
        <v>0</v>
      </c>
      <c r="S27" s="252">
        <v>0</v>
      </c>
      <c r="T27" s="252">
        <v>0</v>
      </c>
      <c r="U27" s="26">
        <f t="shared" si="18"/>
        <v>0</v>
      </c>
      <c r="V27" s="252">
        <v>0</v>
      </c>
      <c r="W27" s="252">
        <v>0</v>
      </c>
      <c r="X27" s="252">
        <v>0</v>
      </c>
      <c r="Y27" s="26">
        <f t="shared" si="19"/>
        <v>0</v>
      </c>
      <c r="Z27" s="25"/>
      <c r="AA27" s="25"/>
      <c r="AB27" s="25"/>
      <c r="AC27" s="26">
        <f t="shared" si="20"/>
        <v>0</v>
      </c>
      <c r="AD27" s="252">
        <v>0</v>
      </c>
      <c r="AE27" s="252">
        <v>0</v>
      </c>
      <c r="AF27" s="252">
        <v>0</v>
      </c>
      <c r="AG27" s="26">
        <f t="shared" si="21"/>
        <v>0</v>
      </c>
      <c r="AH27" s="25"/>
      <c r="AI27" s="25"/>
      <c r="AJ27" s="25"/>
      <c r="AK27" s="26">
        <f t="shared" si="22"/>
        <v>0</v>
      </c>
      <c r="AL27" s="25"/>
      <c r="AM27" s="25"/>
      <c r="AN27" s="25"/>
      <c r="AO27" s="26">
        <f t="shared" si="23"/>
        <v>0</v>
      </c>
      <c r="AP27" s="25"/>
      <c r="AQ27" s="25"/>
      <c r="AR27" s="25"/>
      <c r="AS27" s="26">
        <f t="shared" si="24"/>
        <v>0</v>
      </c>
      <c r="AT27" s="25"/>
      <c r="AU27" s="25"/>
      <c r="AV27" s="25"/>
      <c r="AW27" s="26">
        <f t="shared" si="25"/>
        <v>0</v>
      </c>
      <c r="AX27" s="25"/>
      <c r="AY27" s="25"/>
      <c r="AZ27" s="25"/>
      <c r="BA27" s="26">
        <f t="shared" si="26"/>
        <v>0</v>
      </c>
      <c r="BB27" s="25"/>
      <c r="BC27" s="25"/>
      <c r="BD27" s="25"/>
      <c r="BE27" s="26">
        <f t="shared" si="27"/>
        <v>0</v>
      </c>
    </row>
    <row r="28" spans="1:57" x14ac:dyDescent="0.25">
      <c r="A28" s="23" t="str">
        <f t="shared" si="14"/>
        <v>CLAIM NUMBERS</v>
      </c>
      <c r="C28" s="13" t="s">
        <v>26</v>
      </c>
      <c r="D28" s="53" t="s">
        <v>350</v>
      </c>
      <c r="E28" s="53" t="s">
        <v>236</v>
      </c>
      <c r="F28" s="26">
        <f>SUBTOTAL(9,F29:F33)</f>
        <v>0</v>
      </c>
      <c r="G28" s="26">
        <f>SUBTOTAL(9,G29:G33)</f>
        <v>0</v>
      </c>
      <c r="H28" s="26">
        <f>SUBTOTAL(9,H29:H33)</f>
        <v>0</v>
      </c>
      <c r="I28" s="26">
        <f t="shared" si="15"/>
        <v>0</v>
      </c>
      <c r="J28" s="26">
        <f>SUBTOTAL(9,J29:J33)</f>
        <v>0</v>
      </c>
      <c r="K28" s="26">
        <f>SUBTOTAL(9,K29:K33)</f>
        <v>0</v>
      </c>
      <c r="L28" s="26">
        <f>SUBTOTAL(9,L29:L33)</f>
        <v>0</v>
      </c>
      <c r="M28" s="26">
        <f t="shared" si="16"/>
        <v>0</v>
      </c>
      <c r="N28" s="26">
        <f>SUBTOTAL(9,N29:N33)</f>
        <v>0</v>
      </c>
      <c r="O28" s="26">
        <f>SUBTOTAL(9,O29:O33)</f>
        <v>0</v>
      </c>
      <c r="P28" s="26">
        <f>SUBTOTAL(9,P29:P33)</f>
        <v>0</v>
      </c>
      <c r="Q28" s="26">
        <f t="shared" si="17"/>
        <v>0</v>
      </c>
      <c r="R28" s="26">
        <f>SUBTOTAL(9,R29:R33)</f>
        <v>0</v>
      </c>
      <c r="S28" s="26">
        <f>SUBTOTAL(9,S29:S33)</f>
        <v>0</v>
      </c>
      <c r="T28" s="26">
        <f>SUBTOTAL(9,T29:T33)</f>
        <v>0</v>
      </c>
      <c r="U28" s="26">
        <f t="shared" si="18"/>
        <v>0</v>
      </c>
      <c r="V28" s="26">
        <f>SUBTOTAL(9,V29:V33)</f>
        <v>0</v>
      </c>
      <c r="W28" s="26">
        <f>SUBTOTAL(9,W29:W33)</f>
        <v>0</v>
      </c>
      <c r="X28" s="26">
        <f>SUBTOTAL(9,X29:X33)</f>
        <v>0</v>
      </c>
      <c r="Y28" s="26">
        <f t="shared" si="19"/>
        <v>0</v>
      </c>
      <c r="Z28" s="26">
        <f>SUBTOTAL(9,Z29:Z33)</f>
        <v>0</v>
      </c>
      <c r="AA28" s="26">
        <f>SUBTOTAL(9,AA29:AA33)</f>
        <v>0</v>
      </c>
      <c r="AB28" s="26">
        <f>SUBTOTAL(9,AB29:AB33)</f>
        <v>0</v>
      </c>
      <c r="AC28" s="26">
        <f t="shared" si="20"/>
        <v>0</v>
      </c>
      <c r="AD28" s="26">
        <f>SUBTOTAL(9,AD29:AD33)</f>
        <v>0</v>
      </c>
      <c r="AE28" s="26">
        <f>SUBTOTAL(9,AE29:AE33)</f>
        <v>0</v>
      </c>
      <c r="AF28" s="26">
        <f>SUBTOTAL(9,AF29:AF33)</f>
        <v>0</v>
      </c>
      <c r="AG28" s="26">
        <f t="shared" si="21"/>
        <v>0</v>
      </c>
      <c r="AH28" s="26">
        <f>SUBTOTAL(9,AH29:AH33)</f>
        <v>0</v>
      </c>
      <c r="AI28" s="26">
        <f>SUBTOTAL(9,AI29:AI33)</f>
        <v>0</v>
      </c>
      <c r="AJ28" s="26">
        <f>SUBTOTAL(9,AJ29:AJ33)</f>
        <v>0</v>
      </c>
      <c r="AK28" s="26">
        <f t="shared" si="22"/>
        <v>0</v>
      </c>
      <c r="AL28" s="26">
        <f>SUBTOTAL(9,AL29:AL33)</f>
        <v>0</v>
      </c>
      <c r="AM28" s="26">
        <f>SUBTOTAL(9,AM29:AM33)</f>
        <v>0</v>
      </c>
      <c r="AN28" s="26">
        <f>SUBTOTAL(9,AN29:AN33)</f>
        <v>0</v>
      </c>
      <c r="AO28" s="26">
        <f t="shared" si="23"/>
        <v>0</v>
      </c>
      <c r="AP28" s="26">
        <f>SUBTOTAL(9,AP29:AP33)</f>
        <v>0</v>
      </c>
      <c r="AQ28" s="26">
        <f>SUBTOTAL(9,AQ29:AQ33)</f>
        <v>0</v>
      </c>
      <c r="AR28" s="26">
        <f>SUBTOTAL(9,AR29:AR33)</f>
        <v>0</v>
      </c>
      <c r="AS28" s="26">
        <f t="shared" si="24"/>
        <v>0</v>
      </c>
      <c r="AT28" s="26">
        <f>SUBTOTAL(9,AT29:AT33)</f>
        <v>0</v>
      </c>
      <c r="AU28" s="26">
        <f>SUBTOTAL(9,AU29:AU33)</f>
        <v>0</v>
      </c>
      <c r="AV28" s="26">
        <f>SUBTOTAL(9,AV29:AV33)</f>
        <v>0</v>
      </c>
      <c r="AW28" s="26">
        <f t="shared" si="25"/>
        <v>0</v>
      </c>
      <c r="AX28" s="26">
        <f>SUBTOTAL(9,AX29:AX33)</f>
        <v>0</v>
      </c>
      <c r="AY28" s="26">
        <f>SUBTOTAL(9,AY29:AY33)</f>
        <v>0</v>
      </c>
      <c r="AZ28" s="26">
        <f>SUBTOTAL(9,AZ29:AZ33)</f>
        <v>0</v>
      </c>
      <c r="BA28" s="26">
        <f t="shared" si="26"/>
        <v>0</v>
      </c>
      <c r="BB28" s="26">
        <f>SUBTOTAL(9,BB29:BB33)</f>
        <v>0</v>
      </c>
      <c r="BC28" s="26">
        <f>SUBTOTAL(9,BC29:BC33)</f>
        <v>0</v>
      </c>
      <c r="BD28" s="26">
        <f>SUBTOTAL(9,BD29:BD33)</f>
        <v>0</v>
      </c>
      <c r="BE28" s="26">
        <f t="shared" si="27"/>
        <v>0</v>
      </c>
    </row>
    <row r="29" spans="1:57" x14ac:dyDescent="0.25">
      <c r="A29" s="23" t="str">
        <f t="shared" si="14"/>
        <v>CLAIM NUMBERS</v>
      </c>
      <c r="C29" s="13" t="s">
        <v>26</v>
      </c>
      <c r="D29" s="53" t="s">
        <v>342</v>
      </c>
      <c r="E29" s="53" t="s">
        <v>237</v>
      </c>
      <c r="F29" s="252">
        <v>0</v>
      </c>
      <c r="G29" s="252">
        <v>0</v>
      </c>
      <c r="H29" s="252">
        <v>0</v>
      </c>
      <c r="I29" s="26">
        <f t="shared" si="15"/>
        <v>0</v>
      </c>
      <c r="J29" s="252">
        <v>0</v>
      </c>
      <c r="K29" s="252">
        <v>0</v>
      </c>
      <c r="L29" s="252">
        <v>0</v>
      </c>
      <c r="M29" s="26">
        <f t="shared" si="16"/>
        <v>0</v>
      </c>
      <c r="N29" s="252">
        <v>0</v>
      </c>
      <c r="O29" s="252">
        <v>0</v>
      </c>
      <c r="P29" s="252">
        <v>0</v>
      </c>
      <c r="Q29" s="26">
        <f t="shared" si="17"/>
        <v>0</v>
      </c>
      <c r="R29" s="252">
        <v>0</v>
      </c>
      <c r="S29" s="252">
        <v>0</v>
      </c>
      <c r="T29" s="252">
        <v>0</v>
      </c>
      <c r="U29" s="26">
        <f t="shared" si="18"/>
        <v>0</v>
      </c>
      <c r="V29" s="252">
        <v>0</v>
      </c>
      <c r="W29" s="252">
        <v>0</v>
      </c>
      <c r="X29" s="252">
        <v>0</v>
      </c>
      <c r="Y29" s="26">
        <f t="shared" si="19"/>
        <v>0</v>
      </c>
      <c r="Z29" s="25"/>
      <c r="AA29" s="25"/>
      <c r="AB29" s="25"/>
      <c r="AC29" s="26">
        <f t="shared" si="20"/>
        <v>0</v>
      </c>
      <c r="AD29" s="252">
        <v>0</v>
      </c>
      <c r="AE29" s="252">
        <v>0</v>
      </c>
      <c r="AF29" s="252">
        <v>0</v>
      </c>
      <c r="AG29" s="26">
        <f t="shared" si="21"/>
        <v>0</v>
      </c>
      <c r="AH29" s="25"/>
      <c r="AI29" s="25"/>
      <c r="AJ29" s="25"/>
      <c r="AK29" s="26">
        <f t="shared" si="22"/>
        <v>0</v>
      </c>
      <c r="AL29" s="25"/>
      <c r="AM29" s="25"/>
      <c r="AN29" s="25"/>
      <c r="AO29" s="26">
        <f t="shared" si="23"/>
        <v>0</v>
      </c>
      <c r="AP29" s="25"/>
      <c r="AQ29" s="25"/>
      <c r="AR29" s="25"/>
      <c r="AS29" s="26">
        <f t="shared" si="24"/>
        <v>0</v>
      </c>
      <c r="AT29" s="25"/>
      <c r="AU29" s="25"/>
      <c r="AV29" s="25"/>
      <c r="AW29" s="26">
        <f t="shared" si="25"/>
        <v>0</v>
      </c>
      <c r="AX29" s="25"/>
      <c r="AY29" s="25"/>
      <c r="AZ29" s="25"/>
      <c r="BA29" s="26">
        <f t="shared" si="26"/>
        <v>0</v>
      </c>
      <c r="BB29" s="25"/>
      <c r="BC29" s="25"/>
      <c r="BD29" s="25"/>
      <c r="BE29" s="26">
        <f t="shared" si="27"/>
        <v>0</v>
      </c>
    </row>
    <row r="30" spans="1:57" x14ac:dyDescent="0.25">
      <c r="A30" s="23" t="str">
        <f t="shared" si="14"/>
        <v>CLAIM NUMBERS</v>
      </c>
      <c r="C30" s="13" t="s">
        <v>26</v>
      </c>
      <c r="D30" s="53" t="s">
        <v>343</v>
      </c>
      <c r="E30" s="53" t="s">
        <v>238</v>
      </c>
      <c r="F30" s="252">
        <v>0</v>
      </c>
      <c r="G30" s="252">
        <v>0</v>
      </c>
      <c r="H30" s="252">
        <v>0</v>
      </c>
      <c r="I30" s="26">
        <f t="shared" si="15"/>
        <v>0</v>
      </c>
      <c r="J30" s="252">
        <v>0</v>
      </c>
      <c r="K30" s="252">
        <v>0</v>
      </c>
      <c r="L30" s="252">
        <v>0</v>
      </c>
      <c r="M30" s="26">
        <f t="shared" si="16"/>
        <v>0</v>
      </c>
      <c r="N30" s="252">
        <v>0</v>
      </c>
      <c r="O30" s="252">
        <v>0</v>
      </c>
      <c r="P30" s="252">
        <v>0</v>
      </c>
      <c r="Q30" s="26">
        <f t="shared" si="17"/>
        <v>0</v>
      </c>
      <c r="R30" s="252">
        <v>0</v>
      </c>
      <c r="S30" s="252">
        <v>0</v>
      </c>
      <c r="T30" s="252">
        <v>0</v>
      </c>
      <c r="U30" s="26">
        <f t="shared" si="18"/>
        <v>0</v>
      </c>
      <c r="V30" s="252">
        <v>0</v>
      </c>
      <c r="W30" s="252">
        <v>0</v>
      </c>
      <c r="X30" s="252">
        <v>0</v>
      </c>
      <c r="Y30" s="26">
        <f t="shared" si="19"/>
        <v>0</v>
      </c>
      <c r="Z30" s="25"/>
      <c r="AA30" s="25"/>
      <c r="AB30" s="25"/>
      <c r="AC30" s="26">
        <f t="shared" si="20"/>
        <v>0</v>
      </c>
      <c r="AD30" s="252">
        <v>0</v>
      </c>
      <c r="AE30" s="252">
        <v>0</v>
      </c>
      <c r="AF30" s="252">
        <v>0</v>
      </c>
      <c r="AG30" s="26">
        <f t="shared" si="21"/>
        <v>0</v>
      </c>
      <c r="AH30" s="25"/>
      <c r="AI30" s="25"/>
      <c r="AJ30" s="25"/>
      <c r="AK30" s="26">
        <f t="shared" si="22"/>
        <v>0</v>
      </c>
      <c r="AL30" s="25"/>
      <c r="AM30" s="25"/>
      <c r="AN30" s="25"/>
      <c r="AO30" s="26">
        <f t="shared" si="23"/>
        <v>0</v>
      </c>
      <c r="AP30" s="25"/>
      <c r="AQ30" s="25"/>
      <c r="AR30" s="25"/>
      <c r="AS30" s="26">
        <f t="shared" si="24"/>
        <v>0</v>
      </c>
      <c r="AT30" s="25"/>
      <c r="AU30" s="25"/>
      <c r="AV30" s="25"/>
      <c r="AW30" s="26">
        <f t="shared" si="25"/>
        <v>0</v>
      </c>
      <c r="AX30" s="25"/>
      <c r="AY30" s="25"/>
      <c r="AZ30" s="25"/>
      <c r="BA30" s="26">
        <f t="shared" si="26"/>
        <v>0</v>
      </c>
      <c r="BB30" s="25"/>
      <c r="BC30" s="25"/>
      <c r="BD30" s="25"/>
      <c r="BE30" s="26">
        <f t="shared" si="27"/>
        <v>0</v>
      </c>
    </row>
    <row r="31" spans="1:57" x14ac:dyDescent="0.25">
      <c r="A31" s="23" t="str">
        <f t="shared" si="14"/>
        <v>CLAIM NUMBERS</v>
      </c>
      <c r="C31" s="13" t="s">
        <v>26</v>
      </c>
      <c r="D31" s="53" t="s">
        <v>344</v>
      </c>
      <c r="E31" s="53" t="s">
        <v>239</v>
      </c>
      <c r="F31" s="252">
        <v>0</v>
      </c>
      <c r="G31" s="252">
        <v>0</v>
      </c>
      <c r="H31" s="252">
        <v>0</v>
      </c>
      <c r="I31" s="26">
        <f t="shared" si="15"/>
        <v>0</v>
      </c>
      <c r="J31" s="252">
        <v>0</v>
      </c>
      <c r="K31" s="252">
        <v>0</v>
      </c>
      <c r="L31" s="252">
        <v>0</v>
      </c>
      <c r="M31" s="26">
        <f t="shared" si="16"/>
        <v>0</v>
      </c>
      <c r="N31" s="252">
        <v>0</v>
      </c>
      <c r="O31" s="252">
        <v>0</v>
      </c>
      <c r="P31" s="252">
        <v>0</v>
      </c>
      <c r="Q31" s="26">
        <f t="shared" si="17"/>
        <v>0</v>
      </c>
      <c r="R31" s="252">
        <v>0</v>
      </c>
      <c r="S31" s="252">
        <v>0</v>
      </c>
      <c r="T31" s="252">
        <v>0</v>
      </c>
      <c r="U31" s="26">
        <f t="shared" si="18"/>
        <v>0</v>
      </c>
      <c r="V31" s="252">
        <v>0</v>
      </c>
      <c r="W31" s="252">
        <v>0</v>
      </c>
      <c r="X31" s="252">
        <v>0</v>
      </c>
      <c r="Y31" s="26">
        <f t="shared" si="19"/>
        <v>0</v>
      </c>
      <c r="Z31" s="25"/>
      <c r="AA31" s="25"/>
      <c r="AB31" s="25"/>
      <c r="AC31" s="26">
        <f t="shared" si="20"/>
        <v>0</v>
      </c>
      <c r="AD31" s="252">
        <v>0</v>
      </c>
      <c r="AE31" s="252">
        <v>0</v>
      </c>
      <c r="AF31" s="252">
        <v>0</v>
      </c>
      <c r="AG31" s="26">
        <f t="shared" si="21"/>
        <v>0</v>
      </c>
      <c r="AH31" s="25"/>
      <c r="AI31" s="25"/>
      <c r="AJ31" s="25"/>
      <c r="AK31" s="26">
        <f t="shared" si="22"/>
        <v>0</v>
      </c>
      <c r="AL31" s="25"/>
      <c r="AM31" s="25"/>
      <c r="AN31" s="25"/>
      <c r="AO31" s="26">
        <f t="shared" si="23"/>
        <v>0</v>
      </c>
      <c r="AP31" s="25"/>
      <c r="AQ31" s="25"/>
      <c r="AR31" s="25"/>
      <c r="AS31" s="26">
        <f t="shared" si="24"/>
        <v>0</v>
      </c>
      <c r="AT31" s="25"/>
      <c r="AU31" s="25"/>
      <c r="AV31" s="25"/>
      <c r="AW31" s="26">
        <f t="shared" si="25"/>
        <v>0</v>
      </c>
      <c r="AX31" s="25"/>
      <c r="AY31" s="25"/>
      <c r="AZ31" s="25"/>
      <c r="BA31" s="26">
        <f t="shared" si="26"/>
        <v>0</v>
      </c>
      <c r="BB31" s="25"/>
      <c r="BC31" s="25"/>
      <c r="BD31" s="25"/>
      <c r="BE31" s="26">
        <f t="shared" si="27"/>
        <v>0</v>
      </c>
    </row>
    <row r="32" spans="1:57" x14ac:dyDescent="0.25">
      <c r="A32" s="23" t="str">
        <f t="shared" si="14"/>
        <v>CLAIM NUMBERS</v>
      </c>
      <c r="C32" s="13" t="s">
        <v>26</v>
      </c>
      <c r="D32" s="53" t="s">
        <v>449</v>
      </c>
      <c r="E32" s="53" t="s">
        <v>240</v>
      </c>
      <c r="F32" s="252">
        <v>0</v>
      </c>
      <c r="G32" s="252">
        <v>0</v>
      </c>
      <c r="H32" s="252">
        <v>0</v>
      </c>
      <c r="I32" s="26">
        <f t="shared" si="15"/>
        <v>0</v>
      </c>
      <c r="J32" s="252">
        <v>0</v>
      </c>
      <c r="K32" s="252">
        <v>0</v>
      </c>
      <c r="L32" s="252">
        <v>0</v>
      </c>
      <c r="M32" s="26">
        <f t="shared" si="16"/>
        <v>0</v>
      </c>
      <c r="N32" s="252">
        <v>0</v>
      </c>
      <c r="O32" s="252">
        <v>0</v>
      </c>
      <c r="P32" s="252">
        <v>0</v>
      </c>
      <c r="Q32" s="26">
        <f t="shared" si="17"/>
        <v>0</v>
      </c>
      <c r="R32" s="252">
        <v>0</v>
      </c>
      <c r="S32" s="252">
        <v>0</v>
      </c>
      <c r="T32" s="252">
        <v>0</v>
      </c>
      <c r="U32" s="26">
        <f t="shared" si="18"/>
        <v>0</v>
      </c>
      <c r="V32" s="252">
        <v>0</v>
      </c>
      <c r="W32" s="252">
        <v>0</v>
      </c>
      <c r="X32" s="252">
        <v>0</v>
      </c>
      <c r="Y32" s="26">
        <f t="shared" si="19"/>
        <v>0</v>
      </c>
      <c r="Z32" s="25"/>
      <c r="AA32" s="25"/>
      <c r="AB32" s="25"/>
      <c r="AC32" s="26">
        <f t="shared" si="20"/>
        <v>0</v>
      </c>
      <c r="AD32" s="252">
        <v>0</v>
      </c>
      <c r="AE32" s="252">
        <v>0</v>
      </c>
      <c r="AF32" s="252">
        <v>0</v>
      </c>
      <c r="AG32" s="26">
        <f t="shared" si="21"/>
        <v>0</v>
      </c>
      <c r="AH32" s="25"/>
      <c r="AI32" s="25"/>
      <c r="AJ32" s="25"/>
      <c r="AK32" s="26">
        <f t="shared" si="22"/>
        <v>0</v>
      </c>
      <c r="AL32" s="25"/>
      <c r="AM32" s="25"/>
      <c r="AN32" s="25"/>
      <c r="AO32" s="26">
        <f t="shared" si="23"/>
        <v>0</v>
      </c>
      <c r="AP32" s="25"/>
      <c r="AQ32" s="25"/>
      <c r="AR32" s="25"/>
      <c r="AS32" s="26">
        <f t="shared" si="24"/>
        <v>0</v>
      </c>
      <c r="AT32" s="25"/>
      <c r="AU32" s="25"/>
      <c r="AV32" s="25"/>
      <c r="AW32" s="26">
        <f t="shared" si="25"/>
        <v>0</v>
      </c>
      <c r="AX32" s="25"/>
      <c r="AY32" s="25"/>
      <c r="AZ32" s="25"/>
      <c r="BA32" s="26">
        <f t="shared" si="26"/>
        <v>0</v>
      </c>
      <c r="BB32" s="25"/>
      <c r="BC32" s="25"/>
      <c r="BD32" s="25"/>
      <c r="BE32" s="26">
        <f t="shared" si="27"/>
        <v>0</v>
      </c>
    </row>
    <row r="33" spans="1:57" x14ac:dyDescent="0.25">
      <c r="A33" s="23" t="str">
        <f t="shared" si="14"/>
        <v>CLAIM NUMBERS</v>
      </c>
      <c r="C33" s="13" t="s">
        <v>26</v>
      </c>
      <c r="D33" s="53" t="s">
        <v>345</v>
      </c>
      <c r="E33" s="53" t="s">
        <v>241</v>
      </c>
      <c r="F33" s="252">
        <v>0</v>
      </c>
      <c r="G33" s="252">
        <v>0</v>
      </c>
      <c r="H33" s="252">
        <v>0</v>
      </c>
      <c r="I33" s="26">
        <f t="shared" si="15"/>
        <v>0</v>
      </c>
      <c r="J33" s="252">
        <v>0</v>
      </c>
      <c r="K33" s="252">
        <v>0</v>
      </c>
      <c r="L33" s="252">
        <v>0</v>
      </c>
      <c r="M33" s="26">
        <f t="shared" si="16"/>
        <v>0</v>
      </c>
      <c r="N33" s="252">
        <v>0</v>
      </c>
      <c r="O33" s="252">
        <v>0</v>
      </c>
      <c r="P33" s="252">
        <v>0</v>
      </c>
      <c r="Q33" s="26">
        <f t="shared" si="17"/>
        <v>0</v>
      </c>
      <c r="R33" s="252">
        <v>0</v>
      </c>
      <c r="S33" s="252">
        <v>0</v>
      </c>
      <c r="T33" s="252">
        <v>0</v>
      </c>
      <c r="U33" s="26">
        <f t="shared" si="18"/>
        <v>0</v>
      </c>
      <c r="V33" s="252">
        <v>0</v>
      </c>
      <c r="W33" s="252">
        <v>0</v>
      </c>
      <c r="X33" s="252">
        <v>0</v>
      </c>
      <c r="Y33" s="26">
        <f t="shared" si="19"/>
        <v>0</v>
      </c>
      <c r="Z33" s="25"/>
      <c r="AA33" s="25"/>
      <c r="AB33" s="25"/>
      <c r="AC33" s="26">
        <f t="shared" si="20"/>
        <v>0</v>
      </c>
      <c r="AD33" s="252">
        <v>0</v>
      </c>
      <c r="AE33" s="252">
        <v>0</v>
      </c>
      <c r="AF33" s="252">
        <v>0</v>
      </c>
      <c r="AG33" s="26">
        <f t="shared" si="21"/>
        <v>0</v>
      </c>
      <c r="AH33" s="25"/>
      <c r="AI33" s="25"/>
      <c r="AJ33" s="25"/>
      <c r="AK33" s="26">
        <f t="shared" si="22"/>
        <v>0</v>
      </c>
      <c r="AL33" s="25"/>
      <c r="AM33" s="25"/>
      <c r="AN33" s="25"/>
      <c r="AO33" s="26">
        <f t="shared" si="23"/>
        <v>0</v>
      </c>
      <c r="AP33" s="25"/>
      <c r="AQ33" s="25"/>
      <c r="AR33" s="25"/>
      <c r="AS33" s="26">
        <f t="shared" si="24"/>
        <v>0</v>
      </c>
      <c r="AT33" s="25"/>
      <c r="AU33" s="25"/>
      <c r="AV33" s="25"/>
      <c r="AW33" s="26">
        <f t="shared" si="25"/>
        <v>0</v>
      </c>
      <c r="AX33" s="25"/>
      <c r="AY33" s="25"/>
      <c r="AZ33" s="25"/>
      <c r="BA33" s="26">
        <f t="shared" si="26"/>
        <v>0</v>
      </c>
      <c r="BB33" s="25"/>
      <c r="BC33" s="25"/>
      <c r="BD33" s="25"/>
      <c r="BE33" s="26">
        <f t="shared" si="27"/>
        <v>0</v>
      </c>
    </row>
    <row r="34" spans="1:57" x14ac:dyDescent="0.25">
      <c r="A34" s="23" t="str">
        <f t="shared" si="14"/>
        <v>CLAIM NUMBERS</v>
      </c>
      <c r="C34" s="13" t="s">
        <v>26</v>
      </c>
      <c r="D34" s="53" t="s">
        <v>448</v>
      </c>
      <c r="E34" s="53" t="s">
        <v>243</v>
      </c>
      <c r="F34" s="252">
        <v>0</v>
      </c>
      <c r="G34" s="252">
        <v>0</v>
      </c>
      <c r="H34" s="252">
        <v>0</v>
      </c>
      <c r="I34" s="26">
        <f t="shared" si="15"/>
        <v>0</v>
      </c>
      <c r="J34" s="252">
        <v>0</v>
      </c>
      <c r="K34" s="252">
        <v>0</v>
      </c>
      <c r="L34" s="252">
        <v>0</v>
      </c>
      <c r="M34" s="26">
        <f t="shared" si="16"/>
        <v>0</v>
      </c>
      <c r="N34" s="252">
        <v>0</v>
      </c>
      <c r="O34" s="252">
        <v>0</v>
      </c>
      <c r="P34" s="252">
        <v>0</v>
      </c>
      <c r="Q34" s="26">
        <f t="shared" si="17"/>
        <v>0</v>
      </c>
      <c r="R34" s="252">
        <v>0</v>
      </c>
      <c r="S34" s="252">
        <v>0</v>
      </c>
      <c r="T34" s="252">
        <v>0</v>
      </c>
      <c r="U34" s="26">
        <f t="shared" si="18"/>
        <v>0</v>
      </c>
      <c r="V34" s="252">
        <v>0</v>
      </c>
      <c r="W34" s="252">
        <v>0</v>
      </c>
      <c r="X34" s="252">
        <v>0</v>
      </c>
      <c r="Y34" s="26">
        <f t="shared" si="19"/>
        <v>0</v>
      </c>
      <c r="Z34" s="25"/>
      <c r="AA34" s="25"/>
      <c r="AB34" s="25"/>
      <c r="AC34" s="26">
        <f t="shared" si="20"/>
        <v>0</v>
      </c>
      <c r="AD34" s="252">
        <v>0</v>
      </c>
      <c r="AE34" s="252">
        <v>0</v>
      </c>
      <c r="AF34" s="252">
        <v>0</v>
      </c>
      <c r="AG34" s="26">
        <f t="shared" si="21"/>
        <v>0</v>
      </c>
      <c r="AH34" s="25"/>
      <c r="AI34" s="25"/>
      <c r="AJ34" s="25"/>
      <c r="AK34" s="26">
        <f t="shared" si="22"/>
        <v>0</v>
      </c>
      <c r="AL34" s="25"/>
      <c r="AM34" s="25"/>
      <c r="AN34" s="25"/>
      <c r="AO34" s="26">
        <f t="shared" si="23"/>
        <v>0</v>
      </c>
      <c r="AP34" s="25"/>
      <c r="AQ34" s="25"/>
      <c r="AR34" s="25"/>
      <c r="AS34" s="26">
        <f t="shared" si="24"/>
        <v>0</v>
      </c>
      <c r="AT34" s="25"/>
      <c r="AU34" s="25"/>
      <c r="AV34" s="25"/>
      <c r="AW34" s="26">
        <f t="shared" si="25"/>
        <v>0</v>
      </c>
      <c r="AX34" s="25"/>
      <c r="AY34" s="25"/>
      <c r="AZ34" s="25"/>
      <c r="BA34" s="26">
        <f t="shared" si="26"/>
        <v>0</v>
      </c>
      <c r="BB34" s="25"/>
      <c r="BC34" s="25"/>
      <c r="BD34" s="25"/>
      <c r="BE34" s="26">
        <f t="shared" si="27"/>
        <v>0</v>
      </c>
    </row>
    <row r="35" spans="1:57" x14ac:dyDescent="0.25">
      <c r="A35" s="23" t="str">
        <f t="shared" si="14"/>
        <v>CLAIM NUMBERS</v>
      </c>
      <c r="C35" s="13" t="s">
        <v>26</v>
      </c>
      <c r="D35" s="53" t="s">
        <v>346</v>
      </c>
      <c r="E35" s="53" t="s">
        <v>244</v>
      </c>
      <c r="F35" s="252">
        <v>0</v>
      </c>
      <c r="G35" s="252">
        <v>0</v>
      </c>
      <c r="H35" s="252">
        <v>0</v>
      </c>
      <c r="I35" s="26">
        <f t="shared" si="15"/>
        <v>0</v>
      </c>
      <c r="J35" s="252">
        <v>0</v>
      </c>
      <c r="K35" s="252">
        <v>0</v>
      </c>
      <c r="L35" s="252">
        <v>0</v>
      </c>
      <c r="M35" s="26">
        <f t="shared" si="16"/>
        <v>0</v>
      </c>
      <c r="N35" s="252">
        <v>0</v>
      </c>
      <c r="O35" s="252">
        <v>0</v>
      </c>
      <c r="P35" s="252">
        <v>0</v>
      </c>
      <c r="Q35" s="26">
        <f t="shared" si="17"/>
        <v>0</v>
      </c>
      <c r="R35" s="252">
        <v>0</v>
      </c>
      <c r="S35" s="252">
        <v>0</v>
      </c>
      <c r="T35" s="252">
        <v>0</v>
      </c>
      <c r="U35" s="26">
        <f t="shared" si="18"/>
        <v>0</v>
      </c>
      <c r="V35" s="252">
        <v>0</v>
      </c>
      <c r="W35" s="252">
        <v>0</v>
      </c>
      <c r="X35" s="252">
        <v>0</v>
      </c>
      <c r="Y35" s="26">
        <f t="shared" si="19"/>
        <v>0</v>
      </c>
      <c r="Z35" s="25"/>
      <c r="AA35" s="25"/>
      <c r="AB35" s="25"/>
      <c r="AC35" s="26">
        <f t="shared" si="20"/>
        <v>0</v>
      </c>
      <c r="AD35" s="252">
        <v>0</v>
      </c>
      <c r="AE35" s="252">
        <v>0</v>
      </c>
      <c r="AF35" s="252">
        <v>0</v>
      </c>
      <c r="AG35" s="26">
        <f t="shared" si="21"/>
        <v>0</v>
      </c>
      <c r="AH35" s="25"/>
      <c r="AI35" s="25"/>
      <c r="AJ35" s="25"/>
      <c r="AK35" s="26">
        <f t="shared" si="22"/>
        <v>0</v>
      </c>
      <c r="AL35" s="25"/>
      <c r="AM35" s="25"/>
      <c r="AN35" s="25"/>
      <c r="AO35" s="26">
        <f t="shared" si="23"/>
        <v>0</v>
      </c>
      <c r="AP35" s="25"/>
      <c r="AQ35" s="25"/>
      <c r="AR35" s="25"/>
      <c r="AS35" s="26">
        <f t="shared" si="24"/>
        <v>0</v>
      </c>
      <c r="AT35" s="25"/>
      <c r="AU35" s="25"/>
      <c r="AV35" s="25"/>
      <c r="AW35" s="26">
        <f t="shared" si="25"/>
        <v>0</v>
      </c>
      <c r="AX35" s="25"/>
      <c r="AY35" s="25"/>
      <c r="AZ35" s="25"/>
      <c r="BA35" s="26">
        <f t="shared" si="26"/>
        <v>0</v>
      </c>
      <c r="BB35" s="25"/>
      <c r="BC35" s="25"/>
      <c r="BD35" s="25"/>
      <c r="BE35" s="26">
        <f t="shared" si="27"/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52">
        <v>0</v>
      </c>
      <c r="G37" s="252">
        <v>0</v>
      </c>
      <c r="H37" s="252">
        <v>0</v>
      </c>
      <c r="I37" s="26">
        <f>SUM(F37:H37)</f>
        <v>0</v>
      </c>
      <c r="J37" s="252">
        <v>0</v>
      </c>
      <c r="K37" s="252">
        <v>0</v>
      </c>
      <c r="L37" s="252">
        <v>0</v>
      </c>
      <c r="M37" s="26">
        <f>SUM(J37:L37)</f>
        <v>0</v>
      </c>
      <c r="N37" s="252">
        <v>0</v>
      </c>
      <c r="O37" s="252">
        <v>0</v>
      </c>
      <c r="P37" s="252">
        <v>0</v>
      </c>
      <c r="Q37" s="26">
        <f>SUM(N37:P37)</f>
        <v>0</v>
      </c>
      <c r="R37" s="252">
        <v>0</v>
      </c>
      <c r="S37" s="252">
        <v>0</v>
      </c>
      <c r="T37" s="252">
        <v>0</v>
      </c>
      <c r="U37" s="26">
        <f>SUM(R37:T37)</f>
        <v>0</v>
      </c>
      <c r="V37" s="252">
        <v>0</v>
      </c>
      <c r="W37" s="252">
        <v>0</v>
      </c>
      <c r="X37" s="252">
        <v>0</v>
      </c>
      <c r="Y37" s="26">
        <f>SUM(V37:X37)</f>
        <v>0</v>
      </c>
      <c r="Z37" s="25"/>
      <c r="AA37" s="25"/>
      <c r="AB37" s="25"/>
      <c r="AC37" s="26">
        <f>SUM(Z37:AB37)</f>
        <v>0</v>
      </c>
      <c r="AD37" s="252">
        <v>0</v>
      </c>
      <c r="AE37" s="252">
        <v>0</v>
      </c>
      <c r="AF37" s="252">
        <v>0</v>
      </c>
      <c r="AG37" s="26">
        <f>SUM(AD37:AF37)</f>
        <v>0</v>
      </c>
      <c r="AH37" s="25"/>
      <c r="AI37" s="25"/>
      <c r="AJ37" s="25"/>
      <c r="AK37" s="26">
        <f>SUM(AH37:AJ37)</f>
        <v>0</v>
      </c>
      <c r="AL37" s="25"/>
      <c r="AM37" s="25"/>
      <c r="AN37" s="25"/>
      <c r="AO37" s="26">
        <f>SUM(AL37:AN37)</f>
        <v>0</v>
      </c>
      <c r="AP37" s="25"/>
      <c r="AQ37" s="25"/>
      <c r="AR37" s="25"/>
      <c r="AS37" s="26">
        <f>SUM(AP37:AR37)</f>
        <v>0</v>
      </c>
      <c r="AT37" s="25"/>
      <c r="AU37" s="25"/>
      <c r="AV37" s="25"/>
      <c r="AW37" s="26">
        <f>SUM(AT37:AV37)</f>
        <v>0</v>
      </c>
      <c r="AX37" s="25"/>
      <c r="AY37" s="25"/>
      <c r="AZ37" s="25"/>
      <c r="BA37" s="26">
        <f>SUM(AX37:AZ37)</f>
        <v>0</v>
      </c>
      <c r="BB37" s="25"/>
      <c r="BC37" s="25"/>
      <c r="BD37" s="25"/>
      <c r="BE37" s="26">
        <f>SUM(BB37:BD37)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F24-F26-F37</f>
        <v>0</v>
      </c>
      <c r="G39" s="69">
        <f t="shared" ref="G39:BE39" si="28">G24-G26-G37</f>
        <v>0</v>
      </c>
      <c r="H39" s="69">
        <f t="shared" si="28"/>
        <v>0</v>
      </c>
      <c r="I39" s="69">
        <f t="shared" si="28"/>
        <v>0</v>
      </c>
      <c r="J39" s="69">
        <f t="shared" si="28"/>
        <v>0</v>
      </c>
      <c r="K39" s="69">
        <f t="shared" si="28"/>
        <v>0</v>
      </c>
      <c r="L39" s="69">
        <f t="shared" si="28"/>
        <v>0</v>
      </c>
      <c r="M39" s="69">
        <f t="shared" si="28"/>
        <v>0</v>
      </c>
      <c r="N39" s="69">
        <f t="shared" si="28"/>
        <v>0</v>
      </c>
      <c r="O39" s="69">
        <f t="shared" si="28"/>
        <v>0</v>
      </c>
      <c r="P39" s="69">
        <f t="shared" si="28"/>
        <v>0</v>
      </c>
      <c r="Q39" s="69">
        <f t="shared" si="28"/>
        <v>0</v>
      </c>
      <c r="R39" s="69">
        <f t="shared" si="28"/>
        <v>0</v>
      </c>
      <c r="S39" s="69">
        <f t="shared" si="28"/>
        <v>0</v>
      </c>
      <c r="T39" s="69">
        <f t="shared" si="28"/>
        <v>0</v>
      </c>
      <c r="U39" s="69">
        <f t="shared" si="28"/>
        <v>0</v>
      </c>
      <c r="V39" s="69">
        <f t="shared" si="28"/>
        <v>0</v>
      </c>
      <c r="W39" s="69">
        <f t="shared" si="28"/>
        <v>0</v>
      </c>
      <c r="X39" s="69">
        <f t="shared" si="28"/>
        <v>0</v>
      </c>
      <c r="Y39" s="69">
        <f t="shared" si="28"/>
        <v>0</v>
      </c>
      <c r="Z39" s="69">
        <f t="shared" si="28"/>
        <v>0</v>
      </c>
      <c r="AA39" s="69">
        <f t="shared" si="28"/>
        <v>0</v>
      </c>
      <c r="AB39" s="69">
        <f t="shared" si="28"/>
        <v>0</v>
      </c>
      <c r="AC39" s="69">
        <f t="shared" si="28"/>
        <v>0</v>
      </c>
      <c r="AD39" s="69">
        <f t="shared" si="28"/>
        <v>0</v>
      </c>
      <c r="AE39" s="69">
        <f t="shared" si="28"/>
        <v>0</v>
      </c>
      <c r="AF39" s="69">
        <f t="shared" si="28"/>
        <v>0</v>
      </c>
      <c r="AG39" s="69">
        <f t="shared" si="28"/>
        <v>0</v>
      </c>
      <c r="AH39" s="69">
        <f t="shared" si="28"/>
        <v>0</v>
      </c>
      <c r="AI39" s="69">
        <f t="shared" si="28"/>
        <v>0</v>
      </c>
      <c r="AJ39" s="69">
        <f t="shared" si="28"/>
        <v>0</v>
      </c>
      <c r="AK39" s="69">
        <f t="shared" si="28"/>
        <v>0</v>
      </c>
      <c r="AL39" s="69">
        <f t="shared" ref="AL39:AS39" si="29">AL24-AL26-AL37</f>
        <v>0</v>
      </c>
      <c r="AM39" s="69">
        <f t="shared" si="29"/>
        <v>0</v>
      </c>
      <c r="AN39" s="69">
        <f t="shared" si="29"/>
        <v>0</v>
      </c>
      <c r="AO39" s="69">
        <f t="shared" si="29"/>
        <v>0</v>
      </c>
      <c r="AP39" s="69">
        <f t="shared" si="29"/>
        <v>0</v>
      </c>
      <c r="AQ39" s="69">
        <f t="shared" si="29"/>
        <v>0</v>
      </c>
      <c r="AR39" s="69">
        <f t="shared" si="29"/>
        <v>0</v>
      </c>
      <c r="AS39" s="69">
        <f t="shared" si="29"/>
        <v>0</v>
      </c>
      <c r="AT39" s="69">
        <f t="shared" si="28"/>
        <v>0</v>
      </c>
      <c r="AU39" s="69">
        <f t="shared" si="28"/>
        <v>0</v>
      </c>
      <c r="AV39" s="69">
        <f t="shared" si="28"/>
        <v>0</v>
      </c>
      <c r="AW39" s="69">
        <f t="shared" si="28"/>
        <v>0</v>
      </c>
      <c r="AX39" s="69">
        <f>AX24-AX26-AX37</f>
        <v>0</v>
      </c>
      <c r="AY39" s="69">
        <f>AY24-AY26-AY37</f>
        <v>0</v>
      </c>
      <c r="AZ39" s="69">
        <f>AZ24-AZ26-AZ37</f>
        <v>0</v>
      </c>
      <c r="BA39" s="69">
        <f>BA24-BA26-BA37</f>
        <v>0</v>
      </c>
      <c r="BB39" s="69">
        <f t="shared" si="28"/>
        <v>0</v>
      </c>
      <c r="BC39" s="69">
        <f t="shared" si="28"/>
        <v>0</v>
      </c>
      <c r="BD39" s="69">
        <f t="shared" si="28"/>
        <v>0</v>
      </c>
      <c r="BE39" s="69">
        <f t="shared" si="28"/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114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52">
        <v>0</v>
      </c>
      <c r="G42" s="252">
        <v>0</v>
      </c>
      <c r="H42" s="25"/>
      <c r="I42" s="26">
        <f t="shared" ref="I42:I47" si="30">SUM(F42:H42)</f>
        <v>0</v>
      </c>
      <c r="J42" s="252">
        <v>0</v>
      </c>
      <c r="K42" s="252">
        <v>0</v>
      </c>
      <c r="L42" s="25"/>
      <c r="M42" s="26">
        <f t="shared" ref="M42:M47" si="31">SUM(J42:L42)</f>
        <v>0</v>
      </c>
      <c r="N42" s="252">
        <v>0</v>
      </c>
      <c r="O42" s="252">
        <v>0</v>
      </c>
      <c r="P42" s="25"/>
      <c r="Q42" s="26">
        <f t="shared" ref="Q42:Q47" si="32">SUM(N42:P42)</f>
        <v>0</v>
      </c>
      <c r="R42" s="252">
        <v>0</v>
      </c>
      <c r="S42" s="252">
        <v>0</v>
      </c>
      <c r="T42" s="25"/>
      <c r="U42" s="26">
        <f t="shared" ref="U42:U47" si="33">SUM(R42:T42)</f>
        <v>0</v>
      </c>
      <c r="V42" s="252">
        <v>0</v>
      </c>
      <c r="W42" s="252">
        <v>0</v>
      </c>
      <c r="X42" s="25"/>
      <c r="Y42" s="26">
        <f t="shared" ref="Y42:Y47" si="34">SUM(V42:X42)</f>
        <v>0</v>
      </c>
      <c r="Z42" s="25"/>
      <c r="AA42" s="25"/>
      <c r="AB42" s="25"/>
      <c r="AC42" s="26">
        <f t="shared" ref="AC42:AC47" si="35">SUM(Z42:AB42)</f>
        <v>0</v>
      </c>
      <c r="AD42" s="252">
        <v>0</v>
      </c>
      <c r="AE42" s="252">
        <v>0</v>
      </c>
      <c r="AF42" s="25"/>
      <c r="AG42" s="26">
        <f t="shared" ref="AG42:AG47" si="36">SUM(AD42:AF42)</f>
        <v>0</v>
      </c>
      <c r="AH42" s="25"/>
      <c r="AI42" s="25"/>
      <c r="AJ42" s="25"/>
      <c r="AK42" s="26">
        <f t="shared" ref="AK42:AK47" si="37">SUM(AH42:AJ42)</f>
        <v>0</v>
      </c>
      <c r="AL42" s="25"/>
      <c r="AM42" s="25"/>
      <c r="AN42" s="25"/>
      <c r="AO42" s="26">
        <f>SUM(AL42:AN42)</f>
        <v>0</v>
      </c>
      <c r="AP42" s="25"/>
      <c r="AQ42" s="25"/>
      <c r="AR42" s="25"/>
      <c r="AS42" s="26">
        <f>SUM(AP42:AR42)</f>
        <v>0</v>
      </c>
      <c r="AT42" s="25"/>
      <c r="AU42" s="25"/>
      <c r="AV42" s="25"/>
      <c r="AW42" s="26">
        <f t="shared" ref="AW42:AW47" si="38">SUM(AT42:AV42)</f>
        <v>0</v>
      </c>
      <c r="AX42" s="25"/>
      <c r="AY42" s="25"/>
      <c r="AZ42" s="25"/>
      <c r="BA42" s="26">
        <f>SUM(AX42:AZ42)</f>
        <v>0</v>
      </c>
      <c r="BB42" s="25"/>
      <c r="BC42" s="25"/>
      <c r="BD42" s="25"/>
      <c r="BE42" s="26">
        <f t="shared" ref="BE42:BE47" si="39">SUM(BB42:BD42)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253">
        <v>0</v>
      </c>
      <c r="G44" s="253">
        <v>0</v>
      </c>
      <c r="H44" s="253">
        <v>0</v>
      </c>
      <c r="I44" s="69">
        <f t="shared" si="30"/>
        <v>0</v>
      </c>
      <c r="J44" s="253">
        <v>0</v>
      </c>
      <c r="K44" s="253">
        <v>0</v>
      </c>
      <c r="L44" s="253">
        <v>0</v>
      </c>
      <c r="M44" s="69">
        <f t="shared" si="31"/>
        <v>0</v>
      </c>
      <c r="N44" s="253">
        <v>0</v>
      </c>
      <c r="O44" s="253">
        <v>0</v>
      </c>
      <c r="P44" s="253">
        <v>0</v>
      </c>
      <c r="Q44" s="69">
        <f t="shared" si="32"/>
        <v>0</v>
      </c>
      <c r="R44" s="253">
        <v>0</v>
      </c>
      <c r="S44" s="253">
        <v>0</v>
      </c>
      <c r="T44" s="253">
        <v>0</v>
      </c>
      <c r="U44" s="69">
        <f t="shared" si="33"/>
        <v>0</v>
      </c>
      <c r="V44" s="253">
        <v>0</v>
      </c>
      <c r="W44" s="253">
        <v>0</v>
      </c>
      <c r="X44" s="253">
        <v>0</v>
      </c>
      <c r="Y44" s="69">
        <f t="shared" si="34"/>
        <v>0</v>
      </c>
      <c r="Z44" s="140"/>
      <c r="AA44" s="140"/>
      <c r="AB44" s="140"/>
      <c r="AC44" s="69">
        <f t="shared" si="35"/>
        <v>0</v>
      </c>
      <c r="AD44" s="253">
        <v>0</v>
      </c>
      <c r="AE44" s="253">
        <v>0</v>
      </c>
      <c r="AF44" s="253">
        <v>0</v>
      </c>
      <c r="AG44" s="69">
        <f t="shared" si="36"/>
        <v>0</v>
      </c>
      <c r="AH44" s="140"/>
      <c r="AI44" s="140"/>
      <c r="AJ44" s="140"/>
      <c r="AK44" s="69">
        <f t="shared" si="37"/>
        <v>0</v>
      </c>
      <c r="AL44" s="140"/>
      <c r="AM44" s="140"/>
      <c r="AN44" s="140"/>
      <c r="AO44" s="69">
        <f>SUM(AL44:AN44)</f>
        <v>0</v>
      </c>
      <c r="AP44" s="140"/>
      <c r="AQ44" s="140"/>
      <c r="AR44" s="140"/>
      <c r="AS44" s="69">
        <f>SUM(AP44:AR44)</f>
        <v>0</v>
      </c>
      <c r="AT44" s="140"/>
      <c r="AU44" s="140"/>
      <c r="AV44" s="140"/>
      <c r="AW44" s="69">
        <f t="shared" si="38"/>
        <v>0</v>
      </c>
      <c r="AX44" s="140"/>
      <c r="AY44" s="140"/>
      <c r="AZ44" s="140"/>
      <c r="BA44" s="69">
        <f>SUM(AX44:AZ44)</f>
        <v>0</v>
      </c>
      <c r="BB44" s="140"/>
      <c r="BC44" s="140"/>
      <c r="BD44" s="140"/>
      <c r="BE44" s="69">
        <f t="shared" si="39"/>
        <v>0</v>
      </c>
    </row>
    <row r="45" spans="1:57" x14ac:dyDescent="0.25">
      <c r="A45" s="23"/>
      <c r="D45" s="68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40">$A$42</f>
        <v>CLAIM SUMS INSURED</v>
      </c>
      <c r="C46" s="13" t="s">
        <v>26</v>
      </c>
      <c r="D46" s="53" t="s">
        <v>264</v>
      </c>
      <c r="E46" s="53" t="s">
        <v>227</v>
      </c>
      <c r="F46" s="252">
        <v>0</v>
      </c>
      <c r="G46" s="252">
        <v>0</v>
      </c>
      <c r="H46" s="252">
        <v>0</v>
      </c>
      <c r="I46" s="26">
        <f t="shared" si="30"/>
        <v>0</v>
      </c>
      <c r="J46" s="252">
        <v>0</v>
      </c>
      <c r="K46" s="252">
        <v>0</v>
      </c>
      <c r="L46" s="252">
        <v>0</v>
      </c>
      <c r="M46" s="26">
        <f t="shared" si="31"/>
        <v>0</v>
      </c>
      <c r="N46" s="252">
        <v>0</v>
      </c>
      <c r="O46" s="252">
        <v>0</v>
      </c>
      <c r="P46" s="252">
        <v>0</v>
      </c>
      <c r="Q46" s="26">
        <f t="shared" si="32"/>
        <v>0</v>
      </c>
      <c r="R46" s="252">
        <v>0</v>
      </c>
      <c r="S46" s="252">
        <v>0</v>
      </c>
      <c r="T46" s="252">
        <v>0</v>
      </c>
      <c r="U46" s="26">
        <f t="shared" si="33"/>
        <v>0</v>
      </c>
      <c r="V46" s="252">
        <v>0</v>
      </c>
      <c r="W46" s="252">
        <v>0</v>
      </c>
      <c r="X46" s="252">
        <v>0</v>
      </c>
      <c r="Y46" s="26">
        <f t="shared" si="34"/>
        <v>0</v>
      </c>
      <c r="Z46" s="25"/>
      <c r="AA46" s="25"/>
      <c r="AB46" s="25"/>
      <c r="AC46" s="26">
        <f t="shared" si="35"/>
        <v>0</v>
      </c>
      <c r="AD46" s="252">
        <v>0</v>
      </c>
      <c r="AE46" s="252">
        <v>0</v>
      </c>
      <c r="AF46" s="252">
        <v>0</v>
      </c>
      <c r="AG46" s="26">
        <f t="shared" si="36"/>
        <v>0</v>
      </c>
      <c r="AH46" s="25"/>
      <c r="AI46" s="25"/>
      <c r="AJ46" s="25"/>
      <c r="AK46" s="26">
        <f t="shared" si="37"/>
        <v>0</v>
      </c>
      <c r="AL46" s="25"/>
      <c r="AM46" s="25"/>
      <c r="AN46" s="25"/>
      <c r="AO46" s="26">
        <f t="shared" ref="AO46:AO53" si="41">SUM(AL46:AN46)</f>
        <v>0</v>
      </c>
      <c r="AP46" s="25"/>
      <c r="AQ46" s="25"/>
      <c r="AR46" s="25"/>
      <c r="AS46" s="26">
        <f t="shared" ref="AS46:AS53" si="42">SUM(AP46:AR46)</f>
        <v>0</v>
      </c>
      <c r="AT46" s="25"/>
      <c r="AU46" s="25"/>
      <c r="AV46" s="25"/>
      <c r="AW46" s="26">
        <f t="shared" si="38"/>
        <v>0</v>
      </c>
      <c r="AX46" s="25"/>
      <c r="AY46" s="25"/>
      <c r="AZ46" s="25"/>
      <c r="BA46" s="26">
        <f t="shared" ref="BA46:BA53" si="43">SUM(AX46:AZ46)</f>
        <v>0</v>
      </c>
      <c r="BB46" s="25"/>
      <c r="BC46" s="25"/>
      <c r="BD46" s="25"/>
      <c r="BE46" s="26">
        <f t="shared" si="39"/>
        <v>0</v>
      </c>
    </row>
    <row r="47" spans="1:57" x14ac:dyDescent="0.25">
      <c r="A47" s="23" t="str">
        <f t="shared" si="40"/>
        <v>CLAIM SUMS INSURED</v>
      </c>
      <c r="C47" s="13" t="s">
        <v>26</v>
      </c>
      <c r="D47" s="53" t="s">
        <v>505</v>
      </c>
      <c r="E47" s="53" t="s">
        <v>228</v>
      </c>
      <c r="F47" s="252">
        <v>0</v>
      </c>
      <c r="G47" s="252">
        <v>0</v>
      </c>
      <c r="H47" s="252">
        <v>0</v>
      </c>
      <c r="I47" s="26">
        <f t="shared" si="30"/>
        <v>0</v>
      </c>
      <c r="J47" s="252">
        <v>0</v>
      </c>
      <c r="K47" s="252">
        <v>0</v>
      </c>
      <c r="L47" s="252">
        <v>0</v>
      </c>
      <c r="M47" s="26">
        <f t="shared" si="31"/>
        <v>0</v>
      </c>
      <c r="N47" s="252">
        <v>0</v>
      </c>
      <c r="O47" s="252">
        <v>0</v>
      </c>
      <c r="P47" s="252">
        <v>0</v>
      </c>
      <c r="Q47" s="26">
        <f t="shared" si="32"/>
        <v>0</v>
      </c>
      <c r="R47" s="252">
        <v>0</v>
      </c>
      <c r="S47" s="252">
        <v>0</v>
      </c>
      <c r="T47" s="252">
        <v>0</v>
      </c>
      <c r="U47" s="26">
        <f t="shared" si="33"/>
        <v>0</v>
      </c>
      <c r="V47" s="252">
        <v>0</v>
      </c>
      <c r="W47" s="252">
        <v>0</v>
      </c>
      <c r="X47" s="252">
        <v>0</v>
      </c>
      <c r="Y47" s="26">
        <f t="shared" si="34"/>
        <v>0</v>
      </c>
      <c r="Z47" s="25"/>
      <c r="AA47" s="25"/>
      <c r="AB47" s="25"/>
      <c r="AC47" s="26">
        <f t="shared" si="35"/>
        <v>0</v>
      </c>
      <c r="AD47" s="252">
        <v>0</v>
      </c>
      <c r="AE47" s="252">
        <v>0</v>
      </c>
      <c r="AF47" s="252">
        <v>0</v>
      </c>
      <c r="AG47" s="26">
        <f t="shared" si="36"/>
        <v>0</v>
      </c>
      <c r="AH47" s="25"/>
      <c r="AI47" s="25"/>
      <c r="AJ47" s="25"/>
      <c r="AK47" s="26">
        <f t="shared" si="37"/>
        <v>0</v>
      </c>
      <c r="AL47" s="25"/>
      <c r="AM47" s="25"/>
      <c r="AN47" s="25"/>
      <c r="AO47" s="26">
        <f t="shared" si="41"/>
        <v>0</v>
      </c>
      <c r="AP47" s="25"/>
      <c r="AQ47" s="25"/>
      <c r="AR47" s="25"/>
      <c r="AS47" s="26">
        <f t="shared" si="42"/>
        <v>0</v>
      </c>
      <c r="AT47" s="25"/>
      <c r="AU47" s="25"/>
      <c r="AV47" s="25"/>
      <c r="AW47" s="26">
        <f t="shared" si="38"/>
        <v>0</v>
      </c>
      <c r="AX47" s="25"/>
      <c r="AY47" s="25"/>
      <c r="AZ47" s="25"/>
      <c r="BA47" s="26">
        <f t="shared" si="43"/>
        <v>0</v>
      </c>
      <c r="BB47" s="25"/>
      <c r="BC47" s="25"/>
      <c r="BD47" s="25"/>
      <c r="BE47" s="26">
        <f t="shared" si="39"/>
        <v>0</v>
      </c>
    </row>
    <row r="48" spans="1:57" x14ac:dyDescent="0.25">
      <c r="A48" s="23" t="str">
        <f t="shared" si="40"/>
        <v>CLAIM SUMS INSURED</v>
      </c>
      <c r="C48" s="13" t="s">
        <v>26</v>
      </c>
      <c r="D48" s="53" t="s">
        <v>348</v>
      </c>
      <c r="E48" s="53" t="s">
        <v>27</v>
      </c>
      <c r="F48" s="26">
        <f>SUBTOTAL(9,F49:F52)</f>
        <v>0</v>
      </c>
      <c r="G48" s="26">
        <f>SUBTOTAL(9,G49:G52)</f>
        <v>0</v>
      </c>
      <c r="H48" s="26">
        <f>SUBTOTAL(9,H49:H52)</f>
        <v>0</v>
      </c>
      <c r="I48" s="26">
        <f t="shared" ref="I48:I53" si="44">SUM(F48:H48)</f>
        <v>0</v>
      </c>
      <c r="J48" s="26">
        <f>SUBTOTAL(9,J49:J52)</f>
        <v>0</v>
      </c>
      <c r="K48" s="26">
        <f>SUBTOTAL(9,K49:K52)</f>
        <v>0</v>
      </c>
      <c r="L48" s="26">
        <f>SUBTOTAL(9,L49:L52)</f>
        <v>0</v>
      </c>
      <c r="M48" s="26">
        <f t="shared" ref="M48:M53" si="45">SUM(J48:L48)</f>
        <v>0</v>
      </c>
      <c r="N48" s="26">
        <f>SUBTOTAL(9,N49:N52)</f>
        <v>0</v>
      </c>
      <c r="O48" s="26">
        <f>SUBTOTAL(9,O49:O52)</f>
        <v>0</v>
      </c>
      <c r="P48" s="26">
        <f>SUBTOTAL(9,P49:P52)</f>
        <v>0</v>
      </c>
      <c r="Q48" s="26">
        <f t="shared" ref="Q48:Q53" si="46">SUM(N48:P48)</f>
        <v>0</v>
      </c>
      <c r="R48" s="26">
        <f>SUBTOTAL(9,R49:R52)</f>
        <v>0</v>
      </c>
      <c r="S48" s="26">
        <f>SUBTOTAL(9,S49:S52)</f>
        <v>0</v>
      </c>
      <c r="T48" s="26">
        <f>SUBTOTAL(9,T49:T52)</f>
        <v>0</v>
      </c>
      <c r="U48" s="26">
        <f t="shared" ref="U48:U53" si="47">SUM(R48:T48)</f>
        <v>0</v>
      </c>
      <c r="V48" s="26">
        <f>SUBTOTAL(9,V49:V52)</f>
        <v>0</v>
      </c>
      <c r="W48" s="26">
        <f>SUBTOTAL(9,W49:W52)</f>
        <v>0</v>
      </c>
      <c r="X48" s="26">
        <f>SUBTOTAL(9,X49:X52)</f>
        <v>0</v>
      </c>
      <c r="Y48" s="26">
        <f t="shared" ref="Y48:Y53" si="48">SUM(V48:X48)</f>
        <v>0</v>
      </c>
      <c r="Z48" s="26">
        <f>SUBTOTAL(9,Z49:Z52)</f>
        <v>0</v>
      </c>
      <c r="AA48" s="26">
        <f>SUBTOTAL(9,AA49:AA52)</f>
        <v>0</v>
      </c>
      <c r="AB48" s="26">
        <f>SUBTOTAL(9,AB49:AB52)</f>
        <v>0</v>
      </c>
      <c r="AC48" s="26">
        <f t="shared" ref="AC48:AC53" si="49">SUM(Z48:AB48)</f>
        <v>0</v>
      </c>
      <c r="AD48" s="26">
        <f>SUBTOTAL(9,AD49:AD52)</f>
        <v>0</v>
      </c>
      <c r="AE48" s="26">
        <f>SUBTOTAL(9,AE49:AE52)</f>
        <v>0</v>
      </c>
      <c r="AF48" s="26">
        <f>SUBTOTAL(9,AF49:AF52)</f>
        <v>0</v>
      </c>
      <c r="AG48" s="26">
        <f t="shared" ref="AG48:AG53" si="50">SUM(AD48:AF48)</f>
        <v>0</v>
      </c>
      <c r="AH48" s="26">
        <f>SUBTOTAL(9,AH49:AH52)</f>
        <v>0</v>
      </c>
      <c r="AI48" s="26">
        <f>SUBTOTAL(9,AI49:AI52)</f>
        <v>0</v>
      </c>
      <c r="AJ48" s="26">
        <f>SUBTOTAL(9,AJ49:AJ52)</f>
        <v>0</v>
      </c>
      <c r="AK48" s="26">
        <f t="shared" ref="AK48:AK53" si="51">SUM(AH48:AJ48)</f>
        <v>0</v>
      </c>
      <c r="AL48" s="26">
        <f>SUBTOTAL(9,AL49:AL52)</f>
        <v>0</v>
      </c>
      <c r="AM48" s="26">
        <f>SUBTOTAL(9,AM49:AM52)</f>
        <v>0</v>
      </c>
      <c r="AN48" s="26">
        <f>SUBTOTAL(9,AN49:AN52)</f>
        <v>0</v>
      </c>
      <c r="AO48" s="26">
        <f t="shared" si="41"/>
        <v>0</v>
      </c>
      <c r="AP48" s="26">
        <f>SUBTOTAL(9,AP49:AP52)</f>
        <v>0</v>
      </c>
      <c r="AQ48" s="26">
        <f>SUBTOTAL(9,AQ49:AQ52)</f>
        <v>0</v>
      </c>
      <c r="AR48" s="26">
        <f>SUBTOTAL(9,AR49:AR52)</f>
        <v>0</v>
      </c>
      <c r="AS48" s="26">
        <f t="shared" si="42"/>
        <v>0</v>
      </c>
      <c r="AT48" s="26">
        <f>SUBTOTAL(9,AT49:AT52)</f>
        <v>0</v>
      </c>
      <c r="AU48" s="26">
        <f>SUBTOTAL(9,AU49:AU52)</f>
        <v>0</v>
      </c>
      <c r="AV48" s="26">
        <f>SUBTOTAL(9,AV49:AV52)</f>
        <v>0</v>
      </c>
      <c r="AW48" s="26">
        <f t="shared" ref="AW48:AW53" si="52">SUM(AT48:AV48)</f>
        <v>0</v>
      </c>
      <c r="AX48" s="26">
        <f>SUBTOTAL(9,AX49:AX52)</f>
        <v>0</v>
      </c>
      <c r="AY48" s="26">
        <f>SUBTOTAL(9,AY49:AY52)</f>
        <v>0</v>
      </c>
      <c r="AZ48" s="26">
        <f>SUBTOTAL(9,AZ49:AZ52)</f>
        <v>0</v>
      </c>
      <c r="BA48" s="26">
        <f t="shared" si="43"/>
        <v>0</v>
      </c>
      <c r="BB48" s="26">
        <f>SUBTOTAL(9,BB49:BB52)</f>
        <v>0</v>
      </c>
      <c r="BC48" s="26">
        <f>SUBTOTAL(9,BC49:BC52)</f>
        <v>0</v>
      </c>
      <c r="BD48" s="26">
        <f>SUBTOTAL(9,BD49:BD52)</f>
        <v>0</v>
      </c>
      <c r="BE48" s="26">
        <f t="shared" ref="BE48:BE53" si="53">SUM(BB48:BD48)</f>
        <v>0</v>
      </c>
    </row>
    <row r="49" spans="1:57" x14ac:dyDescent="0.25">
      <c r="A49" s="23" t="str">
        <f t="shared" si="40"/>
        <v>CLAIM SUMS INSURED</v>
      </c>
      <c r="C49" s="13" t="s">
        <v>26</v>
      </c>
      <c r="D49" s="53" t="s">
        <v>222</v>
      </c>
      <c r="E49" s="53" t="s">
        <v>229</v>
      </c>
      <c r="F49" s="252">
        <v>0</v>
      </c>
      <c r="G49" s="252">
        <v>0</v>
      </c>
      <c r="H49" s="252">
        <v>0</v>
      </c>
      <c r="I49" s="26">
        <f t="shared" si="44"/>
        <v>0</v>
      </c>
      <c r="J49" s="252">
        <v>0</v>
      </c>
      <c r="K49" s="252">
        <v>0</v>
      </c>
      <c r="L49" s="252">
        <v>0</v>
      </c>
      <c r="M49" s="26">
        <f t="shared" si="45"/>
        <v>0</v>
      </c>
      <c r="N49" s="252">
        <v>0</v>
      </c>
      <c r="O49" s="252">
        <v>0</v>
      </c>
      <c r="P49" s="252">
        <v>0</v>
      </c>
      <c r="Q49" s="26">
        <f t="shared" si="46"/>
        <v>0</v>
      </c>
      <c r="R49" s="252">
        <v>0</v>
      </c>
      <c r="S49" s="252">
        <v>0</v>
      </c>
      <c r="T49" s="252">
        <v>0</v>
      </c>
      <c r="U49" s="26">
        <f t="shared" si="47"/>
        <v>0</v>
      </c>
      <c r="V49" s="252">
        <v>0</v>
      </c>
      <c r="W49" s="252">
        <v>0</v>
      </c>
      <c r="X49" s="252">
        <v>0</v>
      </c>
      <c r="Y49" s="26">
        <f t="shared" si="48"/>
        <v>0</v>
      </c>
      <c r="Z49" s="25"/>
      <c r="AA49" s="25"/>
      <c r="AB49" s="25"/>
      <c r="AC49" s="26">
        <f t="shared" si="49"/>
        <v>0</v>
      </c>
      <c r="AD49" s="252">
        <v>0</v>
      </c>
      <c r="AE49" s="252">
        <v>0</v>
      </c>
      <c r="AF49" s="252">
        <v>0</v>
      </c>
      <c r="AG49" s="26">
        <f t="shared" si="50"/>
        <v>0</v>
      </c>
      <c r="AH49" s="25"/>
      <c r="AI49" s="25"/>
      <c r="AJ49" s="25"/>
      <c r="AK49" s="26">
        <f t="shared" si="51"/>
        <v>0</v>
      </c>
      <c r="AL49" s="25"/>
      <c r="AM49" s="25"/>
      <c r="AN49" s="25"/>
      <c r="AO49" s="26">
        <f t="shared" si="41"/>
        <v>0</v>
      </c>
      <c r="AP49" s="25"/>
      <c r="AQ49" s="25"/>
      <c r="AR49" s="25"/>
      <c r="AS49" s="26">
        <f t="shared" si="42"/>
        <v>0</v>
      </c>
      <c r="AT49" s="25"/>
      <c r="AU49" s="25"/>
      <c r="AV49" s="25"/>
      <c r="AW49" s="26">
        <f t="shared" si="52"/>
        <v>0</v>
      </c>
      <c r="AX49" s="25"/>
      <c r="AY49" s="25"/>
      <c r="AZ49" s="25"/>
      <c r="BA49" s="26">
        <f t="shared" si="43"/>
        <v>0</v>
      </c>
      <c r="BB49" s="25"/>
      <c r="BC49" s="25"/>
      <c r="BD49" s="25"/>
      <c r="BE49" s="26">
        <f t="shared" si="53"/>
        <v>0</v>
      </c>
    </row>
    <row r="50" spans="1:57" x14ac:dyDescent="0.25">
      <c r="A50" s="23" t="str">
        <f t="shared" si="40"/>
        <v>CLAIM SUMS INSURED</v>
      </c>
      <c r="C50" s="13" t="s">
        <v>26</v>
      </c>
      <c r="D50" s="53" t="s">
        <v>224</v>
      </c>
      <c r="E50" s="53" t="s">
        <v>230</v>
      </c>
      <c r="F50" s="252">
        <v>0</v>
      </c>
      <c r="G50" s="252">
        <v>0</v>
      </c>
      <c r="H50" s="252">
        <v>0</v>
      </c>
      <c r="I50" s="26">
        <f t="shared" si="44"/>
        <v>0</v>
      </c>
      <c r="J50" s="252">
        <v>0</v>
      </c>
      <c r="K50" s="252">
        <v>0</v>
      </c>
      <c r="L50" s="252">
        <v>0</v>
      </c>
      <c r="M50" s="26">
        <f t="shared" si="45"/>
        <v>0</v>
      </c>
      <c r="N50" s="252">
        <v>0</v>
      </c>
      <c r="O50" s="252">
        <v>0</v>
      </c>
      <c r="P50" s="252">
        <v>0</v>
      </c>
      <c r="Q50" s="26">
        <f t="shared" si="46"/>
        <v>0</v>
      </c>
      <c r="R50" s="252">
        <v>0</v>
      </c>
      <c r="S50" s="252">
        <v>0</v>
      </c>
      <c r="T50" s="252">
        <v>0</v>
      </c>
      <c r="U50" s="26">
        <f t="shared" si="47"/>
        <v>0</v>
      </c>
      <c r="V50" s="252">
        <v>0</v>
      </c>
      <c r="W50" s="252">
        <v>0</v>
      </c>
      <c r="X50" s="252">
        <v>0</v>
      </c>
      <c r="Y50" s="26">
        <f t="shared" si="48"/>
        <v>0</v>
      </c>
      <c r="Z50" s="25"/>
      <c r="AA50" s="25"/>
      <c r="AB50" s="25"/>
      <c r="AC50" s="26">
        <f t="shared" si="49"/>
        <v>0</v>
      </c>
      <c r="AD50" s="252">
        <v>0</v>
      </c>
      <c r="AE50" s="252">
        <v>0</v>
      </c>
      <c r="AF50" s="252">
        <v>0</v>
      </c>
      <c r="AG50" s="26">
        <f t="shared" si="50"/>
        <v>0</v>
      </c>
      <c r="AH50" s="25"/>
      <c r="AI50" s="25"/>
      <c r="AJ50" s="25"/>
      <c r="AK50" s="26">
        <f t="shared" si="51"/>
        <v>0</v>
      </c>
      <c r="AL50" s="25"/>
      <c r="AM50" s="25"/>
      <c r="AN50" s="25"/>
      <c r="AO50" s="26">
        <f t="shared" si="41"/>
        <v>0</v>
      </c>
      <c r="AP50" s="25"/>
      <c r="AQ50" s="25"/>
      <c r="AR50" s="25"/>
      <c r="AS50" s="26">
        <f t="shared" si="42"/>
        <v>0</v>
      </c>
      <c r="AT50" s="25"/>
      <c r="AU50" s="25"/>
      <c r="AV50" s="25"/>
      <c r="AW50" s="26">
        <f t="shared" si="52"/>
        <v>0</v>
      </c>
      <c r="AX50" s="25"/>
      <c r="AY50" s="25"/>
      <c r="AZ50" s="25"/>
      <c r="BA50" s="26">
        <f t="shared" si="43"/>
        <v>0</v>
      </c>
      <c r="BB50" s="25"/>
      <c r="BC50" s="25"/>
      <c r="BD50" s="25"/>
      <c r="BE50" s="26">
        <f t="shared" si="53"/>
        <v>0</v>
      </c>
    </row>
    <row r="51" spans="1:57" ht="15" customHeight="1" x14ac:dyDescent="0.25">
      <c r="A51" s="23" t="str">
        <f t="shared" si="40"/>
        <v>CLAIM SUMS INSURED</v>
      </c>
      <c r="C51" s="13" t="s">
        <v>26</v>
      </c>
      <c r="D51" s="53" t="s">
        <v>223</v>
      </c>
      <c r="E51" s="53" t="s">
        <v>231</v>
      </c>
      <c r="F51" s="252">
        <v>0</v>
      </c>
      <c r="G51" s="252">
        <v>0</v>
      </c>
      <c r="H51" s="252">
        <v>0</v>
      </c>
      <c r="I51" s="26">
        <f t="shared" si="44"/>
        <v>0</v>
      </c>
      <c r="J51" s="252">
        <v>0</v>
      </c>
      <c r="K51" s="252">
        <v>0</v>
      </c>
      <c r="L51" s="252">
        <v>0</v>
      </c>
      <c r="M51" s="26">
        <f t="shared" si="45"/>
        <v>0</v>
      </c>
      <c r="N51" s="252">
        <v>0</v>
      </c>
      <c r="O51" s="252">
        <v>0</v>
      </c>
      <c r="P51" s="252">
        <v>0</v>
      </c>
      <c r="Q51" s="26">
        <f t="shared" si="46"/>
        <v>0</v>
      </c>
      <c r="R51" s="252">
        <v>0</v>
      </c>
      <c r="S51" s="252">
        <v>0</v>
      </c>
      <c r="T51" s="252">
        <v>0</v>
      </c>
      <c r="U51" s="26">
        <f t="shared" si="47"/>
        <v>0</v>
      </c>
      <c r="V51" s="252">
        <v>0</v>
      </c>
      <c r="W51" s="252">
        <v>0</v>
      </c>
      <c r="X51" s="252">
        <v>0</v>
      </c>
      <c r="Y51" s="26">
        <f t="shared" si="48"/>
        <v>0</v>
      </c>
      <c r="Z51" s="25"/>
      <c r="AA51" s="25"/>
      <c r="AB51" s="25"/>
      <c r="AC51" s="26">
        <f t="shared" si="49"/>
        <v>0</v>
      </c>
      <c r="AD51" s="252">
        <v>0</v>
      </c>
      <c r="AE51" s="252">
        <v>0</v>
      </c>
      <c r="AF51" s="252">
        <v>0</v>
      </c>
      <c r="AG51" s="26">
        <f t="shared" si="50"/>
        <v>0</v>
      </c>
      <c r="AH51" s="25"/>
      <c r="AI51" s="25"/>
      <c r="AJ51" s="25"/>
      <c r="AK51" s="26">
        <f t="shared" si="51"/>
        <v>0</v>
      </c>
      <c r="AL51" s="25"/>
      <c r="AM51" s="25"/>
      <c r="AN51" s="25"/>
      <c r="AO51" s="26">
        <f t="shared" si="41"/>
        <v>0</v>
      </c>
      <c r="AP51" s="25"/>
      <c r="AQ51" s="25"/>
      <c r="AR51" s="25"/>
      <c r="AS51" s="26">
        <f t="shared" si="42"/>
        <v>0</v>
      </c>
      <c r="AT51" s="25"/>
      <c r="AU51" s="25"/>
      <c r="AV51" s="25"/>
      <c r="AW51" s="26">
        <f t="shared" si="52"/>
        <v>0</v>
      </c>
      <c r="AX51" s="25"/>
      <c r="AY51" s="25"/>
      <c r="AZ51" s="25"/>
      <c r="BA51" s="26">
        <f t="shared" si="43"/>
        <v>0</v>
      </c>
      <c r="BB51" s="25"/>
      <c r="BC51" s="25"/>
      <c r="BD51" s="25"/>
      <c r="BE51" s="26">
        <f t="shared" si="53"/>
        <v>0</v>
      </c>
    </row>
    <row r="52" spans="1:57" x14ac:dyDescent="0.25">
      <c r="A52" s="23" t="str">
        <f t="shared" si="40"/>
        <v>CLAIM SUMS INSURED</v>
      </c>
      <c r="C52" s="13" t="s">
        <v>26</v>
      </c>
      <c r="D52" s="53" t="s">
        <v>341</v>
      </c>
      <c r="E52" s="53" t="s">
        <v>232</v>
      </c>
      <c r="F52" s="252">
        <v>0</v>
      </c>
      <c r="G52" s="252">
        <v>0</v>
      </c>
      <c r="H52" s="252">
        <v>0</v>
      </c>
      <c r="I52" s="26">
        <f t="shared" si="44"/>
        <v>0</v>
      </c>
      <c r="J52" s="252">
        <v>0</v>
      </c>
      <c r="K52" s="252">
        <v>0</v>
      </c>
      <c r="L52" s="252">
        <v>0</v>
      </c>
      <c r="M52" s="26">
        <f t="shared" si="45"/>
        <v>0</v>
      </c>
      <c r="N52" s="252">
        <v>0</v>
      </c>
      <c r="O52" s="252">
        <v>0</v>
      </c>
      <c r="P52" s="252">
        <v>0</v>
      </c>
      <c r="Q52" s="26">
        <f t="shared" si="46"/>
        <v>0</v>
      </c>
      <c r="R52" s="252">
        <v>0</v>
      </c>
      <c r="S52" s="252">
        <v>0</v>
      </c>
      <c r="T52" s="252">
        <v>0</v>
      </c>
      <c r="U52" s="26">
        <f t="shared" si="47"/>
        <v>0</v>
      </c>
      <c r="V52" s="252">
        <v>0</v>
      </c>
      <c r="W52" s="252">
        <v>0</v>
      </c>
      <c r="X52" s="252">
        <v>0</v>
      </c>
      <c r="Y52" s="26">
        <f t="shared" si="48"/>
        <v>0</v>
      </c>
      <c r="Z52" s="25"/>
      <c r="AA52" s="25"/>
      <c r="AB52" s="25"/>
      <c r="AC52" s="26">
        <f t="shared" si="49"/>
        <v>0</v>
      </c>
      <c r="AD52" s="252">
        <v>0</v>
      </c>
      <c r="AE52" s="252">
        <v>0</v>
      </c>
      <c r="AF52" s="252">
        <v>0</v>
      </c>
      <c r="AG52" s="26">
        <f t="shared" si="50"/>
        <v>0</v>
      </c>
      <c r="AH52" s="25"/>
      <c r="AI52" s="25"/>
      <c r="AJ52" s="25"/>
      <c r="AK52" s="26">
        <f t="shared" si="51"/>
        <v>0</v>
      </c>
      <c r="AL52" s="25"/>
      <c r="AM52" s="25"/>
      <c r="AN52" s="25"/>
      <c r="AO52" s="26">
        <f t="shared" si="41"/>
        <v>0</v>
      </c>
      <c r="AP52" s="25"/>
      <c r="AQ52" s="25"/>
      <c r="AR52" s="25"/>
      <c r="AS52" s="26">
        <f t="shared" si="42"/>
        <v>0</v>
      </c>
      <c r="AT52" s="25"/>
      <c r="AU52" s="25"/>
      <c r="AV52" s="25"/>
      <c r="AW52" s="26">
        <f t="shared" si="52"/>
        <v>0</v>
      </c>
      <c r="AX52" s="25"/>
      <c r="AY52" s="25"/>
      <c r="AZ52" s="25"/>
      <c r="BA52" s="26">
        <f t="shared" si="43"/>
        <v>0</v>
      </c>
      <c r="BB52" s="25"/>
      <c r="BC52" s="25"/>
      <c r="BD52" s="25"/>
      <c r="BE52" s="26">
        <f t="shared" si="53"/>
        <v>0</v>
      </c>
    </row>
    <row r="53" spans="1:57" x14ac:dyDescent="0.25">
      <c r="A53" s="23" t="str">
        <f t="shared" si="40"/>
        <v>CLAIM SUMS INSURED</v>
      </c>
      <c r="C53" s="13" t="s">
        <v>26</v>
      </c>
      <c r="D53" s="53" t="s">
        <v>246</v>
      </c>
      <c r="E53" s="53" t="s">
        <v>233</v>
      </c>
      <c r="F53" s="26">
        <f>F42+F46+F47-F48</f>
        <v>0</v>
      </c>
      <c r="G53" s="26">
        <f>G42+G46+G47-G48</f>
        <v>0</v>
      </c>
      <c r="H53" s="26">
        <f>H42+H46+H47-H48</f>
        <v>0</v>
      </c>
      <c r="I53" s="26">
        <f t="shared" si="44"/>
        <v>0</v>
      </c>
      <c r="J53" s="26">
        <f>J42+J46+J47-J48</f>
        <v>0</v>
      </c>
      <c r="K53" s="26">
        <f>K42+K46+K47-K48</f>
        <v>0</v>
      </c>
      <c r="L53" s="26">
        <f>L42+L46+L47-L48</f>
        <v>0</v>
      </c>
      <c r="M53" s="26">
        <f t="shared" si="45"/>
        <v>0</v>
      </c>
      <c r="N53" s="26">
        <f>N42+N46+N47-N48</f>
        <v>0</v>
      </c>
      <c r="O53" s="26">
        <f>O42+O46+O47-O48</f>
        <v>0</v>
      </c>
      <c r="P53" s="26">
        <f>P42+P46+P47-P48</f>
        <v>0</v>
      </c>
      <c r="Q53" s="26">
        <f t="shared" si="46"/>
        <v>0</v>
      </c>
      <c r="R53" s="26">
        <f>R42+R46+R47-R48</f>
        <v>0</v>
      </c>
      <c r="S53" s="26">
        <f>S42+S46+S47-S48</f>
        <v>0</v>
      </c>
      <c r="T53" s="26">
        <f>T42+T46+T47-T48</f>
        <v>0</v>
      </c>
      <c r="U53" s="26">
        <f t="shared" si="47"/>
        <v>0</v>
      </c>
      <c r="V53" s="26">
        <f>V42+V46+V47-V48</f>
        <v>0</v>
      </c>
      <c r="W53" s="26">
        <f>W42+W46+W47-W48</f>
        <v>0</v>
      </c>
      <c r="X53" s="26">
        <f>X42+X46+X47-X48</f>
        <v>0</v>
      </c>
      <c r="Y53" s="26">
        <f t="shared" si="48"/>
        <v>0</v>
      </c>
      <c r="Z53" s="26">
        <f>Z42+Z46+Z47-Z48</f>
        <v>0</v>
      </c>
      <c r="AA53" s="26">
        <f>AA42+AA46+AA47-AA48</f>
        <v>0</v>
      </c>
      <c r="AB53" s="26">
        <f>AB42+AB46+AB47-AB48</f>
        <v>0</v>
      </c>
      <c r="AC53" s="26">
        <f t="shared" si="49"/>
        <v>0</v>
      </c>
      <c r="AD53" s="26">
        <f>AD42+AD46+AD47-AD48</f>
        <v>0</v>
      </c>
      <c r="AE53" s="26">
        <f>AE42+AE46+AE47-AE48</f>
        <v>0</v>
      </c>
      <c r="AF53" s="26">
        <f>AF42+AF46+AF47-AF48</f>
        <v>0</v>
      </c>
      <c r="AG53" s="26">
        <f t="shared" si="50"/>
        <v>0</v>
      </c>
      <c r="AH53" s="26">
        <f>AH42+AH46+AH47-AH48</f>
        <v>0</v>
      </c>
      <c r="AI53" s="26">
        <f>AI42+AI46+AI47-AI48</f>
        <v>0</v>
      </c>
      <c r="AJ53" s="26">
        <f>AJ42+AJ46+AJ47-AJ48</f>
        <v>0</v>
      </c>
      <c r="AK53" s="26">
        <f t="shared" si="51"/>
        <v>0</v>
      </c>
      <c r="AL53" s="26">
        <f>AL42+AL46+AL47-AL48</f>
        <v>0</v>
      </c>
      <c r="AM53" s="26">
        <f>AM42+AM46+AM47-AM48</f>
        <v>0</v>
      </c>
      <c r="AN53" s="26">
        <f>AN42+AN46+AN47-AN48</f>
        <v>0</v>
      </c>
      <c r="AO53" s="26">
        <f t="shared" si="41"/>
        <v>0</v>
      </c>
      <c r="AP53" s="26">
        <f>AP42+AP46+AP47-AP48</f>
        <v>0</v>
      </c>
      <c r="AQ53" s="26">
        <f>AQ42+AQ46+AQ47-AQ48</f>
        <v>0</v>
      </c>
      <c r="AR53" s="26">
        <f>AR42+AR46+AR47-AR48</f>
        <v>0</v>
      </c>
      <c r="AS53" s="26">
        <f t="shared" si="42"/>
        <v>0</v>
      </c>
      <c r="AT53" s="26">
        <f>AT42+AT46+AT47-AT48</f>
        <v>0</v>
      </c>
      <c r="AU53" s="26">
        <f>AU42+AU46+AU47-AU48</f>
        <v>0</v>
      </c>
      <c r="AV53" s="26">
        <f>AV42+AV46+AV47-AV48</f>
        <v>0</v>
      </c>
      <c r="AW53" s="26">
        <f t="shared" si="52"/>
        <v>0</v>
      </c>
      <c r="AX53" s="26">
        <f>AX42+AX46+AX47-AX48</f>
        <v>0</v>
      </c>
      <c r="AY53" s="26">
        <f>AY42+AY46+AY47-AY48</f>
        <v>0</v>
      </c>
      <c r="AZ53" s="26">
        <f>AZ42+AZ46+AZ47-AZ48</f>
        <v>0</v>
      </c>
      <c r="BA53" s="26">
        <f t="shared" si="43"/>
        <v>0</v>
      </c>
      <c r="BB53" s="26">
        <f>BB42+BB46+BB47-BB48</f>
        <v>0</v>
      </c>
      <c r="BC53" s="26">
        <f>BC42+BC46+BC47-BC48</f>
        <v>0</v>
      </c>
      <c r="BD53" s="26">
        <f>BD42+BD46+BD47-BD48</f>
        <v>0</v>
      </c>
      <c r="BE53" s="26">
        <f t="shared" si="53"/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54">$A$42</f>
        <v>CLAIM SUMS INSURED</v>
      </c>
      <c r="C55" s="13" t="s">
        <v>26</v>
      </c>
      <c r="D55" s="53" t="s">
        <v>349</v>
      </c>
      <c r="E55" s="53" t="s">
        <v>234</v>
      </c>
      <c r="F55" s="26">
        <f>SUBTOTAL(9,F56:F64)</f>
        <v>0</v>
      </c>
      <c r="G55" s="26">
        <f>SUBTOTAL(9,G56:G64)</f>
        <v>0</v>
      </c>
      <c r="H55" s="26">
        <f>SUBTOTAL(9,H56:H64)</f>
        <v>0</v>
      </c>
      <c r="I55" s="26">
        <f t="shared" ref="I55:I64" si="55">SUM(F55:H55)</f>
        <v>0</v>
      </c>
      <c r="J55" s="26">
        <f>SUBTOTAL(9,J56:J64)</f>
        <v>0</v>
      </c>
      <c r="K55" s="26">
        <f>SUBTOTAL(9,K56:K64)</f>
        <v>0</v>
      </c>
      <c r="L55" s="26">
        <f>SUBTOTAL(9,L56:L64)</f>
        <v>0</v>
      </c>
      <c r="M55" s="26">
        <f t="shared" ref="M55:M64" si="56">SUM(J55:L55)</f>
        <v>0</v>
      </c>
      <c r="N55" s="26">
        <f>SUBTOTAL(9,N56:N64)</f>
        <v>0</v>
      </c>
      <c r="O55" s="26">
        <f>SUBTOTAL(9,O56:O64)</f>
        <v>0</v>
      </c>
      <c r="P55" s="26">
        <f>SUBTOTAL(9,P56:P64)</f>
        <v>0</v>
      </c>
      <c r="Q55" s="26">
        <f t="shared" ref="Q55:Q64" si="57">SUM(N55:P55)</f>
        <v>0</v>
      </c>
      <c r="R55" s="26">
        <f>SUBTOTAL(9,R56:R64)</f>
        <v>0</v>
      </c>
      <c r="S55" s="26">
        <f>SUBTOTAL(9,S56:S64)</f>
        <v>0</v>
      </c>
      <c r="T55" s="26">
        <f>SUBTOTAL(9,T56:T64)</f>
        <v>0</v>
      </c>
      <c r="U55" s="26">
        <f t="shared" ref="U55:U64" si="58">SUM(R55:T55)</f>
        <v>0</v>
      </c>
      <c r="V55" s="26">
        <f>SUBTOTAL(9,V56:V64)</f>
        <v>0</v>
      </c>
      <c r="W55" s="26">
        <f>SUBTOTAL(9,W56:W64)</f>
        <v>0</v>
      </c>
      <c r="X55" s="26">
        <f>SUBTOTAL(9,X56:X64)</f>
        <v>0</v>
      </c>
      <c r="Y55" s="26">
        <f t="shared" ref="Y55:Y64" si="59">SUM(V55:X55)</f>
        <v>0</v>
      </c>
      <c r="Z55" s="26">
        <f>SUBTOTAL(9,Z56:Z64)</f>
        <v>0</v>
      </c>
      <c r="AA55" s="26">
        <f>SUBTOTAL(9,AA56:AA64)</f>
        <v>0</v>
      </c>
      <c r="AB55" s="26">
        <f>SUBTOTAL(9,AB56:AB64)</f>
        <v>0</v>
      </c>
      <c r="AC55" s="26">
        <f t="shared" ref="AC55:AC64" si="60">SUM(Z55:AB55)</f>
        <v>0</v>
      </c>
      <c r="AD55" s="26">
        <f>SUBTOTAL(9,AD56:AD64)</f>
        <v>0</v>
      </c>
      <c r="AE55" s="26">
        <f>SUBTOTAL(9,AE56:AE64)</f>
        <v>0</v>
      </c>
      <c r="AF55" s="26">
        <f>SUBTOTAL(9,AF56:AF64)</f>
        <v>0</v>
      </c>
      <c r="AG55" s="26">
        <f t="shared" ref="AG55:AG64" si="61">SUM(AD55:AF55)</f>
        <v>0</v>
      </c>
      <c r="AH55" s="26">
        <f>SUBTOTAL(9,AH56:AH64)</f>
        <v>0</v>
      </c>
      <c r="AI55" s="26">
        <f>SUBTOTAL(9,AI56:AI64)</f>
        <v>0</v>
      </c>
      <c r="AJ55" s="26">
        <f>SUBTOTAL(9,AJ56:AJ64)</f>
        <v>0</v>
      </c>
      <c r="AK55" s="26">
        <f t="shared" ref="AK55:AK64" si="62">SUM(AH55:AJ55)</f>
        <v>0</v>
      </c>
      <c r="AL55" s="26">
        <f>SUBTOTAL(9,AL56:AL64)</f>
        <v>0</v>
      </c>
      <c r="AM55" s="26">
        <f>SUBTOTAL(9,AM56:AM64)</f>
        <v>0</v>
      </c>
      <c r="AN55" s="26">
        <f>SUBTOTAL(9,AN56:AN64)</f>
        <v>0</v>
      </c>
      <c r="AO55" s="26">
        <f t="shared" ref="AO55:AO64" si="63">SUM(AL55:AN55)</f>
        <v>0</v>
      </c>
      <c r="AP55" s="26">
        <f>SUBTOTAL(9,AP56:AP64)</f>
        <v>0</v>
      </c>
      <c r="AQ55" s="26">
        <f>SUBTOTAL(9,AQ56:AQ64)</f>
        <v>0</v>
      </c>
      <c r="AR55" s="26">
        <f>SUBTOTAL(9,AR56:AR64)</f>
        <v>0</v>
      </c>
      <c r="AS55" s="26">
        <f t="shared" ref="AS55:AS64" si="64">SUM(AP55:AR55)</f>
        <v>0</v>
      </c>
      <c r="AT55" s="26">
        <f>SUBTOTAL(9,AT56:AT64)</f>
        <v>0</v>
      </c>
      <c r="AU55" s="26">
        <f>SUBTOTAL(9,AU56:AU64)</f>
        <v>0</v>
      </c>
      <c r="AV55" s="26">
        <f>SUBTOTAL(9,AV56:AV64)</f>
        <v>0</v>
      </c>
      <c r="AW55" s="26">
        <f t="shared" ref="AW55:AW64" si="65">SUM(AT55:AV55)</f>
        <v>0</v>
      </c>
      <c r="AX55" s="26">
        <f>SUBTOTAL(9,AX56:AX64)</f>
        <v>0</v>
      </c>
      <c r="AY55" s="26">
        <f>SUBTOTAL(9,AY56:AY64)</f>
        <v>0</v>
      </c>
      <c r="AZ55" s="26">
        <f>SUBTOTAL(9,AZ56:AZ64)</f>
        <v>0</v>
      </c>
      <c r="BA55" s="26">
        <f t="shared" ref="BA55:BA64" si="66">SUM(AX55:AZ55)</f>
        <v>0</v>
      </c>
      <c r="BB55" s="26">
        <f>SUBTOTAL(9,BB56:BB64)</f>
        <v>0</v>
      </c>
      <c r="BC55" s="26">
        <f>SUBTOTAL(9,BC56:BC64)</f>
        <v>0</v>
      </c>
      <c r="BD55" s="26">
        <f>SUBTOTAL(9,BD56:BD64)</f>
        <v>0</v>
      </c>
      <c r="BE55" s="26">
        <f t="shared" ref="BE55:BE64" si="67">SUM(BB55:BD55)</f>
        <v>0</v>
      </c>
    </row>
    <row r="56" spans="1:57" x14ac:dyDescent="0.25">
      <c r="A56" s="23" t="str">
        <f t="shared" si="54"/>
        <v>CLAIM SUMS INSURED</v>
      </c>
      <c r="C56" s="13" t="s">
        <v>26</v>
      </c>
      <c r="D56" s="53" t="s">
        <v>221</v>
      </c>
      <c r="E56" s="53" t="s">
        <v>235</v>
      </c>
      <c r="F56" s="252">
        <v>0</v>
      </c>
      <c r="G56" s="252">
        <v>0</v>
      </c>
      <c r="H56" s="252">
        <v>0</v>
      </c>
      <c r="I56" s="26">
        <f t="shared" si="55"/>
        <v>0</v>
      </c>
      <c r="J56" s="252">
        <v>0</v>
      </c>
      <c r="K56" s="252">
        <v>0</v>
      </c>
      <c r="L56" s="252">
        <v>0</v>
      </c>
      <c r="M56" s="26">
        <f t="shared" si="56"/>
        <v>0</v>
      </c>
      <c r="N56" s="252">
        <v>0</v>
      </c>
      <c r="O56" s="252">
        <v>0</v>
      </c>
      <c r="P56" s="252">
        <v>0</v>
      </c>
      <c r="Q56" s="26">
        <f t="shared" si="57"/>
        <v>0</v>
      </c>
      <c r="R56" s="252">
        <v>0</v>
      </c>
      <c r="S56" s="252">
        <v>0</v>
      </c>
      <c r="T56" s="252">
        <v>0</v>
      </c>
      <c r="U56" s="26">
        <f t="shared" si="58"/>
        <v>0</v>
      </c>
      <c r="V56" s="252">
        <v>0</v>
      </c>
      <c r="W56" s="252">
        <v>0</v>
      </c>
      <c r="X56" s="252">
        <v>0</v>
      </c>
      <c r="Y56" s="26">
        <f t="shared" si="59"/>
        <v>0</v>
      </c>
      <c r="Z56" s="25"/>
      <c r="AA56" s="25"/>
      <c r="AB56" s="25"/>
      <c r="AC56" s="26">
        <f t="shared" si="60"/>
        <v>0</v>
      </c>
      <c r="AD56" s="252">
        <v>0</v>
      </c>
      <c r="AE56" s="252">
        <v>0</v>
      </c>
      <c r="AF56" s="252">
        <v>0</v>
      </c>
      <c r="AG56" s="26">
        <f t="shared" si="61"/>
        <v>0</v>
      </c>
      <c r="AH56" s="25"/>
      <c r="AI56" s="25"/>
      <c r="AJ56" s="25"/>
      <c r="AK56" s="26">
        <f t="shared" si="62"/>
        <v>0</v>
      </c>
      <c r="AL56" s="25"/>
      <c r="AM56" s="25"/>
      <c r="AN56" s="25"/>
      <c r="AO56" s="26">
        <f t="shared" si="63"/>
        <v>0</v>
      </c>
      <c r="AP56" s="25"/>
      <c r="AQ56" s="25"/>
      <c r="AR56" s="25"/>
      <c r="AS56" s="26">
        <f t="shared" si="64"/>
        <v>0</v>
      </c>
      <c r="AT56" s="25"/>
      <c r="AU56" s="25"/>
      <c r="AV56" s="25"/>
      <c r="AW56" s="26">
        <f t="shared" si="65"/>
        <v>0</v>
      </c>
      <c r="AX56" s="25"/>
      <c r="AY56" s="25"/>
      <c r="AZ56" s="25"/>
      <c r="BA56" s="26">
        <f t="shared" si="66"/>
        <v>0</v>
      </c>
      <c r="BB56" s="25"/>
      <c r="BC56" s="25"/>
      <c r="BD56" s="25"/>
      <c r="BE56" s="26">
        <f t="shared" si="67"/>
        <v>0</v>
      </c>
    </row>
    <row r="57" spans="1:57" x14ac:dyDescent="0.25">
      <c r="A57" s="23" t="str">
        <f t="shared" si="54"/>
        <v>CLAIM SUMS INSURED</v>
      </c>
      <c r="C57" s="13" t="s">
        <v>26</v>
      </c>
      <c r="D57" s="53" t="s">
        <v>350</v>
      </c>
      <c r="E57" s="53" t="s">
        <v>236</v>
      </c>
      <c r="F57" s="26">
        <f>SUBTOTAL(9,F58:F62)</f>
        <v>0</v>
      </c>
      <c r="G57" s="26">
        <f>SUBTOTAL(9,G58:G62)</f>
        <v>0</v>
      </c>
      <c r="H57" s="26">
        <f>SUBTOTAL(9,H58:H62)</f>
        <v>0</v>
      </c>
      <c r="I57" s="26">
        <f t="shared" si="55"/>
        <v>0</v>
      </c>
      <c r="J57" s="26">
        <f>SUBTOTAL(9,J58:J62)</f>
        <v>0</v>
      </c>
      <c r="K57" s="26">
        <f>SUBTOTAL(9,K58:K62)</f>
        <v>0</v>
      </c>
      <c r="L57" s="26">
        <f>SUBTOTAL(9,L58:L62)</f>
        <v>0</v>
      </c>
      <c r="M57" s="26">
        <f t="shared" si="56"/>
        <v>0</v>
      </c>
      <c r="N57" s="26">
        <f>SUBTOTAL(9,N58:N62)</f>
        <v>0</v>
      </c>
      <c r="O57" s="26">
        <f>SUBTOTAL(9,O58:O62)</f>
        <v>0</v>
      </c>
      <c r="P57" s="26">
        <f>SUBTOTAL(9,P58:P62)</f>
        <v>0</v>
      </c>
      <c r="Q57" s="26">
        <f t="shared" si="57"/>
        <v>0</v>
      </c>
      <c r="R57" s="26">
        <f>SUBTOTAL(9,R58:R62)</f>
        <v>0</v>
      </c>
      <c r="S57" s="26">
        <f>SUBTOTAL(9,S58:S62)</f>
        <v>0</v>
      </c>
      <c r="T57" s="26">
        <f>SUBTOTAL(9,T58:T62)</f>
        <v>0</v>
      </c>
      <c r="U57" s="26">
        <f t="shared" si="58"/>
        <v>0</v>
      </c>
      <c r="V57" s="26">
        <f>SUBTOTAL(9,V58:V62)</f>
        <v>0</v>
      </c>
      <c r="W57" s="26">
        <f>SUBTOTAL(9,W58:W62)</f>
        <v>0</v>
      </c>
      <c r="X57" s="26">
        <f>SUBTOTAL(9,X58:X62)</f>
        <v>0</v>
      </c>
      <c r="Y57" s="26">
        <f t="shared" si="59"/>
        <v>0</v>
      </c>
      <c r="Z57" s="26">
        <f>SUBTOTAL(9,Z58:Z62)</f>
        <v>0</v>
      </c>
      <c r="AA57" s="26">
        <f>SUBTOTAL(9,AA58:AA62)</f>
        <v>0</v>
      </c>
      <c r="AB57" s="26">
        <f>SUBTOTAL(9,AB58:AB62)</f>
        <v>0</v>
      </c>
      <c r="AC57" s="26">
        <f t="shared" si="60"/>
        <v>0</v>
      </c>
      <c r="AD57" s="26">
        <f>SUBTOTAL(9,AD58:AD62)</f>
        <v>0</v>
      </c>
      <c r="AE57" s="26">
        <f>SUBTOTAL(9,AE58:AE62)</f>
        <v>0</v>
      </c>
      <c r="AF57" s="26">
        <f>SUBTOTAL(9,AF58:AF62)</f>
        <v>0</v>
      </c>
      <c r="AG57" s="26">
        <f t="shared" si="61"/>
        <v>0</v>
      </c>
      <c r="AH57" s="26">
        <f>SUBTOTAL(9,AH58:AH62)</f>
        <v>0</v>
      </c>
      <c r="AI57" s="26">
        <f>SUBTOTAL(9,AI58:AI62)</f>
        <v>0</v>
      </c>
      <c r="AJ57" s="26">
        <f>SUBTOTAL(9,AJ58:AJ62)</f>
        <v>0</v>
      </c>
      <c r="AK57" s="26">
        <f t="shared" si="62"/>
        <v>0</v>
      </c>
      <c r="AL57" s="26">
        <f>SUBTOTAL(9,AL58:AL62)</f>
        <v>0</v>
      </c>
      <c r="AM57" s="26">
        <f>SUBTOTAL(9,AM58:AM62)</f>
        <v>0</v>
      </c>
      <c r="AN57" s="26">
        <f>SUBTOTAL(9,AN58:AN62)</f>
        <v>0</v>
      </c>
      <c r="AO57" s="26">
        <f t="shared" si="63"/>
        <v>0</v>
      </c>
      <c r="AP57" s="26">
        <f>SUBTOTAL(9,AP58:AP62)</f>
        <v>0</v>
      </c>
      <c r="AQ57" s="26">
        <f>SUBTOTAL(9,AQ58:AQ62)</f>
        <v>0</v>
      </c>
      <c r="AR57" s="26">
        <f>SUBTOTAL(9,AR58:AR62)</f>
        <v>0</v>
      </c>
      <c r="AS57" s="26">
        <f t="shared" si="64"/>
        <v>0</v>
      </c>
      <c r="AT57" s="26">
        <f>SUBTOTAL(9,AT58:AT62)</f>
        <v>0</v>
      </c>
      <c r="AU57" s="26">
        <f>SUBTOTAL(9,AU58:AU62)</f>
        <v>0</v>
      </c>
      <c r="AV57" s="26">
        <f>SUBTOTAL(9,AV58:AV62)</f>
        <v>0</v>
      </c>
      <c r="AW57" s="26">
        <f t="shared" si="65"/>
        <v>0</v>
      </c>
      <c r="AX57" s="26">
        <f>SUBTOTAL(9,AX58:AX62)</f>
        <v>0</v>
      </c>
      <c r="AY57" s="26">
        <f>SUBTOTAL(9,AY58:AY62)</f>
        <v>0</v>
      </c>
      <c r="AZ57" s="26">
        <f>SUBTOTAL(9,AZ58:AZ62)</f>
        <v>0</v>
      </c>
      <c r="BA57" s="26">
        <f t="shared" si="66"/>
        <v>0</v>
      </c>
      <c r="BB57" s="26">
        <f>SUBTOTAL(9,BB58:BB62)</f>
        <v>0</v>
      </c>
      <c r="BC57" s="26">
        <f>SUBTOTAL(9,BC58:BC62)</f>
        <v>0</v>
      </c>
      <c r="BD57" s="26">
        <f>SUBTOTAL(9,BD58:BD62)</f>
        <v>0</v>
      </c>
      <c r="BE57" s="26">
        <f t="shared" si="67"/>
        <v>0</v>
      </c>
    </row>
    <row r="58" spans="1:57" x14ac:dyDescent="0.25">
      <c r="A58" s="23" t="str">
        <f t="shared" si="54"/>
        <v>CLAIM SUMS INSURED</v>
      </c>
      <c r="C58" s="13" t="s">
        <v>26</v>
      </c>
      <c r="D58" s="53" t="s">
        <v>342</v>
      </c>
      <c r="E58" s="53" t="s">
        <v>237</v>
      </c>
      <c r="F58" s="252">
        <v>0</v>
      </c>
      <c r="G58" s="252">
        <v>0</v>
      </c>
      <c r="H58" s="252">
        <v>0</v>
      </c>
      <c r="I58" s="26">
        <f t="shared" si="55"/>
        <v>0</v>
      </c>
      <c r="J58" s="252">
        <v>0</v>
      </c>
      <c r="K58" s="252">
        <v>0</v>
      </c>
      <c r="L58" s="252">
        <v>0</v>
      </c>
      <c r="M58" s="26">
        <f t="shared" si="56"/>
        <v>0</v>
      </c>
      <c r="N58" s="252">
        <v>0</v>
      </c>
      <c r="O58" s="252">
        <v>0</v>
      </c>
      <c r="P58" s="252">
        <v>0</v>
      </c>
      <c r="Q58" s="26">
        <f t="shared" si="57"/>
        <v>0</v>
      </c>
      <c r="R58" s="252">
        <v>0</v>
      </c>
      <c r="S58" s="252">
        <v>0</v>
      </c>
      <c r="T58" s="252">
        <v>0</v>
      </c>
      <c r="U58" s="26">
        <f t="shared" si="58"/>
        <v>0</v>
      </c>
      <c r="V58" s="252">
        <v>0</v>
      </c>
      <c r="W58" s="252">
        <v>0</v>
      </c>
      <c r="X58" s="252">
        <v>0</v>
      </c>
      <c r="Y58" s="26">
        <f t="shared" si="59"/>
        <v>0</v>
      </c>
      <c r="Z58" s="25"/>
      <c r="AA58" s="25"/>
      <c r="AB58" s="25"/>
      <c r="AC58" s="26">
        <f t="shared" si="60"/>
        <v>0</v>
      </c>
      <c r="AD58" s="252">
        <v>0</v>
      </c>
      <c r="AE58" s="252">
        <v>0</v>
      </c>
      <c r="AF58" s="252">
        <v>0</v>
      </c>
      <c r="AG58" s="26">
        <f t="shared" si="61"/>
        <v>0</v>
      </c>
      <c r="AH58" s="25"/>
      <c r="AI58" s="25"/>
      <c r="AJ58" s="25"/>
      <c r="AK58" s="26">
        <f t="shared" si="62"/>
        <v>0</v>
      </c>
      <c r="AL58" s="25"/>
      <c r="AM58" s="25"/>
      <c r="AN58" s="25"/>
      <c r="AO58" s="26">
        <f t="shared" si="63"/>
        <v>0</v>
      </c>
      <c r="AP58" s="25"/>
      <c r="AQ58" s="25"/>
      <c r="AR58" s="25"/>
      <c r="AS58" s="26">
        <f t="shared" si="64"/>
        <v>0</v>
      </c>
      <c r="AT58" s="25"/>
      <c r="AU58" s="25"/>
      <c r="AV58" s="25"/>
      <c r="AW58" s="26">
        <f t="shared" si="65"/>
        <v>0</v>
      </c>
      <c r="AX58" s="25"/>
      <c r="AY58" s="25"/>
      <c r="AZ58" s="25"/>
      <c r="BA58" s="26">
        <f t="shared" si="66"/>
        <v>0</v>
      </c>
      <c r="BB58" s="25"/>
      <c r="BC58" s="25"/>
      <c r="BD58" s="25"/>
      <c r="BE58" s="26">
        <f t="shared" si="67"/>
        <v>0</v>
      </c>
    </row>
    <row r="59" spans="1:57" x14ac:dyDescent="0.25">
      <c r="A59" s="23" t="str">
        <f t="shared" si="54"/>
        <v>CLAIM SUMS INSURED</v>
      </c>
      <c r="C59" s="13" t="s">
        <v>26</v>
      </c>
      <c r="D59" s="53" t="s">
        <v>343</v>
      </c>
      <c r="E59" s="53" t="s">
        <v>238</v>
      </c>
      <c r="F59" s="252">
        <v>0</v>
      </c>
      <c r="G59" s="252">
        <v>0</v>
      </c>
      <c r="H59" s="252">
        <v>0</v>
      </c>
      <c r="I59" s="26">
        <f t="shared" si="55"/>
        <v>0</v>
      </c>
      <c r="J59" s="252">
        <v>0</v>
      </c>
      <c r="K59" s="252">
        <v>0</v>
      </c>
      <c r="L59" s="252">
        <v>0</v>
      </c>
      <c r="M59" s="26">
        <f t="shared" si="56"/>
        <v>0</v>
      </c>
      <c r="N59" s="252">
        <v>0</v>
      </c>
      <c r="O59" s="252">
        <v>0</v>
      </c>
      <c r="P59" s="252">
        <v>0</v>
      </c>
      <c r="Q59" s="26">
        <f t="shared" si="57"/>
        <v>0</v>
      </c>
      <c r="R59" s="252">
        <v>0</v>
      </c>
      <c r="S59" s="252">
        <v>0</v>
      </c>
      <c r="T59" s="252">
        <v>0</v>
      </c>
      <c r="U59" s="26">
        <f t="shared" si="58"/>
        <v>0</v>
      </c>
      <c r="V59" s="252">
        <v>0</v>
      </c>
      <c r="W59" s="252">
        <v>0</v>
      </c>
      <c r="X59" s="252">
        <v>0</v>
      </c>
      <c r="Y59" s="26">
        <f t="shared" si="59"/>
        <v>0</v>
      </c>
      <c r="Z59" s="25"/>
      <c r="AA59" s="25"/>
      <c r="AB59" s="25"/>
      <c r="AC59" s="26">
        <f t="shared" si="60"/>
        <v>0</v>
      </c>
      <c r="AD59" s="252">
        <v>0</v>
      </c>
      <c r="AE59" s="252">
        <v>0</v>
      </c>
      <c r="AF59" s="252">
        <v>0</v>
      </c>
      <c r="AG59" s="26">
        <f t="shared" si="61"/>
        <v>0</v>
      </c>
      <c r="AH59" s="25"/>
      <c r="AI59" s="25"/>
      <c r="AJ59" s="25"/>
      <c r="AK59" s="26">
        <f t="shared" si="62"/>
        <v>0</v>
      </c>
      <c r="AL59" s="25"/>
      <c r="AM59" s="25"/>
      <c r="AN59" s="25"/>
      <c r="AO59" s="26">
        <f t="shared" si="63"/>
        <v>0</v>
      </c>
      <c r="AP59" s="25"/>
      <c r="AQ59" s="25"/>
      <c r="AR59" s="25"/>
      <c r="AS59" s="26">
        <f t="shared" si="64"/>
        <v>0</v>
      </c>
      <c r="AT59" s="25"/>
      <c r="AU59" s="25"/>
      <c r="AV59" s="25"/>
      <c r="AW59" s="26">
        <f t="shared" si="65"/>
        <v>0</v>
      </c>
      <c r="AX59" s="25"/>
      <c r="AY59" s="25"/>
      <c r="AZ59" s="25"/>
      <c r="BA59" s="26">
        <f t="shared" si="66"/>
        <v>0</v>
      </c>
      <c r="BB59" s="25"/>
      <c r="BC59" s="25"/>
      <c r="BD59" s="25"/>
      <c r="BE59" s="26">
        <f t="shared" si="67"/>
        <v>0</v>
      </c>
    </row>
    <row r="60" spans="1:57" x14ac:dyDescent="0.25">
      <c r="A60" s="23" t="str">
        <f t="shared" si="54"/>
        <v>CLAIM SUMS INSURED</v>
      </c>
      <c r="C60" s="13" t="s">
        <v>26</v>
      </c>
      <c r="D60" s="53" t="s">
        <v>344</v>
      </c>
      <c r="E60" s="53" t="s">
        <v>239</v>
      </c>
      <c r="F60" s="252">
        <v>0</v>
      </c>
      <c r="G60" s="252">
        <v>0</v>
      </c>
      <c r="H60" s="252">
        <v>0</v>
      </c>
      <c r="I60" s="26">
        <f t="shared" si="55"/>
        <v>0</v>
      </c>
      <c r="J60" s="252">
        <v>0</v>
      </c>
      <c r="K60" s="252">
        <v>0</v>
      </c>
      <c r="L60" s="252">
        <v>0</v>
      </c>
      <c r="M60" s="26">
        <f t="shared" si="56"/>
        <v>0</v>
      </c>
      <c r="N60" s="252">
        <v>0</v>
      </c>
      <c r="O60" s="252">
        <v>0</v>
      </c>
      <c r="P60" s="252">
        <v>0</v>
      </c>
      <c r="Q60" s="26">
        <f t="shared" si="57"/>
        <v>0</v>
      </c>
      <c r="R60" s="252">
        <v>0</v>
      </c>
      <c r="S60" s="252">
        <v>0</v>
      </c>
      <c r="T60" s="252">
        <v>0</v>
      </c>
      <c r="U60" s="26">
        <f t="shared" si="58"/>
        <v>0</v>
      </c>
      <c r="V60" s="252">
        <v>0</v>
      </c>
      <c r="W60" s="252">
        <v>0</v>
      </c>
      <c r="X60" s="252">
        <v>0</v>
      </c>
      <c r="Y60" s="26">
        <f t="shared" si="59"/>
        <v>0</v>
      </c>
      <c r="Z60" s="25"/>
      <c r="AA60" s="25"/>
      <c r="AB60" s="25"/>
      <c r="AC60" s="26">
        <f t="shared" si="60"/>
        <v>0</v>
      </c>
      <c r="AD60" s="252">
        <v>0</v>
      </c>
      <c r="AE60" s="252">
        <v>0</v>
      </c>
      <c r="AF60" s="252">
        <v>0</v>
      </c>
      <c r="AG60" s="26">
        <f t="shared" si="61"/>
        <v>0</v>
      </c>
      <c r="AH60" s="25"/>
      <c r="AI60" s="25"/>
      <c r="AJ60" s="25"/>
      <c r="AK60" s="26">
        <f t="shared" si="62"/>
        <v>0</v>
      </c>
      <c r="AL60" s="25"/>
      <c r="AM60" s="25"/>
      <c r="AN60" s="25"/>
      <c r="AO60" s="26">
        <f t="shared" si="63"/>
        <v>0</v>
      </c>
      <c r="AP60" s="25"/>
      <c r="AQ60" s="25"/>
      <c r="AR60" s="25"/>
      <c r="AS60" s="26">
        <f t="shared" si="64"/>
        <v>0</v>
      </c>
      <c r="AT60" s="25"/>
      <c r="AU60" s="25"/>
      <c r="AV60" s="25"/>
      <c r="AW60" s="26">
        <f t="shared" si="65"/>
        <v>0</v>
      </c>
      <c r="AX60" s="25"/>
      <c r="AY60" s="25"/>
      <c r="AZ60" s="25"/>
      <c r="BA60" s="26">
        <f t="shared" si="66"/>
        <v>0</v>
      </c>
      <c r="BB60" s="25"/>
      <c r="BC60" s="25"/>
      <c r="BD60" s="25"/>
      <c r="BE60" s="26">
        <f t="shared" si="67"/>
        <v>0</v>
      </c>
    </row>
    <row r="61" spans="1:57" ht="15.75" customHeight="1" x14ac:dyDescent="0.25">
      <c r="A61" s="23" t="str">
        <f t="shared" si="54"/>
        <v>CLAIM SUMS INSURED</v>
      </c>
      <c r="C61" s="13" t="s">
        <v>26</v>
      </c>
      <c r="D61" s="53" t="s">
        <v>449</v>
      </c>
      <c r="E61" s="53" t="s">
        <v>240</v>
      </c>
      <c r="F61" s="252">
        <v>0</v>
      </c>
      <c r="G61" s="252">
        <v>0</v>
      </c>
      <c r="H61" s="252">
        <v>0</v>
      </c>
      <c r="I61" s="26">
        <f t="shared" si="55"/>
        <v>0</v>
      </c>
      <c r="J61" s="252">
        <v>0</v>
      </c>
      <c r="K61" s="252">
        <v>0</v>
      </c>
      <c r="L61" s="252">
        <v>0</v>
      </c>
      <c r="M61" s="26">
        <f t="shared" si="56"/>
        <v>0</v>
      </c>
      <c r="N61" s="252">
        <v>0</v>
      </c>
      <c r="O61" s="252">
        <v>0</v>
      </c>
      <c r="P61" s="252">
        <v>0</v>
      </c>
      <c r="Q61" s="26">
        <f t="shared" si="57"/>
        <v>0</v>
      </c>
      <c r="R61" s="252">
        <v>0</v>
      </c>
      <c r="S61" s="252">
        <v>0</v>
      </c>
      <c r="T61" s="252">
        <v>0</v>
      </c>
      <c r="U61" s="26">
        <f t="shared" si="58"/>
        <v>0</v>
      </c>
      <c r="V61" s="252">
        <v>0</v>
      </c>
      <c r="W61" s="252">
        <v>0</v>
      </c>
      <c r="X61" s="252">
        <v>0</v>
      </c>
      <c r="Y61" s="26">
        <f t="shared" si="59"/>
        <v>0</v>
      </c>
      <c r="Z61" s="25"/>
      <c r="AA61" s="25"/>
      <c r="AB61" s="25"/>
      <c r="AC61" s="26">
        <f t="shared" si="60"/>
        <v>0</v>
      </c>
      <c r="AD61" s="252">
        <v>0</v>
      </c>
      <c r="AE61" s="252">
        <v>0</v>
      </c>
      <c r="AF61" s="252">
        <v>0</v>
      </c>
      <c r="AG61" s="26">
        <f t="shared" si="61"/>
        <v>0</v>
      </c>
      <c r="AH61" s="25"/>
      <c r="AI61" s="25"/>
      <c r="AJ61" s="25"/>
      <c r="AK61" s="26">
        <f t="shared" si="62"/>
        <v>0</v>
      </c>
      <c r="AL61" s="25"/>
      <c r="AM61" s="25"/>
      <c r="AN61" s="25"/>
      <c r="AO61" s="26">
        <f t="shared" si="63"/>
        <v>0</v>
      </c>
      <c r="AP61" s="25"/>
      <c r="AQ61" s="25"/>
      <c r="AR61" s="25"/>
      <c r="AS61" s="26">
        <f t="shared" si="64"/>
        <v>0</v>
      </c>
      <c r="AT61" s="25"/>
      <c r="AU61" s="25"/>
      <c r="AV61" s="25"/>
      <c r="AW61" s="26">
        <f t="shared" si="65"/>
        <v>0</v>
      </c>
      <c r="AX61" s="25"/>
      <c r="AY61" s="25"/>
      <c r="AZ61" s="25"/>
      <c r="BA61" s="26">
        <f t="shared" si="66"/>
        <v>0</v>
      </c>
      <c r="BB61" s="25"/>
      <c r="BC61" s="25"/>
      <c r="BD61" s="25"/>
      <c r="BE61" s="26">
        <f t="shared" si="67"/>
        <v>0</v>
      </c>
    </row>
    <row r="62" spans="1:57" ht="15.75" customHeight="1" x14ac:dyDescent="0.25">
      <c r="A62" s="23" t="str">
        <f t="shared" si="54"/>
        <v>CLAIM SUMS INSURED</v>
      </c>
      <c r="C62" s="13" t="s">
        <v>26</v>
      </c>
      <c r="D62" s="53" t="s">
        <v>345</v>
      </c>
      <c r="E62" s="53" t="s">
        <v>241</v>
      </c>
      <c r="F62" s="252">
        <v>0</v>
      </c>
      <c r="G62" s="252">
        <v>0</v>
      </c>
      <c r="H62" s="252">
        <v>0</v>
      </c>
      <c r="I62" s="26">
        <f t="shared" si="55"/>
        <v>0</v>
      </c>
      <c r="J62" s="252">
        <v>0</v>
      </c>
      <c r="K62" s="252">
        <v>0</v>
      </c>
      <c r="L62" s="252">
        <v>0</v>
      </c>
      <c r="M62" s="26">
        <f t="shared" si="56"/>
        <v>0</v>
      </c>
      <c r="N62" s="252">
        <v>0</v>
      </c>
      <c r="O62" s="252">
        <v>0</v>
      </c>
      <c r="P62" s="252">
        <v>0</v>
      </c>
      <c r="Q62" s="26">
        <f t="shared" si="57"/>
        <v>0</v>
      </c>
      <c r="R62" s="252">
        <v>0</v>
      </c>
      <c r="S62" s="252">
        <v>0</v>
      </c>
      <c r="T62" s="252">
        <v>0</v>
      </c>
      <c r="U62" s="26">
        <f t="shared" si="58"/>
        <v>0</v>
      </c>
      <c r="V62" s="252">
        <v>0</v>
      </c>
      <c r="W62" s="252">
        <v>0</v>
      </c>
      <c r="X62" s="252">
        <v>0</v>
      </c>
      <c r="Y62" s="26">
        <f t="shared" si="59"/>
        <v>0</v>
      </c>
      <c r="Z62" s="25"/>
      <c r="AA62" s="25"/>
      <c r="AB62" s="25"/>
      <c r="AC62" s="26">
        <f t="shared" si="60"/>
        <v>0</v>
      </c>
      <c r="AD62" s="252">
        <v>0</v>
      </c>
      <c r="AE62" s="252">
        <v>0</v>
      </c>
      <c r="AF62" s="252">
        <v>0</v>
      </c>
      <c r="AG62" s="26">
        <f t="shared" si="61"/>
        <v>0</v>
      </c>
      <c r="AH62" s="25"/>
      <c r="AI62" s="25"/>
      <c r="AJ62" s="25"/>
      <c r="AK62" s="26">
        <f t="shared" si="62"/>
        <v>0</v>
      </c>
      <c r="AL62" s="25"/>
      <c r="AM62" s="25"/>
      <c r="AN62" s="25"/>
      <c r="AO62" s="26">
        <f t="shared" si="63"/>
        <v>0</v>
      </c>
      <c r="AP62" s="25"/>
      <c r="AQ62" s="25"/>
      <c r="AR62" s="25"/>
      <c r="AS62" s="26">
        <f t="shared" si="64"/>
        <v>0</v>
      </c>
      <c r="AT62" s="25"/>
      <c r="AU62" s="25"/>
      <c r="AV62" s="25"/>
      <c r="AW62" s="26">
        <f t="shared" si="65"/>
        <v>0</v>
      </c>
      <c r="AX62" s="25"/>
      <c r="AY62" s="25"/>
      <c r="AZ62" s="25"/>
      <c r="BA62" s="26">
        <f t="shared" si="66"/>
        <v>0</v>
      </c>
      <c r="BB62" s="25"/>
      <c r="BC62" s="25"/>
      <c r="BD62" s="25"/>
      <c r="BE62" s="26">
        <f t="shared" si="67"/>
        <v>0</v>
      </c>
    </row>
    <row r="63" spans="1:57" ht="15.75" customHeight="1" x14ac:dyDescent="0.25">
      <c r="A63" s="23" t="str">
        <f t="shared" si="54"/>
        <v>CLAIM SUMS INSURED</v>
      </c>
      <c r="C63" s="13" t="s">
        <v>26</v>
      </c>
      <c r="D63" s="53" t="s">
        <v>448</v>
      </c>
      <c r="E63" s="53" t="s">
        <v>243</v>
      </c>
      <c r="F63" s="252">
        <v>0</v>
      </c>
      <c r="G63" s="252">
        <v>0</v>
      </c>
      <c r="H63" s="252">
        <v>0</v>
      </c>
      <c r="I63" s="26">
        <f t="shared" si="55"/>
        <v>0</v>
      </c>
      <c r="J63" s="252">
        <v>0</v>
      </c>
      <c r="K63" s="252">
        <v>0</v>
      </c>
      <c r="L63" s="252">
        <v>0</v>
      </c>
      <c r="M63" s="26">
        <f t="shared" si="56"/>
        <v>0</v>
      </c>
      <c r="N63" s="252">
        <v>0</v>
      </c>
      <c r="O63" s="252">
        <v>0</v>
      </c>
      <c r="P63" s="252">
        <v>0</v>
      </c>
      <c r="Q63" s="26">
        <f t="shared" si="57"/>
        <v>0</v>
      </c>
      <c r="R63" s="252">
        <v>0</v>
      </c>
      <c r="S63" s="252">
        <v>0</v>
      </c>
      <c r="T63" s="252">
        <v>0</v>
      </c>
      <c r="U63" s="26">
        <f t="shared" si="58"/>
        <v>0</v>
      </c>
      <c r="V63" s="252">
        <v>0</v>
      </c>
      <c r="W63" s="252">
        <v>0</v>
      </c>
      <c r="X63" s="252">
        <v>0</v>
      </c>
      <c r="Y63" s="26">
        <f t="shared" si="59"/>
        <v>0</v>
      </c>
      <c r="Z63" s="25"/>
      <c r="AA63" s="25"/>
      <c r="AB63" s="25"/>
      <c r="AC63" s="26">
        <f t="shared" si="60"/>
        <v>0</v>
      </c>
      <c r="AD63" s="252">
        <v>0</v>
      </c>
      <c r="AE63" s="252">
        <v>0</v>
      </c>
      <c r="AF63" s="252">
        <v>0</v>
      </c>
      <c r="AG63" s="26">
        <f t="shared" si="61"/>
        <v>0</v>
      </c>
      <c r="AH63" s="25"/>
      <c r="AI63" s="25"/>
      <c r="AJ63" s="25"/>
      <c r="AK63" s="26">
        <f t="shared" si="62"/>
        <v>0</v>
      </c>
      <c r="AL63" s="25"/>
      <c r="AM63" s="25"/>
      <c r="AN63" s="25"/>
      <c r="AO63" s="26">
        <f t="shared" si="63"/>
        <v>0</v>
      </c>
      <c r="AP63" s="25"/>
      <c r="AQ63" s="25"/>
      <c r="AR63" s="25"/>
      <c r="AS63" s="26">
        <f t="shared" si="64"/>
        <v>0</v>
      </c>
      <c r="AT63" s="25"/>
      <c r="AU63" s="25"/>
      <c r="AV63" s="25"/>
      <c r="AW63" s="26">
        <f t="shared" si="65"/>
        <v>0</v>
      </c>
      <c r="AX63" s="25"/>
      <c r="AY63" s="25"/>
      <c r="AZ63" s="25"/>
      <c r="BA63" s="26">
        <f t="shared" si="66"/>
        <v>0</v>
      </c>
      <c r="BB63" s="25"/>
      <c r="BC63" s="25"/>
      <c r="BD63" s="25"/>
      <c r="BE63" s="26">
        <f t="shared" si="67"/>
        <v>0</v>
      </c>
    </row>
    <row r="64" spans="1:57" ht="15.75" customHeight="1" x14ac:dyDescent="0.25">
      <c r="A64" s="23" t="str">
        <f t="shared" si="54"/>
        <v>CLAIM SUMS INSURED</v>
      </c>
      <c r="C64" s="13" t="s">
        <v>26</v>
      </c>
      <c r="D64" s="53" t="s">
        <v>346</v>
      </c>
      <c r="E64" s="53" t="s">
        <v>244</v>
      </c>
      <c r="F64" s="252">
        <v>0</v>
      </c>
      <c r="G64" s="252">
        <v>0</v>
      </c>
      <c r="H64" s="252">
        <v>0</v>
      </c>
      <c r="I64" s="26">
        <f t="shared" si="55"/>
        <v>0</v>
      </c>
      <c r="J64" s="252">
        <v>0</v>
      </c>
      <c r="K64" s="252">
        <v>0</v>
      </c>
      <c r="L64" s="252">
        <v>0</v>
      </c>
      <c r="M64" s="26">
        <f t="shared" si="56"/>
        <v>0</v>
      </c>
      <c r="N64" s="252">
        <v>0</v>
      </c>
      <c r="O64" s="252">
        <v>0</v>
      </c>
      <c r="P64" s="252">
        <v>0</v>
      </c>
      <c r="Q64" s="26">
        <f t="shared" si="57"/>
        <v>0</v>
      </c>
      <c r="R64" s="252">
        <v>0</v>
      </c>
      <c r="S64" s="252">
        <v>0</v>
      </c>
      <c r="T64" s="252">
        <v>0</v>
      </c>
      <c r="U64" s="26">
        <f t="shared" si="58"/>
        <v>0</v>
      </c>
      <c r="V64" s="252">
        <v>0</v>
      </c>
      <c r="W64" s="252">
        <v>0</v>
      </c>
      <c r="X64" s="252">
        <v>0</v>
      </c>
      <c r="Y64" s="26">
        <f t="shared" si="59"/>
        <v>0</v>
      </c>
      <c r="Z64" s="25"/>
      <c r="AA64" s="25"/>
      <c r="AB64" s="25"/>
      <c r="AC64" s="26">
        <f t="shared" si="60"/>
        <v>0</v>
      </c>
      <c r="AD64" s="252">
        <v>0</v>
      </c>
      <c r="AE64" s="252">
        <v>0</v>
      </c>
      <c r="AF64" s="252">
        <v>0</v>
      </c>
      <c r="AG64" s="26">
        <f t="shared" si="61"/>
        <v>0</v>
      </c>
      <c r="AH64" s="25"/>
      <c r="AI64" s="25"/>
      <c r="AJ64" s="25"/>
      <c r="AK64" s="26">
        <f t="shared" si="62"/>
        <v>0</v>
      </c>
      <c r="AL64" s="25"/>
      <c r="AM64" s="25"/>
      <c r="AN64" s="25"/>
      <c r="AO64" s="26">
        <f t="shared" si="63"/>
        <v>0</v>
      </c>
      <c r="AP64" s="25"/>
      <c r="AQ64" s="25"/>
      <c r="AR64" s="25"/>
      <c r="AS64" s="26">
        <f t="shared" si="64"/>
        <v>0</v>
      </c>
      <c r="AT64" s="25"/>
      <c r="AU64" s="25"/>
      <c r="AV64" s="25"/>
      <c r="AW64" s="26">
        <f t="shared" si="65"/>
        <v>0</v>
      </c>
      <c r="AX64" s="25"/>
      <c r="AY64" s="25"/>
      <c r="AZ64" s="25"/>
      <c r="BA64" s="26">
        <f t="shared" si="66"/>
        <v>0</v>
      </c>
      <c r="BB64" s="25"/>
      <c r="BC64" s="25"/>
      <c r="BD64" s="25"/>
      <c r="BE64" s="26">
        <f t="shared" si="67"/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52">
        <v>0</v>
      </c>
      <c r="G66" s="252">
        <v>0</v>
      </c>
      <c r="H66" s="252">
        <v>0</v>
      </c>
      <c r="I66" s="26">
        <f>SUM(F66:H66)</f>
        <v>0</v>
      </c>
      <c r="J66" s="252">
        <v>0</v>
      </c>
      <c r="K66" s="252">
        <v>0</v>
      </c>
      <c r="L66" s="252">
        <v>0</v>
      </c>
      <c r="M66" s="26">
        <f>SUM(J66:L66)</f>
        <v>0</v>
      </c>
      <c r="N66" s="252">
        <v>0</v>
      </c>
      <c r="O66" s="252">
        <v>0</v>
      </c>
      <c r="P66" s="252">
        <v>0</v>
      </c>
      <c r="Q66" s="26">
        <f>SUM(N66:P66)</f>
        <v>0</v>
      </c>
      <c r="R66" s="252">
        <v>0</v>
      </c>
      <c r="S66" s="252">
        <v>0</v>
      </c>
      <c r="T66" s="252">
        <v>0</v>
      </c>
      <c r="U66" s="26">
        <f>SUM(R66:T66)</f>
        <v>0</v>
      </c>
      <c r="V66" s="252">
        <v>0</v>
      </c>
      <c r="W66" s="252">
        <v>0</v>
      </c>
      <c r="X66" s="252">
        <v>0</v>
      </c>
      <c r="Y66" s="26">
        <f>SUM(V66:X66)</f>
        <v>0</v>
      </c>
      <c r="Z66" s="25"/>
      <c r="AA66" s="25"/>
      <c r="AB66" s="25"/>
      <c r="AC66" s="26">
        <f>SUM(Z66:AB66)</f>
        <v>0</v>
      </c>
      <c r="AD66" s="252">
        <v>0</v>
      </c>
      <c r="AE66" s="252">
        <v>0</v>
      </c>
      <c r="AF66" s="252">
        <v>0</v>
      </c>
      <c r="AG66" s="26">
        <f>SUM(AD66:AF66)</f>
        <v>0</v>
      </c>
      <c r="AH66" s="25"/>
      <c r="AI66" s="25"/>
      <c r="AJ66" s="25"/>
      <c r="AK66" s="26">
        <f>SUM(AH66:AJ66)</f>
        <v>0</v>
      </c>
      <c r="AL66" s="25"/>
      <c r="AM66" s="25"/>
      <c r="AN66" s="25"/>
      <c r="AO66" s="26">
        <f>SUM(AL66:AN66)</f>
        <v>0</v>
      </c>
      <c r="AP66" s="25"/>
      <c r="AQ66" s="25"/>
      <c r="AR66" s="25"/>
      <c r="AS66" s="26">
        <f>SUM(AP66:AR66)</f>
        <v>0</v>
      </c>
      <c r="AT66" s="25"/>
      <c r="AU66" s="25"/>
      <c r="AV66" s="25"/>
      <c r="AW66" s="26">
        <f>SUM(AT66:AV66)</f>
        <v>0</v>
      </c>
      <c r="AX66" s="25"/>
      <c r="AY66" s="25"/>
      <c r="AZ66" s="25"/>
      <c r="BA66" s="26">
        <f>SUM(AX66:AZ66)</f>
        <v>0</v>
      </c>
      <c r="BB66" s="25"/>
      <c r="BC66" s="25"/>
      <c r="BD66" s="25"/>
      <c r="BE66" s="26">
        <f>SUM(BB66:BD66)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F53-F55-F66</f>
        <v>0</v>
      </c>
      <c r="G68" s="69">
        <f t="shared" ref="G68:BE68" si="68">G53-G55-G66</f>
        <v>0</v>
      </c>
      <c r="H68" s="69">
        <f t="shared" si="68"/>
        <v>0</v>
      </c>
      <c r="I68" s="69">
        <f t="shared" si="68"/>
        <v>0</v>
      </c>
      <c r="J68" s="69">
        <f t="shared" si="68"/>
        <v>0</v>
      </c>
      <c r="K68" s="69">
        <f t="shared" si="68"/>
        <v>0</v>
      </c>
      <c r="L68" s="69">
        <f t="shared" si="68"/>
        <v>0</v>
      </c>
      <c r="M68" s="69">
        <f t="shared" si="68"/>
        <v>0</v>
      </c>
      <c r="N68" s="69">
        <f t="shared" si="68"/>
        <v>0</v>
      </c>
      <c r="O68" s="69">
        <f t="shared" si="68"/>
        <v>0</v>
      </c>
      <c r="P68" s="69">
        <f t="shared" si="68"/>
        <v>0</v>
      </c>
      <c r="Q68" s="69">
        <f t="shared" si="68"/>
        <v>0</v>
      </c>
      <c r="R68" s="69">
        <f t="shared" si="68"/>
        <v>0</v>
      </c>
      <c r="S68" s="69">
        <f t="shared" si="68"/>
        <v>0</v>
      </c>
      <c r="T68" s="69">
        <f t="shared" si="68"/>
        <v>0</v>
      </c>
      <c r="U68" s="69">
        <f t="shared" si="68"/>
        <v>0</v>
      </c>
      <c r="V68" s="69">
        <f t="shared" si="68"/>
        <v>0</v>
      </c>
      <c r="W68" s="69">
        <f t="shared" si="68"/>
        <v>0</v>
      </c>
      <c r="X68" s="69">
        <f t="shared" si="68"/>
        <v>0</v>
      </c>
      <c r="Y68" s="69">
        <f t="shared" si="68"/>
        <v>0</v>
      </c>
      <c r="Z68" s="69">
        <f t="shared" si="68"/>
        <v>0</v>
      </c>
      <c r="AA68" s="69">
        <f t="shared" si="68"/>
        <v>0</v>
      </c>
      <c r="AB68" s="69">
        <f t="shared" si="68"/>
        <v>0</v>
      </c>
      <c r="AC68" s="69">
        <f t="shared" si="68"/>
        <v>0</v>
      </c>
      <c r="AD68" s="69">
        <f t="shared" si="68"/>
        <v>0</v>
      </c>
      <c r="AE68" s="69">
        <f t="shared" si="68"/>
        <v>0</v>
      </c>
      <c r="AF68" s="69">
        <f t="shared" si="68"/>
        <v>0</v>
      </c>
      <c r="AG68" s="69">
        <f t="shared" si="68"/>
        <v>0</v>
      </c>
      <c r="AH68" s="69">
        <f t="shared" si="68"/>
        <v>0</v>
      </c>
      <c r="AI68" s="69">
        <f t="shared" si="68"/>
        <v>0</v>
      </c>
      <c r="AJ68" s="69">
        <f t="shared" si="68"/>
        <v>0</v>
      </c>
      <c r="AK68" s="69">
        <f t="shared" si="68"/>
        <v>0</v>
      </c>
      <c r="AL68" s="69">
        <f t="shared" ref="AL68:AS68" si="69">AL53-AL55-AL66</f>
        <v>0</v>
      </c>
      <c r="AM68" s="69">
        <f t="shared" si="69"/>
        <v>0</v>
      </c>
      <c r="AN68" s="69">
        <f t="shared" si="69"/>
        <v>0</v>
      </c>
      <c r="AO68" s="69">
        <f t="shared" si="69"/>
        <v>0</v>
      </c>
      <c r="AP68" s="69">
        <f t="shared" si="69"/>
        <v>0</v>
      </c>
      <c r="AQ68" s="69">
        <f t="shared" si="69"/>
        <v>0</v>
      </c>
      <c r="AR68" s="69">
        <f t="shared" si="69"/>
        <v>0</v>
      </c>
      <c r="AS68" s="69">
        <f t="shared" si="69"/>
        <v>0</v>
      </c>
      <c r="AT68" s="69">
        <f t="shared" si="68"/>
        <v>0</v>
      </c>
      <c r="AU68" s="69">
        <f t="shared" si="68"/>
        <v>0</v>
      </c>
      <c r="AV68" s="69">
        <f t="shared" si="68"/>
        <v>0</v>
      </c>
      <c r="AW68" s="69">
        <f t="shared" si="68"/>
        <v>0</v>
      </c>
      <c r="AX68" s="69">
        <f>AX53-AX55-AX66</f>
        <v>0</v>
      </c>
      <c r="AY68" s="69">
        <f>AY53-AY55-AY66</f>
        <v>0</v>
      </c>
      <c r="AZ68" s="69">
        <f>AZ53-AZ55-AZ66</f>
        <v>0</v>
      </c>
      <c r="BA68" s="69">
        <f>BA53-BA55-BA66</f>
        <v>0</v>
      </c>
      <c r="BB68" s="69">
        <f t="shared" si="68"/>
        <v>0</v>
      </c>
      <c r="BC68" s="69">
        <f t="shared" si="68"/>
        <v>0</v>
      </c>
      <c r="BD68" s="69">
        <f t="shared" si="68"/>
        <v>0</v>
      </c>
      <c r="BE68" s="69">
        <f t="shared" si="68"/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114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5"/>
      <c r="G71" s="25"/>
      <c r="H71" s="25"/>
      <c r="I71" s="26">
        <f t="shared" ref="I71:I76" si="70">SUM(F71:H71)</f>
        <v>0</v>
      </c>
      <c r="J71" s="25"/>
      <c r="K71" s="25"/>
      <c r="L71" s="25"/>
      <c r="M71" s="26">
        <f t="shared" ref="M71:M76" si="71">SUM(J71:L71)</f>
        <v>0</v>
      </c>
      <c r="N71" s="25"/>
      <c r="O71" s="25"/>
      <c r="P71" s="25"/>
      <c r="Q71" s="26">
        <f t="shared" ref="Q71:Q76" si="72">SUM(N71:P71)</f>
        <v>0</v>
      </c>
      <c r="R71" s="25"/>
      <c r="S71" s="25"/>
      <c r="T71" s="25"/>
      <c r="U71" s="26">
        <f t="shared" ref="U71:U76" si="73">SUM(R71:T71)</f>
        <v>0</v>
      </c>
      <c r="V71" s="25"/>
      <c r="W71" s="25"/>
      <c r="X71" s="25"/>
      <c r="Y71" s="26">
        <f t="shared" ref="Y71:Y76" si="74">SUM(V71:X71)</f>
        <v>0</v>
      </c>
      <c r="Z71" s="25"/>
      <c r="AA71" s="25"/>
      <c r="AB71" s="25"/>
      <c r="AC71" s="26">
        <f t="shared" ref="AC71:AC76" si="75">SUM(Z71:AB71)</f>
        <v>0</v>
      </c>
      <c r="AD71" s="25"/>
      <c r="AE71" s="25"/>
      <c r="AF71" s="25"/>
      <c r="AG71" s="26">
        <f t="shared" ref="AG71:AG76" si="76">SUM(AD71:AF71)</f>
        <v>0</v>
      </c>
      <c r="AH71" s="25"/>
      <c r="AI71" s="25"/>
      <c r="AJ71" s="25"/>
      <c r="AK71" s="26">
        <f t="shared" ref="AK71:AK76" si="77">SUM(AH71:AJ71)</f>
        <v>0</v>
      </c>
      <c r="AL71" s="25"/>
      <c r="AM71" s="25"/>
      <c r="AN71" s="25"/>
      <c r="AO71" s="26">
        <f>SUM(AL71:AN71)</f>
        <v>0</v>
      </c>
      <c r="AP71" s="25"/>
      <c r="AQ71" s="25"/>
      <c r="AR71" s="25"/>
      <c r="AS71" s="26">
        <f>SUM(AP71:AR71)</f>
        <v>0</v>
      </c>
      <c r="AT71" s="25"/>
      <c r="AU71" s="25"/>
      <c r="AV71" s="25"/>
      <c r="AW71" s="26">
        <f t="shared" ref="AW71:AW76" si="78">SUM(AT71:AV71)</f>
        <v>0</v>
      </c>
      <c r="AX71" s="25"/>
      <c r="AY71" s="25"/>
      <c r="AZ71" s="25"/>
      <c r="BA71" s="26">
        <f>SUM(AX71:AZ71)</f>
        <v>0</v>
      </c>
      <c r="BB71" s="25"/>
      <c r="BC71" s="25"/>
      <c r="BD71" s="25"/>
      <c r="BE71" s="26">
        <f t="shared" ref="BE71:BE76" si="79">SUM(BB71:BD71)</f>
        <v>0</v>
      </c>
    </row>
    <row r="72" spans="1:57" x14ac:dyDescent="0.25">
      <c r="A72" s="23"/>
      <c r="D72" s="21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5"/>
      <c r="G73" s="25"/>
      <c r="H73" s="25"/>
      <c r="I73" s="69">
        <f t="shared" si="70"/>
        <v>0</v>
      </c>
      <c r="J73" s="25"/>
      <c r="K73" s="25"/>
      <c r="L73" s="25"/>
      <c r="M73" s="69">
        <f t="shared" si="71"/>
        <v>0</v>
      </c>
      <c r="N73" s="25"/>
      <c r="O73" s="25"/>
      <c r="P73" s="25"/>
      <c r="Q73" s="69">
        <f t="shared" si="72"/>
        <v>0</v>
      </c>
      <c r="R73" s="25"/>
      <c r="S73" s="25"/>
      <c r="T73" s="25"/>
      <c r="U73" s="69">
        <f t="shared" si="73"/>
        <v>0</v>
      </c>
      <c r="V73" s="25"/>
      <c r="W73" s="25"/>
      <c r="X73" s="25"/>
      <c r="Y73" s="69">
        <f t="shared" si="74"/>
        <v>0</v>
      </c>
      <c r="Z73" s="25"/>
      <c r="AA73" s="25"/>
      <c r="AB73" s="25"/>
      <c r="AC73" s="69">
        <f t="shared" si="75"/>
        <v>0</v>
      </c>
      <c r="AD73" s="25"/>
      <c r="AE73" s="25"/>
      <c r="AF73" s="25"/>
      <c r="AG73" s="69">
        <f t="shared" si="76"/>
        <v>0</v>
      </c>
      <c r="AH73" s="25"/>
      <c r="AI73" s="25"/>
      <c r="AJ73" s="25"/>
      <c r="AK73" s="69">
        <f t="shared" si="77"/>
        <v>0</v>
      </c>
      <c r="AL73" s="25"/>
      <c r="AM73" s="25"/>
      <c r="AN73" s="25"/>
      <c r="AO73" s="69">
        <f>SUM(AL73:AN73)</f>
        <v>0</v>
      </c>
      <c r="AP73" s="25"/>
      <c r="AQ73" s="25"/>
      <c r="AR73" s="25"/>
      <c r="AS73" s="69">
        <f>SUM(AP73:AR73)</f>
        <v>0</v>
      </c>
      <c r="AT73" s="25"/>
      <c r="AU73" s="25"/>
      <c r="AV73" s="25"/>
      <c r="AW73" s="69">
        <f t="shared" si="78"/>
        <v>0</v>
      </c>
      <c r="AX73" s="25"/>
      <c r="AY73" s="25"/>
      <c r="AZ73" s="25"/>
      <c r="BA73" s="69">
        <f>SUM(AX73:AZ73)</f>
        <v>0</v>
      </c>
      <c r="BB73" s="25"/>
      <c r="BC73" s="186"/>
      <c r="BD73" s="186"/>
      <c r="BE73" s="69">
        <f t="shared" si="79"/>
        <v>0</v>
      </c>
    </row>
    <row r="74" spans="1:57" x14ac:dyDescent="0.25">
      <c r="A74" s="23"/>
      <c r="D74" s="68"/>
      <c r="E74" s="141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ht="15" customHeight="1" x14ac:dyDescent="0.25">
      <c r="A75" s="23" t="str">
        <f t="shared" ref="A75:A82" si="80">$A$71</f>
        <v>CLAIM AMOUNTS PAID</v>
      </c>
      <c r="C75" s="13" t="s">
        <v>26</v>
      </c>
      <c r="D75" s="53" t="s">
        <v>264</v>
      </c>
      <c r="E75" s="53" t="s">
        <v>227</v>
      </c>
      <c r="F75" s="25"/>
      <c r="G75" s="25"/>
      <c r="H75" s="25"/>
      <c r="I75" s="26">
        <f t="shared" si="70"/>
        <v>0</v>
      </c>
      <c r="J75" s="25"/>
      <c r="K75" s="25"/>
      <c r="L75" s="25"/>
      <c r="M75" s="26">
        <f t="shared" si="71"/>
        <v>0</v>
      </c>
      <c r="N75" s="25"/>
      <c r="O75" s="25"/>
      <c r="P75" s="25"/>
      <c r="Q75" s="26">
        <f t="shared" si="72"/>
        <v>0</v>
      </c>
      <c r="R75" s="25"/>
      <c r="S75" s="25"/>
      <c r="T75" s="25"/>
      <c r="U75" s="26">
        <f t="shared" si="73"/>
        <v>0</v>
      </c>
      <c r="V75" s="25"/>
      <c r="W75" s="25"/>
      <c r="X75" s="25"/>
      <c r="Y75" s="26">
        <f t="shared" si="74"/>
        <v>0</v>
      </c>
      <c r="Z75" s="25"/>
      <c r="AA75" s="25"/>
      <c r="AB75" s="25"/>
      <c r="AC75" s="26">
        <f t="shared" si="75"/>
        <v>0</v>
      </c>
      <c r="AD75" s="25"/>
      <c r="AE75" s="25"/>
      <c r="AF75" s="25"/>
      <c r="AG75" s="26">
        <f t="shared" si="76"/>
        <v>0</v>
      </c>
      <c r="AH75" s="25"/>
      <c r="AI75" s="25"/>
      <c r="AJ75" s="25"/>
      <c r="AK75" s="26">
        <f t="shared" si="77"/>
        <v>0</v>
      </c>
      <c r="AL75" s="25"/>
      <c r="AM75" s="25"/>
      <c r="AN75" s="25"/>
      <c r="AO75" s="26">
        <f t="shared" ref="AO75:AO82" si="81">SUM(AL75:AN75)</f>
        <v>0</v>
      </c>
      <c r="AP75" s="25"/>
      <c r="AQ75" s="25"/>
      <c r="AR75" s="25"/>
      <c r="AS75" s="26">
        <f t="shared" ref="AS75:AS82" si="82">SUM(AP75:AR75)</f>
        <v>0</v>
      </c>
      <c r="AT75" s="25"/>
      <c r="AU75" s="25"/>
      <c r="AV75" s="25"/>
      <c r="AW75" s="26">
        <f t="shared" si="78"/>
        <v>0</v>
      </c>
      <c r="AX75" s="25"/>
      <c r="AY75" s="25"/>
      <c r="AZ75" s="25"/>
      <c r="BA75" s="26">
        <f t="shared" ref="BA75:BA82" si="83">SUM(AX75:AZ75)</f>
        <v>0</v>
      </c>
      <c r="BB75" s="25"/>
      <c r="BC75" s="25"/>
      <c r="BD75" s="25"/>
      <c r="BE75" s="26">
        <f t="shared" si="79"/>
        <v>0</v>
      </c>
    </row>
    <row r="76" spans="1:57" x14ac:dyDescent="0.25">
      <c r="A76" s="23" t="str">
        <f t="shared" si="80"/>
        <v>CLAIM AMOUNTS PAID</v>
      </c>
      <c r="C76" s="13" t="s">
        <v>26</v>
      </c>
      <c r="D76" s="53" t="s">
        <v>505</v>
      </c>
      <c r="E76" s="53" t="s">
        <v>228</v>
      </c>
      <c r="F76" s="25"/>
      <c r="G76" s="25"/>
      <c r="H76" s="25"/>
      <c r="I76" s="26">
        <f t="shared" si="70"/>
        <v>0</v>
      </c>
      <c r="J76" s="25"/>
      <c r="K76" s="25"/>
      <c r="L76" s="25"/>
      <c r="M76" s="26">
        <f t="shared" si="71"/>
        <v>0</v>
      </c>
      <c r="N76" s="25"/>
      <c r="O76" s="25"/>
      <c r="P76" s="25"/>
      <c r="Q76" s="26">
        <f t="shared" si="72"/>
        <v>0</v>
      </c>
      <c r="R76" s="25"/>
      <c r="S76" s="25"/>
      <c r="T76" s="25"/>
      <c r="U76" s="26">
        <f t="shared" si="73"/>
        <v>0</v>
      </c>
      <c r="V76" s="25"/>
      <c r="W76" s="25"/>
      <c r="X76" s="25"/>
      <c r="Y76" s="26">
        <f t="shared" si="74"/>
        <v>0</v>
      </c>
      <c r="Z76" s="25"/>
      <c r="AA76" s="25"/>
      <c r="AB76" s="25"/>
      <c r="AC76" s="26">
        <f t="shared" si="75"/>
        <v>0</v>
      </c>
      <c r="AD76" s="25"/>
      <c r="AE76" s="25"/>
      <c r="AF76" s="25"/>
      <c r="AG76" s="26">
        <f t="shared" si="76"/>
        <v>0</v>
      </c>
      <c r="AH76" s="25"/>
      <c r="AI76" s="25"/>
      <c r="AJ76" s="25"/>
      <c r="AK76" s="26">
        <f t="shared" si="77"/>
        <v>0</v>
      </c>
      <c r="AL76" s="25"/>
      <c r="AM76" s="25"/>
      <c r="AN76" s="25"/>
      <c r="AO76" s="26">
        <f t="shared" si="81"/>
        <v>0</v>
      </c>
      <c r="AP76" s="25"/>
      <c r="AQ76" s="25"/>
      <c r="AR76" s="25"/>
      <c r="AS76" s="26">
        <f t="shared" si="82"/>
        <v>0</v>
      </c>
      <c r="AT76" s="25"/>
      <c r="AU76" s="25"/>
      <c r="AV76" s="25"/>
      <c r="AW76" s="26">
        <f t="shared" si="78"/>
        <v>0</v>
      </c>
      <c r="AX76" s="25"/>
      <c r="AY76" s="25"/>
      <c r="AZ76" s="25"/>
      <c r="BA76" s="26">
        <f t="shared" si="83"/>
        <v>0</v>
      </c>
      <c r="BB76" s="25"/>
      <c r="BC76" s="25"/>
      <c r="BD76" s="25"/>
      <c r="BE76" s="26">
        <f t="shared" si="79"/>
        <v>0</v>
      </c>
    </row>
    <row r="77" spans="1:57" x14ac:dyDescent="0.25">
      <c r="A77" s="23" t="str">
        <f t="shared" si="80"/>
        <v>CLAIM AMOUNTS PAID</v>
      </c>
      <c r="C77" s="13" t="s">
        <v>26</v>
      </c>
      <c r="D77" s="53" t="s">
        <v>348</v>
      </c>
      <c r="E77" s="53" t="s">
        <v>27</v>
      </c>
      <c r="F77" s="25"/>
      <c r="G77" s="25"/>
      <c r="H77" s="25"/>
      <c r="I77" s="26">
        <f t="shared" ref="I77:I82" si="84">SUM(F77:H77)</f>
        <v>0</v>
      </c>
      <c r="J77" s="25"/>
      <c r="K77" s="25"/>
      <c r="L77" s="25"/>
      <c r="M77" s="26">
        <f t="shared" ref="M77:M82" si="85">SUM(J77:L77)</f>
        <v>0</v>
      </c>
      <c r="N77" s="25"/>
      <c r="O77" s="25"/>
      <c r="P77" s="25"/>
      <c r="Q77" s="26">
        <f t="shared" ref="Q77:Q82" si="86">SUM(N77:P77)</f>
        <v>0</v>
      </c>
      <c r="R77" s="25"/>
      <c r="S77" s="25"/>
      <c r="T77" s="25"/>
      <c r="U77" s="26">
        <f t="shared" ref="U77:U82" si="87">SUM(R77:T77)</f>
        <v>0</v>
      </c>
      <c r="V77" s="25"/>
      <c r="W77" s="25"/>
      <c r="X77" s="25"/>
      <c r="Y77" s="26">
        <f t="shared" ref="Y77:Y82" si="88">SUM(V77:X77)</f>
        <v>0</v>
      </c>
      <c r="Z77" s="25"/>
      <c r="AA77" s="25"/>
      <c r="AB77" s="25"/>
      <c r="AC77" s="26">
        <f t="shared" ref="AC77:AC82" si="89">SUM(Z77:AB77)</f>
        <v>0</v>
      </c>
      <c r="AD77" s="25"/>
      <c r="AE77" s="25"/>
      <c r="AF77" s="25"/>
      <c r="AG77" s="26">
        <f t="shared" ref="AG77:AG82" si="90">SUM(AD77:AF77)</f>
        <v>0</v>
      </c>
      <c r="AH77" s="25"/>
      <c r="AI77" s="25"/>
      <c r="AJ77" s="25"/>
      <c r="AK77" s="26">
        <f t="shared" ref="AK77:AK82" si="91">SUM(AH77:AJ77)</f>
        <v>0</v>
      </c>
      <c r="AL77" s="25"/>
      <c r="AM77" s="25"/>
      <c r="AN77" s="25"/>
      <c r="AO77" s="26">
        <f t="shared" si="81"/>
        <v>0</v>
      </c>
      <c r="AP77" s="25"/>
      <c r="AQ77" s="25"/>
      <c r="AR77" s="25"/>
      <c r="AS77" s="26">
        <f t="shared" si="82"/>
        <v>0</v>
      </c>
      <c r="AT77" s="25"/>
      <c r="AU77" s="25"/>
      <c r="AV77" s="25"/>
      <c r="AW77" s="26">
        <f t="shared" ref="AW77:AW82" si="92">SUM(AT77:AV77)</f>
        <v>0</v>
      </c>
      <c r="AX77" s="25"/>
      <c r="AY77" s="25"/>
      <c r="AZ77" s="25"/>
      <c r="BA77" s="26">
        <f t="shared" si="83"/>
        <v>0</v>
      </c>
      <c r="BB77" s="25"/>
      <c r="BC77" s="25"/>
      <c r="BD77" s="25"/>
      <c r="BE77" s="26">
        <f t="shared" ref="BE77:BE82" si="93">SUM(BB77:BD77)</f>
        <v>0</v>
      </c>
    </row>
    <row r="78" spans="1:57" x14ac:dyDescent="0.25">
      <c r="A78" s="23" t="str">
        <f t="shared" si="80"/>
        <v>CLAIM AMOUNTS PAID</v>
      </c>
      <c r="C78" s="13" t="s">
        <v>26</v>
      </c>
      <c r="D78" s="53" t="s">
        <v>222</v>
      </c>
      <c r="E78" s="53" t="s">
        <v>229</v>
      </c>
      <c r="F78" s="25"/>
      <c r="G78" s="25"/>
      <c r="H78" s="25"/>
      <c r="I78" s="26">
        <f t="shared" si="84"/>
        <v>0</v>
      </c>
      <c r="J78" s="25"/>
      <c r="K78" s="25"/>
      <c r="L78" s="25"/>
      <c r="M78" s="26">
        <f t="shared" si="85"/>
        <v>0</v>
      </c>
      <c r="N78" s="25"/>
      <c r="O78" s="25"/>
      <c r="P78" s="25"/>
      <c r="Q78" s="26">
        <f t="shared" si="86"/>
        <v>0</v>
      </c>
      <c r="R78" s="25"/>
      <c r="S78" s="25"/>
      <c r="T78" s="25"/>
      <c r="U78" s="26">
        <f t="shared" si="87"/>
        <v>0</v>
      </c>
      <c r="V78" s="25"/>
      <c r="W78" s="25"/>
      <c r="X78" s="25"/>
      <c r="Y78" s="26">
        <f t="shared" si="88"/>
        <v>0</v>
      </c>
      <c r="Z78" s="25"/>
      <c r="AA78" s="25"/>
      <c r="AB78" s="25"/>
      <c r="AC78" s="26">
        <f t="shared" si="89"/>
        <v>0</v>
      </c>
      <c r="AD78" s="25"/>
      <c r="AE78" s="25"/>
      <c r="AF78" s="25"/>
      <c r="AG78" s="26">
        <f t="shared" si="90"/>
        <v>0</v>
      </c>
      <c r="AH78" s="25"/>
      <c r="AI78" s="25"/>
      <c r="AJ78" s="25"/>
      <c r="AK78" s="26">
        <f t="shared" si="91"/>
        <v>0</v>
      </c>
      <c r="AL78" s="25"/>
      <c r="AM78" s="25"/>
      <c r="AN78" s="25"/>
      <c r="AO78" s="26">
        <f t="shared" si="81"/>
        <v>0</v>
      </c>
      <c r="AP78" s="25"/>
      <c r="AQ78" s="25"/>
      <c r="AR78" s="25"/>
      <c r="AS78" s="26">
        <f t="shared" si="82"/>
        <v>0</v>
      </c>
      <c r="AT78" s="25"/>
      <c r="AU78" s="25"/>
      <c r="AV78" s="25"/>
      <c r="AW78" s="26">
        <f t="shared" si="92"/>
        <v>0</v>
      </c>
      <c r="AX78" s="25"/>
      <c r="AY78" s="25"/>
      <c r="AZ78" s="25"/>
      <c r="BA78" s="26">
        <f t="shared" si="83"/>
        <v>0</v>
      </c>
      <c r="BB78" s="25"/>
      <c r="BC78" s="25"/>
      <c r="BD78" s="25"/>
      <c r="BE78" s="26">
        <f t="shared" si="93"/>
        <v>0</v>
      </c>
    </row>
    <row r="79" spans="1:57" x14ac:dyDescent="0.25">
      <c r="A79" s="23" t="str">
        <f t="shared" si="80"/>
        <v>CLAIM AMOUNTS PAID</v>
      </c>
      <c r="C79" s="13" t="s">
        <v>26</v>
      </c>
      <c r="D79" s="53" t="s">
        <v>224</v>
      </c>
      <c r="E79" s="53" t="s">
        <v>230</v>
      </c>
      <c r="F79" s="25"/>
      <c r="G79" s="25"/>
      <c r="H79" s="25"/>
      <c r="I79" s="26">
        <f t="shared" si="84"/>
        <v>0</v>
      </c>
      <c r="J79" s="25"/>
      <c r="K79" s="25"/>
      <c r="L79" s="25"/>
      <c r="M79" s="26">
        <f t="shared" si="85"/>
        <v>0</v>
      </c>
      <c r="N79" s="25"/>
      <c r="O79" s="25"/>
      <c r="P79" s="25"/>
      <c r="Q79" s="26">
        <f t="shared" si="86"/>
        <v>0</v>
      </c>
      <c r="R79" s="25"/>
      <c r="S79" s="25"/>
      <c r="T79" s="25"/>
      <c r="U79" s="26">
        <f t="shared" si="87"/>
        <v>0</v>
      </c>
      <c r="V79" s="25"/>
      <c r="W79" s="25"/>
      <c r="X79" s="25"/>
      <c r="Y79" s="26">
        <f t="shared" si="88"/>
        <v>0</v>
      </c>
      <c r="Z79" s="25"/>
      <c r="AA79" s="25"/>
      <c r="AB79" s="25"/>
      <c r="AC79" s="26">
        <f t="shared" si="89"/>
        <v>0</v>
      </c>
      <c r="AD79" s="25"/>
      <c r="AE79" s="25"/>
      <c r="AF79" s="25"/>
      <c r="AG79" s="26">
        <f t="shared" si="90"/>
        <v>0</v>
      </c>
      <c r="AH79" s="25"/>
      <c r="AI79" s="25"/>
      <c r="AJ79" s="25"/>
      <c r="AK79" s="26">
        <f t="shared" si="91"/>
        <v>0</v>
      </c>
      <c r="AL79" s="25"/>
      <c r="AM79" s="25"/>
      <c r="AN79" s="25"/>
      <c r="AO79" s="26">
        <f t="shared" si="81"/>
        <v>0</v>
      </c>
      <c r="AP79" s="25"/>
      <c r="AQ79" s="25"/>
      <c r="AR79" s="25"/>
      <c r="AS79" s="26">
        <f t="shared" si="82"/>
        <v>0</v>
      </c>
      <c r="AT79" s="25"/>
      <c r="AU79" s="25"/>
      <c r="AV79" s="25"/>
      <c r="AW79" s="26">
        <f t="shared" si="92"/>
        <v>0</v>
      </c>
      <c r="AX79" s="25"/>
      <c r="AY79" s="25"/>
      <c r="AZ79" s="25"/>
      <c r="BA79" s="26">
        <f t="shared" si="83"/>
        <v>0</v>
      </c>
      <c r="BB79" s="25"/>
      <c r="BC79" s="25"/>
      <c r="BD79" s="25"/>
      <c r="BE79" s="26">
        <f t="shared" si="93"/>
        <v>0</v>
      </c>
    </row>
    <row r="80" spans="1:57" ht="15" customHeight="1" x14ac:dyDescent="0.25">
      <c r="A80" s="23" t="str">
        <f t="shared" si="80"/>
        <v>CLAIM AMOUNTS PAID</v>
      </c>
      <c r="C80" s="13" t="s">
        <v>26</v>
      </c>
      <c r="D80" s="53" t="s">
        <v>223</v>
      </c>
      <c r="E80" s="53" t="s">
        <v>231</v>
      </c>
      <c r="F80" s="25"/>
      <c r="G80" s="25"/>
      <c r="H80" s="25"/>
      <c r="I80" s="26">
        <f t="shared" si="84"/>
        <v>0</v>
      </c>
      <c r="J80" s="25"/>
      <c r="K80" s="25"/>
      <c r="L80" s="25"/>
      <c r="M80" s="26">
        <f t="shared" si="85"/>
        <v>0</v>
      </c>
      <c r="N80" s="25"/>
      <c r="O80" s="25"/>
      <c r="P80" s="25"/>
      <c r="Q80" s="26">
        <f t="shared" si="86"/>
        <v>0</v>
      </c>
      <c r="R80" s="25"/>
      <c r="S80" s="25"/>
      <c r="T80" s="25"/>
      <c r="U80" s="26">
        <f t="shared" si="87"/>
        <v>0</v>
      </c>
      <c r="V80" s="25"/>
      <c r="W80" s="25"/>
      <c r="X80" s="25"/>
      <c r="Y80" s="26">
        <f t="shared" si="88"/>
        <v>0</v>
      </c>
      <c r="Z80" s="25"/>
      <c r="AA80" s="25"/>
      <c r="AB80" s="25"/>
      <c r="AC80" s="26">
        <f t="shared" si="89"/>
        <v>0</v>
      </c>
      <c r="AD80" s="25"/>
      <c r="AE80" s="25"/>
      <c r="AF80" s="25"/>
      <c r="AG80" s="26">
        <f t="shared" si="90"/>
        <v>0</v>
      </c>
      <c r="AH80" s="25"/>
      <c r="AI80" s="25"/>
      <c r="AJ80" s="25"/>
      <c r="AK80" s="26">
        <f t="shared" si="91"/>
        <v>0</v>
      </c>
      <c r="AL80" s="25"/>
      <c r="AM80" s="25"/>
      <c r="AN80" s="25"/>
      <c r="AO80" s="26">
        <f t="shared" si="81"/>
        <v>0</v>
      </c>
      <c r="AP80" s="25"/>
      <c r="AQ80" s="25"/>
      <c r="AR80" s="25"/>
      <c r="AS80" s="26">
        <f t="shared" si="82"/>
        <v>0</v>
      </c>
      <c r="AT80" s="25"/>
      <c r="AU80" s="25"/>
      <c r="AV80" s="25"/>
      <c r="AW80" s="26">
        <f t="shared" si="92"/>
        <v>0</v>
      </c>
      <c r="AX80" s="25"/>
      <c r="AY80" s="25"/>
      <c r="AZ80" s="25"/>
      <c r="BA80" s="26">
        <f t="shared" si="83"/>
        <v>0</v>
      </c>
      <c r="BB80" s="25"/>
      <c r="BC80" s="25"/>
      <c r="BD80" s="25"/>
      <c r="BE80" s="26">
        <f t="shared" si="93"/>
        <v>0</v>
      </c>
    </row>
    <row r="81" spans="1:57" x14ac:dyDescent="0.25">
      <c r="A81" s="23" t="str">
        <f t="shared" si="80"/>
        <v>CLAIM AMOUNTS PAID</v>
      </c>
      <c r="C81" s="13" t="s">
        <v>26</v>
      </c>
      <c r="D81" s="53" t="s">
        <v>341</v>
      </c>
      <c r="E81" s="53" t="s">
        <v>232</v>
      </c>
      <c r="F81" s="25"/>
      <c r="G81" s="25"/>
      <c r="H81" s="25"/>
      <c r="I81" s="26">
        <f t="shared" si="84"/>
        <v>0</v>
      </c>
      <c r="J81" s="25"/>
      <c r="K81" s="25"/>
      <c r="L81" s="25"/>
      <c r="M81" s="26">
        <f t="shared" si="85"/>
        <v>0</v>
      </c>
      <c r="N81" s="25"/>
      <c r="O81" s="25"/>
      <c r="P81" s="25"/>
      <c r="Q81" s="26">
        <f t="shared" si="86"/>
        <v>0</v>
      </c>
      <c r="R81" s="25"/>
      <c r="S81" s="25"/>
      <c r="T81" s="25"/>
      <c r="U81" s="26">
        <f t="shared" si="87"/>
        <v>0</v>
      </c>
      <c r="V81" s="25"/>
      <c r="W81" s="25"/>
      <c r="X81" s="25"/>
      <c r="Y81" s="26">
        <f t="shared" si="88"/>
        <v>0</v>
      </c>
      <c r="Z81" s="25"/>
      <c r="AA81" s="25"/>
      <c r="AB81" s="25"/>
      <c r="AC81" s="26">
        <f t="shared" si="89"/>
        <v>0</v>
      </c>
      <c r="AD81" s="25"/>
      <c r="AE81" s="25"/>
      <c r="AF81" s="25"/>
      <c r="AG81" s="26">
        <f t="shared" si="90"/>
        <v>0</v>
      </c>
      <c r="AH81" s="25"/>
      <c r="AI81" s="25"/>
      <c r="AJ81" s="25"/>
      <c r="AK81" s="26">
        <f t="shared" si="91"/>
        <v>0</v>
      </c>
      <c r="AL81" s="25"/>
      <c r="AM81" s="25"/>
      <c r="AN81" s="25"/>
      <c r="AO81" s="26">
        <f t="shared" si="81"/>
        <v>0</v>
      </c>
      <c r="AP81" s="25"/>
      <c r="AQ81" s="25"/>
      <c r="AR81" s="25"/>
      <c r="AS81" s="26">
        <f t="shared" si="82"/>
        <v>0</v>
      </c>
      <c r="AT81" s="25"/>
      <c r="AU81" s="25"/>
      <c r="AV81" s="25"/>
      <c r="AW81" s="26">
        <f t="shared" si="92"/>
        <v>0</v>
      </c>
      <c r="AX81" s="25"/>
      <c r="AY81" s="25"/>
      <c r="AZ81" s="25"/>
      <c r="BA81" s="26">
        <f t="shared" si="83"/>
        <v>0</v>
      </c>
      <c r="BB81" s="25"/>
      <c r="BC81" s="25"/>
      <c r="BD81" s="25"/>
      <c r="BE81" s="26">
        <f t="shared" si="93"/>
        <v>0</v>
      </c>
    </row>
    <row r="82" spans="1:57" x14ac:dyDescent="0.25">
      <c r="A82" s="23" t="str">
        <f t="shared" si="80"/>
        <v>CLAIM AMOUNTS PAID</v>
      </c>
      <c r="C82" s="13" t="s">
        <v>26</v>
      </c>
      <c r="D82" s="53" t="s">
        <v>246</v>
      </c>
      <c r="E82" s="53" t="s">
        <v>233</v>
      </c>
      <c r="F82" s="25"/>
      <c r="G82" s="25"/>
      <c r="H82" s="25"/>
      <c r="I82" s="26">
        <f t="shared" si="84"/>
        <v>0</v>
      </c>
      <c r="J82" s="25"/>
      <c r="K82" s="25"/>
      <c r="L82" s="25"/>
      <c r="M82" s="26">
        <f t="shared" si="85"/>
        <v>0</v>
      </c>
      <c r="N82" s="25"/>
      <c r="O82" s="25"/>
      <c r="P82" s="25"/>
      <c r="Q82" s="26">
        <f t="shared" si="86"/>
        <v>0</v>
      </c>
      <c r="R82" s="25"/>
      <c r="S82" s="25"/>
      <c r="T82" s="25"/>
      <c r="U82" s="26">
        <f t="shared" si="87"/>
        <v>0</v>
      </c>
      <c r="V82" s="25"/>
      <c r="W82" s="25"/>
      <c r="X82" s="25"/>
      <c r="Y82" s="26">
        <f t="shared" si="88"/>
        <v>0</v>
      </c>
      <c r="Z82" s="25"/>
      <c r="AA82" s="25"/>
      <c r="AB82" s="25"/>
      <c r="AC82" s="26">
        <f t="shared" si="89"/>
        <v>0</v>
      </c>
      <c r="AD82" s="25"/>
      <c r="AE82" s="25"/>
      <c r="AF82" s="25"/>
      <c r="AG82" s="26">
        <f t="shared" si="90"/>
        <v>0</v>
      </c>
      <c r="AH82" s="25"/>
      <c r="AI82" s="25"/>
      <c r="AJ82" s="25"/>
      <c r="AK82" s="26">
        <f t="shared" si="91"/>
        <v>0</v>
      </c>
      <c r="AL82" s="25"/>
      <c r="AM82" s="25"/>
      <c r="AN82" s="25"/>
      <c r="AO82" s="26">
        <f t="shared" si="81"/>
        <v>0</v>
      </c>
      <c r="AP82" s="25"/>
      <c r="AQ82" s="25"/>
      <c r="AR82" s="25"/>
      <c r="AS82" s="26">
        <f t="shared" si="82"/>
        <v>0</v>
      </c>
      <c r="AT82" s="25"/>
      <c r="AU82" s="25"/>
      <c r="AV82" s="25"/>
      <c r="AW82" s="26">
        <f t="shared" si="92"/>
        <v>0</v>
      </c>
      <c r="AX82" s="25"/>
      <c r="AY82" s="25"/>
      <c r="AZ82" s="25"/>
      <c r="BA82" s="26">
        <f t="shared" si="83"/>
        <v>0</v>
      </c>
      <c r="BB82" s="25"/>
      <c r="BC82" s="25"/>
      <c r="BD82" s="25"/>
      <c r="BE82" s="26">
        <f t="shared" si="93"/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94">$A$71</f>
        <v>CLAIM AMOUNTS PAID</v>
      </c>
      <c r="C84" s="13" t="s">
        <v>26</v>
      </c>
      <c r="D84" s="53" t="s">
        <v>349</v>
      </c>
      <c r="E84" s="53" t="s">
        <v>234</v>
      </c>
      <c r="F84" s="26">
        <f>SUBTOTAL(9,F85:F93)</f>
        <v>0</v>
      </c>
      <c r="G84" s="26">
        <f>SUBTOTAL(9,G85:G93)</f>
        <v>0</v>
      </c>
      <c r="H84" s="26">
        <f>SUBTOTAL(9,H85:H93)</f>
        <v>0</v>
      </c>
      <c r="I84" s="26">
        <f t="shared" ref="I84:I93" si="95">SUM(F84:H84)</f>
        <v>0</v>
      </c>
      <c r="J84" s="26">
        <f>SUBTOTAL(9,J85:J93)</f>
        <v>0</v>
      </c>
      <c r="K84" s="26">
        <f>SUBTOTAL(9,K85:K93)</f>
        <v>0</v>
      </c>
      <c r="L84" s="26">
        <f>SUBTOTAL(9,L85:L93)</f>
        <v>0</v>
      </c>
      <c r="M84" s="26">
        <f t="shared" ref="M84:M93" si="96">SUM(J84:L84)</f>
        <v>0</v>
      </c>
      <c r="N84" s="26">
        <f>SUBTOTAL(9,N85:N93)</f>
        <v>0</v>
      </c>
      <c r="O84" s="26">
        <f>SUBTOTAL(9,O85:O93)</f>
        <v>0</v>
      </c>
      <c r="P84" s="26">
        <f>SUBTOTAL(9,P85:P93)</f>
        <v>0</v>
      </c>
      <c r="Q84" s="26">
        <f t="shared" ref="Q84:Q93" si="97">SUM(N84:P84)</f>
        <v>0</v>
      </c>
      <c r="R84" s="26">
        <f>SUBTOTAL(9,R85:R93)</f>
        <v>0</v>
      </c>
      <c r="S84" s="26">
        <f>SUBTOTAL(9,S85:S93)</f>
        <v>0</v>
      </c>
      <c r="T84" s="26">
        <f>SUBTOTAL(9,T85:T93)</f>
        <v>0</v>
      </c>
      <c r="U84" s="26">
        <f t="shared" ref="U84:U93" si="98">SUM(R84:T84)</f>
        <v>0</v>
      </c>
      <c r="V84" s="26">
        <f>SUBTOTAL(9,V85:V93)</f>
        <v>0</v>
      </c>
      <c r="W84" s="26">
        <f>SUBTOTAL(9,W85:W93)</f>
        <v>0</v>
      </c>
      <c r="X84" s="26">
        <f>SUBTOTAL(9,X85:X93)</f>
        <v>0</v>
      </c>
      <c r="Y84" s="26">
        <f t="shared" ref="Y84:Y93" si="99">SUM(V84:X84)</f>
        <v>0</v>
      </c>
      <c r="Z84" s="26">
        <f>SUBTOTAL(9,Z85:Z93)</f>
        <v>0</v>
      </c>
      <c r="AA84" s="26">
        <f>SUBTOTAL(9,AA85:AA93)</f>
        <v>0</v>
      </c>
      <c r="AB84" s="26">
        <f>SUBTOTAL(9,AB85:AB93)</f>
        <v>0</v>
      </c>
      <c r="AC84" s="26">
        <f t="shared" ref="AC84:AC93" si="100">SUM(Z84:AB84)</f>
        <v>0</v>
      </c>
      <c r="AD84" s="26">
        <f>SUBTOTAL(9,AD85:AD93)</f>
        <v>0</v>
      </c>
      <c r="AE84" s="26">
        <f>SUBTOTAL(9,AE85:AE93)</f>
        <v>0</v>
      </c>
      <c r="AF84" s="26">
        <f>SUBTOTAL(9,AF85:AF93)</f>
        <v>0</v>
      </c>
      <c r="AG84" s="26">
        <f t="shared" ref="AG84:AG93" si="101">SUM(AD84:AF84)</f>
        <v>0</v>
      </c>
      <c r="AH84" s="26">
        <f>SUBTOTAL(9,AH85:AH93)</f>
        <v>0</v>
      </c>
      <c r="AI84" s="26">
        <f>SUBTOTAL(9,AI85:AI93)</f>
        <v>0</v>
      </c>
      <c r="AJ84" s="26">
        <f>SUBTOTAL(9,AJ85:AJ93)</f>
        <v>0</v>
      </c>
      <c r="AK84" s="26">
        <f t="shared" ref="AK84:AK93" si="102">SUM(AH84:AJ84)</f>
        <v>0</v>
      </c>
      <c r="AL84" s="26">
        <f>SUBTOTAL(9,AL85:AL93)</f>
        <v>0</v>
      </c>
      <c r="AM84" s="26">
        <f>SUBTOTAL(9,AM85:AM93)</f>
        <v>0</v>
      </c>
      <c r="AN84" s="26">
        <f>SUBTOTAL(9,AN85:AN93)</f>
        <v>0</v>
      </c>
      <c r="AO84" s="26">
        <f t="shared" ref="AO84:AO93" si="103">SUM(AL84:AN84)</f>
        <v>0</v>
      </c>
      <c r="AP84" s="26">
        <f>SUBTOTAL(9,AP85:AP93)</f>
        <v>0</v>
      </c>
      <c r="AQ84" s="26">
        <f>SUBTOTAL(9,AQ85:AQ93)</f>
        <v>0</v>
      </c>
      <c r="AR84" s="26">
        <f>SUBTOTAL(9,AR85:AR93)</f>
        <v>0</v>
      </c>
      <c r="AS84" s="26">
        <f t="shared" ref="AS84:AS93" si="104">SUM(AP84:AR84)</f>
        <v>0</v>
      </c>
      <c r="AT84" s="26">
        <f>SUBTOTAL(9,AT85:AT93)</f>
        <v>0</v>
      </c>
      <c r="AU84" s="26">
        <f>SUBTOTAL(9,AU85:AU93)</f>
        <v>0</v>
      </c>
      <c r="AV84" s="26">
        <f>SUBTOTAL(9,AV85:AV93)</f>
        <v>0</v>
      </c>
      <c r="AW84" s="26">
        <f t="shared" ref="AW84:AW93" si="105">SUM(AT84:AV84)</f>
        <v>0</v>
      </c>
      <c r="AX84" s="26">
        <f>SUBTOTAL(9,AX85:AX93)</f>
        <v>0</v>
      </c>
      <c r="AY84" s="26">
        <f>SUBTOTAL(9,AY85:AY93)</f>
        <v>0</v>
      </c>
      <c r="AZ84" s="26">
        <f>SUBTOTAL(9,AZ85:AZ93)</f>
        <v>0</v>
      </c>
      <c r="BA84" s="26">
        <f t="shared" ref="BA84:BA93" si="106">SUM(AX84:AZ84)</f>
        <v>0</v>
      </c>
      <c r="BB84" s="26">
        <f>SUBTOTAL(9,BB85:BB93)</f>
        <v>0</v>
      </c>
      <c r="BC84" s="26">
        <f>SUBTOTAL(9,BC85:BC93)</f>
        <v>0</v>
      </c>
      <c r="BD84" s="26">
        <f>SUBTOTAL(9,BD85:BD93)</f>
        <v>0</v>
      </c>
      <c r="BE84" s="26">
        <f t="shared" ref="BE84:BE93" si="107">SUM(BB84:BD84)</f>
        <v>0</v>
      </c>
    </row>
    <row r="85" spans="1:57" x14ac:dyDescent="0.25">
      <c r="A85" s="23" t="str">
        <f t="shared" si="94"/>
        <v>CLAIM AMOUNTS PAID</v>
      </c>
      <c r="C85" s="13" t="s">
        <v>26</v>
      </c>
      <c r="D85" s="53" t="s">
        <v>221</v>
      </c>
      <c r="E85" s="53" t="s">
        <v>235</v>
      </c>
      <c r="F85" s="252">
        <v>0</v>
      </c>
      <c r="G85" s="252">
        <v>0</v>
      </c>
      <c r="H85" s="252">
        <v>0</v>
      </c>
      <c r="I85" s="26">
        <f t="shared" si="95"/>
        <v>0</v>
      </c>
      <c r="J85" s="252">
        <v>0</v>
      </c>
      <c r="K85" s="252">
        <v>0</v>
      </c>
      <c r="L85" s="252">
        <v>0</v>
      </c>
      <c r="M85" s="26">
        <f t="shared" si="96"/>
        <v>0</v>
      </c>
      <c r="N85" s="252">
        <v>0</v>
      </c>
      <c r="O85" s="252">
        <v>0</v>
      </c>
      <c r="P85" s="252">
        <v>0</v>
      </c>
      <c r="Q85" s="26">
        <f t="shared" si="97"/>
        <v>0</v>
      </c>
      <c r="R85" s="252">
        <v>0</v>
      </c>
      <c r="S85" s="252">
        <v>0</v>
      </c>
      <c r="T85" s="252">
        <v>0</v>
      </c>
      <c r="U85" s="26">
        <f t="shared" si="98"/>
        <v>0</v>
      </c>
      <c r="V85" s="252">
        <v>0</v>
      </c>
      <c r="W85" s="252">
        <v>0</v>
      </c>
      <c r="X85" s="252">
        <v>0</v>
      </c>
      <c r="Y85" s="26">
        <f t="shared" si="99"/>
        <v>0</v>
      </c>
      <c r="Z85" s="25"/>
      <c r="AA85" s="25"/>
      <c r="AB85" s="25"/>
      <c r="AC85" s="26">
        <f t="shared" si="100"/>
        <v>0</v>
      </c>
      <c r="AD85" s="252">
        <v>0</v>
      </c>
      <c r="AE85" s="252">
        <v>0</v>
      </c>
      <c r="AF85" s="252">
        <v>0</v>
      </c>
      <c r="AG85" s="26">
        <f t="shared" si="101"/>
        <v>0</v>
      </c>
      <c r="AH85" s="25"/>
      <c r="AI85" s="25"/>
      <c r="AJ85" s="25"/>
      <c r="AK85" s="26">
        <f t="shared" si="102"/>
        <v>0</v>
      </c>
      <c r="AL85" s="25"/>
      <c r="AM85" s="25"/>
      <c r="AN85" s="25"/>
      <c r="AO85" s="26">
        <f t="shared" si="103"/>
        <v>0</v>
      </c>
      <c r="AP85" s="25"/>
      <c r="AQ85" s="25"/>
      <c r="AR85" s="25"/>
      <c r="AS85" s="26">
        <f t="shared" si="104"/>
        <v>0</v>
      </c>
      <c r="AT85" s="25"/>
      <c r="AU85" s="25"/>
      <c r="AV85" s="25"/>
      <c r="AW85" s="26">
        <f t="shared" si="105"/>
        <v>0</v>
      </c>
      <c r="AX85" s="25"/>
      <c r="AY85" s="25"/>
      <c r="AZ85" s="25"/>
      <c r="BA85" s="26">
        <f t="shared" si="106"/>
        <v>0</v>
      </c>
      <c r="BB85" s="25"/>
      <c r="BC85" s="25"/>
      <c r="BD85" s="25"/>
      <c r="BE85" s="26">
        <f t="shared" si="107"/>
        <v>0</v>
      </c>
    </row>
    <row r="86" spans="1:57" x14ac:dyDescent="0.25">
      <c r="A86" s="23" t="str">
        <f t="shared" si="94"/>
        <v>CLAIM AMOUNTS PAID</v>
      </c>
      <c r="C86" s="13" t="s">
        <v>26</v>
      </c>
      <c r="D86" s="53" t="s">
        <v>350</v>
      </c>
      <c r="E86" s="53" t="s">
        <v>236</v>
      </c>
      <c r="F86" s="25"/>
      <c r="G86" s="25"/>
      <c r="H86" s="25"/>
      <c r="I86" s="26">
        <f t="shared" si="95"/>
        <v>0</v>
      </c>
      <c r="J86" s="25"/>
      <c r="K86" s="25"/>
      <c r="L86" s="25"/>
      <c r="M86" s="26">
        <f t="shared" si="96"/>
        <v>0</v>
      </c>
      <c r="N86" s="25"/>
      <c r="O86" s="25"/>
      <c r="P86" s="25"/>
      <c r="Q86" s="26">
        <f t="shared" si="97"/>
        <v>0</v>
      </c>
      <c r="R86" s="25"/>
      <c r="S86" s="25"/>
      <c r="T86" s="25"/>
      <c r="U86" s="26">
        <f t="shared" si="98"/>
        <v>0</v>
      </c>
      <c r="V86" s="25"/>
      <c r="W86" s="25"/>
      <c r="X86" s="25"/>
      <c r="Y86" s="26">
        <f t="shared" si="99"/>
        <v>0</v>
      </c>
      <c r="Z86" s="25"/>
      <c r="AA86" s="25"/>
      <c r="AB86" s="25"/>
      <c r="AC86" s="26">
        <f t="shared" si="100"/>
        <v>0</v>
      </c>
      <c r="AD86" s="25"/>
      <c r="AE86" s="25"/>
      <c r="AF86" s="25"/>
      <c r="AG86" s="26">
        <f t="shared" si="101"/>
        <v>0</v>
      </c>
      <c r="AH86" s="25"/>
      <c r="AI86" s="25"/>
      <c r="AJ86" s="25"/>
      <c r="AK86" s="26">
        <f t="shared" si="102"/>
        <v>0</v>
      </c>
      <c r="AL86" s="25"/>
      <c r="AM86" s="25"/>
      <c r="AN86" s="25"/>
      <c r="AO86" s="26">
        <f t="shared" si="103"/>
        <v>0</v>
      </c>
      <c r="AP86" s="25"/>
      <c r="AQ86" s="25"/>
      <c r="AR86" s="25"/>
      <c r="AS86" s="26">
        <f t="shared" si="104"/>
        <v>0</v>
      </c>
      <c r="AT86" s="25"/>
      <c r="AU86" s="25"/>
      <c r="AV86" s="25"/>
      <c r="AW86" s="26">
        <f t="shared" si="105"/>
        <v>0</v>
      </c>
      <c r="AX86" s="25"/>
      <c r="AY86" s="25"/>
      <c r="AZ86" s="25"/>
      <c r="BA86" s="26">
        <f t="shared" si="106"/>
        <v>0</v>
      </c>
      <c r="BB86" s="25"/>
      <c r="BC86" s="25"/>
      <c r="BD86" s="25"/>
      <c r="BE86" s="26">
        <f t="shared" si="107"/>
        <v>0</v>
      </c>
    </row>
    <row r="87" spans="1:57" x14ac:dyDescent="0.25">
      <c r="A87" s="23" t="str">
        <f t="shared" si="94"/>
        <v>CLAIM AMOUNTS PAID</v>
      </c>
      <c r="C87" s="13" t="s">
        <v>26</v>
      </c>
      <c r="D87" s="53" t="s">
        <v>342</v>
      </c>
      <c r="E87" s="53" t="s">
        <v>237</v>
      </c>
      <c r="F87" s="25"/>
      <c r="G87" s="25"/>
      <c r="H87" s="25"/>
      <c r="I87" s="26">
        <f t="shared" si="95"/>
        <v>0</v>
      </c>
      <c r="J87" s="25"/>
      <c r="K87" s="25"/>
      <c r="L87" s="25"/>
      <c r="M87" s="26">
        <f t="shared" si="96"/>
        <v>0</v>
      </c>
      <c r="N87" s="25"/>
      <c r="O87" s="25"/>
      <c r="P87" s="25"/>
      <c r="Q87" s="26">
        <f t="shared" si="97"/>
        <v>0</v>
      </c>
      <c r="R87" s="25"/>
      <c r="S87" s="25"/>
      <c r="T87" s="25"/>
      <c r="U87" s="26">
        <f t="shared" si="98"/>
        <v>0</v>
      </c>
      <c r="V87" s="25"/>
      <c r="W87" s="25"/>
      <c r="X87" s="25"/>
      <c r="Y87" s="26">
        <f t="shared" si="99"/>
        <v>0</v>
      </c>
      <c r="Z87" s="25"/>
      <c r="AA87" s="25"/>
      <c r="AB87" s="25"/>
      <c r="AC87" s="26">
        <f t="shared" si="100"/>
        <v>0</v>
      </c>
      <c r="AD87" s="25"/>
      <c r="AE87" s="25"/>
      <c r="AF87" s="25"/>
      <c r="AG87" s="26">
        <f t="shared" si="101"/>
        <v>0</v>
      </c>
      <c r="AH87" s="25"/>
      <c r="AI87" s="25"/>
      <c r="AJ87" s="25"/>
      <c r="AK87" s="26">
        <f t="shared" si="102"/>
        <v>0</v>
      </c>
      <c r="AL87" s="25"/>
      <c r="AM87" s="25"/>
      <c r="AN87" s="25"/>
      <c r="AO87" s="26">
        <f t="shared" si="103"/>
        <v>0</v>
      </c>
      <c r="AP87" s="25"/>
      <c r="AQ87" s="25"/>
      <c r="AR87" s="25"/>
      <c r="AS87" s="26">
        <f t="shared" si="104"/>
        <v>0</v>
      </c>
      <c r="AT87" s="25"/>
      <c r="AU87" s="25"/>
      <c r="AV87" s="25"/>
      <c r="AW87" s="26">
        <f t="shared" si="105"/>
        <v>0</v>
      </c>
      <c r="AX87" s="25"/>
      <c r="AY87" s="25"/>
      <c r="AZ87" s="25"/>
      <c r="BA87" s="26">
        <f t="shared" si="106"/>
        <v>0</v>
      </c>
      <c r="BB87" s="25"/>
      <c r="BC87" s="25"/>
      <c r="BD87" s="25"/>
      <c r="BE87" s="26">
        <f t="shared" si="107"/>
        <v>0</v>
      </c>
    </row>
    <row r="88" spans="1:57" x14ac:dyDescent="0.25">
      <c r="A88" s="23" t="str">
        <f t="shared" si="94"/>
        <v>CLAIM AMOUNTS PAID</v>
      </c>
      <c r="C88" s="13" t="s">
        <v>26</v>
      </c>
      <c r="D88" s="53" t="s">
        <v>343</v>
      </c>
      <c r="E88" s="53" t="s">
        <v>238</v>
      </c>
      <c r="F88" s="25"/>
      <c r="G88" s="25"/>
      <c r="H88" s="25"/>
      <c r="I88" s="26">
        <f t="shared" si="95"/>
        <v>0</v>
      </c>
      <c r="J88" s="25"/>
      <c r="K88" s="25"/>
      <c r="L88" s="25"/>
      <c r="M88" s="26">
        <f t="shared" si="96"/>
        <v>0</v>
      </c>
      <c r="N88" s="25"/>
      <c r="O88" s="25"/>
      <c r="P88" s="25"/>
      <c r="Q88" s="26">
        <f t="shared" si="97"/>
        <v>0</v>
      </c>
      <c r="R88" s="25"/>
      <c r="S88" s="25"/>
      <c r="T88" s="25"/>
      <c r="U88" s="26">
        <f t="shared" si="98"/>
        <v>0</v>
      </c>
      <c r="V88" s="25"/>
      <c r="W88" s="25"/>
      <c r="X88" s="25"/>
      <c r="Y88" s="26">
        <f t="shared" si="99"/>
        <v>0</v>
      </c>
      <c r="Z88" s="25"/>
      <c r="AA88" s="25"/>
      <c r="AB88" s="25"/>
      <c r="AC88" s="26">
        <f t="shared" si="100"/>
        <v>0</v>
      </c>
      <c r="AD88" s="25"/>
      <c r="AE88" s="25"/>
      <c r="AF88" s="25"/>
      <c r="AG88" s="26">
        <f t="shared" si="101"/>
        <v>0</v>
      </c>
      <c r="AH88" s="25"/>
      <c r="AI88" s="25"/>
      <c r="AJ88" s="25"/>
      <c r="AK88" s="26">
        <f t="shared" si="102"/>
        <v>0</v>
      </c>
      <c r="AL88" s="25"/>
      <c r="AM88" s="25"/>
      <c r="AN88" s="25"/>
      <c r="AO88" s="26">
        <f t="shared" si="103"/>
        <v>0</v>
      </c>
      <c r="AP88" s="25"/>
      <c r="AQ88" s="25"/>
      <c r="AR88" s="25"/>
      <c r="AS88" s="26">
        <f t="shared" si="104"/>
        <v>0</v>
      </c>
      <c r="AT88" s="25"/>
      <c r="AU88" s="25"/>
      <c r="AV88" s="25"/>
      <c r="AW88" s="26">
        <f t="shared" si="105"/>
        <v>0</v>
      </c>
      <c r="AX88" s="25"/>
      <c r="AY88" s="25"/>
      <c r="AZ88" s="25"/>
      <c r="BA88" s="26">
        <f t="shared" si="106"/>
        <v>0</v>
      </c>
      <c r="BB88" s="25"/>
      <c r="BC88" s="25"/>
      <c r="BD88" s="25"/>
      <c r="BE88" s="26">
        <f t="shared" si="107"/>
        <v>0</v>
      </c>
    </row>
    <row r="89" spans="1:57" x14ac:dyDescent="0.25">
      <c r="A89" s="23" t="str">
        <f t="shared" si="94"/>
        <v>CLAIM AMOUNTS PAID</v>
      </c>
      <c r="C89" s="13" t="s">
        <v>26</v>
      </c>
      <c r="D89" s="53" t="s">
        <v>344</v>
      </c>
      <c r="E89" s="53" t="s">
        <v>239</v>
      </c>
      <c r="F89" s="25"/>
      <c r="G89" s="25"/>
      <c r="H89" s="25"/>
      <c r="I89" s="26">
        <f t="shared" si="95"/>
        <v>0</v>
      </c>
      <c r="J89" s="25"/>
      <c r="K89" s="25"/>
      <c r="L89" s="25"/>
      <c r="M89" s="26">
        <f t="shared" si="96"/>
        <v>0</v>
      </c>
      <c r="N89" s="25"/>
      <c r="O89" s="25"/>
      <c r="P89" s="25"/>
      <c r="Q89" s="26">
        <f t="shared" si="97"/>
        <v>0</v>
      </c>
      <c r="R89" s="25"/>
      <c r="S89" s="25"/>
      <c r="T89" s="25"/>
      <c r="U89" s="26">
        <f t="shared" si="98"/>
        <v>0</v>
      </c>
      <c r="V89" s="25"/>
      <c r="W89" s="25"/>
      <c r="X89" s="25"/>
      <c r="Y89" s="26">
        <f t="shared" si="99"/>
        <v>0</v>
      </c>
      <c r="Z89" s="25"/>
      <c r="AA89" s="25"/>
      <c r="AB89" s="25"/>
      <c r="AC89" s="26">
        <f t="shared" si="100"/>
        <v>0</v>
      </c>
      <c r="AD89" s="25"/>
      <c r="AE89" s="25"/>
      <c r="AF89" s="25"/>
      <c r="AG89" s="26">
        <f t="shared" si="101"/>
        <v>0</v>
      </c>
      <c r="AH89" s="25"/>
      <c r="AI89" s="25"/>
      <c r="AJ89" s="25"/>
      <c r="AK89" s="26">
        <f t="shared" si="102"/>
        <v>0</v>
      </c>
      <c r="AL89" s="25"/>
      <c r="AM89" s="25"/>
      <c r="AN89" s="25"/>
      <c r="AO89" s="26">
        <f t="shared" si="103"/>
        <v>0</v>
      </c>
      <c r="AP89" s="25"/>
      <c r="AQ89" s="25"/>
      <c r="AR89" s="25"/>
      <c r="AS89" s="26">
        <f t="shared" si="104"/>
        <v>0</v>
      </c>
      <c r="AT89" s="25"/>
      <c r="AU89" s="25"/>
      <c r="AV89" s="25"/>
      <c r="AW89" s="26">
        <f t="shared" si="105"/>
        <v>0</v>
      </c>
      <c r="AX89" s="25"/>
      <c r="AY89" s="25"/>
      <c r="AZ89" s="25"/>
      <c r="BA89" s="26">
        <f t="shared" si="106"/>
        <v>0</v>
      </c>
      <c r="BB89" s="25"/>
      <c r="BC89" s="25"/>
      <c r="BD89" s="25"/>
      <c r="BE89" s="26">
        <f t="shared" si="107"/>
        <v>0</v>
      </c>
    </row>
    <row r="90" spans="1:57" x14ac:dyDescent="0.25">
      <c r="A90" s="23" t="str">
        <f t="shared" si="94"/>
        <v>CLAIM AMOUNTS PAID</v>
      </c>
      <c r="C90" s="13" t="s">
        <v>26</v>
      </c>
      <c r="D90" s="53" t="s">
        <v>449</v>
      </c>
      <c r="E90" s="53" t="s">
        <v>240</v>
      </c>
      <c r="F90" s="25"/>
      <c r="G90" s="25"/>
      <c r="H90" s="25"/>
      <c r="I90" s="26">
        <f t="shared" si="95"/>
        <v>0</v>
      </c>
      <c r="J90" s="25"/>
      <c r="K90" s="25"/>
      <c r="L90" s="25"/>
      <c r="M90" s="26">
        <f t="shared" si="96"/>
        <v>0</v>
      </c>
      <c r="N90" s="25"/>
      <c r="O90" s="25"/>
      <c r="P90" s="25"/>
      <c r="Q90" s="26">
        <f t="shared" si="97"/>
        <v>0</v>
      </c>
      <c r="R90" s="25"/>
      <c r="S90" s="25"/>
      <c r="T90" s="25"/>
      <c r="U90" s="26">
        <f t="shared" si="98"/>
        <v>0</v>
      </c>
      <c r="V90" s="25"/>
      <c r="W90" s="25"/>
      <c r="X90" s="25"/>
      <c r="Y90" s="26">
        <f t="shared" si="99"/>
        <v>0</v>
      </c>
      <c r="Z90" s="25"/>
      <c r="AA90" s="25"/>
      <c r="AB90" s="25"/>
      <c r="AC90" s="26">
        <f t="shared" si="100"/>
        <v>0</v>
      </c>
      <c r="AD90" s="25"/>
      <c r="AE90" s="25"/>
      <c r="AF90" s="25"/>
      <c r="AG90" s="26">
        <f t="shared" si="101"/>
        <v>0</v>
      </c>
      <c r="AH90" s="25"/>
      <c r="AI90" s="25"/>
      <c r="AJ90" s="25"/>
      <c r="AK90" s="26">
        <f t="shared" si="102"/>
        <v>0</v>
      </c>
      <c r="AL90" s="25"/>
      <c r="AM90" s="25"/>
      <c r="AN90" s="25"/>
      <c r="AO90" s="26">
        <f t="shared" si="103"/>
        <v>0</v>
      </c>
      <c r="AP90" s="25"/>
      <c r="AQ90" s="25"/>
      <c r="AR90" s="25"/>
      <c r="AS90" s="26">
        <f t="shared" si="104"/>
        <v>0</v>
      </c>
      <c r="AT90" s="25"/>
      <c r="AU90" s="25"/>
      <c r="AV90" s="25"/>
      <c r="AW90" s="26">
        <f t="shared" si="105"/>
        <v>0</v>
      </c>
      <c r="AX90" s="25"/>
      <c r="AY90" s="25"/>
      <c r="AZ90" s="25"/>
      <c r="BA90" s="26">
        <f t="shared" si="106"/>
        <v>0</v>
      </c>
      <c r="BB90" s="25"/>
      <c r="BC90" s="25"/>
      <c r="BD90" s="25"/>
      <c r="BE90" s="26">
        <f t="shared" si="107"/>
        <v>0</v>
      </c>
    </row>
    <row r="91" spans="1:57" x14ac:dyDescent="0.25">
      <c r="A91" s="23" t="str">
        <f t="shared" si="94"/>
        <v>CLAIM AMOUNTS PAID</v>
      </c>
      <c r="C91" s="13" t="s">
        <v>26</v>
      </c>
      <c r="D91" s="53" t="s">
        <v>345</v>
      </c>
      <c r="E91" s="53" t="s">
        <v>241</v>
      </c>
      <c r="F91" s="25"/>
      <c r="G91" s="25"/>
      <c r="H91" s="25"/>
      <c r="I91" s="26">
        <f t="shared" si="95"/>
        <v>0</v>
      </c>
      <c r="J91" s="25"/>
      <c r="K91" s="25"/>
      <c r="L91" s="25"/>
      <c r="M91" s="26">
        <f t="shared" si="96"/>
        <v>0</v>
      </c>
      <c r="N91" s="25"/>
      <c r="O91" s="25"/>
      <c r="P91" s="25"/>
      <c r="Q91" s="26">
        <f t="shared" si="97"/>
        <v>0</v>
      </c>
      <c r="R91" s="25"/>
      <c r="S91" s="25"/>
      <c r="T91" s="25"/>
      <c r="U91" s="26">
        <f t="shared" si="98"/>
        <v>0</v>
      </c>
      <c r="V91" s="25"/>
      <c r="W91" s="25"/>
      <c r="X91" s="25"/>
      <c r="Y91" s="26">
        <f t="shared" si="99"/>
        <v>0</v>
      </c>
      <c r="Z91" s="25"/>
      <c r="AA91" s="25"/>
      <c r="AB91" s="25"/>
      <c r="AC91" s="26">
        <f t="shared" si="100"/>
        <v>0</v>
      </c>
      <c r="AD91" s="25"/>
      <c r="AE91" s="25"/>
      <c r="AF91" s="25"/>
      <c r="AG91" s="26">
        <f t="shared" si="101"/>
        <v>0</v>
      </c>
      <c r="AH91" s="25"/>
      <c r="AI91" s="25"/>
      <c r="AJ91" s="25"/>
      <c r="AK91" s="26">
        <f t="shared" si="102"/>
        <v>0</v>
      </c>
      <c r="AL91" s="25"/>
      <c r="AM91" s="25"/>
      <c r="AN91" s="25"/>
      <c r="AO91" s="26">
        <f t="shared" si="103"/>
        <v>0</v>
      </c>
      <c r="AP91" s="25"/>
      <c r="AQ91" s="25"/>
      <c r="AR91" s="25"/>
      <c r="AS91" s="26">
        <f t="shared" si="104"/>
        <v>0</v>
      </c>
      <c r="AT91" s="25"/>
      <c r="AU91" s="25"/>
      <c r="AV91" s="25"/>
      <c r="AW91" s="26">
        <f t="shared" si="105"/>
        <v>0</v>
      </c>
      <c r="AX91" s="25"/>
      <c r="AY91" s="25"/>
      <c r="AZ91" s="25"/>
      <c r="BA91" s="26">
        <f t="shared" si="106"/>
        <v>0</v>
      </c>
      <c r="BB91" s="25"/>
      <c r="BC91" s="25"/>
      <c r="BD91" s="25"/>
      <c r="BE91" s="26">
        <f t="shared" si="107"/>
        <v>0</v>
      </c>
    </row>
    <row r="92" spans="1:57" x14ac:dyDescent="0.25">
      <c r="A92" s="23" t="str">
        <f t="shared" si="94"/>
        <v>CLAIM AMOUNTS PAID</v>
      </c>
      <c r="C92" s="13" t="s">
        <v>26</v>
      </c>
      <c r="D92" s="53" t="s">
        <v>448</v>
      </c>
      <c r="E92" s="53" t="s">
        <v>243</v>
      </c>
      <c r="F92" s="252">
        <v>0</v>
      </c>
      <c r="G92" s="252">
        <v>0</v>
      </c>
      <c r="H92" s="252">
        <v>0</v>
      </c>
      <c r="I92" s="26">
        <f t="shared" si="95"/>
        <v>0</v>
      </c>
      <c r="J92" s="252">
        <v>0</v>
      </c>
      <c r="K92" s="252">
        <v>0</v>
      </c>
      <c r="L92" s="252">
        <v>0</v>
      </c>
      <c r="M92" s="26">
        <f t="shared" si="96"/>
        <v>0</v>
      </c>
      <c r="N92" s="252">
        <v>0</v>
      </c>
      <c r="O92" s="252">
        <v>0</v>
      </c>
      <c r="P92" s="252">
        <v>0</v>
      </c>
      <c r="Q92" s="26">
        <f t="shared" si="97"/>
        <v>0</v>
      </c>
      <c r="R92" s="252">
        <v>0</v>
      </c>
      <c r="S92" s="252">
        <v>0</v>
      </c>
      <c r="T92" s="252">
        <v>0</v>
      </c>
      <c r="U92" s="26">
        <f t="shared" si="98"/>
        <v>0</v>
      </c>
      <c r="V92" s="252">
        <v>0</v>
      </c>
      <c r="W92" s="252">
        <v>0</v>
      </c>
      <c r="X92" s="252">
        <v>0</v>
      </c>
      <c r="Y92" s="26">
        <f t="shared" si="99"/>
        <v>0</v>
      </c>
      <c r="Z92" s="25"/>
      <c r="AA92" s="25"/>
      <c r="AB92" s="25"/>
      <c r="AC92" s="26">
        <f t="shared" si="100"/>
        <v>0</v>
      </c>
      <c r="AD92" s="252">
        <v>0</v>
      </c>
      <c r="AE92" s="252">
        <v>0</v>
      </c>
      <c r="AF92" s="252">
        <v>0</v>
      </c>
      <c r="AG92" s="26">
        <f t="shared" si="101"/>
        <v>0</v>
      </c>
      <c r="AH92" s="25"/>
      <c r="AI92" s="25"/>
      <c r="AJ92" s="25"/>
      <c r="AK92" s="26">
        <f t="shared" si="102"/>
        <v>0</v>
      </c>
      <c r="AL92" s="25"/>
      <c r="AM92" s="25"/>
      <c r="AN92" s="25"/>
      <c r="AO92" s="26">
        <f t="shared" si="103"/>
        <v>0</v>
      </c>
      <c r="AP92" s="25"/>
      <c r="AQ92" s="25"/>
      <c r="AR92" s="25"/>
      <c r="AS92" s="26">
        <f t="shared" si="104"/>
        <v>0</v>
      </c>
      <c r="AT92" s="25"/>
      <c r="AU92" s="25"/>
      <c r="AV92" s="25"/>
      <c r="AW92" s="26">
        <f t="shared" si="105"/>
        <v>0</v>
      </c>
      <c r="AX92" s="25"/>
      <c r="AY92" s="25"/>
      <c r="AZ92" s="25"/>
      <c r="BA92" s="26">
        <f t="shared" si="106"/>
        <v>0</v>
      </c>
      <c r="BB92" s="25"/>
      <c r="BC92" s="25"/>
      <c r="BD92" s="25"/>
      <c r="BE92" s="26">
        <f t="shared" si="107"/>
        <v>0</v>
      </c>
    </row>
    <row r="93" spans="1:57" x14ac:dyDescent="0.25">
      <c r="A93" s="23" t="str">
        <f t="shared" si="94"/>
        <v>CLAIM AMOUNTS PAID</v>
      </c>
      <c r="C93" s="13" t="s">
        <v>26</v>
      </c>
      <c r="D93" s="53" t="s">
        <v>346</v>
      </c>
      <c r="E93" s="53" t="s">
        <v>244</v>
      </c>
      <c r="F93" s="252">
        <v>0</v>
      </c>
      <c r="G93" s="252">
        <v>0</v>
      </c>
      <c r="H93" s="252">
        <v>0</v>
      </c>
      <c r="I93" s="26">
        <f t="shared" si="95"/>
        <v>0</v>
      </c>
      <c r="J93" s="252">
        <v>0</v>
      </c>
      <c r="K93" s="252">
        <v>0</v>
      </c>
      <c r="L93" s="252">
        <v>0</v>
      </c>
      <c r="M93" s="26">
        <f t="shared" si="96"/>
        <v>0</v>
      </c>
      <c r="N93" s="252">
        <v>0</v>
      </c>
      <c r="O93" s="252">
        <v>0</v>
      </c>
      <c r="P93" s="252">
        <v>0</v>
      </c>
      <c r="Q93" s="26">
        <f t="shared" si="97"/>
        <v>0</v>
      </c>
      <c r="R93" s="252">
        <v>0</v>
      </c>
      <c r="S93" s="252">
        <v>0</v>
      </c>
      <c r="T93" s="252">
        <v>0</v>
      </c>
      <c r="U93" s="26">
        <f t="shared" si="98"/>
        <v>0</v>
      </c>
      <c r="V93" s="252">
        <v>0</v>
      </c>
      <c r="W93" s="252">
        <v>0</v>
      </c>
      <c r="X93" s="252">
        <v>0</v>
      </c>
      <c r="Y93" s="26">
        <f t="shared" si="99"/>
        <v>0</v>
      </c>
      <c r="Z93" s="25"/>
      <c r="AA93" s="25"/>
      <c r="AB93" s="25"/>
      <c r="AC93" s="26">
        <f t="shared" si="100"/>
        <v>0</v>
      </c>
      <c r="AD93" s="252">
        <v>0</v>
      </c>
      <c r="AE93" s="252">
        <v>0</v>
      </c>
      <c r="AF93" s="252">
        <v>0</v>
      </c>
      <c r="AG93" s="26">
        <f t="shared" si="101"/>
        <v>0</v>
      </c>
      <c r="AH93" s="25"/>
      <c r="AI93" s="25"/>
      <c r="AJ93" s="25"/>
      <c r="AK93" s="26">
        <f t="shared" si="102"/>
        <v>0</v>
      </c>
      <c r="AL93" s="25"/>
      <c r="AM93" s="25"/>
      <c r="AN93" s="25"/>
      <c r="AO93" s="26">
        <f t="shared" si="103"/>
        <v>0</v>
      </c>
      <c r="AP93" s="25"/>
      <c r="AQ93" s="25"/>
      <c r="AR93" s="25"/>
      <c r="AS93" s="26">
        <f t="shared" si="104"/>
        <v>0</v>
      </c>
      <c r="AT93" s="25"/>
      <c r="AU93" s="25"/>
      <c r="AV93" s="25"/>
      <c r="AW93" s="26">
        <f t="shared" si="105"/>
        <v>0</v>
      </c>
      <c r="AX93" s="25"/>
      <c r="AY93" s="25"/>
      <c r="AZ93" s="25"/>
      <c r="BA93" s="26">
        <f t="shared" si="106"/>
        <v>0</v>
      </c>
      <c r="BB93" s="25"/>
      <c r="BC93" s="25"/>
      <c r="BD93" s="25"/>
      <c r="BE93" s="26">
        <f t="shared" si="107"/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5"/>
      <c r="G95" s="25"/>
      <c r="H95" s="25"/>
      <c r="I95" s="26">
        <f>SUM(F95:H95)</f>
        <v>0</v>
      </c>
      <c r="J95" s="25"/>
      <c r="K95" s="25"/>
      <c r="L95" s="25"/>
      <c r="M95" s="26">
        <f>SUM(J95:L95)</f>
        <v>0</v>
      </c>
      <c r="N95" s="25"/>
      <c r="O95" s="25"/>
      <c r="P95" s="25"/>
      <c r="Q95" s="26">
        <f>SUM(N95:P95)</f>
        <v>0</v>
      </c>
      <c r="R95" s="25"/>
      <c r="S95" s="25"/>
      <c r="T95" s="25"/>
      <c r="U95" s="26">
        <f>SUM(R95:T95)</f>
        <v>0</v>
      </c>
      <c r="V95" s="25"/>
      <c r="W95" s="25"/>
      <c r="X95" s="25"/>
      <c r="Y95" s="26">
        <f>SUM(V95:X95)</f>
        <v>0</v>
      </c>
      <c r="Z95" s="25"/>
      <c r="AA95" s="25"/>
      <c r="AB95" s="25"/>
      <c r="AC95" s="26">
        <f>SUM(Z95:AB95)</f>
        <v>0</v>
      </c>
      <c r="AD95" s="25"/>
      <c r="AE95" s="25"/>
      <c r="AF95" s="25"/>
      <c r="AG95" s="26">
        <f>SUM(AD95:AF95)</f>
        <v>0</v>
      </c>
      <c r="AH95" s="25"/>
      <c r="AI95" s="25"/>
      <c r="AJ95" s="25"/>
      <c r="AK95" s="26">
        <f>SUM(AH95:AJ95)</f>
        <v>0</v>
      </c>
      <c r="AL95" s="25"/>
      <c r="AM95" s="25"/>
      <c r="AN95" s="25"/>
      <c r="AO95" s="26">
        <f>SUM(AL95:AN95)</f>
        <v>0</v>
      </c>
      <c r="AP95" s="25"/>
      <c r="AQ95" s="25"/>
      <c r="AR95" s="25"/>
      <c r="AS95" s="26">
        <f>SUM(AP95:AR95)</f>
        <v>0</v>
      </c>
      <c r="AT95" s="25"/>
      <c r="AU95" s="25"/>
      <c r="AV95" s="25"/>
      <c r="AW95" s="26">
        <f>SUM(AT95:AV95)</f>
        <v>0</v>
      </c>
      <c r="AX95" s="25"/>
      <c r="AY95" s="25"/>
      <c r="AZ95" s="25"/>
      <c r="BA95" s="26">
        <f>SUM(AX95:AZ95)</f>
        <v>0</v>
      </c>
      <c r="BB95" s="25"/>
      <c r="BC95" s="25"/>
      <c r="BD95" s="25"/>
      <c r="BE95" s="26">
        <f>SUM(BB95:BD95)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AG99" si="108">G28/G26</f>
        <v>#DIV/0!</v>
      </c>
      <c r="H99" s="199" t="e">
        <f t="shared" si="108"/>
        <v>#DIV/0!</v>
      </c>
      <c r="I99" s="199" t="e">
        <f t="shared" si="108"/>
        <v>#DIV/0!</v>
      </c>
      <c r="J99" s="199" t="e">
        <f t="shared" si="108"/>
        <v>#DIV/0!</v>
      </c>
      <c r="K99" s="199" t="e">
        <f t="shared" si="108"/>
        <v>#DIV/0!</v>
      </c>
      <c r="L99" s="199" t="e">
        <f t="shared" si="108"/>
        <v>#DIV/0!</v>
      </c>
      <c r="M99" s="199" t="e">
        <f t="shared" si="108"/>
        <v>#DIV/0!</v>
      </c>
      <c r="N99" s="199" t="e">
        <f t="shared" si="108"/>
        <v>#DIV/0!</v>
      </c>
      <c r="O99" s="199" t="e">
        <f t="shared" si="108"/>
        <v>#DIV/0!</v>
      </c>
      <c r="P99" s="199" t="e">
        <f t="shared" si="108"/>
        <v>#DIV/0!</v>
      </c>
      <c r="Q99" s="199" t="e">
        <f t="shared" si="108"/>
        <v>#DIV/0!</v>
      </c>
      <c r="R99" s="199" t="e">
        <f t="shared" si="108"/>
        <v>#DIV/0!</v>
      </c>
      <c r="S99" s="199" t="e">
        <f t="shared" si="108"/>
        <v>#DIV/0!</v>
      </c>
      <c r="T99" s="199" t="e">
        <f t="shared" si="108"/>
        <v>#DIV/0!</v>
      </c>
      <c r="U99" s="199" t="e">
        <f t="shared" si="108"/>
        <v>#DIV/0!</v>
      </c>
      <c r="V99" s="199" t="e">
        <f t="shared" si="108"/>
        <v>#DIV/0!</v>
      </c>
      <c r="W99" s="199" t="e">
        <f t="shared" si="108"/>
        <v>#DIV/0!</v>
      </c>
      <c r="X99" s="199" t="e">
        <f t="shared" si="108"/>
        <v>#DIV/0!</v>
      </c>
      <c r="Y99" s="199" t="e">
        <f t="shared" si="108"/>
        <v>#DIV/0!</v>
      </c>
      <c r="Z99" s="199"/>
      <c r="AA99" s="199"/>
      <c r="AB99" s="199"/>
      <c r="AC99" s="199"/>
      <c r="AD99" s="199" t="e">
        <f t="shared" si="108"/>
        <v>#DIV/0!</v>
      </c>
      <c r="AE99" s="199" t="e">
        <f t="shared" si="108"/>
        <v>#DIV/0!</v>
      </c>
      <c r="AF99" s="199" t="e">
        <f t="shared" si="108"/>
        <v>#DIV/0!</v>
      </c>
      <c r="AG99" s="199" t="e">
        <f t="shared" si="108"/>
        <v>#DIV/0!</v>
      </c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AG100" si="109">G57/G55</f>
        <v>#DIV/0!</v>
      </c>
      <c r="H100" s="199" t="e">
        <f t="shared" si="109"/>
        <v>#DIV/0!</v>
      </c>
      <c r="I100" s="199" t="e">
        <f t="shared" si="109"/>
        <v>#DIV/0!</v>
      </c>
      <c r="J100" s="199" t="e">
        <f t="shared" si="109"/>
        <v>#DIV/0!</v>
      </c>
      <c r="K100" s="199" t="e">
        <f t="shared" si="109"/>
        <v>#DIV/0!</v>
      </c>
      <c r="L100" s="199" t="e">
        <f t="shared" si="109"/>
        <v>#DIV/0!</v>
      </c>
      <c r="M100" s="199" t="e">
        <f t="shared" si="109"/>
        <v>#DIV/0!</v>
      </c>
      <c r="N100" s="199" t="e">
        <f t="shared" si="109"/>
        <v>#DIV/0!</v>
      </c>
      <c r="O100" s="199" t="e">
        <f t="shared" si="109"/>
        <v>#DIV/0!</v>
      </c>
      <c r="P100" s="199" t="e">
        <f t="shared" si="109"/>
        <v>#DIV/0!</v>
      </c>
      <c r="Q100" s="199" t="e">
        <f t="shared" si="109"/>
        <v>#DIV/0!</v>
      </c>
      <c r="R100" s="199" t="e">
        <f t="shared" si="109"/>
        <v>#DIV/0!</v>
      </c>
      <c r="S100" s="199" t="e">
        <f t="shared" si="109"/>
        <v>#DIV/0!</v>
      </c>
      <c r="T100" s="199" t="e">
        <f t="shared" si="109"/>
        <v>#DIV/0!</v>
      </c>
      <c r="U100" s="199" t="e">
        <f t="shared" si="109"/>
        <v>#DIV/0!</v>
      </c>
      <c r="V100" s="199" t="e">
        <f t="shared" si="109"/>
        <v>#DIV/0!</v>
      </c>
      <c r="W100" s="199" t="e">
        <f t="shared" si="109"/>
        <v>#DIV/0!</v>
      </c>
      <c r="X100" s="199" t="e">
        <f t="shared" si="109"/>
        <v>#DIV/0!</v>
      </c>
      <c r="Y100" s="199" t="e">
        <f t="shared" si="109"/>
        <v>#DIV/0!</v>
      </c>
      <c r="Z100" s="199"/>
      <c r="AA100" s="199"/>
      <c r="AB100" s="199"/>
      <c r="AC100" s="199"/>
      <c r="AD100" s="199" t="e">
        <f t="shared" si="109"/>
        <v>#DIV/0!</v>
      </c>
      <c r="AE100" s="199" t="e">
        <f t="shared" si="109"/>
        <v>#DIV/0!</v>
      </c>
      <c r="AF100" s="199" t="e">
        <f t="shared" si="109"/>
        <v>#DIV/0!</v>
      </c>
      <c r="AG100" s="199" t="e">
        <f t="shared" si="109"/>
        <v>#DIV/0!</v>
      </c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G102" s="1" t="str">
        <f ca="1">CLAIMS_Total!AG102</f>
        <v>$I$62</v>
      </c>
    </row>
    <row r="103" spans="4:57" x14ac:dyDescent="0.25">
      <c r="D103" s="192" t="s">
        <v>447</v>
      </c>
      <c r="F103" s="203" t="e">
        <f t="shared" ref="F103:L103" ca="1" si="110">G103</f>
        <v>#DIV/0!</v>
      </c>
      <c r="G103" s="203" t="e">
        <f t="shared" ca="1" si="110"/>
        <v>#DIV/0!</v>
      </c>
      <c r="H103" s="203" t="e">
        <f t="shared" ca="1" si="110"/>
        <v>#DIV/0!</v>
      </c>
      <c r="I103" s="209" t="e">
        <f ca="1">INDIRECT($A$4&amp;"!"&amp;I102)</f>
        <v>#DIV/0!</v>
      </c>
      <c r="J103" s="203" t="e">
        <f t="shared" ca="1" si="110"/>
        <v>#DIV/0!</v>
      </c>
      <c r="K103" s="203" t="e">
        <f t="shared" ca="1" si="110"/>
        <v>#DIV/0!</v>
      </c>
      <c r="L103" s="206" t="e">
        <f t="shared" ca="1" si="110"/>
        <v>#DIV/0!</v>
      </c>
      <c r="M103" s="209" t="e">
        <f ca="1">INDIRECT($A$4&amp;"!"&amp;M102)</f>
        <v>#DIV/0!</v>
      </c>
      <c r="N103" s="203" t="e">
        <f t="shared" ref="N103:W103" ca="1" si="111">O103</f>
        <v>#DIV/0!</v>
      </c>
      <c r="O103" s="203" t="e">
        <f t="shared" ca="1" si="111"/>
        <v>#DIV/0!</v>
      </c>
      <c r="P103" s="203" t="e">
        <f t="shared" ca="1" si="111"/>
        <v>#DIV/0!</v>
      </c>
      <c r="Q103" s="209" t="e">
        <f ca="1">INDIRECT($A$4&amp;"!"&amp;Q102)</f>
        <v>#DIV/0!</v>
      </c>
      <c r="R103" s="203" t="e">
        <f t="shared" ca="1" si="111"/>
        <v>#DIV/0!</v>
      </c>
      <c r="S103" s="203" t="e">
        <f t="shared" ca="1" si="111"/>
        <v>#DIV/0!</v>
      </c>
      <c r="T103" s="203" t="e">
        <f t="shared" ca="1" si="111"/>
        <v>#DIV/0!</v>
      </c>
      <c r="U103" s="209" t="e">
        <f ca="1">INDIRECT($A$4&amp;"!"&amp;U102)</f>
        <v>#DIV/0!</v>
      </c>
      <c r="V103" s="203" t="e">
        <f t="shared" ca="1" si="111"/>
        <v>#DIV/0!</v>
      </c>
      <c r="W103" s="203" t="e">
        <f t="shared" ca="1" si="111"/>
        <v>#DIV/0!</v>
      </c>
      <c r="X103" s="203" t="e">
        <f ca="1">Y103</f>
        <v>#DIV/0!</v>
      </c>
      <c r="Y103" s="209" t="e">
        <f ca="1">INDIRECT($A$4&amp;"!"&amp;Y102)</f>
        <v>#DIV/0!</v>
      </c>
      <c r="Z103" s="203"/>
      <c r="AA103" s="203"/>
      <c r="AB103" s="203"/>
      <c r="AC103" s="209"/>
      <c r="AD103" s="203" t="e">
        <f t="shared" ref="AD103:AE103" ca="1" si="112">AE103</f>
        <v>#DIV/0!</v>
      </c>
      <c r="AE103" s="203" t="e">
        <f t="shared" ca="1" si="112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/>
      <c r="AI103" s="203"/>
      <c r="AJ103" s="203"/>
      <c r="AK103" s="209"/>
      <c r="AL103" s="203"/>
      <c r="AM103" s="203"/>
      <c r="AN103" s="203"/>
      <c r="AO103" s="209"/>
      <c r="AP103" s="203"/>
      <c r="AQ103" s="203"/>
      <c r="AR103" s="203"/>
      <c r="AS103" s="209"/>
      <c r="AT103" s="203"/>
      <c r="AU103" s="203"/>
      <c r="AV103" s="203"/>
      <c r="AW103" s="209"/>
      <c r="AX103" s="203"/>
      <c r="AY103" s="203"/>
      <c r="AZ103" s="203"/>
      <c r="BA103" s="209"/>
      <c r="BB103" s="203"/>
      <c r="BC103" s="203"/>
      <c r="BD103" s="203"/>
      <c r="BE103" s="209"/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AG104" si="113">G46/G17*1000</f>
        <v>#DIV/0!</v>
      </c>
      <c r="H104" s="193" t="e">
        <f t="shared" si="113"/>
        <v>#DIV/0!</v>
      </c>
      <c r="I104" s="193" t="e">
        <f t="shared" si="113"/>
        <v>#DIV/0!</v>
      </c>
      <c r="J104" s="193" t="e">
        <f t="shared" si="113"/>
        <v>#DIV/0!</v>
      </c>
      <c r="K104" s="193" t="e">
        <f t="shared" si="113"/>
        <v>#DIV/0!</v>
      </c>
      <c r="L104" s="193" t="e">
        <f t="shared" si="113"/>
        <v>#DIV/0!</v>
      </c>
      <c r="M104" s="193" t="e">
        <f t="shared" si="113"/>
        <v>#DIV/0!</v>
      </c>
      <c r="N104" s="193" t="e">
        <f t="shared" si="113"/>
        <v>#DIV/0!</v>
      </c>
      <c r="O104" s="193" t="e">
        <f t="shared" si="113"/>
        <v>#DIV/0!</v>
      </c>
      <c r="P104" s="193" t="e">
        <f t="shared" si="113"/>
        <v>#DIV/0!</v>
      </c>
      <c r="Q104" s="193" t="e">
        <f t="shared" si="113"/>
        <v>#DIV/0!</v>
      </c>
      <c r="R104" s="193" t="e">
        <f t="shared" si="113"/>
        <v>#DIV/0!</v>
      </c>
      <c r="S104" s="193" t="e">
        <f t="shared" si="113"/>
        <v>#DIV/0!</v>
      </c>
      <c r="T104" s="193" t="e">
        <f t="shared" si="113"/>
        <v>#DIV/0!</v>
      </c>
      <c r="U104" s="193" t="e">
        <f t="shared" si="113"/>
        <v>#DIV/0!</v>
      </c>
      <c r="V104" s="193" t="e">
        <f t="shared" si="113"/>
        <v>#DIV/0!</v>
      </c>
      <c r="W104" s="193" t="e">
        <f t="shared" si="113"/>
        <v>#DIV/0!</v>
      </c>
      <c r="X104" s="193" t="e">
        <f t="shared" si="113"/>
        <v>#DIV/0!</v>
      </c>
      <c r="Y104" s="193" t="e">
        <f t="shared" si="113"/>
        <v>#DIV/0!</v>
      </c>
      <c r="Z104" s="193"/>
      <c r="AA104" s="193"/>
      <c r="AB104" s="193"/>
      <c r="AC104" s="193"/>
      <c r="AD104" s="193" t="e">
        <f t="shared" si="113"/>
        <v>#DIV/0!</v>
      </c>
      <c r="AE104" s="193" t="e">
        <f t="shared" si="113"/>
        <v>#DIV/0!</v>
      </c>
      <c r="AF104" s="193" t="e">
        <f t="shared" si="113"/>
        <v>#DIV/0!</v>
      </c>
      <c r="AG104" s="193" t="e">
        <f t="shared" si="113"/>
        <v>#DIV/0!</v>
      </c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AG107" si="114">G17/G15</f>
        <v>#DIV/0!</v>
      </c>
      <c r="H107" s="202" t="e">
        <f t="shared" si="114"/>
        <v>#DIV/0!</v>
      </c>
      <c r="I107" s="202" t="e">
        <f t="shared" si="114"/>
        <v>#DIV/0!</v>
      </c>
      <c r="J107" s="202" t="e">
        <f t="shared" si="114"/>
        <v>#DIV/0!</v>
      </c>
      <c r="K107" s="202" t="e">
        <f t="shared" si="114"/>
        <v>#DIV/0!</v>
      </c>
      <c r="L107" s="202" t="e">
        <f t="shared" si="114"/>
        <v>#DIV/0!</v>
      </c>
      <c r="M107" s="202" t="e">
        <f t="shared" si="114"/>
        <v>#DIV/0!</v>
      </c>
      <c r="N107" s="202" t="e">
        <f t="shared" si="114"/>
        <v>#DIV/0!</v>
      </c>
      <c r="O107" s="202" t="e">
        <f t="shared" si="114"/>
        <v>#DIV/0!</v>
      </c>
      <c r="P107" s="202" t="e">
        <f t="shared" si="114"/>
        <v>#DIV/0!</v>
      </c>
      <c r="Q107" s="202" t="e">
        <f t="shared" si="114"/>
        <v>#DIV/0!</v>
      </c>
      <c r="R107" s="202" t="e">
        <f t="shared" si="114"/>
        <v>#DIV/0!</v>
      </c>
      <c r="S107" s="202" t="e">
        <f t="shared" si="114"/>
        <v>#DIV/0!</v>
      </c>
      <c r="T107" s="202" t="e">
        <f t="shared" si="114"/>
        <v>#DIV/0!</v>
      </c>
      <c r="U107" s="202" t="e">
        <f t="shared" si="114"/>
        <v>#DIV/0!</v>
      </c>
      <c r="V107" s="202" t="e">
        <f t="shared" si="114"/>
        <v>#DIV/0!</v>
      </c>
      <c r="W107" s="202" t="e">
        <f t="shared" si="114"/>
        <v>#DIV/0!</v>
      </c>
      <c r="X107" s="202" t="e">
        <f t="shared" si="114"/>
        <v>#DIV/0!</v>
      </c>
      <c r="Y107" s="202" t="e">
        <f t="shared" si="114"/>
        <v>#DIV/0!</v>
      </c>
      <c r="Z107" s="202"/>
      <c r="AA107" s="202"/>
      <c r="AB107" s="202"/>
      <c r="AC107" s="202"/>
      <c r="AD107" s="202" t="e">
        <f t="shared" si="114"/>
        <v>#DIV/0!</v>
      </c>
      <c r="AE107" s="202" t="e">
        <f t="shared" si="114"/>
        <v>#DIV/0!</v>
      </c>
      <c r="AF107" s="202" t="e">
        <f t="shared" si="114"/>
        <v>#DIV/0!</v>
      </c>
      <c r="AG107" s="202" t="e">
        <f t="shared" si="114"/>
        <v>#DIV/0!</v>
      </c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4:57" x14ac:dyDescent="0.25">
      <c r="D108" s="1" t="s">
        <v>500</v>
      </c>
      <c r="F108" s="204" t="e">
        <f t="shared" ref="F108:AG108" ca="1" si="115">F104/F103</f>
        <v>#DIV/0!</v>
      </c>
      <c r="G108" s="204" t="e">
        <f t="shared" ca="1" si="115"/>
        <v>#DIV/0!</v>
      </c>
      <c r="H108" s="204" t="e">
        <f t="shared" ca="1" si="115"/>
        <v>#DIV/0!</v>
      </c>
      <c r="I108" s="204" t="e">
        <f t="shared" ca="1" si="115"/>
        <v>#DIV/0!</v>
      </c>
      <c r="J108" s="204" t="e">
        <f t="shared" ca="1" si="115"/>
        <v>#DIV/0!</v>
      </c>
      <c r="K108" s="204" t="e">
        <f t="shared" ca="1" si="115"/>
        <v>#DIV/0!</v>
      </c>
      <c r="L108" s="204" t="e">
        <f t="shared" ca="1" si="115"/>
        <v>#DIV/0!</v>
      </c>
      <c r="M108" s="204" t="e">
        <f t="shared" ca="1" si="115"/>
        <v>#DIV/0!</v>
      </c>
      <c r="N108" s="204" t="e">
        <f t="shared" ca="1" si="115"/>
        <v>#DIV/0!</v>
      </c>
      <c r="O108" s="204" t="e">
        <f t="shared" ca="1" si="115"/>
        <v>#DIV/0!</v>
      </c>
      <c r="P108" s="204" t="e">
        <f t="shared" ca="1" si="115"/>
        <v>#DIV/0!</v>
      </c>
      <c r="Q108" s="204" t="e">
        <f t="shared" ca="1" si="115"/>
        <v>#DIV/0!</v>
      </c>
      <c r="R108" s="204" t="e">
        <f t="shared" ca="1" si="115"/>
        <v>#DIV/0!</v>
      </c>
      <c r="S108" s="204" t="e">
        <f t="shared" ca="1" si="115"/>
        <v>#DIV/0!</v>
      </c>
      <c r="T108" s="204" t="e">
        <f t="shared" ca="1" si="115"/>
        <v>#DIV/0!</v>
      </c>
      <c r="U108" s="204" t="e">
        <f t="shared" ca="1" si="115"/>
        <v>#DIV/0!</v>
      </c>
      <c r="V108" s="204" t="e">
        <f t="shared" ca="1" si="115"/>
        <v>#DIV/0!</v>
      </c>
      <c r="W108" s="204" t="e">
        <f t="shared" ca="1" si="115"/>
        <v>#DIV/0!</v>
      </c>
      <c r="X108" s="204" t="e">
        <f t="shared" ca="1" si="115"/>
        <v>#DIV/0!</v>
      </c>
      <c r="Y108" s="204" t="e">
        <f t="shared" ca="1" si="115"/>
        <v>#DIV/0!</v>
      </c>
      <c r="Z108" s="204"/>
      <c r="AA108" s="204"/>
      <c r="AB108" s="204"/>
      <c r="AC108" s="204"/>
      <c r="AD108" s="204" t="e">
        <f t="shared" ca="1" si="115"/>
        <v>#DIV/0!</v>
      </c>
      <c r="AE108" s="204" t="e">
        <f t="shared" ca="1" si="115"/>
        <v>#DIV/0!</v>
      </c>
      <c r="AF108" s="204" t="e">
        <f t="shared" ca="1" si="115"/>
        <v>#DIV/0!</v>
      </c>
      <c r="AG108" s="204" t="e">
        <f t="shared" ca="1" si="115"/>
        <v>#DIV/0!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AG109" si="116">G19/(G13+G17+G18)</f>
        <v>#DIV/0!</v>
      </c>
      <c r="H109" s="204" t="e">
        <f t="shared" si="116"/>
        <v>#DIV/0!</v>
      </c>
      <c r="I109" s="204" t="e">
        <f t="shared" si="116"/>
        <v>#DIV/0!</v>
      </c>
      <c r="J109" s="204" t="e">
        <f t="shared" si="116"/>
        <v>#DIV/0!</v>
      </c>
      <c r="K109" s="204" t="e">
        <f t="shared" si="116"/>
        <v>#DIV/0!</v>
      </c>
      <c r="L109" s="204" t="e">
        <f t="shared" si="116"/>
        <v>#DIV/0!</v>
      </c>
      <c r="M109" s="204" t="e">
        <f t="shared" si="116"/>
        <v>#DIV/0!</v>
      </c>
      <c r="N109" s="204" t="e">
        <f t="shared" si="116"/>
        <v>#DIV/0!</v>
      </c>
      <c r="O109" s="204" t="e">
        <f t="shared" si="116"/>
        <v>#DIV/0!</v>
      </c>
      <c r="P109" s="204" t="e">
        <f t="shared" si="116"/>
        <v>#DIV/0!</v>
      </c>
      <c r="Q109" s="204" t="e">
        <f t="shared" si="116"/>
        <v>#DIV/0!</v>
      </c>
      <c r="R109" s="204" t="e">
        <f t="shared" si="116"/>
        <v>#DIV/0!</v>
      </c>
      <c r="S109" s="204" t="e">
        <f t="shared" si="116"/>
        <v>#DIV/0!</v>
      </c>
      <c r="T109" s="204" t="e">
        <f t="shared" si="116"/>
        <v>#DIV/0!</v>
      </c>
      <c r="U109" s="204" t="e">
        <f t="shared" si="116"/>
        <v>#DIV/0!</v>
      </c>
      <c r="V109" s="204" t="e">
        <f t="shared" si="116"/>
        <v>#DIV/0!</v>
      </c>
      <c r="W109" s="204" t="e">
        <f t="shared" si="116"/>
        <v>#DIV/0!</v>
      </c>
      <c r="X109" s="204" t="e">
        <f t="shared" si="116"/>
        <v>#DIV/0!</v>
      </c>
      <c r="Y109" s="204" t="e">
        <f t="shared" si="116"/>
        <v>#DIV/0!</v>
      </c>
      <c r="Z109" s="204"/>
      <c r="AA109" s="204"/>
      <c r="AB109" s="204"/>
      <c r="AC109" s="204"/>
      <c r="AD109" s="204" t="e">
        <f t="shared" si="116"/>
        <v>#DIV/0!</v>
      </c>
      <c r="AE109" s="204" t="e">
        <f t="shared" si="116"/>
        <v>#DIV/0!</v>
      </c>
      <c r="AF109" s="204" t="e">
        <f t="shared" si="116"/>
        <v>#DIV/0!</v>
      </c>
      <c r="AG109" s="204" t="e">
        <f t="shared" si="116"/>
        <v>#DIV/0!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</row>
    <row r="110" spans="4:57" x14ac:dyDescent="0.25">
      <c r="D110" s="71"/>
    </row>
  </sheetData>
  <sheetProtection algorithmName="SHA-256" hashValue="ngNXQPGhteqNCjIoZECc7x8872aNEUC48i51VZt/3Hc=" saltValue="N1ykvNlvG23VMAAA3gxKSQ==" spinCount="100000" sheet="1" objects="1" scenarios="1"/>
  <mergeCells count="20">
    <mergeCell ref="Z9:AC9"/>
    <mergeCell ref="AD9:AG9"/>
    <mergeCell ref="Z8:AC8"/>
    <mergeCell ref="AD8:AG8"/>
    <mergeCell ref="AH8:AS8"/>
    <mergeCell ref="F8:M8"/>
    <mergeCell ref="N8:Y8"/>
    <mergeCell ref="F9:I9"/>
    <mergeCell ref="J9:M9"/>
    <mergeCell ref="N9:Q9"/>
    <mergeCell ref="R9:U9"/>
    <mergeCell ref="V9:Y9"/>
    <mergeCell ref="AT8:AW8"/>
    <mergeCell ref="AH9:AK9"/>
    <mergeCell ref="AT9:AW9"/>
    <mergeCell ref="BB9:BE9"/>
    <mergeCell ref="AL9:AO9"/>
    <mergeCell ref="AP9:AS9"/>
    <mergeCell ref="AX8:BE8"/>
    <mergeCell ref="AX9:BA9"/>
  </mergeCells>
  <conditionalFormatting sqref="F68:AK68 AT68:AW68 BB68:BE68">
    <cfRule type="expression" dxfId="27945" priority="125">
      <formula>NOT(F68=0)</formula>
    </cfRule>
  </conditionalFormatting>
  <conditionalFormatting sqref="F39:AK39 AT39:AW39 BB39:BE39">
    <cfRule type="expression" dxfId="27944" priority="124">
      <formula>NOT(F39=0)</formula>
    </cfRule>
  </conditionalFormatting>
  <conditionalFormatting sqref="AL68:AO68">
    <cfRule type="expression" dxfId="27943" priority="33">
      <formula>NOT(AL68=0)</formula>
    </cfRule>
  </conditionalFormatting>
  <conditionalFormatting sqref="AL39:AO39">
    <cfRule type="expression" dxfId="27942" priority="32">
      <formula>NOT(AL39=0)</formula>
    </cfRule>
  </conditionalFormatting>
  <conditionalFormatting sqref="AP68:AS68">
    <cfRule type="expression" dxfId="27941" priority="22">
      <formula>NOT(AP68=0)</formula>
    </cfRule>
  </conditionalFormatting>
  <conditionalFormatting sqref="AP39:AS39">
    <cfRule type="expression" dxfId="27940" priority="21">
      <formula>NOT(AP39=0)</formula>
    </cfRule>
  </conditionalFormatting>
  <conditionalFormatting sqref="AX68:BA68">
    <cfRule type="expression" dxfId="27939" priority="11">
      <formula>NOT(AX68=0)</formula>
    </cfRule>
  </conditionalFormatting>
  <conditionalFormatting sqref="AX39:BA39">
    <cfRule type="expression" dxfId="27938" priority="10">
      <formula>NOT(AX39=0)</formula>
    </cfRule>
  </conditionalFormatting>
  <conditionalFormatting sqref="F13">
    <cfRule type="expression" dxfId="10561" priority="1290" stopIfTrue="1">
      <formula>LEN(TRIM($F$13))=0</formula>
    </cfRule>
  </conditionalFormatting>
  <conditionalFormatting sqref="G13">
    <cfRule type="expression" dxfId="10560" priority="1291" stopIfTrue="1">
      <formula>LEN(TRIM($G$13))=0</formula>
    </cfRule>
  </conditionalFormatting>
  <conditionalFormatting sqref="J13">
    <cfRule type="expression" dxfId="10559" priority="1292" stopIfTrue="1">
      <formula>LEN(TRIM($J$13))=0</formula>
    </cfRule>
  </conditionalFormatting>
  <conditionalFormatting sqref="K13">
    <cfRule type="expression" dxfId="10558" priority="1293" stopIfTrue="1">
      <formula>LEN(TRIM($K$13))=0</formula>
    </cfRule>
  </conditionalFormatting>
  <conditionalFormatting sqref="N13">
    <cfRule type="expression" dxfId="10557" priority="1294" stopIfTrue="1">
      <formula>LEN(TRIM($N$13))=0</formula>
    </cfRule>
  </conditionalFormatting>
  <conditionalFormatting sqref="O13">
    <cfRule type="expression" dxfId="10556" priority="1295" stopIfTrue="1">
      <formula>LEN(TRIM($O$13))=0</formula>
    </cfRule>
  </conditionalFormatting>
  <conditionalFormatting sqref="R13">
    <cfRule type="expression" dxfId="10555" priority="1296" stopIfTrue="1">
      <formula>LEN(TRIM($R$13))=0</formula>
    </cfRule>
  </conditionalFormatting>
  <conditionalFormatting sqref="S13">
    <cfRule type="expression" dxfId="10554" priority="1297" stopIfTrue="1">
      <formula>LEN(TRIM($S$13))=0</formula>
    </cfRule>
  </conditionalFormatting>
  <conditionalFormatting sqref="V13">
    <cfRule type="expression" dxfId="10553" priority="1298" stopIfTrue="1">
      <formula>LEN(TRIM($V$13))=0</formula>
    </cfRule>
  </conditionalFormatting>
  <conditionalFormatting sqref="W13">
    <cfRule type="expression" dxfId="10552" priority="1299" stopIfTrue="1">
      <formula>LEN(TRIM($W$13))=0</formula>
    </cfRule>
  </conditionalFormatting>
  <conditionalFormatting sqref="AD13">
    <cfRule type="expression" dxfId="10551" priority="1300" stopIfTrue="1">
      <formula>LEN(TRIM($AD$13))=0</formula>
    </cfRule>
  </conditionalFormatting>
  <conditionalFormatting sqref="AE13">
    <cfRule type="expression" dxfId="10550" priority="1301" stopIfTrue="1">
      <formula>LEN(TRIM($AE$13))=0</formula>
    </cfRule>
  </conditionalFormatting>
  <conditionalFormatting sqref="F15">
    <cfRule type="expression" dxfId="10549" priority="1302" stopIfTrue="1">
      <formula>LEN(TRIM($F$15))=0</formula>
    </cfRule>
  </conditionalFormatting>
  <conditionalFormatting sqref="G15">
    <cfRule type="expression" dxfId="10548" priority="1303" stopIfTrue="1">
      <formula>LEN(TRIM($G$15))=0</formula>
    </cfRule>
  </conditionalFormatting>
  <conditionalFormatting sqref="H15">
    <cfRule type="expression" dxfId="10547" priority="1304" stopIfTrue="1">
      <formula>LEN(TRIM($H$15))=0</formula>
    </cfRule>
  </conditionalFormatting>
  <conditionalFormatting sqref="J15">
    <cfRule type="expression" dxfId="10546" priority="1305" stopIfTrue="1">
      <formula>LEN(TRIM($J$15))=0</formula>
    </cfRule>
  </conditionalFormatting>
  <conditionalFormatting sqref="K15">
    <cfRule type="expression" dxfId="10545" priority="1306" stopIfTrue="1">
      <formula>LEN(TRIM($K$15))=0</formula>
    </cfRule>
  </conditionalFormatting>
  <conditionalFormatting sqref="L15">
    <cfRule type="expression" dxfId="10544" priority="1307" stopIfTrue="1">
      <formula>LEN(TRIM($L$15))=0</formula>
    </cfRule>
  </conditionalFormatting>
  <conditionalFormatting sqref="N15">
    <cfRule type="expression" dxfId="10543" priority="1308" stopIfTrue="1">
      <formula>LEN(TRIM($N$15))=0</formula>
    </cfRule>
  </conditionalFormatting>
  <conditionalFormatting sqref="O15">
    <cfRule type="expression" dxfId="10542" priority="1309" stopIfTrue="1">
      <formula>LEN(TRIM($O$15))=0</formula>
    </cfRule>
  </conditionalFormatting>
  <conditionalFormatting sqref="P15">
    <cfRule type="expression" dxfId="10541" priority="1310" stopIfTrue="1">
      <formula>LEN(TRIM($P$15))=0</formula>
    </cfRule>
  </conditionalFormatting>
  <conditionalFormatting sqref="R15">
    <cfRule type="expression" dxfId="10540" priority="1311" stopIfTrue="1">
      <formula>LEN(TRIM($R$15))=0</formula>
    </cfRule>
  </conditionalFormatting>
  <conditionalFormatting sqref="S15">
    <cfRule type="expression" dxfId="10539" priority="1312" stopIfTrue="1">
      <formula>LEN(TRIM($S$15))=0</formula>
    </cfRule>
  </conditionalFormatting>
  <conditionalFormatting sqref="T15">
    <cfRule type="expression" dxfId="10538" priority="1313" stopIfTrue="1">
      <formula>LEN(TRIM($T$15))=0</formula>
    </cfRule>
  </conditionalFormatting>
  <conditionalFormatting sqref="V15">
    <cfRule type="expression" dxfId="10537" priority="1314" stopIfTrue="1">
      <formula>LEN(TRIM($V$15))=0</formula>
    </cfRule>
  </conditionalFormatting>
  <conditionalFormatting sqref="W15">
    <cfRule type="expression" dxfId="10536" priority="1315" stopIfTrue="1">
      <formula>LEN(TRIM($W$15))=0</formula>
    </cfRule>
  </conditionalFormatting>
  <conditionalFormatting sqref="X15">
    <cfRule type="expression" dxfId="10535" priority="1316" stopIfTrue="1">
      <formula>LEN(TRIM($X$15))=0</formula>
    </cfRule>
  </conditionalFormatting>
  <conditionalFormatting sqref="AD15">
    <cfRule type="expression" dxfId="10534" priority="1317" stopIfTrue="1">
      <formula>LEN(TRIM($AD$15))=0</formula>
    </cfRule>
  </conditionalFormatting>
  <conditionalFormatting sqref="AE15">
    <cfRule type="expression" dxfId="10533" priority="1318" stopIfTrue="1">
      <formula>LEN(TRIM($AE$15))=0</formula>
    </cfRule>
  </conditionalFormatting>
  <conditionalFormatting sqref="AF15">
    <cfRule type="expression" dxfId="10532" priority="1319" stopIfTrue="1">
      <formula>LEN(TRIM($AF$15))=0</formula>
    </cfRule>
  </conditionalFormatting>
  <conditionalFormatting sqref="F17">
    <cfRule type="expression" dxfId="10531" priority="1320" stopIfTrue="1">
      <formula>LEN(TRIM($F$17))=0</formula>
    </cfRule>
  </conditionalFormatting>
  <conditionalFormatting sqref="G17">
    <cfRule type="expression" dxfId="10530" priority="1321" stopIfTrue="1">
      <formula>LEN(TRIM($G$17))=0</formula>
    </cfRule>
  </conditionalFormatting>
  <conditionalFormatting sqref="H17">
    <cfRule type="expression" dxfId="10529" priority="1322" stopIfTrue="1">
      <formula>LEN(TRIM($H$17))=0</formula>
    </cfRule>
  </conditionalFormatting>
  <conditionalFormatting sqref="F18">
    <cfRule type="expression" dxfId="10528" priority="1323" stopIfTrue="1">
      <formula>LEN(TRIM($F$18))=0</formula>
    </cfRule>
  </conditionalFormatting>
  <conditionalFormatting sqref="G18">
    <cfRule type="expression" dxfId="10527" priority="1324" stopIfTrue="1">
      <formula>LEN(TRIM($G$18))=0</formula>
    </cfRule>
  </conditionalFormatting>
  <conditionalFormatting sqref="H18">
    <cfRule type="expression" dxfId="10526" priority="1325" stopIfTrue="1">
      <formula>LEN(TRIM($H$18))=0</formula>
    </cfRule>
  </conditionalFormatting>
  <conditionalFormatting sqref="J17">
    <cfRule type="expression" dxfId="10525" priority="1326" stopIfTrue="1">
      <formula>LEN(TRIM($J$17))=0</formula>
    </cfRule>
  </conditionalFormatting>
  <conditionalFormatting sqref="K17">
    <cfRule type="expression" dxfId="10524" priority="1327" stopIfTrue="1">
      <formula>LEN(TRIM($K$17))=0</formula>
    </cfRule>
  </conditionalFormatting>
  <conditionalFormatting sqref="L17">
    <cfRule type="expression" dxfId="10523" priority="1328" stopIfTrue="1">
      <formula>LEN(TRIM($L$17))=0</formula>
    </cfRule>
  </conditionalFormatting>
  <conditionalFormatting sqref="J18">
    <cfRule type="expression" dxfId="10522" priority="1329" stopIfTrue="1">
      <formula>LEN(TRIM($J$18))=0</formula>
    </cfRule>
  </conditionalFormatting>
  <conditionalFormatting sqref="K18">
    <cfRule type="expression" dxfId="10521" priority="1330" stopIfTrue="1">
      <formula>LEN(TRIM($K$18))=0</formula>
    </cfRule>
  </conditionalFormatting>
  <conditionalFormatting sqref="L18">
    <cfRule type="expression" dxfId="10520" priority="1331" stopIfTrue="1">
      <formula>LEN(TRIM($L$18))=0</formula>
    </cfRule>
  </conditionalFormatting>
  <conditionalFormatting sqref="N17">
    <cfRule type="expression" dxfId="10519" priority="1332" stopIfTrue="1">
      <formula>LEN(TRIM($N$17))=0</formula>
    </cfRule>
  </conditionalFormatting>
  <conditionalFormatting sqref="O17">
    <cfRule type="expression" dxfId="10518" priority="1333" stopIfTrue="1">
      <formula>LEN(TRIM($O$17))=0</formula>
    </cfRule>
  </conditionalFormatting>
  <conditionalFormatting sqref="P17">
    <cfRule type="expression" dxfId="10517" priority="1334" stopIfTrue="1">
      <formula>LEN(TRIM($P$17))=0</formula>
    </cfRule>
  </conditionalFormatting>
  <conditionalFormatting sqref="N18">
    <cfRule type="expression" dxfId="10516" priority="1335" stopIfTrue="1">
      <formula>LEN(TRIM($N$18))=0</formula>
    </cfRule>
  </conditionalFormatting>
  <conditionalFormatting sqref="O18">
    <cfRule type="expression" dxfId="10515" priority="1336" stopIfTrue="1">
      <formula>LEN(TRIM($O$18))=0</formula>
    </cfRule>
  </conditionalFormatting>
  <conditionalFormatting sqref="P18">
    <cfRule type="expression" dxfId="10514" priority="1337" stopIfTrue="1">
      <formula>LEN(TRIM($P$18))=0</formula>
    </cfRule>
  </conditionalFormatting>
  <conditionalFormatting sqref="R17">
    <cfRule type="expression" dxfId="10513" priority="1338" stopIfTrue="1">
      <formula>LEN(TRIM($R$17))=0</formula>
    </cfRule>
  </conditionalFormatting>
  <conditionalFormatting sqref="S17">
    <cfRule type="expression" dxfId="10512" priority="1339" stopIfTrue="1">
      <formula>LEN(TRIM($S$17))=0</formula>
    </cfRule>
  </conditionalFormatting>
  <conditionalFormatting sqref="T17">
    <cfRule type="expression" dxfId="10511" priority="1340" stopIfTrue="1">
      <formula>LEN(TRIM($T$17))=0</formula>
    </cfRule>
  </conditionalFormatting>
  <conditionalFormatting sqref="R18">
    <cfRule type="expression" dxfId="10510" priority="1341" stopIfTrue="1">
      <formula>LEN(TRIM($R$18))=0</formula>
    </cfRule>
  </conditionalFormatting>
  <conditionalFormatting sqref="S18">
    <cfRule type="expression" dxfId="10509" priority="1342" stopIfTrue="1">
      <formula>LEN(TRIM($S$18))=0</formula>
    </cfRule>
  </conditionalFormatting>
  <conditionalFormatting sqref="T18">
    <cfRule type="expression" dxfId="10508" priority="1343" stopIfTrue="1">
      <formula>LEN(TRIM($T$18))=0</formula>
    </cfRule>
  </conditionalFormatting>
  <conditionalFormatting sqref="V17">
    <cfRule type="expression" dxfId="10507" priority="1344" stopIfTrue="1">
      <formula>LEN(TRIM($V$17))=0</formula>
    </cfRule>
  </conditionalFormatting>
  <conditionalFormatting sqref="W17">
    <cfRule type="expression" dxfId="10506" priority="1345" stopIfTrue="1">
      <formula>LEN(TRIM($W$17))=0</formula>
    </cfRule>
  </conditionalFormatting>
  <conditionalFormatting sqref="X17">
    <cfRule type="expression" dxfId="10505" priority="1346" stopIfTrue="1">
      <formula>LEN(TRIM($X$17))=0</formula>
    </cfRule>
  </conditionalFormatting>
  <conditionalFormatting sqref="V18">
    <cfRule type="expression" dxfId="10504" priority="1347" stopIfTrue="1">
      <formula>LEN(TRIM($V$18))=0</formula>
    </cfRule>
  </conditionalFormatting>
  <conditionalFormatting sqref="W18">
    <cfRule type="expression" dxfId="10503" priority="1348" stopIfTrue="1">
      <formula>LEN(TRIM($W$18))=0</formula>
    </cfRule>
  </conditionalFormatting>
  <conditionalFormatting sqref="X18">
    <cfRule type="expression" dxfId="10502" priority="1349" stopIfTrue="1">
      <formula>LEN(TRIM($X$18))=0</formula>
    </cfRule>
  </conditionalFormatting>
  <conditionalFormatting sqref="AD17">
    <cfRule type="expression" dxfId="10501" priority="1350" stopIfTrue="1">
      <formula>LEN(TRIM($AD$17))=0</formula>
    </cfRule>
  </conditionalFormatting>
  <conditionalFormatting sqref="AE17">
    <cfRule type="expression" dxfId="10500" priority="1351" stopIfTrue="1">
      <formula>LEN(TRIM($AE$17))=0</formula>
    </cfRule>
  </conditionalFormatting>
  <conditionalFormatting sqref="AF17">
    <cfRule type="expression" dxfId="10499" priority="1352" stopIfTrue="1">
      <formula>LEN(TRIM($AF$17))=0</formula>
    </cfRule>
  </conditionalFormatting>
  <conditionalFormatting sqref="AD18">
    <cfRule type="expression" dxfId="10498" priority="1353" stopIfTrue="1">
      <formula>LEN(TRIM($AD$18))=0</formula>
    </cfRule>
  </conditionalFormatting>
  <conditionalFormatting sqref="AE18">
    <cfRule type="expression" dxfId="10497" priority="1354" stopIfTrue="1">
      <formula>LEN(TRIM($AE$18))=0</formula>
    </cfRule>
  </conditionalFormatting>
  <conditionalFormatting sqref="AF18">
    <cfRule type="expression" dxfId="10496" priority="1355" stopIfTrue="1">
      <formula>LEN(TRIM($AF$18))=0</formula>
    </cfRule>
  </conditionalFormatting>
  <conditionalFormatting sqref="F20">
    <cfRule type="expression" dxfId="10495" priority="1356" stopIfTrue="1">
      <formula>LEN(TRIM($F$20))=0</formula>
    </cfRule>
  </conditionalFormatting>
  <conditionalFormatting sqref="G20">
    <cfRule type="expression" dxfId="10494" priority="1357" stopIfTrue="1">
      <formula>LEN(TRIM($G$20))=0</formula>
    </cfRule>
  </conditionalFormatting>
  <conditionalFormatting sqref="H20">
    <cfRule type="expression" dxfId="10493" priority="1358" stopIfTrue="1">
      <formula>LEN(TRIM($H$20))=0</formula>
    </cfRule>
  </conditionalFormatting>
  <conditionalFormatting sqref="F21">
    <cfRule type="expression" dxfId="10492" priority="1359" stopIfTrue="1">
      <formula>LEN(TRIM($F$21))=0</formula>
    </cfRule>
  </conditionalFormatting>
  <conditionalFormatting sqref="G21">
    <cfRule type="expression" dxfId="10491" priority="1360" stopIfTrue="1">
      <formula>LEN(TRIM($G$21))=0</formula>
    </cfRule>
  </conditionalFormatting>
  <conditionalFormatting sqref="H21">
    <cfRule type="expression" dxfId="10490" priority="1361" stopIfTrue="1">
      <formula>LEN(TRIM($H$21))=0</formula>
    </cfRule>
  </conditionalFormatting>
  <conditionalFormatting sqref="F22">
    <cfRule type="expression" dxfId="10489" priority="1362" stopIfTrue="1">
      <formula>LEN(TRIM($F$22))=0</formula>
    </cfRule>
  </conditionalFormatting>
  <conditionalFormatting sqref="G22">
    <cfRule type="expression" dxfId="10488" priority="1363" stopIfTrue="1">
      <formula>LEN(TRIM($G$22))=0</formula>
    </cfRule>
  </conditionalFormatting>
  <conditionalFormatting sqref="H22">
    <cfRule type="expression" dxfId="10487" priority="1364" stopIfTrue="1">
      <formula>LEN(TRIM($H$22))=0</formula>
    </cfRule>
  </conditionalFormatting>
  <conditionalFormatting sqref="F23">
    <cfRule type="expression" dxfId="10486" priority="1365" stopIfTrue="1">
      <formula>LEN(TRIM($F$23))=0</formula>
    </cfRule>
  </conditionalFormatting>
  <conditionalFormatting sqref="G23">
    <cfRule type="expression" dxfId="10485" priority="1366" stopIfTrue="1">
      <formula>LEN(TRIM($G$23))=0</formula>
    </cfRule>
  </conditionalFormatting>
  <conditionalFormatting sqref="H23">
    <cfRule type="expression" dxfId="10484" priority="1367" stopIfTrue="1">
      <formula>LEN(TRIM($H$23))=0</formula>
    </cfRule>
  </conditionalFormatting>
  <conditionalFormatting sqref="J20">
    <cfRule type="expression" dxfId="10483" priority="1368" stopIfTrue="1">
      <formula>LEN(TRIM($J$20))=0</formula>
    </cfRule>
  </conditionalFormatting>
  <conditionalFormatting sqref="K20">
    <cfRule type="expression" dxfId="10482" priority="1369" stopIfTrue="1">
      <formula>LEN(TRIM($K$20))=0</formula>
    </cfRule>
  </conditionalFormatting>
  <conditionalFormatting sqref="L20">
    <cfRule type="expression" dxfId="10481" priority="1370" stopIfTrue="1">
      <formula>LEN(TRIM($L$20))=0</formula>
    </cfRule>
  </conditionalFormatting>
  <conditionalFormatting sqref="J21">
    <cfRule type="expression" dxfId="10480" priority="1371" stopIfTrue="1">
      <formula>LEN(TRIM($J$21))=0</formula>
    </cfRule>
  </conditionalFormatting>
  <conditionalFormatting sqref="K21">
    <cfRule type="expression" dxfId="10479" priority="1372" stopIfTrue="1">
      <formula>LEN(TRIM($K$21))=0</formula>
    </cfRule>
  </conditionalFormatting>
  <conditionalFormatting sqref="L21">
    <cfRule type="expression" dxfId="10478" priority="1373" stopIfTrue="1">
      <formula>LEN(TRIM($L$21))=0</formula>
    </cfRule>
  </conditionalFormatting>
  <conditionalFormatting sqref="J22">
    <cfRule type="expression" dxfId="10477" priority="1374" stopIfTrue="1">
      <formula>LEN(TRIM($J$22))=0</formula>
    </cfRule>
  </conditionalFormatting>
  <conditionalFormatting sqref="K22">
    <cfRule type="expression" dxfId="10476" priority="1375" stopIfTrue="1">
      <formula>LEN(TRIM($K$22))=0</formula>
    </cfRule>
  </conditionalFormatting>
  <conditionalFormatting sqref="L22">
    <cfRule type="expression" dxfId="10475" priority="1376" stopIfTrue="1">
      <formula>LEN(TRIM($L$22))=0</formula>
    </cfRule>
  </conditionalFormatting>
  <conditionalFormatting sqref="J23">
    <cfRule type="expression" dxfId="10474" priority="1377" stopIfTrue="1">
      <formula>LEN(TRIM($J$23))=0</formula>
    </cfRule>
  </conditionalFormatting>
  <conditionalFormatting sqref="K23">
    <cfRule type="expression" dxfId="10473" priority="1378" stopIfTrue="1">
      <formula>LEN(TRIM($K$23))=0</formula>
    </cfRule>
  </conditionalFormatting>
  <conditionalFormatting sqref="L23">
    <cfRule type="expression" dxfId="10472" priority="1379" stopIfTrue="1">
      <formula>LEN(TRIM($L$23))=0</formula>
    </cfRule>
  </conditionalFormatting>
  <conditionalFormatting sqref="N20">
    <cfRule type="expression" dxfId="10471" priority="1380" stopIfTrue="1">
      <formula>LEN(TRIM($N$20))=0</formula>
    </cfRule>
  </conditionalFormatting>
  <conditionalFormatting sqref="O20">
    <cfRule type="expression" dxfId="10470" priority="1381" stopIfTrue="1">
      <formula>LEN(TRIM($O$20))=0</formula>
    </cfRule>
  </conditionalFormatting>
  <conditionalFormatting sqref="P20">
    <cfRule type="expression" dxfId="10469" priority="1382" stopIfTrue="1">
      <formula>LEN(TRIM($P$20))=0</formula>
    </cfRule>
  </conditionalFormatting>
  <conditionalFormatting sqref="N21">
    <cfRule type="expression" dxfId="10468" priority="1383" stopIfTrue="1">
      <formula>LEN(TRIM($N$21))=0</formula>
    </cfRule>
  </conditionalFormatting>
  <conditionalFormatting sqref="O21">
    <cfRule type="expression" dxfId="10467" priority="1384" stopIfTrue="1">
      <formula>LEN(TRIM($O$21))=0</formula>
    </cfRule>
  </conditionalFormatting>
  <conditionalFormatting sqref="P21">
    <cfRule type="expression" dxfId="10466" priority="1385" stopIfTrue="1">
      <formula>LEN(TRIM($P$21))=0</formula>
    </cfRule>
  </conditionalFormatting>
  <conditionalFormatting sqref="N22">
    <cfRule type="expression" dxfId="10465" priority="1386" stopIfTrue="1">
      <formula>LEN(TRIM($N$22))=0</formula>
    </cfRule>
  </conditionalFormatting>
  <conditionalFormatting sqref="O22">
    <cfRule type="expression" dxfId="10464" priority="1387" stopIfTrue="1">
      <formula>LEN(TRIM($O$22))=0</formula>
    </cfRule>
  </conditionalFormatting>
  <conditionalFormatting sqref="P22">
    <cfRule type="expression" dxfId="10463" priority="1388" stopIfTrue="1">
      <formula>LEN(TRIM($P$22))=0</formula>
    </cfRule>
  </conditionalFormatting>
  <conditionalFormatting sqref="N23">
    <cfRule type="expression" dxfId="10462" priority="1389" stopIfTrue="1">
      <formula>LEN(TRIM($N$23))=0</formula>
    </cfRule>
  </conditionalFormatting>
  <conditionalFormatting sqref="O23">
    <cfRule type="expression" dxfId="10461" priority="1390" stopIfTrue="1">
      <formula>LEN(TRIM($O$23))=0</formula>
    </cfRule>
  </conditionalFormatting>
  <conditionalFormatting sqref="P23">
    <cfRule type="expression" dxfId="10460" priority="1391" stopIfTrue="1">
      <formula>LEN(TRIM($P$23))=0</formula>
    </cfRule>
  </conditionalFormatting>
  <conditionalFormatting sqref="R20">
    <cfRule type="expression" dxfId="10459" priority="1392" stopIfTrue="1">
      <formula>LEN(TRIM($R$20))=0</formula>
    </cfRule>
  </conditionalFormatting>
  <conditionalFormatting sqref="S20">
    <cfRule type="expression" dxfId="10458" priority="1393" stopIfTrue="1">
      <formula>LEN(TRIM($S$20))=0</formula>
    </cfRule>
  </conditionalFormatting>
  <conditionalFormatting sqref="T20">
    <cfRule type="expression" dxfId="10457" priority="1394" stopIfTrue="1">
      <formula>LEN(TRIM($T$20))=0</formula>
    </cfRule>
  </conditionalFormatting>
  <conditionalFormatting sqref="R21">
    <cfRule type="expression" dxfId="10456" priority="1395" stopIfTrue="1">
      <formula>LEN(TRIM($R$21))=0</formula>
    </cfRule>
  </conditionalFormatting>
  <conditionalFormatting sqref="S21">
    <cfRule type="expression" dxfId="10455" priority="1396" stopIfTrue="1">
      <formula>LEN(TRIM($S$21))=0</formula>
    </cfRule>
  </conditionalFormatting>
  <conditionalFormatting sqref="T21">
    <cfRule type="expression" dxfId="10454" priority="1397" stopIfTrue="1">
      <formula>LEN(TRIM($T$21))=0</formula>
    </cfRule>
  </conditionalFormatting>
  <conditionalFormatting sqref="R22">
    <cfRule type="expression" dxfId="10453" priority="1398" stopIfTrue="1">
      <formula>LEN(TRIM($R$22))=0</formula>
    </cfRule>
  </conditionalFormatting>
  <conditionalFormatting sqref="S22">
    <cfRule type="expression" dxfId="10452" priority="1399" stopIfTrue="1">
      <formula>LEN(TRIM($S$22))=0</formula>
    </cfRule>
  </conditionalFormatting>
  <conditionalFormatting sqref="T22">
    <cfRule type="expression" dxfId="10451" priority="1400" stopIfTrue="1">
      <formula>LEN(TRIM($T$22))=0</formula>
    </cfRule>
  </conditionalFormatting>
  <conditionalFormatting sqref="R23">
    <cfRule type="expression" dxfId="10450" priority="1401" stopIfTrue="1">
      <formula>LEN(TRIM($R$23))=0</formula>
    </cfRule>
  </conditionalFormatting>
  <conditionalFormatting sqref="S23">
    <cfRule type="expression" dxfId="10449" priority="1402" stopIfTrue="1">
      <formula>LEN(TRIM($S$23))=0</formula>
    </cfRule>
  </conditionalFormatting>
  <conditionalFormatting sqref="T23">
    <cfRule type="expression" dxfId="10448" priority="1403" stopIfTrue="1">
      <formula>LEN(TRIM($T$23))=0</formula>
    </cfRule>
  </conditionalFormatting>
  <conditionalFormatting sqref="V20">
    <cfRule type="expression" dxfId="10447" priority="1404" stopIfTrue="1">
      <formula>LEN(TRIM($V$20))=0</formula>
    </cfRule>
  </conditionalFormatting>
  <conditionalFormatting sqref="W20">
    <cfRule type="expression" dxfId="10446" priority="1405" stopIfTrue="1">
      <formula>LEN(TRIM($W$20))=0</formula>
    </cfRule>
  </conditionalFormatting>
  <conditionalFormatting sqref="X20">
    <cfRule type="expression" dxfId="10445" priority="1406" stopIfTrue="1">
      <formula>LEN(TRIM($X$20))=0</formula>
    </cfRule>
  </conditionalFormatting>
  <conditionalFormatting sqref="V21">
    <cfRule type="expression" dxfId="10444" priority="1407" stopIfTrue="1">
      <formula>LEN(TRIM($V$21))=0</formula>
    </cfRule>
  </conditionalFormatting>
  <conditionalFormatting sqref="W21">
    <cfRule type="expression" dxfId="10443" priority="1408" stopIfTrue="1">
      <formula>LEN(TRIM($W$21))=0</formula>
    </cfRule>
  </conditionalFormatting>
  <conditionalFormatting sqref="X21">
    <cfRule type="expression" dxfId="10442" priority="1409" stopIfTrue="1">
      <formula>LEN(TRIM($X$21))=0</formula>
    </cfRule>
  </conditionalFormatting>
  <conditionalFormatting sqref="V22">
    <cfRule type="expression" dxfId="10441" priority="1410" stopIfTrue="1">
      <formula>LEN(TRIM($V$22))=0</formula>
    </cfRule>
  </conditionalFormatting>
  <conditionalFormatting sqref="W22">
    <cfRule type="expression" dxfId="10440" priority="1411" stopIfTrue="1">
      <formula>LEN(TRIM($W$22))=0</formula>
    </cfRule>
  </conditionalFormatting>
  <conditionalFormatting sqref="X22">
    <cfRule type="expression" dxfId="10439" priority="1412" stopIfTrue="1">
      <formula>LEN(TRIM($X$22))=0</formula>
    </cfRule>
  </conditionalFormatting>
  <conditionalFormatting sqref="V23">
    <cfRule type="expression" dxfId="10438" priority="1413" stopIfTrue="1">
      <formula>LEN(TRIM($V$23))=0</formula>
    </cfRule>
  </conditionalFormatting>
  <conditionalFormatting sqref="W23">
    <cfRule type="expression" dxfId="10437" priority="1414" stopIfTrue="1">
      <formula>LEN(TRIM($W$23))=0</formula>
    </cfRule>
  </conditionalFormatting>
  <conditionalFormatting sqref="X23">
    <cfRule type="expression" dxfId="10436" priority="1415" stopIfTrue="1">
      <formula>LEN(TRIM($X$23))=0</formula>
    </cfRule>
  </conditionalFormatting>
  <conditionalFormatting sqref="AD20">
    <cfRule type="expression" dxfId="10435" priority="1416" stopIfTrue="1">
      <formula>LEN(TRIM($AD$20))=0</formula>
    </cfRule>
  </conditionalFormatting>
  <conditionalFormatting sqref="AE20">
    <cfRule type="expression" dxfId="10434" priority="1417" stopIfTrue="1">
      <formula>LEN(TRIM($AE$20))=0</formula>
    </cfRule>
  </conditionalFormatting>
  <conditionalFormatting sqref="AF20">
    <cfRule type="expression" dxfId="10433" priority="1418" stopIfTrue="1">
      <formula>LEN(TRIM($AF$20))=0</formula>
    </cfRule>
  </conditionalFormatting>
  <conditionalFormatting sqref="AD21">
    <cfRule type="expression" dxfId="10432" priority="1419" stopIfTrue="1">
      <formula>LEN(TRIM($AD$21))=0</formula>
    </cfRule>
  </conditionalFormatting>
  <conditionalFormatting sqref="AE21">
    <cfRule type="expression" dxfId="10431" priority="1420" stopIfTrue="1">
      <formula>LEN(TRIM($AE$21))=0</formula>
    </cfRule>
  </conditionalFormatting>
  <conditionalFormatting sqref="AF21">
    <cfRule type="expression" dxfId="10430" priority="1421" stopIfTrue="1">
      <formula>LEN(TRIM($AF$21))=0</formula>
    </cfRule>
  </conditionalFormatting>
  <conditionalFormatting sqref="AD22">
    <cfRule type="expression" dxfId="10429" priority="1422" stopIfTrue="1">
      <formula>LEN(TRIM($AD$22))=0</formula>
    </cfRule>
  </conditionalFormatting>
  <conditionalFormatting sqref="AE22">
    <cfRule type="expression" dxfId="10428" priority="1423" stopIfTrue="1">
      <formula>LEN(TRIM($AE$22))=0</formula>
    </cfRule>
  </conditionalFormatting>
  <conditionalFormatting sqref="AF22">
    <cfRule type="expression" dxfId="10427" priority="1424" stopIfTrue="1">
      <formula>LEN(TRIM($AF$22))=0</formula>
    </cfRule>
  </conditionalFormatting>
  <conditionalFormatting sqref="AD23">
    <cfRule type="expression" dxfId="10426" priority="1425" stopIfTrue="1">
      <formula>LEN(TRIM($AD$23))=0</formula>
    </cfRule>
  </conditionalFormatting>
  <conditionalFormatting sqref="AE23">
    <cfRule type="expression" dxfId="10425" priority="1426" stopIfTrue="1">
      <formula>LEN(TRIM($AE$23))=0</formula>
    </cfRule>
  </conditionalFormatting>
  <conditionalFormatting sqref="AF23">
    <cfRule type="expression" dxfId="10424" priority="1427" stopIfTrue="1">
      <formula>LEN(TRIM($AF$23))=0</formula>
    </cfRule>
  </conditionalFormatting>
  <conditionalFormatting sqref="F27">
    <cfRule type="expression" dxfId="10423" priority="1428" stopIfTrue="1">
      <formula>LEN(TRIM($F$27))=0</formula>
    </cfRule>
  </conditionalFormatting>
  <conditionalFormatting sqref="G27">
    <cfRule type="expression" dxfId="10422" priority="1429" stopIfTrue="1">
      <formula>LEN(TRIM($G$27))=0</formula>
    </cfRule>
  </conditionalFormatting>
  <conditionalFormatting sqref="H27">
    <cfRule type="expression" dxfId="10421" priority="1430" stopIfTrue="1">
      <formula>LEN(TRIM($H$27))=0</formula>
    </cfRule>
  </conditionalFormatting>
  <conditionalFormatting sqref="J27">
    <cfRule type="expression" dxfId="10420" priority="1431" stopIfTrue="1">
      <formula>LEN(TRIM($J$27))=0</formula>
    </cfRule>
  </conditionalFormatting>
  <conditionalFormatting sqref="K27">
    <cfRule type="expression" dxfId="10419" priority="1432" stopIfTrue="1">
      <formula>LEN(TRIM($K$27))=0</formula>
    </cfRule>
  </conditionalFormatting>
  <conditionalFormatting sqref="L27">
    <cfRule type="expression" dxfId="10418" priority="1433" stopIfTrue="1">
      <formula>LEN(TRIM($L$27))=0</formula>
    </cfRule>
  </conditionalFormatting>
  <conditionalFormatting sqref="N27">
    <cfRule type="expression" dxfId="10417" priority="1434" stopIfTrue="1">
      <formula>LEN(TRIM($N$27))=0</formula>
    </cfRule>
  </conditionalFormatting>
  <conditionalFormatting sqref="O27">
    <cfRule type="expression" dxfId="10416" priority="1435" stopIfTrue="1">
      <formula>LEN(TRIM($O$27))=0</formula>
    </cfRule>
  </conditionalFormatting>
  <conditionalFormatting sqref="P27">
    <cfRule type="expression" dxfId="10415" priority="1436" stopIfTrue="1">
      <formula>LEN(TRIM($P$27))=0</formula>
    </cfRule>
  </conditionalFormatting>
  <conditionalFormatting sqref="R27">
    <cfRule type="expression" dxfId="10414" priority="1437" stopIfTrue="1">
      <formula>LEN(TRIM($R$27))=0</formula>
    </cfRule>
  </conditionalFormatting>
  <conditionalFormatting sqref="S27">
    <cfRule type="expression" dxfId="10413" priority="1438" stopIfTrue="1">
      <formula>LEN(TRIM($S$27))=0</formula>
    </cfRule>
  </conditionalFormatting>
  <conditionalFormatting sqref="T27">
    <cfRule type="expression" dxfId="10412" priority="1439" stopIfTrue="1">
      <formula>LEN(TRIM($T$27))=0</formula>
    </cfRule>
  </conditionalFormatting>
  <conditionalFormatting sqref="V27">
    <cfRule type="expression" dxfId="10411" priority="1440" stopIfTrue="1">
      <formula>LEN(TRIM($V$27))=0</formula>
    </cfRule>
  </conditionalFormatting>
  <conditionalFormatting sqref="W27">
    <cfRule type="expression" dxfId="10410" priority="1441" stopIfTrue="1">
      <formula>LEN(TRIM($W$27))=0</formula>
    </cfRule>
  </conditionalFormatting>
  <conditionalFormatting sqref="X27">
    <cfRule type="expression" dxfId="10409" priority="1442" stopIfTrue="1">
      <formula>LEN(TRIM($X$27))=0</formula>
    </cfRule>
  </conditionalFormatting>
  <conditionalFormatting sqref="AD27">
    <cfRule type="expression" dxfId="10408" priority="1443" stopIfTrue="1">
      <formula>LEN(TRIM($AD$27))=0</formula>
    </cfRule>
  </conditionalFormatting>
  <conditionalFormatting sqref="AE27">
    <cfRule type="expression" dxfId="10407" priority="1444" stopIfTrue="1">
      <formula>LEN(TRIM($AE$27))=0</formula>
    </cfRule>
  </conditionalFormatting>
  <conditionalFormatting sqref="AF27">
    <cfRule type="expression" dxfId="10406" priority="1445" stopIfTrue="1">
      <formula>LEN(TRIM($AF$27))=0</formula>
    </cfRule>
  </conditionalFormatting>
  <conditionalFormatting sqref="F29">
    <cfRule type="expression" dxfId="10405" priority="1446" stopIfTrue="1">
      <formula>LEN(TRIM($F$29))=0</formula>
    </cfRule>
  </conditionalFormatting>
  <conditionalFormatting sqref="G29">
    <cfRule type="expression" dxfId="10404" priority="1447" stopIfTrue="1">
      <formula>LEN(TRIM($G$29))=0</formula>
    </cfRule>
  </conditionalFormatting>
  <conditionalFormatting sqref="H29">
    <cfRule type="expression" dxfId="10403" priority="1448" stopIfTrue="1">
      <formula>LEN(TRIM($H$29))=0</formula>
    </cfRule>
  </conditionalFormatting>
  <conditionalFormatting sqref="F30">
    <cfRule type="expression" dxfId="10402" priority="1449" stopIfTrue="1">
      <formula>LEN(TRIM($F$30))=0</formula>
    </cfRule>
  </conditionalFormatting>
  <conditionalFormatting sqref="G30">
    <cfRule type="expression" dxfId="10401" priority="1450" stopIfTrue="1">
      <formula>LEN(TRIM($G$30))=0</formula>
    </cfRule>
  </conditionalFormatting>
  <conditionalFormatting sqref="H30">
    <cfRule type="expression" dxfId="10400" priority="1451" stopIfTrue="1">
      <formula>LEN(TRIM($H$30))=0</formula>
    </cfRule>
  </conditionalFormatting>
  <conditionalFormatting sqref="F31">
    <cfRule type="expression" dxfId="10399" priority="1452" stopIfTrue="1">
      <formula>LEN(TRIM($F$31))=0</formula>
    </cfRule>
  </conditionalFormatting>
  <conditionalFormatting sqref="G31">
    <cfRule type="expression" dxfId="10398" priority="1453" stopIfTrue="1">
      <formula>LEN(TRIM($G$31))=0</formula>
    </cfRule>
  </conditionalFormatting>
  <conditionalFormatting sqref="H31">
    <cfRule type="expression" dxfId="10397" priority="1454" stopIfTrue="1">
      <formula>LEN(TRIM($H$31))=0</formula>
    </cfRule>
  </conditionalFormatting>
  <conditionalFormatting sqref="F32">
    <cfRule type="expression" dxfId="10396" priority="1455" stopIfTrue="1">
      <formula>LEN(TRIM($F$32))=0</formula>
    </cfRule>
  </conditionalFormatting>
  <conditionalFormatting sqref="G32">
    <cfRule type="expression" dxfId="10395" priority="1456" stopIfTrue="1">
      <formula>LEN(TRIM($G$32))=0</formula>
    </cfRule>
  </conditionalFormatting>
  <conditionalFormatting sqref="H32">
    <cfRule type="expression" dxfId="10394" priority="1457" stopIfTrue="1">
      <formula>LEN(TRIM($H$32))=0</formula>
    </cfRule>
  </conditionalFormatting>
  <conditionalFormatting sqref="F33">
    <cfRule type="expression" dxfId="10393" priority="1458" stopIfTrue="1">
      <formula>LEN(TRIM($F$33))=0</formula>
    </cfRule>
  </conditionalFormatting>
  <conditionalFormatting sqref="G33">
    <cfRule type="expression" dxfId="10392" priority="1459" stopIfTrue="1">
      <formula>LEN(TRIM($G$33))=0</formula>
    </cfRule>
  </conditionalFormatting>
  <conditionalFormatting sqref="H33">
    <cfRule type="expression" dxfId="10391" priority="1460" stopIfTrue="1">
      <formula>LEN(TRIM($H$33))=0</formula>
    </cfRule>
  </conditionalFormatting>
  <conditionalFormatting sqref="F34">
    <cfRule type="expression" dxfId="10390" priority="1461" stopIfTrue="1">
      <formula>LEN(TRIM($F$34))=0</formula>
    </cfRule>
  </conditionalFormatting>
  <conditionalFormatting sqref="G34">
    <cfRule type="expression" dxfId="10389" priority="1462" stopIfTrue="1">
      <formula>LEN(TRIM($G$34))=0</formula>
    </cfRule>
  </conditionalFormatting>
  <conditionalFormatting sqref="H34">
    <cfRule type="expression" dxfId="10388" priority="1463" stopIfTrue="1">
      <formula>LEN(TRIM($H$34))=0</formula>
    </cfRule>
  </conditionalFormatting>
  <conditionalFormatting sqref="F35">
    <cfRule type="expression" dxfId="10387" priority="1464" stopIfTrue="1">
      <formula>LEN(TRIM($F$35))=0</formula>
    </cfRule>
  </conditionalFormatting>
  <conditionalFormatting sqref="G35">
    <cfRule type="expression" dxfId="10386" priority="1465" stopIfTrue="1">
      <formula>LEN(TRIM($G$35))=0</formula>
    </cfRule>
  </conditionalFormatting>
  <conditionalFormatting sqref="H35">
    <cfRule type="expression" dxfId="10385" priority="1466" stopIfTrue="1">
      <formula>LEN(TRIM($H$35))=0</formula>
    </cfRule>
  </conditionalFormatting>
  <conditionalFormatting sqref="J29">
    <cfRule type="expression" dxfId="10384" priority="1467" stopIfTrue="1">
      <formula>LEN(TRIM($J$29))=0</formula>
    </cfRule>
  </conditionalFormatting>
  <conditionalFormatting sqref="K29">
    <cfRule type="expression" dxfId="10383" priority="1468" stopIfTrue="1">
      <formula>LEN(TRIM($K$29))=0</formula>
    </cfRule>
  </conditionalFormatting>
  <conditionalFormatting sqref="L29">
    <cfRule type="expression" dxfId="10382" priority="1469" stopIfTrue="1">
      <formula>LEN(TRIM($L$29))=0</formula>
    </cfRule>
  </conditionalFormatting>
  <conditionalFormatting sqref="J30">
    <cfRule type="expression" dxfId="10381" priority="1470" stopIfTrue="1">
      <formula>LEN(TRIM($J$30))=0</formula>
    </cfRule>
  </conditionalFormatting>
  <conditionalFormatting sqref="K30">
    <cfRule type="expression" dxfId="10380" priority="1471" stopIfTrue="1">
      <formula>LEN(TRIM($K$30))=0</formula>
    </cfRule>
  </conditionalFormatting>
  <conditionalFormatting sqref="L30">
    <cfRule type="expression" dxfId="10379" priority="1472" stopIfTrue="1">
      <formula>LEN(TRIM($L$30))=0</formula>
    </cfRule>
  </conditionalFormatting>
  <conditionalFormatting sqref="J31">
    <cfRule type="expression" dxfId="10378" priority="1473" stopIfTrue="1">
      <formula>LEN(TRIM($J$31))=0</formula>
    </cfRule>
  </conditionalFormatting>
  <conditionalFormatting sqref="K31">
    <cfRule type="expression" dxfId="10377" priority="1474" stopIfTrue="1">
      <formula>LEN(TRIM($K$31))=0</formula>
    </cfRule>
  </conditionalFormatting>
  <conditionalFormatting sqref="L31">
    <cfRule type="expression" dxfId="10376" priority="1475" stopIfTrue="1">
      <formula>LEN(TRIM($L$31))=0</formula>
    </cfRule>
  </conditionalFormatting>
  <conditionalFormatting sqref="J32">
    <cfRule type="expression" dxfId="10375" priority="1476" stopIfTrue="1">
      <formula>LEN(TRIM($J$32))=0</formula>
    </cfRule>
  </conditionalFormatting>
  <conditionalFormatting sqref="K32">
    <cfRule type="expression" dxfId="10374" priority="1477" stopIfTrue="1">
      <formula>LEN(TRIM($K$32))=0</formula>
    </cfRule>
  </conditionalFormatting>
  <conditionalFormatting sqref="L32">
    <cfRule type="expression" dxfId="10373" priority="1478" stopIfTrue="1">
      <formula>LEN(TRIM($L$32))=0</formula>
    </cfRule>
  </conditionalFormatting>
  <conditionalFormatting sqref="J33">
    <cfRule type="expression" dxfId="10372" priority="1479" stopIfTrue="1">
      <formula>LEN(TRIM($J$33))=0</formula>
    </cfRule>
  </conditionalFormatting>
  <conditionalFormatting sqref="K33">
    <cfRule type="expression" dxfId="10371" priority="1480" stopIfTrue="1">
      <formula>LEN(TRIM($K$33))=0</formula>
    </cfRule>
  </conditionalFormatting>
  <conditionalFormatting sqref="L33">
    <cfRule type="expression" dxfId="10370" priority="1481" stopIfTrue="1">
      <formula>LEN(TRIM($L$33))=0</formula>
    </cfRule>
  </conditionalFormatting>
  <conditionalFormatting sqref="J34">
    <cfRule type="expression" dxfId="10369" priority="1482" stopIfTrue="1">
      <formula>LEN(TRIM($J$34))=0</formula>
    </cfRule>
  </conditionalFormatting>
  <conditionalFormatting sqref="K34">
    <cfRule type="expression" dxfId="10368" priority="1483" stopIfTrue="1">
      <formula>LEN(TRIM($K$34))=0</formula>
    </cfRule>
  </conditionalFormatting>
  <conditionalFormatting sqref="L34">
    <cfRule type="expression" dxfId="10367" priority="1484" stopIfTrue="1">
      <formula>LEN(TRIM($L$34))=0</formula>
    </cfRule>
  </conditionalFormatting>
  <conditionalFormatting sqref="J35">
    <cfRule type="expression" dxfId="10366" priority="1485" stopIfTrue="1">
      <formula>LEN(TRIM($J$35))=0</formula>
    </cfRule>
  </conditionalFormatting>
  <conditionalFormatting sqref="K35">
    <cfRule type="expression" dxfId="10365" priority="1486" stopIfTrue="1">
      <formula>LEN(TRIM($K$35))=0</formula>
    </cfRule>
  </conditionalFormatting>
  <conditionalFormatting sqref="L35">
    <cfRule type="expression" dxfId="10364" priority="1487" stopIfTrue="1">
      <formula>LEN(TRIM($L$35))=0</formula>
    </cfRule>
  </conditionalFormatting>
  <conditionalFormatting sqref="N29">
    <cfRule type="expression" dxfId="10363" priority="1488" stopIfTrue="1">
      <formula>LEN(TRIM($N$29))=0</formula>
    </cfRule>
  </conditionalFormatting>
  <conditionalFormatting sqref="O29">
    <cfRule type="expression" dxfId="10362" priority="1489" stopIfTrue="1">
      <formula>LEN(TRIM($O$29))=0</formula>
    </cfRule>
  </conditionalFormatting>
  <conditionalFormatting sqref="P29">
    <cfRule type="expression" dxfId="10361" priority="1490" stopIfTrue="1">
      <formula>LEN(TRIM($P$29))=0</formula>
    </cfRule>
  </conditionalFormatting>
  <conditionalFormatting sqref="N30">
    <cfRule type="expression" dxfId="10360" priority="1491" stopIfTrue="1">
      <formula>LEN(TRIM($N$30))=0</formula>
    </cfRule>
  </conditionalFormatting>
  <conditionalFormatting sqref="O30">
    <cfRule type="expression" dxfId="10359" priority="1492" stopIfTrue="1">
      <formula>LEN(TRIM($O$30))=0</formula>
    </cfRule>
  </conditionalFormatting>
  <conditionalFormatting sqref="P30">
    <cfRule type="expression" dxfId="10358" priority="1493" stopIfTrue="1">
      <formula>LEN(TRIM($P$30))=0</formula>
    </cfRule>
  </conditionalFormatting>
  <conditionalFormatting sqref="N31">
    <cfRule type="expression" dxfId="10357" priority="1494" stopIfTrue="1">
      <formula>LEN(TRIM($N$31))=0</formula>
    </cfRule>
  </conditionalFormatting>
  <conditionalFormatting sqref="O31">
    <cfRule type="expression" dxfId="10356" priority="1495" stopIfTrue="1">
      <formula>LEN(TRIM($O$31))=0</formula>
    </cfRule>
  </conditionalFormatting>
  <conditionalFormatting sqref="P31">
    <cfRule type="expression" dxfId="10355" priority="1496" stopIfTrue="1">
      <formula>LEN(TRIM($P$31))=0</formula>
    </cfRule>
  </conditionalFormatting>
  <conditionalFormatting sqref="N32">
    <cfRule type="expression" dxfId="10354" priority="1497" stopIfTrue="1">
      <formula>LEN(TRIM($N$32))=0</formula>
    </cfRule>
  </conditionalFormatting>
  <conditionalFormatting sqref="O32">
    <cfRule type="expression" dxfId="10353" priority="1498" stopIfTrue="1">
      <formula>LEN(TRIM($O$32))=0</formula>
    </cfRule>
  </conditionalFormatting>
  <conditionalFormatting sqref="P32">
    <cfRule type="expression" dxfId="10352" priority="1499" stopIfTrue="1">
      <formula>LEN(TRIM($P$32))=0</formula>
    </cfRule>
  </conditionalFormatting>
  <conditionalFormatting sqref="N33">
    <cfRule type="expression" dxfId="10351" priority="1500" stopIfTrue="1">
      <formula>LEN(TRIM($N$33))=0</formula>
    </cfRule>
  </conditionalFormatting>
  <conditionalFormatting sqref="O33">
    <cfRule type="expression" dxfId="10350" priority="1501" stopIfTrue="1">
      <formula>LEN(TRIM($O$33))=0</formula>
    </cfRule>
  </conditionalFormatting>
  <conditionalFormatting sqref="P33">
    <cfRule type="expression" dxfId="10349" priority="1502" stopIfTrue="1">
      <formula>LEN(TRIM($P$33))=0</formula>
    </cfRule>
  </conditionalFormatting>
  <conditionalFormatting sqref="N34">
    <cfRule type="expression" dxfId="10348" priority="1503" stopIfTrue="1">
      <formula>LEN(TRIM($N$34))=0</formula>
    </cfRule>
  </conditionalFormatting>
  <conditionalFormatting sqref="O34">
    <cfRule type="expression" dxfId="10347" priority="1504" stopIfTrue="1">
      <formula>LEN(TRIM($O$34))=0</formula>
    </cfRule>
  </conditionalFormatting>
  <conditionalFormatting sqref="P34">
    <cfRule type="expression" dxfId="10346" priority="1505" stopIfTrue="1">
      <formula>LEN(TRIM($P$34))=0</formula>
    </cfRule>
  </conditionalFormatting>
  <conditionalFormatting sqref="N35">
    <cfRule type="expression" dxfId="10345" priority="1506" stopIfTrue="1">
      <formula>LEN(TRIM($N$35))=0</formula>
    </cfRule>
  </conditionalFormatting>
  <conditionalFormatting sqref="O35">
    <cfRule type="expression" dxfId="10344" priority="1507" stopIfTrue="1">
      <formula>LEN(TRIM($O$35))=0</formula>
    </cfRule>
  </conditionalFormatting>
  <conditionalFormatting sqref="P35">
    <cfRule type="expression" dxfId="10343" priority="1508" stopIfTrue="1">
      <formula>LEN(TRIM($P$35))=0</formula>
    </cfRule>
  </conditionalFormatting>
  <conditionalFormatting sqref="R29">
    <cfRule type="expression" dxfId="10342" priority="1509" stopIfTrue="1">
      <formula>LEN(TRIM($R$29))=0</formula>
    </cfRule>
  </conditionalFormatting>
  <conditionalFormatting sqref="S29">
    <cfRule type="expression" dxfId="10341" priority="1510" stopIfTrue="1">
      <formula>LEN(TRIM($S$29))=0</formula>
    </cfRule>
  </conditionalFormatting>
  <conditionalFormatting sqref="T29">
    <cfRule type="expression" dxfId="10340" priority="1511" stopIfTrue="1">
      <formula>LEN(TRIM($T$29))=0</formula>
    </cfRule>
  </conditionalFormatting>
  <conditionalFormatting sqref="R30">
    <cfRule type="expression" dxfId="10339" priority="1512" stopIfTrue="1">
      <formula>LEN(TRIM($R$30))=0</formula>
    </cfRule>
  </conditionalFormatting>
  <conditionalFormatting sqref="S30">
    <cfRule type="expression" dxfId="10338" priority="1513" stopIfTrue="1">
      <formula>LEN(TRIM($S$30))=0</formula>
    </cfRule>
  </conditionalFormatting>
  <conditionalFormatting sqref="T30">
    <cfRule type="expression" dxfId="10337" priority="1514" stopIfTrue="1">
      <formula>LEN(TRIM($T$30))=0</formula>
    </cfRule>
  </conditionalFormatting>
  <conditionalFormatting sqref="R31">
    <cfRule type="expression" dxfId="10336" priority="1515" stopIfTrue="1">
      <formula>LEN(TRIM($R$31))=0</formula>
    </cfRule>
  </conditionalFormatting>
  <conditionalFormatting sqref="S31">
    <cfRule type="expression" dxfId="10335" priority="1516" stopIfTrue="1">
      <formula>LEN(TRIM($S$31))=0</formula>
    </cfRule>
  </conditionalFormatting>
  <conditionalFormatting sqref="T31">
    <cfRule type="expression" dxfId="10334" priority="1517" stopIfTrue="1">
      <formula>LEN(TRIM($T$31))=0</formula>
    </cfRule>
  </conditionalFormatting>
  <conditionalFormatting sqref="R32">
    <cfRule type="expression" dxfId="10333" priority="1518" stopIfTrue="1">
      <formula>LEN(TRIM($R$32))=0</formula>
    </cfRule>
  </conditionalFormatting>
  <conditionalFormatting sqref="S32">
    <cfRule type="expression" dxfId="10332" priority="1519" stopIfTrue="1">
      <formula>LEN(TRIM($S$32))=0</formula>
    </cfRule>
  </conditionalFormatting>
  <conditionalFormatting sqref="T32">
    <cfRule type="expression" dxfId="10331" priority="1520" stopIfTrue="1">
      <formula>LEN(TRIM($T$32))=0</formula>
    </cfRule>
  </conditionalFormatting>
  <conditionalFormatting sqref="R33">
    <cfRule type="expression" dxfId="10330" priority="1521" stopIfTrue="1">
      <formula>LEN(TRIM($R$33))=0</formula>
    </cfRule>
  </conditionalFormatting>
  <conditionalFormatting sqref="S33">
    <cfRule type="expression" dxfId="10329" priority="1522" stopIfTrue="1">
      <formula>LEN(TRIM($S$33))=0</formula>
    </cfRule>
  </conditionalFormatting>
  <conditionalFormatting sqref="T33">
    <cfRule type="expression" dxfId="10328" priority="1523" stopIfTrue="1">
      <formula>LEN(TRIM($T$33))=0</formula>
    </cfRule>
  </conditionalFormatting>
  <conditionalFormatting sqref="R34">
    <cfRule type="expression" dxfId="10327" priority="1524" stopIfTrue="1">
      <formula>LEN(TRIM($R$34))=0</formula>
    </cfRule>
  </conditionalFormatting>
  <conditionalFormatting sqref="S34">
    <cfRule type="expression" dxfId="10326" priority="1525" stopIfTrue="1">
      <formula>LEN(TRIM($S$34))=0</formula>
    </cfRule>
  </conditionalFormatting>
  <conditionalFormatting sqref="T34">
    <cfRule type="expression" dxfId="10325" priority="1526" stopIfTrue="1">
      <formula>LEN(TRIM($T$34))=0</formula>
    </cfRule>
  </conditionalFormatting>
  <conditionalFormatting sqref="R35">
    <cfRule type="expression" dxfId="10324" priority="1527" stopIfTrue="1">
      <formula>LEN(TRIM($R$35))=0</formula>
    </cfRule>
  </conditionalFormatting>
  <conditionalFormatting sqref="S35">
    <cfRule type="expression" dxfId="10323" priority="1528" stopIfTrue="1">
      <formula>LEN(TRIM($S$35))=0</formula>
    </cfRule>
  </conditionalFormatting>
  <conditionalFormatting sqref="T35">
    <cfRule type="expression" dxfId="10322" priority="1529" stopIfTrue="1">
      <formula>LEN(TRIM($T$35))=0</formula>
    </cfRule>
  </conditionalFormatting>
  <conditionalFormatting sqref="V29">
    <cfRule type="expression" dxfId="10321" priority="1530" stopIfTrue="1">
      <formula>LEN(TRIM($V$29))=0</formula>
    </cfRule>
  </conditionalFormatting>
  <conditionalFormatting sqref="W29">
    <cfRule type="expression" dxfId="10320" priority="1531" stopIfTrue="1">
      <formula>LEN(TRIM($W$29))=0</formula>
    </cfRule>
  </conditionalFormatting>
  <conditionalFormatting sqref="X29">
    <cfRule type="expression" dxfId="10319" priority="1532" stopIfTrue="1">
      <formula>LEN(TRIM($X$29))=0</formula>
    </cfRule>
  </conditionalFormatting>
  <conditionalFormatting sqref="V30">
    <cfRule type="expression" dxfId="10318" priority="1533" stopIfTrue="1">
      <formula>LEN(TRIM($V$30))=0</formula>
    </cfRule>
  </conditionalFormatting>
  <conditionalFormatting sqref="W30">
    <cfRule type="expression" dxfId="10317" priority="1534" stopIfTrue="1">
      <formula>LEN(TRIM($W$30))=0</formula>
    </cfRule>
  </conditionalFormatting>
  <conditionalFormatting sqref="X30">
    <cfRule type="expression" dxfId="10316" priority="1535" stopIfTrue="1">
      <formula>LEN(TRIM($X$30))=0</formula>
    </cfRule>
  </conditionalFormatting>
  <conditionalFormatting sqref="V31">
    <cfRule type="expression" dxfId="10315" priority="1536" stopIfTrue="1">
      <formula>LEN(TRIM($V$31))=0</formula>
    </cfRule>
  </conditionalFormatting>
  <conditionalFormatting sqref="W31">
    <cfRule type="expression" dxfId="10314" priority="1537" stopIfTrue="1">
      <formula>LEN(TRIM($W$31))=0</formula>
    </cfRule>
  </conditionalFormatting>
  <conditionalFormatting sqref="X31">
    <cfRule type="expression" dxfId="10313" priority="1538" stopIfTrue="1">
      <formula>LEN(TRIM($X$31))=0</formula>
    </cfRule>
  </conditionalFormatting>
  <conditionalFormatting sqref="V32">
    <cfRule type="expression" dxfId="10312" priority="1539" stopIfTrue="1">
      <formula>LEN(TRIM($V$32))=0</formula>
    </cfRule>
  </conditionalFormatting>
  <conditionalFormatting sqref="W32">
    <cfRule type="expression" dxfId="10311" priority="1540" stopIfTrue="1">
      <formula>LEN(TRIM($W$32))=0</formula>
    </cfRule>
  </conditionalFormatting>
  <conditionalFormatting sqref="X32">
    <cfRule type="expression" dxfId="10310" priority="1541" stopIfTrue="1">
      <formula>LEN(TRIM($X$32))=0</formula>
    </cfRule>
  </conditionalFormatting>
  <conditionalFormatting sqref="V33">
    <cfRule type="expression" dxfId="10309" priority="1542" stopIfTrue="1">
      <formula>LEN(TRIM($V$33))=0</formula>
    </cfRule>
  </conditionalFormatting>
  <conditionalFormatting sqref="W33">
    <cfRule type="expression" dxfId="10308" priority="1543" stopIfTrue="1">
      <formula>LEN(TRIM($W$33))=0</formula>
    </cfRule>
  </conditionalFormatting>
  <conditionalFormatting sqref="X33">
    <cfRule type="expression" dxfId="10307" priority="1544" stopIfTrue="1">
      <formula>LEN(TRIM($X$33))=0</formula>
    </cfRule>
  </conditionalFormatting>
  <conditionalFormatting sqref="V34">
    <cfRule type="expression" dxfId="10306" priority="1545" stopIfTrue="1">
      <formula>LEN(TRIM($V$34))=0</formula>
    </cfRule>
  </conditionalFormatting>
  <conditionalFormatting sqref="W34">
    <cfRule type="expression" dxfId="10305" priority="1546" stopIfTrue="1">
      <formula>LEN(TRIM($W$34))=0</formula>
    </cfRule>
  </conditionalFormatting>
  <conditionalFormatting sqref="X34">
    <cfRule type="expression" dxfId="10304" priority="1547" stopIfTrue="1">
      <formula>LEN(TRIM($X$34))=0</formula>
    </cfRule>
  </conditionalFormatting>
  <conditionalFormatting sqref="V35">
    <cfRule type="expression" dxfId="10303" priority="1548" stopIfTrue="1">
      <formula>LEN(TRIM($V$35))=0</formula>
    </cfRule>
  </conditionalFormatting>
  <conditionalFormatting sqref="W35">
    <cfRule type="expression" dxfId="10302" priority="1549" stopIfTrue="1">
      <formula>LEN(TRIM($W$35))=0</formula>
    </cfRule>
  </conditionalFormatting>
  <conditionalFormatting sqref="X35">
    <cfRule type="expression" dxfId="10301" priority="1550" stopIfTrue="1">
      <formula>LEN(TRIM($X$35))=0</formula>
    </cfRule>
  </conditionalFormatting>
  <conditionalFormatting sqref="AD29">
    <cfRule type="expression" dxfId="10300" priority="1551" stopIfTrue="1">
      <formula>LEN(TRIM($AD$29))=0</formula>
    </cfRule>
  </conditionalFormatting>
  <conditionalFormatting sqref="AE29">
    <cfRule type="expression" dxfId="10299" priority="1552" stopIfTrue="1">
      <formula>LEN(TRIM($AE$29))=0</formula>
    </cfRule>
  </conditionalFormatting>
  <conditionalFormatting sqref="AF29">
    <cfRule type="expression" dxfId="10298" priority="1553" stopIfTrue="1">
      <formula>LEN(TRIM($AF$29))=0</formula>
    </cfRule>
  </conditionalFormatting>
  <conditionalFormatting sqref="AD30">
    <cfRule type="expression" dxfId="10297" priority="1554" stopIfTrue="1">
      <formula>LEN(TRIM($AD$30))=0</formula>
    </cfRule>
  </conditionalFormatting>
  <conditionalFormatting sqref="AE30">
    <cfRule type="expression" dxfId="10296" priority="1555" stopIfTrue="1">
      <formula>LEN(TRIM($AE$30))=0</formula>
    </cfRule>
  </conditionalFormatting>
  <conditionalFormatting sqref="AF30">
    <cfRule type="expression" dxfId="10295" priority="1556" stopIfTrue="1">
      <formula>LEN(TRIM($AF$30))=0</formula>
    </cfRule>
  </conditionalFormatting>
  <conditionalFormatting sqref="AD31">
    <cfRule type="expression" dxfId="10294" priority="1557" stopIfTrue="1">
      <formula>LEN(TRIM($AD$31))=0</formula>
    </cfRule>
  </conditionalFormatting>
  <conditionalFormatting sqref="AE31">
    <cfRule type="expression" dxfId="10293" priority="1558" stopIfTrue="1">
      <formula>LEN(TRIM($AE$31))=0</formula>
    </cfRule>
  </conditionalFormatting>
  <conditionalFormatting sqref="AF31">
    <cfRule type="expression" dxfId="10292" priority="1559" stopIfTrue="1">
      <formula>LEN(TRIM($AF$31))=0</formula>
    </cfRule>
  </conditionalFormatting>
  <conditionalFormatting sqref="AD32">
    <cfRule type="expression" dxfId="10291" priority="1560" stopIfTrue="1">
      <formula>LEN(TRIM($AD$32))=0</formula>
    </cfRule>
  </conditionalFormatting>
  <conditionalFormatting sqref="AE32">
    <cfRule type="expression" dxfId="10290" priority="1561" stopIfTrue="1">
      <formula>LEN(TRIM($AE$32))=0</formula>
    </cfRule>
  </conditionalFormatting>
  <conditionalFormatting sqref="AF32">
    <cfRule type="expression" dxfId="10289" priority="1562" stopIfTrue="1">
      <formula>LEN(TRIM($AF$32))=0</formula>
    </cfRule>
  </conditionalFormatting>
  <conditionalFormatting sqref="AD33">
    <cfRule type="expression" dxfId="10288" priority="1563" stopIfTrue="1">
      <formula>LEN(TRIM($AD$33))=0</formula>
    </cfRule>
  </conditionalFormatting>
  <conditionalFormatting sqref="AE33">
    <cfRule type="expression" dxfId="10287" priority="1564" stopIfTrue="1">
      <formula>LEN(TRIM($AE$33))=0</formula>
    </cfRule>
  </conditionalFormatting>
  <conditionalFormatting sqref="AF33">
    <cfRule type="expression" dxfId="10286" priority="1565" stopIfTrue="1">
      <formula>LEN(TRIM($AF$33))=0</formula>
    </cfRule>
  </conditionalFormatting>
  <conditionalFormatting sqref="AD34">
    <cfRule type="expression" dxfId="10285" priority="1566" stopIfTrue="1">
      <formula>LEN(TRIM($AD$34))=0</formula>
    </cfRule>
  </conditionalFormatting>
  <conditionalFormatting sqref="AE34">
    <cfRule type="expression" dxfId="10284" priority="1567" stopIfTrue="1">
      <formula>LEN(TRIM($AE$34))=0</formula>
    </cfRule>
  </conditionalFormatting>
  <conditionalFormatting sqref="AF34">
    <cfRule type="expression" dxfId="10283" priority="1568" stopIfTrue="1">
      <formula>LEN(TRIM($AF$34))=0</formula>
    </cfRule>
  </conditionalFormatting>
  <conditionalFormatting sqref="AD35">
    <cfRule type="expression" dxfId="10282" priority="1569" stopIfTrue="1">
      <formula>LEN(TRIM($AD$35))=0</formula>
    </cfRule>
  </conditionalFormatting>
  <conditionalFormatting sqref="AE35">
    <cfRule type="expression" dxfId="10281" priority="1570" stopIfTrue="1">
      <formula>LEN(TRIM($AE$35))=0</formula>
    </cfRule>
  </conditionalFormatting>
  <conditionalFormatting sqref="AF35">
    <cfRule type="expression" dxfId="10280" priority="1571" stopIfTrue="1">
      <formula>LEN(TRIM($AF$35))=0</formula>
    </cfRule>
  </conditionalFormatting>
  <conditionalFormatting sqref="F37">
    <cfRule type="expression" dxfId="10279" priority="1572" stopIfTrue="1">
      <formula>LEN(TRIM($F$37))=0</formula>
    </cfRule>
  </conditionalFormatting>
  <conditionalFormatting sqref="G37">
    <cfRule type="expression" dxfId="10278" priority="1573" stopIfTrue="1">
      <formula>LEN(TRIM($G$37))=0</formula>
    </cfRule>
  </conditionalFormatting>
  <conditionalFormatting sqref="H37">
    <cfRule type="expression" dxfId="10277" priority="1574" stopIfTrue="1">
      <formula>LEN(TRIM($H$37))=0</formula>
    </cfRule>
  </conditionalFormatting>
  <conditionalFormatting sqref="J37">
    <cfRule type="expression" dxfId="10276" priority="1575" stopIfTrue="1">
      <formula>LEN(TRIM($J$37))=0</formula>
    </cfRule>
  </conditionalFormatting>
  <conditionalFormatting sqref="K37">
    <cfRule type="expression" dxfId="10275" priority="1576" stopIfTrue="1">
      <formula>LEN(TRIM($K$37))=0</formula>
    </cfRule>
  </conditionalFormatting>
  <conditionalFormatting sqref="L37">
    <cfRule type="expression" dxfId="10274" priority="1577" stopIfTrue="1">
      <formula>LEN(TRIM($L$37))=0</formula>
    </cfRule>
  </conditionalFormatting>
  <conditionalFormatting sqref="N37">
    <cfRule type="expression" dxfId="10273" priority="1578" stopIfTrue="1">
      <formula>LEN(TRIM($N$37))=0</formula>
    </cfRule>
  </conditionalFormatting>
  <conditionalFormatting sqref="O37">
    <cfRule type="expression" dxfId="10272" priority="1579" stopIfTrue="1">
      <formula>LEN(TRIM($O$37))=0</formula>
    </cfRule>
  </conditionalFormatting>
  <conditionalFormatting sqref="P37">
    <cfRule type="expression" dxfId="10271" priority="1580" stopIfTrue="1">
      <formula>LEN(TRIM($P$37))=0</formula>
    </cfRule>
  </conditionalFormatting>
  <conditionalFormatting sqref="R37">
    <cfRule type="expression" dxfId="10270" priority="1581" stopIfTrue="1">
      <formula>LEN(TRIM($R$37))=0</formula>
    </cfRule>
  </conditionalFormatting>
  <conditionalFormatting sqref="S37">
    <cfRule type="expression" dxfId="10269" priority="1582" stopIfTrue="1">
      <formula>LEN(TRIM($S$37))=0</formula>
    </cfRule>
  </conditionalFormatting>
  <conditionalFormatting sqref="T37">
    <cfRule type="expression" dxfId="10268" priority="1583" stopIfTrue="1">
      <formula>LEN(TRIM($T$37))=0</formula>
    </cfRule>
  </conditionalFormatting>
  <conditionalFormatting sqref="V37">
    <cfRule type="expression" dxfId="10267" priority="1584" stopIfTrue="1">
      <formula>LEN(TRIM($V$37))=0</formula>
    </cfRule>
  </conditionalFormatting>
  <conditionalFormatting sqref="W37">
    <cfRule type="expression" dxfId="10266" priority="1585" stopIfTrue="1">
      <formula>LEN(TRIM($W$37))=0</formula>
    </cfRule>
  </conditionalFormatting>
  <conditionalFormatting sqref="X37">
    <cfRule type="expression" dxfId="10265" priority="1586" stopIfTrue="1">
      <formula>LEN(TRIM($X$37))=0</formula>
    </cfRule>
  </conditionalFormatting>
  <conditionalFormatting sqref="AD37">
    <cfRule type="expression" dxfId="10264" priority="1587" stopIfTrue="1">
      <formula>LEN(TRIM($AD$37))=0</formula>
    </cfRule>
  </conditionalFormatting>
  <conditionalFormatting sqref="AE37">
    <cfRule type="expression" dxfId="10263" priority="1588" stopIfTrue="1">
      <formula>LEN(TRIM($AE$37))=0</formula>
    </cfRule>
  </conditionalFormatting>
  <conditionalFormatting sqref="AF37">
    <cfRule type="expression" dxfId="10262" priority="1589" stopIfTrue="1">
      <formula>LEN(TRIM($AF$37))=0</formula>
    </cfRule>
  </conditionalFormatting>
  <conditionalFormatting sqref="F42">
    <cfRule type="expression" dxfId="10261" priority="1590" stopIfTrue="1">
      <formula>LEN(TRIM($F$42))=0</formula>
    </cfRule>
  </conditionalFormatting>
  <conditionalFormatting sqref="G42">
    <cfRule type="expression" dxfId="10260" priority="1591" stopIfTrue="1">
      <formula>LEN(TRIM($G$42))=0</formula>
    </cfRule>
  </conditionalFormatting>
  <conditionalFormatting sqref="J42">
    <cfRule type="expression" dxfId="10259" priority="1592" stopIfTrue="1">
      <formula>LEN(TRIM($J$42))=0</formula>
    </cfRule>
  </conditionalFormatting>
  <conditionalFormatting sqref="K42">
    <cfRule type="expression" dxfId="10258" priority="1593" stopIfTrue="1">
      <formula>LEN(TRIM($K$42))=0</formula>
    </cfRule>
  </conditionalFormatting>
  <conditionalFormatting sqref="N42">
    <cfRule type="expression" dxfId="10257" priority="1594" stopIfTrue="1">
      <formula>LEN(TRIM($N$42))=0</formula>
    </cfRule>
  </conditionalFormatting>
  <conditionalFormatting sqref="O42">
    <cfRule type="expression" dxfId="10256" priority="1595" stopIfTrue="1">
      <formula>LEN(TRIM($O$42))=0</formula>
    </cfRule>
  </conditionalFormatting>
  <conditionalFormatting sqref="R42">
    <cfRule type="expression" dxfId="10255" priority="1596" stopIfTrue="1">
      <formula>LEN(TRIM($R$42))=0</formula>
    </cfRule>
  </conditionalFormatting>
  <conditionalFormatting sqref="S42">
    <cfRule type="expression" dxfId="10254" priority="1597" stopIfTrue="1">
      <formula>LEN(TRIM($S$42))=0</formula>
    </cfRule>
  </conditionalFormatting>
  <conditionalFormatting sqref="V42">
    <cfRule type="expression" dxfId="10253" priority="1598" stopIfTrue="1">
      <formula>LEN(TRIM($V$42))=0</formula>
    </cfRule>
  </conditionalFormatting>
  <conditionalFormatting sqref="W42">
    <cfRule type="expression" dxfId="10252" priority="1599" stopIfTrue="1">
      <formula>LEN(TRIM($W$42))=0</formula>
    </cfRule>
  </conditionalFormatting>
  <conditionalFormatting sqref="AD42">
    <cfRule type="expression" dxfId="10251" priority="1600" stopIfTrue="1">
      <formula>LEN(TRIM($AD$42))=0</formula>
    </cfRule>
  </conditionalFormatting>
  <conditionalFormatting sqref="AE42">
    <cfRule type="expression" dxfId="10250" priority="1601" stopIfTrue="1">
      <formula>LEN(TRIM($AE$42))=0</formula>
    </cfRule>
  </conditionalFormatting>
  <conditionalFormatting sqref="F44">
    <cfRule type="expression" dxfId="10249" priority="1602" stopIfTrue="1">
      <formula>LEN(TRIM($F$44))=0</formula>
    </cfRule>
  </conditionalFormatting>
  <conditionalFormatting sqref="G44">
    <cfRule type="expression" dxfId="10248" priority="1603" stopIfTrue="1">
      <formula>LEN(TRIM($G$44))=0</formula>
    </cfRule>
  </conditionalFormatting>
  <conditionalFormatting sqref="H44">
    <cfRule type="expression" dxfId="10247" priority="1604" stopIfTrue="1">
      <formula>LEN(TRIM($H$44))=0</formula>
    </cfRule>
  </conditionalFormatting>
  <conditionalFormatting sqref="J44">
    <cfRule type="expression" dxfId="10246" priority="1605" stopIfTrue="1">
      <formula>LEN(TRIM($J$44))=0</formula>
    </cfRule>
  </conditionalFormatting>
  <conditionalFormatting sqref="K44">
    <cfRule type="expression" dxfId="10245" priority="1606" stopIfTrue="1">
      <formula>LEN(TRIM($K$44))=0</formula>
    </cfRule>
  </conditionalFormatting>
  <conditionalFormatting sqref="L44">
    <cfRule type="expression" dxfId="10244" priority="1607" stopIfTrue="1">
      <formula>LEN(TRIM($L$44))=0</formula>
    </cfRule>
  </conditionalFormatting>
  <conditionalFormatting sqref="N44">
    <cfRule type="expression" dxfId="10243" priority="1608" stopIfTrue="1">
      <formula>LEN(TRIM($N$44))=0</formula>
    </cfRule>
  </conditionalFormatting>
  <conditionalFormatting sqref="O44">
    <cfRule type="expression" dxfId="10242" priority="1609" stopIfTrue="1">
      <formula>LEN(TRIM($O$44))=0</formula>
    </cfRule>
  </conditionalFormatting>
  <conditionalFormatting sqref="P44">
    <cfRule type="expression" dxfId="10241" priority="1610" stopIfTrue="1">
      <formula>LEN(TRIM($P$44))=0</formula>
    </cfRule>
  </conditionalFormatting>
  <conditionalFormatting sqref="R44">
    <cfRule type="expression" dxfId="10240" priority="1611" stopIfTrue="1">
      <formula>LEN(TRIM($R$44))=0</formula>
    </cfRule>
  </conditionalFormatting>
  <conditionalFormatting sqref="S44">
    <cfRule type="expression" dxfId="10239" priority="1612" stopIfTrue="1">
      <formula>LEN(TRIM($S$44))=0</formula>
    </cfRule>
  </conditionalFormatting>
  <conditionalFormatting sqref="T44">
    <cfRule type="expression" dxfId="10238" priority="1613" stopIfTrue="1">
      <formula>LEN(TRIM($T$44))=0</formula>
    </cfRule>
  </conditionalFormatting>
  <conditionalFormatting sqref="V44">
    <cfRule type="expression" dxfId="10237" priority="1614" stopIfTrue="1">
      <formula>LEN(TRIM($V$44))=0</formula>
    </cfRule>
  </conditionalFormatting>
  <conditionalFormatting sqref="W44">
    <cfRule type="expression" dxfId="10236" priority="1615" stopIfTrue="1">
      <formula>LEN(TRIM($W$44))=0</formula>
    </cfRule>
  </conditionalFormatting>
  <conditionalFormatting sqref="X44">
    <cfRule type="expression" dxfId="10235" priority="1616" stopIfTrue="1">
      <formula>LEN(TRIM($X$44))=0</formula>
    </cfRule>
  </conditionalFormatting>
  <conditionalFormatting sqref="AD44">
    <cfRule type="expression" dxfId="10234" priority="1617" stopIfTrue="1">
      <formula>LEN(TRIM($AD$44))=0</formula>
    </cfRule>
  </conditionalFormatting>
  <conditionalFormatting sqref="AE44">
    <cfRule type="expression" dxfId="10233" priority="1618" stopIfTrue="1">
      <formula>LEN(TRIM($AE$44))=0</formula>
    </cfRule>
  </conditionalFormatting>
  <conditionalFormatting sqref="AF44">
    <cfRule type="expression" dxfId="10232" priority="1619" stopIfTrue="1">
      <formula>LEN(TRIM($AF$44))=0</formula>
    </cfRule>
  </conditionalFormatting>
  <conditionalFormatting sqref="F46">
    <cfRule type="expression" dxfId="10231" priority="1620" stopIfTrue="1">
      <formula>LEN(TRIM($F$46))=0</formula>
    </cfRule>
  </conditionalFormatting>
  <conditionalFormatting sqref="G46">
    <cfRule type="expression" dxfId="10230" priority="1621" stopIfTrue="1">
      <formula>LEN(TRIM($G$46))=0</formula>
    </cfRule>
  </conditionalFormatting>
  <conditionalFormatting sqref="H46">
    <cfRule type="expression" dxfId="10229" priority="1622" stopIfTrue="1">
      <formula>LEN(TRIM($H$46))=0</formula>
    </cfRule>
  </conditionalFormatting>
  <conditionalFormatting sqref="F47">
    <cfRule type="expression" dxfId="10228" priority="1623" stopIfTrue="1">
      <formula>LEN(TRIM($F$47))=0</formula>
    </cfRule>
  </conditionalFormatting>
  <conditionalFormatting sqref="G47">
    <cfRule type="expression" dxfId="10227" priority="1624" stopIfTrue="1">
      <formula>LEN(TRIM($G$47))=0</formula>
    </cfRule>
  </conditionalFormatting>
  <conditionalFormatting sqref="H47">
    <cfRule type="expression" dxfId="10226" priority="1625" stopIfTrue="1">
      <formula>LEN(TRIM($H$47))=0</formula>
    </cfRule>
  </conditionalFormatting>
  <conditionalFormatting sqref="J46">
    <cfRule type="expression" dxfId="10225" priority="1626" stopIfTrue="1">
      <formula>LEN(TRIM($J$46))=0</formula>
    </cfRule>
  </conditionalFormatting>
  <conditionalFormatting sqref="K46">
    <cfRule type="expression" dxfId="10224" priority="1627" stopIfTrue="1">
      <formula>LEN(TRIM($K$46))=0</formula>
    </cfRule>
  </conditionalFormatting>
  <conditionalFormatting sqref="L46">
    <cfRule type="expression" dxfId="10223" priority="1628" stopIfTrue="1">
      <formula>LEN(TRIM($L$46))=0</formula>
    </cfRule>
  </conditionalFormatting>
  <conditionalFormatting sqref="J47">
    <cfRule type="expression" dxfId="10222" priority="1629" stopIfTrue="1">
      <formula>LEN(TRIM($J$47))=0</formula>
    </cfRule>
  </conditionalFormatting>
  <conditionalFormatting sqref="K47">
    <cfRule type="expression" dxfId="10221" priority="1630" stopIfTrue="1">
      <formula>LEN(TRIM($K$47))=0</formula>
    </cfRule>
  </conditionalFormatting>
  <conditionalFormatting sqref="L47">
    <cfRule type="expression" dxfId="10220" priority="1631" stopIfTrue="1">
      <formula>LEN(TRIM($L$47))=0</formula>
    </cfRule>
  </conditionalFormatting>
  <conditionalFormatting sqref="N46">
    <cfRule type="expression" dxfId="10219" priority="1632" stopIfTrue="1">
      <formula>LEN(TRIM($N$46))=0</formula>
    </cfRule>
  </conditionalFormatting>
  <conditionalFormatting sqref="O46">
    <cfRule type="expression" dxfId="10218" priority="1633" stopIfTrue="1">
      <formula>LEN(TRIM($O$46))=0</formula>
    </cfRule>
  </conditionalFormatting>
  <conditionalFormatting sqref="P46">
    <cfRule type="expression" dxfId="10217" priority="1634" stopIfTrue="1">
      <formula>LEN(TRIM($P$46))=0</formula>
    </cfRule>
  </conditionalFormatting>
  <conditionalFormatting sqref="N47">
    <cfRule type="expression" dxfId="10216" priority="1635" stopIfTrue="1">
      <formula>LEN(TRIM($N$47))=0</formula>
    </cfRule>
  </conditionalFormatting>
  <conditionalFormatting sqref="O47">
    <cfRule type="expression" dxfId="10215" priority="1636" stopIfTrue="1">
      <formula>LEN(TRIM($O$47))=0</formula>
    </cfRule>
  </conditionalFormatting>
  <conditionalFormatting sqref="P47">
    <cfRule type="expression" dxfId="10214" priority="1637" stopIfTrue="1">
      <formula>LEN(TRIM($P$47))=0</formula>
    </cfRule>
  </conditionalFormatting>
  <conditionalFormatting sqref="R46">
    <cfRule type="expression" dxfId="10213" priority="1638" stopIfTrue="1">
      <formula>LEN(TRIM($R$46))=0</formula>
    </cfRule>
  </conditionalFormatting>
  <conditionalFormatting sqref="S46">
    <cfRule type="expression" dxfId="10212" priority="1639" stopIfTrue="1">
      <formula>LEN(TRIM($S$46))=0</formula>
    </cfRule>
  </conditionalFormatting>
  <conditionalFormatting sqref="T46">
    <cfRule type="expression" dxfId="10211" priority="1640" stopIfTrue="1">
      <formula>LEN(TRIM($T$46))=0</formula>
    </cfRule>
  </conditionalFormatting>
  <conditionalFormatting sqref="R47">
    <cfRule type="expression" dxfId="10210" priority="1641" stopIfTrue="1">
      <formula>LEN(TRIM($R$47))=0</formula>
    </cfRule>
  </conditionalFormatting>
  <conditionalFormatting sqref="S47">
    <cfRule type="expression" dxfId="10209" priority="1642" stopIfTrue="1">
      <formula>LEN(TRIM($S$47))=0</formula>
    </cfRule>
  </conditionalFormatting>
  <conditionalFormatting sqref="T47">
    <cfRule type="expression" dxfId="10208" priority="1643" stopIfTrue="1">
      <formula>LEN(TRIM($T$47))=0</formula>
    </cfRule>
  </conditionalFormatting>
  <conditionalFormatting sqref="V46">
    <cfRule type="expression" dxfId="10207" priority="1644" stopIfTrue="1">
      <formula>LEN(TRIM($V$46))=0</formula>
    </cfRule>
  </conditionalFormatting>
  <conditionalFormatting sqref="W46">
    <cfRule type="expression" dxfId="10206" priority="1645" stopIfTrue="1">
      <formula>LEN(TRIM($W$46))=0</formula>
    </cfRule>
  </conditionalFormatting>
  <conditionalFormatting sqref="X46">
    <cfRule type="expression" dxfId="10205" priority="1646" stopIfTrue="1">
      <formula>LEN(TRIM($X$46))=0</formula>
    </cfRule>
  </conditionalFormatting>
  <conditionalFormatting sqref="V47">
    <cfRule type="expression" dxfId="10204" priority="1647" stopIfTrue="1">
      <formula>LEN(TRIM($V$47))=0</formula>
    </cfRule>
  </conditionalFormatting>
  <conditionalFormatting sqref="W47">
    <cfRule type="expression" dxfId="10203" priority="1648" stopIfTrue="1">
      <formula>LEN(TRIM($W$47))=0</formula>
    </cfRule>
  </conditionalFormatting>
  <conditionalFormatting sqref="X47">
    <cfRule type="expression" dxfId="10202" priority="1649" stopIfTrue="1">
      <formula>LEN(TRIM($X$47))=0</formula>
    </cfRule>
  </conditionalFormatting>
  <conditionalFormatting sqref="AD46">
    <cfRule type="expression" dxfId="10201" priority="1650" stopIfTrue="1">
      <formula>LEN(TRIM($AD$46))=0</formula>
    </cfRule>
  </conditionalFormatting>
  <conditionalFormatting sqref="AE46">
    <cfRule type="expression" dxfId="10200" priority="1651" stopIfTrue="1">
      <formula>LEN(TRIM($AE$46))=0</formula>
    </cfRule>
  </conditionalFormatting>
  <conditionalFormatting sqref="AF46">
    <cfRule type="expression" dxfId="10199" priority="1652" stopIfTrue="1">
      <formula>LEN(TRIM($AF$46))=0</formula>
    </cfRule>
  </conditionalFormatting>
  <conditionalFormatting sqref="AD47">
    <cfRule type="expression" dxfId="10198" priority="1653" stopIfTrue="1">
      <formula>LEN(TRIM($AD$47))=0</formula>
    </cfRule>
  </conditionalFormatting>
  <conditionalFormatting sqref="AE47">
    <cfRule type="expression" dxfId="10197" priority="1654" stopIfTrue="1">
      <formula>LEN(TRIM($AE$47))=0</formula>
    </cfRule>
  </conditionalFormatting>
  <conditionalFormatting sqref="AF47">
    <cfRule type="expression" dxfId="10196" priority="1655" stopIfTrue="1">
      <formula>LEN(TRIM($AF$47))=0</formula>
    </cfRule>
  </conditionalFormatting>
  <conditionalFormatting sqref="F49">
    <cfRule type="expression" dxfId="10195" priority="1656" stopIfTrue="1">
      <formula>LEN(TRIM($F$49))=0</formula>
    </cfRule>
  </conditionalFormatting>
  <conditionalFormatting sqref="G49">
    <cfRule type="expression" dxfId="10194" priority="1657" stopIfTrue="1">
      <formula>LEN(TRIM($G$49))=0</formula>
    </cfRule>
  </conditionalFormatting>
  <conditionalFormatting sqref="H49">
    <cfRule type="expression" dxfId="10193" priority="1658" stopIfTrue="1">
      <formula>LEN(TRIM($H$49))=0</formula>
    </cfRule>
  </conditionalFormatting>
  <conditionalFormatting sqref="F50">
    <cfRule type="expression" dxfId="10192" priority="1659" stopIfTrue="1">
      <formula>LEN(TRIM($F$50))=0</formula>
    </cfRule>
  </conditionalFormatting>
  <conditionalFormatting sqref="G50">
    <cfRule type="expression" dxfId="10191" priority="1660" stopIfTrue="1">
      <formula>LEN(TRIM($G$50))=0</formula>
    </cfRule>
  </conditionalFormatting>
  <conditionalFormatting sqref="H50">
    <cfRule type="expression" dxfId="10190" priority="1661" stopIfTrue="1">
      <formula>LEN(TRIM($H$50))=0</formula>
    </cfRule>
  </conditionalFormatting>
  <conditionalFormatting sqref="F51">
    <cfRule type="expression" dxfId="10189" priority="1662" stopIfTrue="1">
      <formula>LEN(TRIM($F$51))=0</formula>
    </cfRule>
  </conditionalFormatting>
  <conditionalFormatting sqref="G51">
    <cfRule type="expression" dxfId="10188" priority="1663" stopIfTrue="1">
      <formula>LEN(TRIM($G$51))=0</formula>
    </cfRule>
  </conditionalFormatting>
  <conditionalFormatting sqref="H51">
    <cfRule type="expression" dxfId="10187" priority="1664" stopIfTrue="1">
      <formula>LEN(TRIM($H$51))=0</formula>
    </cfRule>
  </conditionalFormatting>
  <conditionalFormatting sqref="F52">
    <cfRule type="expression" dxfId="10186" priority="1665" stopIfTrue="1">
      <formula>LEN(TRIM($F$52))=0</formula>
    </cfRule>
  </conditionalFormatting>
  <conditionalFormatting sqref="G52">
    <cfRule type="expression" dxfId="10185" priority="1666" stopIfTrue="1">
      <formula>LEN(TRIM($G$52))=0</formula>
    </cfRule>
  </conditionalFormatting>
  <conditionalFormatting sqref="H52">
    <cfRule type="expression" dxfId="10184" priority="1667" stopIfTrue="1">
      <formula>LEN(TRIM($H$52))=0</formula>
    </cfRule>
  </conditionalFormatting>
  <conditionalFormatting sqref="J49">
    <cfRule type="expression" dxfId="10183" priority="1668" stopIfTrue="1">
      <formula>LEN(TRIM($J$49))=0</formula>
    </cfRule>
  </conditionalFormatting>
  <conditionalFormatting sqref="K49">
    <cfRule type="expression" dxfId="10182" priority="1669" stopIfTrue="1">
      <formula>LEN(TRIM($K$49))=0</formula>
    </cfRule>
  </conditionalFormatting>
  <conditionalFormatting sqref="L49">
    <cfRule type="expression" dxfId="10181" priority="1670" stopIfTrue="1">
      <formula>LEN(TRIM($L$49))=0</formula>
    </cfRule>
  </conditionalFormatting>
  <conditionalFormatting sqref="J50">
    <cfRule type="expression" dxfId="10180" priority="1671" stopIfTrue="1">
      <formula>LEN(TRIM($J$50))=0</formula>
    </cfRule>
  </conditionalFormatting>
  <conditionalFormatting sqref="K50">
    <cfRule type="expression" dxfId="10179" priority="1672" stopIfTrue="1">
      <formula>LEN(TRIM($K$50))=0</formula>
    </cfRule>
  </conditionalFormatting>
  <conditionalFormatting sqref="L50">
    <cfRule type="expression" dxfId="10178" priority="1673" stopIfTrue="1">
      <formula>LEN(TRIM($L$50))=0</formula>
    </cfRule>
  </conditionalFormatting>
  <conditionalFormatting sqref="J51">
    <cfRule type="expression" dxfId="10177" priority="1674" stopIfTrue="1">
      <formula>LEN(TRIM($J$51))=0</formula>
    </cfRule>
  </conditionalFormatting>
  <conditionalFormatting sqref="K51">
    <cfRule type="expression" dxfId="10176" priority="1675" stopIfTrue="1">
      <formula>LEN(TRIM($K$51))=0</formula>
    </cfRule>
  </conditionalFormatting>
  <conditionalFormatting sqref="L51">
    <cfRule type="expression" dxfId="10175" priority="1676" stopIfTrue="1">
      <formula>LEN(TRIM($L$51))=0</formula>
    </cfRule>
  </conditionalFormatting>
  <conditionalFormatting sqref="J52">
    <cfRule type="expression" dxfId="10174" priority="1677" stopIfTrue="1">
      <formula>LEN(TRIM($J$52))=0</formula>
    </cfRule>
  </conditionalFormatting>
  <conditionalFormatting sqref="K52">
    <cfRule type="expression" dxfId="10173" priority="1678" stopIfTrue="1">
      <formula>LEN(TRIM($K$52))=0</formula>
    </cfRule>
  </conditionalFormatting>
  <conditionalFormatting sqref="L52">
    <cfRule type="expression" dxfId="10172" priority="1679" stopIfTrue="1">
      <formula>LEN(TRIM($L$52))=0</formula>
    </cfRule>
  </conditionalFormatting>
  <conditionalFormatting sqref="N49">
    <cfRule type="expression" dxfId="10171" priority="1680" stopIfTrue="1">
      <formula>LEN(TRIM($N$49))=0</formula>
    </cfRule>
  </conditionalFormatting>
  <conditionalFormatting sqref="O49">
    <cfRule type="expression" dxfId="10170" priority="1681" stopIfTrue="1">
      <formula>LEN(TRIM($O$49))=0</formula>
    </cfRule>
  </conditionalFormatting>
  <conditionalFormatting sqref="P49">
    <cfRule type="expression" dxfId="10169" priority="1682" stopIfTrue="1">
      <formula>LEN(TRIM($P$49))=0</formula>
    </cfRule>
  </conditionalFormatting>
  <conditionalFormatting sqref="N50">
    <cfRule type="expression" dxfId="10168" priority="1683" stopIfTrue="1">
      <formula>LEN(TRIM($N$50))=0</formula>
    </cfRule>
  </conditionalFormatting>
  <conditionalFormatting sqref="O50">
    <cfRule type="expression" dxfId="10167" priority="1684" stopIfTrue="1">
      <formula>LEN(TRIM($O$50))=0</formula>
    </cfRule>
  </conditionalFormatting>
  <conditionalFormatting sqref="P50">
    <cfRule type="expression" dxfId="10166" priority="1685" stopIfTrue="1">
      <formula>LEN(TRIM($P$50))=0</formula>
    </cfRule>
  </conditionalFormatting>
  <conditionalFormatting sqref="N51">
    <cfRule type="expression" dxfId="10165" priority="1686" stopIfTrue="1">
      <formula>LEN(TRIM($N$51))=0</formula>
    </cfRule>
  </conditionalFormatting>
  <conditionalFormatting sqref="O51">
    <cfRule type="expression" dxfId="10164" priority="1687" stopIfTrue="1">
      <formula>LEN(TRIM($O$51))=0</formula>
    </cfRule>
  </conditionalFormatting>
  <conditionalFormatting sqref="P51">
    <cfRule type="expression" dxfId="10163" priority="1688" stopIfTrue="1">
      <formula>LEN(TRIM($P$51))=0</formula>
    </cfRule>
  </conditionalFormatting>
  <conditionalFormatting sqref="N52">
    <cfRule type="expression" dxfId="10162" priority="1689" stopIfTrue="1">
      <formula>LEN(TRIM($N$52))=0</formula>
    </cfRule>
  </conditionalFormatting>
  <conditionalFormatting sqref="O52">
    <cfRule type="expression" dxfId="10161" priority="1690" stopIfTrue="1">
      <formula>LEN(TRIM($O$52))=0</formula>
    </cfRule>
  </conditionalFormatting>
  <conditionalFormatting sqref="P52">
    <cfRule type="expression" dxfId="10160" priority="1691" stopIfTrue="1">
      <formula>LEN(TRIM($P$52))=0</formula>
    </cfRule>
  </conditionalFormatting>
  <conditionalFormatting sqref="R49">
    <cfRule type="expression" dxfId="10159" priority="1692" stopIfTrue="1">
      <formula>LEN(TRIM($R$49))=0</formula>
    </cfRule>
  </conditionalFormatting>
  <conditionalFormatting sqref="S49">
    <cfRule type="expression" dxfId="10158" priority="1693" stopIfTrue="1">
      <formula>LEN(TRIM($S$49))=0</formula>
    </cfRule>
  </conditionalFormatting>
  <conditionalFormatting sqref="T49">
    <cfRule type="expression" dxfId="10157" priority="1694" stopIfTrue="1">
      <formula>LEN(TRIM($T$49))=0</formula>
    </cfRule>
  </conditionalFormatting>
  <conditionalFormatting sqref="R50">
    <cfRule type="expression" dxfId="10156" priority="1695" stopIfTrue="1">
      <formula>LEN(TRIM($R$50))=0</formula>
    </cfRule>
  </conditionalFormatting>
  <conditionalFormatting sqref="S50">
    <cfRule type="expression" dxfId="10155" priority="1696" stopIfTrue="1">
      <formula>LEN(TRIM($S$50))=0</formula>
    </cfRule>
  </conditionalFormatting>
  <conditionalFormatting sqref="T50">
    <cfRule type="expression" dxfId="10154" priority="1697" stopIfTrue="1">
      <formula>LEN(TRIM($T$50))=0</formula>
    </cfRule>
  </conditionalFormatting>
  <conditionalFormatting sqref="R51">
    <cfRule type="expression" dxfId="10153" priority="1698" stopIfTrue="1">
      <formula>LEN(TRIM($R$51))=0</formula>
    </cfRule>
  </conditionalFormatting>
  <conditionalFormatting sqref="S51">
    <cfRule type="expression" dxfId="10152" priority="1699" stopIfTrue="1">
      <formula>LEN(TRIM($S$51))=0</formula>
    </cfRule>
  </conditionalFormatting>
  <conditionalFormatting sqref="T51">
    <cfRule type="expression" dxfId="10151" priority="1700" stopIfTrue="1">
      <formula>LEN(TRIM($T$51))=0</formula>
    </cfRule>
  </conditionalFormatting>
  <conditionalFormatting sqref="R52">
    <cfRule type="expression" dxfId="10150" priority="1701" stopIfTrue="1">
      <formula>LEN(TRIM($R$52))=0</formula>
    </cfRule>
  </conditionalFormatting>
  <conditionalFormatting sqref="S52">
    <cfRule type="expression" dxfId="10149" priority="1702" stopIfTrue="1">
      <formula>LEN(TRIM($S$52))=0</formula>
    </cfRule>
  </conditionalFormatting>
  <conditionalFormatting sqref="T52">
    <cfRule type="expression" dxfId="10148" priority="1703" stopIfTrue="1">
      <formula>LEN(TRIM($T$52))=0</formula>
    </cfRule>
  </conditionalFormatting>
  <conditionalFormatting sqref="V49">
    <cfRule type="expression" dxfId="10147" priority="1704" stopIfTrue="1">
      <formula>LEN(TRIM($V$49))=0</formula>
    </cfRule>
  </conditionalFormatting>
  <conditionalFormatting sqref="W49">
    <cfRule type="expression" dxfId="10146" priority="1705" stopIfTrue="1">
      <formula>LEN(TRIM($W$49))=0</formula>
    </cfRule>
  </conditionalFormatting>
  <conditionalFormatting sqref="X49">
    <cfRule type="expression" dxfId="10145" priority="1706" stopIfTrue="1">
      <formula>LEN(TRIM($X$49))=0</formula>
    </cfRule>
  </conditionalFormatting>
  <conditionalFormatting sqref="V50">
    <cfRule type="expression" dxfId="10144" priority="1707" stopIfTrue="1">
      <formula>LEN(TRIM($V$50))=0</formula>
    </cfRule>
  </conditionalFormatting>
  <conditionalFormatting sqref="W50">
    <cfRule type="expression" dxfId="10143" priority="1708" stopIfTrue="1">
      <formula>LEN(TRIM($W$50))=0</formula>
    </cfRule>
  </conditionalFormatting>
  <conditionalFormatting sqref="X50">
    <cfRule type="expression" dxfId="10142" priority="1709" stopIfTrue="1">
      <formula>LEN(TRIM($X$50))=0</formula>
    </cfRule>
  </conditionalFormatting>
  <conditionalFormatting sqref="V51">
    <cfRule type="expression" dxfId="10141" priority="1710" stopIfTrue="1">
      <formula>LEN(TRIM($V$51))=0</formula>
    </cfRule>
  </conditionalFormatting>
  <conditionalFormatting sqref="W51">
    <cfRule type="expression" dxfId="10140" priority="1711" stopIfTrue="1">
      <formula>LEN(TRIM($W$51))=0</formula>
    </cfRule>
  </conditionalFormatting>
  <conditionalFormatting sqref="X51">
    <cfRule type="expression" dxfId="10139" priority="1712" stopIfTrue="1">
      <formula>LEN(TRIM($X$51))=0</formula>
    </cfRule>
  </conditionalFormatting>
  <conditionalFormatting sqref="V52">
    <cfRule type="expression" dxfId="10138" priority="1713" stopIfTrue="1">
      <formula>LEN(TRIM($V$52))=0</formula>
    </cfRule>
  </conditionalFormatting>
  <conditionalFormatting sqref="W52">
    <cfRule type="expression" dxfId="10137" priority="1714" stopIfTrue="1">
      <formula>LEN(TRIM($W$52))=0</formula>
    </cfRule>
  </conditionalFormatting>
  <conditionalFormatting sqref="X52">
    <cfRule type="expression" dxfId="10136" priority="1715" stopIfTrue="1">
      <formula>LEN(TRIM($X$52))=0</formula>
    </cfRule>
  </conditionalFormatting>
  <conditionalFormatting sqref="AD49">
    <cfRule type="expression" dxfId="10135" priority="1716" stopIfTrue="1">
      <formula>LEN(TRIM($AD$49))=0</formula>
    </cfRule>
  </conditionalFormatting>
  <conditionalFormatting sqref="AE49">
    <cfRule type="expression" dxfId="10134" priority="1717" stopIfTrue="1">
      <formula>LEN(TRIM($AE$49))=0</formula>
    </cfRule>
  </conditionalFormatting>
  <conditionalFormatting sqref="AF49">
    <cfRule type="expression" dxfId="10133" priority="1718" stopIfTrue="1">
      <formula>LEN(TRIM($AF$49))=0</formula>
    </cfRule>
  </conditionalFormatting>
  <conditionalFormatting sqref="AD50">
    <cfRule type="expression" dxfId="10132" priority="1719" stopIfTrue="1">
      <formula>LEN(TRIM($AD$50))=0</formula>
    </cfRule>
  </conditionalFormatting>
  <conditionalFormatting sqref="AE50">
    <cfRule type="expression" dxfId="10131" priority="1720" stopIfTrue="1">
      <formula>LEN(TRIM($AE$50))=0</formula>
    </cfRule>
  </conditionalFormatting>
  <conditionalFormatting sqref="AF50">
    <cfRule type="expression" dxfId="10130" priority="1721" stopIfTrue="1">
      <formula>LEN(TRIM($AF$50))=0</formula>
    </cfRule>
  </conditionalFormatting>
  <conditionalFormatting sqref="AD51">
    <cfRule type="expression" dxfId="10129" priority="1722" stopIfTrue="1">
      <formula>LEN(TRIM($AD$51))=0</formula>
    </cfRule>
  </conditionalFormatting>
  <conditionalFormatting sqref="AE51">
    <cfRule type="expression" dxfId="10128" priority="1723" stopIfTrue="1">
      <formula>LEN(TRIM($AE$51))=0</formula>
    </cfRule>
  </conditionalFormatting>
  <conditionalFormatting sqref="AF51">
    <cfRule type="expression" dxfId="10127" priority="1724" stopIfTrue="1">
      <formula>LEN(TRIM($AF$51))=0</formula>
    </cfRule>
  </conditionalFormatting>
  <conditionalFormatting sqref="AD52">
    <cfRule type="expression" dxfId="10126" priority="1725" stopIfTrue="1">
      <formula>LEN(TRIM($AD$52))=0</formula>
    </cfRule>
  </conditionalFormatting>
  <conditionalFormatting sqref="AE52">
    <cfRule type="expression" dxfId="10125" priority="1726" stopIfTrue="1">
      <formula>LEN(TRIM($AE$52))=0</formula>
    </cfRule>
  </conditionalFormatting>
  <conditionalFormatting sqref="AF52">
    <cfRule type="expression" dxfId="10124" priority="1727" stopIfTrue="1">
      <formula>LEN(TRIM($AF$52))=0</formula>
    </cfRule>
  </conditionalFormatting>
  <conditionalFormatting sqref="F56">
    <cfRule type="expression" dxfId="10123" priority="1728" stopIfTrue="1">
      <formula>LEN(TRIM($F$56))=0</formula>
    </cfRule>
  </conditionalFormatting>
  <conditionalFormatting sqref="G56">
    <cfRule type="expression" dxfId="10122" priority="1729" stopIfTrue="1">
      <formula>LEN(TRIM($G$56))=0</formula>
    </cfRule>
  </conditionalFormatting>
  <conditionalFormatting sqref="H56">
    <cfRule type="expression" dxfId="10121" priority="1730" stopIfTrue="1">
      <formula>LEN(TRIM($H$56))=0</formula>
    </cfRule>
  </conditionalFormatting>
  <conditionalFormatting sqref="J56">
    <cfRule type="expression" dxfId="10120" priority="1731" stopIfTrue="1">
      <formula>LEN(TRIM($J$56))=0</formula>
    </cfRule>
  </conditionalFormatting>
  <conditionalFormatting sqref="K56">
    <cfRule type="expression" dxfId="10119" priority="1732" stopIfTrue="1">
      <formula>LEN(TRIM($K$56))=0</formula>
    </cfRule>
  </conditionalFormatting>
  <conditionalFormatting sqref="L56">
    <cfRule type="expression" dxfId="10118" priority="1733" stopIfTrue="1">
      <formula>LEN(TRIM($L$56))=0</formula>
    </cfRule>
  </conditionalFormatting>
  <conditionalFormatting sqref="N56">
    <cfRule type="expression" dxfId="10117" priority="1734" stopIfTrue="1">
      <formula>LEN(TRIM($N$56))=0</formula>
    </cfRule>
  </conditionalFormatting>
  <conditionalFormatting sqref="O56">
    <cfRule type="expression" dxfId="10116" priority="1735" stopIfTrue="1">
      <formula>LEN(TRIM($O$56))=0</formula>
    </cfRule>
  </conditionalFormatting>
  <conditionalFormatting sqref="P56">
    <cfRule type="expression" dxfId="10115" priority="1736" stopIfTrue="1">
      <formula>LEN(TRIM($P$56))=0</formula>
    </cfRule>
  </conditionalFormatting>
  <conditionalFormatting sqref="R56">
    <cfRule type="expression" dxfId="10114" priority="1737" stopIfTrue="1">
      <formula>LEN(TRIM($R$56))=0</formula>
    </cfRule>
  </conditionalFormatting>
  <conditionalFormatting sqref="S56">
    <cfRule type="expression" dxfId="10113" priority="1738" stopIfTrue="1">
      <formula>LEN(TRIM($S$56))=0</formula>
    </cfRule>
  </conditionalFormatting>
  <conditionalFormatting sqref="T56">
    <cfRule type="expression" dxfId="10112" priority="1739" stopIfTrue="1">
      <formula>LEN(TRIM($T$56))=0</formula>
    </cfRule>
  </conditionalFormatting>
  <conditionalFormatting sqref="V56">
    <cfRule type="expression" dxfId="10111" priority="1740" stopIfTrue="1">
      <formula>LEN(TRIM($V$56))=0</formula>
    </cfRule>
  </conditionalFormatting>
  <conditionalFormatting sqref="W56">
    <cfRule type="expression" dxfId="10110" priority="1741" stopIfTrue="1">
      <formula>LEN(TRIM($W$56))=0</formula>
    </cfRule>
  </conditionalFormatting>
  <conditionalFormatting sqref="X56">
    <cfRule type="expression" dxfId="10109" priority="1742" stopIfTrue="1">
      <formula>LEN(TRIM($X$56))=0</formula>
    </cfRule>
  </conditionalFormatting>
  <conditionalFormatting sqref="AD56">
    <cfRule type="expression" dxfId="10108" priority="1743" stopIfTrue="1">
      <formula>LEN(TRIM($AD$56))=0</formula>
    </cfRule>
  </conditionalFormatting>
  <conditionalFormatting sqref="AE56">
    <cfRule type="expression" dxfId="10107" priority="1744" stopIfTrue="1">
      <formula>LEN(TRIM($AE$56))=0</formula>
    </cfRule>
  </conditionalFormatting>
  <conditionalFormatting sqref="AF56">
    <cfRule type="expression" dxfId="10106" priority="1745" stopIfTrue="1">
      <formula>LEN(TRIM($AF$56))=0</formula>
    </cfRule>
  </conditionalFormatting>
  <conditionalFormatting sqref="F58">
    <cfRule type="expression" dxfId="10105" priority="1746" stopIfTrue="1">
      <formula>LEN(TRIM($F$58))=0</formula>
    </cfRule>
  </conditionalFormatting>
  <conditionalFormatting sqref="G58">
    <cfRule type="expression" dxfId="10104" priority="1747" stopIfTrue="1">
      <formula>LEN(TRIM($G$58))=0</formula>
    </cfRule>
  </conditionalFormatting>
  <conditionalFormatting sqref="H58">
    <cfRule type="expression" dxfId="10103" priority="1748" stopIfTrue="1">
      <formula>LEN(TRIM($H$58))=0</formula>
    </cfRule>
  </conditionalFormatting>
  <conditionalFormatting sqref="F59">
    <cfRule type="expression" dxfId="10102" priority="1749" stopIfTrue="1">
      <formula>LEN(TRIM($F$59))=0</formula>
    </cfRule>
  </conditionalFormatting>
  <conditionalFormatting sqref="G59">
    <cfRule type="expression" dxfId="10101" priority="1750" stopIfTrue="1">
      <formula>LEN(TRIM($G$59))=0</formula>
    </cfRule>
  </conditionalFormatting>
  <conditionalFormatting sqref="H59">
    <cfRule type="expression" dxfId="10100" priority="1751" stopIfTrue="1">
      <formula>LEN(TRIM($H$59))=0</formula>
    </cfRule>
  </conditionalFormatting>
  <conditionalFormatting sqref="F60">
    <cfRule type="expression" dxfId="10099" priority="1752" stopIfTrue="1">
      <formula>LEN(TRIM($F$60))=0</formula>
    </cfRule>
  </conditionalFormatting>
  <conditionalFormatting sqref="G60">
    <cfRule type="expression" dxfId="10098" priority="1753" stopIfTrue="1">
      <formula>LEN(TRIM($G$60))=0</formula>
    </cfRule>
  </conditionalFormatting>
  <conditionalFormatting sqref="H60">
    <cfRule type="expression" dxfId="10097" priority="1754" stopIfTrue="1">
      <formula>LEN(TRIM($H$60))=0</formula>
    </cfRule>
  </conditionalFormatting>
  <conditionalFormatting sqref="F61">
    <cfRule type="expression" dxfId="10096" priority="1755" stopIfTrue="1">
      <formula>LEN(TRIM($F$61))=0</formula>
    </cfRule>
  </conditionalFormatting>
  <conditionalFormatting sqref="G61">
    <cfRule type="expression" dxfId="10095" priority="1756" stopIfTrue="1">
      <formula>LEN(TRIM($G$61))=0</formula>
    </cfRule>
  </conditionalFormatting>
  <conditionalFormatting sqref="H61">
    <cfRule type="expression" dxfId="10094" priority="1757" stopIfTrue="1">
      <formula>LEN(TRIM($H$61))=0</formula>
    </cfRule>
  </conditionalFormatting>
  <conditionalFormatting sqref="F62">
    <cfRule type="expression" dxfId="10093" priority="1758" stopIfTrue="1">
      <formula>LEN(TRIM($F$62))=0</formula>
    </cfRule>
  </conditionalFormatting>
  <conditionalFormatting sqref="G62">
    <cfRule type="expression" dxfId="10092" priority="1759" stopIfTrue="1">
      <formula>LEN(TRIM($G$62))=0</formula>
    </cfRule>
  </conditionalFormatting>
  <conditionalFormatting sqref="H62">
    <cfRule type="expression" dxfId="10091" priority="1760" stopIfTrue="1">
      <formula>LEN(TRIM($H$62))=0</formula>
    </cfRule>
  </conditionalFormatting>
  <conditionalFormatting sqref="F63">
    <cfRule type="expression" dxfId="10090" priority="1761" stopIfTrue="1">
      <formula>LEN(TRIM($F$63))=0</formula>
    </cfRule>
  </conditionalFormatting>
  <conditionalFormatting sqref="G63">
    <cfRule type="expression" dxfId="10089" priority="1762" stopIfTrue="1">
      <formula>LEN(TRIM($G$63))=0</formula>
    </cfRule>
  </conditionalFormatting>
  <conditionalFormatting sqref="H63">
    <cfRule type="expression" dxfId="10088" priority="1763" stopIfTrue="1">
      <formula>LEN(TRIM($H$63))=0</formula>
    </cfRule>
  </conditionalFormatting>
  <conditionalFormatting sqref="F64">
    <cfRule type="expression" dxfId="10087" priority="1764" stopIfTrue="1">
      <formula>LEN(TRIM($F$64))=0</formula>
    </cfRule>
  </conditionalFormatting>
  <conditionalFormatting sqref="G64">
    <cfRule type="expression" dxfId="10086" priority="1765" stopIfTrue="1">
      <formula>LEN(TRIM($G$64))=0</formula>
    </cfRule>
  </conditionalFormatting>
  <conditionalFormatting sqref="H64">
    <cfRule type="expression" dxfId="10085" priority="1766" stopIfTrue="1">
      <formula>LEN(TRIM($H$64))=0</formula>
    </cfRule>
  </conditionalFormatting>
  <conditionalFormatting sqref="J58">
    <cfRule type="expression" dxfId="10084" priority="1767" stopIfTrue="1">
      <formula>LEN(TRIM($J$58))=0</formula>
    </cfRule>
  </conditionalFormatting>
  <conditionalFormatting sqref="K58">
    <cfRule type="expression" dxfId="10083" priority="1768" stopIfTrue="1">
      <formula>LEN(TRIM($K$58))=0</formula>
    </cfRule>
  </conditionalFormatting>
  <conditionalFormatting sqref="L58">
    <cfRule type="expression" dxfId="10082" priority="1769" stopIfTrue="1">
      <formula>LEN(TRIM($L$58))=0</formula>
    </cfRule>
  </conditionalFormatting>
  <conditionalFormatting sqref="J59">
    <cfRule type="expression" dxfId="10081" priority="1770" stopIfTrue="1">
      <formula>LEN(TRIM($J$59))=0</formula>
    </cfRule>
  </conditionalFormatting>
  <conditionalFormatting sqref="K59">
    <cfRule type="expression" dxfId="10080" priority="1771" stopIfTrue="1">
      <formula>LEN(TRIM($K$59))=0</formula>
    </cfRule>
  </conditionalFormatting>
  <conditionalFormatting sqref="L59">
    <cfRule type="expression" dxfId="10079" priority="1772" stopIfTrue="1">
      <formula>LEN(TRIM($L$59))=0</formula>
    </cfRule>
  </conditionalFormatting>
  <conditionalFormatting sqref="J60">
    <cfRule type="expression" dxfId="10078" priority="1773" stopIfTrue="1">
      <formula>LEN(TRIM($J$60))=0</formula>
    </cfRule>
  </conditionalFormatting>
  <conditionalFormatting sqref="K60">
    <cfRule type="expression" dxfId="10077" priority="1774" stopIfTrue="1">
      <formula>LEN(TRIM($K$60))=0</formula>
    </cfRule>
  </conditionalFormatting>
  <conditionalFormatting sqref="L60">
    <cfRule type="expression" dxfId="10076" priority="1775" stopIfTrue="1">
      <formula>LEN(TRIM($L$60))=0</formula>
    </cfRule>
  </conditionalFormatting>
  <conditionalFormatting sqref="J61">
    <cfRule type="expression" dxfId="10075" priority="1776" stopIfTrue="1">
      <formula>LEN(TRIM($J$61))=0</formula>
    </cfRule>
  </conditionalFormatting>
  <conditionalFormatting sqref="K61">
    <cfRule type="expression" dxfId="10074" priority="1777" stopIfTrue="1">
      <formula>LEN(TRIM($K$61))=0</formula>
    </cfRule>
  </conditionalFormatting>
  <conditionalFormatting sqref="L61">
    <cfRule type="expression" dxfId="10073" priority="1778" stopIfTrue="1">
      <formula>LEN(TRIM($L$61))=0</formula>
    </cfRule>
  </conditionalFormatting>
  <conditionalFormatting sqref="J62">
    <cfRule type="expression" dxfId="10072" priority="1779" stopIfTrue="1">
      <formula>LEN(TRIM($J$62))=0</formula>
    </cfRule>
  </conditionalFormatting>
  <conditionalFormatting sqref="K62">
    <cfRule type="expression" dxfId="10071" priority="1780" stopIfTrue="1">
      <formula>LEN(TRIM($K$62))=0</formula>
    </cfRule>
  </conditionalFormatting>
  <conditionalFormatting sqref="L62">
    <cfRule type="expression" dxfId="10070" priority="1781" stopIfTrue="1">
      <formula>LEN(TRIM($L$62))=0</formula>
    </cfRule>
  </conditionalFormatting>
  <conditionalFormatting sqref="J63">
    <cfRule type="expression" dxfId="10069" priority="1782" stopIfTrue="1">
      <formula>LEN(TRIM($J$63))=0</formula>
    </cfRule>
  </conditionalFormatting>
  <conditionalFormatting sqref="K63">
    <cfRule type="expression" dxfId="10068" priority="1783" stopIfTrue="1">
      <formula>LEN(TRIM($K$63))=0</formula>
    </cfRule>
  </conditionalFormatting>
  <conditionalFormatting sqref="L63">
    <cfRule type="expression" dxfId="10067" priority="1784" stopIfTrue="1">
      <formula>LEN(TRIM($L$63))=0</formula>
    </cfRule>
  </conditionalFormatting>
  <conditionalFormatting sqref="J64">
    <cfRule type="expression" dxfId="10066" priority="1785" stopIfTrue="1">
      <formula>LEN(TRIM($J$64))=0</formula>
    </cfRule>
  </conditionalFormatting>
  <conditionalFormatting sqref="K64">
    <cfRule type="expression" dxfId="10065" priority="1786" stopIfTrue="1">
      <formula>LEN(TRIM($K$64))=0</formula>
    </cfRule>
  </conditionalFormatting>
  <conditionalFormatting sqref="L64">
    <cfRule type="expression" dxfId="10064" priority="1787" stopIfTrue="1">
      <formula>LEN(TRIM($L$64))=0</formula>
    </cfRule>
  </conditionalFormatting>
  <conditionalFormatting sqref="N58">
    <cfRule type="expression" dxfId="10063" priority="1788" stopIfTrue="1">
      <formula>LEN(TRIM($N$58))=0</formula>
    </cfRule>
  </conditionalFormatting>
  <conditionalFormatting sqref="O58">
    <cfRule type="expression" dxfId="10062" priority="1789" stopIfTrue="1">
      <formula>LEN(TRIM($O$58))=0</formula>
    </cfRule>
  </conditionalFormatting>
  <conditionalFormatting sqref="P58">
    <cfRule type="expression" dxfId="10061" priority="1790" stopIfTrue="1">
      <formula>LEN(TRIM($P$58))=0</formula>
    </cfRule>
  </conditionalFormatting>
  <conditionalFormatting sqref="N59">
    <cfRule type="expression" dxfId="10060" priority="1791" stopIfTrue="1">
      <formula>LEN(TRIM($N$59))=0</formula>
    </cfRule>
  </conditionalFormatting>
  <conditionalFormatting sqref="O59">
    <cfRule type="expression" dxfId="10059" priority="1792" stopIfTrue="1">
      <formula>LEN(TRIM($O$59))=0</formula>
    </cfRule>
  </conditionalFormatting>
  <conditionalFormatting sqref="P59">
    <cfRule type="expression" dxfId="10058" priority="1793" stopIfTrue="1">
      <formula>LEN(TRIM($P$59))=0</formula>
    </cfRule>
  </conditionalFormatting>
  <conditionalFormatting sqref="N60">
    <cfRule type="expression" dxfId="10057" priority="1794" stopIfTrue="1">
      <formula>LEN(TRIM($N$60))=0</formula>
    </cfRule>
  </conditionalFormatting>
  <conditionalFormatting sqref="O60">
    <cfRule type="expression" dxfId="10056" priority="1795" stopIfTrue="1">
      <formula>LEN(TRIM($O$60))=0</formula>
    </cfRule>
  </conditionalFormatting>
  <conditionalFormatting sqref="P60">
    <cfRule type="expression" dxfId="10055" priority="1796" stopIfTrue="1">
      <formula>LEN(TRIM($P$60))=0</formula>
    </cfRule>
  </conditionalFormatting>
  <conditionalFormatting sqref="N61">
    <cfRule type="expression" dxfId="10054" priority="1797" stopIfTrue="1">
      <formula>LEN(TRIM($N$61))=0</formula>
    </cfRule>
  </conditionalFormatting>
  <conditionalFormatting sqref="O61">
    <cfRule type="expression" dxfId="10053" priority="1798" stopIfTrue="1">
      <formula>LEN(TRIM($O$61))=0</formula>
    </cfRule>
  </conditionalFormatting>
  <conditionalFormatting sqref="P61">
    <cfRule type="expression" dxfId="10052" priority="1799" stopIfTrue="1">
      <formula>LEN(TRIM($P$61))=0</formula>
    </cfRule>
  </conditionalFormatting>
  <conditionalFormatting sqref="N62">
    <cfRule type="expression" dxfId="10051" priority="1800" stopIfTrue="1">
      <formula>LEN(TRIM($N$62))=0</formula>
    </cfRule>
  </conditionalFormatting>
  <conditionalFormatting sqref="O62">
    <cfRule type="expression" dxfId="10050" priority="1801" stopIfTrue="1">
      <formula>LEN(TRIM($O$62))=0</formula>
    </cfRule>
  </conditionalFormatting>
  <conditionalFormatting sqref="P62">
    <cfRule type="expression" dxfId="10049" priority="1802" stopIfTrue="1">
      <formula>LEN(TRIM($P$62))=0</formula>
    </cfRule>
  </conditionalFormatting>
  <conditionalFormatting sqref="N63">
    <cfRule type="expression" dxfId="10048" priority="1803" stopIfTrue="1">
      <formula>LEN(TRIM($N$63))=0</formula>
    </cfRule>
  </conditionalFormatting>
  <conditionalFormatting sqref="O63">
    <cfRule type="expression" dxfId="10047" priority="1804" stopIfTrue="1">
      <formula>LEN(TRIM($O$63))=0</formula>
    </cfRule>
  </conditionalFormatting>
  <conditionalFormatting sqref="P63">
    <cfRule type="expression" dxfId="10046" priority="1805" stopIfTrue="1">
      <formula>LEN(TRIM($P$63))=0</formula>
    </cfRule>
  </conditionalFormatting>
  <conditionalFormatting sqref="N64">
    <cfRule type="expression" dxfId="10045" priority="1806" stopIfTrue="1">
      <formula>LEN(TRIM($N$64))=0</formula>
    </cfRule>
  </conditionalFormatting>
  <conditionalFormatting sqref="O64">
    <cfRule type="expression" dxfId="10044" priority="1807" stopIfTrue="1">
      <formula>LEN(TRIM($O$64))=0</formula>
    </cfRule>
  </conditionalFormatting>
  <conditionalFormatting sqref="P64">
    <cfRule type="expression" dxfId="10043" priority="1808" stopIfTrue="1">
      <formula>LEN(TRIM($P$64))=0</formula>
    </cfRule>
  </conditionalFormatting>
  <conditionalFormatting sqref="R58">
    <cfRule type="expression" dxfId="10042" priority="1809" stopIfTrue="1">
      <formula>LEN(TRIM($R$58))=0</formula>
    </cfRule>
  </conditionalFormatting>
  <conditionalFormatting sqref="S58">
    <cfRule type="expression" dxfId="10041" priority="1810" stopIfTrue="1">
      <formula>LEN(TRIM($S$58))=0</formula>
    </cfRule>
  </conditionalFormatting>
  <conditionalFormatting sqref="T58">
    <cfRule type="expression" dxfId="10040" priority="1811" stopIfTrue="1">
      <formula>LEN(TRIM($T$58))=0</formula>
    </cfRule>
  </conditionalFormatting>
  <conditionalFormatting sqref="R59">
    <cfRule type="expression" dxfId="10039" priority="1812" stopIfTrue="1">
      <formula>LEN(TRIM($R$59))=0</formula>
    </cfRule>
  </conditionalFormatting>
  <conditionalFormatting sqref="S59">
    <cfRule type="expression" dxfId="10038" priority="1813" stopIfTrue="1">
      <formula>LEN(TRIM($S$59))=0</formula>
    </cfRule>
  </conditionalFormatting>
  <conditionalFormatting sqref="T59">
    <cfRule type="expression" dxfId="10037" priority="1814" stopIfTrue="1">
      <formula>LEN(TRIM($T$59))=0</formula>
    </cfRule>
  </conditionalFormatting>
  <conditionalFormatting sqref="R60">
    <cfRule type="expression" dxfId="10036" priority="1815" stopIfTrue="1">
      <formula>LEN(TRIM($R$60))=0</formula>
    </cfRule>
  </conditionalFormatting>
  <conditionalFormatting sqref="S60">
    <cfRule type="expression" dxfId="10035" priority="1816" stopIfTrue="1">
      <formula>LEN(TRIM($S$60))=0</formula>
    </cfRule>
  </conditionalFormatting>
  <conditionalFormatting sqref="T60">
    <cfRule type="expression" dxfId="10034" priority="1817" stopIfTrue="1">
      <formula>LEN(TRIM($T$60))=0</formula>
    </cfRule>
  </conditionalFormatting>
  <conditionalFormatting sqref="R61">
    <cfRule type="expression" dxfId="10033" priority="1818" stopIfTrue="1">
      <formula>LEN(TRIM($R$61))=0</formula>
    </cfRule>
  </conditionalFormatting>
  <conditionalFormatting sqref="S61">
    <cfRule type="expression" dxfId="10032" priority="1819" stopIfTrue="1">
      <formula>LEN(TRIM($S$61))=0</formula>
    </cfRule>
  </conditionalFormatting>
  <conditionalFormatting sqref="T61">
    <cfRule type="expression" dxfId="10031" priority="1820" stopIfTrue="1">
      <formula>LEN(TRIM($T$61))=0</formula>
    </cfRule>
  </conditionalFormatting>
  <conditionalFormatting sqref="R62">
    <cfRule type="expression" dxfId="10030" priority="1821" stopIfTrue="1">
      <formula>LEN(TRIM($R$62))=0</formula>
    </cfRule>
  </conditionalFormatting>
  <conditionalFormatting sqref="S62">
    <cfRule type="expression" dxfId="10029" priority="1822" stopIfTrue="1">
      <formula>LEN(TRIM($S$62))=0</formula>
    </cfRule>
  </conditionalFormatting>
  <conditionalFormatting sqref="T62">
    <cfRule type="expression" dxfId="10028" priority="1823" stopIfTrue="1">
      <formula>LEN(TRIM($T$62))=0</formula>
    </cfRule>
  </conditionalFormatting>
  <conditionalFormatting sqref="R63">
    <cfRule type="expression" dxfId="10027" priority="1824" stopIfTrue="1">
      <formula>LEN(TRIM($R$63))=0</formula>
    </cfRule>
  </conditionalFormatting>
  <conditionalFormatting sqref="S63">
    <cfRule type="expression" dxfId="10026" priority="1825" stopIfTrue="1">
      <formula>LEN(TRIM($S$63))=0</formula>
    </cfRule>
  </conditionalFormatting>
  <conditionalFormatting sqref="T63">
    <cfRule type="expression" dxfId="10025" priority="1826" stopIfTrue="1">
      <formula>LEN(TRIM($T$63))=0</formula>
    </cfRule>
  </conditionalFormatting>
  <conditionalFormatting sqref="R64">
    <cfRule type="expression" dxfId="10024" priority="1827" stopIfTrue="1">
      <formula>LEN(TRIM($R$64))=0</formula>
    </cfRule>
  </conditionalFormatting>
  <conditionalFormatting sqref="S64">
    <cfRule type="expression" dxfId="10023" priority="1828" stopIfTrue="1">
      <formula>LEN(TRIM($S$64))=0</formula>
    </cfRule>
  </conditionalFormatting>
  <conditionalFormatting sqref="T64">
    <cfRule type="expression" dxfId="10022" priority="1829" stopIfTrue="1">
      <formula>LEN(TRIM($T$64))=0</formula>
    </cfRule>
  </conditionalFormatting>
  <conditionalFormatting sqref="V58">
    <cfRule type="expression" dxfId="10021" priority="1830" stopIfTrue="1">
      <formula>LEN(TRIM($V$58))=0</formula>
    </cfRule>
  </conditionalFormatting>
  <conditionalFormatting sqref="W58">
    <cfRule type="expression" dxfId="10020" priority="1831" stopIfTrue="1">
      <formula>LEN(TRIM($W$58))=0</formula>
    </cfRule>
  </conditionalFormatting>
  <conditionalFormatting sqref="X58">
    <cfRule type="expression" dxfId="10019" priority="1832" stopIfTrue="1">
      <formula>LEN(TRIM($X$58))=0</formula>
    </cfRule>
  </conditionalFormatting>
  <conditionalFormatting sqref="V59">
    <cfRule type="expression" dxfId="10018" priority="1833" stopIfTrue="1">
      <formula>LEN(TRIM($V$59))=0</formula>
    </cfRule>
  </conditionalFormatting>
  <conditionalFormatting sqref="W59">
    <cfRule type="expression" dxfId="10017" priority="1834" stopIfTrue="1">
      <formula>LEN(TRIM($W$59))=0</formula>
    </cfRule>
  </conditionalFormatting>
  <conditionalFormatting sqref="X59">
    <cfRule type="expression" dxfId="10016" priority="1835" stopIfTrue="1">
      <formula>LEN(TRIM($X$59))=0</formula>
    </cfRule>
  </conditionalFormatting>
  <conditionalFormatting sqref="V60">
    <cfRule type="expression" dxfId="10015" priority="1836" stopIfTrue="1">
      <formula>LEN(TRIM($V$60))=0</formula>
    </cfRule>
  </conditionalFormatting>
  <conditionalFormatting sqref="W60">
    <cfRule type="expression" dxfId="10014" priority="1837" stopIfTrue="1">
      <formula>LEN(TRIM($W$60))=0</formula>
    </cfRule>
  </conditionalFormatting>
  <conditionalFormatting sqref="X60">
    <cfRule type="expression" dxfId="10013" priority="1838" stopIfTrue="1">
      <formula>LEN(TRIM($X$60))=0</formula>
    </cfRule>
  </conditionalFormatting>
  <conditionalFormatting sqref="V61">
    <cfRule type="expression" dxfId="10012" priority="1839" stopIfTrue="1">
      <formula>LEN(TRIM($V$61))=0</formula>
    </cfRule>
  </conditionalFormatting>
  <conditionalFormatting sqref="W61">
    <cfRule type="expression" dxfId="10011" priority="1840" stopIfTrue="1">
      <formula>LEN(TRIM($W$61))=0</formula>
    </cfRule>
  </conditionalFormatting>
  <conditionalFormatting sqref="X61">
    <cfRule type="expression" dxfId="10010" priority="1841" stopIfTrue="1">
      <formula>LEN(TRIM($X$61))=0</formula>
    </cfRule>
  </conditionalFormatting>
  <conditionalFormatting sqref="V62">
    <cfRule type="expression" dxfId="10009" priority="1842" stopIfTrue="1">
      <formula>LEN(TRIM($V$62))=0</formula>
    </cfRule>
  </conditionalFormatting>
  <conditionalFormatting sqref="W62">
    <cfRule type="expression" dxfId="10008" priority="1843" stopIfTrue="1">
      <formula>LEN(TRIM($W$62))=0</formula>
    </cfRule>
  </conditionalFormatting>
  <conditionalFormatting sqref="X62">
    <cfRule type="expression" dxfId="10007" priority="1844" stopIfTrue="1">
      <formula>LEN(TRIM($X$62))=0</formula>
    </cfRule>
  </conditionalFormatting>
  <conditionalFormatting sqref="V63">
    <cfRule type="expression" dxfId="10006" priority="1845" stopIfTrue="1">
      <formula>LEN(TRIM($V$63))=0</formula>
    </cfRule>
  </conditionalFormatting>
  <conditionalFormatting sqref="W63">
    <cfRule type="expression" dxfId="10005" priority="1846" stopIfTrue="1">
      <formula>LEN(TRIM($W$63))=0</formula>
    </cfRule>
  </conditionalFormatting>
  <conditionalFormatting sqref="X63">
    <cfRule type="expression" dxfId="10004" priority="1847" stopIfTrue="1">
      <formula>LEN(TRIM($X$63))=0</formula>
    </cfRule>
  </conditionalFormatting>
  <conditionalFormatting sqref="V64">
    <cfRule type="expression" dxfId="10003" priority="1848" stopIfTrue="1">
      <formula>LEN(TRIM($V$64))=0</formula>
    </cfRule>
  </conditionalFormatting>
  <conditionalFormatting sqref="W64">
    <cfRule type="expression" dxfId="10002" priority="1849" stopIfTrue="1">
      <formula>LEN(TRIM($W$64))=0</formula>
    </cfRule>
  </conditionalFormatting>
  <conditionalFormatting sqref="X64">
    <cfRule type="expression" dxfId="10001" priority="1850" stopIfTrue="1">
      <formula>LEN(TRIM($X$64))=0</formula>
    </cfRule>
  </conditionalFormatting>
  <conditionalFormatting sqref="AD58">
    <cfRule type="expression" dxfId="10000" priority="1851" stopIfTrue="1">
      <formula>LEN(TRIM($AD$58))=0</formula>
    </cfRule>
  </conditionalFormatting>
  <conditionalFormatting sqref="AE58">
    <cfRule type="expression" dxfId="9999" priority="1852" stopIfTrue="1">
      <formula>LEN(TRIM($AE$58))=0</formula>
    </cfRule>
  </conditionalFormatting>
  <conditionalFormatting sqref="AF58">
    <cfRule type="expression" dxfId="9998" priority="1853" stopIfTrue="1">
      <formula>LEN(TRIM($AF$58))=0</formula>
    </cfRule>
  </conditionalFormatting>
  <conditionalFormatting sqref="AD59">
    <cfRule type="expression" dxfId="9997" priority="1854" stopIfTrue="1">
      <formula>LEN(TRIM($AD$59))=0</formula>
    </cfRule>
  </conditionalFormatting>
  <conditionalFormatting sqref="AE59">
    <cfRule type="expression" dxfId="9996" priority="1855" stopIfTrue="1">
      <formula>LEN(TRIM($AE$59))=0</formula>
    </cfRule>
  </conditionalFormatting>
  <conditionalFormatting sqref="AF59">
    <cfRule type="expression" dxfId="9995" priority="1856" stopIfTrue="1">
      <formula>LEN(TRIM($AF$59))=0</formula>
    </cfRule>
  </conditionalFormatting>
  <conditionalFormatting sqref="AD60">
    <cfRule type="expression" dxfId="9994" priority="1857" stopIfTrue="1">
      <formula>LEN(TRIM($AD$60))=0</formula>
    </cfRule>
  </conditionalFormatting>
  <conditionalFormatting sqref="AE60">
    <cfRule type="expression" dxfId="9993" priority="1858" stopIfTrue="1">
      <formula>LEN(TRIM($AE$60))=0</formula>
    </cfRule>
  </conditionalFormatting>
  <conditionalFormatting sqref="AF60">
    <cfRule type="expression" dxfId="9992" priority="1859" stopIfTrue="1">
      <formula>LEN(TRIM($AF$60))=0</formula>
    </cfRule>
  </conditionalFormatting>
  <conditionalFormatting sqref="AD61">
    <cfRule type="expression" dxfId="9991" priority="1860" stopIfTrue="1">
      <formula>LEN(TRIM($AD$61))=0</formula>
    </cfRule>
  </conditionalFormatting>
  <conditionalFormatting sqref="AE61">
    <cfRule type="expression" dxfId="9990" priority="1861" stopIfTrue="1">
      <formula>LEN(TRIM($AE$61))=0</formula>
    </cfRule>
  </conditionalFormatting>
  <conditionalFormatting sqref="AF61">
    <cfRule type="expression" dxfId="9989" priority="1862" stopIfTrue="1">
      <formula>LEN(TRIM($AF$61))=0</formula>
    </cfRule>
  </conditionalFormatting>
  <conditionalFormatting sqref="AD62">
    <cfRule type="expression" dxfId="9988" priority="1863" stopIfTrue="1">
      <formula>LEN(TRIM($AD$62))=0</formula>
    </cfRule>
  </conditionalFormatting>
  <conditionalFormatting sqref="AE62">
    <cfRule type="expression" dxfId="9987" priority="1864" stopIfTrue="1">
      <formula>LEN(TRIM($AE$62))=0</formula>
    </cfRule>
  </conditionalFormatting>
  <conditionalFormatting sqref="AF62">
    <cfRule type="expression" dxfId="9986" priority="1865" stopIfTrue="1">
      <formula>LEN(TRIM($AF$62))=0</formula>
    </cfRule>
  </conditionalFormatting>
  <conditionalFormatting sqref="AD63">
    <cfRule type="expression" dxfId="9985" priority="1866" stopIfTrue="1">
      <formula>LEN(TRIM($AD$63))=0</formula>
    </cfRule>
  </conditionalFormatting>
  <conditionalFormatting sqref="AE63">
    <cfRule type="expression" dxfId="9984" priority="1867" stopIfTrue="1">
      <formula>LEN(TRIM($AE$63))=0</formula>
    </cfRule>
  </conditionalFormatting>
  <conditionalFormatting sqref="AF63">
    <cfRule type="expression" dxfId="9983" priority="1868" stopIfTrue="1">
      <formula>LEN(TRIM($AF$63))=0</formula>
    </cfRule>
  </conditionalFormatting>
  <conditionalFormatting sqref="AD64">
    <cfRule type="expression" dxfId="9982" priority="1869" stopIfTrue="1">
      <formula>LEN(TRIM($AD$64))=0</formula>
    </cfRule>
  </conditionalFormatting>
  <conditionalFormatting sqref="AE64">
    <cfRule type="expression" dxfId="9981" priority="1870" stopIfTrue="1">
      <formula>LEN(TRIM($AE$64))=0</formula>
    </cfRule>
  </conditionalFormatting>
  <conditionalFormatting sqref="AF64">
    <cfRule type="expression" dxfId="9980" priority="1871" stopIfTrue="1">
      <formula>LEN(TRIM($AF$64))=0</formula>
    </cfRule>
  </conditionalFormatting>
  <conditionalFormatting sqref="F66">
    <cfRule type="expression" dxfId="9979" priority="1872" stopIfTrue="1">
      <formula>LEN(TRIM($F$66))=0</formula>
    </cfRule>
  </conditionalFormatting>
  <conditionalFormatting sqref="G66">
    <cfRule type="expression" dxfId="9978" priority="1873" stopIfTrue="1">
      <formula>LEN(TRIM($G$66))=0</formula>
    </cfRule>
  </conditionalFormatting>
  <conditionalFormatting sqref="H66">
    <cfRule type="expression" dxfId="9977" priority="1874" stopIfTrue="1">
      <formula>LEN(TRIM($H$66))=0</formula>
    </cfRule>
  </conditionalFormatting>
  <conditionalFormatting sqref="J66">
    <cfRule type="expression" dxfId="9976" priority="1875" stopIfTrue="1">
      <formula>LEN(TRIM($J$66))=0</formula>
    </cfRule>
  </conditionalFormatting>
  <conditionalFormatting sqref="K66">
    <cfRule type="expression" dxfId="9975" priority="1876" stopIfTrue="1">
      <formula>LEN(TRIM($K$66))=0</formula>
    </cfRule>
  </conditionalFormatting>
  <conditionalFormatting sqref="L66">
    <cfRule type="expression" dxfId="9974" priority="1877" stopIfTrue="1">
      <formula>LEN(TRIM($L$66))=0</formula>
    </cfRule>
  </conditionalFormatting>
  <conditionalFormatting sqref="N66">
    <cfRule type="expression" dxfId="9973" priority="1878" stopIfTrue="1">
      <formula>LEN(TRIM($N$66))=0</formula>
    </cfRule>
  </conditionalFormatting>
  <conditionalFormatting sqref="O66">
    <cfRule type="expression" dxfId="9972" priority="1879" stopIfTrue="1">
      <formula>LEN(TRIM($O$66))=0</formula>
    </cfRule>
  </conditionalFormatting>
  <conditionalFormatting sqref="P66">
    <cfRule type="expression" dxfId="9971" priority="1880" stopIfTrue="1">
      <formula>LEN(TRIM($P$66))=0</formula>
    </cfRule>
  </conditionalFormatting>
  <conditionalFormatting sqref="R66">
    <cfRule type="expression" dxfId="9970" priority="1881" stopIfTrue="1">
      <formula>LEN(TRIM($R$66))=0</formula>
    </cfRule>
  </conditionalFormatting>
  <conditionalFormatting sqref="S66">
    <cfRule type="expression" dxfId="9969" priority="1882" stopIfTrue="1">
      <formula>LEN(TRIM($S$66))=0</formula>
    </cfRule>
  </conditionalFormatting>
  <conditionalFormatting sqref="T66">
    <cfRule type="expression" dxfId="9968" priority="1883" stopIfTrue="1">
      <formula>LEN(TRIM($T$66))=0</formula>
    </cfRule>
  </conditionalFormatting>
  <conditionalFormatting sqref="V66">
    <cfRule type="expression" dxfId="9967" priority="1884" stopIfTrue="1">
      <formula>LEN(TRIM($V$66))=0</formula>
    </cfRule>
  </conditionalFormatting>
  <conditionalFormatting sqref="W66">
    <cfRule type="expression" dxfId="9966" priority="1885" stopIfTrue="1">
      <formula>LEN(TRIM($W$66))=0</formula>
    </cfRule>
  </conditionalFormatting>
  <conditionalFormatting sqref="X66">
    <cfRule type="expression" dxfId="9965" priority="1886" stopIfTrue="1">
      <formula>LEN(TRIM($X$66))=0</formula>
    </cfRule>
  </conditionalFormatting>
  <conditionalFormatting sqref="AD66">
    <cfRule type="expression" dxfId="9964" priority="1887" stopIfTrue="1">
      <formula>LEN(TRIM($AD$66))=0</formula>
    </cfRule>
  </conditionalFormatting>
  <conditionalFormatting sqref="AE66">
    <cfRule type="expression" dxfId="9963" priority="1888" stopIfTrue="1">
      <formula>LEN(TRIM($AE$66))=0</formula>
    </cfRule>
  </conditionalFormatting>
  <conditionalFormatting sqref="AF66">
    <cfRule type="expression" dxfId="9962" priority="1889" stopIfTrue="1">
      <formula>LEN(TRIM($AF$66))=0</formula>
    </cfRule>
  </conditionalFormatting>
  <conditionalFormatting sqref="F85">
    <cfRule type="expression" dxfId="9961" priority="1890" stopIfTrue="1">
      <formula>LEN(TRIM($F$85))=0</formula>
    </cfRule>
  </conditionalFormatting>
  <conditionalFormatting sqref="G85">
    <cfRule type="expression" dxfId="9960" priority="1891" stopIfTrue="1">
      <formula>LEN(TRIM($G$85))=0</formula>
    </cfRule>
  </conditionalFormatting>
  <conditionalFormatting sqref="H85">
    <cfRule type="expression" dxfId="9959" priority="1892" stopIfTrue="1">
      <formula>LEN(TRIM($H$85))=0</formula>
    </cfRule>
  </conditionalFormatting>
  <conditionalFormatting sqref="J85">
    <cfRule type="expression" dxfId="9958" priority="1893" stopIfTrue="1">
      <formula>LEN(TRIM($J$85))=0</formula>
    </cfRule>
  </conditionalFormatting>
  <conditionalFormatting sqref="K85">
    <cfRule type="expression" dxfId="9957" priority="1894" stopIfTrue="1">
      <formula>LEN(TRIM($K$85))=0</formula>
    </cfRule>
  </conditionalFormatting>
  <conditionalFormatting sqref="L85">
    <cfRule type="expression" dxfId="9956" priority="1895" stopIfTrue="1">
      <formula>LEN(TRIM($L$85))=0</formula>
    </cfRule>
  </conditionalFormatting>
  <conditionalFormatting sqref="N85">
    <cfRule type="expression" dxfId="9955" priority="1896" stopIfTrue="1">
      <formula>LEN(TRIM($N$85))=0</formula>
    </cfRule>
  </conditionalFormatting>
  <conditionalFormatting sqref="O85">
    <cfRule type="expression" dxfId="9954" priority="1897" stopIfTrue="1">
      <formula>LEN(TRIM($O$85))=0</formula>
    </cfRule>
  </conditionalFormatting>
  <conditionalFormatting sqref="P85">
    <cfRule type="expression" dxfId="9953" priority="1898" stopIfTrue="1">
      <formula>LEN(TRIM($P$85))=0</formula>
    </cfRule>
  </conditionalFormatting>
  <conditionalFormatting sqref="R85">
    <cfRule type="expression" dxfId="9952" priority="1899" stopIfTrue="1">
      <formula>LEN(TRIM($R$85))=0</formula>
    </cfRule>
  </conditionalFormatting>
  <conditionalFormatting sqref="S85">
    <cfRule type="expression" dxfId="9951" priority="1900" stopIfTrue="1">
      <formula>LEN(TRIM($S$85))=0</formula>
    </cfRule>
  </conditionalFormatting>
  <conditionalFormatting sqref="T85">
    <cfRule type="expression" dxfId="9950" priority="1901" stopIfTrue="1">
      <formula>LEN(TRIM($T$85))=0</formula>
    </cfRule>
  </conditionalFormatting>
  <conditionalFormatting sqref="V85">
    <cfRule type="expression" dxfId="9949" priority="1902" stopIfTrue="1">
      <formula>LEN(TRIM($V$85))=0</formula>
    </cfRule>
  </conditionalFormatting>
  <conditionalFormatting sqref="W85">
    <cfRule type="expression" dxfId="9948" priority="1903" stopIfTrue="1">
      <formula>LEN(TRIM($W$85))=0</formula>
    </cfRule>
  </conditionalFormatting>
  <conditionalFormatting sqref="X85">
    <cfRule type="expression" dxfId="9947" priority="1904" stopIfTrue="1">
      <formula>LEN(TRIM($X$85))=0</formula>
    </cfRule>
  </conditionalFormatting>
  <conditionalFormatting sqref="AD85">
    <cfRule type="expression" dxfId="9946" priority="1905" stopIfTrue="1">
      <formula>LEN(TRIM($AD$85))=0</formula>
    </cfRule>
  </conditionalFormatting>
  <conditionalFormatting sqref="AE85">
    <cfRule type="expression" dxfId="9945" priority="1906" stopIfTrue="1">
      <formula>LEN(TRIM($AE$85))=0</formula>
    </cfRule>
  </conditionalFormatting>
  <conditionalFormatting sqref="AF85">
    <cfRule type="expression" dxfId="9944" priority="1907" stopIfTrue="1">
      <formula>LEN(TRIM($AF$85))=0</formula>
    </cfRule>
  </conditionalFormatting>
  <conditionalFormatting sqref="F92">
    <cfRule type="expression" dxfId="9943" priority="1908" stopIfTrue="1">
      <formula>LEN(TRIM($F$92))=0</formula>
    </cfRule>
  </conditionalFormatting>
  <conditionalFormatting sqref="G92">
    <cfRule type="expression" dxfId="9942" priority="1909" stopIfTrue="1">
      <formula>LEN(TRIM($G$92))=0</formula>
    </cfRule>
  </conditionalFormatting>
  <conditionalFormatting sqref="H92">
    <cfRule type="expression" dxfId="9941" priority="1910" stopIfTrue="1">
      <formula>LEN(TRIM($H$92))=0</formula>
    </cfRule>
  </conditionalFormatting>
  <conditionalFormatting sqref="F93">
    <cfRule type="expression" dxfId="9940" priority="1911" stopIfTrue="1">
      <formula>LEN(TRIM($F$93))=0</formula>
    </cfRule>
  </conditionalFormatting>
  <conditionalFormatting sqref="G93">
    <cfRule type="expression" dxfId="9939" priority="1912" stopIfTrue="1">
      <formula>LEN(TRIM($G$93))=0</formula>
    </cfRule>
  </conditionalFormatting>
  <conditionalFormatting sqref="H93">
    <cfRule type="expression" dxfId="9938" priority="1913" stopIfTrue="1">
      <formula>LEN(TRIM($H$93))=0</formula>
    </cfRule>
  </conditionalFormatting>
  <conditionalFormatting sqref="J92">
    <cfRule type="expression" dxfId="9937" priority="1914" stopIfTrue="1">
      <formula>LEN(TRIM($J$92))=0</formula>
    </cfRule>
  </conditionalFormatting>
  <conditionalFormatting sqref="K92">
    <cfRule type="expression" dxfId="9936" priority="1915" stopIfTrue="1">
      <formula>LEN(TRIM($K$92))=0</formula>
    </cfRule>
  </conditionalFormatting>
  <conditionalFormatting sqref="L92">
    <cfRule type="expression" dxfId="9935" priority="1916" stopIfTrue="1">
      <formula>LEN(TRIM($L$92))=0</formula>
    </cfRule>
  </conditionalFormatting>
  <conditionalFormatting sqref="J93">
    <cfRule type="expression" dxfId="9934" priority="1917" stopIfTrue="1">
      <formula>LEN(TRIM($J$93))=0</formula>
    </cfRule>
  </conditionalFormatting>
  <conditionalFormatting sqref="K93">
    <cfRule type="expression" dxfId="9933" priority="1918" stopIfTrue="1">
      <formula>LEN(TRIM($K$93))=0</formula>
    </cfRule>
  </conditionalFormatting>
  <conditionalFormatting sqref="L93">
    <cfRule type="expression" dxfId="9932" priority="1919" stopIfTrue="1">
      <formula>LEN(TRIM($L$93))=0</formula>
    </cfRule>
  </conditionalFormatting>
  <conditionalFormatting sqref="N92">
    <cfRule type="expression" dxfId="9931" priority="1920" stopIfTrue="1">
      <formula>LEN(TRIM($N$92))=0</formula>
    </cfRule>
  </conditionalFormatting>
  <conditionalFormatting sqref="O92">
    <cfRule type="expression" dxfId="9930" priority="1921" stopIfTrue="1">
      <formula>LEN(TRIM($O$92))=0</formula>
    </cfRule>
  </conditionalFormatting>
  <conditionalFormatting sqref="P92">
    <cfRule type="expression" dxfId="9929" priority="1922" stopIfTrue="1">
      <formula>LEN(TRIM($P$92))=0</formula>
    </cfRule>
  </conditionalFormatting>
  <conditionalFormatting sqref="N93">
    <cfRule type="expression" dxfId="9928" priority="1923" stopIfTrue="1">
      <formula>LEN(TRIM($N$93))=0</formula>
    </cfRule>
  </conditionalFormatting>
  <conditionalFormatting sqref="O93">
    <cfRule type="expression" dxfId="9927" priority="1924" stopIfTrue="1">
      <formula>LEN(TRIM($O$93))=0</formula>
    </cfRule>
  </conditionalFormatting>
  <conditionalFormatting sqref="P93">
    <cfRule type="expression" dxfId="9926" priority="1925" stopIfTrue="1">
      <formula>LEN(TRIM($P$93))=0</formula>
    </cfRule>
  </conditionalFormatting>
  <conditionalFormatting sqref="R92">
    <cfRule type="expression" dxfId="9925" priority="1926" stopIfTrue="1">
      <formula>LEN(TRIM($R$92))=0</formula>
    </cfRule>
  </conditionalFormatting>
  <conditionalFormatting sqref="S92">
    <cfRule type="expression" dxfId="9924" priority="1927" stopIfTrue="1">
      <formula>LEN(TRIM($S$92))=0</formula>
    </cfRule>
  </conditionalFormatting>
  <conditionalFormatting sqref="T92">
    <cfRule type="expression" dxfId="9923" priority="1928" stopIfTrue="1">
      <formula>LEN(TRIM($T$92))=0</formula>
    </cfRule>
  </conditionalFormatting>
  <conditionalFormatting sqref="R93">
    <cfRule type="expression" dxfId="9922" priority="1929" stopIfTrue="1">
      <formula>LEN(TRIM($R$93))=0</formula>
    </cfRule>
  </conditionalFormatting>
  <conditionalFormatting sqref="S93">
    <cfRule type="expression" dxfId="9921" priority="1930" stopIfTrue="1">
      <formula>LEN(TRIM($S$93))=0</formula>
    </cfRule>
  </conditionalFormatting>
  <conditionalFormatting sqref="T93">
    <cfRule type="expression" dxfId="9920" priority="1931" stopIfTrue="1">
      <formula>LEN(TRIM($T$93))=0</formula>
    </cfRule>
  </conditionalFormatting>
  <conditionalFormatting sqref="V92">
    <cfRule type="expression" dxfId="9919" priority="1932" stopIfTrue="1">
      <formula>LEN(TRIM($V$92))=0</formula>
    </cfRule>
  </conditionalFormatting>
  <conditionalFormatting sqref="W92">
    <cfRule type="expression" dxfId="9918" priority="1933" stopIfTrue="1">
      <formula>LEN(TRIM($W$92))=0</formula>
    </cfRule>
  </conditionalFormatting>
  <conditionalFormatting sqref="X92">
    <cfRule type="expression" dxfId="9917" priority="1934" stopIfTrue="1">
      <formula>LEN(TRIM($X$92))=0</formula>
    </cfRule>
  </conditionalFormatting>
  <conditionalFormatting sqref="V93">
    <cfRule type="expression" dxfId="9916" priority="1935" stopIfTrue="1">
      <formula>LEN(TRIM($V$93))=0</formula>
    </cfRule>
  </conditionalFormatting>
  <conditionalFormatting sqref="W93">
    <cfRule type="expression" dxfId="9915" priority="1936" stopIfTrue="1">
      <formula>LEN(TRIM($W$93))=0</formula>
    </cfRule>
  </conditionalFormatting>
  <conditionalFormatting sqref="X93">
    <cfRule type="expression" dxfId="9914" priority="1937" stopIfTrue="1">
      <formula>LEN(TRIM($X$93))=0</formula>
    </cfRule>
  </conditionalFormatting>
  <conditionalFormatting sqref="AD92">
    <cfRule type="expression" dxfId="9913" priority="1938" stopIfTrue="1">
      <formula>LEN(TRIM($AD$92))=0</formula>
    </cfRule>
  </conditionalFormatting>
  <conditionalFormatting sqref="AE92">
    <cfRule type="expression" dxfId="9912" priority="1939" stopIfTrue="1">
      <formula>LEN(TRIM($AE$92))=0</formula>
    </cfRule>
  </conditionalFormatting>
  <conditionalFormatting sqref="AF92">
    <cfRule type="expression" dxfId="9911" priority="1940" stopIfTrue="1">
      <formula>LEN(TRIM($AF$92))=0</formula>
    </cfRule>
  </conditionalFormatting>
  <conditionalFormatting sqref="AD93">
    <cfRule type="expression" dxfId="9910" priority="1941" stopIfTrue="1">
      <formula>LEN(TRIM($AD$93))=0</formula>
    </cfRule>
  </conditionalFormatting>
  <conditionalFormatting sqref="AE93">
    <cfRule type="expression" dxfId="9909" priority="1942" stopIfTrue="1">
      <formula>LEN(TRIM($AE$93))=0</formula>
    </cfRule>
  </conditionalFormatting>
  <conditionalFormatting sqref="AF93">
    <cfRule type="expression" dxfId="9908" priority="1943" stopIfTrue="1">
      <formula>LEN(TRIM($AF$93))=0</formula>
    </cfRule>
  </conditionalFormatting>
  <dataValidations count="2">
    <dataValidation type="whole" allowBlank="1" showErrorMessage="1" errorTitle="Input error" error="Enter a whole number." sqref="AD16:AF16 F68:BE68 V16:X16 F39:BE39 R16:T16">
      <formula1>-999999999999</formula1>
      <formula2>999999999999</formula2>
    </dataValidation>
    <dataValidation type="whole" allowBlank="1" showErrorMessage="1" errorTitle="Input error" error="Enter a whole number." sqref="F13:G13 J13:K13 N13:O13 R13:S13 V13:W13 AD13:AE13 F15:H15 J15:L15 N15:P15 R15:T15 V15:X15 AD15:AF15 F17:H18 J17:L18 N17:P18 R17:T18 V17:X18 AD17:AF18 F20:H23 J20:L23 N20:P23 R20:T23 V20:X23 AD20:AF23 F27:H27 J27:L27 N27:P27 R27:T27 V27:X27 AD27:AF27 F29:H35 J29:L35 N29:P35 R29:T35 V29:X35 AD29:AF35 F37:H37 J37:L37 N37:P37 R37:T37 V37:X37 AD37:AF37 F42:G42 J42:K42 N42:O42 R42:S42 V42:W42 AD42:AE42 F44:H44 J44:L44 N44:P44 R44:T44 V44:X44 AD44:AF44 F46:H47 J46:L47 N46:P47 R46:T47 V46:X47 AD46:AF47 F49:H52 J49:L52 N49:P52 R49:T52 V49:X52 AD49:AF52 F56:H56 J56:L56 N56:P56 R56:T56 V56:X56 AD56:AF56 F58:H64 J58:L64 N58:P64 R58:T64 V58:X64 AD58:AF64 F66:H66 J66:L66 N66:P66 R66:T66 V66:X66 AD66:AF66 F85:H85 J85:L85 N85:P85 R85:T85 V85:X85 AD85:AF85 F92:H93 J92:L93 N92:P93 R92:T93 V92:X93 AD92:AF93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F0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12">
        <v>654</v>
      </c>
      <c r="D2" s="47" t="s">
        <v>159</v>
      </c>
      <c r="E2" s="47"/>
      <c r="F2" s="108" t="s">
        <v>165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CLAIMS_IndIS_Closed_NonAdv</v>
      </c>
      <c r="D3" s="47" t="s">
        <v>144</v>
      </c>
      <c r="E3" s="108"/>
      <c r="F3" s="108" t="s">
        <v>266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STATS_IndIS_Closed_NonAdv</v>
      </c>
      <c r="D4" s="47" t="s">
        <v>143</v>
      </c>
      <c r="E4" s="47"/>
      <c r="F4" s="108" t="s">
        <v>167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06" t="s">
        <v>485</v>
      </c>
      <c r="G10" s="106" t="s">
        <v>486</v>
      </c>
      <c r="H10" s="106" t="s">
        <v>487</v>
      </c>
      <c r="I10" s="97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48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52">
        <v>0</v>
      </c>
      <c r="G13" s="252">
        <v>0</v>
      </c>
      <c r="H13" s="25"/>
      <c r="I13" s="26">
        <f>SUM(F13:H13)</f>
        <v>0</v>
      </c>
      <c r="J13" s="252">
        <v>0</v>
      </c>
      <c r="K13" s="252">
        <v>0</v>
      </c>
      <c r="L13" s="25"/>
      <c r="M13" s="26">
        <f>SUM(J13:L13)</f>
        <v>0</v>
      </c>
      <c r="N13" s="252">
        <v>0</v>
      </c>
      <c r="O13" s="252">
        <v>0</v>
      </c>
      <c r="P13" s="25"/>
      <c r="Q13" s="26">
        <f>SUM(N13:P13)</f>
        <v>0</v>
      </c>
      <c r="R13" s="252">
        <v>0</v>
      </c>
      <c r="S13" s="252">
        <v>0</v>
      </c>
      <c r="T13" s="25"/>
      <c r="U13" s="26">
        <f>SUM(R13:T13)</f>
        <v>0</v>
      </c>
      <c r="V13" s="252">
        <v>0</v>
      </c>
      <c r="W13" s="252">
        <v>0</v>
      </c>
      <c r="X13" s="25"/>
      <c r="Y13" s="26">
        <f>SUM(V13:X13)</f>
        <v>0</v>
      </c>
      <c r="Z13" s="25"/>
      <c r="AA13" s="25"/>
      <c r="AB13" s="25"/>
      <c r="AC13" s="26">
        <f>SUM(Z13:AB13)</f>
        <v>0</v>
      </c>
      <c r="AD13" s="252">
        <v>0</v>
      </c>
      <c r="AE13" s="252">
        <v>0</v>
      </c>
      <c r="AF13" s="25"/>
      <c r="AG13" s="26">
        <f>SUM(AD13:AF13)</f>
        <v>0</v>
      </c>
      <c r="AH13" s="25"/>
      <c r="AI13" s="25"/>
      <c r="AJ13" s="25"/>
      <c r="AK13" s="26">
        <f>SUM(AH13:AJ13)</f>
        <v>0</v>
      </c>
      <c r="AL13" s="25"/>
      <c r="AM13" s="25"/>
      <c r="AN13" s="25"/>
      <c r="AO13" s="26">
        <f>SUM(AL13:AN13)</f>
        <v>0</v>
      </c>
      <c r="AP13" s="25"/>
      <c r="AQ13" s="25"/>
      <c r="AR13" s="25"/>
      <c r="AS13" s="26">
        <f>SUM(AP13:AR13)</f>
        <v>0</v>
      </c>
      <c r="AT13" s="25"/>
      <c r="AU13" s="25"/>
      <c r="AV13" s="25"/>
      <c r="AW13" s="26">
        <f>SUM(AT13:AV13)</f>
        <v>0</v>
      </c>
      <c r="AX13" s="25"/>
      <c r="AY13" s="25"/>
      <c r="AZ13" s="25"/>
      <c r="BA13" s="26">
        <f>SUM(AX13:AZ13)</f>
        <v>0</v>
      </c>
      <c r="BB13" s="25"/>
      <c r="BC13" s="25"/>
      <c r="BD13" s="25"/>
      <c r="BE13" s="26">
        <f>SUM(BB13:BD13)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253">
        <v>0</v>
      </c>
      <c r="G15" s="253">
        <v>0</v>
      </c>
      <c r="H15" s="253">
        <v>0</v>
      </c>
      <c r="I15" s="69">
        <f>SUM(F15:H15)</f>
        <v>0</v>
      </c>
      <c r="J15" s="253">
        <v>0</v>
      </c>
      <c r="K15" s="253">
        <v>0</v>
      </c>
      <c r="L15" s="253">
        <v>0</v>
      </c>
      <c r="M15" s="69">
        <f>SUM(J15:L15)</f>
        <v>0</v>
      </c>
      <c r="N15" s="253">
        <v>0</v>
      </c>
      <c r="O15" s="253">
        <v>0</v>
      </c>
      <c r="P15" s="253">
        <v>0</v>
      </c>
      <c r="Q15" s="69">
        <f>SUM(N15:P15)</f>
        <v>0</v>
      </c>
      <c r="R15" s="253">
        <v>0</v>
      </c>
      <c r="S15" s="253">
        <v>0</v>
      </c>
      <c r="T15" s="253">
        <v>0</v>
      </c>
      <c r="U15" s="69">
        <f>SUM(R15:T15)</f>
        <v>0</v>
      </c>
      <c r="V15" s="253">
        <v>0</v>
      </c>
      <c r="W15" s="253">
        <v>0</v>
      </c>
      <c r="X15" s="253">
        <v>0</v>
      </c>
      <c r="Y15" s="69">
        <f>SUM(V15:X15)</f>
        <v>0</v>
      </c>
      <c r="Z15" s="140"/>
      <c r="AA15" s="140"/>
      <c r="AB15" s="140"/>
      <c r="AC15" s="69">
        <f>SUM(Z15:AB15)</f>
        <v>0</v>
      </c>
      <c r="AD15" s="253">
        <v>0</v>
      </c>
      <c r="AE15" s="253">
        <v>0</v>
      </c>
      <c r="AF15" s="253">
        <v>0</v>
      </c>
      <c r="AG15" s="69">
        <f>SUM(AD15:AF15)</f>
        <v>0</v>
      </c>
      <c r="AH15" s="140"/>
      <c r="AI15" s="140"/>
      <c r="AJ15" s="140"/>
      <c r="AK15" s="69">
        <f>SUM(AH15:AJ15)</f>
        <v>0</v>
      </c>
      <c r="AL15" s="140"/>
      <c r="AM15" s="140"/>
      <c r="AN15" s="140"/>
      <c r="AO15" s="69">
        <f>SUM(AL15:AN15)</f>
        <v>0</v>
      </c>
      <c r="AP15" s="140"/>
      <c r="AQ15" s="140"/>
      <c r="AR15" s="140"/>
      <c r="AS15" s="69">
        <f>SUM(AP15:AR15)</f>
        <v>0</v>
      </c>
      <c r="AT15" s="140"/>
      <c r="AU15" s="140"/>
      <c r="AV15" s="140"/>
      <c r="AW15" s="69">
        <f>SUM(AT15:AV15)</f>
        <v>0</v>
      </c>
      <c r="AX15" s="140"/>
      <c r="AY15" s="140"/>
      <c r="AZ15" s="140"/>
      <c r="BA15" s="69">
        <f>SUM(AX15:AZ15)</f>
        <v>0</v>
      </c>
      <c r="BB15" s="140"/>
      <c r="BC15" s="140"/>
      <c r="BD15" s="140"/>
      <c r="BE15" s="69">
        <f>SUM(BB15:BD15)</f>
        <v>0</v>
      </c>
    </row>
    <row r="16" spans="1:57" ht="15" customHeight="1" x14ac:dyDescent="0.25">
      <c r="A16" s="23"/>
      <c r="D16" s="68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52">
        <v>0</v>
      </c>
      <c r="G17" s="252">
        <v>0</v>
      </c>
      <c r="H17" s="252">
        <v>0</v>
      </c>
      <c r="I17" s="26">
        <f t="shared" ref="I17:I24" si="1">SUM(F17:H17)</f>
        <v>0</v>
      </c>
      <c r="J17" s="252">
        <v>0</v>
      </c>
      <c r="K17" s="252">
        <v>0</v>
      </c>
      <c r="L17" s="252">
        <v>0</v>
      </c>
      <c r="M17" s="26">
        <f t="shared" ref="M17:M24" si="2">SUM(J17:L17)</f>
        <v>0</v>
      </c>
      <c r="N17" s="252">
        <v>0</v>
      </c>
      <c r="O17" s="252">
        <v>0</v>
      </c>
      <c r="P17" s="252">
        <v>0</v>
      </c>
      <c r="Q17" s="26">
        <f t="shared" ref="Q17:Q24" si="3">SUM(N17:P17)</f>
        <v>0</v>
      </c>
      <c r="R17" s="252">
        <v>0</v>
      </c>
      <c r="S17" s="252">
        <v>0</v>
      </c>
      <c r="T17" s="252">
        <v>0</v>
      </c>
      <c r="U17" s="26">
        <f t="shared" ref="U17:U24" si="4">SUM(R17:T17)</f>
        <v>0</v>
      </c>
      <c r="V17" s="252">
        <v>0</v>
      </c>
      <c r="W17" s="252">
        <v>0</v>
      </c>
      <c r="X17" s="252">
        <v>0</v>
      </c>
      <c r="Y17" s="26">
        <f t="shared" ref="Y17:Y24" si="5">SUM(V17:X17)</f>
        <v>0</v>
      </c>
      <c r="Z17" s="25"/>
      <c r="AA17" s="25"/>
      <c r="AB17" s="25"/>
      <c r="AC17" s="26">
        <f t="shared" ref="AC17:AC24" si="6">SUM(Z17:AB17)</f>
        <v>0</v>
      </c>
      <c r="AD17" s="252">
        <v>0</v>
      </c>
      <c r="AE17" s="252">
        <v>0</v>
      </c>
      <c r="AF17" s="252">
        <v>0</v>
      </c>
      <c r="AG17" s="26">
        <f t="shared" ref="AG17:AG24" si="7">SUM(AD17:AF17)</f>
        <v>0</v>
      </c>
      <c r="AH17" s="25"/>
      <c r="AI17" s="25"/>
      <c r="AJ17" s="25"/>
      <c r="AK17" s="26">
        <f t="shared" ref="AK17:AK24" si="8">SUM(AH17:AJ17)</f>
        <v>0</v>
      </c>
      <c r="AL17" s="25"/>
      <c r="AM17" s="25"/>
      <c r="AN17" s="25"/>
      <c r="AO17" s="26">
        <f t="shared" ref="AO17:AO24" si="9">SUM(AL17:AN17)</f>
        <v>0</v>
      </c>
      <c r="AP17" s="25"/>
      <c r="AQ17" s="25"/>
      <c r="AR17" s="25"/>
      <c r="AS17" s="26">
        <f t="shared" ref="AS17:AS24" si="10">SUM(AP17:AR17)</f>
        <v>0</v>
      </c>
      <c r="AT17" s="25"/>
      <c r="AU17" s="25"/>
      <c r="AV17" s="25"/>
      <c r="AW17" s="26">
        <f t="shared" ref="AW17:AW24" si="11">SUM(AT17:AV17)</f>
        <v>0</v>
      </c>
      <c r="AX17" s="25"/>
      <c r="AY17" s="25"/>
      <c r="AZ17" s="25"/>
      <c r="BA17" s="26">
        <f t="shared" ref="BA17:BA24" si="12">SUM(AX17:AZ17)</f>
        <v>0</v>
      </c>
      <c r="BB17" s="25"/>
      <c r="BC17" s="25"/>
      <c r="BD17" s="25"/>
      <c r="BE17" s="26">
        <f t="shared" ref="BE17:BE24" si="13">SUM(BB17:BD17)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52">
        <v>0</v>
      </c>
      <c r="G18" s="252">
        <v>0</v>
      </c>
      <c r="H18" s="252">
        <v>0</v>
      </c>
      <c r="I18" s="26">
        <f t="shared" si="1"/>
        <v>0</v>
      </c>
      <c r="J18" s="252">
        <v>0</v>
      </c>
      <c r="K18" s="252">
        <v>0</v>
      </c>
      <c r="L18" s="252">
        <v>0</v>
      </c>
      <c r="M18" s="26">
        <f t="shared" si="2"/>
        <v>0</v>
      </c>
      <c r="N18" s="252">
        <v>0</v>
      </c>
      <c r="O18" s="252">
        <v>0</v>
      </c>
      <c r="P18" s="252">
        <v>0</v>
      </c>
      <c r="Q18" s="26">
        <f t="shared" si="3"/>
        <v>0</v>
      </c>
      <c r="R18" s="252">
        <v>0</v>
      </c>
      <c r="S18" s="252">
        <v>0</v>
      </c>
      <c r="T18" s="252">
        <v>0</v>
      </c>
      <c r="U18" s="26">
        <f t="shared" si="4"/>
        <v>0</v>
      </c>
      <c r="V18" s="252">
        <v>0</v>
      </c>
      <c r="W18" s="252">
        <v>0</v>
      </c>
      <c r="X18" s="252">
        <v>0</v>
      </c>
      <c r="Y18" s="26">
        <f t="shared" si="5"/>
        <v>0</v>
      </c>
      <c r="Z18" s="25"/>
      <c r="AA18" s="25"/>
      <c r="AB18" s="25"/>
      <c r="AC18" s="26">
        <f t="shared" si="6"/>
        <v>0</v>
      </c>
      <c r="AD18" s="252">
        <v>0</v>
      </c>
      <c r="AE18" s="252">
        <v>0</v>
      </c>
      <c r="AF18" s="252">
        <v>0</v>
      </c>
      <c r="AG18" s="26">
        <f t="shared" si="7"/>
        <v>0</v>
      </c>
      <c r="AH18" s="25"/>
      <c r="AI18" s="25"/>
      <c r="AJ18" s="25"/>
      <c r="AK18" s="26">
        <f t="shared" si="8"/>
        <v>0</v>
      </c>
      <c r="AL18" s="25"/>
      <c r="AM18" s="25"/>
      <c r="AN18" s="25"/>
      <c r="AO18" s="26">
        <f t="shared" si="9"/>
        <v>0</v>
      </c>
      <c r="AP18" s="25"/>
      <c r="AQ18" s="25"/>
      <c r="AR18" s="25"/>
      <c r="AS18" s="26">
        <f t="shared" si="10"/>
        <v>0</v>
      </c>
      <c r="AT18" s="25"/>
      <c r="AU18" s="25"/>
      <c r="AV18" s="25"/>
      <c r="AW18" s="26">
        <f t="shared" si="11"/>
        <v>0</v>
      </c>
      <c r="AX18" s="25"/>
      <c r="AY18" s="25"/>
      <c r="AZ18" s="25"/>
      <c r="BA18" s="26">
        <f t="shared" si="12"/>
        <v>0</v>
      </c>
      <c r="BB18" s="25"/>
      <c r="BC18" s="25"/>
      <c r="BD18" s="25"/>
      <c r="BE18" s="26">
        <f t="shared" si="13"/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SUBTOTAL(9,F20:F23)</f>
        <v>0</v>
      </c>
      <c r="G19" s="26">
        <f>SUBTOTAL(9,G20:G23)</f>
        <v>0</v>
      </c>
      <c r="H19" s="26">
        <f>SUBTOTAL(9,H20:H23)</f>
        <v>0</v>
      </c>
      <c r="I19" s="26">
        <f t="shared" si="1"/>
        <v>0</v>
      </c>
      <c r="J19" s="26">
        <f>SUBTOTAL(9,J20:J23)</f>
        <v>0</v>
      </c>
      <c r="K19" s="26">
        <f>SUBTOTAL(9,K20:K23)</f>
        <v>0</v>
      </c>
      <c r="L19" s="26">
        <f>SUBTOTAL(9,L20:L23)</f>
        <v>0</v>
      </c>
      <c r="M19" s="26">
        <f t="shared" si="2"/>
        <v>0</v>
      </c>
      <c r="N19" s="26">
        <f>SUBTOTAL(9,N20:N23)</f>
        <v>0</v>
      </c>
      <c r="O19" s="26">
        <f>SUBTOTAL(9,O20:O23)</f>
        <v>0</v>
      </c>
      <c r="P19" s="26">
        <f>SUBTOTAL(9,P20:P23)</f>
        <v>0</v>
      </c>
      <c r="Q19" s="26">
        <f t="shared" si="3"/>
        <v>0</v>
      </c>
      <c r="R19" s="26">
        <f>SUBTOTAL(9,R20:R23)</f>
        <v>0</v>
      </c>
      <c r="S19" s="26">
        <f>SUBTOTAL(9,S20:S23)</f>
        <v>0</v>
      </c>
      <c r="T19" s="26">
        <f>SUBTOTAL(9,T20:T23)</f>
        <v>0</v>
      </c>
      <c r="U19" s="26">
        <f t="shared" si="4"/>
        <v>0</v>
      </c>
      <c r="V19" s="26">
        <f>SUBTOTAL(9,V20:V23)</f>
        <v>0</v>
      </c>
      <c r="W19" s="26">
        <f>SUBTOTAL(9,W20:W23)</f>
        <v>0</v>
      </c>
      <c r="X19" s="26">
        <f>SUBTOTAL(9,X20:X23)</f>
        <v>0</v>
      </c>
      <c r="Y19" s="26">
        <f t="shared" si="5"/>
        <v>0</v>
      </c>
      <c r="Z19" s="26">
        <f>SUBTOTAL(9,Z20:Z23)</f>
        <v>0</v>
      </c>
      <c r="AA19" s="26">
        <f>SUBTOTAL(9,AA20:AA23)</f>
        <v>0</v>
      </c>
      <c r="AB19" s="26">
        <f>SUBTOTAL(9,AB20:AB23)</f>
        <v>0</v>
      </c>
      <c r="AC19" s="26">
        <f t="shared" si="6"/>
        <v>0</v>
      </c>
      <c r="AD19" s="26">
        <f>SUBTOTAL(9,AD20:AD23)</f>
        <v>0</v>
      </c>
      <c r="AE19" s="26">
        <f>SUBTOTAL(9,AE20:AE23)</f>
        <v>0</v>
      </c>
      <c r="AF19" s="26">
        <f>SUBTOTAL(9,AF20:AF23)</f>
        <v>0</v>
      </c>
      <c r="AG19" s="26">
        <f t="shared" si="7"/>
        <v>0</v>
      </c>
      <c r="AH19" s="26">
        <f>SUBTOTAL(9,AH20:AH23)</f>
        <v>0</v>
      </c>
      <c r="AI19" s="26">
        <f>SUBTOTAL(9,AI20:AI23)</f>
        <v>0</v>
      </c>
      <c r="AJ19" s="26">
        <f>SUBTOTAL(9,AJ20:AJ23)</f>
        <v>0</v>
      </c>
      <c r="AK19" s="26">
        <f t="shared" si="8"/>
        <v>0</v>
      </c>
      <c r="AL19" s="26">
        <f>SUBTOTAL(9,AL20:AL23)</f>
        <v>0</v>
      </c>
      <c r="AM19" s="26">
        <f>SUBTOTAL(9,AM20:AM23)</f>
        <v>0</v>
      </c>
      <c r="AN19" s="26">
        <f>SUBTOTAL(9,AN20:AN23)</f>
        <v>0</v>
      </c>
      <c r="AO19" s="26">
        <f t="shared" si="9"/>
        <v>0</v>
      </c>
      <c r="AP19" s="26">
        <f>SUBTOTAL(9,AP20:AP23)</f>
        <v>0</v>
      </c>
      <c r="AQ19" s="26">
        <f>SUBTOTAL(9,AQ20:AQ23)</f>
        <v>0</v>
      </c>
      <c r="AR19" s="26">
        <f>SUBTOTAL(9,AR20:AR23)</f>
        <v>0</v>
      </c>
      <c r="AS19" s="26">
        <f t="shared" si="10"/>
        <v>0</v>
      </c>
      <c r="AT19" s="26">
        <f>SUBTOTAL(9,AT20:AT23)</f>
        <v>0</v>
      </c>
      <c r="AU19" s="26">
        <f>SUBTOTAL(9,AU20:AU23)</f>
        <v>0</v>
      </c>
      <c r="AV19" s="26">
        <f>SUBTOTAL(9,AV20:AV23)</f>
        <v>0</v>
      </c>
      <c r="AW19" s="26">
        <f t="shared" si="11"/>
        <v>0</v>
      </c>
      <c r="AX19" s="26">
        <f>SUBTOTAL(9,AX20:AX23)</f>
        <v>0</v>
      </c>
      <c r="AY19" s="26">
        <f>SUBTOTAL(9,AY20:AY23)</f>
        <v>0</v>
      </c>
      <c r="AZ19" s="26">
        <f>SUBTOTAL(9,AZ20:AZ23)</f>
        <v>0</v>
      </c>
      <c r="BA19" s="26">
        <f t="shared" si="12"/>
        <v>0</v>
      </c>
      <c r="BB19" s="26">
        <f>SUBTOTAL(9,BB20:BB23)</f>
        <v>0</v>
      </c>
      <c r="BC19" s="26">
        <f>SUBTOTAL(9,BC20:BC23)</f>
        <v>0</v>
      </c>
      <c r="BD19" s="26">
        <f>SUBTOTAL(9,BD20:BD23)</f>
        <v>0</v>
      </c>
      <c r="BE19" s="26">
        <f t="shared" si="13"/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52">
        <v>0</v>
      </c>
      <c r="G20" s="252">
        <v>0</v>
      </c>
      <c r="H20" s="252">
        <v>0</v>
      </c>
      <c r="I20" s="26">
        <f t="shared" si="1"/>
        <v>0</v>
      </c>
      <c r="J20" s="252">
        <v>0</v>
      </c>
      <c r="K20" s="252">
        <v>0</v>
      </c>
      <c r="L20" s="252">
        <v>0</v>
      </c>
      <c r="M20" s="26">
        <f t="shared" si="2"/>
        <v>0</v>
      </c>
      <c r="N20" s="252">
        <v>0</v>
      </c>
      <c r="O20" s="252">
        <v>0</v>
      </c>
      <c r="P20" s="252">
        <v>0</v>
      </c>
      <c r="Q20" s="26">
        <f t="shared" si="3"/>
        <v>0</v>
      </c>
      <c r="R20" s="252">
        <v>0</v>
      </c>
      <c r="S20" s="252">
        <v>0</v>
      </c>
      <c r="T20" s="252">
        <v>0</v>
      </c>
      <c r="U20" s="26">
        <f t="shared" si="4"/>
        <v>0</v>
      </c>
      <c r="V20" s="252">
        <v>0</v>
      </c>
      <c r="W20" s="252">
        <v>0</v>
      </c>
      <c r="X20" s="252">
        <v>0</v>
      </c>
      <c r="Y20" s="26">
        <f t="shared" si="5"/>
        <v>0</v>
      </c>
      <c r="Z20" s="25"/>
      <c r="AA20" s="25"/>
      <c r="AB20" s="25"/>
      <c r="AC20" s="26">
        <f t="shared" si="6"/>
        <v>0</v>
      </c>
      <c r="AD20" s="252">
        <v>0</v>
      </c>
      <c r="AE20" s="252">
        <v>0</v>
      </c>
      <c r="AF20" s="252">
        <v>0</v>
      </c>
      <c r="AG20" s="26">
        <f t="shared" si="7"/>
        <v>0</v>
      </c>
      <c r="AH20" s="25"/>
      <c r="AI20" s="25"/>
      <c r="AJ20" s="25"/>
      <c r="AK20" s="26">
        <f t="shared" si="8"/>
        <v>0</v>
      </c>
      <c r="AL20" s="25"/>
      <c r="AM20" s="25"/>
      <c r="AN20" s="25"/>
      <c r="AO20" s="26">
        <f t="shared" si="9"/>
        <v>0</v>
      </c>
      <c r="AP20" s="25"/>
      <c r="AQ20" s="25"/>
      <c r="AR20" s="25"/>
      <c r="AS20" s="26">
        <f t="shared" si="10"/>
        <v>0</v>
      </c>
      <c r="AT20" s="25"/>
      <c r="AU20" s="25"/>
      <c r="AV20" s="25"/>
      <c r="AW20" s="26">
        <f t="shared" si="11"/>
        <v>0</v>
      </c>
      <c r="AX20" s="25"/>
      <c r="AY20" s="25"/>
      <c r="AZ20" s="25"/>
      <c r="BA20" s="26">
        <f t="shared" si="12"/>
        <v>0</v>
      </c>
      <c r="BB20" s="25"/>
      <c r="BC20" s="25"/>
      <c r="BD20" s="25"/>
      <c r="BE20" s="26">
        <f t="shared" si="13"/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52">
        <v>0</v>
      </c>
      <c r="G21" s="252">
        <v>0</v>
      </c>
      <c r="H21" s="252">
        <v>0</v>
      </c>
      <c r="I21" s="26">
        <f t="shared" si="1"/>
        <v>0</v>
      </c>
      <c r="J21" s="252">
        <v>0</v>
      </c>
      <c r="K21" s="252">
        <v>0</v>
      </c>
      <c r="L21" s="252">
        <v>0</v>
      </c>
      <c r="M21" s="26">
        <f t="shared" si="2"/>
        <v>0</v>
      </c>
      <c r="N21" s="252">
        <v>0</v>
      </c>
      <c r="O21" s="252">
        <v>0</v>
      </c>
      <c r="P21" s="252">
        <v>0</v>
      </c>
      <c r="Q21" s="26">
        <f t="shared" si="3"/>
        <v>0</v>
      </c>
      <c r="R21" s="252">
        <v>0</v>
      </c>
      <c r="S21" s="252">
        <v>0</v>
      </c>
      <c r="T21" s="252">
        <v>0</v>
      </c>
      <c r="U21" s="26">
        <f t="shared" si="4"/>
        <v>0</v>
      </c>
      <c r="V21" s="252">
        <v>0</v>
      </c>
      <c r="W21" s="252">
        <v>0</v>
      </c>
      <c r="X21" s="252">
        <v>0</v>
      </c>
      <c r="Y21" s="26">
        <f t="shared" si="5"/>
        <v>0</v>
      </c>
      <c r="Z21" s="25"/>
      <c r="AA21" s="25"/>
      <c r="AB21" s="25"/>
      <c r="AC21" s="26">
        <f t="shared" si="6"/>
        <v>0</v>
      </c>
      <c r="AD21" s="252">
        <v>0</v>
      </c>
      <c r="AE21" s="252">
        <v>0</v>
      </c>
      <c r="AF21" s="252">
        <v>0</v>
      </c>
      <c r="AG21" s="26">
        <f t="shared" si="7"/>
        <v>0</v>
      </c>
      <c r="AH21" s="25"/>
      <c r="AI21" s="25"/>
      <c r="AJ21" s="25"/>
      <c r="AK21" s="26">
        <f t="shared" si="8"/>
        <v>0</v>
      </c>
      <c r="AL21" s="25"/>
      <c r="AM21" s="25"/>
      <c r="AN21" s="25"/>
      <c r="AO21" s="26">
        <f t="shared" si="9"/>
        <v>0</v>
      </c>
      <c r="AP21" s="25"/>
      <c r="AQ21" s="25"/>
      <c r="AR21" s="25"/>
      <c r="AS21" s="26">
        <f t="shared" si="10"/>
        <v>0</v>
      </c>
      <c r="AT21" s="25"/>
      <c r="AU21" s="25"/>
      <c r="AV21" s="25"/>
      <c r="AW21" s="26">
        <f t="shared" si="11"/>
        <v>0</v>
      </c>
      <c r="AX21" s="25"/>
      <c r="AY21" s="25"/>
      <c r="AZ21" s="25"/>
      <c r="BA21" s="26">
        <f t="shared" si="12"/>
        <v>0</v>
      </c>
      <c r="BB21" s="25"/>
      <c r="BC21" s="25"/>
      <c r="BD21" s="25"/>
      <c r="BE21" s="26">
        <f t="shared" si="13"/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52">
        <v>0</v>
      </c>
      <c r="G22" s="252">
        <v>0</v>
      </c>
      <c r="H22" s="252">
        <v>0</v>
      </c>
      <c r="I22" s="26">
        <f t="shared" si="1"/>
        <v>0</v>
      </c>
      <c r="J22" s="252">
        <v>0</v>
      </c>
      <c r="K22" s="252">
        <v>0</v>
      </c>
      <c r="L22" s="252">
        <v>0</v>
      </c>
      <c r="M22" s="26">
        <f t="shared" si="2"/>
        <v>0</v>
      </c>
      <c r="N22" s="252">
        <v>0</v>
      </c>
      <c r="O22" s="252">
        <v>0</v>
      </c>
      <c r="P22" s="252">
        <v>0</v>
      </c>
      <c r="Q22" s="26">
        <f t="shared" si="3"/>
        <v>0</v>
      </c>
      <c r="R22" s="252">
        <v>0</v>
      </c>
      <c r="S22" s="252">
        <v>0</v>
      </c>
      <c r="T22" s="252">
        <v>0</v>
      </c>
      <c r="U22" s="26">
        <f t="shared" si="4"/>
        <v>0</v>
      </c>
      <c r="V22" s="252">
        <v>0</v>
      </c>
      <c r="W22" s="252">
        <v>0</v>
      </c>
      <c r="X22" s="252">
        <v>0</v>
      </c>
      <c r="Y22" s="26">
        <f t="shared" si="5"/>
        <v>0</v>
      </c>
      <c r="Z22" s="25"/>
      <c r="AA22" s="25"/>
      <c r="AB22" s="25"/>
      <c r="AC22" s="26">
        <f t="shared" si="6"/>
        <v>0</v>
      </c>
      <c r="AD22" s="252">
        <v>0</v>
      </c>
      <c r="AE22" s="252">
        <v>0</v>
      </c>
      <c r="AF22" s="252">
        <v>0</v>
      </c>
      <c r="AG22" s="26">
        <f t="shared" si="7"/>
        <v>0</v>
      </c>
      <c r="AH22" s="25"/>
      <c r="AI22" s="25"/>
      <c r="AJ22" s="25"/>
      <c r="AK22" s="26">
        <f t="shared" si="8"/>
        <v>0</v>
      </c>
      <c r="AL22" s="25"/>
      <c r="AM22" s="25"/>
      <c r="AN22" s="25"/>
      <c r="AO22" s="26">
        <f t="shared" si="9"/>
        <v>0</v>
      </c>
      <c r="AP22" s="25"/>
      <c r="AQ22" s="25"/>
      <c r="AR22" s="25"/>
      <c r="AS22" s="26">
        <f t="shared" si="10"/>
        <v>0</v>
      </c>
      <c r="AT22" s="25"/>
      <c r="AU22" s="25"/>
      <c r="AV22" s="25"/>
      <c r="AW22" s="26">
        <f t="shared" si="11"/>
        <v>0</v>
      </c>
      <c r="AX22" s="25"/>
      <c r="AY22" s="25"/>
      <c r="AZ22" s="25"/>
      <c r="BA22" s="26">
        <f t="shared" si="12"/>
        <v>0</v>
      </c>
      <c r="BB22" s="25"/>
      <c r="BC22" s="25"/>
      <c r="BD22" s="25"/>
      <c r="BE22" s="26">
        <f t="shared" si="13"/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52">
        <v>0</v>
      </c>
      <c r="G23" s="252">
        <v>0</v>
      </c>
      <c r="H23" s="252">
        <v>0</v>
      </c>
      <c r="I23" s="26">
        <f t="shared" si="1"/>
        <v>0</v>
      </c>
      <c r="J23" s="252">
        <v>0</v>
      </c>
      <c r="K23" s="252">
        <v>0</v>
      </c>
      <c r="L23" s="252">
        <v>0</v>
      </c>
      <c r="M23" s="26">
        <f t="shared" si="2"/>
        <v>0</v>
      </c>
      <c r="N23" s="252">
        <v>0</v>
      </c>
      <c r="O23" s="252">
        <v>0</v>
      </c>
      <c r="P23" s="252">
        <v>0</v>
      </c>
      <c r="Q23" s="26">
        <f t="shared" si="3"/>
        <v>0</v>
      </c>
      <c r="R23" s="252">
        <v>0</v>
      </c>
      <c r="S23" s="252">
        <v>0</v>
      </c>
      <c r="T23" s="252">
        <v>0</v>
      </c>
      <c r="U23" s="26">
        <f t="shared" si="4"/>
        <v>0</v>
      </c>
      <c r="V23" s="252">
        <v>0</v>
      </c>
      <c r="W23" s="252">
        <v>0</v>
      </c>
      <c r="X23" s="252">
        <v>0</v>
      </c>
      <c r="Y23" s="26">
        <f t="shared" si="5"/>
        <v>0</v>
      </c>
      <c r="Z23" s="25"/>
      <c r="AA23" s="25"/>
      <c r="AB23" s="25"/>
      <c r="AC23" s="26">
        <f t="shared" si="6"/>
        <v>0</v>
      </c>
      <c r="AD23" s="252">
        <v>0</v>
      </c>
      <c r="AE23" s="252">
        <v>0</v>
      </c>
      <c r="AF23" s="252">
        <v>0</v>
      </c>
      <c r="AG23" s="26">
        <f t="shared" si="7"/>
        <v>0</v>
      </c>
      <c r="AH23" s="25"/>
      <c r="AI23" s="25"/>
      <c r="AJ23" s="25"/>
      <c r="AK23" s="26">
        <f t="shared" si="8"/>
        <v>0</v>
      </c>
      <c r="AL23" s="25"/>
      <c r="AM23" s="25"/>
      <c r="AN23" s="25"/>
      <c r="AO23" s="26">
        <f t="shared" si="9"/>
        <v>0</v>
      </c>
      <c r="AP23" s="25"/>
      <c r="AQ23" s="25"/>
      <c r="AR23" s="25"/>
      <c r="AS23" s="26">
        <f t="shared" si="10"/>
        <v>0</v>
      </c>
      <c r="AT23" s="25"/>
      <c r="AU23" s="25"/>
      <c r="AV23" s="25"/>
      <c r="AW23" s="26">
        <f t="shared" si="11"/>
        <v>0</v>
      </c>
      <c r="AX23" s="25"/>
      <c r="AY23" s="25"/>
      <c r="AZ23" s="25"/>
      <c r="BA23" s="26">
        <f t="shared" si="12"/>
        <v>0</v>
      </c>
      <c r="BB23" s="25"/>
      <c r="BC23" s="25"/>
      <c r="BD23" s="25"/>
      <c r="BE23" s="26">
        <f t="shared" si="13"/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F13+F17+F18-F19</f>
        <v>0</v>
      </c>
      <c r="G24" s="26">
        <f>G13+G17+G18-G19</f>
        <v>0</v>
      </c>
      <c r="H24" s="26">
        <f>H13+H17+H18-H19</f>
        <v>0</v>
      </c>
      <c r="I24" s="26">
        <f t="shared" si="1"/>
        <v>0</v>
      </c>
      <c r="J24" s="26">
        <f>J13+J17+J18-J19</f>
        <v>0</v>
      </c>
      <c r="K24" s="26">
        <f>K13+K17+K18-K19</f>
        <v>0</v>
      </c>
      <c r="L24" s="26">
        <f>L13+L17+L18-L19</f>
        <v>0</v>
      </c>
      <c r="M24" s="26">
        <f t="shared" si="2"/>
        <v>0</v>
      </c>
      <c r="N24" s="26">
        <f>N13+N17+N18-N19</f>
        <v>0</v>
      </c>
      <c r="O24" s="26">
        <f>O13+O17+O18-O19</f>
        <v>0</v>
      </c>
      <c r="P24" s="26">
        <f>P13+P17+P18-P19</f>
        <v>0</v>
      </c>
      <c r="Q24" s="26">
        <f t="shared" si="3"/>
        <v>0</v>
      </c>
      <c r="R24" s="26">
        <f>R13+R17+R18-R19</f>
        <v>0</v>
      </c>
      <c r="S24" s="26">
        <f>S13+S17+S18-S19</f>
        <v>0</v>
      </c>
      <c r="T24" s="26">
        <f>T13+T17+T18-T19</f>
        <v>0</v>
      </c>
      <c r="U24" s="26">
        <f t="shared" si="4"/>
        <v>0</v>
      </c>
      <c r="V24" s="26">
        <f>V13+V17+V18-V19</f>
        <v>0</v>
      </c>
      <c r="W24" s="26">
        <f>W13+W17+W18-W19</f>
        <v>0</v>
      </c>
      <c r="X24" s="26">
        <f>X13+X17+X18-X19</f>
        <v>0</v>
      </c>
      <c r="Y24" s="26">
        <f t="shared" si="5"/>
        <v>0</v>
      </c>
      <c r="Z24" s="26">
        <f>Z13+Z17+Z18-Z19</f>
        <v>0</v>
      </c>
      <c r="AA24" s="26">
        <f>AA13+AA17+AA18-AA19</f>
        <v>0</v>
      </c>
      <c r="AB24" s="26">
        <f>AB13+AB17+AB18-AB19</f>
        <v>0</v>
      </c>
      <c r="AC24" s="26">
        <f t="shared" si="6"/>
        <v>0</v>
      </c>
      <c r="AD24" s="26">
        <f>AD13+AD17+AD18-AD19</f>
        <v>0</v>
      </c>
      <c r="AE24" s="26">
        <f>AE13+AE17+AE18-AE19</f>
        <v>0</v>
      </c>
      <c r="AF24" s="26">
        <f>AF13+AF17+AF18-AF19</f>
        <v>0</v>
      </c>
      <c r="AG24" s="26">
        <f t="shared" si="7"/>
        <v>0</v>
      </c>
      <c r="AH24" s="26">
        <f>AH13+AH17+AH18-AH19</f>
        <v>0</v>
      </c>
      <c r="AI24" s="26">
        <f>AI13+AI17+AI18-AI19</f>
        <v>0</v>
      </c>
      <c r="AJ24" s="26">
        <f>AJ13+AJ17+AJ18-AJ19</f>
        <v>0</v>
      </c>
      <c r="AK24" s="26">
        <f t="shared" si="8"/>
        <v>0</v>
      </c>
      <c r="AL24" s="26">
        <f>AL13+AL17+AL18-AL19</f>
        <v>0</v>
      </c>
      <c r="AM24" s="26">
        <f>AM13+AM17+AM18-AM19</f>
        <v>0</v>
      </c>
      <c r="AN24" s="26">
        <f>AN13+AN17+AN18-AN19</f>
        <v>0</v>
      </c>
      <c r="AO24" s="26">
        <f t="shared" si="9"/>
        <v>0</v>
      </c>
      <c r="AP24" s="26">
        <f>AP13+AP17+AP18-AP19</f>
        <v>0</v>
      </c>
      <c r="AQ24" s="26">
        <f>AQ13+AQ17+AQ18-AQ19</f>
        <v>0</v>
      </c>
      <c r="AR24" s="26">
        <f>AR13+AR17+AR18-AR19</f>
        <v>0</v>
      </c>
      <c r="AS24" s="26">
        <f t="shared" si="10"/>
        <v>0</v>
      </c>
      <c r="AT24" s="26">
        <f>AT13+AT17+AT18-AT19</f>
        <v>0</v>
      </c>
      <c r="AU24" s="26">
        <f>AU13+AU17+AU18-AU19</f>
        <v>0</v>
      </c>
      <c r="AV24" s="26">
        <f>AV13+AV17+AV18-AV19</f>
        <v>0</v>
      </c>
      <c r="AW24" s="26">
        <f t="shared" si="11"/>
        <v>0</v>
      </c>
      <c r="AX24" s="26">
        <f>AX13+AX17+AX18-AX19</f>
        <v>0</v>
      </c>
      <c r="AY24" s="26">
        <f>AY13+AY17+AY18-AY19</f>
        <v>0</v>
      </c>
      <c r="AZ24" s="26">
        <f>AZ13+AZ17+AZ18-AZ19</f>
        <v>0</v>
      </c>
      <c r="BA24" s="26">
        <f t="shared" si="12"/>
        <v>0</v>
      </c>
      <c r="BB24" s="26">
        <f>BB13+BB17+BB18-BB19</f>
        <v>0</v>
      </c>
      <c r="BC24" s="26">
        <f>BC13+BC17+BC18-BC19</f>
        <v>0</v>
      </c>
      <c r="BD24" s="26">
        <f>BD13+BD17+BD18-BD19</f>
        <v>0</v>
      </c>
      <c r="BE24" s="26">
        <f t="shared" si="13"/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4">$A$13</f>
        <v>CLAIM NUMBERS</v>
      </c>
      <c r="C26" s="13" t="s">
        <v>26</v>
      </c>
      <c r="D26" s="53" t="s">
        <v>349</v>
      </c>
      <c r="E26" s="53" t="s">
        <v>234</v>
      </c>
      <c r="F26" s="26">
        <f>SUBTOTAL(9,F27:F35)</f>
        <v>0</v>
      </c>
      <c r="G26" s="26">
        <f>SUBTOTAL(9,G27:G35)</f>
        <v>0</v>
      </c>
      <c r="H26" s="26">
        <f>SUBTOTAL(9,H27:H35)</f>
        <v>0</v>
      </c>
      <c r="I26" s="26">
        <f t="shared" ref="I26:I35" si="15">SUM(F26:H26)</f>
        <v>0</v>
      </c>
      <c r="J26" s="26">
        <f>SUBTOTAL(9,J27:J35)</f>
        <v>0</v>
      </c>
      <c r="K26" s="26">
        <f>SUBTOTAL(9,K27:K35)</f>
        <v>0</v>
      </c>
      <c r="L26" s="26">
        <f>SUBTOTAL(9,L27:L35)</f>
        <v>0</v>
      </c>
      <c r="M26" s="26">
        <f t="shared" ref="M26:M35" si="16">SUM(J26:L26)</f>
        <v>0</v>
      </c>
      <c r="N26" s="26">
        <f>SUBTOTAL(9,N27:N35)</f>
        <v>0</v>
      </c>
      <c r="O26" s="26">
        <f>SUBTOTAL(9,O27:O35)</f>
        <v>0</v>
      </c>
      <c r="P26" s="26">
        <f>SUBTOTAL(9,P27:P35)</f>
        <v>0</v>
      </c>
      <c r="Q26" s="26">
        <f t="shared" ref="Q26:Q35" si="17">SUM(N26:P26)</f>
        <v>0</v>
      </c>
      <c r="R26" s="26">
        <f>SUBTOTAL(9,R27:R35)</f>
        <v>0</v>
      </c>
      <c r="S26" s="26">
        <f>SUBTOTAL(9,S27:S35)</f>
        <v>0</v>
      </c>
      <c r="T26" s="26">
        <f>SUBTOTAL(9,T27:T35)</f>
        <v>0</v>
      </c>
      <c r="U26" s="26">
        <f t="shared" ref="U26:U35" si="18">SUM(R26:T26)</f>
        <v>0</v>
      </c>
      <c r="V26" s="26">
        <f>SUBTOTAL(9,V27:V35)</f>
        <v>0</v>
      </c>
      <c r="W26" s="26">
        <f>SUBTOTAL(9,W27:W35)</f>
        <v>0</v>
      </c>
      <c r="X26" s="26">
        <f>SUBTOTAL(9,X27:X35)</f>
        <v>0</v>
      </c>
      <c r="Y26" s="26">
        <f t="shared" ref="Y26:Y35" si="19">SUM(V26:X26)</f>
        <v>0</v>
      </c>
      <c r="Z26" s="26">
        <f>SUBTOTAL(9,Z27:Z35)</f>
        <v>0</v>
      </c>
      <c r="AA26" s="26">
        <f>SUBTOTAL(9,AA27:AA35)</f>
        <v>0</v>
      </c>
      <c r="AB26" s="26">
        <f>SUBTOTAL(9,AB27:AB35)</f>
        <v>0</v>
      </c>
      <c r="AC26" s="26">
        <f t="shared" ref="AC26:AC35" si="20">SUM(Z26:AB26)</f>
        <v>0</v>
      </c>
      <c r="AD26" s="26">
        <f>SUBTOTAL(9,AD27:AD35)</f>
        <v>0</v>
      </c>
      <c r="AE26" s="26">
        <f>SUBTOTAL(9,AE27:AE35)</f>
        <v>0</v>
      </c>
      <c r="AF26" s="26">
        <f>SUBTOTAL(9,AF27:AF35)</f>
        <v>0</v>
      </c>
      <c r="AG26" s="26">
        <f t="shared" ref="AG26:AG35" si="21">SUM(AD26:AF26)</f>
        <v>0</v>
      </c>
      <c r="AH26" s="26">
        <f>SUBTOTAL(9,AH27:AH35)</f>
        <v>0</v>
      </c>
      <c r="AI26" s="26">
        <f>SUBTOTAL(9,AI27:AI35)</f>
        <v>0</v>
      </c>
      <c r="AJ26" s="26">
        <f>SUBTOTAL(9,AJ27:AJ35)</f>
        <v>0</v>
      </c>
      <c r="AK26" s="26">
        <f t="shared" ref="AK26:AK35" si="22">SUM(AH26:AJ26)</f>
        <v>0</v>
      </c>
      <c r="AL26" s="26">
        <f>SUBTOTAL(9,AL27:AL35)</f>
        <v>0</v>
      </c>
      <c r="AM26" s="26">
        <f>SUBTOTAL(9,AM27:AM35)</f>
        <v>0</v>
      </c>
      <c r="AN26" s="26">
        <f>SUBTOTAL(9,AN27:AN35)</f>
        <v>0</v>
      </c>
      <c r="AO26" s="26">
        <f t="shared" ref="AO26:AO35" si="23">SUM(AL26:AN26)</f>
        <v>0</v>
      </c>
      <c r="AP26" s="26">
        <f>SUBTOTAL(9,AP27:AP35)</f>
        <v>0</v>
      </c>
      <c r="AQ26" s="26">
        <f>SUBTOTAL(9,AQ27:AQ35)</f>
        <v>0</v>
      </c>
      <c r="AR26" s="26">
        <f>SUBTOTAL(9,AR27:AR35)</f>
        <v>0</v>
      </c>
      <c r="AS26" s="26">
        <f t="shared" ref="AS26:AS35" si="24">SUM(AP26:AR26)</f>
        <v>0</v>
      </c>
      <c r="AT26" s="26">
        <f>SUBTOTAL(9,AT27:AT35)</f>
        <v>0</v>
      </c>
      <c r="AU26" s="26">
        <f>SUBTOTAL(9,AU27:AU35)</f>
        <v>0</v>
      </c>
      <c r="AV26" s="26">
        <f>SUBTOTAL(9,AV27:AV35)</f>
        <v>0</v>
      </c>
      <c r="AW26" s="26">
        <f t="shared" ref="AW26:AW35" si="25">SUM(AT26:AV26)</f>
        <v>0</v>
      </c>
      <c r="AX26" s="26">
        <f>SUBTOTAL(9,AX27:AX35)</f>
        <v>0</v>
      </c>
      <c r="AY26" s="26">
        <f>SUBTOTAL(9,AY27:AY35)</f>
        <v>0</v>
      </c>
      <c r="AZ26" s="26">
        <f>SUBTOTAL(9,AZ27:AZ35)</f>
        <v>0</v>
      </c>
      <c r="BA26" s="26">
        <f t="shared" ref="BA26:BA35" si="26">SUM(AX26:AZ26)</f>
        <v>0</v>
      </c>
      <c r="BB26" s="26">
        <f>SUBTOTAL(9,BB27:BB35)</f>
        <v>0</v>
      </c>
      <c r="BC26" s="26">
        <f>SUBTOTAL(9,BC27:BC35)</f>
        <v>0</v>
      </c>
      <c r="BD26" s="26">
        <f>SUBTOTAL(9,BD27:BD35)</f>
        <v>0</v>
      </c>
      <c r="BE26" s="26">
        <f t="shared" ref="BE26:BE35" si="27">SUM(BB26:BD26)</f>
        <v>0</v>
      </c>
    </row>
    <row r="27" spans="1:57" x14ac:dyDescent="0.25">
      <c r="A27" s="23" t="str">
        <f t="shared" si="14"/>
        <v>CLAIM NUMBERS</v>
      </c>
      <c r="C27" s="13" t="s">
        <v>26</v>
      </c>
      <c r="D27" s="53" t="s">
        <v>221</v>
      </c>
      <c r="E27" s="53" t="s">
        <v>235</v>
      </c>
      <c r="F27" s="252">
        <v>0</v>
      </c>
      <c r="G27" s="252">
        <v>0</v>
      </c>
      <c r="H27" s="252">
        <v>0</v>
      </c>
      <c r="I27" s="26">
        <f t="shared" si="15"/>
        <v>0</v>
      </c>
      <c r="J27" s="252">
        <v>0</v>
      </c>
      <c r="K27" s="252">
        <v>0</v>
      </c>
      <c r="L27" s="252">
        <v>0</v>
      </c>
      <c r="M27" s="26">
        <f t="shared" si="16"/>
        <v>0</v>
      </c>
      <c r="N27" s="252">
        <v>0</v>
      </c>
      <c r="O27" s="252">
        <v>0</v>
      </c>
      <c r="P27" s="252">
        <v>0</v>
      </c>
      <c r="Q27" s="26">
        <f t="shared" si="17"/>
        <v>0</v>
      </c>
      <c r="R27" s="252">
        <v>0</v>
      </c>
      <c r="S27" s="252">
        <v>0</v>
      </c>
      <c r="T27" s="252">
        <v>0</v>
      </c>
      <c r="U27" s="26">
        <f t="shared" si="18"/>
        <v>0</v>
      </c>
      <c r="V27" s="252">
        <v>0</v>
      </c>
      <c r="W27" s="252">
        <v>0</v>
      </c>
      <c r="X27" s="252">
        <v>0</v>
      </c>
      <c r="Y27" s="26">
        <f t="shared" si="19"/>
        <v>0</v>
      </c>
      <c r="Z27" s="25"/>
      <c r="AA27" s="25"/>
      <c r="AB27" s="25"/>
      <c r="AC27" s="26">
        <f t="shared" si="20"/>
        <v>0</v>
      </c>
      <c r="AD27" s="252">
        <v>0</v>
      </c>
      <c r="AE27" s="252">
        <v>0</v>
      </c>
      <c r="AF27" s="252">
        <v>0</v>
      </c>
      <c r="AG27" s="26">
        <f t="shared" si="21"/>
        <v>0</v>
      </c>
      <c r="AH27" s="25"/>
      <c r="AI27" s="25"/>
      <c r="AJ27" s="25"/>
      <c r="AK27" s="26">
        <f t="shared" si="22"/>
        <v>0</v>
      </c>
      <c r="AL27" s="25"/>
      <c r="AM27" s="25"/>
      <c r="AN27" s="25"/>
      <c r="AO27" s="26">
        <f t="shared" si="23"/>
        <v>0</v>
      </c>
      <c r="AP27" s="25"/>
      <c r="AQ27" s="25"/>
      <c r="AR27" s="25"/>
      <c r="AS27" s="26">
        <f t="shared" si="24"/>
        <v>0</v>
      </c>
      <c r="AT27" s="25"/>
      <c r="AU27" s="25"/>
      <c r="AV27" s="25"/>
      <c r="AW27" s="26">
        <f t="shared" si="25"/>
        <v>0</v>
      </c>
      <c r="AX27" s="25"/>
      <c r="AY27" s="25"/>
      <c r="AZ27" s="25"/>
      <c r="BA27" s="26">
        <f t="shared" si="26"/>
        <v>0</v>
      </c>
      <c r="BB27" s="25"/>
      <c r="BC27" s="25"/>
      <c r="BD27" s="25"/>
      <c r="BE27" s="26">
        <f t="shared" si="27"/>
        <v>0</v>
      </c>
    </row>
    <row r="28" spans="1:57" x14ac:dyDescent="0.25">
      <c r="A28" s="23" t="str">
        <f t="shared" si="14"/>
        <v>CLAIM NUMBERS</v>
      </c>
      <c r="C28" s="13" t="s">
        <v>26</v>
      </c>
      <c r="D28" s="53" t="s">
        <v>350</v>
      </c>
      <c r="E28" s="53" t="s">
        <v>236</v>
      </c>
      <c r="F28" s="26">
        <f>SUBTOTAL(9,F29:F33)</f>
        <v>0</v>
      </c>
      <c r="G28" s="26">
        <f>SUBTOTAL(9,G29:G33)</f>
        <v>0</v>
      </c>
      <c r="H28" s="26">
        <f>SUBTOTAL(9,H29:H33)</f>
        <v>0</v>
      </c>
      <c r="I28" s="26">
        <f t="shared" si="15"/>
        <v>0</v>
      </c>
      <c r="J28" s="26">
        <f>SUBTOTAL(9,J29:J33)</f>
        <v>0</v>
      </c>
      <c r="K28" s="26">
        <f>SUBTOTAL(9,K29:K33)</f>
        <v>0</v>
      </c>
      <c r="L28" s="26">
        <f>SUBTOTAL(9,L29:L33)</f>
        <v>0</v>
      </c>
      <c r="M28" s="26">
        <f t="shared" si="16"/>
        <v>0</v>
      </c>
      <c r="N28" s="26">
        <f>SUBTOTAL(9,N29:N33)</f>
        <v>0</v>
      </c>
      <c r="O28" s="26">
        <f>SUBTOTAL(9,O29:O33)</f>
        <v>0</v>
      </c>
      <c r="P28" s="26">
        <f>SUBTOTAL(9,P29:P33)</f>
        <v>0</v>
      </c>
      <c r="Q28" s="26">
        <f t="shared" si="17"/>
        <v>0</v>
      </c>
      <c r="R28" s="26">
        <f>SUBTOTAL(9,R29:R33)</f>
        <v>0</v>
      </c>
      <c r="S28" s="26">
        <f>SUBTOTAL(9,S29:S33)</f>
        <v>0</v>
      </c>
      <c r="T28" s="26">
        <f>SUBTOTAL(9,T29:T33)</f>
        <v>0</v>
      </c>
      <c r="U28" s="26">
        <f t="shared" si="18"/>
        <v>0</v>
      </c>
      <c r="V28" s="26">
        <f>SUBTOTAL(9,V29:V33)</f>
        <v>0</v>
      </c>
      <c r="W28" s="26">
        <f>SUBTOTAL(9,W29:W33)</f>
        <v>0</v>
      </c>
      <c r="X28" s="26">
        <f>SUBTOTAL(9,X29:X33)</f>
        <v>0</v>
      </c>
      <c r="Y28" s="26">
        <f t="shared" si="19"/>
        <v>0</v>
      </c>
      <c r="Z28" s="26">
        <f>SUBTOTAL(9,Z29:Z33)</f>
        <v>0</v>
      </c>
      <c r="AA28" s="26">
        <f>SUBTOTAL(9,AA29:AA33)</f>
        <v>0</v>
      </c>
      <c r="AB28" s="26">
        <f>SUBTOTAL(9,AB29:AB33)</f>
        <v>0</v>
      </c>
      <c r="AC28" s="26">
        <f t="shared" si="20"/>
        <v>0</v>
      </c>
      <c r="AD28" s="26">
        <f>SUBTOTAL(9,AD29:AD33)</f>
        <v>0</v>
      </c>
      <c r="AE28" s="26">
        <f>SUBTOTAL(9,AE29:AE33)</f>
        <v>0</v>
      </c>
      <c r="AF28" s="26">
        <f>SUBTOTAL(9,AF29:AF33)</f>
        <v>0</v>
      </c>
      <c r="AG28" s="26">
        <f t="shared" si="21"/>
        <v>0</v>
      </c>
      <c r="AH28" s="26">
        <f>SUBTOTAL(9,AH29:AH33)</f>
        <v>0</v>
      </c>
      <c r="AI28" s="26">
        <f>SUBTOTAL(9,AI29:AI33)</f>
        <v>0</v>
      </c>
      <c r="AJ28" s="26">
        <f>SUBTOTAL(9,AJ29:AJ33)</f>
        <v>0</v>
      </c>
      <c r="AK28" s="26">
        <f t="shared" si="22"/>
        <v>0</v>
      </c>
      <c r="AL28" s="26">
        <f>SUBTOTAL(9,AL29:AL33)</f>
        <v>0</v>
      </c>
      <c r="AM28" s="26">
        <f>SUBTOTAL(9,AM29:AM33)</f>
        <v>0</v>
      </c>
      <c r="AN28" s="26">
        <f>SUBTOTAL(9,AN29:AN33)</f>
        <v>0</v>
      </c>
      <c r="AO28" s="26">
        <f t="shared" si="23"/>
        <v>0</v>
      </c>
      <c r="AP28" s="26">
        <f>SUBTOTAL(9,AP29:AP33)</f>
        <v>0</v>
      </c>
      <c r="AQ28" s="26">
        <f>SUBTOTAL(9,AQ29:AQ33)</f>
        <v>0</v>
      </c>
      <c r="AR28" s="26">
        <f>SUBTOTAL(9,AR29:AR33)</f>
        <v>0</v>
      </c>
      <c r="AS28" s="26">
        <f t="shared" si="24"/>
        <v>0</v>
      </c>
      <c r="AT28" s="26">
        <f>SUBTOTAL(9,AT29:AT33)</f>
        <v>0</v>
      </c>
      <c r="AU28" s="26">
        <f>SUBTOTAL(9,AU29:AU33)</f>
        <v>0</v>
      </c>
      <c r="AV28" s="26">
        <f>SUBTOTAL(9,AV29:AV33)</f>
        <v>0</v>
      </c>
      <c r="AW28" s="26">
        <f t="shared" si="25"/>
        <v>0</v>
      </c>
      <c r="AX28" s="26">
        <f>SUBTOTAL(9,AX29:AX33)</f>
        <v>0</v>
      </c>
      <c r="AY28" s="26">
        <f>SUBTOTAL(9,AY29:AY33)</f>
        <v>0</v>
      </c>
      <c r="AZ28" s="26">
        <f>SUBTOTAL(9,AZ29:AZ33)</f>
        <v>0</v>
      </c>
      <c r="BA28" s="26">
        <f t="shared" si="26"/>
        <v>0</v>
      </c>
      <c r="BB28" s="26">
        <f>SUBTOTAL(9,BB29:BB33)</f>
        <v>0</v>
      </c>
      <c r="BC28" s="26">
        <f>SUBTOTAL(9,BC29:BC33)</f>
        <v>0</v>
      </c>
      <c r="BD28" s="26">
        <f>SUBTOTAL(9,BD29:BD33)</f>
        <v>0</v>
      </c>
      <c r="BE28" s="26">
        <f t="shared" si="27"/>
        <v>0</v>
      </c>
    </row>
    <row r="29" spans="1:57" x14ac:dyDescent="0.25">
      <c r="A29" s="23" t="str">
        <f t="shared" si="14"/>
        <v>CLAIM NUMBERS</v>
      </c>
      <c r="C29" s="13" t="s">
        <v>26</v>
      </c>
      <c r="D29" s="53" t="s">
        <v>342</v>
      </c>
      <c r="E29" s="53" t="s">
        <v>237</v>
      </c>
      <c r="F29" s="252">
        <v>0</v>
      </c>
      <c r="G29" s="252">
        <v>0</v>
      </c>
      <c r="H29" s="252">
        <v>0</v>
      </c>
      <c r="I29" s="26">
        <f t="shared" si="15"/>
        <v>0</v>
      </c>
      <c r="J29" s="252">
        <v>0</v>
      </c>
      <c r="K29" s="252">
        <v>0</v>
      </c>
      <c r="L29" s="252">
        <v>0</v>
      </c>
      <c r="M29" s="26">
        <f t="shared" si="16"/>
        <v>0</v>
      </c>
      <c r="N29" s="252">
        <v>0</v>
      </c>
      <c r="O29" s="252">
        <v>0</v>
      </c>
      <c r="P29" s="252">
        <v>0</v>
      </c>
      <c r="Q29" s="26">
        <f t="shared" si="17"/>
        <v>0</v>
      </c>
      <c r="R29" s="252">
        <v>0</v>
      </c>
      <c r="S29" s="252">
        <v>0</v>
      </c>
      <c r="T29" s="252">
        <v>0</v>
      </c>
      <c r="U29" s="26">
        <f t="shared" si="18"/>
        <v>0</v>
      </c>
      <c r="V29" s="252">
        <v>0</v>
      </c>
      <c r="W29" s="252">
        <v>0</v>
      </c>
      <c r="X29" s="252">
        <v>0</v>
      </c>
      <c r="Y29" s="26">
        <f t="shared" si="19"/>
        <v>0</v>
      </c>
      <c r="Z29" s="25"/>
      <c r="AA29" s="25"/>
      <c r="AB29" s="25"/>
      <c r="AC29" s="26">
        <f t="shared" si="20"/>
        <v>0</v>
      </c>
      <c r="AD29" s="252">
        <v>0</v>
      </c>
      <c r="AE29" s="252">
        <v>0</v>
      </c>
      <c r="AF29" s="252">
        <v>0</v>
      </c>
      <c r="AG29" s="26">
        <f t="shared" si="21"/>
        <v>0</v>
      </c>
      <c r="AH29" s="25"/>
      <c r="AI29" s="25"/>
      <c r="AJ29" s="25"/>
      <c r="AK29" s="26">
        <f t="shared" si="22"/>
        <v>0</v>
      </c>
      <c r="AL29" s="25"/>
      <c r="AM29" s="25"/>
      <c r="AN29" s="25"/>
      <c r="AO29" s="26">
        <f t="shared" si="23"/>
        <v>0</v>
      </c>
      <c r="AP29" s="25"/>
      <c r="AQ29" s="25"/>
      <c r="AR29" s="25"/>
      <c r="AS29" s="26">
        <f t="shared" si="24"/>
        <v>0</v>
      </c>
      <c r="AT29" s="25"/>
      <c r="AU29" s="25"/>
      <c r="AV29" s="25"/>
      <c r="AW29" s="26">
        <f t="shared" si="25"/>
        <v>0</v>
      </c>
      <c r="AX29" s="25"/>
      <c r="AY29" s="25"/>
      <c r="AZ29" s="25"/>
      <c r="BA29" s="26">
        <f t="shared" si="26"/>
        <v>0</v>
      </c>
      <c r="BB29" s="25"/>
      <c r="BC29" s="25"/>
      <c r="BD29" s="25"/>
      <c r="BE29" s="26">
        <f t="shared" si="27"/>
        <v>0</v>
      </c>
    </row>
    <row r="30" spans="1:57" x14ac:dyDescent="0.25">
      <c r="A30" s="23" t="str">
        <f t="shared" si="14"/>
        <v>CLAIM NUMBERS</v>
      </c>
      <c r="C30" s="13" t="s">
        <v>26</v>
      </c>
      <c r="D30" s="53" t="s">
        <v>343</v>
      </c>
      <c r="E30" s="53" t="s">
        <v>238</v>
      </c>
      <c r="F30" s="252">
        <v>0</v>
      </c>
      <c r="G30" s="252">
        <v>0</v>
      </c>
      <c r="H30" s="252">
        <v>0</v>
      </c>
      <c r="I30" s="26">
        <f t="shared" si="15"/>
        <v>0</v>
      </c>
      <c r="J30" s="252">
        <v>0</v>
      </c>
      <c r="K30" s="252">
        <v>0</v>
      </c>
      <c r="L30" s="252">
        <v>0</v>
      </c>
      <c r="M30" s="26">
        <f t="shared" si="16"/>
        <v>0</v>
      </c>
      <c r="N30" s="252">
        <v>0</v>
      </c>
      <c r="O30" s="252">
        <v>0</v>
      </c>
      <c r="P30" s="252">
        <v>0</v>
      </c>
      <c r="Q30" s="26">
        <f t="shared" si="17"/>
        <v>0</v>
      </c>
      <c r="R30" s="252">
        <v>0</v>
      </c>
      <c r="S30" s="252">
        <v>0</v>
      </c>
      <c r="T30" s="252">
        <v>0</v>
      </c>
      <c r="U30" s="26">
        <f t="shared" si="18"/>
        <v>0</v>
      </c>
      <c r="V30" s="252">
        <v>0</v>
      </c>
      <c r="W30" s="252">
        <v>0</v>
      </c>
      <c r="X30" s="252">
        <v>0</v>
      </c>
      <c r="Y30" s="26">
        <f t="shared" si="19"/>
        <v>0</v>
      </c>
      <c r="Z30" s="25"/>
      <c r="AA30" s="25"/>
      <c r="AB30" s="25"/>
      <c r="AC30" s="26">
        <f t="shared" si="20"/>
        <v>0</v>
      </c>
      <c r="AD30" s="252">
        <v>0</v>
      </c>
      <c r="AE30" s="252">
        <v>0</v>
      </c>
      <c r="AF30" s="252">
        <v>0</v>
      </c>
      <c r="AG30" s="26">
        <f t="shared" si="21"/>
        <v>0</v>
      </c>
      <c r="AH30" s="25"/>
      <c r="AI30" s="25"/>
      <c r="AJ30" s="25"/>
      <c r="AK30" s="26">
        <f t="shared" si="22"/>
        <v>0</v>
      </c>
      <c r="AL30" s="25"/>
      <c r="AM30" s="25"/>
      <c r="AN30" s="25"/>
      <c r="AO30" s="26">
        <f t="shared" si="23"/>
        <v>0</v>
      </c>
      <c r="AP30" s="25"/>
      <c r="AQ30" s="25"/>
      <c r="AR30" s="25"/>
      <c r="AS30" s="26">
        <f t="shared" si="24"/>
        <v>0</v>
      </c>
      <c r="AT30" s="25"/>
      <c r="AU30" s="25"/>
      <c r="AV30" s="25"/>
      <c r="AW30" s="26">
        <f t="shared" si="25"/>
        <v>0</v>
      </c>
      <c r="AX30" s="25"/>
      <c r="AY30" s="25"/>
      <c r="AZ30" s="25"/>
      <c r="BA30" s="26">
        <f t="shared" si="26"/>
        <v>0</v>
      </c>
      <c r="BB30" s="25"/>
      <c r="BC30" s="25"/>
      <c r="BD30" s="25"/>
      <c r="BE30" s="26">
        <f t="shared" si="27"/>
        <v>0</v>
      </c>
    </row>
    <row r="31" spans="1:57" x14ac:dyDescent="0.25">
      <c r="A31" s="23" t="str">
        <f t="shared" si="14"/>
        <v>CLAIM NUMBERS</v>
      </c>
      <c r="C31" s="13" t="s">
        <v>26</v>
      </c>
      <c r="D31" s="53" t="s">
        <v>344</v>
      </c>
      <c r="E31" s="53" t="s">
        <v>239</v>
      </c>
      <c r="F31" s="252">
        <v>0</v>
      </c>
      <c r="G31" s="252">
        <v>0</v>
      </c>
      <c r="H31" s="252">
        <v>0</v>
      </c>
      <c r="I31" s="26">
        <f t="shared" si="15"/>
        <v>0</v>
      </c>
      <c r="J31" s="252">
        <v>0</v>
      </c>
      <c r="K31" s="252">
        <v>0</v>
      </c>
      <c r="L31" s="252">
        <v>0</v>
      </c>
      <c r="M31" s="26">
        <f t="shared" si="16"/>
        <v>0</v>
      </c>
      <c r="N31" s="252">
        <v>0</v>
      </c>
      <c r="O31" s="252">
        <v>0</v>
      </c>
      <c r="P31" s="252">
        <v>0</v>
      </c>
      <c r="Q31" s="26">
        <f t="shared" si="17"/>
        <v>0</v>
      </c>
      <c r="R31" s="252">
        <v>0</v>
      </c>
      <c r="S31" s="252">
        <v>0</v>
      </c>
      <c r="T31" s="252">
        <v>0</v>
      </c>
      <c r="U31" s="26">
        <f t="shared" si="18"/>
        <v>0</v>
      </c>
      <c r="V31" s="252">
        <v>0</v>
      </c>
      <c r="W31" s="252">
        <v>0</v>
      </c>
      <c r="X31" s="252">
        <v>0</v>
      </c>
      <c r="Y31" s="26">
        <f t="shared" si="19"/>
        <v>0</v>
      </c>
      <c r="Z31" s="25"/>
      <c r="AA31" s="25"/>
      <c r="AB31" s="25"/>
      <c r="AC31" s="26">
        <f t="shared" si="20"/>
        <v>0</v>
      </c>
      <c r="AD31" s="252">
        <v>0</v>
      </c>
      <c r="AE31" s="252">
        <v>0</v>
      </c>
      <c r="AF31" s="252">
        <v>0</v>
      </c>
      <c r="AG31" s="26">
        <f t="shared" si="21"/>
        <v>0</v>
      </c>
      <c r="AH31" s="25"/>
      <c r="AI31" s="25"/>
      <c r="AJ31" s="25"/>
      <c r="AK31" s="26">
        <f t="shared" si="22"/>
        <v>0</v>
      </c>
      <c r="AL31" s="25"/>
      <c r="AM31" s="25"/>
      <c r="AN31" s="25"/>
      <c r="AO31" s="26">
        <f t="shared" si="23"/>
        <v>0</v>
      </c>
      <c r="AP31" s="25"/>
      <c r="AQ31" s="25"/>
      <c r="AR31" s="25"/>
      <c r="AS31" s="26">
        <f t="shared" si="24"/>
        <v>0</v>
      </c>
      <c r="AT31" s="25"/>
      <c r="AU31" s="25"/>
      <c r="AV31" s="25"/>
      <c r="AW31" s="26">
        <f t="shared" si="25"/>
        <v>0</v>
      </c>
      <c r="AX31" s="25"/>
      <c r="AY31" s="25"/>
      <c r="AZ31" s="25"/>
      <c r="BA31" s="26">
        <f t="shared" si="26"/>
        <v>0</v>
      </c>
      <c r="BB31" s="25"/>
      <c r="BC31" s="25"/>
      <c r="BD31" s="25"/>
      <c r="BE31" s="26">
        <f t="shared" si="27"/>
        <v>0</v>
      </c>
    </row>
    <row r="32" spans="1:57" x14ac:dyDescent="0.25">
      <c r="A32" s="23" t="str">
        <f t="shared" si="14"/>
        <v>CLAIM NUMBERS</v>
      </c>
      <c r="C32" s="13" t="s">
        <v>26</v>
      </c>
      <c r="D32" s="53" t="s">
        <v>449</v>
      </c>
      <c r="E32" s="53" t="s">
        <v>240</v>
      </c>
      <c r="F32" s="252">
        <v>0</v>
      </c>
      <c r="G32" s="252">
        <v>0</v>
      </c>
      <c r="H32" s="252">
        <v>0</v>
      </c>
      <c r="I32" s="26">
        <f t="shared" si="15"/>
        <v>0</v>
      </c>
      <c r="J32" s="252">
        <v>0</v>
      </c>
      <c r="K32" s="252">
        <v>0</v>
      </c>
      <c r="L32" s="252">
        <v>0</v>
      </c>
      <c r="M32" s="26">
        <f t="shared" si="16"/>
        <v>0</v>
      </c>
      <c r="N32" s="252">
        <v>0</v>
      </c>
      <c r="O32" s="252">
        <v>0</v>
      </c>
      <c r="P32" s="252">
        <v>0</v>
      </c>
      <c r="Q32" s="26">
        <f t="shared" si="17"/>
        <v>0</v>
      </c>
      <c r="R32" s="252">
        <v>0</v>
      </c>
      <c r="S32" s="252">
        <v>0</v>
      </c>
      <c r="T32" s="252">
        <v>0</v>
      </c>
      <c r="U32" s="26">
        <f t="shared" si="18"/>
        <v>0</v>
      </c>
      <c r="V32" s="252">
        <v>0</v>
      </c>
      <c r="W32" s="252">
        <v>0</v>
      </c>
      <c r="X32" s="252">
        <v>0</v>
      </c>
      <c r="Y32" s="26">
        <f t="shared" si="19"/>
        <v>0</v>
      </c>
      <c r="Z32" s="25"/>
      <c r="AA32" s="25"/>
      <c r="AB32" s="25"/>
      <c r="AC32" s="26">
        <f t="shared" si="20"/>
        <v>0</v>
      </c>
      <c r="AD32" s="252">
        <v>0</v>
      </c>
      <c r="AE32" s="252">
        <v>0</v>
      </c>
      <c r="AF32" s="252">
        <v>0</v>
      </c>
      <c r="AG32" s="26">
        <f t="shared" si="21"/>
        <v>0</v>
      </c>
      <c r="AH32" s="25"/>
      <c r="AI32" s="25"/>
      <c r="AJ32" s="25"/>
      <c r="AK32" s="26">
        <f t="shared" si="22"/>
        <v>0</v>
      </c>
      <c r="AL32" s="25"/>
      <c r="AM32" s="25"/>
      <c r="AN32" s="25"/>
      <c r="AO32" s="26">
        <f t="shared" si="23"/>
        <v>0</v>
      </c>
      <c r="AP32" s="25"/>
      <c r="AQ32" s="25"/>
      <c r="AR32" s="25"/>
      <c r="AS32" s="26">
        <f t="shared" si="24"/>
        <v>0</v>
      </c>
      <c r="AT32" s="25"/>
      <c r="AU32" s="25"/>
      <c r="AV32" s="25"/>
      <c r="AW32" s="26">
        <f t="shared" si="25"/>
        <v>0</v>
      </c>
      <c r="AX32" s="25"/>
      <c r="AY32" s="25"/>
      <c r="AZ32" s="25"/>
      <c r="BA32" s="26">
        <f t="shared" si="26"/>
        <v>0</v>
      </c>
      <c r="BB32" s="25"/>
      <c r="BC32" s="25"/>
      <c r="BD32" s="25"/>
      <c r="BE32" s="26">
        <f t="shared" si="27"/>
        <v>0</v>
      </c>
    </row>
    <row r="33" spans="1:57" x14ac:dyDescent="0.25">
      <c r="A33" s="23" t="str">
        <f t="shared" si="14"/>
        <v>CLAIM NUMBERS</v>
      </c>
      <c r="C33" s="13" t="s">
        <v>26</v>
      </c>
      <c r="D33" s="53" t="s">
        <v>345</v>
      </c>
      <c r="E33" s="53" t="s">
        <v>241</v>
      </c>
      <c r="F33" s="252">
        <v>0</v>
      </c>
      <c r="G33" s="252">
        <v>0</v>
      </c>
      <c r="H33" s="252">
        <v>0</v>
      </c>
      <c r="I33" s="26">
        <f t="shared" si="15"/>
        <v>0</v>
      </c>
      <c r="J33" s="252">
        <v>0</v>
      </c>
      <c r="K33" s="252">
        <v>0</v>
      </c>
      <c r="L33" s="252">
        <v>0</v>
      </c>
      <c r="M33" s="26">
        <f t="shared" si="16"/>
        <v>0</v>
      </c>
      <c r="N33" s="252">
        <v>0</v>
      </c>
      <c r="O33" s="252">
        <v>0</v>
      </c>
      <c r="P33" s="252">
        <v>0</v>
      </c>
      <c r="Q33" s="26">
        <f t="shared" si="17"/>
        <v>0</v>
      </c>
      <c r="R33" s="252">
        <v>0</v>
      </c>
      <c r="S33" s="252">
        <v>0</v>
      </c>
      <c r="T33" s="252">
        <v>0</v>
      </c>
      <c r="U33" s="26">
        <f t="shared" si="18"/>
        <v>0</v>
      </c>
      <c r="V33" s="252">
        <v>0</v>
      </c>
      <c r="W33" s="252">
        <v>0</v>
      </c>
      <c r="X33" s="252">
        <v>0</v>
      </c>
      <c r="Y33" s="26">
        <f t="shared" si="19"/>
        <v>0</v>
      </c>
      <c r="Z33" s="25"/>
      <c r="AA33" s="25"/>
      <c r="AB33" s="25"/>
      <c r="AC33" s="26">
        <f t="shared" si="20"/>
        <v>0</v>
      </c>
      <c r="AD33" s="252">
        <v>0</v>
      </c>
      <c r="AE33" s="252">
        <v>0</v>
      </c>
      <c r="AF33" s="252">
        <v>0</v>
      </c>
      <c r="AG33" s="26">
        <f t="shared" si="21"/>
        <v>0</v>
      </c>
      <c r="AH33" s="25"/>
      <c r="AI33" s="25"/>
      <c r="AJ33" s="25"/>
      <c r="AK33" s="26">
        <f t="shared" si="22"/>
        <v>0</v>
      </c>
      <c r="AL33" s="25"/>
      <c r="AM33" s="25"/>
      <c r="AN33" s="25"/>
      <c r="AO33" s="26">
        <f t="shared" si="23"/>
        <v>0</v>
      </c>
      <c r="AP33" s="25"/>
      <c r="AQ33" s="25"/>
      <c r="AR33" s="25"/>
      <c r="AS33" s="26">
        <f t="shared" si="24"/>
        <v>0</v>
      </c>
      <c r="AT33" s="25"/>
      <c r="AU33" s="25"/>
      <c r="AV33" s="25"/>
      <c r="AW33" s="26">
        <f t="shared" si="25"/>
        <v>0</v>
      </c>
      <c r="AX33" s="25"/>
      <c r="AY33" s="25"/>
      <c r="AZ33" s="25"/>
      <c r="BA33" s="26">
        <f t="shared" si="26"/>
        <v>0</v>
      </c>
      <c r="BB33" s="25"/>
      <c r="BC33" s="25"/>
      <c r="BD33" s="25"/>
      <c r="BE33" s="26">
        <f t="shared" si="27"/>
        <v>0</v>
      </c>
    </row>
    <row r="34" spans="1:57" x14ac:dyDescent="0.25">
      <c r="A34" s="23" t="str">
        <f t="shared" si="14"/>
        <v>CLAIM NUMBERS</v>
      </c>
      <c r="C34" s="13" t="s">
        <v>26</v>
      </c>
      <c r="D34" s="53" t="s">
        <v>448</v>
      </c>
      <c r="E34" s="53" t="s">
        <v>243</v>
      </c>
      <c r="F34" s="252">
        <v>0</v>
      </c>
      <c r="G34" s="252">
        <v>0</v>
      </c>
      <c r="H34" s="252">
        <v>0</v>
      </c>
      <c r="I34" s="26">
        <f t="shared" si="15"/>
        <v>0</v>
      </c>
      <c r="J34" s="252">
        <v>0</v>
      </c>
      <c r="K34" s="252">
        <v>0</v>
      </c>
      <c r="L34" s="252">
        <v>0</v>
      </c>
      <c r="M34" s="26">
        <f t="shared" si="16"/>
        <v>0</v>
      </c>
      <c r="N34" s="252">
        <v>0</v>
      </c>
      <c r="O34" s="252">
        <v>0</v>
      </c>
      <c r="P34" s="252">
        <v>0</v>
      </c>
      <c r="Q34" s="26">
        <f t="shared" si="17"/>
        <v>0</v>
      </c>
      <c r="R34" s="252">
        <v>0</v>
      </c>
      <c r="S34" s="252">
        <v>0</v>
      </c>
      <c r="T34" s="252">
        <v>0</v>
      </c>
      <c r="U34" s="26">
        <f t="shared" si="18"/>
        <v>0</v>
      </c>
      <c r="V34" s="252">
        <v>0</v>
      </c>
      <c r="W34" s="252">
        <v>0</v>
      </c>
      <c r="X34" s="252">
        <v>0</v>
      </c>
      <c r="Y34" s="26">
        <f t="shared" si="19"/>
        <v>0</v>
      </c>
      <c r="Z34" s="25"/>
      <c r="AA34" s="25"/>
      <c r="AB34" s="25"/>
      <c r="AC34" s="26">
        <f t="shared" si="20"/>
        <v>0</v>
      </c>
      <c r="AD34" s="252">
        <v>0</v>
      </c>
      <c r="AE34" s="252">
        <v>0</v>
      </c>
      <c r="AF34" s="252">
        <v>0</v>
      </c>
      <c r="AG34" s="26">
        <f t="shared" si="21"/>
        <v>0</v>
      </c>
      <c r="AH34" s="25"/>
      <c r="AI34" s="25"/>
      <c r="AJ34" s="25"/>
      <c r="AK34" s="26">
        <f t="shared" si="22"/>
        <v>0</v>
      </c>
      <c r="AL34" s="25"/>
      <c r="AM34" s="25"/>
      <c r="AN34" s="25"/>
      <c r="AO34" s="26">
        <f t="shared" si="23"/>
        <v>0</v>
      </c>
      <c r="AP34" s="25"/>
      <c r="AQ34" s="25"/>
      <c r="AR34" s="25"/>
      <c r="AS34" s="26">
        <f t="shared" si="24"/>
        <v>0</v>
      </c>
      <c r="AT34" s="25"/>
      <c r="AU34" s="25"/>
      <c r="AV34" s="25"/>
      <c r="AW34" s="26">
        <f t="shared" si="25"/>
        <v>0</v>
      </c>
      <c r="AX34" s="25"/>
      <c r="AY34" s="25"/>
      <c r="AZ34" s="25"/>
      <c r="BA34" s="26">
        <f t="shared" si="26"/>
        <v>0</v>
      </c>
      <c r="BB34" s="25"/>
      <c r="BC34" s="25"/>
      <c r="BD34" s="25"/>
      <c r="BE34" s="26">
        <f t="shared" si="27"/>
        <v>0</v>
      </c>
    </row>
    <row r="35" spans="1:57" x14ac:dyDescent="0.25">
      <c r="A35" s="23" t="str">
        <f t="shared" si="14"/>
        <v>CLAIM NUMBERS</v>
      </c>
      <c r="C35" s="13" t="s">
        <v>26</v>
      </c>
      <c r="D35" s="53" t="s">
        <v>346</v>
      </c>
      <c r="E35" s="53" t="s">
        <v>244</v>
      </c>
      <c r="F35" s="252">
        <v>0</v>
      </c>
      <c r="G35" s="252">
        <v>0</v>
      </c>
      <c r="H35" s="252">
        <v>0</v>
      </c>
      <c r="I35" s="26">
        <f t="shared" si="15"/>
        <v>0</v>
      </c>
      <c r="J35" s="252">
        <v>0</v>
      </c>
      <c r="K35" s="252">
        <v>0</v>
      </c>
      <c r="L35" s="252">
        <v>0</v>
      </c>
      <c r="M35" s="26">
        <f t="shared" si="16"/>
        <v>0</v>
      </c>
      <c r="N35" s="252">
        <v>0</v>
      </c>
      <c r="O35" s="252">
        <v>0</v>
      </c>
      <c r="P35" s="252">
        <v>0</v>
      </c>
      <c r="Q35" s="26">
        <f t="shared" si="17"/>
        <v>0</v>
      </c>
      <c r="R35" s="252">
        <v>0</v>
      </c>
      <c r="S35" s="252">
        <v>0</v>
      </c>
      <c r="T35" s="252">
        <v>0</v>
      </c>
      <c r="U35" s="26">
        <f t="shared" si="18"/>
        <v>0</v>
      </c>
      <c r="V35" s="252">
        <v>0</v>
      </c>
      <c r="W35" s="252">
        <v>0</v>
      </c>
      <c r="X35" s="252">
        <v>0</v>
      </c>
      <c r="Y35" s="26">
        <f t="shared" si="19"/>
        <v>0</v>
      </c>
      <c r="Z35" s="25"/>
      <c r="AA35" s="25"/>
      <c r="AB35" s="25"/>
      <c r="AC35" s="26">
        <f t="shared" si="20"/>
        <v>0</v>
      </c>
      <c r="AD35" s="252">
        <v>0</v>
      </c>
      <c r="AE35" s="252">
        <v>0</v>
      </c>
      <c r="AF35" s="252">
        <v>0</v>
      </c>
      <c r="AG35" s="26">
        <f t="shared" si="21"/>
        <v>0</v>
      </c>
      <c r="AH35" s="25"/>
      <c r="AI35" s="25"/>
      <c r="AJ35" s="25"/>
      <c r="AK35" s="26">
        <f t="shared" si="22"/>
        <v>0</v>
      </c>
      <c r="AL35" s="25"/>
      <c r="AM35" s="25"/>
      <c r="AN35" s="25"/>
      <c r="AO35" s="26">
        <f t="shared" si="23"/>
        <v>0</v>
      </c>
      <c r="AP35" s="25"/>
      <c r="AQ35" s="25"/>
      <c r="AR35" s="25"/>
      <c r="AS35" s="26">
        <f t="shared" si="24"/>
        <v>0</v>
      </c>
      <c r="AT35" s="25"/>
      <c r="AU35" s="25"/>
      <c r="AV35" s="25"/>
      <c r="AW35" s="26">
        <f t="shared" si="25"/>
        <v>0</v>
      </c>
      <c r="AX35" s="25"/>
      <c r="AY35" s="25"/>
      <c r="AZ35" s="25"/>
      <c r="BA35" s="26">
        <f t="shared" si="26"/>
        <v>0</v>
      </c>
      <c r="BB35" s="25"/>
      <c r="BC35" s="25"/>
      <c r="BD35" s="25"/>
      <c r="BE35" s="26">
        <f t="shared" si="27"/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52">
        <v>0</v>
      </c>
      <c r="G37" s="252">
        <v>0</v>
      </c>
      <c r="H37" s="252">
        <v>0</v>
      </c>
      <c r="I37" s="26">
        <f>SUM(F37:H37)</f>
        <v>0</v>
      </c>
      <c r="J37" s="252">
        <v>0</v>
      </c>
      <c r="K37" s="252">
        <v>0</v>
      </c>
      <c r="L37" s="252">
        <v>0</v>
      </c>
      <c r="M37" s="26">
        <f>SUM(J37:L37)</f>
        <v>0</v>
      </c>
      <c r="N37" s="252">
        <v>0</v>
      </c>
      <c r="O37" s="252">
        <v>0</v>
      </c>
      <c r="P37" s="252">
        <v>0</v>
      </c>
      <c r="Q37" s="26">
        <f>SUM(N37:P37)</f>
        <v>0</v>
      </c>
      <c r="R37" s="252">
        <v>0</v>
      </c>
      <c r="S37" s="252">
        <v>0</v>
      </c>
      <c r="T37" s="252">
        <v>0</v>
      </c>
      <c r="U37" s="26">
        <f>SUM(R37:T37)</f>
        <v>0</v>
      </c>
      <c r="V37" s="252">
        <v>0</v>
      </c>
      <c r="W37" s="252">
        <v>0</v>
      </c>
      <c r="X37" s="252">
        <v>0</v>
      </c>
      <c r="Y37" s="26">
        <f>SUM(V37:X37)</f>
        <v>0</v>
      </c>
      <c r="Z37" s="25"/>
      <c r="AA37" s="25"/>
      <c r="AB37" s="25"/>
      <c r="AC37" s="26">
        <f>SUM(Z37:AB37)</f>
        <v>0</v>
      </c>
      <c r="AD37" s="252">
        <v>0</v>
      </c>
      <c r="AE37" s="252">
        <v>0</v>
      </c>
      <c r="AF37" s="252">
        <v>0</v>
      </c>
      <c r="AG37" s="26">
        <f>SUM(AD37:AF37)</f>
        <v>0</v>
      </c>
      <c r="AH37" s="25"/>
      <c r="AI37" s="25"/>
      <c r="AJ37" s="25"/>
      <c r="AK37" s="26">
        <f>SUM(AH37:AJ37)</f>
        <v>0</v>
      </c>
      <c r="AL37" s="25"/>
      <c r="AM37" s="25"/>
      <c r="AN37" s="25"/>
      <c r="AO37" s="26">
        <f>SUM(AL37:AN37)</f>
        <v>0</v>
      </c>
      <c r="AP37" s="25"/>
      <c r="AQ37" s="25"/>
      <c r="AR37" s="25"/>
      <c r="AS37" s="26">
        <f>SUM(AP37:AR37)</f>
        <v>0</v>
      </c>
      <c r="AT37" s="25"/>
      <c r="AU37" s="25"/>
      <c r="AV37" s="25"/>
      <c r="AW37" s="26">
        <f>SUM(AT37:AV37)</f>
        <v>0</v>
      </c>
      <c r="AX37" s="25"/>
      <c r="AY37" s="25"/>
      <c r="AZ37" s="25"/>
      <c r="BA37" s="26">
        <f>SUM(AX37:AZ37)</f>
        <v>0</v>
      </c>
      <c r="BB37" s="25"/>
      <c r="BC37" s="25"/>
      <c r="BD37" s="25"/>
      <c r="BE37" s="26">
        <f>SUM(BB37:BD37)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F24-F26-F37</f>
        <v>0</v>
      </c>
      <c r="G39" s="69">
        <f t="shared" ref="G39:BE39" si="28">G24-G26-G37</f>
        <v>0</v>
      </c>
      <c r="H39" s="69">
        <f t="shared" si="28"/>
        <v>0</v>
      </c>
      <c r="I39" s="69">
        <f t="shared" si="28"/>
        <v>0</v>
      </c>
      <c r="J39" s="69">
        <f t="shared" si="28"/>
        <v>0</v>
      </c>
      <c r="K39" s="69">
        <f t="shared" si="28"/>
        <v>0</v>
      </c>
      <c r="L39" s="69">
        <f t="shared" si="28"/>
        <v>0</v>
      </c>
      <c r="M39" s="69">
        <f t="shared" si="28"/>
        <v>0</v>
      </c>
      <c r="N39" s="69">
        <f t="shared" si="28"/>
        <v>0</v>
      </c>
      <c r="O39" s="69">
        <f t="shared" si="28"/>
        <v>0</v>
      </c>
      <c r="P39" s="69">
        <f t="shared" si="28"/>
        <v>0</v>
      </c>
      <c r="Q39" s="69">
        <f t="shared" si="28"/>
        <v>0</v>
      </c>
      <c r="R39" s="69">
        <f t="shared" si="28"/>
        <v>0</v>
      </c>
      <c r="S39" s="69">
        <f t="shared" si="28"/>
        <v>0</v>
      </c>
      <c r="T39" s="69">
        <f t="shared" si="28"/>
        <v>0</v>
      </c>
      <c r="U39" s="69">
        <f t="shared" si="28"/>
        <v>0</v>
      </c>
      <c r="V39" s="69">
        <f t="shared" si="28"/>
        <v>0</v>
      </c>
      <c r="W39" s="69">
        <f t="shared" si="28"/>
        <v>0</v>
      </c>
      <c r="X39" s="69">
        <f t="shared" si="28"/>
        <v>0</v>
      </c>
      <c r="Y39" s="69">
        <f t="shared" si="28"/>
        <v>0</v>
      </c>
      <c r="Z39" s="69">
        <f t="shared" si="28"/>
        <v>0</v>
      </c>
      <c r="AA39" s="69">
        <f t="shared" si="28"/>
        <v>0</v>
      </c>
      <c r="AB39" s="69">
        <f t="shared" si="28"/>
        <v>0</v>
      </c>
      <c r="AC39" s="69">
        <f t="shared" si="28"/>
        <v>0</v>
      </c>
      <c r="AD39" s="69">
        <f t="shared" si="28"/>
        <v>0</v>
      </c>
      <c r="AE39" s="69">
        <f t="shared" si="28"/>
        <v>0</v>
      </c>
      <c r="AF39" s="69">
        <f t="shared" si="28"/>
        <v>0</v>
      </c>
      <c r="AG39" s="69">
        <f t="shared" si="28"/>
        <v>0</v>
      </c>
      <c r="AH39" s="69">
        <f t="shared" si="28"/>
        <v>0</v>
      </c>
      <c r="AI39" s="69">
        <f t="shared" si="28"/>
        <v>0</v>
      </c>
      <c r="AJ39" s="69">
        <f t="shared" si="28"/>
        <v>0</v>
      </c>
      <c r="AK39" s="69">
        <f t="shared" si="28"/>
        <v>0</v>
      </c>
      <c r="AL39" s="69">
        <f t="shared" ref="AL39:AS39" si="29">AL24-AL26-AL37</f>
        <v>0</v>
      </c>
      <c r="AM39" s="69">
        <f t="shared" si="29"/>
        <v>0</v>
      </c>
      <c r="AN39" s="69">
        <f t="shared" si="29"/>
        <v>0</v>
      </c>
      <c r="AO39" s="69">
        <f t="shared" si="29"/>
        <v>0</v>
      </c>
      <c r="AP39" s="69">
        <f t="shared" si="29"/>
        <v>0</v>
      </c>
      <c r="AQ39" s="69">
        <f t="shared" si="29"/>
        <v>0</v>
      </c>
      <c r="AR39" s="69">
        <f t="shared" si="29"/>
        <v>0</v>
      </c>
      <c r="AS39" s="69">
        <f t="shared" si="29"/>
        <v>0</v>
      </c>
      <c r="AT39" s="69">
        <f t="shared" si="28"/>
        <v>0</v>
      </c>
      <c r="AU39" s="69">
        <f t="shared" si="28"/>
        <v>0</v>
      </c>
      <c r="AV39" s="69">
        <f t="shared" si="28"/>
        <v>0</v>
      </c>
      <c r="AW39" s="69">
        <f t="shared" si="28"/>
        <v>0</v>
      </c>
      <c r="AX39" s="69">
        <f>AX24-AX26-AX37</f>
        <v>0</v>
      </c>
      <c r="AY39" s="69">
        <f>AY24-AY26-AY37</f>
        <v>0</v>
      </c>
      <c r="AZ39" s="69">
        <f>AZ24-AZ26-AZ37</f>
        <v>0</v>
      </c>
      <c r="BA39" s="69">
        <f>BA24-BA26-BA37</f>
        <v>0</v>
      </c>
      <c r="BB39" s="69">
        <f t="shared" si="28"/>
        <v>0</v>
      </c>
      <c r="BC39" s="69">
        <f t="shared" si="28"/>
        <v>0</v>
      </c>
      <c r="BD39" s="69">
        <f t="shared" si="28"/>
        <v>0</v>
      </c>
      <c r="BE39" s="69">
        <f t="shared" si="28"/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48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52">
        <v>0</v>
      </c>
      <c r="G42" s="252">
        <v>0</v>
      </c>
      <c r="H42" s="25"/>
      <c r="I42" s="26">
        <f t="shared" ref="I42:I47" si="30">SUM(F42:H42)</f>
        <v>0</v>
      </c>
      <c r="J42" s="252">
        <v>0</v>
      </c>
      <c r="K42" s="252">
        <v>0</v>
      </c>
      <c r="L42" s="25"/>
      <c r="M42" s="26">
        <f t="shared" ref="M42:M47" si="31">SUM(J42:L42)</f>
        <v>0</v>
      </c>
      <c r="N42" s="252">
        <v>0</v>
      </c>
      <c r="O42" s="252">
        <v>0</v>
      </c>
      <c r="P42" s="25"/>
      <c r="Q42" s="26">
        <f t="shared" ref="Q42:Q47" si="32">SUM(N42:P42)</f>
        <v>0</v>
      </c>
      <c r="R42" s="252">
        <v>0</v>
      </c>
      <c r="S42" s="252">
        <v>0</v>
      </c>
      <c r="T42" s="25"/>
      <c r="U42" s="26">
        <f t="shared" ref="U42:U47" si="33">SUM(R42:T42)</f>
        <v>0</v>
      </c>
      <c r="V42" s="252">
        <v>0</v>
      </c>
      <c r="W42" s="252">
        <v>0</v>
      </c>
      <c r="X42" s="25"/>
      <c r="Y42" s="26">
        <f t="shared" ref="Y42:Y47" si="34">SUM(V42:X42)</f>
        <v>0</v>
      </c>
      <c r="Z42" s="25"/>
      <c r="AA42" s="25"/>
      <c r="AB42" s="25"/>
      <c r="AC42" s="26">
        <f t="shared" ref="AC42:AC47" si="35">SUM(Z42:AB42)</f>
        <v>0</v>
      </c>
      <c r="AD42" s="252">
        <v>0</v>
      </c>
      <c r="AE42" s="252">
        <v>0</v>
      </c>
      <c r="AF42" s="25"/>
      <c r="AG42" s="26">
        <f t="shared" ref="AG42:AG47" si="36">SUM(AD42:AF42)</f>
        <v>0</v>
      </c>
      <c r="AH42" s="25"/>
      <c r="AI42" s="25"/>
      <c r="AJ42" s="25"/>
      <c r="AK42" s="26">
        <f t="shared" ref="AK42:AK47" si="37">SUM(AH42:AJ42)</f>
        <v>0</v>
      </c>
      <c r="AL42" s="25"/>
      <c r="AM42" s="25"/>
      <c r="AN42" s="25"/>
      <c r="AO42" s="26">
        <f>SUM(AL42:AN42)</f>
        <v>0</v>
      </c>
      <c r="AP42" s="25"/>
      <c r="AQ42" s="25"/>
      <c r="AR42" s="25"/>
      <c r="AS42" s="26">
        <f>SUM(AP42:AR42)</f>
        <v>0</v>
      </c>
      <c r="AT42" s="25"/>
      <c r="AU42" s="25"/>
      <c r="AV42" s="25"/>
      <c r="AW42" s="26">
        <f t="shared" ref="AW42:AW47" si="38">SUM(AT42:AV42)</f>
        <v>0</v>
      </c>
      <c r="AX42" s="25"/>
      <c r="AY42" s="25"/>
      <c r="AZ42" s="25"/>
      <c r="BA42" s="26">
        <f>SUM(AX42:AZ42)</f>
        <v>0</v>
      </c>
      <c r="BB42" s="25"/>
      <c r="BC42" s="25"/>
      <c r="BD42" s="25"/>
      <c r="BE42" s="26">
        <f t="shared" ref="BE42:BE47" si="39">SUM(BB42:BD42)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253">
        <v>0</v>
      </c>
      <c r="G44" s="253">
        <v>0</v>
      </c>
      <c r="H44" s="253">
        <v>0</v>
      </c>
      <c r="I44" s="69">
        <f t="shared" si="30"/>
        <v>0</v>
      </c>
      <c r="J44" s="253">
        <v>0</v>
      </c>
      <c r="K44" s="253">
        <v>0</v>
      </c>
      <c r="L44" s="253">
        <v>0</v>
      </c>
      <c r="M44" s="69">
        <f t="shared" si="31"/>
        <v>0</v>
      </c>
      <c r="N44" s="253">
        <v>0</v>
      </c>
      <c r="O44" s="253">
        <v>0</v>
      </c>
      <c r="P44" s="253">
        <v>0</v>
      </c>
      <c r="Q44" s="69">
        <f t="shared" si="32"/>
        <v>0</v>
      </c>
      <c r="R44" s="253">
        <v>0</v>
      </c>
      <c r="S44" s="253">
        <v>0</v>
      </c>
      <c r="T44" s="253">
        <v>0</v>
      </c>
      <c r="U44" s="69">
        <f t="shared" si="33"/>
        <v>0</v>
      </c>
      <c r="V44" s="253">
        <v>0</v>
      </c>
      <c r="W44" s="253">
        <v>0</v>
      </c>
      <c r="X44" s="253">
        <v>0</v>
      </c>
      <c r="Y44" s="69">
        <f t="shared" si="34"/>
        <v>0</v>
      </c>
      <c r="Z44" s="140"/>
      <c r="AA44" s="140"/>
      <c r="AB44" s="140"/>
      <c r="AC44" s="69">
        <f t="shared" si="35"/>
        <v>0</v>
      </c>
      <c r="AD44" s="253">
        <v>0</v>
      </c>
      <c r="AE44" s="253">
        <v>0</v>
      </c>
      <c r="AF44" s="253">
        <v>0</v>
      </c>
      <c r="AG44" s="69">
        <f t="shared" si="36"/>
        <v>0</v>
      </c>
      <c r="AH44" s="140"/>
      <c r="AI44" s="140"/>
      <c r="AJ44" s="140"/>
      <c r="AK44" s="69">
        <f t="shared" si="37"/>
        <v>0</v>
      </c>
      <c r="AL44" s="140"/>
      <c r="AM44" s="140"/>
      <c r="AN44" s="140"/>
      <c r="AO44" s="69">
        <f>SUM(AL44:AN44)</f>
        <v>0</v>
      </c>
      <c r="AP44" s="140"/>
      <c r="AQ44" s="140"/>
      <c r="AR44" s="140"/>
      <c r="AS44" s="69">
        <f>SUM(AP44:AR44)</f>
        <v>0</v>
      </c>
      <c r="AT44" s="140"/>
      <c r="AU44" s="140"/>
      <c r="AV44" s="140"/>
      <c r="AW44" s="69">
        <f t="shared" si="38"/>
        <v>0</v>
      </c>
      <c r="AX44" s="140"/>
      <c r="AY44" s="140"/>
      <c r="AZ44" s="140"/>
      <c r="BA44" s="69">
        <f>SUM(AX44:AZ44)</f>
        <v>0</v>
      </c>
      <c r="BB44" s="140"/>
      <c r="BC44" s="140"/>
      <c r="BD44" s="140"/>
      <c r="BE44" s="69">
        <f t="shared" si="39"/>
        <v>0</v>
      </c>
    </row>
    <row r="45" spans="1:57" x14ac:dyDescent="0.25">
      <c r="A45" s="23"/>
      <c r="D45" s="68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40">$A$42</f>
        <v>CLAIM SUMS INSURED</v>
      </c>
      <c r="C46" s="13" t="s">
        <v>26</v>
      </c>
      <c r="D46" s="53" t="s">
        <v>264</v>
      </c>
      <c r="E46" s="53" t="s">
        <v>227</v>
      </c>
      <c r="F46" s="252">
        <v>0</v>
      </c>
      <c r="G46" s="252">
        <v>0</v>
      </c>
      <c r="H46" s="252">
        <v>0</v>
      </c>
      <c r="I46" s="26">
        <f t="shared" si="30"/>
        <v>0</v>
      </c>
      <c r="J46" s="252">
        <v>0</v>
      </c>
      <c r="K46" s="252">
        <v>0</v>
      </c>
      <c r="L46" s="252">
        <v>0</v>
      </c>
      <c r="M46" s="26">
        <f t="shared" si="31"/>
        <v>0</v>
      </c>
      <c r="N46" s="252">
        <v>0</v>
      </c>
      <c r="O46" s="252">
        <v>0</v>
      </c>
      <c r="P46" s="252">
        <v>0</v>
      </c>
      <c r="Q46" s="26">
        <f t="shared" si="32"/>
        <v>0</v>
      </c>
      <c r="R46" s="252">
        <v>0</v>
      </c>
      <c r="S46" s="252">
        <v>0</v>
      </c>
      <c r="T46" s="252">
        <v>0</v>
      </c>
      <c r="U46" s="26">
        <f t="shared" si="33"/>
        <v>0</v>
      </c>
      <c r="V46" s="252">
        <v>0</v>
      </c>
      <c r="W46" s="252">
        <v>0</v>
      </c>
      <c r="X46" s="252">
        <v>0</v>
      </c>
      <c r="Y46" s="26">
        <f t="shared" si="34"/>
        <v>0</v>
      </c>
      <c r="Z46" s="25"/>
      <c r="AA46" s="25"/>
      <c r="AB46" s="25"/>
      <c r="AC46" s="26">
        <f t="shared" si="35"/>
        <v>0</v>
      </c>
      <c r="AD46" s="252">
        <v>0</v>
      </c>
      <c r="AE46" s="252">
        <v>0</v>
      </c>
      <c r="AF46" s="252">
        <v>0</v>
      </c>
      <c r="AG46" s="26">
        <f t="shared" si="36"/>
        <v>0</v>
      </c>
      <c r="AH46" s="25"/>
      <c r="AI46" s="25"/>
      <c r="AJ46" s="25"/>
      <c r="AK46" s="26">
        <f t="shared" si="37"/>
        <v>0</v>
      </c>
      <c r="AL46" s="25"/>
      <c r="AM46" s="25"/>
      <c r="AN46" s="25"/>
      <c r="AO46" s="26">
        <f t="shared" ref="AO46:AO53" si="41">SUM(AL46:AN46)</f>
        <v>0</v>
      </c>
      <c r="AP46" s="25"/>
      <c r="AQ46" s="25"/>
      <c r="AR46" s="25"/>
      <c r="AS46" s="26">
        <f t="shared" ref="AS46:AS53" si="42">SUM(AP46:AR46)</f>
        <v>0</v>
      </c>
      <c r="AT46" s="25"/>
      <c r="AU46" s="25"/>
      <c r="AV46" s="25"/>
      <c r="AW46" s="26">
        <f t="shared" si="38"/>
        <v>0</v>
      </c>
      <c r="AX46" s="25"/>
      <c r="AY46" s="25"/>
      <c r="AZ46" s="25"/>
      <c r="BA46" s="26">
        <f t="shared" ref="BA46:BA53" si="43">SUM(AX46:AZ46)</f>
        <v>0</v>
      </c>
      <c r="BB46" s="25"/>
      <c r="BC46" s="25"/>
      <c r="BD46" s="25"/>
      <c r="BE46" s="26">
        <f t="shared" si="39"/>
        <v>0</v>
      </c>
    </row>
    <row r="47" spans="1:57" x14ac:dyDescent="0.25">
      <c r="A47" s="23" t="str">
        <f t="shared" si="40"/>
        <v>CLAIM SUMS INSURED</v>
      </c>
      <c r="C47" s="13" t="s">
        <v>26</v>
      </c>
      <c r="D47" s="53" t="s">
        <v>505</v>
      </c>
      <c r="E47" s="53" t="s">
        <v>228</v>
      </c>
      <c r="F47" s="252">
        <v>0</v>
      </c>
      <c r="G47" s="252">
        <v>0</v>
      </c>
      <c r="H47" s="252">
        <v>0</v>
      </c>
      <c r="I47" s="26">
        <f t="shared" si="30"/>
        <v>0</v>
      </c>
      <c r="J47" s="252">
        <v>0</v>
      </c>
      <c r="K47" s="252">
        <v>0</v>
      </c>
      <c r="L47" s="252">
        <v>0</v>
      </c>
      <c r="M47" s="26">
        <f t="shared" si="31"/>
        <v>0</v>
      </c>
      <c r="N47" s="252">
        <v>0</v>
      </c>
      <c r="O47" s="252">
        <v>0</v>
      </c>
      <c r="P47" s="252">
        <v>0</v>
      </c>
      <c r="Q47" s="26">
        <f t="shared" si="32"/>
        <v>0</v>
      </c>
      <c r="R47" s="252">
        <v>0</v>
      </c>
      <c r="S47" s="252">
        <v>0</v>
      </c>
      <c r="T47" s="252">
        <v>0</v>
      </c>
      <c r="U47" s="26">
        <f t="shared" si="33"/>
        <v>0</v>
      </c>
      <c r="V47" s="252">
        <v>0</v>
      </c>
      <c r="W47" s="252">
        <v>0</v>
      </c>
      <c r="X47" s="252">
        <v>0</v>
      </c>
      <c r="Y47" s="26">
        <f t="shared" si="34"/>
        <v>0</v>
      </c>
      <c r="Z47" s="25"/>
      <c r="AA47" s="25"/>
      <c r="AB47" s="25"/>
      <c r="AC47" s="26">
        <f t="shared" si="35"/>
        <v>0</v>
      </c>
      <c r="AD47" s="252">
        <v>0</v>
      </c>
      <c r="AE47" s="252">
        <v>0</v>
      </c>
      <c r="AF47" s="252">
        <v>0</v>
      </c>
      <c r="AG47" s="26">
        <f t="shared" si="36"/>
        <v>0</v>
      </c>
      <c r="AH47" s="25"/>
      <c r="AI47" s="25"/>
      <c r="AJ47" s="25"/>
      <c r="AK47" s="26">
        <f t="shared" si="37"/>
        <v>0</v>
      </c>
      <c r="AL47" s="25"/>
      <c r="AM47" s="25"/>
      <c r="AN47" s="25"/>
      <c r="AO47" s="26">
        <f t="shared" si="41"/>
        <v>0</v>
      </c>
      <c r="AP47" s="25"/>
      <c r="AQ47" s="25"/>
      <c r="AR47" s="25"/>
      <c r="AS47" s="26">
        <f t="shared" si="42"/>
        <v>0</v>
      </c>
      <c r="AT47" s="25"/>
      <c r="AU47" s="25"/>
      <c r="AV47" s="25"/>
      <c r="AW47" s="26">
        <f t="shared" si="38"/>
        <v>0</v>
      </c>
      <c r="AX47" s="25"/>
      <c r="AY47" s="25"/>
      <c r="AZ47" s="25"/>
      <c r="BA47" s="26">
        <f t="shared" si="43"/>
        <v>0</v>
      </c>
      <c r="BB47" s="25"/>
      <c r="BC47" s="25"/>
      <c r="BD47" s="25"/>
      <c r="BE47" s="26">
        <f t="shared" si="39"/>
        <v>0</v>
      </c>
    </row>
    <row r="48" spans="1:57" x14ac:dyDescent="0.25">
      <c r="A48" s="23" t="str">
        <f t="shared" si="40"/>
        <v>CLAIM SUMS INSURED</v>
      </c>
      <c r="C48" s="13" t="s">
        <v>26</v>
      </c>
      <c r="D48" s="53" t="s">
        <v>348</v>
      </c>
      <c r="E48" s="53" t="s">
        <v>27</v>
      </c>
      <c r="F48" s="26">
        <f>SUBTOTAL(9,F49:F52)</f>
        <v>0</v>
      </c>
      <c r="G48" s="26">
        <f>SUBTOTAL(9,G49:G52)</f>
        <v>0</v>
      </c>
      <c r="H48" s="26">
        <f>SUBTOTAL(9,H49:H52)</f>
        <v>0</v>
      </c>
      <c r="I48" s="26">
        <f t="shared" ref="I48:I53" si="44">SUM(F48:H48)</f>
        <v>0</v>
      </c>
      <c r="J48" s="26">
        <f>SUBTOTAL(9,J49:J52)</f>
        <v>0</v>
      </c>
      <c r="K48" s="26">
        <f>SUBTOTAL(9,K49:K52)</f>
        <v>0</v>
      </c>
      <c r="L48" s="26">
        <f>SUBTOTAL(9,L49:L52)</f>
        <v>0</v>
      </c>
      <c r="M48" s="26">
        <f t="shared" ref="M48:M53" si="45">SUM(J48:L48)</f>
        <v>0</v>
      </c>
      <c r="N48" s="26">
        <f>SUBTOTAL(9,N49:N52)</f>
        <v>0</v>
      </c>
      <c r="O48" s="26">
        <f>SUBTOTAL(9,O49:O52)</f>
        <v>0</v>
      </c>
      <c r="P48" s="26">
        <f>SUBTOTAL(9,P49:P52)</f>
        <v>0</v>
      </c>
      <c r="Q48" s="26">
        <f t="shared" ref="Q48:Q53" si="46">SUM(N48:P48)</f>
        <v>0</v>
      </c>
      <c r="R48" s="26">
        <f>SUBTOTAL(9,R49:R52)</f>
        <v>0</v>
      </c>
      <c r="S48" s="26">
        <f>SUBTOTAL(9,S49:S52)</f>
        <v>0</v>
      </c>
      <c r="T48" s="26">
        <f>SUBTOTAL(9,T49:T52)</f>
        <v>0</v>
      </c>
      <c r="U48" s="26">
        <f t="shared" ref="U48:U53" si="47">SUM(R48:T48)</f>
        <v>0</v>
      </c>
      <c r="V48" s="26">
        <f>SUBTOTAL(9,V49:V52)</f>
        <v>0</v>
      </c>
      <c r="W48" s="26">
        <f>SUBTOTAL(9,W49:W52)</f>
        <v>0</v>
      </c>
      <c r="X48" s="26">
        <f>SUBTOTAL(9,X49:X52)</f>
        <v>0</v>
      </c>
      <c r="Y48" s="26">
        <f t="shared" ref="Y48:Y53" si="48">SUM(V48:X48)</f>
        <v>0</v>
      </c>
      <c r="Z48" s="26">
        <f>SUBTOTAL(9,Z49:Z52)</f>
        <v>0</v>
      </c>
      <c r="AA48" s="26">
        <f>SUBTOTAL(9,AA49:AA52)</f>
        <v>0</v>
      </c>
      <c r="AB48" s="26">
        <f>SUBTOTAL(9,AB49:AB52)</f>
        <v>0</v>
      </c>
      <c r="AC48" s="26">
        <f t="shared" ref="AC48:AC53" si="49">SUM(Z48:AB48)</f>
        <v>0</v>
      </c>
      <c r="AD48" s="26">
        <f>SUBTOTAL(9,AD49:AD52)</f>
        <v>0</v>
      </c>
      <c r="AE48" s="26">
        <f>SUBTOTAL(9,AE49:AE52)</f>
        <v>0</v>
      </c>
      <c r="AF48" s="26">
        <f>SUBTOTAL(9,AF49:AF52)</f>
        <v>0</v>
      </c>
      <c r="AG48" s="26">
        <f t="shared" ref="AG48:AG53" si="50">SUM(AD48:AF48)</f>
        <v>0</v>
      </c>
      <c r="AH48" s="26">
        <f>SUBTOTAL(9,AH49:AH52)</f>
        <v>0</v>
      </c>
      <c r="AI48" s="26">
        <f>SUBTOTAL(9,AI49:AI52)</f>
        <v>0</v>
      </c>
      <c r="AJ48" s="26">
        <f>SUBTOTAL(9,AJ49:AJ52)</f>
        <v>0</v>
      </c>
      <c r="AK48" s="26">
        <f t="shared" ref="AK48:AK53" si="51">SUM(AH48:AJ48)</f>
        <v>0</v>
      </c>
      <c r="AL48" s="26">
        <f>SUBTOTAL(9,AL49:AL52)</f>
        <v>0</v>
      </c>
      <c r="AM48" s="26">
        <f>SUBTOTAL(9,AM49:AM52)</f>
        <v>0</v>
      </c>
      <c r="AN48" s="26">
        <f>SUBTOTAL(9,AN49:AN52)</f>
        <v>0</v>
      </c>
      <c r="AO48" s="26">
        <f t="shared" si="41"/>
        <v>0</v>
      </c>
      <c r="AP48" s="26">
        <f>SUBTOTAL(9,AP49:AP52)</f>
        <v>0</v>
      </c>
      <c r="AQ48" s="26">
        <f>SUBTOTAL(9,AQ49:AQ52)</f>
        <v>0</v>
      </c>
      <c r="AR48" s="26">
        <f>SUBTOTAL(9,AR49:AR52)</f>
        <v>0</v>
      </c>
      <c r="AS48" s="26">
        <f t="shared" si="42"/>
        <v>0</v>
      </c>
      <c r="AT48" s="26">
        <f>SUBTOTAL(9,AT49:AT52)</f>
        <v>0</v>
      </c>
      <c r="AU48" s="26">
        <f>SUBTOTAL(9,AU49:AU52)</f>
        <v>0</v>
      </c>
      <c r="AV48" s="26">
        <f>SUBTOTAL(9,AV49:AV52)</f>
        <v>0</v>
      </c>
      <c r="AW48" s="26">
        <f t="shared" ref="AW48:AW53" si="52">SUM(AT48:AV48)</f>
        <v>0</v>
      </c>
      <c r="AX48" s="26">
        <f>SUBTOTAL(9,AX49:AX52)</f>
        <v>0</v>
      </c>
      <c r="AY48" s="26">
        <f>SUBTOTAL(9,AY49:AY52)</f>
        <v>0</v>
      </c>
      <c r="AZ48" s="26">
        <f>SUBTOTAL(9,AZ49:AZ52)</f>
        <v>0</v>
      </c>
      <c r="BA48" s="26">
        <f t="shared" si="43"/>
        <v>0</v>
      </c>
      <c r="BB48" s="26">
        <f>SUBTOTAL(9,BB49:BB52)</f>
        <v>0</v>
      </c>
      <c r="BC48" s="26">
        <f>SUBTOTAL(9,BC49:BC52)</f>
        <v>0</v>
      </c>
      <c r="BD48" s="26">
        <f>SUBTOTAL(9,BD49:BD52)</f>
        <v>0</v>
      </c>
      <c r="BE48" s="26">
        <f t="shared" ref="BE48:BE53" si="53">SUM(BB48:BD48)</f>
        <v>0</v>
      </c>
    </row>
    <row r="49" spans="1:57" x14ac:dyDescent="0.25">
      <c r="A49" s="23" t="str">
        <f t="shared" si="40"/>
        <v>CLAIM SUMS INSURED</v>
      </c>
      <c r="C49" s="13" t="s">
        <v>26</v>
      </c>
      <c r="D49" s="53" t="s">
        <v>222</v>
      </c>
      <c r="E49" s="53" t="s">
        <v>229</v>
      </c>
      <c r="F49" s="252">
        <v>0</v>
      </c>
      <c r="G49" s="252">
        <v>0</v>
      </c>
      <c r="H49" s="252">
        <v>0</v>
      </c>
      <c r="I49" s="26">
        <f t="shared" si="44"/>
        <v>0</v>
      </c>
      <c r="J49" s="252">
        <v>0</v>
      </c>
      <c r="K49" s="252">
        <v>0</v>
      </c>
      <c r="L49" s="252">
        <v>0</v>
      </c>
      <c r="M49" s="26">
        <f t="shared" si="45"/>
        <v>0</v>
      </c>
      <c r="N49" s="252">
        <v>0</v>
      </c>
      <c r="O49" s="252">
        <v>0</v>
      </c>
      <c r="P49" s="252">
        <v>0</v>
      </c>
      <c r="Q49" s="26">
        <f t="shared" si="46"/>
        <v>0</v>
      </c>
      <c r="R49" s="252">
        <v>0</v>
      </c>
      <c r="S49" s="252">
        <v>0</v>
      </c>
      <c r="T49" s="252">
        <v>0</v>
      </c>
      <c r="U49" s="26">
        <f t="shared" si="47"/>
        <v>0</v>
      </c>
      <c r="V49" s="252">
        <v>0</v>
      </c>
      <c r="W49" s="252">
        <v>0</v>
      </c>
      <c r="X49" s="252">
        <v>0</v>
      </c>
      <c r="Y49" s="26">
        <f t="shared" si="48"/>
        <v>0</v>
      </c>
      <c r="Z49" s="25"/>
      <c r="AA49" s="25"/>
      <c r="AB49" s="25"/>
      <c r="AC49" s="26">
        <f t="shared" si="49"/>
        <v>0</v>
      </c>
      <c r="AD49" s="252">
        <v>0</v>
      </c>
      <c r="AE49" s="252">
        <v>0</v>
      </c>
      <c r="AF49" s="252">
        <v>0</v>
      </c>
      <c r="AG49" s="26">
        <f t="shared" si="50"/>
        <v>0</v>
      </c>
      <c r="AH49" s="25"/>
      <c r="AI49" s="25"/>
      <c r="AJ49" s="25"/>
      <c r="AK49" s="26">
        <f t="shared" si="51"/>
        <v>0</v>
      </c>
      <c r="AL49" s="25"/>
      <c r="AM49" s="25"/>
      <c r="AN49" s="25"/>
      <c r="AO49" s="26">
        <f t="shared" si="41"/>
        <v>0</v>
      </c>
      <c r="AP49" s="25"/>
      <c r="AQ49" s="25"/>
      <c r="AR49" s="25"/>
      <c r="AS49" s="26">
        <f t="shared" si="42"/>
        <v>0</v>
      </c>
      <c r="AT49" s="25"/>
      <c r="AU49" s="25"/>
      <c r="AV49" s="25"/>
      <c r="AW49" s="26">
        <f t="shared" si="52"/>
        <v>0</v>
      </c>
      <c r="AX49" s="25"/>
      <c r="AY49" s="25"/>
      <c r="AZ49" s="25"/>
      <c r="BA49" s="26">
        <f t="shared" si="43"/>
        <v>0</v>
      </c>
      <c r="BB49" s="25"/>
      <c r="BC49" s="25"/>
      <c r="BD49" s="25"/>
      <c r="BE49" s="26">
        <f t="shared" si="53"/>
        <v>0</v>
      </c>
    </row>
    <row r="50" spans="1:57" x14ac:dyDescent="0.25">
      <c r="A50" s="23" t="str">
        <f t="shared" si="40"/>
        <v>CLAIM SUMS INSURED</v>
      </c>
      <c r="C50" s="13" t="s">
        <v>26</v>
      </c>
      <c r="D50" s="53" t="s">
        <v>224</v>
      </c>
      <c r="E50" s="53" t="s">
        <v>230</v>
      </c>
      <c r="F50" s="252">
        <v>0</v>
      </c>
      <c r="G50" s="252">
        <v>0</v>
      </c>
      <c r="H50" s="252">
        <v>0</v>
      </c>
      <c r="I50" s="26">
        <f t="shared" si="44"/>
        <v>0</v>
      </c>
      <c r="J50" s="252">
        <v>0</v>
      </c>
      <c r="K50" s="252">
        <v>0</v>
      </c>
      <c r="L50" s="252">
        <v>0</v>
      </c>
      <c r="M50" s="26">
        <f t="shared" si="45"/>
        <v>0</v>
      </c>
      <c r="N50" s="252">
        <v>0</v>
      </c>
      <c r="O50" s="252">
        <v>0</v>
      </c>
      <c r="P50" s="252">
        <v>0</v>
      </c>
      <c r="Q50" s="26">
        <f t="shared" si="46"/>
        <v>0</v>
      </c>
      <c r="R50" s="252">
        <v>0</v>
      </c>
      <c r="S50" s="252">
        <v>0</v>
      </c>
      <c r="T50" s="252">
        <v>0</v>
      </c>
      <c r="U50" s="26">
        <f t="shared" si="47"/>
        <v>0</v>
      </c>
      <c r="V50" s="252">
        <v>0</v>
      </c>
      <c r="W50" s="252">
        <v>0</v>
      </c>
      <c r="X50" s="252">
        <v>0</v>
      </c>
      <c r="Y50" s="26">
        <f t="shared" si="48"/>
        <v>0</v>
      </c>
      <c r="Z50" s="25"/>
      <c r="AA50" s="25"/>
      <c r="AB50" s="25"/>
      <c r="AC50" s="26">
        <f t="shared" si="49"/>
        <v>0</v>
      </c>
      <c r="AD50" s="252">
        <v>0</v>
      </c>
      <c r="AE50" s="252">
        <v>0</v>
      </c>
      <c r="AF50" s="252">
        <v>0</v>
      </c>
      <c r="AG50" s="26">
        <f t="shared" si="50"/>
        <v>0</v>
      </c>
      <c r="AH50" s="25"/>
      <c r="AI50" s="25"/>
      <c r="AJ50" s="25"/>
      <c r="AK50" s="26">
        <f t="shared" si="51"/>
        <v>0</v>
      </c>
      <c r="AL50" s="25"/>
      <c r="AM50" s="25"/>
      <c r="AN50" s="25"/>
      <c r="AO50" s="26">
        <f t="shared" si="41"/>
        <v>0</v>
      </c>
      <c r="AP50" s="25"/>
      <c r="AQ50" s="25"/>
      <c r="AR50" s="25"/>
      <c r="AS50" s="26">
        <f t="shared" si="42"/>
        <v>0</v>
      </c>
      <c r="AT50" s="25"/>
      <c r="AU50" s="25"/>
      <c r="AV50" s="25"/>
      <c r="AW50" s="26">
        <f t="shared" si="52"/>
        <v>0</v>
      </c>
      <c r="AX50" s="25"/>
      <c r="AY50" s="25"/>
      <c r="AZ50" s="25"/>
      <c r="BA50" s="26">
        <f t="shared" si="43"/>
        <v>0</v>
      </c>
      <c r="BB50" s="25"/>
      <c r="BC50" s="25"/>
      <c r="BD50" s="25"/>
      <c r="BE50" s="26">
        <f t="shared" si="53"/>
        <v>0</v>
      </c>
    </row>
    <row r="51" spans="1:57" ht="15" customHeight="1" x14ac:dyDescent="0.25">
      <c r="A51" s="23" t="str">
        <f t="shared" si="40"/>
        <v>CLAIM SUMS INSURED</v>
      </c>
      <c r="C51" s="13" t="s">
        <v>26</v>
      </c>
      <c r="D51" s="53" t="s">
        <v>223</v>
      </c>
      <c r="E51" s="53" t="s">
        <v>231</v>
      </c>
      <c r="F51" s="252">
        <v>0</v>
      </c>
      <c r="G51" s="252">
        <v>0</v>
      </c>
      <c r="H51" s="252">
        <v>0</v>
      </c>
      <c r="I51" s="26">
        <f t="shared" si="44"/>
        <v>0</v>
      </c>
      <c r="J51" s="252">
        <v>0</v>
      </c>
      <c r="K51" s="252">
        <v>0</v>
      </c>
      <c r="L51" s="252">
        <v>0</v>
      </c>
      <c r="M51" s="26">
        <f t="shared" si="45"/>
        <v>0</v>
      </c>
      <c r="N51" s="252">
        <v>0</v>
      </c>
      <c r="O51" s="252">
        <v>0</v>
      </c>
      <c r="P51" s="252">
        <v>0</v>
      </c>
      <c r="Q51" s="26">
        <f t="shared" si="46"/>
        <v>0</v>
      </c>
      <c r="R51" s="252">
        <v>0</v>
      </c>
      <c r="S51" s="252">
        <v>0</v>
      </c>
      <c r="T51" s="252">
        <v>0</v>
      </c>
      <c r="U51" s="26">
        <f t="shared" si="47"/>
        <v>0</v>
      </c>
      <c r="V51" s="252">
        <v>0</v>
      </c>
      <c r="W51" s="252">
        <v>0</v>
      </c>
      <c r="X51" s="252">
        <v>0</v>
      </c>
      <c r="Y51" s="26">
        <f t="shared" si="48"/>
        <v>0</v>
      </c>
      <c r="Z51" s="25"/>
      <c r="AA51" s="25"/>
      <c r="AB51" s="25"/>
      <c r="AC51" s="26">
        <f t="shared" si="49"/>
        <v>0</v>
      </c>
      <c r="AD51" s="252">
        <v>0</v>
      </c>
      <c r="AE51" s="252">
        <v>0</v>
      </c>
      <c r="AF51" s="252">
        <v>0</v>
      </c>
      <c r="AG51" s="26">
        <f t="shared" si="50"/>
        <v>0</v>
      </c>
      <c r="AH51" s="25"/>
      <c r="AI51" s="25"/>
      <c r="AJ51" s="25"/>
      <c r="AK51" s="26">
        <f t="shared" si="51"/>
        <v>0</v>
      </c>
      <c r="AL51" s="25"/>
      <c r="AM51" s="25"/>
      <c r="AN51" s="25"/>
      <c r="AO51" s="26">
        <f t="shared" si="41"/>
        <v>0</v>
      </c>
      <c r="AP51" s="25"/>
      <c r="AQ51" s="25"/>
      <c r="AR51" s="25"/>
      <c r="AS51" s="26">
        <f t="shared" si="42"/>
        <v>0</v>
      </c>
      <c r="AT51" s="25"/>
      <c r="AU51" s="25"/>
      <c r="AV51" s="25"/>
      <c r="AW51" s="26">
        <f t="shared" si="52"/>
        <v>0</v>
      </c>
      <c r="AX51" s="25"/>
      <c r="AY51" s="25"/>
      <c r="AZ51" s="25"/>
      <c r="BA51" s="26">
        <f t="shared" si="43"/>
        <v>0</v>
      </c>
      <c r="BB51" s="25"/>
      <c r="BC51" s="25"/>
      <c r="BD51" s="25"/>
      <c r="BE51" s="26">
        <f t="shared" si="53"/>
        <v>0</v>
      </c>
    </row>
    <row r="52" spans="1:57" x14ac:dyDescent="0.25">
      <c r="A52" s="23" t="str">
        <f t="shared" si="40"/>
        <v>CLAIM SUMS INSURED</v>
      </c>
      <c r="C52" s="13" t="s">
        <v>26</v>
      </c>
      <c r="D52" s="53" t="s">
        <v>341</v>
      </c>
      <c r="E52" s="53" t="s">
        <v>232</v>
      </c>
      <c r="F52" s="252">
        <v>0</v>
      </c>
      <c r="G52" s="252">
        <v>0</v>
      </c>
      <c r="H52" s="252">
        <v>0</v>
      </c>
      <c r="I52" s="26">
        <f t="shared" si="44"/>
        <v>0</v>
      </c>
      <c r="J52" s="252">
        <v>0</v>
      </c>
      <c r="K52" s="252">
        <v>0</v>
      </c>
      <c r="L52" s="252">
        <v>0</v>
      </c>
      <c r="M52" s="26">
        <f t="shared" si="45"/>
        <v>0</v>
      </c>
      <c r="N52" s="252">
        <v>0</v>
      </c>
      <c r="O52" s="252">
        <v>0</v>
      </c>
      <c r="P52" s="252">
        <v>0</v>
      </c>
      <c r="Q52" s="26">
        <f t="shared" si="46"/>
        <v>0</v>
      </c>
      <c r="R52" s="252">
        <v>0</v>
      </c>
      <c r="S52" s="252">
        <v>0</v>
      </c>
      <c r="T52" s="252">
        <v>0</v>
      </c>
      <c r="U52" s="26">
        <f t="shared" si="47"/>
        <v>0</v>
      </c>
      <c r="V52" s="252">
        <v>0</v>
      </c>
      <c r="W52" s="252">
        <v>0</v>
      </c>
      <c r="X52" s="252">
        <v>0</v>
      </c>
      <c r="Y52" s="26">
        <f t="shared" si="48"/>
        <v>0</v>
      </c>
      <c r="Z52" s="25"/>
      <c r="AA52" s="25"/>
      <c r="AB52" s="25"/>
      <c r="AC52" s="26">
        <f t="shared" si="49"/>
        <v>0</v>
      </c>
      <c r="AD52" s="252">
        <v>0</v>
      </c>
      <c r="AE52" s="252">
        <v>0</v>
      </c>
      <c r="AF52" s="252">
        <v>0</v>
      </c>
      <c r="AG52" s="26">
        <f t="shared" si="50"/>
        <v>0</v>
      </c>
      <c r="AH52" s="25"/>
      <c r="AI52" s="25"/>
      <c r="AJ52" s="25"/>
      <c r="AK52" s="26">
        <f t="shared" si="51"/>
        <v>0</v>
      </c>
      <c r="AL52" s="25"/>
      <c r="AM52" s="25"/>
      <c r="AN52" s="25"/>
      <c r="AO52" s="26">
        <f t="shared" si="41"/>
        <v>0</v>
      </c>
      <c r="AP52" s="25"/>
      <c r="AQ52" s="25"/>
      <c r="AR52" s="25"/>
      <c r="AS52" s="26">
        <f t="shared" si="42"/>
        <v>0</v>
      </c>
      <c r="AT52" s="25"/>
      <c r="AU52" s="25"/>
      <c r="AV52" s="25"/>
      <c r="AW52" s="26">
        <f t="shared" si="52"/>
        <v>0</v>
      </c>
      <c r="AX52" s="25"/>
      <c r="AY52" s="25"/>
      <c r="AZ52" s="25"/>
      <c r="BA52" s="26">
        <f t="shared" si="43"/>
        <v>0</v>
      </c>
      <c r="BB52" s="25"/>
      <c r="BC52" s="25"/>
      <c r="BD52" s="25"/>
      <c r="BE52" s="26">
        <f t="shared" si="53"/>
        <v>0</v>
      </c>
    </row>
    <row r="53" spans="1:57" x14ac:dyDescent="0.25">
      <c r="A53" s="23" t="str">
        <f t="shared" si="40"/>
        <v>CLAIM SUMS INSURED</v>
      </c>
      <c r="C53" s="13" t="s">
        <v>26</v>
      </c>
      <c r="D53" s="53" t="s">
        <v>246</v>
      </c>
      <c r="E53" s="53" t="s">
        <v>233</v>
      </c>
      <c r="F53" s="26">
        <f>F42+F46+F47-F48</f>
        <v>0</v>
      </c>
      <c r="G53" s="26">
        <f>G42+G46+G47-G48</f>
        <v>0</v>
      </c>
      <c r="H53" s="26">
        <f>H42+H46+H47-H48</f>
        <v>0</v>
      </c>
      <c r="I53" s="26">
        <f t="shared" si="44"/>
        <v>0</v>
      </c>
      <c r="J53" s="26">
        <f>J42+J46+J47-J48</f>
        <v>0</v>
      </c>
      <c r="K53" s="26">
        <f>K42+K46+K47-K48</f>
        <v>0</v>
      </c>
      <c r="L53" s="26">
        <f>L42+L46+L47-L48</f>
        <v>0</v>
      </c>
      <c r="M53" s="26">
        <f t="shared" si="45"/>
        <v>0</v>
      </c>
      <c r="N53" s="26">
        <f>N42+N46+N47-N48</f>
        <v>0</v>
      </c>
      <c r="O53" s="26">
        <f>O42+O46+O47-O48</f>
        <v>0</v>
      </c>
      <c r="P53" s="26">
        <f>P42+P46+P47-P48</f>
        <v>0</v>
      </c>
      <c r="Q53" s="26">
        <f t="shared" si="46"/>
        <v>0</v>
      </c>
      <c r="R53" s="26">
        <f>R42+R46+R47-R48</f>
        <v>0</v>
      </c>
      <c r="S53" s="26">
        <f>S42+S46+S47-S48</f>
        <v>0</v>
      </c>
      <c r="T53" s="26">
        <f>T42+T46+T47-T48</f>
        <v>0</v>
      </c>
      <c r="U53" s="26">
        <f t="shared" si="47"/>
        <v>0</v>
      </c>
      <c r="V53" s="26">
        <f>V42+V46+V47-V48</f>
        <v>0</v>
      </c>
      <c r="W53" s="26">
        <f>W42+W46+W47-W48</f>
        <v>0</v>
      </c>
      <c r="X53" s="26">
        <f>X42+X46+X47-X48</f>
        <v>0</v>
      </c>
      <c r="Y53" s="26">
        <f t="shared" si="48"/>
        <v>0</v>
      </c>
      <c r="Z53" s="26">
        <f>Z42+Z46+Z47-Z48</f>
        <v>0</v>
      </c>
      <c r="AA53" s="26">
        <f>AA42+AA46+AA47-AA48</f>
        <v>0</v>
      </c>
      <c r="AB53" s="26">
        <f>AB42+AB46+AB47-AB48</f>
        <v>0</v>
      </c>
      <c r="AC53" s="26">
        <f t="shared" si="49"/>
        <v>0</v>
      </c>
      <c r="AD53" s="26">
        <f>AD42+AD46+AD47-AD48</f>
        <v>0</v>
      </c>
      <c r="AE53" s="26">
        <f>AE42+AE46+AE47-AE48</f>
        <v>0</v>
      </c>
      <c r="AF53" s="26">
        <f>AF42+AF46+AF47-AF48</f>
        <v>0</v>
      </c>
      <c r="AG53" s="26">
        <f t="shared" si="50"/>
        <v>0</v>
      </c>
      <c r="AH53" s="26">
        <f>AH42+AH46+AH47-AH48</f>
        <v>0</v>
      </c>
      <c r="AI53" s="26">
        <f>AI42+AI46+AI47-AI48</f>
        <v>0</v>
      </c>
      <c r="AJ53" s="26">
        <f>AJ42+AJ46+AJ47-AJ48</f>
        <v>0</v>
      </c>
      <c r="AK53" s="26">
        <f t="shared" si="51"/>
        <v>0</v>
      </c>
      <c r="AL53" s="26">
        <f>AL42+AL46+AL47-AL48</f>
        <v>0</v>
      </c>
      <c r="AM53" s="26">
        <f>AM42+AM46+AM47-AM48</f>
        <v>0</v>
      </c>
      <c r="AN53" s="26">
        <f>AN42+AN46+AN47-AN48</f>
        <v>0</v>
      </c>
      <c r="AO53" s="26">
        <f t="shared" si="41"/>
        <v>0</v>
      </c>
      <c r="AP53" s="26">
        <f>AP42+AP46+AP47-AP48</f>
        <v>0</v>
      </c>
      <c r="AQ53" s="26">
        <f>AQ42+AQ46+AQ47-AQ48</f>
        <v>0</v>
      </c>
      <c r="AR53" s="26">
        <f>AR42+AR46+AR47-AR48</f>
        <v>0</v>
      </c>
      <c r="AS53" s="26">
        <f t="shared" si="42"/>
        <v>0</v>
      </c>
      <c r="AT53" s="26">
        <f>AT42+AT46+AT47-AT48</f>
        <v>0</v>
      </c>
      <c r="AU53" s="26">
        <f>AU42+AU46+AU47-AU48</f>
        <v>0</v>
      </c>
      <c r="AV53" s="26">
        <f>AV42+AV46+AV47-AV48</f>
        <v>0</v>
      </c>
      <c r="AW53" s="26">
        <f t="shared" si="52"/>
        <v>0</v>
      </c>
      <c r="AX53" s="26">
        <f>AX42+AX46+AX47-AX48</f>
        <v>0</v>
      </c>
      <c r="AY53" s="26">
        <f>AY42+AY46+AY47-AY48</f>
        <v>0</v>
      </c>
      <c r="AZ53" s="26">
        <f>AZ42+AZ46+AZ47-AZ48</f>
        <v>0</v>
      </c>
      <c r="BA53" s="26">
        <f t="shared" si="43"/>
        <v>0</v>
      </c>
      <c r="BB53" s="26">
        <f>BB42+BB46+BB47-BB48</f>
        <v>0</v>
      </c>
      <c r="BC53" s="26">
        <f>BC42+BC46+BC47-BC48</f>
        <v>0</v>
      </c>
      <c r="BD53" s="26">
        <f>BD42+BD46+BD47-BD48</f>
        <v>0</v>
      </c>
      <c r="BE53" s="26">
        <f t="shared" si="53"/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54">$A$42</f>
        <v>CLAIM SUMS INSURED</v>
      </c>
      <c r="C55" s="13" t="s">
        <v>26</v>
      </c>
      <c r="D55" s="53" t="s">
        <v>349</v>
      </c>
      <c r="E55" s="53" t="s">
        <v>234</v>
      </c>
      <c r="F55" s="26">
        <f>SUBTOTAL(9,F56:F64)</f>
        <v>0</v>
      </c>
      <c r="G55" s="26">
        <f>SUBTOTAL(9,G56:G64)</f>
        <v>0</v>
      </c>
      <c r="H55" s="26">
        <f>SUBTOTAL(9,H56:H64)</f>
        <v>0</v>
      </c>
      <c r="I55" s="26">
        <f t="shared" ref="I55:I64" si="55">SUM(F55:H55)</f>
        <v>0</v>
      </c>
      <c r="J55" s="26">
        <f>SUBTOTAL(9,J56:J64)</f>
        <v>0</v>
      </c>
      <c r="K55" s="26">
        <f>SUBTOTAL(9,K56:K64)</f>
        <v>0</v>
      </c>
      <c r="L55" s="26">
        <f>SUBTOTAL(9,L56:L64)</f>
        <v>0</v>
      </c>
      <c r="M55" s="26">
        <f t="shared" ref="M55:M64" si="56">SUM(J55:L55)</f>
        <v>0</v>
      </c>
      <c r="N55" s="26">
        <f>SUBTOTAL(9,N56:N64)</f>
        <v>0</v>
      </c>
      <c r="O55" s="26">
        <f>SUBTOTAL(9,O56:O64)</f>
        <v>0</v>
      </c>
      <c r="P55" s="26">
        <f>SUBTOTAL(9,P56:P64)</f>
        <v>0</v>
      </c>
      <c r="Q55" s="26">
        <f t="shared" ref="Q55:Q64" si="57">SUM(N55:P55)</f>
        <v>0</v>
      </c>
      <c r="R55" s="26">
        <f>SUBTOTAL(9,R56:R64)</f>
        <v>0</v>
      </c>
      <c r="S55" s="26">
        <f>SUBTOTAL(9,S56:S64)</f>
        <v>0</v>
      </c>
      <c r="T55" s="26">
        <f>SUBTOTAL(9,T56:T64)</f>
        <v>0</v>
      </c>
      <c r="U55" s="26">
        <f t="shared" ref="U55:U64" si="58">SUM(R55:T55)</f>
        <v>0</v>
      </c>
      <c r="V55" s="26">
        <f>SUBTOTAL(9,V56:V64)</f>
        <v>0</v>
      </c>
      <c r="W55" s="26">
        <f>SUBTOTAL(9,W56:W64)</f>
        <v>0</v>
      </c>
      <c r="X55" s="26">
        <f>SUBTOTAL(9,X56:X64)</f>
        <v>0</v>
      </c>
      <c r="Y55" s="26">
        <f t="shared" ref="Y55:Y64" si="59">SUM(V55:X55)</f>
        <v>0</v>
      </c>
      <c r="Z55" s="26">
        <f>SUBTOTAL(9,Z56:Z64)</f>
        <v>0</v>
      </c>
      <c r="AA55" s="26">
        <f>SUBTOTAL(9,AA56:AA64)</f>
        <v>0</v>
      </c>
      <c r="AB55" s="26">
        <f>SUBTOTAL(9,AB56:AB64)</f>
        <v>0</v>
      </c>
      <c r="AC55" s="26">
        <f t="shared" ref="AC55:AC64" si="60">SUM(Z55:AB55)</f>
        <v>0</v>
      </c>
      <c r="AD55" s="26">
        <f>SUBTOTAL(9,AD56:AD64)</f>
        <v>0</v>
      </c>
      <c r="AE55" s="26">
        <f>SUBTOTAL(9,AE56:AE64)</f>
        <v>0</v>
      </c>
      <c r="AF55" s="26">
        <f>SUBTOTAL(9,AF56:AF64)</f>
        <v>0</v>
      </c>
      <c r="AG55" s="26">
        <f t="shared" ref="AG55:AG64" si="61">SUM(AD55:AF55)</f>
        <v>0</v>
      </c>
      <c r="AH55" s="26">
        <f>SUBTOTAL(9,AH56:AH64)</f>
        <v>0</v>
      </c>
      <c r="AI55" s="26">
        <f>SUBTOTAL(9,AI56:AI64)</f>
        <v>0</v>
      </c>
      <c r="AJ55" s="26">
        <f>SUBTOTAL(9,AJ56:AJ64)</f>
        <v>0</v>
      </c>
      <c r="AK55" s="26">
        <f t="shared" ref="AK55:AK64" si="62">SUM(AH55:AJ55)</f>
        <v>0</v>
      </c>
      <c r="AL55" s="26">
        <f>SUBTOTAL(9,AL56:AL64)</f>
        <v>0</v>
      </c>
      <c r="AM55" s="26">
        <f>SUBTOTAL(9,AM56:AM64)</f>
        <v>0</v>
      </c>
      <c r="AN55" s="26">
        <f>SUBTOTAL(9,AN56:AN64)</f>
        <v>0</v>
      </c>
      <c r="AO55" s="26">
        <f t="shared" ref="AO55:AO64" si="63">SUM(AL55:AN55)</f>
        <v>0</v>
      </c>
      <c r="AP55" s="26">
        <f>SUBTOTAL(9,AP56:AP64)</f>
        <v>0</v>
      </c>
      <c r="AQ55" s="26">
        <f>SUBTOTAL(9,AQ56:AQ64)</f>
        <v>0</v>
      </c>
      <c r="AR55" s="26">
        <f>SUBTOTAL(9,AR56:AR64)</f>
        <v>0</v>
      </c>
      <c r="AS55" s="26">
        <f t="shared" ref="AS55:AS64" si="64">SUM(AP55:AR55)</f>
        <v>0</v>
      </c>
      <c r="AT55" s="26">
        <f>SUBTOTAL(9,AT56:AT64)</f>
        <v>0</v>
      </c>
      <c r="AU55" s="26">
        <f>SUBTOTAL(9,AU56:AU64)</f>
        <v>0</v>
      </c>
      <c r="AV55" s="26">
        <f>SUBTOTAL(9,AV56:AV64)</f>
        <v>0</v>
      </c>
      <c r="AW55" s="26">
        <f t="shared" ref="AW55:AW64" si="65">SUM(AT55:AV55)</f>
        <v>0</v>
      </c>
      <c r="AX55" s="26">
        <f>SUBTOTAL(9,AX56:AX64)</f>
        <v>0</v>
      </c>
      <c r="AY55" s="26">
        <f>SUBTOTAL(9,AY56:AY64)</f>
        <v>0</v>
      </c>
      <c r="AZ55" s="26">
        <f>SUBTOTAL(9,AZ56:AZ64)</f>
        <v>0</v>
      </c>
      <c r="BA55" s="26">
        <f t="shared" ref="BA55:BA64" si="66">SUM(AX55:AZ55)</f>
        <v>0</v>
      </c>
      <c r="BB55" s="26">
        <f>SUBTOTAL(9,BB56:BB64)</f>
        <v>0</v>
      </c>
      <c r="BC55" s="26">
        <f>SUBTOTAL(9,BC56:BC64)</f>
        <v>0</v>
      </c>
      <c r="BD55" s="26">
        <f>SUBTOTAL(9,BD56:BD64)</f>
        <v>0</v>
      </c>
      <c r="BE55" s="26">
        <f t="shared" ref="BE55:BE64" si="67">SUM(BB55:BD55)</f>
        <v>0</v>
      </c>
    </row>
    <row r="56" spans="1:57" x14ac:dyDescent="0.25">
      <c r="A56" s="23" t="str">
        <f t="shared" si="54"/>
        <v>CLAIM SUMS INSURED</v>
      </c>
      <c r="C56" s="13" t="s">
        <v>26</v>
      </c>
      <c r="D56" s="53" t="s">
        <v>221</v>
      </c>
      <c r="E56" s="53" t="s">
        <v>235</v>
      </c>
      <c r="F56" s="252">
        <v>0</v>
      </c>
      <c r="G56" s="252">
        <v>0</v>
      </c>
      <c r="H56" s="252">
        <v>0</v>
      </c>
      <c r="I56" s="26">
        <f t="shared" si="55"/>
        <v>0</v>
      </c>
      <c r="J56" s="252">
        <v>0</v>
      </c>
      <c r="K56" s="252">
        <v>0</v>
      </c>
      <c r="L56" s="252">
        <v>0</v>
      </c>
      <c r="M56" s="26">
        <f t="shared" si="56"/>
        <v>0</v>
      </c>
      <c r="N56" s="252">
        <v>0</v>
      </c>
      <c r="O56" s="252">
        <v>0</v>
      </c>
      <c r="P56" s="252">
        <v>0</v>
      </c>
      <c r="Q56" s="26">
        <f t="shared" si="57"/>
        <v>0</v>
      </c>
      <c r="R56" s="252">
        <v>0</v>
      </c>
      <c r="S56" s="252">
        <v>0</v>
      </c>
      <c r="T56" s="252">
        <v>0</v>
      </c>
      <c r="U56" s="26">
        <f t="shared" si="58"/>
        <v>0</v>
      </c>
      <c r="V56" s="252">
        <v>0</v>
      </c>
      <c r="W56" s="252">
        <v>0</v>
      </c>
      <c r="X56" s="252">
        <v>0</v>
      </c>
      <c r="Y56" s="26">
        <f t="shared" si="59"/>
        <v>0</v>
      </c>
      <c r="Z56" s="25"/>
      <c r="AA56" s="25"/>
      <c r="AB56" s="25"/>
      <c r="AC56" s="26">
        <f t="shared" si="60"/>
        <v>0</v>
      </c>
      <c r="AD56" s="252">
        <v>0</v>
      </c>
      <c r="AE56" s="252">
        <v>0</v>
      </c>
      <c r="AF56" s="252">
        <v>0</v>
      </c>
      <c r="AG56" s="26">
        <f t="shared" si="61"/>
        <v>0</v>
      </c>
      <c r="AH56" s="25"/>
      <c r="AI56" s="25"/>
      <c r="AJ56" s="25"/>
      <c r="AK56" s="26">
        <f t="shared" si="62"/>
        <v>0</v>
      </c>
      <c r="AL56" s="25"/>
      <c r="AM56" s="25"/>
      <c r="AN56" s="25"/>
      <c r="AO56" s="26">
        <f t="shared" si="63"/>
        <v>0</v>
      </c>
      <c r="AP56" s="25"/>
      <c r="AQ56" s="25"/>
      <c r="AR56" s="25"/>
      <c r="AS56" s="26">
        <f t="shared" si="64"/>
        <v>0</v>
      </c>
      <c r="AT56" s="25"/>
      <c r="AU56" s="25"/>
      <c r="AV56" s="25"/>
      <c r="AW56" s="26">
        <f t="shared" si="65"/>
        <v>0</v>
      </c>
      <c r="AX56" s="25"/>
      <c r="AY56" s="25"/>
      <c r="AZ56" s="25"/>
      <c r="BA56" s="26">
        <f t="shared" si="66"/>
        <v>0</v>
      </c>
      <c r="BB56" s="25"/>
      <c r="BC56" s="25"/>
      <c r="BD56" s="25"/>
      <c r="BE56" s="26">
        <f t="shared" si="67"/>
        <v>0</v>
      </c>
    </row>
    <row r="57" spans="1:57" x14ac:dyDescent="0.25">
      <c r="A57" s="23" t="str">
        <f t="shared" si="54"/>
        <v>CLAIM SUMS INSURED</v>
      </c>
      <c r="C57" s="13" t="s">
        <v>26</v>
      </c>
      <c r="D57" s="53" t="s">
        <v>350</v>
      </c>
      <c r="E57" s="53" t="s">
        <v>236</v>
      </c>
      <c r="F57" s="26">
        <f>SUBTOTAL(9,F58:F62)</f>
        <v>0</v>
      </c>
      <c r="G57" s="26">
        <f>SUBTOTAL(9,G58:G62)</f>
        <v>0</v>
      </c>
      <c r="H57" s="26">
        <f>SUBTOTAL(9,H58:H62)</f>
        <v>0</v>
      </c>
      <c r="I57" s="26">
        <f t="shared" si="55"/>
        <v>0</v>
      </c>
      <c r="J57" s="26">
        <f>SUBTOTAL(9,J58:J62)</f>
        <v>0</v>
      </c>
      <c r="K57" s="26">
        <f>SUBTOTAL(9,K58:K62)</f>
        <v>0</v>
      </c>
      <c r="L57" s="26">
        <f>SUBTOTAL(9,L58:L62)</f>
        <v>0</v>
      </c>
      <c r="M57" s="26">
        <f t="shared" si="56"/>
        <v>0</v>
      </c>
      <c r="N57" s="26">
        <f>SUBTOTAL(9,N58:N62)</f>
        <v>0</v>
      </c>
      <c r="O57" s="26">
        <f>SUBTOTAL(9,O58:O62)</f>
        <v>0</v>
      </c>
      <c r="P57" s="26">
        <f>SUBTOTAL(9,P58:P62)</f>
        <v>0</v>
      </c>
      <c r="Q57" s="26">
        <f t="shared" si="57"/>
        <v>0</v>
      </c>
      <c r="R57" s="26">
        <f>SUBTOTAL(9,R58:R62)</f>
        <v>0</v>
      </c>
      <c r="S57" s="26">
        <f>SUBTOTAL(9,S58:S62)</f>
        <v>0</v>
      </c>
      <c r="T57" s="26">
        <f>SUBTOTAL(9,T58:T62)</f>
        <v>0</v>
      </c>
      <c r="U57" s="26">
        <f t="shared" si="58"/>
        <v>0</v>
      </c>
      <c r="V57" s="26">
        <f>SUBTOTAL(9,V58:V62)</f>
        <v>0</v>
      </c>
      <c r="W57" s="26">
        <f>SUBTOTAL(9,W58:W62)</f>
        <v>0</v>
      </c>
      <c r="X57" s="26">
        <f>SUBTOTAL(9,X58:X62)</f>
        <v>0</v>
      </c>
      <c r="Y57" s="26">
        <f t="shared" si="59"/>
        <v>0</v>
      </c>
      <c r="Z57" s="26">
        <f>SUBTOTAL(9,Z58:Z62)</f>
        <v>0</v>
      </c>
      <c r="AA57" s="26">
        <f>SUBTOTAL(9,AA58:AA62)</f>
        <v>0</v>
      </c>
      <c r="AB57" s="26">
        <f>SUBTOTAL(9,AB58:AB62)</f>
        <v>0</v>
      </c>
      <c r="AC57" s="26">
        <f t="shared" si="60"/>
        <v>0</v>
      </c>
      <c r="AD57" s="26">
        <f>SUBTOTAL(9,AD58:AD62)</f>
        <v>0</v>
      </c>
      <c r="AE57" s="26">
        <f>SUBTOTAL(9,AE58:AE62)</f>
        <v>0</v>
      </c>
      <c r="AF57" s="26">
        <f>SUBTOTAL(9,AF58:AF62)</f>
        <v>0</v>
      </c>
      <c r="AG57" s="26">
        <f t="shared" si="61"/>
        <v>0</v>
      </c>
      <c r="AH57" s="26">
        <f>SUBTOTAL(9,AH58:AH62)</f>
        <v>0</v>
      </c>
      <c r="AI57" s="26">
        <f>SUBTOTAL(9,AI58:AI62)</f>
        <v>0</v>
      </c>
      <c r="AJ57" s="26">
        <f>SUBTOTAL(9,AJ58:AJ62)</f>
        <v>0</v>
      </c>
      <c r="AK57" s="26">
        <f t="shared" si="62"/>
        <v>0</v>
      </c>
      <c r="AL57" s="26">
        <f>SUBTOTAL(9,AL58:AL62)</f>
        <v>0</v>
      </c>
      <c r="AM57" s="26">
        <f>SUBTOTAL(9,AM58:AM62)</f>
        <v>0</v>
      </c>
      <c r="AN57" s="26">
        <f>SUBTOTAL(9,AN58:AN62)</f>
        <v>0</v>
      </c>
      <c r="AO57" s="26">
        <f t="shared" si="63"/>
        <v>0</v>
      </c>
      <c r="AP57" s="26">
        <f>SUBTOTAL(9,AP58:AP62)</f>
        <v>0</v>
      </c>
      <c r="AQ57" s="26">
        <f>SUBTOTAL(9,AQ58:AQ62)</f>
        <v>0</v>
      </c>
      <c r="AR57" s="26">
        <f>SUBTOTAL(9,AR58:AR62)</f>
        <v>0</v>
      </c>
      <c r="AS57" s="26">
        <f t="shared" si="64"/>
        <v>0</v>
      </c>
      <c r="AT57" s="26">
        <f>SUBTOTAL(9,AT58:AT62)</f>
        <v>0</v>
      </c>
      <c r="AU57" s="26">
        <f>SUBTOTAL(9,AU58:AU62)</f>
        <v>0</v>
      </c>
      <c r="AV57" s="26">
        <f>SUBTOTAL(9,AV58:AV62)</f>
        <v>0</v>
      </c>
      <c r="AW57" s="26">
        <f t="shared" si="65"/>
        <v>0</v>
      </c>
      <c r="AX57" s="26">
        <f>SUBTOTAL(9,AX58:AX62)</f>
        <v>0</v>
      </c>
      <c r="AY57" s="26">
        <f>SUBTOTAL(9,AY58:AY62)</f>
        <v>0</v>
      </c>
      <c r="AZ57" s="26">
        <f>SUBTOTAL(9,AZ58:AZ62)</f>
        <v>0</v>
      </c>
      <c r="BA57" s="26">
        <f t="shared" si="66"/>
        <v>0</v>
      </c>
      <c r="BB57" s="26">
        <f>SUBTOTAL(9,BB58:BB62)</f>
        <v>0</v>
      </c>
      <c r="BC57" s="26">
        <f>SUBTOTAL(9,BC58:BC62)</f>
        <v>0</v>
      </c>
      <c r="BD57" s="26">
        <f>SUBTOTAL(9,BD58:BD62)</f>
        <v>0</v>
      </c>
      <c r="BE57" s="26">
        <f t="shared" si="67"/>
        <v>0</v>
      </c>
    </row>
    <row r="58" spans="1:57" x14ac:dyDescent="0.25">
      <c r="A58" s="23" t="str">
        <f t="shared" si="54"/>
        <v>CLAIM SUMS INSURED</v>
      </c>
      <c r="C58" s="13" t="s">
        <v>26</v>
      </c>
      <c r="D58" s="53" t="s">
        <v>342</v>
      </c>
      <c r="E58" s="53" t="s">
        <v>237</v>
      </c>
      <c r="F58" s="252">
        <v>0</v>
      </c>
      <c r="G58" s="252">
        <v>0</v>
      </c>
      <c r="H58" s="252">
        <v>0</v>
      </c>
      <c r="I58" s="26">
        <f t="shared" si="55"/>
        <v>0</v>
      </c>
      <c r="J58" s="252">
        <v>0</v>
      </c>
      <c r="K58" s="252">
        <v>0</v>
      </c>
      <c r="L58" s="252">
        <v>0</v>
      </c>
      <c r="M58" s="26">
        <f t="shared" si="56"/>
        <v>0</v>
      </c>
      <c r="N58" s="252">
        <v>0</v>
      </c>
      <c r="O58" s="252">
        <v>0</v>
      </c>
      <c r="P58" s="252">
        <v>0</v>
      </c>
      <c r="Q58" s="26">
        <f t="shared" si="57"/>
        <v>0</v>
      </c>
      <c r="R58" s="252">
        <v>0</v>
      </c>
      <c r="S58" s="252">
        <v>0</v>
      </c>
      <c r="T58" s="252">
        <v>0</v>
      </c>
      <c r="U58" s="26">
        <f t="shared" si="58"/>
        <v>0</v>
      </c>
      <c r="V58" s="252">
        <v>0</v>
      </c>
      <c r="W58" s="252">
        <v>0</v>
      </c>
      <c r="X58" s="252">
        <v>0</v>
      </c>
      <c r="Y58" s="26">
        <f t="shared" si="59"/>
        <v>0</v>
      </c>
      <c r="Z58" s="25"/>
      <c r="AA58" s="25"/>
      <c r="AB58" s="25"/>
      <c r="AC58" s="26">
        <f t="shared" si="60"/>
        <v>0</v>
      </c>
      <c r="AD58" s="252">
        <v>0</v>
      </c>
      <c r="AE58" s="252">
        <v>0</v>
      </c>
      <c r="AF58" s="252">
        <v>0</v>
      </c>
      <c r="AG58" s="26">
        <f t="shared" si="61"/>
        <v>0</v>
      </c>
      <c r="AH58" s="25"/>
      <c r="AI58" s="25"/>
      <c r="AJ58" s="25"/>
      <c r="AK58" s="26">
        <f t="shared" si="62"/>
        <v>0</v>
      </c>
      <c r="AL58" s="25"/>
      <c r="AM58" s="25"/>
      <c r="AN58" s="25"/>
      <c r="AO58" s="26">
        <f t="shared" si="63"/>
        <v>0</v>
      </c>
      <c r="AP58" s="25"/>
      <c r="AQ58" s="25"/>
      <c r="AR58" s="25"/>
      <c r="AS58" s="26">
        <f t="shared" si="64"/>
        <v>0</v>
      </c>
      <c r="AT58" s="25"/>
      <c r="AU58" s="25"/>
      <c r="AV58" s="25"/>
      <c r="AW58" s="26">
        <f t="shared" si="65"/>
        <v>0</v>
      </c>
      <c r="AX58" s="25"/>
      <c r="AY58" s="25"/>
      <c r="AZ58" s="25"/>
      <c r="BA58" s="26">
        <f t="shared" si="66"/>
        <v>0</v>
      </c>
      <c r="BB58" s="25"/>
      <c r="BC58" s="25"/>
      <c r="BD58" s="25"/>
      <c r="BE58" s="26">
        <f t="shared" si="67"/>
        <v>0</v>
      </c>
    </row>
    <row r="59" spans="1:57" x14ac:dyDescent="0.25">
      <c r="A59" s="23" t="str">
        <f t="shared" si="54"/>
        <v>CLAIM SUMS INSURED</v>
      </c>
      <c r="C59" s="13" t="s">
        <v>26</v>
      </c>
      <c r="D59" s="53" t="s">
        <v>343</v>
      </c>
      <c r="E59" s="53" t="s">
        <v>238</v>
      </c>
      <c r="F59" s="252">
        <v>0</v>
      </c>
      <c r="G59" s="252">
        <v>0</v>
      </c>
      <c r="H59" s="252">
        <v>0</v>
      </c>
      <c r="I59" s="26">
        <f t="shared" si="55"/>
        <v>0</v>
      </c>
      <c r="J59" s="252">
        <v>0</v>
      </c>
      <c r="K59" s="252">
        <v>0</v>
      </c>
      <c r="L59" s="252">
        <v>0</v>
      </c>
      <c r="M59" s="26">
        <f t="shared" si="56"/>
        <v>0</v>
      </c>
      <c r="N59" s="252">
        <v>0</v>
      </c>
      <c r="O59" s="252">
        <v>0</v>
      </c>
      <c r="P59" s="252">
        <v>0</v>
      </c>
      <c r="Q59" s="26">
        <f t="shared" si="57"/>
        <v>0</v>
      </c>
      <c r="R59" s="252">
        <v>0</v>
      </c>
      <c r="S59" s="252">
        <v>0</v>
      </c>
      <c r="T59" s="252">
        <v>0</v>
      </c>
      <c r="U59" s="26">
        <f t="shared" si="58"/>
        <v>0</v>
      </c>
      <c r="V59" s="252">
        <v>0</v>
      </c>
      <c r="W59" s="252">
        <v>0</v>
      </c>
      <c r="X59" s="252">
        <v>0</v>
      </c>
      <c r="Y59" s="26">
        <f t="shared" si="59"/>
        <v>0</v>
      </c>
      <c r="Z59" s="25"/>
      <c r="AA59" s="25"/>
      <c r="AB59" s="25"/>
      <c r="AC59" s="26">
        <f t="shared" si="60"/>
        <v>0</v>
      </c>
      <c r="AD59" s="252">
        <v>0</v>
      </c>
      <c r="AE59" s="252">
        <v>0</v>
      </c>
      <c r="AF59" s="252">
        <v>0</v>
      </c>
      <c r="AG59" s="26">
        <f t="shared" si="61"/>
        <v>0</v>
      </c>
      <c r="AH59" s="25"/>
      <c r="AI59" s="25"/>
      <c r="AJ59" s="25"/>
      <c r="AK59" s="26">
        <f t="shared" si="62"/>
        <v>0</v>
      </c>
      <c r="AL59" s="25"/>
      <c r="AM59" s="25"/>
      <c r="AN59" s="25"/>
      <c r="AO59" s="26">
        <f t="shared" si="63"/>
        <v>0</v>
      </c>
      <c r="AP59" s="25"/>
      <c r="AQ59" s="25"/>
      <c r="AR59" s="25"/>
      <c r="AS59" s="26">
        <f t="shared" si="64"/>
        <v>0</v>
      </c>
      <c r="AT59" s="25"/>
      <c r="AU59" s="25"/>
      <c r="AV59" s="25"/>
      <c r="AW59" s="26">
        <f t="shared" si="65"/>
        <v>0</v>
      </c>
      <c r="AX59" s="25"/>
      <c r="AY59" s="25"/>
      <c r="AZ59" s="25"/>
      <c r="BA59" s="26">
        <f t="shared" si="66"/>
        <v>0</v>
      </c>
      <c r="BB59" s="25"/>
      <c r="BC59" s="25"/>
      <c r="BD59" s="25"/>
      <c r="BE59" s="26">
        <f t="shared" si="67"/>
        <v>0</v>
      </c>
    </row>
    <row r="60" spans="1:57" x14ac:dyDescent="0.25">
      <c r="A60" s="23" t="str">
        <f t="shared" si="54"/>
        <v>CLAIM SUMS INSURED</v>
      </c>
      <c r="C60" s="13" t="s">
        <v>26</v>
      </c>
      <c r="D60" s="53" t="s">
        <v>344</v>
      </c>
      <c r="E60" s="53" t="s">
        <v>239</v>
      </c>
      <c r="F60" s="252">
        <v>0</v>
      </c>
      <c r="G60" s="252">
        <v>0</v>
      </c>
      <c r="H60" s="252">
        <v>0</v>
      </c>
      <c r="I60" s="26">
        <f t="shared" si="55"/>
        <v>0</v>
      </c>
      <c r="J60" s="252">
        <v>0</v>
      </c>
      <c r="K60" s="252">
        <v>0</v>
      </c>
      <c r="L60" s="252">
        <v>0</v>
      </c>
      <c r="M60" s="26">
        <f t="shared" si="56"/>
        <v>0</v>
      </c>
      <c r="N60" s="252">
        <v>0</v>
      </c>
      <c r="O60" s="252">
        <v>0</v>
      </c>
      <c r="P60" s="252">
        <v>0</v>
      </c>
      <c r="Q60" s="26">
        <f t="shared" si="57"/>
        <v>0</v>
      </c>
      <c r="R60" s="252">
        <v>0</v>
      </c>
      <c r="S60" s="252">
        <v>0</v>
      </c>
      <c r="T60" s="252">
        <v>0</v>
      </c>
      <c r="U60" s="26">
        <f t="shared" si="58"/>
        <v>0</v>
      </c>
      <c r="V60" s="252">
        <v>0</v>
      </c>
      <c r="W60" s="252">
        <v>0</v>
      </c>
      <c r="X60" s="252">
        <v>0</v>
      </c>
      <c r="Y60" s="26">
        <f t="shared" si="59"/>
        <v>0</v>
      </c>
      <c r="Z60" s="25"/>
      <c r="AA60" s="25"/>
      <c r="AB60" s="25"/>
      <c r="AC60" s="26">
        <f t="shared" si="60"/>
        <v>0</v>
      </c>
      <c r="AD60" s="252">
        <v>0</v>
      </c>
      <c r="AE60" s="252">
        <v>0</v>
      </c>
      <c r="AF60" s="252">
        <v>0</v>
      </c>
      <c r="AG60" s="26">
        <f t="shared" si="61"/>
        <v>0</v>
      </c>
      <c r="AH60" s="25"/>
      <c r="AI60" s="25"/>
      <c r="AJ60" s="25"/>
      <c r="AK60" s="26">
        <f t="shared" si="62"/>
        <v>0</v>
      </c>
      <c r="AL60" s="25"/>
      <c r="AM60" s="25"/>
      <c r="AN60" s="25"/>
      <c r="AO60" s="26">
        <f t="shared" si="63"/>
        <v>0</v>
      </c>
      <c r="AP60" s="25"/>
      <c r="AQ60" s="25"/>
      <c r="AR60" s="25"/>
      <c r="AS60" s="26">
        <f t="shared" si="64"/>
        <v>0</v>
      </c>
      <c r="AT60" s="25"/>
      <c r="AU60" s="25"/>
      <c r="AV60" s="25"/>
      <c r="AW60" s="26">
        <f t="shared" si="65"/>
        <v>0</v>
      </c>
      <c r="AX60" s="25"/>
      <c r="AY60" s="25"/>
      <c r="AZ60" s="25"/>
      <c r="BA60" s="26">
        <f t="shared" si="66"/>
        <v>0</v>
      </c>
      <c r="BB60" s="25"/>
      <c r="BC60" s="25"/>
      <c r="BD60" s="25"/>
      <c r="BE60" s="26">
        <f t="shared" si="67"/>
        <v>0</v>
      </c>
    </row>
    <row r="61" spans="1:57" ht="15.75" customHeight="1" x14ac:dyDescent="0.25">
      <c r="A61" s="23" t="str">
        <f t="shared" si="54"/>
        <v>CLAIM SUMS INSURED</v>
      </c>
      <c r="C61" s="13" t="s">
        <v>26</v>
      </c>
      <c r="D61" s="53" t="s">
        <v>449</v>
      </c>
      <c r="E61" s="53" t="s">
        <v>240</v>
      </c>
      <c r="F61" s="252">
        <v>0</v>
      </c>
      <c r="G61" s="252">
        <v>0</v>
      </c>
      <c r="H61" s="252">
        <v>0</v>
      </c>
      <c r="I61" s="26">
        <f t="shared" si="55"/>
        <v>0</v>
      </c>
      <c r="J61" s="252">
        <v>0</v>
      </c>
      <c r="K61" s="252">
        <v>0</v>
      </c>
      <c r="L61" s="252">
        <v>0</v>
      </c>
      <c r="M61" s="26">
        <f t="shared" si="56"/>
        <v>0</v>
      </c>
      <c r="N61" s="252">
        <v>0</v>
      </c>
      <c r="O61" s="252">
        <v>0</v>
      </c>
      <c r="P61" s="252">
        <v>0</v>
      </c>
      <c r="Q61" s="26">
        <f t="shared" si="57"/>
        <v>0</v>
      </c>
      <c r="R61" s="252">
        <v>0</v>
      </c>
      <c r="S61" s="252">
        <v>0</v>
      </c>
      <c r="T61" s="252">
        <v>0</v>
      </c>
      <c r="U61" s="26">
        <f t="shared" si="58"/>
        <v>0</v>
      </c>
      <c r="V61" s="252">
        <v>0</v>
      </c>
      <c r="W61" s="252">
        <v>0</v>
      </c>
      <c r="X61" s="252">
        <v>0</v>
      </c>
      <c r="Y61" s="26">
        <f t="shared" si="59"/>
        <v>0</v>
      </c>
      <c r="Z61" s="25"/>
      <c r="AA61" s="25"/>
      <c r="AB61" s="25"/>
      <c r="AC61" s="26">
        <f t="shared" si="60"/>
        <v>0</v>
      </c>
      <c r="AD61" s="252">
        <v>0</v>
      </c>
      <c r="AE61" s="252">
        <v>0</v>
      </c>
      <c r="AF61" s="252">
        <v>0</v>
      </c>
      <c r="AG61" s="26">
        <f t="shared" si="61"/>
        <v>0</v>
      </c>
      <c r="AH61" s="25"/>
      <c r="AI61" s="25"/>
      <c r="AJ61" s="25"/>
      <c r="AK61" s="26">
        <f t="shared" si="62"/>
        <v>0</v>
      </c>
      <c r="AL61" s="25"/>
      <c r="AM61" s="25"/>
      <c r="AN61" s="25"/>
      <c r="AO61" s="26">
        <f t="shared" si="63"/>
        <v>0</v>
      </c>
      <c r="AP61" s="25"/>
      <c r="AQ61" s="25"/>
      <c r="AR61" s="25"/>
      <c r="AS61" s="26">
        <f t="shared" si="64"/>
        <v>0</v>
      </c>
      <c r="AT61" s="25"/>
      <c r="AU61" s="25"/>
      <c r="AV61" s="25"/>
      <c r="AW61" s="26">
        <f t="shared" si="65"/>
        <v>0</v>
      </c>
      <c r="AX61" s="25"/>
      <c r="AY61" s="25"/>
      <c r="AZ61" s="25"/>
      <c r="BA61" s="26">
        <f t="shared" si="66"/>
        <v>0</v>
      </c>
      <c r="BB61" s="25"/>
      <c r="BC61" s="25"/>
      <c r="BD61" s="25"/>
      <c r="BE61" s="26">
        <f t="shared" si="67"/>
        <v>0</v>
      </c>
    </row>
    <row r="62" spans="1:57" ht="15.75" customHeight="1" x14ac:dyDescent="0.25">
      <c r="A62" s="23" t="str">
        <f t="shared" si="54"/>
        <v>CLAIM SUMS INSURED</v>
      </c>
      <c r="C62" s="13" t="s">
        <v>26</v>
      </c>
      <c r="D62" s="53" t="s">
        <v>345</v>
      </c>
      <c r="E62" s="53" t="s">
        <v>241</v>
      </c>
      <c r="F62" s="252">
        <v>0</v>
      </c>
      <c r="G62" s="252">
        <v>0</v>
      </c>
      <c r="H62" s="252">
        <v>0</v>
      </c>
      <c r="I62" s="26">
        <f t="shared" si="55"/>
        <v>0</v>
      </c>
      <c r="J62" s="252">
        <v>0</v>
      </c>
      <c r="K62" s="252">
        <v>0</v>
      </c>
      <c r="L62" s="252">
        <v>0</v>
      </c>
      <c r="M62" s="26">
        <f t="shared" si="56"/>
        <v>0</v>
      </c>
      <c r="N62" s="252">
        <v>0</v>
      </c>
      <c r="O62" s="252">
        <v>0</v>
      </c>
      <c r="P62" s="252">
        <v>0</v>
      </c>
      <c r="Q62" s="26">
        <f t="shared" si="57"/>
        <v>0</v>
      </c>
      <c r="R62" s="252">
        <v>0</v>
      </c>
      <c r="S62" s="252">
        <v>0</v>
      </c>
      <c r="T62" s="252">
        <v>0</v>
      </c>
      <c r="U62" s="26">
        <f t="shared" si="58"/>
        <v>0</v>
      </c>
      <c r="V62" s="252">
        <v>0</v>
      </c>
      <c r="W62" s="252">
        <v>0</v>
      </c>
      <c r="X62" s="252">
        <v>0</v>
      </c>
      <c r="Y62" s="26">
        <f t="shared" si="59"/>
        <v>0</v>
      </c>
      <c r="Z62" s="25"/>
      <c r="AA62" s="25"/>
      <c r="AB62" s="25"/>
      <c r="AC62" s="26">
        <f t="shared" si="60"/>
        <v>0</v>
      </c>
      <c r="AD62" s="252">
        <v>0</v>
      </c>
      <c r="AE62" s="252">
        <v>0</v>
      </c>
      <c r="AF62" s="252">
        <v>0</v>
      </c>
      <c r="AG62" s="26">
        <f t="shared" si="61"/>
        <v>0</v>
      </c>
      <c r="AH62" s="25"/>
      <c r="AI62" s="25"/>
      <c r="AJ62" s="25"/>
      <c r="AK62" s="26">
        <f t="shared" si="62"/>
        <v>0</v>
      </c>
      <c r="AL62" s="25"/>
      <c r="AM62" s="25"/>
      <c r="AN62" s="25"/>
      <c r="AO62" s="26">
        <f t="shared" si="63"/>
        <v>0</v>
      </c>
      <c r="AP62" s="25"/>
      <c r="AQ62" s="25"/>
      <c r="AR62" s="25"/>
      <c r="AS62" s="26">
        <f t="shared" si="64"/>
        <v>0</v>
      </c>
      <c r="AT62" s="25"/>
      <c r="AU62" s="25"/>
      <c r="AV62" s="25"/>
      <c r="AW62" s="26">
        <f t="shared" si="65"/>
        <v>0</v>
      </c>
      <c r="AX62" s="25"/>
      <c r="AY62" s="25"/>
      <c r="AZ62" s="25"/>
      <c r="BA62" s="26">
        <f t="shared" si="66"/>
        <v>0</v>
      </c>
      <c r="BB62" s="25"/>
      <c r="BC62" s="25"/>
      <c r="BD62" s="25"/>
      <c r="BE62" s="26">
        <f t="shared" si="67"/>
        <v>0</v>
      </c>
    </row>
    <row r="63" spans="1:57" ht="15.75" customHeight="1" x14ac:dyDescent="0.25">
      <c r="A63" s="23" t="str">
        <f t="shared" si="54"/>
        <v>CLAIM SUMS INSURED</v>
      </c>
      <c r="C63" s="13" t="s">
        <v>26</v>
      </c>
      <c r="D63" s="53" t="s">
        <v>448</v>
      </c>
      <c r="E63" s="53" t="s">
        <v>243</v>
      </c>
      <c r="F63" s="252">
        <v>0</v>
      </c>
      <c r="G63" s="252">
        <v>0</v>
      </c>
      <c r="H63" s="252">
        <v>0</v>
      </c>
      <c r="I63" s="26">
        <f t="shared" si="55"/>
        <v>0</v>
      </c>
      <c r="J63" s="252">
        <v>0</v>
      </c>
      <c r="K63" s="252">
        <v>0</v>
      </c>
      <c r="L63" s="252">
        <v>0</v>
      </c>
      <c r="M63" s="26">
        <f t="shared" si="56"/>
        <v>0</v>
      </c>
      <c r="N63" s="252">
        <v>0</v>
      </c>
      <c r="O63" s="252">
        <v>0</v>
      </c>
      <c r="P63" s="252">
        <v>0</v>
      </c>
      <c r="Q63" s="26">
        <f t="shared" si="57"/>
        <v>0</v>
      </c>
      <c r="R63" s="252">
        <v>0</v>
      </c>
      <c r="S63" s="252">
        <v>0</v>
      </c>
      <c r="T63" s="252">
        <v>0</v>
      </c>
      <c r="U63" s="26">
        <f t="shared" si="58"/>
        <v>0</v>
      </c>
      <c r="V63" s="252">
        <v>0</v>
      </c>
      <c r="W63" s="252">
        <v>0</v>
      </c>
      <c r="X63" s="252">
        <v>0</v>
      </c>
      <c r="Y63" s="26">
        <f t="shared" si="59"/>
        <v>0</v>
      </c>
      <c r="Z63" s="25"/>
      <c r="AA63" s="25"/>
      <c r="AB63" s="25"/>
      <c r="AC63" s="26">
        <f t="shared" si="60"/>
        <v>0</v>
      </c>
      <c r="AD63" s="252">
        <v>0</v>
      </c>
      <c r="AE63" s="252">
        <v>0</v>
      </c>
      <c r="AF63" s="252">
        <v>0</v>
      </c>
      <c r="AG63" s="26">
        <f t="shared" si="61"/>
        <v>0</v>
      </c>
      <c r="AH63" s="25"/>
      <c r="AI63" s="25"/>
      <c r="AJ63" s="25"/>
      <c r="AK63" s="26">
        <f t="shared" si="62"/>
        <v>0</v>
      </c>
      <c r="AL63" s="25"/>
      <c r="AM63" s="25"/>
      <c r="AN63" s="25"/>
      <c r="AO63" s="26">
        <f t="shared" si="63"/>
        <v>0</v>
      </c>
      <c r="AP63" s="25"/>
      <c r="AQ63" s="25"/>
      <c r="AR63" s="25"/>
      <c r="AS63" s="26">
        <f t="shared" si="64"/>
        <v>0</v>
      </c>
      <c r="AT63" s="25"/>
      <c r="AU63" s="25"/>
      <c r="AV63" s="25"/>
      <c r="AW63" s="26">
        <f t="shared" si="65"/>
        <v>0</v>
      </c>
      <c r="AX63" s="25"/>
      <c r="AY63" s="25"/>
      <c r="AZ63" s="25"/>
      <c r="BA63" s="26">
        <f t="shared" si="66"/>
        <v>0</v>
      </c>
      <c r="BB63" s="25"/>
      <c r="BC63" s="25"/>
      <c r="BD63" s="25"/>
      <c r="BE63" s="26">
        <f t="shared" si="67"/>
        <v>0</v>
      </c>
    </row>
    <row r="64" spans="1:57" ht="15.75" customHeight="1" x14ac:dyDescent="0.25">
      <c r="A64" s="23" t="str">
        <f t="shared" si="54"/>
        <v>CLAIM SUMS INSURED</v>
      </c>
      <c r="C64" s="13" t="s">
        <v>26</v>
      </c>
      <c r="D64" s="53" t="s">
        <v>346</v>
      </c>
      <c r="E64" s="53" t="s">
        <v>244</v>
      </c>
      <c r="F64" s="252">
        <v>0</v>
      </c>
      <c r="G64" s="252">
        <v>0</v>
      </c>
      <c r="H64" s="252">
        <v>0</v>
      </c>
      <c r="I64" s="26">
        <f t="shared" si="55"/>
        <v>0</v>
      </c>
      <c r="J64" s="252">
        <v>0</v>
      </c>
      <c r="K64" s="252">
        <v>0</v>
      </c>
      <c r="L64" s="252">
        <v>0</v>
      </c>
      <c r="M64" s="26">
        <f t="shared" si="56"/>
        <v>0</v>
      </c>
      <c r="N64" s="252">
        <v>0</v>
      </c>
      <c r="O64" s="252">
        <v>0</v>
      </c>
      <c r="P64" s="252">
        <v>0</v>
      </c>
      <c r="Q64" s="26">
        <f t="shared" si="57"/>
        <v>0</v>
      </c>
      <c r="R64" s="252">
        <v>0</v>
      </c>
      <c r="S64" s="252">
        <v>0</v>
      </c>
      <c r="T64" s="252">
        <v>0</v>
      </c>
      <c r="U64" s="26">
        <f t="shared" si="58"/>
        <v>0</v>
      </c>
      <c r="V64" s="252">
        <v>0</v>
      </c>
      <c r="W64" s="252">
        <v>0</v>
      </c>
      <c r="X64" s="252">
        <v>0</v>
      </c>
      <c r="Y64" s="26">
        <f t="shared" si="59"/>
        <v>0</v>
      </c>
      <c r="Z64" s="25"/>
      <c r="AA64" s="25"/>
      <c r="AB64" s="25"/>
      <c r="AC64" s="26">
        <f t="shared" si="60"/>
        <v>0</v>
      </c>
      <c r="AD64" s="252">
        <v>0</v>
      </c>
      <c r="AE64" s="252">
        <v>0</v>
      </c>
      <c r="AF64" s="252">
        <v>0</v>
      </c>
      <c r="AG64" s="26">
        <f t="shared" si="61"/>
        <v>0</v>
      </c>
      <c r="AH64" s="25"/>
      <c r="AI64" s="25"/>
      <c r="AJ64" s="25"/>
      <c r="AK64" s="26">
        <f t="shared" si="62"/>
        <v>0</v>
      </c>
      <c r="AL64" s="25"/>
      <c r="AM64" s="25"/>
      <c r="AN64" s="25"/>
      <c r="AO64" s="26">
        <f t="shared" si="63"/>
        <v>0</v>
      </c>
      <c r="AP64" s="25"/>
      <c r="AQ64" s="25"/>
      <c r="AR64" s="25"/>
      <c r="AS64" s="26">
        <f t="shared" si="64"/>
        <v>0</v>
      </c>
      <c r="AT64" s="25"/>
      <c r="AU64" s="25"/>
      <c r="AV64" s="25"/>
      <c r="AW64" s="26">
        <f t="shared" si="65"/>
        <v>0</v>
      </c>
      <c r="AX64" s="25"/>
      <c r="AY64" s="25"/>
      <c r="AZ64" s="25"/>
      <c r="BA64" s="26">
        <f t="shared" si="66"/>
        <v>0</v>
      </c>
      <c r="BB64" s="25"/>
      <c r="BC64" s="25"/>
      <c r="BD64" s="25"/>
      <c r="BE64" s="26">
        <f t="shared" si="67"/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52">
        <v>0</v>
      </c>
      <c r="G66" s="252">
        <v>0</v>
      </c>
      <c r="H66" s="252">
        <v>0</v>
      </c>
      <c r="I66" s="26">
        <f>SUM(F66:H66)</f>
        <v>0</v>
      </c>
      <c r="J66" s="252">
        <v>0</v>
      </c>
      <c r="K66" s="252">
        <v>0</v>
      </c>
      <c r="L66" s="252">
        <v>0</v>
      </c>
      <c r="M66" s="26">
        <f>SUM(J66:L66)</f>
        <v>0</v>
      </c>
      <c r="N66" s="252">
        <v>0</v>
      </c>
      <c r="O66" s="252">
        <v>0</v>
      </c>
      <c r="P66" s="252">
        <v>0</v>
      </c>
      <c r="Q66" s="26">
        <f>SUM(N66:P66)</f>
        <v>0</v>
      </c>
      <c r="R66" s="252">
        <v>0</v>
      </c>
      <c r="S66" s="252">
        <v>0</v>
      </c>
      <c r="T66" s="252">
        <v>0</v>
      </c>
      <c r="U66" s="26">
        <f>SUM(R66:T66)</f>
        <v>0</v>
      </c>
      <c r="V66" s="252">
        <v>0</v>
      </c>
      <c r="W66" s="252">
        <v>0</v>
      </c>
      <c r="X66" s="252">
        <v>0</v>
      </c>
      <c r="Y66" s="26">
        <f>SUM(V66:X66)</f>
        <v>0</v>
      </c>
      <c r="Z66" s="25"/>
      <c r="AA66" s="25"/>
      <c r="AB66" s="25"/>
      <c r="AC66" s="26">
        <f>SUM(Z66:AB66)</f>
        <v>0</v>
      </c>
      <c r="AD66" s="252">
        <v>0</v>
      </c>
      <c r="AE66" s="252">
        <v>0</v>
      </c>
      <c r="AF66" s="252">
        <v>0</v>
      </c>
      <c r="AG66" s="26">
        <f>SUM(AD66:AF66)</f>
        <v>0</v>
      </c>
      <c r="AH66" s="25"/>
      <c r="AI66" s="25"/>
      <c r="AJ66" s="25"/>
      <c r="AK66" s="26">
        <f>SUM(AH66:AJ66)</f>
        <v>0</v>
      </c>
      <c r="AL66" s="25"/>
      <c r="AM66" s="25"/>
      <c r="AN66" s="25"/>
      <c r="AO66" s="26">
        <f>SUM(AL66:AN66)</f>
        <v>0</v>
      </c>
      <c r="AP66" s="25"/>
      <c r="AQ66" s="25"/>
      <c r="AR66" s="25"/>
      <c r="AS66" s="26">
        <f>SUM(AP66:AR66)</f>
        <v>0</v>
      </c>
      <c r="AT66" s="25"/>
      <c r="AU66" s="25"/>
      <c r="AV66" s="25"/>
      <c r="AW66" s="26">
        <f>SUM(AT66:AV66)</f>
        <v>0</v>
      </c>
      <c r="AX66" s="25"/>
      <c r="AY66" s="25"/>
      <c r="AZ66" s="25"/>
      <c r="BA66" s="26">
        <f>SUM(AX66:AZ66)</f>
        <v>0</v>
      </c>
      <c r="BB66" s="25"/>
      <c r="BC66" s="25"/>
      <c r="BD66" s="25"/>
      <c r="BE66" s="26">
        <f>SUM(BB66:BD66)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F53-F55-F66</f>
        <v>0</v>
      </c>
      <c r="G68" s="69">
        <f t="shared" ref="G68:BE68" si="68">G53-G55-G66</f>
        <v>0</v>
      </c>
      <c r="H68" s="69">
        <f t="shared" si="68"/>
        <v>0</v>
      </c>
      <c r="I68" s="69">
        <f t="shared" si="68"/>
        <v>0</v>
      </c>
      <c r="J68" s="69">
        <f t="shared" si="68"/>
        <v>0</v>
      </c>
      <c r="K68" s="69">
        <f t="shared" si="68"/>
        <v>0</v>
      </c>
      <c r="L68" s="69">
        <f t="shared" si="68"/>
        <v>0</v>
      </c>
      <c r="M68" s="69">
        <f t="shared" si="68"/>
        <v>0</v>
      </c>
      <c r="N68" s="69">
        <f t="shared" si="68"/>
        <v>0</v>
      </c>
      <c r="O68" s="69">
        <f t="shared" si="68"/>
        <v>0</v>
      </c>
      <c r="P68" s="69">
        <f t="shared" si="68"/>
        <v>0</v>
      </c>
      <c r="Q68" s="69">
        <f t="shared" si="68"/>
        <v>0</v>
      </c>
      <c r="R68" s="69">
        <f t="shared" si="68"/>
        <v>0</v>
      </c>
      <c r="S68" s="69">
        <f t="shared" si="68"/>
        <v>0</v>
      </c>
      <c r="T68" s="69">
        <f t="shared" si="68"/>
        <v>0</v>
      </c>
      <c r="U68" s="69">
        <f t="shared" si="68"/>
        <v>0</v>
      </c>
      <c r="V68" s="69">
        <f t="shared" si="68"/>
        <v>0</v>
      </c>
      <c r="W68" s="69">
        <f t="shared" si="68"/>
        <v>0</v>
      </c>
      <c r="X68" s="69">
        <f t="shared" si="68"/>
        <v>0</v>
      </c>
      <c r="Y68" s="69">
        <f t="shared" si="68"/>
        <v>0</v>
      </c>
      <c r="Z68" s="69">
        <f t="shared" si="68"/>
        <v>0</v>
      </c>
      <c r="AA68" s="69">
        <f t="shared" si="68"/>
        <v>0</v>
      </c>
      <c r="AB68" s="69">
        <f t="shared" si="68"/>
        <v>0</v>
      </c>
      <c r="AC68" s="69">
        <f t="shared" si="68"/>
        <v>0</v>
      </c>
      <c r="AD68" s="69">
        <f t="shared" si="68"/>
        <v>0</v>
      </c>
      <c r="AE68" s="69">
        <f t="shared" si="68"/>
        <v>0</v>
      </c>
      <c r="AF68" s="69">
        <f t="shared" si="68"/>
        <v>0</v>
      </c>
      <c r="AG68" s="69">
        <f t="shared" si="68"/>
        <v>0</v>
      </c>
      <c r="AH68" s="69">
        <f t="shared" si="68"/>
        <v>0</v>
      </c>
      <c r="AI68" s="69">
        <f t="shared" si="68"/>
        <v>0</v>
      </c>
      <c r="AJ68" s="69">
        <f t="shared" si="68"/>
        <v>0</v>
      </c>
      <c r="AK68" s="69">
        <f t="shared" si="68"/>
        <v>0</v>
      </c>
      <c r="AL68" s="69">
        <f t="shared" ref="AL68:AS68" si="69">AL53-AL55-AL66</f>
        <v>0</v>
      </c>
      <c r="AM68" s="69">
        <f t="shared" si="69"/>
        <v>0</v>
      </c>
      <c r="AN68" s="69">
        <f t="shared" si="69"/>
        <v>0</v>
      </c>
      <c r="AO68" s="69">
        <f t="shared" si="69"/>
        <v>0</v>
      </c>
      <c r="AP68" s="69">
        <f t="shared" si="69"/>
        <v>0</v>
      </c>
      <c r="AQ68" s="69">
        <f t="shared" si="69"/>
        <v>0</v>
      </c>
      <c r="AR68" s="69">
        <f t="shared" si="69"/>
        <v>0</v>
      </c>
      <c r="AS68" s="69">
        <f t="shared" si="69"/>
        <v>0</v>
      </c>
      <c r="AT68" s="69">
        <f t="shared" si="68"/>
        <v>0</v>
      </c>
      <c r="AU68" s="69">
        <f t="shared" si="68"/>
        <v>0</v>
      </c>
      <c r="AV68" s="69">
        <f t="shared" si="68"/>
        <v>0</v>
      </c>
      <c r="AW68" s="69">
        <f t="shared" si="68"/>
        <v>0</v>
      </c>
      <c r="AX68" s="69">
        <f>AX53-AX55-AX66</f>
        <v>0</v>
      </c>
      <c r="AY68" s="69">
        <f>AY53-AY55-AY66</f>
        <v>0</v>
      </c>
      <c r="AZ68" s="69">
        <f>AZ53-AZ55-AZ66</f>
        <v>0</v>
      </c>
      <c r="BA68" s="69">
        <f>BA53-BA55-BA66</f>
        <v>0</v>
      </c>
      <c r="BB68" s="69">
        <f t="shared" si="68"/>
        <v>0</v>
      </c>
      <c r="BC68" s="69">
        <f t="shared" si="68"/>
        <v>0</v>
      </c>
      <c r="BD68" s="69">
        <f t="shared" si="68"/>
        <v>0</v>
      </c>
      <c r="BE68" s="69">
        <f t="shared" si="68"/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48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5"/>
      <c r="G71" s="25"/>
      <c r="H71" s="25"/>
      <c r="I71" s="26">
        <f t="shared" ref="I71:I76" si="70">SUM(F71:H71)</f>
        <v>0</v>
      </c>
      <c r="J71" s="25"/>
      <c r="K71" s="25"/>
      <c r="L71" s="25"/>
      <c r="M71" s="26">
        <f t="shared" ref="M71:M76" si="71">SUM(J71:L71)</f>
        <v>0</v>
      </c>
      <c r="N71" s="25"/>
      <c r="O71" s="25"/>
      <c r="P71" s="25"/>
      <c r="Q71" s="26">
        <f t="shared" ref="Q71:Q76" si="72">SUM(N71:P71)</f>
        <v>0</v>
      </c>
      <c r="R71" s="25"/>
      <c r="S71" s="25"/>
      <c r="T71" s="25"/>
      <c r="U71" s="26">
        <f t="shared" ref="U71:U76" si="73">SUM(R71:T71)</f>
        <v>0</v>
      </c>
      <c r="V71" s="25"/>
      <c r="W71" s="25"/>
      <c r="X71" s="25"/>
      <c r="Y71" s="26">
        <f t="shared" ref="Y71:Y76" si="74">SUM(V71:X71)</f>
        <v>0</v>
      </c>
      <c r="Z71" s="25"/>
      <c r="AA71" s="25"/>
      <c r="AB71" s="25"/>
      <c r="AC71" s="26">
        <f t="shared" ref="AC71:AC76" si="75">SUM(Z71:AB71)</f>
        <v>0</v>
      </c>
      <c r="AD71" s="25"/>
      <c r="AE71" s="25"/>
      <c r="AF71" s="25"/>
      <c r="AG71" s="26">
        <f t="shared" ref="AG71:AG76" si="76">SUM(AD71:AF71)</f>
        <v>0</v>
      </c>
      <c r="AH71" s="25"/>
      <c r="AI71" s="25"/>
      <c r="AJ71" s="25"/>
      <c r="AK71" s="26">
        <f t="shared" ref="AK71:AK76" si="77">SUM(AH71:AJ71)</f>
        <v>0</v>
      </c>
      <c r="AL71" s="25"/>
      <c r="AM71" s="25"/>
      <c r="AN71" s="25"/>
      <c r="AO71" s="26">
        <f>SUM(AL71:AN71)</f>
        <v>0</v>
      </c>
      <c r="AP71" s="25"/>
      <c r="AQ71" s="25"/>
      <c r="AR71" s="25"/>
      <c r="AS71" s="26">
        <f>SUM(AP71:AR71)</f>
        <v>0</v>
      </c>
      <c r="AT71" s="25"/>
      <c r="AU71" s="25"/>
      <c r="AV71" s="25"/>
      <c r="AW71" s="26">
        <f t="shared" ref="AW71:AW76" si="78">SUM(AT71:AV71)</f>
        <v>0</v>
      </c>
      <c r="AX71" s="25"/>
      <c r="AY71" s="25"/>
      <c r="AZ71" s="25"/>
      <c r="BA71" s="26">
        <f>SUM(AX71:AZ71)</f>
        <v>0</v>
      </c>
      <c r="BB71" s="25"/>
      <c r="BC71" s="25"/>
      <c r="BD71" s="25"/>
      <c r="BE71" s="26">
        <f t="shared" ref="BE71:BE76" si="79">SUM(BB71:BD71)</f>
        <v>0</v>
      </c>
    </row>
    <row r="72" spans="1:57" x14ac:dyDescent="0.25">
      <c r="A72" s="23"/>
      <c r="D72" s="21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5"/>
      <c r="G73" s="25"/>
      <c r="H73" s="25"/>
      <c r="I73" s="69">
        <f t="shared" si="70"/>
        <v>0</v>
      </c>
      <c r="J73" s="25"/>
      <c r="K73" s="25"/>
      <c r="L73" s="25"/>
      <c r="M73" s="69">
        <f t="shared" si="71"/>
        <v>0</v>
      </c>
      <c r="N73" s="25"/>
      <c r="O73" s="25"/>
      <c r="P73" s="25"/>
      <c r="Q73" s="69">
        <f t="shared" si="72"/>
        <v>0</v>
      </c>
      <c r="R73" s="25"/>
      <c r="S73" s="25"/>
      <c r="T73" s="25"/>
      <c r="U73" s="69">
        <f t="shared" si="73"/>
        <v>0</v>
      </c>
      <c r="V73" s="25"/>
      <c r="W73" s="25"/>
      <c r="X73" s="25"/>
      <c r="Y73" s="69">
        <f t="shared" si="74"/>
        <v>0</v>
      </c>
      <c r="Z73" s="25"/>
      <c r="AA73" s="25"/>
      <c r="AB73" s="25"/>
      <c r="AC73" s="69">
        <f t="shared" si="75"/>
        <v>0</v>
      </c>
      <c r="AD73" s="25"/>
      <c r="AE73" s="25"/>
      <c r="AF73" s="25"/>
      <c r="AG73" s="69">
        <f t="shared" si="76"/>
        <v>0</v>
      </c>
      <c r="AH73" s="25"/>
      <c r="AI73" s="25"/>
      <c r="AJ73" s="25"/>
      <c r="AK73" s="69">
        <f t="shared" si="77"/>
        <v>0</v>
      </c>
      <c r="AL73" s="25"/>
      <c r="AM73" s="25"/>
      <c r="AN73" s="25"/>
      <c r="AO73" s="69">
        <f>SUM(AL73:AN73)</f>
        <v>0</v>
      </c>
      <c r="AP73" s="25"/>
      <c r="AQ73" s="25"/>
      <c r="AR73" s="25"/>
      <c r="AS73" s="69">
        <f>SUM(AP73:AR73)</f>
        <v>0</v>
      </c>
      <c r="AT73" s="25"/>
      <c r="AU73" s="25"/>
      <c r="AV73" s="25"/>
      <c r="AW73" s="69">
        <f t="shared" si="78"/>
        <v>0</v>
      </c>
      <c r="AX73" s="25"/>
      <c r="AY73" s="25"/>
      <c r="AZ73" s="25"/>
      <c r="BA73" s="69">
        <f>SUM(AX73:AZ73)</f>
        <v>0</v>
      </c>
      <c r="BB73" s="25"/>
      <c r="BC73" s="186"/>
      <c r="BD73" s="186"/>
      <c r="BE73" s="69">
        <f t="shared" si="79"/>
        <v>0</v>
      </c>
    </row>
    <row r="74" spans="1:57" x14ac:dyDescent="0.25">
      <c r="A74" s="23"/>
      <c r="D74" s="68"/>
      <c r="E74" s="141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ht="15" customHeight="1" x14ac:dyDescent="0.25">
      <c r="A75" s="23" t="str">
        <f t="shared" ref="A75:A82" si="80">$A$71</f>
        <v>CLAIM AMOUNTS PAID</v>
      </c>
      <c r="C75" s="13" t="s">
        <v>26</v>
      </c>
      <c r="D75" s="53" t="s">
        <v>264</v>
      </c>
      <c r="E75" s="53" t="s">
        <v>227</v>
      </c>
      <c r="F75" s="25"/>
      <c r="G75" s="25"/>
      <c r="H75" s="25"/>
      <c r="I75" s="26">
        <f t="shared" si="70"/>
        <v>0</v>
      </c>
      <c r="J75" s="25"/>
      <c r="K75" s="25"/>
      <c r="L75" s="25"/>
      <c r="M75" s="26">
        <f t="shared" si="71"/>
        <v>0</v>
      </c>
      <c r="N75" s="25"/>
      <c r="O75" s="25"/>
      <c r="P75" s="25"/>
      <c r="Q75" s="26">
        <f t="shared" si="72"/>
        <v>0</v>
      </c>
      <c r="R75" s="25"/>
      <c r="S75" s="25"/>
      <c r="T75" s="25"/>
      <c r="U75" s="26">
        <f t="shared" si="73"/>
        <v>0</v>
      </c>
      <c r="V75" s="25"/>
      <c r="W75" s="25"/>
      <c r="X75" s="25"/>
      <c r="Y75" s="26">
        <f t="shared" si="74"/>
        <v>0</v>
      </c>
      <c r="Z75" s="25"/>
      <c r="AA75" s="25"/>
      <c r="AB75" s="25"/>
      <c r="AC75" s="26">
        <f t="shared" si="75"/>
        <v>0</v>
      </c>
      <c r="AD75" s="25"/>
      <c r="AE75" s="25"/>
      <c r="AF75" s="25"/>
      <c r="AG75" s="26">
        <f t="shared" si="76"/>
        <v>0</v>
      </c>
      <c r="AH75" s="25"/>
      <c r="AI75" s="25"/>
      <c r="AJ75" s="25"/>
      <c r="AK75" s="26">
        <f t="shared" si="77"/>
        <v>0</v>
      </c>
      <c r="AL75" s="25"/>
      <c r="AM75" s="25"/>
      <c r="AN75" s="25"/>
      <c r="AO75" s="26">
        <f t="shared" ref="AO75:AO82" si="81">SUM(AL75:AN75)</f>
        <v>0</v>
      </c>
      <c r="AP75" s="25"/>
      <c r="AQ75" s="25"/>
      <c r="AR75" s="25"/>
      <c r="AS75" s="26">
        <f t="shared" ref="AS75:AS82" si="82">SUM(AP75:AR75)</f>
        <v>0</v>
      </c>
      <c r="AT75" s="25"/>
      <c r="AU75" s="25"/>
      <c r="AV75" s="25"/>
      <c r="AW75" s="26">
        <f t="shared" si="78"/>
        <v>0</v>
      </c>
      <c r="AX75" s="25"/>
      <c r="AY75" s="25"/>
      <c r="AZ75" s="25"/>
      <c r="BA75" s="26">
        <f t="shared" ref="BA75:BA82" si="83">SUM(AX75:AZ75)</f>
        <v>0</v>
      </c>
      <c r="BB75" s="25"/>
      <c r="BC75" s="25"/>
      <c r="BD75" s="25"/>
      <c r="BE75" s="26">
        <f t="shared" si="79"/>
        <v>0</v>
      </c>
    </row>
    <row r="76" spans="1:57" x14ac:dyDescent="0.25">
      <c r="A76" s="23" t="str">
        <f t="shared" si="80"/>
        <v>CLAIM AMOUNTS PAID</v>
      </c>
      <c r="C76" s="13" t="s">
        <v>26</v>
      </c>
      <c r="D76" s="53" t="s">
        <v>505</v>
      </c>
      <c r="E76" s="53" t="s">
        <v>228</v>
      </c>
      <c r="F76" s="25"/>
      <c r="G76" s="25"/>
      <c r="H76" s="25"/>
      <c r="I76" s="26">
        <f t="shared" si="70"/>
        <v>0</v>
      </c>
      <c r="J76" s="25"/>
      <c r="K76" s="25"/>
      <c r="L76" s="25"/>
      <c r="M76" s="26">
        <f t="shared" si="71"/>
        <v>0</v>
      </c>
      <c r="N76" s="25"/>
      <c r="O76" s="25"/>
      <c r="P76" s="25"/>
      <c r="Q76" s="26">
        <f t="shared" si="72"/>
        <v>0</v>
      </c>
      <c r="R76" s="25"/>
      <c r="S76" s="25"/>
      <c r="T76" s="25"/>
      <c r="U76" s="26">
        <f t="shared" si="73"/>
        <v>0</v>
      </c>
      <c r="V76" s="25"/>
      <c r="W76" s="25"/>
      <c r="X76" s="25"/>
      <c r="Y76" s="26">
        <f t="shared" si="74"/>
        <v>0</v>
      </c>
      <c r="Z76" s="25"/>
      <c r="AA76" s="25"/>
      <c r="AB76" s="25"/>
      <c r="AC76" s="26">
        <f t="shared" si="75"/>
        <v>0</v>
      </c>
      <c r="AD76" s="25"/>
      <c r="AE76" s="25"/>
      <c r="AF76" s="25"/>
      <c r="AG76" s="26">
        <f t="shared" si="76"/>
        <v>0</v>
      </c>
      <c r="AH76" s="25"/>
      <c r="AI76" s="25"/>
      <c r="AJ76" s="25"/>
      <c r="AK76" s="26">
        <f t="shared" si="77"/>
        <v>0</v>
      </c>
      <c r="AL76" s="25"/>
      <c r="AM76" s="25"/>
      <c r="AN76" s="25"/>
      <c r="AO76" s="26">
        <f t="shared" si="81"/>
        <v>0</v>
      </c>
      <c r="AP76" s="25"/>
      <c r="AQ76" s="25"/>
      <c r="AR76" s="25"/>
      <c r="AS76" s="26">
        <f t="shared" si="82"/>
        <v>0</v>
      </c>
      <c r="AT76" s="25"/>
      <c r="AU76" s="25"/>
      <c r="AV76" s="25"/>
      <c r="AW76" s="26">
        <f t="shared" si="78"/>
        <v>0</v>
      </c>
      <c r="AX76" s="25"/>
      <c r="AY76" s="25"/>
      <c r="AZ76" s="25"/>
      <c r="BA76" s="26">
        <f t="shared" si="83"/>
        <v>0</v>
      </c>
      <c r="BB76" s="25"/>
      <c r="BC76" s="25"/>
      <c r="BD76" s="25"/>
      <c r="BE76" s="26">
        <f t="shared" si="79"/>
        <v>0</v>
      </c>
    </row>
    <row r="77" spans="1:57" x14ac:dyDescent="0.25">
      <c r="A77" s="23" t="str">
        <f t="shared" si="80"/>
        <v>CLAIM AMOUNTS PAID</v>
      </c>
      <c r="C77" s="13" t="s">
        <v>26</v>
      </c>
      <c r="D77" s="53" t="s">
        <v>348</v>
      </c>
      <c r="E77" s="53" t="s">
        <v>27</v>
      </c>
      <c r="F77" s="25"/>
      <c r="G77" s="25"/>
      <c r="H77" s="25"/>
      <c r="I77" s="26">
        <f t="shared" ref="I77:I82" si="84">SUM(F77:H77)</f>
        <v>0</v>
      </c>
      <c r="J77" s="25"/>
      <c r="K77" s="25"/>
      <c r="L77" s="25"/>
      <c r="M77" s="26">
        <f t="shared" ref="M77:M82" si="85">SUM(J77:L77)</f>
        <v>0</v>
      </c>
      <c r="N77" s="25"/>
      <c r="O77" s="25"/>
      <c r="P77" s="25"/>
      <c r="Q77" s="26">
        <f t="shared" ref="Q77:Q82" si="86">SUM(N77:P77)</f>
        <v>0</v>
      </c>
      <c r="R77" s="25"/>
      <c r="S77" s="25"/>
      <c r="T77" s="25"/>
      <c r="U77" s="26">
        <f t="shared" ref="U77:U82" si="87">SUM(R77:T77)</f>
        <v>0</v>
      </c>
      <c r="V77" s="25"/>
      <c r="W77" s="25"/>
      <c r="X77" s="25"/>
      <c r="Y77" s="26">
        <f t="shared" ref="Y77:Y82" si="88">SUM(V77:X77)</f>
        <v>0</v>
      </c>
      <c r="Z77" s="25"/>
      <c r="AA77" s="25"/>
      <c r="AB77" s="25"/>
      <c r="AC77" s="26">
        <f t="shared" ref="AC77:AC82" si="89">SUM(Z77:AB77)</f>
        <v>0</v>
      </c>
      <c r="AD77" s="25"/>
      <c r="AE77" s="25"/>
      <c r="AF77" s="25"/>
      <c r="AG77" s="26">
        <f t="shared" ref="AG77:AG82" si="90">SUM(AD77:AF77)</f>
        <v>0</v>
      </c>
      <c r="AH77" s="25"/>
      <c r="AI77" s="25"/>
      <c r="AJ77" s="25"/>
      <c r="AK77" s="26">
        <f t="shared" ref="AK77:AK82" si="91">SUM(AH77:AJ77)</f>
        <v>0</v>
      </c>
      <c r="AL77" s="25"/>
      <c r="AM77" s="25"/>
      <c r="AN77" s="25"/>
      <c r="AO77" s="26">
        <f t="shared" si="81"/>
        <v>0</v>
      </c>
      <c r="AP77" s="25"/>
      <c r="AQ77" s="25"/>
      <c r="AR77" s="25"/>
      <c r="AS77" s="26">
        <f t="shared" si="82"/>
        <v>0</v>
      </c>
      <c r="AT77" s="25"/>
      <c r="AU77" s="25"/>
      <c r="AV77" s="25"/>
      <c r="AW77" s="26">
        <f t="shared" ref="AW77:AW82" si="92">SUM(AT77:AV77)</f>
        <v>0</v>
      </c>
      <c r="AX77" s="25"/>
      <c r="AY77" s="25"/>
      <c r="AZ77" s="25"/>
      <c r="BA77" s="26">
        <f t="shared" si="83"/>
        <v>0</v>
      </c>
      <c r="BB77" s="25"/>
      <c r="BC77" s="25"/>
      <c r="BD77" s="25"/>
      <c r="BE77" s="26">
        <f t="shared" ref="BE77:BE82" si="93">SUM(BB77:BD77)</f>
        <v>0</v>
      </c>
    </row>
    <row r="78" spans="1:57" x14ac:dyDescent="0.25">
      <c r="A78" s="23" t="str">
        <f t="shared" si="80"/>
        <v>CLAIM AMOUNTS PAID</v>
      </c>
      <c r="C78" s="13" t="s">
        <v>26</v>
      </c>
      <c r="D78" s="53" t="s">
        <v>222</v>
      </c>
      <c r="E78" s="53" t="s">
        <v>229</v>
      </c>
      <c r="F78" s="25"/>
      <c r="G78" s="25"/>
      <c r="H78" s="25"/>
      <c r="I78" s="26">
        <f t="shared" si="84"/>
        <v>0</v>
      </c>
      <c r="J78" s="25"/>
      <c r="K78" s="25"/>
      <c r="L78" s="25"/>
      <c r="M78" s="26">
        <f t="shared" si="85"/>
        <v>0</v>
      </c>
      <c r="N78" s="25"/>
      <c r="O78" s="25"/>
      <c r="P78" s="25"/>
      <c r="Q78" s="26">
        <f t="shared" si="86"/>
        <v>0</v>
      </c>
      <c r="R78" s="25"/>
      <c r="S78" s="25"/>
      <c r="T78" s="25"/>
      <c r="U78" s="26">
        <f t="shared" si="87"/>
        <v>0</v>
      </c>
      <c r="V78" s="25"/>
      <c r="W78" s="25"/>
      <c r="X78" s="25"/>
      <c r="Y78" s="26">
        <f t="shared" si="88"/>
        <v>0</v>
      </c>
      <c r="Z78" s="25"/>
      <c r="AA78" s="25"/>
      <c r="AB78" s="25"/>
      <c r="AC78" s="26">
        <f t="shared" si="89"/>
        <v>0</v>
      </c>
      <c r="AD78" s="25"/>
      <c r="AE78" s="25"/>
      <c r="AF78" s="25"/>
      <c r="AG78" s="26">
        <f t="shared" si="90"/>
        <v>0</v>
      </c>
      <c r="AH78" s="25"/>
      <c r="AI78" s="25"/>
      <c r="AJ78" s="25"/>
      <c r="AK78" s="26">
        <f t="shared" si="91"/>
        <v>0</v>
      </c>
      <c r="AL78" s="25"/>
      <c r="AM78" s="25"/>
      <c r="AN78" s="25"/>
      <c r="AO78" s="26">
        <f t="shared" si="81"/>
        <v>0</v>
      </c>
      <c r="AP78" s="25"/>
      <c r="AQ78" s="25"/>
      <c r="AR78" s="25"/>
      <c r="AS78" s="26">
        <f t="shared" si="82"/>
        <v>0</v>
      </c>
      <c r="AT78" s="25"/>
      <c r="AU78" s="25"/>
      <c r="AV78" s="25"/>
      <c r="AW78" s="26">
        <f t="shared" si="92"/>
        <v>0</v>
      </c>
      <c r="AX78" s="25"/>
      <c r="AY78" s="25"/>
      <c r="AZ78" s="25"/>
      <c r="BA78" s="26">
        <f t="shared" si="83"/>
        <v>0</v>
      </c>
      <c r="BB78" s="25"/>
      <c r="BC78" s="25"/>
      <c r="BD78" s="25"/>
      <c r="BE78" s="26">
        <f t="shared" si="93"/>
        <v>0</v>
      </c>
    </row>
    <row r="79" spans="1:57" x14ac:dyDescent="0.25">
      <c r="A79" s="23" t="str">
        <f t="shared" si="80"/>
        <v>CLAIM AMOUNTS PAID</v>
      </c>
      <c r="C79" s="13" t="s">
        <v>26</v>
      </c>
      <c r="D79" s="53" t="s">
        <v>224</v>
      </c>
      <c r="E79" s="53" t="s">
        <v>230</v>
      </c>
      <c r="F79" s="25"/>
      <c r="G79" s="25"/>
      <c r="H79" s="25"/>
      <c r="I79" s="26">
        <f t="shared" si="84"/>
        <v>0</v>
      </c>
      <c r="J79" s="25"/>
      <c r="K79" s="25"/>
      <c r="L79" s="25"/>
      <c r="M79" s="26">
        <f t="shared" si="85"/>
        <v>0</v>
      </c>
      <c r="N79" s="25"/>
      <c r="O79" s="25"/>
      <c r="P79" s="25"/>
      <c r="Q79" s="26">
        <f t="shared" si="86"/>
        <v>0</v>
      </c>
      <c r="R79" s="25"/>
      <c r="S79" s="25"/>
      <c r="T79" s="25"/>
      <c r="U79" s="26">
        <f t="shared" si="87"/>
        <v>0</v>
      </c>
      <c r="V79" s="25"/>
      <c r="W79" s="25"/>
      <c r="X79" s="25"/>
      <c r="Y79" s="26">
        <f t="shared" si="88"/>
        <v>0</v>
      </c>
      <c r="Z79" s="25"/>
      <c r="AA79" s="25"/>
      <c r="AB79" s="25"/>
      <c r="AC79" s="26">
        <f t="shared" si="89"/>
        <v>0</v>
      </c>
      <c r="AD79" s="25"/>
      <c r="AE79" s="25"/>
      <c r="AF79" s="25"/>
      <c r="AG79" s="26">
        <f t="shared" si="90"/>
        <v>0</v>
      </c>
      <c r="AH79" s="25"/>
      <c r="AI79" s="25"/>
      <c r="AJ79" s="25"/>
      <c r="AK79" s="26">
        <f t="shared" si="91"/>
        <v>0</v>
      </c>
      <c r="AL79" s="25"/>
      <c r="AM79" s="25"/>
      <c r="AN79" s="25"/>
      <c r="AO79" s="26">
        <f t="shared" si="81"/>
        <v>0</v>
      </c>
      <c r="AP79" s="25"/>
      <c r="AQ79" s="25"/>
      <c r="AR79" s="25"/>
      <c r="AS79" s="26">
        <f t="shared" si="82"/>
        <v>0</v>
      </c>
      <c r="AT79" s="25"/>
      <c r="AU79" s="25"/>
      <c r="AV79" s="25"/>
      <c r="AW79" s="26">
        <f t="shared" si="92"/>
        <v>0</v>
      </c>
      <c r="AX79" s="25"/>
      <c r="AY79" s="25"/>
      <c r="AZ79" s="25"/>
      <c r="BA79" s="26">
        <f t="shared" si="83"/>
        <v>0</v>
      </c>
      <c r="BB79" s="25"/>
      <c r="BC79" s="25"/>
      <c r="BD79" s="25"/>
      <c r="BE79" s="26">
        <f t="shared" si="93"/>
        <v>0</v>
      </c>
    </row>
    <row r="80" spans="1:57" ht="15" customHeight="1" x14ac:dyDescent="0.25">
      <c r="A80" s="23" t="str">
        <f t="shared" si="80"/>
        <v>CLAIM AMOUNTS PAID</v>
      </c>
      <c r="C80" s="13" t="s">
        <v>26</v>
      </c>
      <c r="D80" s="53" t="s">
        <v>223</v>
      </c>
      <c r="E80" s="53" t="s">
        <v>231</v>
      </c>
      <c r="F80" s="25"/>
      <c r="G80" s="25"/>
      <c r="H80" s="25"/>
      <c r="I80" s="26">
        <f t="shared" si="84"/>
        <v>0</v>
      </c>
      <c r="J80" s="25"/>
      <c r="K80" s="25"/>
      <c r="L80" s="25"/>
      <c r="M80" s="26">
        <f t="shared" si="85"/>
        <v>0</v>
      </c>
      <c r="N80" s="25"/>
      <c r="O80" s="25"/>
      <c r="P80" s="25"/>
      <c r="Q80" s="26">
        <f t="shared" si="86"/>
        <v>0</v>
      </c>
      <c r="R80" s="25"/>
      <c r="S80" s="25"/>
      <c r="T80" s="25"/>
      <c r="U80" s="26">
        <f t="shared" si="87"/>
        <v>0</v>
      </c>
      <c r="V80" s="25"/>
      <c r="W80" s="25"/>
      <c r="X80" s="25"/>
      <c r="Y80" s="26">
        <f t="shared" si="88"/>
        <v>0</v>
      </c>
      <c r="Z80" s="25"/>
      <c r="AA80" s="25"/>
      <c r="AB80" s="25"/>
      <c r="AC80" s="26">
        <f t="shared" si="89"/>
        <v>0</v>
      </c>
      <c r="AD80" s="25"/>
      <c r="AE80" s="25"/>
      <c r="AF80" s="25"/>
      <c r="AG80" s="26">
        <f t="shared" si="90"/>
        <v>0</v>
      </c>
      <c r="AH80" s="25"/>
      <c r="AI80" s="25"/>
      <c r="AJ80" s="25"/>
      <c r="AK80" s="26">
        <f t="shared" si="91"/>
        <v>0</v>
      </c>
      <c r="AL80" s="25"/>
      <c r="AM80" s="25"/>
      <c r="AN80" s="25"/>
      <c r="AO80" s="26">
        <f t="shared" si="81"/>
        <v>0</v>
      </c>
      <c r="AP80" s="25"/>
      <c r="AQ80" s="25"/>
      <c r="AR80" s="25"/>
      <c r="AS80" s="26">
        <f t="shared" si="82"/>
        <v>0</v>
      </c>
      <c r="AT80" s="25"/>
      <c r="AU80" s="25"/>
      <c r="AV80" s="25"/>
      <c r="AW80" s="26">
        <f t="shared" si="92"/>
        <v>0</v>
      </c>
      <c r="AX80" s="25"/>
      <c r="AY80" s="25"/>
      <c r="AZ80" s="25"/>
      <c r="BA80" s="26">
        <f t="shared" si="83"/>
        <v>0</v>
      </c>
      <c r="BB80" s="25"/>
      <c r="BC80" s="25"/>
      <c r="BD80" s="25"/>
      <c r="BE80" s="26">
        <f t="shared" si="93"/>
        <v>0</v>
      </c>
    </row>
    <row r="81" spans="1:57" x14ac:dyDescent="0.25">
      <c r="A81" s="23" t="str">
        <f t="shared" si="80"/>
        <v>CLAIM AMOUNTS PAID</v>
      </c>
      <c r="C81" s="13" t="s">
        <v>26</v>
      </c>
      <c r="D81" s="53" t="s">
        <v>341</v>
      </c>
      <c r="E81" s="53" t="s">
        <v>232</v>
      </c>
      <c r="F81" s="25"/>
      <c r="G81" s="25"/>
      <c r="H81" s="25"/>
      <c r="I81" s="26">
        <f t="shared" si="84"/>
        <v>0</v>
      </c>
      <c r="J81" s="25"/>
      <c r="K81" s="25"/>
      <c r="L81" s="25"/>
      <c r="M81" s="26">
        <f t="shared" si="85"/>
        <v>0</v>
      </c>
      <c r="N81" s="25"/>
      <c r="O81" s="25"/>
      <c r="P81" s="25"/>
      <c r="Q81" s="26">
        <f t="shared" si="86"/>
        <v>0</v>
      </c>
      <c r="R81" s="25"/>
      <c r="S81" s="25"/>
      <c r="T81" s="25"/>
      <c r="U81" s="26">
        <f t="shared" si="87"/>
        <v>0</v>
      </c>
      <c r="V81" s="25"/>
      <c r="W81" s="25"/>
      <c r="X81" s="25"/>
      <c r="Y81" s="26">
        <f t="shared" si="88"/>
        <v>0</v>
      </c>
      <c r="Z81" s="25"/>
      <c r="AA81" s="25"/>
      <c r="AB81" s="25"/>
      <c r="AC81" s="26">
        <f t="shared" si="89"/>
        <v>0</v>
      </c>
      <c r="AD81" s="25"/>
      <c r="AE81" s="25"/>
      <c r="AF81" s="25"/>
      <c r="AG81" s="26">
        <f t="shared" si="90"/>
        <v>0</v>
      </c>
      <c r="AH81" s="25"/>
      <c r="AI81" s="25"/>
      <c r="AJ81" s="25"/>
      <c r="AK81" s="26">
        <f t="shared" si="91"/>
        <v>0</v>
      </c>
      <c r="AL81" s="25"/>
      <c r="AM81" s="25"/>
      <c r="AN81" s="25"/>
      <c r="AO81" s="26">
        <f t="shared" si="81"/>
        <v>0</v>
      </c>
      <c r="AP81" s="25"/>
      <c r="AQ81" s="25"/>
      <c r="AR81" s="25"/>
      <c r="AS81" s="26">
        <f t="shared" si="82"/>
        <v>0</v>
      </c>
      <c r="AT81" s="25"/>
      <c r="AU81" s="25"/>
      <c r="AV81" s="25"/>
      <c r="AW81" s="26">
        <f t="shared" si="92"/>
        <v>0</v>
      </c>
      <c r="AX81" s="25"/>
      <c r="AY81" s="25"/>
      <c r="AZ81" s="25"/>
      <c r="BA81" s="26">
        <f t="shared" si="83"/>
        <v>0</v>
      </c>
      <c r="BB81" s="25"/>
      <c r="BC81" s="25"/>
      <c r="BD81" s="25"/>
      <c r="BE81" s="26">
        <f t="shared" si="93"/>
        <v>0</v>
      </c>
    </row>
    <row r="82" spans="1:57" x14ac:dyDescent="0.25">
      <c r="A82" s="23" t="str">
        <f t="shared" si="80"/>
        <v>CLAIM AMOUNTS PAID</v>
      </c>
      <c r="C82" s="13" t="s">
        <v>26</v>
      </c>
      <c r="D82" s="53" t="s">
        <v>246</v>
      </c>
      <c r="E82" s="53" t="s">
        <v>233</v>
      </c>
      <c r="F82" s="25"/>
      <c r="G82" s="25"/>
      <c r="H82" s="25"/>
      <c r="I82" s="26">
        <f t="shared" si="84"/>
        <v>0</v>
      </c>
      <c r="J82" s="25"/>
      <c r="K82" s="25"/>
      <c r="L82" s="25"/>
      <c r="M82" s="26">
        <f t="shared" si="85"/>
        <v>0</v>
      </c>
      <c r="N82" s="25"/>
      <c r="O82" s="25"/>
      <c r="P82" s="25"/>
      <c r="Q82" s="26">
        <f t="shared" si="86"/>
        <v>0</v>
      </c>
      <c r="R82" s="25"/>
      <c r="S82" s="25"/>
      <c r="T82" s="25"/>
      <c r="U82" s="26">
        <f t="shared" si="87"/>
        <v>0</v>
      </c>
      <c r="V82" s="25"/>
      <c r="W82" s="25"/>
      <c r="X82" s="25"/>
      <c r="Y82" s="26">
        <f t="shared" si="88"/>
        <v>0</v>
      </c>
      <c r="Z82" s="25"/>
      <c r="AA82" s="25"/>
      <c r="AB82" s="25"/>
      <c r="AC82" s="26">
        <f t="shared" si="89"/>
        <v>0</v>
      </c>
      <c r="AD82" s="25"/>
      <c r="AE82" s="25"/>
      <c r="AF82" s="25"/>
      <c r="AG82" s="26">
        <f t="shared" si="90"/>
        <v>0</v>
      </c>
      <c r="AH82" s="25"/>
      <c r="AI82" s="25"/>
      <c r="AJ82" s="25"/>
      <c r="AK82" s="26">
        <f t="shared" si="91"/>
        <v>0</v>
      </c>
      <c r="AL82" s="25"/>
      <c r="AM82" s="25"/>
      <c r="AN82" s="25"/>
      <c r="AO82" s="26">
        <f t="shared" si="81"/>
        <v>0</v>
      </c>
      <c r="AP82" s="25"/>
      <c r="AQ82" s="25"/>
      <c r="AR82" s="25"/>
      <c r="AS82" s="26">
        <f t="shared" si="82"/>
        <v>0</v>
      </c>
      <c r="AT82" s="25"/>
      <c r="AU82" s="25"/>
      <c r="AV82" s="25"/>
      <c r="AW82" s="26">
        <f t="shared" si="92"/>
        <v>0</v>
      </c>
      <c r="AX82" s="25"/>
      <c r="AY82" s="25"/>
      <c r="AZ82" s="25"/>
      <c r="BA82" s="26">
        <f t="shared" si="83"/>
        <v>0</v>
      </c>
      <c r="BB82" s="25"/>
      <c r="BC82" s="25"/>
      <c r="BD82" s="25"/>
      <c r="BE82" s="26">
        <f t="shared" si="93"/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94">$A$71</f>
        <v>CLAIM AMOUNTS PAID</v>
      </c>
      <c r="C84" s="13" t="s">
        <v>26</v>
      </c>
      <c r="D84" s="53" t="s">
        <v>349</v>
      </c>
      <c r="E84" s="53" t="s">
        <v>234</v>
      </c>
      <c r="F84" s="26">
        <f>SUBTOTAL(9,F85:F93)</f>
        <v>0</v>
      </c>
      <c r="G84" s="26">
        <f>SUBTOTAL(9,G85:G93)</f>
        <v>0</v>
      </c>
      <c r="H84" s="26">
        <f>SUBTOTAL(9,H85:H93)</f>
        <v>0</v>
      </c>
      <c r="I84" s="26">
        <f t="shared" ref="I84:I93" si="95">SUM(F84:H84)</f>
        <v>0</v>
      </c>
      <c r="J84" s="26">
        <f>SUBTOTAL(9,J85:J93)</f>
        <v>0</v>
      </c>
      <c r="K84" s="26">
        <f>SUBTOTAL(9,K85:K93)</f>
        <v>0</v>
      </c>
      <c r="L84" s="26">
        <f>SUBTOTAL(9,L85:L93)</f>
        <v>0</v>
      </c>
      <c r="M84" s="26">
        <f t="shared" ref="M84:M93" si="96">SUM(J84:L84)</f>
        <v>0</v>
      </c>
      <c r="N84" s="26">
        <f>SUBTOTAL(9,N85:N93)</f>
        <v>0</v>
      </c>
      <c r="O84" s="26">
        <f>SUBTOTAL(9,O85:O93)</f>
        <v>0</v>
      </c>
      <c r="P84" s="26">
        <f>SUBTOTAL(9,P85:P93)</f>
        <v>0</v>
      </c>
      <c r="Q84" s="26">
        <f t="shared" ref="Q84:Q93" si="97">SUM(N84:P84)</f>
        <v>0</v>
      </c>
      <c r="R84" s="26">
        <f>SUBTOTAL(9,R85:R93)</f>
        <v>0</v>
      </c>
      <c r="S84" s="26">
        <f>SUBTOTAL(9,S85:S93)</f>
        <v>0</v>
      </c>
      <c r="T84" s="26">
        <f>SUBTOTAL(9,T85:T93)</f>
        <v>0</v>
      </c>
      <c r="U84" s="26">
        <f t="shared" ref="U84:U93" si="98">SUM(R84:T84)</f>
        <v>0</v>
      </c>
      <c r="V84" s="26">
        <f>SUBTOTAL(9,V85:V93)</f>
        <v>0</v>
      </c>
      <c r="W84" s="26">
        <f>SUBTOTAL(9,W85:W93)</f>
        <v>0</v>
      </c>
      <c r="X84" s="26">
        <f>SUBTOTAL(9,X85:X93)</f>
        <v>0</v>
      </c>
      <c r="Y84" s="26">
        <f t="shared" ref="Y84:Y93" si="99">SUM(V84:X84)</f>
        <v>0</v>
      </c>
      <c r="Z84" s="26">
        <f>SUBTOTAL(9,Z85:Z93)</f>
        <v>0</v>
      </c>
      <c r="AA84" s="26">
        <f>SUBTOTAL(9,AA85:AA93)</f>
        <v>0</v>
      </c>
      <c r="AB84" s="26">
        <f>SUBTOTAL(9,AB85:AB93)</f>
        <v>0</v>
      </c>
      <c r="AC84" s="26">
        <f t="shared" ref="AC84:AC93" si="100">SUM(Z84:AB84)</f>
        <v>0</v>
      </c>
      <c r="AD84" s="26">
        <f>SUBTOTAL(9,AD85:AD93)</f>
        <v>0</v>
      </c>
      <c r="AE84" s="26">
        <f>SUBTOTAL(9,AE85:AE93)</f>
        <v>0</v>
      </c>
      <c r="AF84" s="26">
        <f>SUBTOTAL(9,AF85:AF93)</f>
        <v>0</v>
      </c>
      <c r="AG84" s="26">
        <f t="shared" ref="AG84:AG93" si="101">SUM(AD84:AF84)</f>
        <v>0</v>
      </c>
      <c r="AH84" s="26">
        <f>SUBTOTAL(9,AH85:AH93)</f>
        <v>0</v>
      </c>
      <c r="AI84" s="26">
        <f>SUBTOTAL(9,AI85:AI93)</f>
        <v>0</v>
      </c>
      <c r="AJ84" s="26">
        <f>SUBTOTAL(9,AJ85:AJ93)</f>
        <v>0</v>
      </c>
      <c r="AK84" s="26">
        <f t="shared" ref="AK84:AK93" si="102">SUM(AH84:AJ84)</f>
        <v>0</v>
      </c>
      <c r="AL84" s="26">
        <f>SUBTOTAL(9,AL85:AL93)</f>
        <v>0</v>
      </c>
      <c r="AM84" s="26">
        <f>SUBTOTAL(9,AM85:AM93)</f>
        <v>0</v>
      </c>
      <c r="AN84" s="26">
        <f>SUBTOTAL(9,AN85:AN93)</f>
        <v>0</v>
      </c>
      <c r="AO84" s="26">
        <f t="shared" ref="AO84:AO93" si="103">SUM(AL84:AN84)</f>
        <v>0</v>
      </c>
      <c r="AP84" s="26">
        <f>SUBTOTAL(9,AP85:AP93)</f>
        <v>0</v>
      </c>
      <c r="AQ84" s="26">
        <f>SUBTOTAL(9,AQ85:AQ93)</f>
        <v>0</v>
      </c>
      <c r="AR84" s="26">
        <f>SUBTOTAL(9,AR85:AR93)</f>
        <v>0</v>
      </c>
      <c r="AS84" s="26">
        <f t="shared" ref="AS84:AS93" si="104">SUM(AP84:AR84)</f>
        <v>0</v>
      </c>
      <c r="AT84" s="26">
        <f>SUBTOTAL(9,AT85:AT93)</f>
        <v>0</v>
      </c>
      <c r="AU84" s="26">
        <f>SUBTOTAL(9,AU85:AU93)</f>
        <v>0</v>
      </c>
      <c r="AV84" s="26">
        <f>SUBTOTAL(9,AV85:AV93)</f>
        <v>0</v>
      </c>
      <c r="AW84" s="26">
        <f t="shared" ref="AW84:AW93" si="105">SUM(AT84:AV84)</f>
        <v>0</v>
      </c>
      <c r="AX84" s="26">
        <f>SUBTOTAL(9,AX85:AX93)</f>
        <v>0</v>
      </c>
      <c r="AY84" s="26">
        <f>SUBTOTAL(9,AY85:AY93)</f>
        <v>0</v>
      </c>
      <c r="AZ84" s="26">
        <f>SUBTOTAL(9,AZ85:AZ93)</f>
        <v>0</v>
      </c>
      <c r="BA84" s="26">
        <f t="shared" ref="BA84:BA93" si="106">SUM(AX84:AZ84)</f>
        <v>0</v>
      </c>
      <c r="BB84" s="26">
        <f>SUBTOTAL(9,BB85:BB93)</f>
        <v>0</v>
      </c>
      <c r="BC84" s="26">
        <f>SUBTOTAL(9,BC85:BC93)</f>
        <v>0</v>
      </c>
      <c r="BD84" s="26">
        <f>SUBTOTAL(9,BD85:BD93)</f>
        <v>0</v>
      </c>
      <c r="BE84" s="26">
        <f t="shared" ref="BE84:BE93" si="107">SUM(BB84:BD84)</f>
        <v>0</v>
      </c>
    </row>
    <row r="85" spans="1:57" x14ac:dyDescent="0.25">
      <c r="A85" s="23" t="str">
        <f t="shared" si="94"/>
        <v>CLAIM AMOUNTS PAID</v>
      </c>
      <c r="C85" s="13" t="s">
        <v>26</v>
      </c>
      <c r="D85" s="53" t="s">
        <v>221</v>
      </c>
      <c r="E85" s="53" t="s">
        <v>235</v>
      </c>
      <c r="F85" s="252">
        <v>0</v>
      </c>
      <c r="G85" s="252">
        <v>0</v>
      </c>
      <c r="H85" s="252">
        <v>0</v>
      </c>
      <c r="I85" s="26">
        <f t="shared" si="95"/>
        <v>0</v>
      </c>
      <c r="J85" s="252">
        <v>0</v>
      </c>
      <c r="K85" s="252">
        <v>0</v>
      </c>
      <c r="L85" s="252">
        <v>0</v>
      </c>
      <c r="M85" s="26">
        <f t="shared" si="96"/>
        <v>0</v>
      </c>
      <c r="N85" s="252">
        <v>0</v>
      </c>
      <c r="O85" s="252">
        <v>0</v>
      </c>
      <c r="P85" s="252">
        <v>0</v>
      </c>
      <c r="Q85" s="26">
        <f t="shared" si="97"/>
        <v>0</v>
      </c>
      <c r="R85" s="252">
        <v>0</v>
      </c>
      <c r="S85" s="252">
        <v>0</v>
      </c>
      <c r="T85" s="252">
        <v>0</v>
      </c>
      <c r="U85" s="26">
        <f t="shared" si="98"/>
        <v>0</v>
      </c>
      <c r="V85" s="252">
        <v>0</v>
      </c>
      <c r="W85" s="252">
        <v>0</v>
      </c>
      <c r="X85" s="252">
        <v>0</v>
      </c>
      <c r="Y85" s="26">
        <f t="shared" si="99"/>
        <v>0</v>
      </c>
      <c r="Z85" s="25"/>
      <c r="AA85" s="25"/>
      <c r="AB85" s="25"/>
      <c r="AC85" s="26">
        <f t="shared" si="100"/>
        <v>0</v>
      </c>
      <c r="AD85" s="252">
        <v>0</v>
      </c>
      <c r="AE85" s="252">
        <v>0</v>
      </c>
      <c r="AF85" s="252">
        <v>0</v>
      </c>
      <c r="AG85" s="26">
        <f t="shared" si="101"/>
        <v>0</v>
      </c>
      <c r="AH85" s="25"/>
      <c r="AI85" s="25"/>
      <c r="AJ85" s="25"/>
      <c r="AK85" s="26">
        <f t="shared" si="102"/>
        <v>0</v>
      </c>
      <c r="AL85" s="25"/>
      <c r="AM85" s="25"/>
      <c r="AN85" s="25"/>
      <c r="AO85" s="26">
        <f t="shared" si="103"/>
        <v>0</v>
      </c>
      <c r="AP85" s="25"/>
      <c r="AQ85" s="25"/>
      <c r="AR85" s="25"/>
      <c r="AS85" s="26">
        <f t="shared" si="104"/>
        <v>0</v>
      </c>
      <c r="AT85" s="25"/>
      <c r="AU85" s="25"/>
      <c r="AV85" s="25"/>
      <c r="AW85" s="26">
        <f t="shared" si="105"/>
        <v>0</v>
      </c>
      <c r="AX85" s="25"/>
      <c r="AY85" s="25"/>
      <c r="AZ85" s="25"/>
      <c r="BA85" s="26">
        <f t="shared" si="106"/>
        <v>0</v>
      </c>
      <c r="BB85" s="25"/>
      <c r="BC85" s="25"/>
      <c r="BD85" s="25"/>
      <c r="BE85" s="26">
        <f t="shared" si="107"/>
        <v>0</v>
      </c>
    </row>
    <row r="86" spans="1:57" x14ac:dyDescent="0.25">
      <c r="A86" s="23" t="str">
        <f t="shared" si="94"/>
        <v>CLAIM AMOUNTS PAID</v>
      </c>
      <c r="C86" s="13" t="s">
        <v>26</v>
      </c>
      <c r="D86" s="53" t="s">
        <v>350</v>
      </c>
      <c r="E86" s="53" t="s">
        <v>236</v>
      </c>
      <c r="F86" s="25"/>
      <c r="G86" s="25"/>
      <c r="H86" s="25"/>
      <c r="I86" s="26">
        <f t="shared" si="95"/>
        <v>0</v>
      </c>
      <c r="J86" s="25"/>
      <c r="K86" s="25"/>
      <c r="L86" s="25"/>
      <c r="M86" s="26">
        <f t="shared" si="96"/>
        <v>0</v>
      </c>
      <c r="N86" s="25"/>
      <c r="O86" s="25"/>
      <c r="P86" s="25"/>
      <c r="Q86" s="26">
        <f t="shared" si="97"/>
        <v>0</v>
      </c>
      <c r="R86" s="25"/>
      <c r="S86" s="25"/>
      <c r="T86" s="25"/>
      <c r="U86" s="26">
        <f t="shared" si="98"/>
        <v>0</v>
      </c>
      <c r="V86" s="25"/>
      <c r="W86" s="25"/>
      <c r="X86" s="25"/>
      <c r="Y86" s="26">
        <f t="shared" si="99"/>
        <v>0</v>
      </c>
      <c r="Z86" s="25"/>
      <c r="AA86" s="25"/>
      <c r="AB86" s="25"/>
      <c r="AC86" s="26">
        <f t="shared" si="100"/>
        <v>0</v>
      </c>
      <c r="AD86" s="25"/>
      <c r="AE86" s="25"/>
      <c r="AF86" s="25"/>
      <c r="AG86" s="26">
        <f t="shared" si="101"/>
        <v>0</v>
      </c>
      <c r="AH86" s="25"/>
      <c r="AI86" s="25"/>
      <c r="AJ86" s="25"/>
      <c r="AK86" s="26">
        <f t="shared" si="102"/>
        <v>0</v>
      </c>
      <c r="AL86" s="25"/>
      <c r="AM86" s="25"/>
      <c r="AN86" s="25"/>
      <c r="AO86" s="26">
        <f t="shared" si="103"/>
        <v>0</v>
      </c>
      <c r="AP86" s="25"/>
      <c r="AQ86" s="25"/>
      <c r="AR86" s="25"/>
      <c r="AS86" s="26">
        <f t="shared" si="104"/>
        <v>0</v>
      </c>
      <c r="AT86" s="25"/>
      <c r="AU86" s="25"/>
      <c r="AV86" s="25"/>
      <c r="AW86" s="26">
        <f t="shared" si="105"/>
        <v>0</v>
      </c>
      <c r="AX86" s="25"/>
      <c r="AY86" s="25"/>
      <c r="AZ86" s="25"/>
      <c r="BA86" s="26">
        <f t="shared" si="106"/>
        <v>0</v>
      </c>
      <c r="BB86" s="25"/>
      <c r="BC86" s="25"/>
      <c r="BD86" s="25"/>
      <c r="BE86" s="26">
        <f t="shared" si="107"/>
        <v>0</v>
      </c>
    </row>
    <row r="87" spans="1:57" x14ac:dyDescent="0.25">
      <c r="A87" s="23" t="str">
        <f t="shared" si="94"/>
        <v>CLAIM AMOUNTS PAID</v>
      </c>
      <c r="C87" s="13" t="s">
        <v>26</v>
      </c>
      <c r="D87" s="53" t="s">
        <v>342</v>
      </c>
      <c r="E87" s="53" t="s">
        <v>237</v>
      </c>
      <c r="F87" s="25"/>
      <c r="G87" s="25"/>
      <c r="H87" s="25"/>
      <c r="I87" s="26">
        <f t="shared" si="95"/>
        <v>0</v>
      </c>
      <c r="J87" s="25"/>
      <c r="K87" s="25"/>
      <c r="L87" s="25"/>
      <c r="M87" s="26">
        <f t="shared" si="96"/>
        <v>0</v>
      </c>
      <c r="N87" s="25"/>
      <c r="O87" s="25"/>
      <c r="P87" s="25"/>
      <c r="Q87" s="26">
        <f t="shared" si="97"/>
        <v>0</v>
      </c>
      <c r="R87" s="25"/>
      <c r="S87" s="25"/>
      <c r="T87" s="25"/>
      <c r="U87" s="26">
        <f t="shared" si="98"/>
        <v>0</v>
      </c>
      <c r="V87" s="25"/>
      <c r="W87" s="25"/>
      <c r="X87" s="25"/>
      <c r="Y87" s="26">
        <f t="shared" si="99"/>
        <v>0</v>
      </c>
      <c r="Z87" s="25"/>
      <c r="AA87" s="25"/>
      <c r="AB87" s="25"/>
      <c r="AC87" s="26">
        <f t="shared" si="100"/>
        <v>0</v>
      </c>
      <c r="AD87" s="25"/>
      <c r="AE87" s="25"/>
      <c r="AF87" s="25"/>
      <c r="AG87" s="26">
        <f t="shared" si="101"/>
        <v>0</v>
      </c>
      <c r="AH87" s="25"/>
      <c r="AI87" s="25"/>
      <c r="AJ87" s="25"/>
      <c r="AK87" s="26">
        <f t="shared" si="102"/>
        <v>0</v>
      </c>
      <c r="AL87" s="25"/>
      <c r="AM87" s="25"/>
      <c r="AN87" s="25"/>
      <c r="AO87" s="26">
        <f t="shared" si="103"/>
        <v>0</v>
      </c>
      <c r="AP87" s="25"/>
      <c r="AQ87" s="25"/>
      <c r="AR87" s="25"/>
      <c r="AS87" s="26">
        <f t="shared" si="104"/>
        <v>0</v>
      </c>
      <c r="AT87" s="25"/>
      <c r="AU87" s="25"/>
      <c r="AV87" s="25"/>
      <c r="AW87" s="26">
        <f t="shared" si="105"/>
        <v>0</v>
      </c>
      <c r="AX87" s="25"/>
      <c r="AY87" s="25"/>
      <c r="AZ87" s="25"/>
      <c r="BA87" s="26">
        <f t="shared" si="106"/>
        <v>0</v>
      </c>
      <c r="BB87" s="25"/>
      <c r="BC87" s="25"/>
      <c r="BD87" s="25"/>
      <c r="BE87" s="26">
        <f t="shared" si="107"/>
        <v>0</v>
      </c>
    </row>
    <row r="88" spans="1:57" x14ac:dyDescent="0.25">
      <c r="A88" s="23" t="str">
        <f t="shared" si="94"/>
        <v>CLAIM AMOUNTS PAID</v>
      </c>
      <c r="C88" s="13" t="s">
        <v>26</v>
      </c>
      <c r="D88" s="53" t="s">
        <v>343</v>
      </c>
      <c r="E88" s="53" t="s">
        <v>238</v>
      </c>
      <c r="F88" s="25"/>
      <c r="G88" s="25"/>
      <c r="H88" s="25"/>
      <c r="I88" s="26">
        <f t="shared" si="95"/>
        <v>0</v>
      </c>
      <c r="J88" s="25"/>
      <c r="K88" s="25"/>
      <c r="L88" s="25"/>
      <c r="M88" s="26">
        <f t="shared" si="96"/>
        <v>0</v>
      </c>
      <c r="N88" s="25"/>
      <c r="O88" s="25"/>
      <c r="P88" s="25"/>
      <c r="Q88" s="26">
        <f t="shared" si="97"/>
        <v>0</v>
      </c>
      <c r="R88" s="25"/>
      <c r="S88" s="25"/>
      <c r="T88" s="25"/>
      <c r="U88" s="26">
        <f t="shared" si="98"/>
        <v>0</v>
      </c>
      <c r="V88" s="25"/>
      <c r="W88" s="25"/>
      <c r="X88" s="25"/>
      <c r="Y88" s="26">
        <f t="shared" si="99"/>
        <v>0</v>
      </c>
      <c r="Z88" s="25"/>
      <c r="AA88" s="25"/>
      <c r="AB88" s="25"/>
      <c r="AC88" s="26">
        <f t="shared" si="100"/>
        <v>0</v>
      </c>
      <c r="AD88" s="25"/>
      <c r="AE88" s="25"/>
      <c r="AF88" s="25"/>
      <c r="AG88" s="26">
        <f t="shared" si="101"/>
        <v>0</v>
      </c>
      <c r="AH88" s="25"/>
      <c r="AI88" s="25"/>
      <c r="AJ88" s="25"/>
      <c r="AK88" s="26">
        <f t="shared" si="102"/>
        <v>0</v>
      </c>
      <c r="AL88" s="25"/>
      <c r="AM88" s="25"/>
      <c r="AN88" s="25"/>
      <c r="AO88" s="26">
        <f t="shared" si="103"/>
        <v>0</v>
      </c>
      <c r="AP88" s="25"/>
      <c r="AQ88" s="25"/>
      <c r="AR88" s="25"/>
      <c r="AS88" s="26">
        <f t="shared" si="104"/>
        <v>0</v>
      </c>
      <c r="AT88" s="25"/>
      <c r="AU88" s="25"/>
      <c r="AV88" s="25"/>
      <c r="AW88" s="26">
        <f t="shared" si="105"/>
        <v>0</v>
      </c>
      <c r="AX88" s="25"/>
      <c r="AY88" s="25"/>
      <c r="AZ88" s="25"/>
      <c r="BA88" s="26">
        <f t="shared" si="106"/>
        <v>0</v>
      </c>
      <c r="BB88" s="25"/>
      <c r="BC88" s="25"/>
      <c r="BD88" s="25"/>
      <c r="BE88" s="26">
        <f t="shared" si="107"/>
        <v>0</v>
      </c>
    </row>
    <row r="89" spans="1:57" x14ac:dyDescent="0.25">
      <c r="A89" s="23" t="str">
        <f t="shared" si="94"/>
        <v>CLAIM AMOUNTS PAID</v>
      </c>
      <c r="C89" s="13" t="s">
        <v>26</v>
      </c>
      <c r="D89" s="53" t="s">
        <v>344</v>
      </c>
      <c r="E89" s="53" t="s">
        <v>239</v>
      </c>
      <c r="F89" s="25"/>
      <c r="G89" s="25"/>
      <c r="H89" s="25"/>
      <c r="I89" s="26">
        <f t="shared" si="95"/>
        <v>0</v>
      </c>
      <c r="J89" s="25"/>
      <c r="K89" s="25"/>
      <c r="L89" s="25"/>
      <c r="M89" s="26">
        <f t="shared" si="96"/>
        <v>0</v>
      </c>
      <c r="N89" s="25"/>
      <c r="O89" s="25"/>
      <c r="P89" s="25"/>
      <c r="Q89" s="26">
        <f t="shared" si="97"/>
        <v>0</v>
      </c>
      <c r="R89" s="25"/>
      <c r="S89" s="25"/>
      <c r="T89" s="25"/>
      <c r="U89" s="26">
        <f t="shared" si="98"/>
        <v>0</v>
      </c>
      <c r="V89" s="25"/>
      <c r="W89" s="25"/>
      <c r="X89" s="25"/>
      <c r="Y89" s="26">
        <f t="shared" si="99"/>
        <v>0</v>
      </c>
      <c r="Z89" s="25"/>
      <c r="AA89" s="25"/>
      <c r="AB89" s="25"/>
      <c r="AC89" s="26">
        <f t="shared" si="100"/>
        <v>0</v>
      </c>
      <c r="AD89" s="25"/>
      <c r="AE89" s="25"/>
      <c r="AF89" s="25"/>
      <c r="AG89" s="26">
        <f t="shared" si="101"/>
        <v>0</v>
      </c>
      <c r="AH89" s="25"/>
      <c r="AI89" s="25"/>
      <c r="AJ89" s="25"/>
      <c r="AK89" s="26">
        <f t="shared" si="102"/>
        <v>0</v>
      </c>
      <c r="AL89" s="25"/>
      <c r="AM89" s="25"/>
      <c r="AN89" s="25"/>
      <c r="AO89" s="26">
        <f t="shared" si="103"/>
        <v>0</v>
      </c>
      <c r="AP89" s="25"/>
      <c r="AQ89" s="25"/>
      <c r="AR89" s="25"/>
      <c r="AS89" s="26">
        <f t="shared" si="104"/>
        <v>0</v>
      </c>
      <c r="AT89" s="25"/>
      <c r="AU89" s="25"/>
      <c r="AV89" s="25"/>
      <c r="AW89" s="26">
        <f t="shared" si="105"/>
        <v>0</v>
      </c>
      <c r="AX89" s="25"/>
      <c r="AY89" s="25"/>
      <c r="AZ89" s="25"/>
      <c r="BA89" s="26">
        <f t="shared" si="106"/>
        <v>0</v>
      </c>
      <c r="BB89" s="25"/>
      <c r="BC89" s="25"/>
      <c r="BD89" s="25"/>
      <c r="BE89" s="26">
        <f t="shared" si="107"/>
        <v>0</v>
      </c>
    </row>
    <row r="90" spans="1:57" x14ac:dyDescent="0.25">
      <c r="A90" s="23" t="str">
        <f t="shared" si="94"/>
        <v>CLAIM AMOUNTS PAID</v>
      </c>
      <c r="C90" s="13" t="s">
        <v>26</v>
      </c>
      <c r="D90" s="53" t="s">
        <v>449</v>
      </c>
      <c r="E90" s="53" t="s">
        <v>240</v>
      </c>
      <c r="F90" s="25"/>
      <c r="G90" s="25"/>
      <c r="H90" s="25"/>
      <c r="I90" s="26">
        <f t="shared" si="95"/>
        <v>0</v>
      </c>
      <c r="J90" s="25"/>
      <c r="K90" s="25"/>
      <c r="L90" s="25"/>
      <c r="M90" s="26">
        <f t="shared" si="96"/>
        <v>0</v>
      </c>
      <c r="N90" s="25"/>
      <c r="O90" s="25"/>
      <c r="P90" s="25"/>
      <c r="Q90" s="26">
        <f t="shared" si="97"/>
        <v>0</v>
      </c>
      <c r="R90" s="25"/>
      <c r="S90" s="25"/>
      <c r="T90" s="25"/>
      <c r="U90" s="26">
        <f t="shared" si="98"/>
        <v>0</v>
      </c>
      <c r="V90" s="25"/>
      <c r="W90" s="25"/>
      <c r="X90" s="25"/>
      <c r="Y90" s="26">
        <f t="shared" si="99"/>
        <v>0</v>
      </c>
      <c r="Z90" s="25"/>
      <c r="AA90" s="25"/>
      <c r="AB90" s="25"/>
      <c r="AC90" s="26">
        <f t="shared" si="100"/>
        <v>0</v>
      </c>
      <c r="AD90" s="25"/>
      <c r="AE90" s="25"/>
      <c r="AF90" s="25"/>
      <c r="AG90" s="26">
        <f t="shared" si="101"/>
        <v>0</v>
      </c>
      <c r="AH90" s="25"/>
      <c r="AI90" s="25"/>
      <c r="AJ90" s="25"/>
      <c r="AK90" s="26">
        <f t="shared" si="102"/>
        <v>0</v>
      </c>
      <c r="AL90" s="25"/>
      <c r="AM90" s="25"/>
      <c r="AN90" s="25"/>
      <c r="AO90" s="26">
        <f t="shared" si="103"/>
        <v>0</v>
      </c>
      <c r="AP90" s="25"/>
      <c r="AQ90" s="25"/>
      <c r="AR90" s="25"/>
      <c r="AS90" s="26">
        <f t="shared" si="104"/>
        <v>0</v>
      </c>
      <c r="AT90" s="25"/>
      <c r="AU90" s="25"/>
      <c r="AV90" s="25"/>
      <c r="AW90" s="26">
        <f t="shared" si="105"/>
        <v>0</v>
      </c>
      <c r="AX90" s="25"/>
      <c r="AY90" s="25"/>
      <c r="AZ90" s="25"/>
      <c r="BA90" s="26">
        <f t="shared" si="106"/>
        <v>0</v>
      </c>
      <c r="BB90" s="25"/>
      <c r="BC90" s="25"/>
      <c r="BD90" s="25"/>
      <c r="BE90" s="26">
        <f t="shared" si="107"/>
        <v>0</v>
      </c>
    </row>
    <row r="91" spans="1:57" x14ac:dyDescent="0.25">
      <c r="A91" s="23" t="str">
        <f t="shared" si="94"/>
        <v>CLAIM AMOUNTS PAID</v>
      </c>
      <c r="C91" s="13" t="s">
        <v>26</v>
      </c>
      <c r="D91" s="53" t="s">
        <v>345</v>
      </c>
      <c r="E91" s="53" t="s">
        <v>241</v>
      </c>
      <c r="F91" s="25"/>
      <c r="G91" s="25"/>
      <c r="H91" s="25"/>
      <c r="I91" s="26">
        <f t="shared" si="95"/>
        <v>0</v>
      </c>
      <c r="J91" s="25"/>
      <c r="K91" s="25"/>
      <c r="L91" s="25"/>
      <c r="M91" s="26">
        <f t="shared" si="96"/>
        <v>0</v>
      </c>
      <c r="N91" s="25"/>
      <c r="O91" s="25"/>
      <c r="P91" s="25"/>
      <c r="Q91" s="26">
        <f t="shared" si="97"/>
        <v>0</v>
      </c>
      <c r="R91" s="25"/>
      <c r="S91" s="25"/>
      <c r="T91" s="25"/>
      <c r="U91" s="26">
        <f t="shared" si="98"/>
        <v>0</v>
      </c>
      <c r="V91" s="25"/>
      <c r="W91" s="25"/>
      <c r="X91" s="25"/>
      <c r="Y91" s="26">
        <f t="shared" si="99"/>
        <v>0</v>
      </c>
      <c r="Z91" s="25"/>
      <c r="AA91" s="25"/>
      <c r="AB91" s="25"/>
      <c r="AC91" s="26">
        <f t="shared" si="100"/>
        <v>0</v>
      </c>
      <c r="AD91" s="25"/>
      <c r="AE91" s="25"/>
      <c r="AF91" s="25"/>
      <c r="AG91" s="26">
        <f t="shared" si="101"/>
        <v>0</v>
      </c>
      <c r="AH91" s="25"/>
      <c r="AI91" s="25"/>
      <c r="AJ91" s="25"/>
      <c r="AK91" s="26">
        <f t="shared" si="102"/>
        <v>0</v>
      </c>
      <c r="AL91" s="25"/>
      <c r="AM91" s="25"/>
      <c r="AN91" s="25"/>
      <c r="AO91" s="26">
        <f t="shared" si="103"/>
        <v>0</v>
      </c>
      <c r="AP91" s="25"/>
      <c r="AQ91" s="25"/>
      <c r="AR91" s="25"/>
      <c r="AS91" s="26">
        <f t="shared" si="104"/>
        <v>0</v>
      </c>
      <c r="AT91" s="25"/>
      <c r="AU91" s="25"/>
      <c r="AV91" s="25"/>
      <c r="AW91" s="26">
        <f t="shared" si="105"/>
        <v>0</v>
      </c>
      <c r="AX91" s="25"/>
      <c r="AY91" s="25"/>
      <c r="AZ91" s="25"/>
      <c r="BA91" s="26">
        <f t="shared" si="106"/>
        <v>0</v>
      </c>
      <c r="BB91" s="25"/>
      <c r="BC91" s="25"/>
      <c r="BD91" s="25"/>
      <c r="BE91" s="26">
        <f t="shared" si="107"/>
        <v>0</v>
      </c>
    </row>
    <row r="92" spans="1:57" x14ac:dyDescent="0.25">
      <c r="A92" s="23" t="str">
        <f t="shared" si="94"/>
        <v>CLAIM AMOUNTS PAID</v>
      </c>
      <c r="C92" s="13" t="s">
        <v>26</v>
      </c>
      <c r="D92" s="53" t="s">
        <v>448</v>
      </c>
      <c r="E92" s="53" t="s">
        <v>243</v>
      </c>
      <c r="F92" s="252">
        <v>0</v>
      </c>
      <c r="G92" s="252">
        <v>0</v>
      </c>
      <c r="H92" s="252">
        <v>0</v>
      </c>
      <c r="I92" s="26">
        <f t="shared" si="95"/>
        <v>0</v>
      </c>
      <c r="J92" s="252">
        <v>0</v>
      </c>
      <c r="K92" s="252">
        <v>0</v>
      </c>
      <c r="L92" s="252">
        <v>0</v>
      </c>
      <c r="M92" s="26">
        <f t="shared" si="96"/>
        <v>0</v>
      </c>
      <c r="N92" s="252">
        <v>0</v>
      </c>
      <c r="O92" s="252">
        <v>0</v>
      </c>
      <c r="P92" s="252">
        <v>0</v>
      </c>
      <c r="Q92" s="26">
        <f t="shared" si="97"/>
        <v>0</v>
      </c>
      <c r="R92" s="252">
        <v>0</v>
      </c>
      <c r="S92" s="252">
        <v>0</v>
      </c>
      <c r="T92" s="252">
        <v>0</v>
      </c>
      <c r="U92" s="26">
        <f t="shared" si="98"/>
        <v>0</v>
      </c>
      <c r="V92" s="252">
        <v>0</v>
      </c>
      <c r="W92" s="252">
        <v>0</v>
      </c>
      <c r="X92" s="252">
        <v>0</v>
      </c>
      <c r="Y92" s="26">
        <f t="shared" si="99"/>
        <v>0</v>
      </c>
      <c r="Z92" s="25"/>
      <c r="AA92" s="25"/>
      <c r="AB92" s="25"/>
      <c r="AC92" s="26">
        <f t="shared" si="100"/>
        <v>0</v>
      </c>
      <c r="AD92" s="252">
        <v>0</v>
      </c>
      <c r="AE92" s="252">
        <v>0</v>
      </c>
      <c r="AF92" s="252">
        <v>0</v>
      </c>
      <c r="AG92" s="26">
        <f t="shared" si="101"/>
        <v>0</v>
      </c>
      <c r="AH92" s="25"/>
      <c r="AI92" s="25"/>
      <c r="AJ92" s="25"/>
      <c r="AK92" s="26">
        <f t="shared" si="102"/>
        <v>0</v>
      </c>
      <c r="AL92" s="25"/>
      <c r="AM92" s="25"/>
      <c r="AN92" s="25"/>
      <c r="AO92" s="26">
        <f t="shared" si="103"/>
        <v>0</v>
      </c>
      <c r="AP92" s="25"/>
      <c r="AQ92" s="25"/>
      <c r="AR92" s="25"/>
      <c r="AS92" s="26">
        <f t="shared" si="104"/>
        <v>0</v>
      </c>
      <c r="AT92" s="25"/>
      <c r="AU92" s="25"/>
      <c r="AV92" s="25"/>
      <c r="AW92" s="26">
        <f t="shared" si="105"/>
        <v>0</v>
      </c>
      <c r="AX92" s="25"/>
      <c r="AY92" s="25"/>
      <c r="AZ92" s="25"/>
      <c r="BA92" s="26">
        <f t="shared" si="106"/>
        <v>0</v>
      </c>
      <c r="BB92" s="25"/>
      <c r="BC92" s="25"/>
      <c r="BD92" s="25"/>
      <c r="BE92" s="26">
        <f t="shared" si="107"/>
        <v>0</v>
      </c>
    </row>
    <row r="93" spans="1:57" x14ac:dyDescent="0.25">
      <c r="A93" s="23" t="str">
        <f t="shared" si="94"/>
        <v>CLAIM AMOUNTS PAID</v>
      </c>
      <c r="C93" s="13" t="s">
        <v>26</v>
      </c>
      <c r="D93" s="53" t="s">
        <v>346</v>
      </c>
      <c r="E93" s="53" t="s">
        <v>244</v>
      </c>
      <c r="F93" s="252">
        <v>0</v>
      </c>
      <c r="G93" s="252">
        <v>0</v>
      </c>
      <c r="H93" s="252">
        <v>0</v>
      </c>
      <c r="I93" s="26">
        <f t="shared" si="95"/>
        <v>0</v>
      </c>
      <c r="J93" s="252">
        <v>0</v>
      </c>
      <c r="K93" s="252">
        <v>0</v>
      </c>
      <c r="L93" s="252">
        <v>0</v>
      </c>
      <c r="M93" s="26">
        <f t="shared" si="96"/>
        <v>0</v>
      </c>
      <c r="N93" s="252">
        <v>0</v>
      </c>
      <c r="O93" s="252">
        <v>0</v>
      </c>
      <c r="P93" s="252">
        <v>0</v>
      </c>
      <c r="Q93" s="26">
        <f t="shared" si="97"/>
        <v>0</v>
      </c>
      <c r="R93" s="252">
        <v>0</v>
      </c>
      <c r="S93" s="252">
        <v>0</v>
      </c>
      <c r="T93" s="252">
        <v>0</v>
      </c>
      <c r="U93" s="26">
        <f t="shared" si="98"/>
        <v>0</v>
      </c>
      <c r="V93" s="252">
        <v>0</v>
      </c>
      <c r="W93" s="252">
        <v>0</v>
      </c>
      <c r="X93" s="252">
        <v>0</v>
      </c>
      <c r="Y93" s="26">
        <f t="shared" si="99"/>
        <v>0</v>
      </c>
      <c r="Z93" s="25"/>
      <c r="AA93" s="25"/>
      <c r="AB93" s="25"/>
      <c r="AC93" s="26">
        <f t="shared" si="100"/>
        <v>0</v>
      </c>
      <c r="AD93" s="252">
        <v>0</v>
      </c>
      <c r="AE93" s="252">
        <v>0</v>
      </c>
      <c r="AF93" s="252">
        <v>0</v>
      </c>
      <c r="AG93" s="26">
        <f t="shared" si="101"/>
        <v>0</v>
      </c>
      <c r="AH93" s="25"/>
      <c r="AI93" s="25"/>
      <c r="AJ93" s="25"/>
      <c r="AK93" s="26">
        <f t="shared" si="102"/>
        <v>0</v>
      </c>
      <c r="AL93" s="25"/>
      <c r="AM93" s="25"/>
      <c r="AN93" s="25"/>
      <c r="AO93" s="26">
        <f t="shared" si="103"/>
        <v>0</v>
      </c>
      <c r="AP93" s="25"/>
      <c r="AQ93" s="25"/>
      <c r="AR93" s="25"/>
      <c r="AS93" s="26">
        <f t="shared" si="104"/>
        <v>0</v>
      </c>
      <c r="AT93" s="25"/>
      <c r="AU93" s="25"/>
      <c r="AV93" s="25"/>
      <c r="AW93" s="26">
        <f t="shared" si="105"/>
        <v>0</v>
      </c>
      <c r="AX93" s="25"/>
      <c r="AY93" s="25"/>
      <c r="AZ93" s="25"/>
      <c r="BA93" s="26">
        <f t="shared" si="106"/>
        <v>0</v>
      </c>
      <c r="BB93" s="25"/>
      <c r="BC93" s="25"/>
      <c r="BD93" s="25"/>
      <c r="BE93" s="26">
        <f t="shared" si="107"/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5"/>
      <c r="G95" s="25"/>
      <c r="H95" s="25"/>
      <c r="I95" s="26">
        <f>SUM(F95:H95)</f>
        <v>0</v>
      </c>
      <c r="J95" s="25"/>
      <c r="K95" s="25"/>
      <c r="L95" s="25"/>
      <c r="M95" s="26">
        <f>SUM(J95:L95)</f>
        <v>0</v>
      </c>
      <c r="N95" s="25"/>
      <c r="O95" s="25"/>
      <c r="P95" s="25"/>
      <c r="Q95" s="26">
        <f>SUM(N95:P95)</f>
        <v>0</v>
      </c>
      <c r="R95" s="25"/>
      <c r="S95" s="25"/>
      <c r="T95" s="25"/>
      <c r="U95" s="26">
        <f>SUM(R95:T95)</f>
        <v>0</v>
      </c>
      <c r="V95" s="25"/>
      <c r="W95" s="25"/>
      <c r="X95" s="25"/>
      <c r="Y95" s="26">
        <f>SUM(V95:X95)</f>
        <v>0</v>
      </c>
      <c r="Z95" s="25"/>
      <c r="AA95" s="25"/>
      <c r="AB95" s="25"/>
      <c r="AC95" s="26">
        <f>SUM(Z95:AB95)</f>
        <v>0</v>
      </c>
      <c r="AD95" s="25"/>
      <c r="AE95" s="25"/>
      <c r="AF95" s="25"/>
      <c r="AG95" s="26">
        <f>SUM(AD95:AF95)</f>
        <v>0</v>
      </c>
      <c r="AH95" s="25"/>
      <c r="AI95" s="25"/>
      <c r="AJ95" s="25"/>
      <c r="AK95" s="26">
        <f>SUM(AH95:AJ95)</f>
        <v>0</v>
      </c>
      <c r="AL95" s="25"/>
      <c r="AM95" s="25"/>
      <c r="AN95" s="25"/>
      <c r="AO95" s="26">
        <f>SUM(AL95:AN95)</f>
        <v>0</v>
      </c>
      <c r="AP95" s="25"/>
      <c r="AQ95" s="25"/>
      <c r="AR95" s="25"/>
      <c r="AS95" s="26">
        <f>SUM(AP95:AR95)</f>
        <v>0</v>
      </c>
      <c r="AT95" s="25"/>
      <c r="AU95" s="25"/>
      <c r="AV95" s="25"/>
      <c r="AW95" s="26">
        <f>SUM(AT95:AV95)</f>
        <v>0</v>
      </c>
      <c r="AX95" s="25"/>
      <c r="AY95" s="25"/>
      <c r="AZ95" s="25"/>
      <c r="BA95" s="26">
        <f>SUM(AX95:AZ95)</f>
        <v>0</v>
      </c>
      <c r="BB95" s="25"/>
      <c r="BC95" s="25"/>
      <c r="BD95" s="25"/>
      <c r="BE95" s="26">
        <f>SUM(BB95:BD95)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AG99" si="108">G28/G26</f>
        <v>#DIV/0!</v>
      </c>
      <c r="H99" s="199" t="e">
        <f t="shared" si="108"/>
        <v>#DIV/0!</v>
      </c>
      <c r="I99" s="199" t="e">
        <f t="shared" si="108"/>
        <v>#DIV/0!</v>
      </c>
      <c r="J99" s="199" t="e">
        <f t="shared" si="108"/>
        <v>#DIV/0!</v>
      </c>
      <c r="K99" s="199" t="e">
        <f t="shared" si="108"/>
        <v>#DIV/0!</v>
      </c>
      <c r="L99" s="199" t="e">
        <f t="shared" si="108"/>
        <v>#DIV/0!</v>
      </c>
      <c r="M99" s="199" t="e">
        <f t="shared" si="108"/>
        <v>#DIV/0!</v>
      </c>
      <c r="N99" s="199" t="e">
        <f t="shared" si="108"/>
        <v>#DIV/0!</v>
      </c>
      <c r="O99" s="199" t="e">
        <f t="shared" si="108"/>
        <v>#DIV/0!</v>
      </c>
      <c r="P99" s="199" t="e">
        <f t="shared" si="108"/>
        <v>#DIV/0!</v>
      </c>
      <c r="Q99" s="199" t="e">
        <f t="shared" si="108"/>
        <v>#DIV/0!</v>
      </c>
      <c r="R99" s="199" t="e">
        <f t="shared" si="108"/>
        <v>#DIV/0!</v>
      </c>
      <c r="S99" s="199" t="e">
        <f t="shared" si="108"/>
        <v>#DIV/0!</v>
      </c>
      <c r="T99" s="199" t="e">
        <f t="shared" si="108"/>
        <v>#DIV/0!</v>
      </c>
      <c r="U99" s="199" t="e">
        <f t="shared" si="108"/>
        <v>#DIV/0!</v>
      </c>
      <c r="V99" s="199" t="e">
        <f t="shared" si="108"/>
        <v>#DIV/0!</v>
      </c>
      <c r="W99" s="199" t="e">
        <f t="shared" si="108"/>
        <v>#DIV/0!</v>
      </c>
      <c r="X99" s="199" t="e">
        <f t="shared" si="108"/>
        <v>#DIV/0!</v>
      </c>
      <c r="Y99" s="199" t="e">
        <f t="shared" si="108"/>
        <v>#DIV/0!</v>
      </c>
      <c r="Z99" s="199"/>
      <c r="AA99" s="199"/>
      <c r="AB99" s="199"/>
      <c r="AC99" s="199"/>
      <c r="AD99" s="199" t="e">
        <f t="shared" si="108"/>
        <v>#DIV/0!</v>
      </c>
      <c r="AE99" s="199" t="e">
        <f t="shared" si="108"/>
        <v>#DIV/0!</v>
      </c>
      <c r="AF99" s="199" t="e">
        <f t="shared" si="108"/>
        <v>#DIV/0!</v>
      </c>
      <c r="AG99" s="199" t="e">
        <f t="shared" si="108"/>
        <v>#DIV/0!</v>
      </c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AG100" si="109">G57/G55</f>
        <v>#DIV/0!</v>
      </c>
      <c r="H100" s="199" t="e">
        <f t="shared" si="109"/>
        <v>#DIV/0!</v>
      </c>
      <c r="I100" s="199" t="e">
        <f t="shared" si="109"/>
        <v>#DIV/0!</v>
      </c>
      <c r="J100" s="199" t="e">
        <f t="shared" si="109"/>
        <v>#DIV/0!</v>
      </c>
      <c r="K100" s="199" t="e">
        <f t="shared" si="109"/>
        <v>#DIV/0!</v>
      </c>
      <c r="L100" s="199" t="e">
        <f t="shared" si="109"/>
        <v>#DIV/0!</v>
      </c>
      <c r="M100" s="199" t="e">
        <f t="shared" si="109"/>
        <v>#DIV/0!</v>
      </c>
      <c r="N100" s="199" t="e">
        <f t="shared" si="109"/>
        <v>#DIV/0!</v>
      </c>
      <c r="O100" s="199" t="e">
        <f t="shared" si="109"/>
        <v>#DIV/0!</v>
      </c>
      <c r="P100" s="199" t="e">
        <f t="shared" si="109"/>
        <v>#DIV/0!</v>
      </c>
      <c r="Q100" s="199" t="e">
        <f t="shared" si="109"/>
        <v>#DIV/0!</v>
      </c>
      <c r="R100" s="199" t="e">
        <f t="shared" si="109"/>
        <v>#DIV/0!</v>
      </c>
      <c r="S100" s="199" t="e">
        <f t="shared" si="109"/>
        <v>#DIV/0!</v>
      </c>
      <c r="T100" s="199" t="e">
        <f t="shared" si="109"/>
        <v>#DIV/0!</v>
      </c>
      <c r="U100" s="199" t="e">
        <f t="shared" si="109"/>
        <v>#DIV/0!</v>
      </c>
      <c r="V100" s="199" t="e">
        <f t="shared" si="109"/>
        <v>#DIV/0!</v>
      </c>
      <c r="W100" s="199" t="e">
        <f t="shared" si="109"/>
        <v>#DIV/0!</v>
      </c>
      <c r="X100" s="199" t="e">
        <f t="shared" si="109"/>
        <v>#DIV/0!</v>
      </c>
      <c r="Y100" s="199" t="e">
        <f t="shared" si="109"/>
        <v>#DIV/0!</v>
      </c>
      <c r="Z100" s="199"/>
      <c r="AA100" s="199"/>
      <c r="AB100" s="199"/>
      <c r="AC100" s="199"/>
      <c r="AD100" s="199" t="e">
        <f t="shared" si="109"/>
        <v>#DIV/0!</v>
      </c>
      <c r="AE100" s="199" t="e">
        <f t="shared" si="109"/>
        <v>#DIV/0!</v>
      </c>
      <c r="AF100" s="199" t="e">
        <f t="shared" si="109"/>
        <v>#DIV/0!</v>
      </c>
      <c r="AG100" s="199" t="e">
        <f t="shared" si="109"/>
        <v>#DIV/0!</v>
      </c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G102" s="1" t="str">
        <f ca="1">CLAIMS_Total!AG102</f>
        <v>$I$62</v>
      </c>
    </row>
    <row r="103" spans="4:57" x14ac:dyDescent="0.25">
      <c r="D103" s="192" t="s">
        <v>447</v>
      </c>
      <c r="F103" s="203" t="e">
        <f t="shared" ref="F103:L103" ca="1" si="110">G103</f>
        <v>#DIV/0!</v>
      </c>
      <c r="G103" s="203" t="e">
        <f t="shared" ca="1" si="110"/>
        <v>#DIV/0!</v>
      </c>
      <c r="H103" s="203" t="e">
        <f t="shared" ca="1" si="110"/>
        <v>#DIV/0!</v>
      </c>
      <c r="I103" s="209" t="e">
        <f ca="1">INDIRECT($A$4&amp;"!"&amp;I102)</f>
        <v>#DIV/0!</v>
      </c>
      <c r="J103" s="203" t="e">
        <f t="shared" ca="1" si="110"/>
        <v>#DIV/0!</v>
      </c>
      <c r="K103" s="203" t="e">
        <f t="shared" ca="1" si="110"/>
        <v>#DIV/0!</v>
      </c>
      <c r="L103" s="206" t="e">
        <f t="shared" ca="1" si="110"/>
        <v>#DIV/0!</v>
      </c>
      <c r="M103" s="209" t="e">
        <f ca="1">INDIRECT($A$4&amp;"!"&amp;M102)</f>
        <v>#DIV/0!</v>
      </c>
      <c r="N103" s="203" t="e">
        <f t="shared" ref="N103:W103" ca="1" si="111">O103</f>
        <v>#DIV/0!</v>
      </c>
      <c r="O103" s="203" t="e">
        <f t="shared" ca="1" si="111"/>
        <v>#DIV/0!</v>
      </c>
      <c r="P103" s="203" t="e">
        <f t="shared" ca="1" si="111"/>
        <v>#DIV/0!</v>
      </c>
      <c r="Q103" s="209" t="e">
        <f ca="1">INDIRECT($A$4&amp;"!"&amp;Q102)</f>
        <v>#DIV/0!</v>
      </c>
      <c r="R103" s="203" t="e">
        <f t="shared" ca="1" si="111"/>
        <v>#DIV/0!</v>
      </c>
      <c r="S103" s="203" t="e">
        <f t="shared" ca="1" si="111"/>
        <v>#DIV/0!</v>
      </c>
      <c r="T103" s="203" t="e">
        <f t="shared" ca="1" si="111"/>
        <v>#DIV/0!</v>
      </c>
      <c r="U103" s="209" t="e">
        <f ca="1">INDIRECT($A$4&amp;"!"&amp;U102)</f>
        <v>#DIV/0!</v>
      </c>
      <c r="V103" s="203" t="e">
        <f t="shared" ca="1" si="111"/>
        <v>#DIV/0!</v>
      </c>
      <c r="W103" s="203" t="e">
        <f t="shared" ca="1" si="111"/>
        <v>#DIV/0!</v>
      </c>
      <c r="X103" s="203" t="e">
        <f ca="1">Y103</f>
        <v>#DIV/0!</v>
      </c>
      <c r="Y103" s="209" t="e">
        <f ca="1">INDIRECT($A$4&amp;"!"&amp;Y102)</f>
        <v>#DIV/0!</v>
      </c>
      <c r="Z103" s="203"/>
      <c r="AA103" s="203"/>
      <c r="AB103" s="203"/>
      <c r="AC103" s="209"/>
      <c r="AD103" s="203" t="e">
        <f t="shared" ref="AD103:AE103" ca="1" si="112">AE103</f>
        <v>#DIV/0!</v>
      </c>
      <c r="AE103" s="203" t="e">
        <f t="shared" ca="1" si="112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/>
      <c r="AI103" s="203"/>
      <c r="AJ103" s="203"/>
      <c r="AK103" s="209"/>
      <c r="AL103" s="203"/>
      <c r="AM103" s="203"/>
      <c r="AN103" s="203"/>
      <c r="AO103" s="209"/>
      <c r="AP103" s="203"/>
      <c r="AQ103" s="203"/>
      <c r="AR103" s="203"/>
      <c r="AS103" s="209"/>
      <c r="AT103" s="203"/>
      <c r="AU103" s="203"/>
      <c r="AV103" s="203"/>
      <c r="AW103" s="209"/>
      <c r="AX103" s="203"/>
      <c r="AY103" s="203"/>
      <c r="AZ103" s="203"/>
      <c r="BA103" s="209"/>
      <c r="BB103" s="203"/>
      <c r="BC103" s="203"/>
      <c r="BD103" s="203"/>
      <c r="BE103" s="209"/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AG104" si="113">G46/G17*1000</f>
        <v>#DIV/0!</v>
      </c>
      <c r="H104" s="193" t="e">
        <f t="shared" si="113"/>
        <v>#DIV/0!</v>
      </c>
      <c r="I104" s="193" t="e">
        <f t="shared" si="113"/>
        <v>#DIV/0!</v>
      </c>
      <c r="J104" s="193" t="e">
        <f t="shared" si="113"/>
        <v>#DIV/0!</v>
      </c>
      <c r="K104" s="193" t="e">
        <f t="shared" si="113"/>
        <v>#DIV/0!</v>
      </c>
      <c r="L104" s="193" t="e">
        <f t="shared" si="113"/>
        <v>#DIV/0!</v>
      </c>
      <c r="M104" s="193" t="e">
        <f t="shared" si="113"/>
        <v>#DIV/0!</v>
      </c>
      <c r="N104" s="193" t="e">
        <f t="shared" si="113"/>
        <v>#DIV/0!</v>
      </c>
      <c r="O104" s="193" t="e">
        <f t="shared" si="113"/>
        <v>#DIV/0!</v>
      </c>
      <c r="P104" s="193" t="e">
        <f t="shared" si="113"/>
        <v>#DIV/0!</v>
      </c>
      <c r="Q104" s="193" t="e">
        <f t="shared" si="113"/>
        <v>#DIV/0!</v>
      </c>
      <c r="R104" s="193" t="e">
        <f t="shared" si="113"/>
        <v>#DIV/0!</v>
      </c>
      <c r="S104" s="193" t="e">
        <f t="shared" si="113"/>
        <v>#DIV/0!</v>
      </c>
      <c r="T104" s="193" t="e">
        <f t="shared" si="113"/>
        <v>#DIV/0!</v>
      </c>
      <c r="U104" s="193" t="e">
        <f t="shared" si="113"/>
        <v>#DIV/0!</v>
      </c>
      <c r="V104" s="193" t="e">
        <f t="shared" si="113"/>
        <v>#DIV/0!</v>
      </c>
      <c r="W104" s="193" t="e">
        <f t="shared" si="113"/>
        <v>#DIV/0!</v>
      </c>
      <c r="X104" s="193" t="e">
        <f t="shared" si="113"/>
        <v>#DIV/0!</v>
      </c>
      <c r="Y104" s="193" t="e">
        <f t="shared" si="113"/>
        <v>#DIV/0!</v>
      </c>
      <c r="Z104" s="193"/>
      <c r="AA104" s="193"/>
      <c r="AB104" s="193"/>
      <c r="AC104" s="193"/>
      <c r="AD104" s="193" t="e">
        <f t="shared" si="113"/>
        <v>#DIV/0!</v>
      </c>
      <c r="AE104" s="193" t="e">
        <f t="shared" si="113"/>
        <v>#DIV/0!</v>
      </c>
      <c r="AF104" s="193" t="e">
        <f t="shared" si="113"/>
        <v>#DIV/0!</v>
      </c>
      <c r="AG104" s="193" t="e">
        <f t="shared" si="113"/>
        <v>#DIV/0!</v>
      </c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AG107" si="114">G17/G15</f>
        <v>#DIV/0!</v>
      </c>
      <c r="H107" s="202" t="e">
        <f t="shared" si="114"/>
        <v>#DIV/0!</v>
      </c>
      <c r="I107" s="202" t="e">
        <f t="shared" si="114"/>
        <v>#DIV/0!</v>
      </c>
      <c r="J107" s="202" t="e">
        <f t="shared" si="114"/>
        <v>#DIV/0!</v>
      </c>
      <c r="K107" s="202" t="e">
        <f t="shared" si="114"/>
        <v>#DIV/0!</v>
      </c>
      <c r="L107" s="202" t="e">
        <f t="shared" si="114"/>
        <v>#DIV/0!</v>
      </c>
      <c r="M107" s="202" t="e">
        <f t="shared" si="114"/>
        <v>#DIV/0!</v>
      </c>
      <c r="N107" s="202" t="e">
        <f t="shared" si="114"/>
        <v>#DIV/0!</v>
      </c>
      <c r="O107" s="202" t="e">
        <f t="shared" si="114"/>
        <v>#DIV/0!</v>
      </c>
      <c r="P107" s="202" t="e">
        <f t="shared" si="114"/>
        <v>#DIV/0!</v>
      </c>
      <c r="Q107" s="202" t="e">
        <f t="shared" si="114"/>
        <v>#DIV/0!</v>
      </c>
      <c r="R107" s="202" t="e">
        <f t="shared" si="114"/>
        <v>#DIV/0!</v>
      </c>
      <c r="S107" s="202" t="e">
        <f t="shared" si="114"/>
        <v>#DIV/0!</v>
      </c>
      <c r="T107" s="202" t="e">
        <f t="shared" si="114"/>
        <v>#DIV/0!</v>
      </c>
      <c r="U107" s="202" t="e">
        <f t="shared" si="114"/>
        <v>#DIV/0!</v>
      </c>
      <c r="V107" s="202" t="e">
        <f t="shared" si="114"/>
        <v>#DIV/0!</v>
      </c>
      <c r="W107" s="202" t="e">
        <f t="shared" si="114"/>
        <v>#DIV/0!</v>
      </c>
      <c r="X107" s="202" t="e">
        <f t="shared" si="114"/>
        <v>#DIV/0!</v>
      </c>
      <c r="Y107" s="202" t="e">
        <f t="shared" si="114"/>
        <v>#DIV/0!</v>
      </c>
      <c r="Z107" s="202"/>
      <c r="AA107" s="202"/>
      <c r="AB107" s="202"/>
      <c r="AC107" s="202"/>
      <c r="AD107" s="202" t="e">
        <f t="shared" si="114"/>
        <v>#DIV/0!</v>
      </c>
      <c r="AE107" s="202" t="e">
        <f t="shared" si="114"/>
        <v>#DIV/0!</v>
      </c>
      <c r="AF107" s="202" t="e">
        <f t="shared" si="114"/>
        <v>#DIV/0!</v>
      </c>
      <c r="AG107" s="202" t="e">
        <f t="shared" si="114"/>
        <v>#DIV/0!</v>
      </c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4:57" x14ac:dyDescent="0.25">
      <c r="D108" s="1" t="s">
        <v>500</v>
      </c>
      <c r="F108" s="204" t="e">
        <f t="shared" ref="F108:AG108" ca="1" si="115">F104/F103</f>
        <v>#DIV/0!</v>
      </c>
      <c r="G108" s="204" t="e">
        <f t="shared" ca="1" si="115"/>
        <v>#DIV/0!</v>
      </c>
      <c r="H108" s="204" t="e">
        <f t="shared" ca="1" si="115"/>
        <v>#DIV/0!</v>
      </c>
      <c r="I108" s="204" t="e">
        <f t="shared" ca="1" si="115"/>
        <v>#DIV/0!</v>
      </c>
      <c r="J108" s="204" t="e">
        <f t="shared" ca="1" si="115"/>
        <v>#DIV/0!</v>
      </c>
      <c r="K108" s="204" t="e">
        <f t="shared" ca="1" si="115"/>
        <v>#DIV/0!</v>
      </c>
      <c r="L108" s="204" t="e">
        <f t="shared" ca="1" si="115"/>
        <v>#DIV/0!</v>
      </c>
      <c r="M108" s="204" t="e">
        <f t="shared" ca="1" si="115"/>
        <v>#DIV/0!</v>
      </c>
      <c r="N108" s="204" t="e">
        <f t="shared" ca="1" si="115"/>
        <v>#DIV/0!</v>
      </c>
      <c r="O108" s="204" t="e">
        <f t="shared" ca="1" si="115"/>
        <v>#DIV/0!</v>
      </c>
      <c r="P108" s="204" t="e">
        <f t="shared" ca="1" si="115"/>
        <v>#DIV/0!</v>
      </c>
      <c r="Q108" s="204" t="e">
        <f t="shared" ca="1" si="115"/>
        <v>#DIV/0!</v>
      </c>
      <c r="R108" s="204" t="e">
        <f t="shared" ca="1" si="115"/>
        <v>#DIV/0!</v>
      </c>
      <c r="S108" s="204" t="e">
        <f t="shared" ca="1" si="115"/>
        <v>#DIV/0!</v>
      </c>
      <c r="T108" s="204" t="e">
        <f t="shared" ca="1" si="115"/>
        <v>#DIV/0!</v>
      </c>
      <c r="U108" s="204" t="e">
        <f t="shared" ca="1" si="115"/>
        <v>#DIV/0!</v>
      </c>
      <c r="V108" s="204" t="e">
        <f t="shared" ca="1" si="115"/>
        <v>#DIV/0!</v>
      </c>
      <c r="W108" s="204" t="e">
        <f t="shared" ca="1" si="115"/>
        <v>#DIV/0!</v>
      </c>
      <c r="X108" s="204" t="e">
        <f t="shared" ca="1" si="115"/>
        <v>#DIV/0!</v>
      </c>
      <c r="Y108" s="204" t="e">
        <f t="shared" ca="1" si="115"/>
        <v>#DIV/0!</v>
      </c>
      <c r="Z108" s="204"/>
      <c r="AA108" s="204"/>
      <c r="AB108" s="204"/>
      <c r="AC108" s="204"/>
      <c r="AD108" s="204" t="e">
        <f t="shared" ca="1" si="115"/>
        <v>#DIV/0!</v>
      </c>
      <c r="AE108" s="204" t="e">
        <f t="shared" ca="1" si="115"/>
        <v>#DIV/0!</v>
      </c>
      <c r="AF108" s="204" t="e">
        <f t="shared" ca="1" si="115"/>
        <v>#DIV/0!</v>
      </c>
      <c r="AG108" s="204" t="e">
        <f t="shared" ca="1" si="115"/>
        <v>#DIV/0!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AG109" si="116">G19/(G13+G17+G18)</f>
        <v>#DIV/0!</v>
      </c>
      <c r="H109" s="204" t="e">
        <f t="shared" si="116"/>
        <v>#DIV/0!</v>
      </c>
      <c r="I109" s="204" t="e">
        <f t="shared" si="116"/>
        <v>#DIV/0!</v>
      </c>
      <c r="J109" s="204" t="e">
        <f t="shared" si="116"/>
        <v>#DIV/0!</v>
      </c>
      <c r="K109" s="204" t="e">
        <f t="shared" si="116"/>
        <v>#DIV/0!</v>
      </c>
      <c r="L109" s="204" t="e">
        <f t="shared" si="116"/>
        <v>#DIV/0!</v>
      </c>
      <c r="M109" s="204" t="e">
        <f t="shared" si="116"/>
        <v>#DIV/0!</v>
      </c>
      <c r="N109" s="204" t="e">
        <f t="shared" si="116"/>
        <v>#DIV/0!</v>
      </c>
      <c r="O109" s="204" t="e">
        <f t="shared" si="116"/>
        <v>#DIV/0!</v>
      </c>
      <c r="P109" s="204" t="e">
        <f t="shared" si="116"/>
        <v>#DIV/0!</v>
      </c>
      <c r="Q109" s="204" t="e">
        <f t="shared" si="116"/>
        <v>#DIV/0!</v>
      </c>
      <c r="R109" s="204" t="e">
        <f t="shared" si="116"/>
        <v>#DIV/0!</v>
      </c>
      <c r="S109" s="204" t="e">
        <f t="shared" si="116"/>
        <v>#DIV/0!</v>
      </c>
      <c r="T109" s="204" t="e">
        <f t="shared" si="116"/>
        <v>#DIV/0!</v>
      </c>
      <c r="U109" s="204" t="e">
        <f t="shared" si="116"/>
        <v>#DIV/0!</v>
      </c>
      <c r="V109" s="204" t="e">
        <f t="shared" si="116"/>
        <v>#DIV/0!</v>
      </c>
      <c r="W109" s="204" t="e">
        <f t="shared" si="116"/>
        <v>#DIV/0!</v>
      </c>
      <c r="X109" s="204" t="e">
        <f t="shared" si="116"/>
        <v>#DIV/0!</v>
      </c>
      <c r="Y109" s="204" t="e">
        <f t="shared" si="116"/>
        <v>#DIV/0!</v>
      </c>
      <c r="Z109" s="204"/>
      <c r="AA109" s="204"/>
      <c r="AB109" s="204"/>
      <c r="AC109" s="204"/>
      <c r="AD109" s="204" t="e">
        <f t="shared" si="116"/>
        <v>#DIV/0!</v>
      </c>
      <c r="AE109" s="204" t="e">
        <f t="shared" si="116"/>
        <v>#DIV/0!</v>
      </c>
      <c r="AF109" s="204" t="e">
        <f t="shared" si="116"/>
        <v>#DIV/0!</v>
      </c>
      <c r="AG109" s="204" t="e">
        <f t="shared" si="116"/>
        <v>#DIV/0!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</row>
    <row r="110" spans="4:57" x14ac:dyDescent="0.25">
      <c r="D110" s="71"/>
    </row>
  </sheetData>
  <sheetProtection algorithmName="SHA-256" hashValue="nBmpihW/iWhrIOLApaeir5KsaYu6icHtgnlsvA0NhiA=" saltValue="zLZQTKW2RzWx2HCw7PL/tQ==" spinCount="100000" sheet="1" objects="1" scenarios="1"/>
  <mergeCells count="20">
    <mergeCell ref="AD8:AG8"/>
    <mergeCell ref="F8:M8"/>
    <mergeCell ref="N8:Y8"/>
    <mergeCell ref="R9:U9"/>
    <mergeCell ref="V9:Y9"/>
    <mergeCell ref="Z8:AC8"/>
    <mergeCell ref="AD9:AG9"/>
    <mergeCell ref="F9:I9"/>
    <mergeCell ref="N9:Q9"/>
    <mergeCell ref="Z9:AC9"/>
    <mergeCell ref="J9:M9"/>
    <mergeCell ref="AX8:BE8"/>
    <mergeCell ref="AX9:BA9"/>
    <mergeCell ref="AL9:AO9"/>
    <mergeCell ref="AP9:AS9"/>
    <mergeCell ref="AH8:AS8"/>
    <mergeCell ref="AT8:AW8"/>
    <mergeCell ref="AT9:AW9"/>
    <mergeCell ref="BB9:BE9"/>
    <mergeCell ref="AH9:AK9"/>
  </mergeCells>
  <conditionalFormatting sqref="F68:AK68 AT68:AW68 BB68:BE68">
    <cfRule type="expression" dxfId="27283" priority="179">
      <formula>NOT(F68=0)</formula>
    </cfRule>
  </conditionalFormatting>
  <conditionalFormatting sqref="F39:AK39 AT39:AW39 BB39:BE39">
    <cfRule type="expression" dxfId="27282" priority="178">
      <formula>NOT(F39=0)</formula>
    </cfRule>
  </conditionalFormatting>
  <conditionalFormatting sqref="AL68:AO68">
    <cfRule type="expression" dxfId="27281" priority="33">
      <formula>NOT(AL68=0)</formula>
    </cfRule>
  </conditionalFormatting>
  <conditionalFormatting sqref="AL39:AO39">
    <cfRule type="expression" dxfId="27280" priority="32">
      <formula>NOT(AL39=0)</formula>
    </cfRule>
  </conditionalFormatting>
  <conditionalFormatting sqref="AP68:AS68">
    <cfRule type="expression" dxfId="27279" priority="22">
      <formula>NOT(AP68=0)</formula>
    </cfRule>
  </conditionalFormatting>
  <conditionalFormatting sqref="AP39:AS39">
    <cfRule type="expression" dxfId="27278" priority="21">
      <formula>NOT(AP39=0)</formula>
    </cfRule>
  </conditionalFormatting>
  <conditionalFormatting sqref="AX68:BA68">
    <cfRule type="expression" dxfId="27277" priority="11">
      <formula>NOT(AX68=0)</formula>
    </cfRule>
  </conditionalFormatting>
  <conditionalFormatting sqref="AX39:BA39">
    <cfRule type="expression" dxfId="27276" priority="10">
      <formula>NOT(AX39=0)</formula>
    </cfRule>
  </conditionalFormatting>
  <conditionalFormatting sqref="F13">
    <cfRule type="expression" dxfId="9907" priority="3501" stopIfTrue="1">
      <formula>LEN(TRIM($F$13))=0</formula>
    </cfRule>
  </conditionalFormatting>
  <conditionalFormatting sqref="G13">
    <cfRule type="expression" dxfId="9906" priority="3502" stopIfTrue="1">
      <formula>LEN(TRIM($G$13))=0</formula>
    </cfRule>
  </conditionalFormatting>
  <conditionalFormatting sqref="J13">
    <cfRule type="expression" dxfId="9905" priority="3503" stopIfTrue="1">
      <formula>LEN(TRIM($J$13))=0</formula>
    </cfRule>
  </conditionalFormatting>
  <conditionalFormatting sqref="K13">
    <cfRule type="expression" dxfId="9904" priority="3504" stopIfTrue="1">
      <formula>LEN(TRIM($K$13))=0</formula>
    </cfRule>
  </conditionalFormatting>
  <conditionalFormatting sqref="N13">
    <cfRule type="expression" dxfId="9903" priority="3505" stopIfTrue="1">
      <formula>LEN(TRIM($N$13))=0</formula>
    </cfRule>
  </conditionalFormatting>
  <conditionalFormatting sqref="O13">
    <cfRule type="expression" dxfId="9902" priority="3506" stopIfTrue="1">
      <formula>LEN(TRIM($O$13))=0</formula>
    </cfRule>
  </conditionalFormatting>
  <conditionalFormatting sqref="R13">
    <cfRule type="expression" dxfId="9901" priority="3507" stopIfTrue="1">
      <formula>LEN(TRIM($R$13))=0</formula>
    </cfRule>
  </conditionalFormatting>
  <conditionalFormatting sqref="S13">
    <cfRule type="expression" dxfId="9900" priority="3508" stopIfTrue="1">
      <formula>LEN(TRIM($S$13))=0</formula>
    </cfRule>
  </conditionalFormatting>
  <conditionalFormatting sqref="V13">
    <cfRule type="expression" dxfId="9899" priority="3509" stopIfTrue="1">
      <formula>LEN(TRIM($V$13))=0</formula>
    </cfRule>
  </conditionalFormatting>
  <conditionalFormatting sqref="W13">
    <cfRule type="expression" dxfId="9898" priority="3510" stopIfTrue="1">
      <formula>LEN(TRIM($W$13))=0</formula>
    </cfRule>
  </conditionalFormatting>
  <conditionalFormatting sqref="AD13">
    <cfRule type="expression" dxfId="9897" priority="3511" stopIfTrue="1">
      <formula>LEN(TRIM($AD$13))=0</formula>
    </cfRule>
  </conditionalFormatting>
  <conditionalFormatting sqref="AE13">
    <cfRule type="expression" dxfId="9896" priority="3512" stopIfTrue="1">
      <formula>LEN(TRIM($AE$13))=0</formula>
    </cfRule>
  </conditionalFormatting>
  <conditionalFormatting sqref="F15">
    <cfRule type="expression" dxfId="9895" priority="3513" stopIfTrue="1">
      <formula>LEN(TRIM($F$15))=0</formula>
    </cfRule>
  </conditionalFormatting>
  <conditionalFormatting sqref="G15">
    <cfRule type="expression" dxfId="9894" priority="3514" stopIfTrue="1">
      <formula>LEN(TRIM($G$15))=0</formula>
    </cfRule>
  </conditionalFormatting>
  <conditionalFormatting sqref="H15">
    <cfRule type="expression" dxfId="9893" priority="3515" stopIfTrue="1">
      <formula>LEN(TRIM($H$15))=0</formula>
    </cfRule>
  </conditionalFormatting>
  <conditionalFormatting sqref="J15">
    <cfRule type="expression" dxfId="9892" priority="3516" stopIfTrue="1">
      <formula>LEN(TRIM($J$15))=0</formula>
    </cfRule>
  </conditionalFormatting>
  <conditionalFormatting sqref="K15">
    <cfRule type="expression" dxfId="9891" priority="3517" stopIfTrue="1">
      <formula>LEN(TRIM($K$15))=0</formula>
    </cfRule>
  </conditionalFormatting>
  <conditionalFormatting sqref="L15">
    <cfRule type="expression" dxfId="9890" priority="3518" stopIfTrue="1">
      <formula>LEN(TRIM($L$15))=0</formula>
    </cfRule>
  </conditionalFormatting>
  <conditionalFormatting sqref="N15">
    <cfRule type="expression" dxfId="9889" priority="3519" stopIfTrue="1">
      <formula>LEN(TRIM($N$15))=0</formula>
    </cfRule>
  </conditionalFormatting>
  <conditionalFormatting sqref="O15">
    <cfRule type="expression" dxfId="9888" priority="3520" stopIfTrue="1">
      <formula>LEN(TRIM($O$15))=0</formula>
    </cfRule>
  </conditionalFormatting>
  <conditionalFormatting sqref="P15">
    <cfRule type="expression" dxfId="9887" priority="3521" stopIfTrue="1">
      <formula>LEN(TRIM($P$15))=0</formula>
    </cfRule>
  </conditionalFormatting>
  <conditionalFormatting sqref="R15">
    <cfRule type="expression" dxfId="9886" priority="3522" stopIfTrue="1">
      <formula>LEN(TRIM($R$15))=0</formula>
    </cfRule>
  </conditionalFormatting>
  <conditionalFormatting sqref="S15">
    <cfRule type="expression" dxfId="9885" priority="3523" stopIfTrue="1">
      <formula>LEN(TRIM($S$15))=0</formula>
    </cfRule>
  </conditionalFormatting>
  <conditionalFormatting sqref="T15">
    <cfRule type="expression" dxfId="9884" priority="3524" stopIfTrue="1">
      <formula>LEN(TRIM($T$15))=0</formula>
    </cfRule>
  </conditionalFormatting>
  <conditionalFormatting sqref="V15">
    <cfRule type="expression" dxfId="9883" priority="3525" stopIfTrue="1">
      <formula>LEN(TRIM($V$15))=0</formula>
    </cfRule>
  </conditionalFormatting>
  <conditionalFormatting sqref="W15">
    <cfRule type="expression" dxfId="9882" priority="3526" stopIfTrue="1">
      <formula>LEN(TRIM($W$15))=0</formula>
    </cfRule>
  </conditionalFormatting>
  <conditionalFormatting sqref="X15">
    <cfRule type="expression" dxfId="9881" priority="3527" stopIfTrue="1">
      <formula>LEN(TRIM($X$15))=0</formula>
    </cfRule>
  </conditionalFormatting>
  <conditionalFormatting sqref="AD15">
    <cfRule type="expression" dxfId="9880" priority="3528" stopIfTrue="1">
      <formula>LEN(TRIM($AD$15))=0</formula>
    </cfRule>
  </conditionalFormatting>
  <conditionalFormatting sqref="AE15">
    <cfRule type="expression" dxfId="9879" priority="3529" stopIfTrue="1">
      <formula>LEN(TRIM($AE$15))=0</formula>
    </cfRule>
  </conditionalFormatting>
  <conditionalFormatting sqref="AF15">
    <cfRule type="expression" dxfId="9878" priority="3530" stopIfTrue="1">
      <formula>LEN(TRIM($AF$15))=0</formula>
    </cfRule>
  </conditionalFormatting>
  <conditionalFormatting sqref="F17">
    <cfRule type="expression" dxfId="9877" priority="3531" stopIfTrue="1">
      <formula>LEN(TRIM($F$17))=0</formula>
    </cfRule>
  </conditionalFormatting>
  <conditionalFormatting sqref="G17">
    <cfRule type="expression" dxfId="9876" priority="3532" stopIfTrue="1">
      <formula>LEN(TRIM($G$17))=0</formula>
    </cfRule>
  </conditionalFormatting>
  <conditionalFormatting sqref="H17">
    <cfRule type="expression" dxfId="9875" priority="3533" stopIfTrue="1">
      <formula>LEN(TRIM($H$17))=0</formula>
    </cfRule>
  </conditionalFormatting>
  <conditionalFormatting sqref="F18">
    <cfRule type="expression" dxfId="9874" priority="3534" stopIfTrue="1">
      <formula>LEN(TRIM($F$18))=0</formula>
    </cfRule>
  </conditionalFormatting>
  <conditionalFormatting sqref="G18">
    <cfRule type="expression" dxfId="9873" priority="3535" stopIfTrue="1">
      <formula>LEN(TRIM($G$18))=0</formula>
    </cfRule>
  </conditionalFormatting>
  <conditionalFormatting sqref="H18">
    <cfRule type="expression" dxfId="9872" priority="3536" stopIfTrue="1">
      <formula>LEN(TRIM($H$18))=0</formula>
    </cfRule>
  </conditionalFormatting>
  <conditionalFormatting sqref="J17">
    <cfRule type="expression" dxfId="9871" priority="3537" stopIfTrue="1">
      <formula>LEN(TRIM($J$17))=0</formula>
    </cfRule>
  </conditionalFormatting>
  <conditionalFormatting sqref="K17">
    <cfRule type="expression" dxfId="9870" priority="3538" stopIfTrue="1">
      <formula>LEN(TRIM($K$17))=0</formula>
    </cfRule>
  </conditionalFormatting>
  <conditionalFormatting sqref="L17">
    <cfRule type="expression" dxfId="9869" priority="3539" stopIfTrue="1">
      <formula>LEN(TRIM($L$17))=0</formula>
    </cfRule>
  </conditionalFormatting>
  <conditionalFormatting sqref="J18">
    <cfRule type="expression" dxfId="9868" priority="3540" stopIfTrue="1">
      <formula>LEN(TRIM($J$18))=0</formula>
    </cfRule>
  </conditionalFormatting>
  <conditionalFormatting sqref="K18">
    <cfRule type="expression" dxfId="9867" priority="3541" stopIfTrue="1">
      <formula>LEN(TRIM($K$18))=0</formula>
    </cfRule>
  </conditionalFormatting>
  <conditionalFormatting sqref="L18">
    <cfRule type="expression" dxfId="9866" priority="3542" stopIfTrue="1">
      <formula>LEN(TRIM($L$18))=0</formula>
    </cfRule>
  </conditionalFormatting>
  <conditionalFormatting sqref="N17">
    <cfRule type="expression" dxfId="9865" priority="3543" stopIfTrue="1">
      <formula>LEN(TRIM($N$17))=0</formula>
    </cfRule>
  </conditionalFormatting>
  <conditionalFormatting sqref="O17">
    <cfRule type="expression" dxfId="9864" priority="3544" stopIfTrue="1">
      <formula>LEN(TRIM($O$17))=0</formula>
    </cfRule>
  </conditionalFormatting>
  <conditionalFormatting sqref="P17">
    <cfRule type="expression" dxfId="9863" priority="3545" stopIfTrue="1">
      <formula>LEN(TRIM($P$17))=0</formula>
    </cfRule>
  </conditionalFormatting>
  <conditionalFormatting sqref="N18">
    <cfRule type="expression" dxfId="9862" priority="3546" stopIfTrue="1">
      <formula>LEN(TRIM($N$18))=0</formula>
    </cfRule>
  </conditionalFormatting>
  <conditionalFormatting sqref="O18">
    <cfRule type="expression" dxfId="9861" priority="3547" stopIfTrue="1">
      <formula>LEN(TRIM($O$18))=0</formula>
    </cfRule>
  </conditionalFormatting>
  <conditionalFormatting sqref="P18">
    <cfRule type="expression" dxfId="9860" priority="3548" stopIfTrue="1">
      <formula>LEN(TRIM($P$18))=0</formula>
    </cfRule>
  </conditionalFormatting>
  <conditionalFormatting sqref="R17">
    <cfRule type="expression" dxfId="9859" priority="3549" stopIfTrue="1">
      <formula>LEN(TRIM($R$17))=0</formula>
    </cfRule>
  </conditionalFormatting>
  <conditionalFormatting sqref="S17">
    <cfRule type="expression" dxfId="9858" priority="3550" stopIfTrue="1">
      <formula>LEN(TRIM($S$17))=0</formula>
    </cfRule>
  </conditionalFormatting>
  <conditionalFormatting sqref="T17">
    <cfRule type="expression" dxfId="9857" priority="3551" stopIfTrue="1">
      <formula>LEN(TRIM($T$17))=0</formula>
    </cfRule>
  </conditionalFormatting>
  <conditionalFormatting sqref="R18">
    <cfRule type="expression" dxfId="9856" priority="3552" stopIfTrue="1">
      <formula>LEN(TRIM($R$18))=0</formula>
    </cfRule>
  </conditionalFormatting>
  <conditionalFormatting sqref="S18">
    <cfRule type="expression" dxfId="9855" priority="3553" stopIfTrue="1">
      <formula>LEN(TRIM($S$18))=0</formula>
    </cfRule>
  </conditionalFormatting>
  <conditionalFormatting sqref="T18">
    <cfRule type="expression" dxfId="9854" priority="3554" stopIfTrue="1">
      <formula>LEN(TRIM($T$18))=0</formula>
    </cfRule>
  </conditionalFormatting>
  <conditionalFormatting sqref="V17">
    <cfRule type="expression" dxfId="9853" priority="3555" stopIfTrue="1">
      <formula>LEN(TRIM($V$17))=0</formula>
    </cfRule>
  </conditionalFormatting>
  <conditionalFormatting sqref="W17">
    <cfRule type="expression" dxfId="9852" priority="3556" stopIfTrue="1">
      <formula>LEN(TRIM($W$17))=0</formula>
    </cfRule>
  </conditionalFormatting>
  <conditionalFormatting sqref="X17">
    <cfRule type="expression" dxfId="9851" priority="3557" stopIfTrue="1">
      <formula>LEN(TRIM($X$17))=0</formula>
    </cfRule>
  </conditionalFormatting>
  <conditionalFormatting sqref="V18">
    <cfRule type="expression" dxfId="9850" priority="3558" stopIfTrue="1">
      <formula>LEN(TRIM($V$18))=0</formula>
    </cfRule>
  </conditionalFormatting>
  <conditionalFormatting sqref="W18">
    <cfRule type="expression" dxfId="9849" priority="3559" stopIfTrue="1">
      <formula>LEN(TRIM($W$18))=0</formula>
    </cfRule>
  </conditionalFormatting>
  <conditionalFormatting sqref="X18">
    <cfRule type="expression" dxfId="9848" priority="3560" stopIfTrue="1">
      <formula>LEN(TRIM($X$18))=0</formula>
    </cfRule>
  </conditionalFormatting>
  <conditionalFormatting sqref="AD17">
    <cfRule type="expression" dxfId="9847" priority="3561" stopIfTrue="1">
      <formula>LEN(TRIM($AD$17))=0</formula>
    </cfRule>
  </conditionalFormatting>
  <conditionalFormatting sqref="AE17">
    <cfRule type="expression" dxfId="9846" priority="3562" stopIfTrue="1">
      <formula>LEN(TRIM($AE$17))=0</formula>
    </cfRule>
  </conditionalFormatting>
  <conditionalFormatting sqref="AF17">
    <cfRule type="expression" dxfId="9845" priority="3563" stopIfTrue="1">
      <formula>LEN(TRIM($AF$17))=0</formula>
    </cfRule>
  </conditionalFormatting>
  <conditionalFormatting sqref="AD18">
    <cfRule type="expression" dxfId="9844" priority="3564" stopIfTrue="1">
      <formula>LEN(TRIM($AD$18))=0</formula>
    </cfRule>
  </conditionalFormatting>
  <conditionalFormatting sqref="AE18">
    <cfRule type="expression" dxfId="9843" priority="3565" stopIfTrue="1">
      <formula>LEN(TRIM($AE$18))=0</formula>
    </cfRule>
  </conditionalFormatting>
  <conditionalFormatting sqref="AF18">
    <cfRule type="expression" dxfId="9842" priority="3566" stopIfTrue="1">
      <formula>LEN(TRIM($AF$18))=0</formula>
    </cfRule>
  </conditionalFormatting>
  <conditionalFormatting sqref="F20">
    <cfRule type="expression" dxfId="9841" priority="3567" stopIfTrue="1">
      <formula>LEN(TRIM($F$20))=0</formula>
    </cfRule>
  </conditionalFormatting>
  <conditionalFormatting sqref="G20">
    <cfRule type="expression" dxfId="9840" priority="3568" stopIfTrue="1">
      <formula>LEN(TRIM($G$20))=0</formula>
    </cfRule>
  </conditionalFormatting>
  <conditionalFormatting sqref="H20">
    <cfRule type="expression" dxfId="9839" priority="3569" stopIfTrue="1">
      <formula>LEN(TRIM($H$20))=0</formula>
    </cfRule>
  </conditionalFormatting>
  <conditionalFormatting sqref="F21">
    <cfRule type="expression" dxfId="9838" priority="3570" stopIfTrue="1">
      <formula>LEN(TRIM($F$21))=0</formula>
    </cfRule>
  </conditionalFormatting>
  <conditionalFormatting sqref="G21">
    <cfRule type="expression" dxfId="9837" priority="3571" stopIfTrue="1">
      <formula>LEN(TRIM($G$21))=0</formula>
    </cfRule>
  </conditionalFormatting>
  <conditionalFormatting sqref="H21">
    <cfRule type="expression" dxfId="9836" priority="3572" stopIfTrue="1">
      <formula>LEN(TRIM($H$21))=0</formula>
    </cfRule>
  </conditionalFormatting>
  <conditionalFormatting sqref="F22">
    <cfRule type="expression" dxfId="9835" priority="3573" stopIfTrue="1">
      <formula>LEN(TRIM($F$22))=0</formula>
    </cfRule>
  </conditionalFormatting>
  <conditionalFormatting sqref="G22">
    <cfRule type="expression" dxfId="9834" priority="3574" stopIfTrue="1">
      <formula>LEN(TRIM($G$22))=0</formula>
    </cfRule>
  </conditionalFormatting>
  <conditionalFormatting sqref="H22">
    <cfRule type="expression" dxfId="9833" priority="3575" stopIfTrue="1">
      <formula>LEN(TRIM($H$22))=0</formula>
    </cfRule>
  </conditionalFormatting>
  <conditionalFormatting sqref="F23">
    <cfRule type="expression" dxfId="9832" priority="3576" stopIfTrue="1">
      <formula>LEN(TRIM($F$23))=0</formula>
    </cfRule>
  </conditionalFormatting>
  <conditionalFormatting sqref="G23">
    <cfRule type="expression" dxfId="9831" priority="3577" stopIfTrue="1">
      <formula>LEN(TRIM($G$23))=0</formula>
    </cfRule>
  </conditionalFormatting>
  <conditionalFormatting sqref="H23">
    <cfRule type="expression" dxfId="9830" priority="3578" stopIfTrue="1">
      <formula>LEN(TRIM($H$23))=0</formula>
    </cfRule>
  </conditionalFormatting>
  <conditionalFormatting sqref="J20">
    <cfRule type="expression" dxfId="9829" priority="3579" stopIfTrue="1">
      <formula>LEN(TRIM($J$20))=0</formula>
    </cfRule>
  </conditionalFormatting>
  <conditionalFormatting sqref="K20">
    <cfRule type="expression" dxfId="9828" priority="3580" stopIfTrue="1">
      <formula>LEN(TRIM($K$20))=0</formula>
    </cfRule>
  </conditionalFormatting>
  <conditionalFormatting sqref="L20">
    <cfRule type="expression" dxfId="9827" priority="3581" stopIfTrue="1">
      <formula>LEN(TRIM($L$20))=0</formula>
    </cfRule>
  </conditionalFormatting>
  <conditionalFormatting sqref="J21">
    <cfRule type="expression" dxfId="9826" priority="3582" stopIfTrue="1">
      <formula>LEN(TRIM($J$21))=0</formula>
    </cfRule>
  </conditionalFormatting>
  <conditionalFormatting sqref="K21">
    <cfRule type="expression" dxfId="9825" priority="3583" stopIfTrue="1">
      <formula>LEN(TRIM($K$21))=0</formula>
    </cfRule>
  </conditionalFormatting>
  <conditionalFormatting sqref="L21">
    <cfRule type="expression" dxfId="9824" priority="3584" stopIfTrue="1">
      <formula>LEN(TRIM($L$21))=0</formula>
    </cfRule>
  </conditionalFormatting>
  <conditionalFormatting sqref="J22">
    <cfRule type="expression" dxfId="9823" priority="3585" stopIfTrue="1">
      <formula>LEN(TRIM($J$22))=0</formula>
    </cfRule>
  </conditionalFormatting>
  <conditionalFormatting sqref="K22">
    <cfRule type="expression" dxfId="9822" priority="3586" stopIfTrue="1">
      <formula>LEN(TRIM($K$22))=0</formula>
    </cfRule>
  </conditionalFormatting>
  <conditionalFormatting sqref="L22">
    <cfRule type="expression" dxfId="9821" priority="3587" stopIfTrue="1">
      <formula>LEN(TRIM($L$22))=0</formula>
    </cfRule>
  </conditionalFormatting>
  <conditionalFormatting sqref="J23">
    <cfRule type="expression" dxfId="9820" priority="3588" stopIfTrue="1">
      <formula>LEN(TRIM($J$23))=0</formula>
    </cfRule>
  </conditionalFormatting>
  <conditionalFormatting sqref="K23">
    <cfRule type="expression" dxfId="9819" priority="3589" stopIfTrue="1">
      <formula>LEN(TRIM($K$23))=0</formula>
    </cfRule>
  </conditionalFormatting>
  <conditionalFormatting sqref="L23">
    <cfRule type="expression" dxfId="9818" priority="3590" stopIfTrue="1">
      <formula>LEN(TRIM($L$23))=0</formula>
    </cfRule>
  </conditionalFormatting>
  <conditionalFormatting sqref="N20">
    <cfRule type="expression" dxfId="9817" priority="3591" stopIfTrue="1">
      <formula>LEN(TRIM($N$20))=0</formula>
    </cfRule>
  </conditionalFormatting>
  <conditionalFormatting sqref="O20">
    <cfRule type="expression" dxfId="9816" priority="3592" stopIfTrue="1">
      <formula>LEN(TRIM($O$20))=0</formula>
    </cfRule>
  </conditionalFormatting>
  <conditionalFormatting sqref="P20">
    <cfRule type="expression" dxfId="9815" priority="3593" stopIfTrue="1">
      <formula>LEN(TRIM($P$20))=0</formula>
    </cfRule>
  </conditionalFormatting>
  <conditionalFormatting sqref="N21">
    <cfRule type="expression" dxfId="9814" priority="3594" stopIfTrue="1">
      <formula>LEN(TRIM($N$21))=0</formula>
    </cfRule>
  </conditionalFormatting>
  <conditionalFormatting sqref="O21">
    <cfRule type="expression" dxfId="9813" priority="3595" stopIfTrue="1">
      <formula>LEN(TRIM($O$21))=0</formula>
    </cfRule>
  </conditionalFormatting>
  <conditionalFormatting sqref="P21">
    <cfRule type="expression" dxfId="9812" priority="3596" stopIfTrue="1">
      <formula>LEN(TRIM($P$21))=0</formula>
    </cfRule>
  </conditionalFormatting>
  <conditionalFormatting sqref="N22">
    <cfRule type="expression" dxfId="9811" priority="3597" stopIfTrue="1">
      <formula>LEN(TRIM($N$22))=0</formula>
    </cfRule>
  </conditionalFormatting>
  <conditionalFormatting sqref="O22">
    <cfRule type="expression" dxfId="9810" priority="3598" stopIfTrue="1">
      <formula>LEN(TRIM($O$22))=0</formula>
    </cfRule>
  </conditionalFormatting>
  <conditionalFormatting sqref="P22">
    <cfRule type="expression" dxfId="9809" priority="3599" stopIfTrue="1">
      <formula>LEN(TRIM($P$22))=0</formula>
    </cfRule>
  </conditionalFormatting>
  <conditionalFormatting sqref="N23">
    <cfRule type="expression" dxfId="9808" priority="3600" stopIfTrue="1">
      <formula>LEN(TRIM($N$23))=0</formula>
    </cfRule>
  </conditionalFormatting>
  <conditionalFormatting sqref="O23">
    <cfRule type="expression" dxfId="9807" priority="3601" stopIfTrue="1">
      <formula>LEN(TRIM($O$23))=0</formula>
    </cfRule>
  </conditionalFormatting>
  <conditionalFormatting sqref="P23">
    <cfRule type="expression" dxfId="9806" priority="3602" stopIfTrue="1">
      <formula>LEN(TRIM($P$23))=0</formula>
    </cfRule>
  </conditionalFormatting>
  <conditionalFormatting sqref="R20">
    <cfRule type="expression" dxfId="9805" priority="3603" stopIfTrue="1">
      <formula>LEN(TRIM($R$20))=0</formula>
    </cfRule>
  </conditionalFormatting>
  <conditionalFormatting sqref="S20">
    <cfRule type="expression" dxfId="9804" priority="3604" stopIfTrue="1">
      <formula>LEN(TRIM($S$20))=0</formula>
    </cfRule>
  </conditionalFormatting>
  <conditionalFormatting sqref="T20">
    <cfRule type="expression" dxfId="9803" priority="3605" stopIfTrue="1">
      <formula>LEN(TRIM($T$20))=0</formula>
    </cfRule>
  </conditionalFormatting>
  <conditionalFormatting sqref="R21">
    <cfRule type="expression" dxfId="9802" priority="3606" stopIfTrue="1">
      <formula>LEN(TRIM($R$21))=0</formula>
    </cfRule>
  </conditionalFormatting>
  <conditionalFormatting sqref="S21">
    <cfRule type="expression" dxfId="9801" priority="3607" stopIfTrue="1">
      <formula>LEN(TRIM($S$21))=0</formula>
    </cfRule>
  </conditionalFormatting>
  <conditionalFormatting sqref="T21">
    <cfRule type="expression" dxfId="9800" priority="3608" stopIfTrue="1">
      <formula>LEN(TRIM($T$21))=0</formula>
    </cfRule>
  </conditionalFormatting>
  <conditionalFormatting sqref="R22">
    <cfRule type="expression" dxfId="9799" priority="3609" stopIfTrue="1">
      <formula>LEN(TRIM($R$22))=0</formula>
    </cfRule>
  </conditionalFormatting>
  <conditionalFormatting sqref="S22">
    <cfRule type="expression" dxfId="9798" priority="3610" stopIfTrue="1">
      <formula>LEN(TRIM($S$22))=0</formula>
    </cfRule>
  </conditionalFormatting>
  <conditionalFormatting sqref="T22">
    <cfRule type="expression" dxfId="9797" priority="3611" stopIfTrue="1">
      <formula>LEN(TRIM($T$22))=0</formula>
    </cfRule>
  </conditionalFormatting>
  <conditionalFormatting sqref="R23">
    <cfRule type="expression" dxfId="9796" priority="3612" stopIfTrue="1">
      <formula>LEN(TRIM($R$23))=0</formula>
    </cfRule>
  </conditionalFormatting>
  <conditionalFormatting sqref="S23">
    <cfRule type="expression" dxfId="9795" priority="3613" stopIfTrue="1">
      <formula>LEN(TRIM($S$23))=0</formula>
    </cfRule>
  </conditionalFormatting>
  <conditionalFormatting sqref="T23">
    <cfRule type="expression" dxfId="9794" priority="3614" stopIfTrue="1">
      <formula>LEN(TRIM($T$23))=0</formula>
    </cfRule>
  </conditionalFormatting>
  <conditionalFormatting sqref="V20">
    <cfRule type="expression" dxfId="9793" priority="3615" stopIfTrue="1">
      <formula>LEN(TRIM($V$20))=0</formula>
    </cfRule>
  </conditionalFormatting>
  <conditionalFormatting sqref="W20">
    <cfRule type="expression" dxfId="9792" priority="3616" stopIfTrue="1">
      <formula>LEN(TRIM($W$20))=0</formula>
    </cfRule>
  </conditionalFormatting>
  <conditionalFormatting sqref="X20">
    <cfRule type="expression" dxfId="9791" priority="3617" stopIfTrue="1">
      <formula>LEN(TRIM($X$20))=0</formula>
    </cfRule>
  </conditionalFormatting>
  <conditionalFormatting sqref="V21">
    <cfRule type="expression" dxfId="9790" priority="3618" stopIfTrue="1">
      <formula>LEN(TRIM($V$21))=0</formula>
    </cfRule>
  </conditionalFormatting>
  <conditionalFormatting sqref="W21">
    <cfRule type="expression" dxfId="9789" priority="3619" stopIfTrue="1">
      <formula>LEN(TRIM($W$21))=0</formula>
    </cfRule>
  </conditionalFormatting>
  <conditionalFormatting sqref="X21">
    <cfRule type="expression" dxfId="9788" priority="3620" stopIfTrue="1">
      <formula>LEN(TRIM($X$21))=0</formula>
    </cfRule>
  </conditionalFormatting>
  <conditionalFormatting sqref="V22">
    <cfRule type="expression" dxfId="9787" priority="3621" stopIfTrue="1">
      <formula>LEN(TRIM($V$22))=0</formula>
    </cfRule>
  </conditionalFormatting>
  <conditionalFormatting sqref="W22">
    <cfRule type="expression" dxfId="9786" priority="3622" stopIfTrue="1">
      <formula>LEN(TRIM($W$22))=0</formula>
    </cfRule>
  </conditionalFormatting>
  <conditionalFormatting sqref="X22">
    <cfRule type="expression" dxfId="9785" priority="3623" stopIfTrue="1">
      <formula>LEN(TRIM($X$22))=0</formula>
    </cfRule>
  </conditionalFormatting>
  <conditionalFormatting sqref="V23">
    <cfRule type="expression" dxfId="9784" priority="3624" stopIfTrue="1">
      <formula>LEN(TRIM($V$23))=0</formula>
    </cfRule>
  </conditionalFormatting>
  <conditionalFormatting sqref="W23">
    <cfRule type="expression" dxfId="9783" priority="3625" stopIfTrue="1">
      <formula>LEN(TRIM($W$23))=0</formula>
    </cfRule>
  </conditionalFormatting>
  <conditionalFormatting sqref="X23">
    <cfRule type="expression" dxfId="9782" priority="3626" stopIfTrue="1">
      <formula>LEN(TRIM($X$23))=0</formula>
    </cfRule>
  </conditionalFormatting>
  <conditionalFormatting sqref="AD20">
    <cfRule type="expression" dxfId="9781" priority="3627" stopIfTrue="1">
      <formula>LEN(TRIM($AD$20))=0</formula>
    </cfRule>
  </conditionalFormatting>
  <conditionalFormatting sqref="AE20">
    <cfRule type="expression" dxfId="9780" priority="3628" stopIfTrue="1">
      <formula>LEN(TRIM($AE$20))=0</formula>
    </cfRule>
  </conditionalFormatting>
  <conditionalFormatting sqref="AF20">
    <cfRule type="expression" dxfId="9779" priority="3629" stopIfTrue="1">
      <formula>LEN(TRIM($AF$20))=0</formula>
    </cfRule>
  </conditionalFormatting>
  <conditionalFormatting sqref="AD21">
    <cfRule type="expression" dxfId="9778" priority="3630" stopIfTrue="1">
      <formula>LEN(TRIM($AD$21))=0</formula>
    </cfRule>
  </conditionalFormatting>
  <conditionalFormatting sqref="AE21">
    <cfRule type="expression" dxfId="9777" priority="3631" stopIfTrue="1">
      <formula>LEN(TRIM($AE$21))=0</formula>
    </cfRule>
  </conditionalFormatting>
  <conditionalFormatting sqref="AF21">
    <cfRule type="expression" dxfId="9776" priority="3632" stopIfTrue="1">
      <formula>LEN(TRIM($AF$21))=0</formula>
    </cfRule>
  </conditionalFormatting>
  <conditionalFormatting sqref="AD22">
    <cfRule type="expression" dxfId="9775" priority="3633" stopIfTrue="1">
      <formula>LEN(TRIM($AD$22))=0</formula>
    </cfRule>
  </conditionalFormatting>
  <conditionalFormatting sqref="AE22">
    <cfRule type="expression" dxfId="9774" priority="3634" stopIfTrue="1">
      <formula>LEN(TRIM($AE$22))=0</formula>
    </cfRule>
  </conditionalFormatting>
  <conditionalFormatting sqref="AF22">
    <cfRule type="expression" dxfId="9773" priority="3635" stopIfTrue="1">
      <formula>LEN(TRIM($AF$22))=0</formula>
    </cfRule>
  </conditionalFormatting>
  <conditionalFormatting sqref="AD23">
    <cfRule type="expression" dxfId="9772" priority="3636" stopIfTrue="1">
      <formula>LEN(TRIM($AD$23))=0</formula>
    </cfRule>
  </conditionalFormatting>
  <conditionalFormatting sqref="AE23">
    <cfRule type="expression" dxfId="9771" priority="3637" stopIfTrue="1">
      <formula>LEN(TRIM($AE$23))=0</formula>
    </cfRule>
  </conditionalFormatting>
  <conditionalFormatting sqref="AF23">
    <cfRule type="expression" dxfId="9770" priority="3638" stopIfTrue="1">
      <formula>LEN(TRIM($AF$23))=0</formula>
    </cfRule>
  </conditionalFormatting>
  <conditionalFormatting sqref="F27">
    <cfRule type="expression" dxfId="9769" priority="3639" stopIfTrue="1">
      <formula>LEN(TRIM($F$27))=0</formula>
    </cfRule>
  </conditionalFormatting>
  <conditionalFormatting sqref="G27">
    <cfRule type="expression" dxfId="9768" priority="3640" stopIfTrue="1">
      <formula>LEN(TRIM($G$27))=0</formula>
    </cfRule>
  </conditionalFormatting>
  <conditionalFormatting sqref="H27">
    <cfRule type="expression" dxfId="9767" priority="3641" stopIfTrue="1">
      <formula>LEN(TRIM($H$27))=0</formula>
    </cfRule>
  </conditionalFormatting>
  <conditionalFormatting sqref="J27">
    <cfRule type="expression" dxfId="9766" priority="3642" stopIfTrue="1">
      <formula>LEN(TRIM($J$27))=0</formula>
    </cfRule>
  </conditionalFormatting>
  <conditionalFormatting sqref="K27">
    <cfRule type="expression" dxfId="9765" priority="3643" stopIfTrue="1">
      <formula>LEN(TRIM($K$27))=0</formula>
    </cfRule>
  </conditionalFormatting>
  <conditionalFormatting sqref="L27">
    <cfRule type="expression" dxfId="9764" priority="3644" stopIfTrue="1">
      <formula>LEN(TRIM($L$27))=0</formula>
    </cfRule>
  </conditionalFormatting>
  <conditionalFormatting sqref="N27">
    <cfRule type="expression" dxfId="9763" priority="3645" stopIfTrue="1">
      <formula>LEN(TRIM($N$27))=0</formula>
    </cfRule>
  </conditionalFormatting>
  <conditionalFormatting sqref="O27">
    <cfRule type="expression" dxfId="9762" priority="3646" stopIfTrue="1">
      <formula>LEN(TRIM($O$27))=0</formula>
    </cfRule>
  </conditionalFormatting>
  <conditionalFormatting sqref="P27">
    <cfRule type="expression" dxfId="9761" priority="3647" stopIfTrue="1">
      <formula>LEN(TRIM($P$27))=0</formula>
    </cfRule>
  </conditionalFormatting>
  <conditionalFormatting sqref="R27">
    <cfRule type="expression" dxfId="9760" priority="3648" stopIfTrue="1">
      <formula>LEN(TRIM($R$27))=0</formula>
    </cfRule>
  </conditionalFormatting>
  <conditionalFormatting sqref="S27">
    <cfRule type="expression" dxfId="9759" priority="3649" stopIfTrue="1">
      <formula>LEN(TRIM($S$27))=0</formula>
    </cfRule>
  </conditionalFormatting>
  <conditionalFormatting sqref="T27">
    <cfRule type="expression" dxfId="9758" priority="3650" stopIfTrue="1">
      <formula>LEN(TRIM($T$27))=0</formula>
    </cfRule>
  </conditionalFormatting>
  <conditionalFormatting sqref="V27">
    <cfRule type="expression" dxfId="9757" priority="3651" stopIfTrue="1">
      <formula>LEN(TRIM($V$27))=0</formula>
    </cfRule>
  </conditionalFormatting>
  <conditionalFormatting sqref="W27">
    <cfRule type="expression" dxfId="9756" priority="3652" stopIfTrue="1">
      <formula>LEN(TRIM($W$27))=0</formula>
    </cfRule>
  </conditionalFormatting>
  <conditionalFormatting sqref="X27">
    <cfRule type="expression" dxfId="9755" priority="3653" stopIfTrue="1">
      <formula>LEN(TRIM($X$27))=0</formula>
    </cfRule>
  </conditionalFormatting>
  <conditionalFormatting sqref="AD27">
    <cfRule type="expression" dxfId="9754" priority="3654" stopIfTrue="1">
      <formula>LEN(TRIM($AD$27))=0</formula>
    </cfRule>
  </conditionalFormatting>
  <conditionalFormatting sqref="AE27">
    <cfRule type="expression" dxfId="9753" priority="3655" stopIfTrue="1">
      <formula>LEN(TRIM($AE$27))=0</formula>
    </cfRule>
  </conditionalFormatting>
  <conditionalFormatting sqref="AF27">
    <cfRule type="expression" dxfId="9752" priority="3656" stopIfTrue="1">
      <formula>LEN(TRIM($AF$27))=0</formula>
    </cfRule>
  </conditionalFormatting>
  <conditionalFormatting sqref="F29">
    <cfRule type="expression" dxfId="9751" priority="3657" stopIfTrue="1">
      <formula>LEN(TRIM($F$29))=0</formula>
    </cfRule>
  </conditionalFormatting>
  <conditionalFormatting sqref="G29">
    <cfRule type="expression" dxfId="9750" priority="3658" stopIfTrue="1">
      <formula>LEN(TRIM($G$29))=0</formula>
    </cfRule>
  </conditionalFormatting>
  <conditionalFormatting sqref="H29">
    <cfRule type="expression" dxfId="9749" priority="3659" stopIfTrue="1">
      <formula>LEN(TRIM($H$29))=0</formula>
    </cfRule>
  </conditionalFormatting>
  <conditionalFormatting sqref="F30">
    <cfRule type="expression" dxfId="9748" priority="3660" stopIfTrue="1">
      <formula>LEN(TRIM($F$30))=0</formula>
    </cfRule>
  </conditionalFormatting>
  <conditionalFormatting sqref="G30">
    <cfRule type="expression" dxfId="9747" priority="3661" stopIfTrue="1">
      <formula>LEN(TRIM($G$30))=0</formula>
    </cfRule>
  </conditionalFormatting>
  <conditionalFormatting sqref="H30">
    <cfRule type="expression" dxfId="9746" priority="3662" stopIfTrue="1">
      <formula>LEN(TRIM($H$30))=0</formula>
    </cfRule>
  </conditionalFormatting>
  <conditionalFormatting sqref="F31">
    <cfRule type="expression" dxfId="9745" priority="3663" stopIfTrue="1">
      <formula>LEN(TRIM($F$31))=0</formula>
    </cfRule>
  </conditionalFormatting>
  <conditionalFormatting sqref="G31">
    <cfRule type="expression" dxfId="9744" priority="3664" stopIfTrue="1">
      <formula>LEN(TRIM($G$31))=0</formula>
    </cfRule>
  </conditionalFormatting>
  <conditionalFormatting sqref="H31">
    <cfRule type="expression" dxfId="9743" priority="3665" stopIfTrue="1">
      <formula>LEN(TRIM($H$31))=0</formula>
    </cfRule>
  </conditionalFormatting>
  <conditionalFormatting sqref="F32">
    <cfRule type="expression" dxfId="9742" priority="3666" stopIfTrue="1">
      <formula>LEN(TRIM($F$32))=0</formula>
    </cfRule>
  </conditionalFormatting>
  <conditionalFormatting sqref="G32">
    <cfRule type="expression" dxfId="9741" priority="3667" stopIfTrue="1">
      <formula>LEN(TRIM($G$32))=0</formula>
    </cfRule>
  </conditionalFormatting>
  <conditionalFormatting sqref="H32">
    <cfRule type="expression" dxfId="9740" priority="3668" stopIfTrue="1">
      <formula>LEN(TRIM($H$32))=0</formula>
    </cfRule>
  </conditionalFormatting>
  <conditionalFormatting sqref="F33">
    <cfRule type="expression" dxfId="9739" priority="3669" stopIfTrue="1">
      <formula>LEN(TRIM($F$33))=0</formula>
    </cfRule>
  </conditionalFormatting>
  <conditionalFormatting sqref="G33">
    <cfRule type="expression" dxfId="9738" priority="3670" stopIfTrue="1">
      <formula>LEN(TRIM($G$33))=0</formula>
    </cfRule>
  </conditionalFormatting>
  <conditionalFormatting sqref="H33">
    <cfRule type="expression" dxfId="9737" priority="3671" stopIfTrue="1">
      <formula>LEN(TRIM($H$33))=0</formula>
    </cfRule>
  </conditionalFormatting>
  <conditionalFormatting sqref="F34">
    <cfRule type="expression" dxfId="9736" priority="3672" stopIfTrue="1">
      <formula>LEN(TRIM($F$34))=0</formula>
    </cfRule>
  </conditionalFormatting>
  <conditionalFormatting sqref="G34">
    <cfRule type="expression" dxfId="9735" priority="3673" stopIfTrue="1">
      <formula>LEN(TRIM($G$34))=0</formula>
    </cfRule>
  </conditionalFormatting>
  <conditionalFormatting sqref="H34">
    <cfRule type="expression" dxfId="9734" priority="3674" stopIfTrue="1">
      <formula>LEN(TRIM($H$34))=0</formula>
    </cfRule>
  </conditionalFormatting>
  <conditionalFormatting sqref="F35">
    <cfRule type="expression" dxfId="9733" priority="3675" stopIfTrue="1">
      <formula>LEN(TRIM($F$35))=0</formula>
    </cfRule>
  </conditionalFormatting>
  <conditionalFormatting sqref="G35">
    <cfRule type="expression" dxfId="9732" priority="3676" stopIfTrue="1">
      <formula>LEN(TRIM($G$35))=0</formula>
    </cfRule>
  </conditionalFormatting>
  <conditionalFormatting sqref="H35">
    <cfRule type="expression" dxfId="9731" priority="3677" stopIfTrue="1">
      <formula>LEN(TRIM($H$35))=0</formula>
    </cfRule>
  </conditionalFormatting>
  <conditionalFormatting sqref="J29">
    <cfRule type="expression" dxfId="9730" priority="3678" stopIfTrue="1">
      <formula>LEN(TRIM($J$29))=0</formula>
    </cfRule>
  </conditionalFormatting>
  <conditionalFormatting sqref="K29">
    <cfRule type="expression" dxfId="9729" priority="3679" stopIfTrue="1">
      <formula>LEN(TRIM($K$29))=0</formula>
    </cfRule>
  </conditionalFormatting>
  <conditionalFormatting sqref="L29">
    <cfRule type="expression" dxfId="9728" priority="3680" stopIfTrue="1">
      <formula>LEN(TRIM($L$29))=0</formula>
    </cfRule>
  </conditionalFormatting>
  <conditionalFormatting sqref="J30">
    <cfRule type="expression" dxfId="9727" priority="3681" stopIfTrue="1">
      <formula>LEN(TRIM($J$30))=0</formula>
    </cfRule>
  </conditionalFormatting>
  <conditionalFormatting sqref="K30">
    <cfRule type="expression" dxfId="9726" priority="3682" stopIfTrue="1">
      <formula>LEN(TRIM($K$30))=0</formula>
    </cfRule>
  </conditionalFormatting>
  <conditionalFormatting sqref="L30">
    <cfRule type="expression" dxfId="9725" priority="3683" stopIfTrue="1">
      <formula>LEN(TRIM($L$30))=0</formula>
    </cfRule>
  </conditionalFormatting>
  <conditionalFormatting sqref="J31">
    <cfRule type="expression" dxfId="9724" priority="3684" stopIfTrue="1">
      <formula>LEN(TRIM($J$31))=0</formula>
    </cfRule>
  </conditionalFormatting>
  <conditionalFormatting sqref="K31">
    <cfRule type="expression" dxfId="9723" priority="3685" stopIfTrue="1">
      <formula>LEN(TRIM($K$31))=0</formula>
    </cfRule>
  </conditionalFormatting>
  <conditionalFormatting sqref="L31">
    <cfRule type="expression" dxfId="9722" priority="3686" stopIfTrue="1">
      <formula>LEN(TRIM($L$31))=0</formula>
    </cfRule>
  </conditionalFormatting>
  <conditionalFormatting sqref="J32">
    <cfRule type="expression" dxfId="9721" priority="3687" stopIfTrue="1">
      <formula>LEN(TRIM($J$32))=0</formula>
    </cfRule>
  </conditionalFormatting>
  <conditionalFormatting sqref="K32">
    <cfRule type="expression" dxfId="9720" priority="3688" stopIfTrue="1">
      <formula>LEN(TRIM($K$32))=0</formula>
    </cfRule>
  </conditionalFormatting>
  <conditionalFormatting sqref="L32">
    <cfRule type="expression" dxfId="9719" priority="3689" stopIfTrue="1">
      <formula>LEN(TRIM($L$32))=0</formula>
    </cfRule>
  </conditionalFormatting>
  <conditionalFormatting sqref="J33">
    <cfRule type="expression" dxfId="9718" priority="3690" stopIfTrue="1">
      <formula>LEN(TRIM($J$33))=0</formula>
    </cfRule>
  </conditionalFormatting>
  <conditionalFormatting sqref="K33">
    <cfRule type="expression" dxfId="9717" priority="3691" stopIfTrue="1">
      <formula>LEN(TRIM($K$33))=0</formula>
    </cfRule>
  </conditionalFormatting>
  <conditionalFormatting sqref="L33">
    <cfRule type="expression" dxfId="9716" priority="3692" stopIfTrue="1">
      <formula>LEN(TRIM($L$33))=0</formula>
    </cfRule>
  </conditionalFormatting>
  <conditionalFormatting sqref="J34">
    <cfRule type="expression" dxfId="9715" priority="3693" stopIfTrue="1">
      <formula>LEN(TRIM($J$34))=0</formula>
    </cfRule>
  </conditionalFormatting>
  <conditionalFormatting sqref="K34">
    <cfRule type="expression" dxfId="9714" priority="3694" stopIfTrue="1">
      <formula>LEN(TRIM($K$34))=0</formula>
    </cfRule>
  </conditionalFormatting>
  <conditionalFormatting sqref="L34">
    <cfRule type="expression" dxfId="9713" priority="3695" stopIfTrue="1">
      <formula>LEN(TRIM($L$34))=0</formula>
    </cfRule>
  </conditionalFormatting>
  <conditionalFormatting sqref="J35">
    <cfRule type="expression" dxfId="9712" priority="3696" stopIfTrue="1">
      <formula>LEN(TRIM($J$35))=0</formula>
    </cfRule>
  </conditionalFormatting>
  <conditionalFormatting sqref="K35">
    <cfRule type="expression" dxfId="9711" priority="3697" stopIfTrue="1">
      <formula>LEN(TRIM($K$35))=0</formula>
    </cfRule>
  </conditionalFormatting>
  <conditionalFormatting sqref="L35">
    <cfRule type="expression" dxfId="9710" priority="3698" stopIfTrue="1">
      <formula>LEN(TRIM($L$35))=0</formula>
    </cfRule>
  </conditionalFormatting>
  <conditionalFormatting sqref="N29">
    <cfRule type="expression" dxfId="9709" priority="3699" stopIfTrue="1">
      <formula>LEN(TRIM($N$29))=0</formula>
    </cfRule>
  </conditionalFormatting>
  <conditionalFormatting sqref="O29">
    <cfRule type="expression" dxfId="9708" priority="3700" stopIfTrue="1">
      <formula>LEN(TRIM($O$29))=0</formula>
    </cfRule>
  </conditionalFormatting>
  <conditionalFormatting sqref="P29">
    <cfRule type="expression" dxfId="9707" priority="3701" stopIfTrue="1">
      <formula>LEN(TRIM($P$29))=0</formula>
    </cfRule>
  </conditionalFormatting>
  <conditionalFormatting sqref="N30">
    <cfRule type="expression" dxfId="9706" priority="3702" stopIfTrue="1">
      <formula>LEN(TRIM($N$30))=0</formula>
    </cfRule>
  </conditionalFormatting>
  <conditionalFormatting sqref="O30">
    <cfRule type="expression" dxfId="9705" priority="3703" stopIfTrue="1">
      <formula>LEN(TRIM($O$30))=0</formula>
    </cfRule>
  </conditionalFormatting>
  <conditionalFormatting sqref="P30">
    <cfRule type="expression" dxfId="9704" priority="3704" stopIfTrue="1">
      <formula>LEN(TRIM($P$30))=0</formula>
    </cfRule>
  </conditionalFormatting>
  <conditionalFormatting sqref="N31">
    <cfRule type="expression" dxfId="9703" priority="3705" stopIfTrue="1">
      <formula>LEN(TRIM($N$31))=0</formula>
    </cfRule>
  </conditionalFormatting>
  <conditionalFormatting sqref="O31">
    <cfRule type="expression" dxfId="9702" priority="3706" stopIfTrue="1">
      <formula>LEN(TRIM($O$31))=0</formula>
    </cfRule>
  </conditionalFormatting>
  <conditionalFormatting sqref="P31">
    <cfRule type="expression" dxfId="9701" priority="3707" stopIfTrue="1">
      <formula>LEN(TRIM($P$31))=0</formula>
    </cfRule>
  </conditionalFormatting>
  <conditionalFormatting sqref="N32">
    <cfRule type="expression" dxfId="9700" priority="3708" stopIfTrue="1">
      <formula>LEN(TRIM($N$32))=0</formula>
    </cfRule>
  </conditionalFormatting>
  <conditionalFormatting sqref="O32">
    <cfRule type="expression" dxfId="9699" priority="3709" stopIfTrue="1">
      <formula>LEN(TRIM($O$32))=0</formula>
    </cfRule>
  </conditionalFormatting>
  <conditionalFormatting sqref="P32">
    <cfRule type="expression" dxfId="9698" priority="3710" stopIfTrue="1">
      <formula>LEN(TRIM($P$32))=0</formula>
    </cfRule>
  </conditionalFormatting>
  <conditionalFormatting sqref="N33">
    <cfRule type="expression" dxfId="9697" priority="3711" stopIfTrue="1">
      <formula>LEN(TRIM($N$33))=0</formula>
    </cfRule>
  </conditionalFormatting>
  <conditionalFormatting sqref="O33">
    <cfRule type="expression" dxfId="9696" priority="3712" stopIfTrue="1">
      <formula>LEN(TRIM($O$33))=0</formula>
    </cfRule>
  </conditionalFormatting>
  <conditionalFormatting sqref="P33">
    <cfRule type="expression" dxfId="9695" priority="3713" stopIfTrue="1">
      <formula>LEN(TRIM($P$33))=0</formula>
    </cfRule>
  </conditionalFormatting>
  <conditionalFormatting sqref="N34">
    <cfRule type="expression" dxfId="9694" priority="3714" stopIfTrue="1">
      <formula>LEN(TRIM($N$34))=0</formula>
    </cfRule>
  </conditionalFormatting>
  <conditionalFormatting sqref="O34">
    <cfRule type="expression" dxfId="9693" priority="3715" stopIfTrue="1">
      <formula>LEN(TRIM($O$34))=0</formula>
    </cfRule>
  </conditionalFormatting>
  <conditionalFormatting sqref="P34">
    <cfRule type="expression" dxfId="9692" priority="3716" stopIfTrue="1">
      <formula>LEN(TRIM($P$34))=0</formula>
    </cfRule>
  </conditionalFormatting>
  <conditionalFormatting sqref="N35">
    <cfRule type="expression" dxfId="9691" priority="3717" stopIfTrue="1">
      <formula>LEN(TRIM($N$35))=0</formula>
    </cfRule>
  </conditionalFormatting>
  <conditionalFormatting sqref="O35">
    <cfRule type="expression" dxfId="9690" priority="3718" stopIfTrue="1">
      <formula>LEN(TRIM($O$35))=0</formula>
    </cfRule>
  </conditionalFormatting>
  <conditionalFormatting sqref="P35">
    <cfRule type="expression" dxfId="9689" priority="3719" stopIfTrue="1">
      <formula>LEN(TRIM($P$35))=0</formula>
    </cfRule>
  </conditionalFormatting>
  <conditionalFormatting sqref="R29">
    <cfRule type="expression" dxfId="9688" priority="3720" stopIfTrue="1">
      <formula>LEN(TRIM($R$29))=0</formula>
    </cfRule>
  </conditionalFormatting>
  <conditionalFormatting sqref="S29">
    <cfRule type="expression" dxfId="9687" priority="3721" stopIfTrue="1">
      <formula>LEN(TRIM($S$29))=0</formula>
    </cfRule>
  </conditionalFormatting>
  <conditionalFormatting sqref="T29">
    <cfRule type="expression" dxfId="9686" priority="3722" stopIfTrue="1">
      <formula>LEN(TRIM($T$29))=0</formula>
    </cfRule>
  </conditionalFormatting>
  <conditionalFormatting sqref="R30">
    <cfRule type="expression" dxfId="9685" priority="3723" stopIfTrue="1">
      <formula>LEN(TRIM($R$30))=0</formula>
    </cfRule>
  </conditionalFormatting>
  <conditionalFormatting sqref="S30">
    <cfRule type="expression" dxfId="9684" priority="3724" stopIfTrue="1">
      <formula>LEN(TRIM($S$30))=0</formula>
    </cfRule>
  </conditionalFormatting>
  <conditionalFormatting sqref="T30">
    <cfRule type="expression" dxfId="9683" priority="3725" stopIfTrue="1">
      <formula>LEN(TRIM($T$30))=0</formula>
    </cfRule>
  </conditionalFormatting>
  <conditionalFormatting sqref="R31">
    <cfRule type="expression" dxfId="9682" priority="3726" stopIfTrue="1">
      <formula>LEN(TRIM($R$31))=0</formula>
    </cfRule>
  </conditionalFormatting>
  <conditionalFormatting sqref="S31">
    <cfRule type="expression" dxfId="9681" priority="3727" stopIfTrue="1">
      <formula>LEN(TRIM($S$31))=0</formula>
    </cfRule>
  </conditionalFormatting>
  <conditionalFormatting sqref="T31">
    <cfRule type="expression" dxfId="9680" priority="3728" stopIfTrue="1">
      <formula>LEN(TRIM($T$31))=0</formula>
    </cfRule>
  </conditionalFormatting>
  <conditionalFormatting sqref="R32">
    <cfRule type="expression" dxfId="9679" priority="3729" stopIfTrue="1">
      <formula>LEN(TRIM($R$32))=0</formula>
    </cfRule>
  </conditionalFormatting>
  <conditionalFormatting sqref="S32">
    <cfRule type="expression" dxfId="9678" priority="3730" stopIfTrue="1">
      <formula>LEN(TRIM($S$32))=0</formula>
    </cfRule>
  </conditionalFormatting>
  <conditionalFormatting sqref="T32">
    <cfRule type="expression" dxfId="9677" priority="3731" stopIfTrue="1">
      <formula>LEN(TRIM($T$32))=0</formula>
    </cfRule>
  </conditionalFormatting>
  <conditionalFormatting sqref="R33">
    <cfRule type="expression" dxfId="9676" priority="3732" stopIfTrue="1">
      <formula>LEN(TRIM($R$33))=0</formula>
    </cfRule>
  </conditionalFormatting>
  <conditionalFormatting sqref="S33">
    <cfRule type="expression" dxfId="9675" priority="3733" stopIfTrue="1">
      <formula>LEN(TRIM($S$33))=0</formula>
    </cfRule>
  </conditionalFormatting>
  <conditionalFormatting sqref="T33">
    <cfRule type="expression" dxfId="9674" priority="3734" stopIfTrue="1">
      <formula>LEN(TRIM($T$33))=0</formula>
    </cfRule>
  </conditionalFormatting>
  <conditionalFormatting sqref="R34">
    <cfRule type="expression" dxfId="9673" priority="3735" stopIfTrue="1">
      <formula>LEN(TRIM($R$34))=0</formula>
    </cfRule>
  </conditionalFormatting>
  <conditionalFormatting sqref="S34">
    <cfRule type="expression" dxfId="9672" priority="3736" stopIfTrue="1">
      <formula>LEN(TRIM($S$34))=0</formula>
    </cfRule>
  </conditionalFormatting>
  <conditionalFormatting sqref="T34">
    <cfRule type="expression" dxfId="9671" priority="3737" stopIfTrue="1">
      <formula>LEN(TRIM($T$34))=0</formula>
    </cfRule>
  </conditionalFormatting>
  <conditionalFormatting sqref="R35">
    <cfRule type="expression" dxfId="9670" priority="3738" stopIfTrue="1">
      <formula>LEN(TRIM($R$35))=0</formula>
    </cfRule>
  </conditionalFormatting>
  <conditionalFormatting sqref="S35">
    <cfRule type="expression" dxfId="9669" priority="3739" stopIfTrue="1">
      <formula>LEN(TRIM($S$35))=0</formula>
    </cfRule>
  </conditionalFormatting>
  <conditionalFormatting sqref="T35">
    <cfRule type="expression" dxfId="9668" priority="3740" stopIfTrue="1">
      <formula>LEN(TRIM($T$35))=0</formula>
    </cfRule>
  </conditionalFormatting>
  <conditionalFormatting sqref="V29">
    <cfRule type="expression" dxfId="9667" priority="3741" stopIfTrue="1">
      <formula>LEN(TRIM($V$29))=0</formula>
    </cfRule>
  </conditionalFormatting>
  <conditionalFormatting sqref="W29">
    <cfRule type="expression" dxfId="9666" priority="3742" stopIfTrue="1">
      <formula>LEN(TRIM($W$29))=0</formula>
    </cfRule>
  </conditionalFormatting>
  <conditionalFormatting sqref="X29">
    <cfRule type="expression" dxfId="9665" priority="3743" stopIfTrue="1">
      <formula>LEN(TRIM($X$29))=0</formula>
    </cfRule>
  </conditionalFormatting>
  <conditionalFormatting sqref="V30">
    <cfRule type="expression" dxfId="9664" priority="3744" stopIfTrue="1">
      <formula>LEN(TRIM($V$30))=0</formula>
    </cfRule>
  </conditionalFormatting>
  <conditionalFormatting sqref="W30">
    <cfRule type="expression" dxfId="9663" priority="3745" stopIfTrue="1">
      <formula>LEN(TRIM($W$30))=0</formula>
    </cfRule>
  </conditionalFormatting>
  <conditionalFormatting sqref="X30">
    <cfRule type="expression" dxfId="9662" priority="3746" stopIfTrue="1">
      <formula>LEN(TRIM($X$30))=0</formula>
    </cfRule>
  </conditionalFormatting>
  <conditionalFormatting sqref="V31">
    <cfRule type="expression" dxfId="9661" priority="3747" stopIfTrue="1">
      <formula>LEN(TRIM($V$31))=0</formula>
    </cfRule>
  </conditionalFormatting>
  <conditionalFormatting sqref="W31">
    <cfRule type="expression" dxfId="9660" priority="3748" stopIfTrue="1">
      <formula>LEN(TRIM($W$31))=0</formula>
    </cfRule>
  </conditionalFormatting>
  <conditionalFormatting sqref="X31">
    <cfRule type="expression" dxfId="9659" priority="3749" stopIfTrue="1">
      <formula>LEN(TRIM($X$31))=0</formula>
    </cfRule>
  </conditionalFormatting>
  <conditionalFormatting sqref="V32">
    <cfRule type="expression" dxfId="9658" priority="3750" stopIfTrue="1">
      <formula>LEN(TRIM($V$32))=0</formula>
    </cfRule>
  </conditionalFormatting>
  <conditionalFormatting sqref="W32">
    <cfRule type="expression" dxfId="9657" priority="3751" stopIfTrue="1">
      <formula>LEN(TRIM($W$32))=0</formula>
    </cfRule>
  </conditionalFormatting>
  <conditionalFormatting sqref="X32">
    <cfRule type="expression" dxfId="9656" priority="3752" stopIfTrue="1">
      <formula>LEN(TRIM($X$32))=0</formula>
    </cfRule>
  </conditionalFormatting>
  <conditionalFormatting sqref="V33">
    <cfRule type="expression" dxfId="9655" priority="3753" stopIfTrue="1">
      <formula>LEN(TRIM($V$33))=0</formula>
    </cfRule>
  </conditionalFormatting>
  <conditionalFormatting sqref="W33">
    <cfRule type="expression" dxfId="9654" priority="3754" stopIfTrue="1">
      <formula>LEN(TRIM($W$33))=0</formula>
    </cfRule>
  </conditionalFormatting>
  <conditionalFormatting sqref="X33">
    <cfRule type="expression" dxfId="9653" priority="3755" stopIfTrue="1">
      <formula>LEN(TRIM($X$33))=0</formula>
    </cfRule>
  </conditionalFormatting>
  <conditionalFormatting sqref="V34">
    <cfRule type="expression" dxfId="9652" priority="3756" stopIfTrue="1">
      <formula>LEN(TRIM($V$34))=0</formula>
    </cfRule>
  </conditionalFormatting>
  <conditionalFormatting sqref="W34">
    <cfRule type="expression" dxfId="9651" priority="3757" stopIfTrue="1">
      <formula>LEN(TRIM($W$34))=0</formula>
    </cfRule>
  </conditionalFormatting>
  <conditionalFormatting sqref="X34">
    <cfRule type="expression" dxfId="9650" priority="3758" stopIfTrue="1">
      <formula>LEN(TRIM($X$34))=0</formula>
    </cfRule>
  </conditionalFormatting>
  <conditionalFormatting sqref="V35">
    <cfRule type="expression" dxfId="9649" priority="3759" stopIfTrue="1">
      <formula>LEN(TRIM($V$35))=0</formula>
    </cfRule>
  </conditionalFormatting>
  <conditionalFormatting sqref="W35">
    <cfRule type="expression" dxfId="9648" priority="3760" stopIfTrue="1">
      <formula>LEN(TRIM($W$35))=0</formula>
    </cfRule>
  </conditionalFormatting>
  <conditionalFormatting sqref="X35">
    <cfRule type="expression" dxfId="9647" priority="3761" stopIfTrue="1">
      <formula>LEN(TRIM($X$35))=0</formula>
    </cfRule>
  </conditionalFormatting>
  <conditionalFormatting sqref="AD29">
    <cfRule type="expression" dxfId="9646" priority="3762" stopIfTrue="1">
      <formula>LEN(TRIM($AD$29))=0</formula>
    </cfRule>
  </conditionalFormatting>
  <conditionalFormatting sqref="AE29">
    <cfRule type="expression" dxfId="9645" priority="3763" stopIfTrue="1">
      <formula>LEN(TRIM($AE$29))=0</formula>
    </cfRule>
  </conditionalFormatting>
  <conditionalFormatting sqref="AF29">
    <cfRule type="expression" dxfId="9644" priority="3764" stopIfTrue="1">
      <formula>LEN(TRIM($AF$29))=0</formula>
    </cfRule>
  </conditionalFormatting>
  <conditionalFormatting sqref="AD30">
    <cfRule type="expression" dxfId="9643" priority="3765" stopIfTrue="1">
      <formula>LEN(TRIM($AD$30))=0</formula>
    </cfRule>
  </conditionalFormatting>
  <conditionalFormatting sqref="AE30">
    <cfRule type="expression" dxfId="9642" priority="3766" stopIfTrue="1">
      <formula>LEN(TRIM($AE$30))=0</formula>
    </cfRule>
  </conditionalFormatting>
  <conditionalFormatting sqref="AF30">
    <cfRule type="expression" dxfId="9641" priority="3767" stopIfTrue="1">
      <formula>LEN(TRIM($AF$30))=0</formula>
    </cfRule>
  </conditionalFormatting>
  <conditionalFormatting sqref="AD31">
    <cfRule type="expression" dxfId="9640" priority="3768" stopIfTrue="1">
      <formula>LEN(TRIM($AD$31))=0</formula>
    </cfRule>
  </conditionalFormatting>
  <conditionalFormatting sqref="AE31">
    <cfRule type="expression" dxfId="9639" priority="3769" stopIfTrue="1">
      <formula>LEN(TRIM($AE$31))=0</formula>
    </cfRule>
  </conditionalFormatting>
  <conditionalFormatting sqref="AF31">
    <cfRule type="expression" dxfId="9638" priority="3770" stopIfTrue="1">
      <formula>LEN(TRIM($AF$31))=0</formula>
    </cfRule>
  </conditionalFormatting>
  <conditionalFormatting sqref="AD32">
    <cfRule type="expression" dxfId="9637" priority="3771" stopIfTrue="1">
      <formula>LEN(TRIM($AD$32))=0</formula>
    </cfRule>
  </conditionalFormatting>
  <conditionalFormatting sqref="AE32">
    <cfRule type="expression" dxfId="9636" priority="3772" stopIfTrue="1">
      <formula>LEN(TRIM($AE$32))=0</formula>
    </cfRule>
  </conditionalFormatting>
  <conditionalFormatting sqref="AF32">
    <cfRule type="expression" dxfId="9635" priority="3773" stopIfTrue="1">
      <formula>LEN(TRIM($AF$32))=0</formula>
    </cfRule>
  </conditionalFormatting>
  <conditionalFormatting sqref="AD33">
    <cfRule type="expression" dxfId="9634" priority="3774" stopIfTrue="1">
      <formula>LEN(TRIM($AD$33))=0</formula>
    </cfRule>
  </conditionalFormatting>
  <conditionalFormatting sqref="AE33">
    <cfRule type="expression" dxfId="9633" priority="3775" stopIfTrue="1">
      <formula>LEN(TRIM($AE$33))=0</formula>
    </cfRule>
  </conditionalFormatting>
  <conditionalFormatting sqref="AF33">
    <cfRule type="expression" dxfId="9632" priority="3776" stopIfTrue="1">
      <formula>LEN(TRIM($AF$33))=0</formula>
    </cfRule>
  </conditionalFormatting>
  <conditionalFormatting sqref="AD34">
    <cfRule type="expression" dxfId="9631" priority="3777" stopIfTrue="1">
      <formula>LEN(TRIM($AD$34))=0</formula>
    </cfRule>
  </conditionalFormatting>
  <conditionalFormatting sqref="AE34">
    <cfRule type="expression" dxfId="9630" priority="3778" stopIfTrue="1">
      <formula>LEN(TRIM($AE$34))=0</formula>
    </cfRule>
  </conditionalFormatting>
  <conditionalFormatting sqref="AF34">
    <cfRule type="expression" dxfId="9629" priority="3779" stopIfTrue="1">
      <formula>LEN(TRIM($AF$34))=0</formula>
    </cfRule>
  </conditionalFormatting>
  <conditionalFormatting sqref="AD35">
    <cfRule type="expression" dxfId="9628" priority="3780" stopIfTrue="1">
      <formula>LEN(TRIM($AD$35))=0</formula>
    </cfRule>
  </conditionalFormatting>
  <conditionalFormatting sqref="AE35">
    <cfRule type="expression" dxfId="9627" priority="3781" stopIfTrue="1">
      <formula>LEN(TRIM($AE$35))=0</formula>
    </cfRule>
  </conditionalFormatting>
  <conditionalFormatting sqref="AF35">
    <cfRule type="expression" dxfId="9626" priority="3782" stopIfTrue="1">
      <formula>LEN(TRIM($AF$35))=0</formula>
    </cfRule>
  </conditionalFormatting>
  <conditionalFormatting sqref="F37">
    <cfRule type="expression" dxfId="9625" priority="3783" stopIfTrue="1">
      <formula>LEN(TRIM($F$37))=0</formula>
    </cfRule>
  </conditionalFormatting>
  <conditionalFormatting sqref="G37">
    <cfRule type="expression" dxfId="9624" priority="3784" stopIfTrue="1">
      <formula>LEN(TRIM($G$37))=0</formula>
    </cfRule>
  </conditionalFormatting>
  <conditionalFormatting sqref="H37">
    <cfRule type="expression" dxfId="9623" priority="3785" stopIfTrue="1">
      <formula>LEN(TRIM($H$37))=0</formula>
    </cfRule>
  </conditionalFormatting>
  <conditionalFormatting sqref="J37">
    <cfRule type="expression" dxfId="9622" priority="3786" stopIfTrue="1">
      <formula>LEN(TRIM($J$37))=0</formula>
    </cfRule>
  </conditionalFormatting>
  <conditionalFormatting sqref="K37">
    <cfRule type="expression" dxfId="9621" priority="3787" stopIfTrue="1">
      <formula>LEN(TRIM($K$37))=0</formula>
    </cfRule>
  </conditionalFormatting>
  <conditionalFormatting sqref="L37">
    <cfRule type="expression" dxfId="9620" priority="3788" stopIfTrue="1">
      <formula>LEN(TRIM($L$37))=0</formula>
    </cfRule>
  </conditionalFormatting>
  <conditionalFormatting sqref="N37">
    <cfRule type="expression" dxfId="9619" priority="3789" stopIfTrue="1">
      <formula>LEN(TRIM($N$37))=0</formula>
    </cfRule>
  </conditionalFormatting>
  <conditionalFormatting sqref="O37">
    <cfRule type="expression" dxfId="9618" priority="3790" stopIfTrue="1">
      <formula>LEN(TRIM($O$37))=0</formula>
    </cfRule>
  </conditionalFormatting>
  <conditionalFormatting sqref="P37">
    <cfRule type="expression" dxfId="9617" priority="3791" stopIfTrue="1">
      <formula>LEN(TRIM($P$37))=0</formula>
    </cfRule>
  </conditionalFormatting>
  <conditionalFormatting sqref="R37">
    <cfRule type="expression" dxfId="9616" priority="3792" stopIfTrue="1">
      <formula>LEN(TRIM($R$37))=0</formula>
    </cfRule>
  </conditionalFormatting>
  <conditionalFormatting sqref="S37">
    <cfRule type="expression" dxfId="9615" priority="3793" stopIfTrue="1">
      <formula>LEN(TRIM($S$37))=0</formula>
    </cfRule>
  </conditionalFormatting>
  <conditionalFormatting sqref="T37">
    <cfRule type="expression" dxfId="9614" priority="3794" stopIfTrue="1">
      <formula>LEN(TRIM($T$37))=0</formula>
    </cfRule>
  </conditionalFormatting>
  <conditionalFormatting sqref="V37">
    <cfRule type="expression" dxfId="9613" priority="3795" stopIfTrue="1">
      <formula>LEN(TRIM($V$37))=0</formula>
    </cfRule>
  </conditionalFormatting>
  <conditionalFormatting sqref="W37">
    <cfRule type="expression" dxfId="9612" priority="3796" stopIfTrue="1">
      <formula>LEN(TRIM($W$37))=0</formula>
    </cfRule>
  </conditionalFormatting>
  <conditionalFormatting sqref="X37">
    <cfRule type="expression" dxfId="9611" priority="3797" stopIfTrue="1">
      <formula>LEN(TRIM($X$37))=0</formula>
    </cfRule>
  </conditionalFormatting>
  <conditionalFormatting sqref="AD37">
    <cfRule type="expression" dxfId="9610" priority="3798" stopIfTrue="1">
      <formula>LEN(TRIM($AD$37))=0</formula>
    </cfRule>
  </conditionalFormatting>
  <conditionalFormatting sqref="AE37">
    <cfRule type="expression" dxfId="9609" priority="3799" stopIfTrue="1">
      <formula>LEN(TRIM($AE$37))=0</formula>
    </cfRule>
  </conditionalFormatting>
  <conditionalFormatting sqref="AF37">
    <cfRule type="expression" dxfId="9608" priority="3800" stopIfTrue="1">
      <formula>LEN(TRIM($AF$37))=0</formula>
    </cfRule>
  </conditionalFormatting>
  <conditionalFormatting sqref="F42">
    <cfRule type="expression" dxfId="9607" priority="3801" stopIfTrue="1">
      <formula>LEN(TRIM($F$42))=0</formula>
    </cfRule>
  </conditionalFormatting>
  <conditionalFormatting sqref="G42">
    <cfRule type="expression" dxfId="9606" priority="3802" stopIfTrue="1">
      <formula>LEN(TRIM($G$42))=0</formula>
    </cfRule>
  </conditionalFormatting>
  <conditionalFormatting sqref="J42">
    <cfRule type="expression" dxfId="9605" priority="3803" stopIfTrue="1">
      <formula>LEN(TRIM($J$42))=0</formula>
    </cfRule>
  </conditionalFormatting>
  <conditionalFormatting sqref="K42">
    <cfRule type="expression" dxfId="9604" priority="3804" stopIfTrue="1">
      <formula>LEN(TRIM($K$42))=0</formula>
    </cfRule>
  </conditionalFormatting>
  <conditionalFormatting sqref="N42">
    <cfRule type="expression" dxfId="9603" priority="3805" stopIfTrue="1">
      <formula>LEN(TRIM($N$42))=0</formula>
    </cfRule>
  </conditionalFormatting>
  <conditionalFormatting sqref="O42">
    <cfRule type="expression" dxfId="9602" priority="3806" stopIfTrue="1">
      <formula>LEN(TRIM($O$42))=0</formula>
    </cfRule>
  </conditionalFormatting>
  <conditionalFormatting sqref="R42">
    <cfRule type="expression" dxfId="9601" priority="3807" stopIfTrue="1">
      <formula>LEN(TRIM($R$42))=0</formula>
    </cfRule>
  </conditionalFormatting>
  <conditionalFormatting sqref="S42">
    <cfRule type="expression" dxfId="9600" priority="3808" stopIfTrue="1">
      <formula>LEN(TRIM($S$42))=0</formula>
    </cfRule>
  </conditionalFormatting>
  <conditionalFormatting sqref="V42">
    <cfRule type="expression" dxfId="9599" priority="3809" stopIfTrue="1">
      <formula>LEN(TRIM($V$42))=0</formula>
    </cfRule>
  </conditionalFormatting>
  <conditionalFormatting sqref="W42">
    <cfRule type="expression" dxfId="9598" priority="3810" stopIfTrue="1">
      <formula>LEN(TRIM($W$42))=0</formula>
    </cfRule>
  </conditionalFormatting>
  <conditionalFormatting sqref="AD42">
    <cfRule type="expression" dxfId="9597" priority="3811" stopIfTrue="1">
      <formula>LEN(TRIM($AD$42))=0</formula>
    </cfRule>
  </conditionalFormatting>
  <conditionalFormatting sqref="AE42">
    <cfRule type="expression" dxfId="9596" priority="3812" stopIfTrue="1">
      <formula>LEN(TRIM($AE$42))=0</formula>
    </cfRule>
  </conditionalFormatting>
  <conditionalFormatting sqref="F44">
    <cfRule type="expression" dxfId="9595" priority="3813" stopIfTrue="1">
      <formula>LEN(TRIM($F$44))=0</formula>
    </cfRule>
  </conditionalFormatting>
  <conditionalFormatting sqref="G44">
    <cfRule type="expression" dxfId="9594" priority="3814" stopIfTrue="1">
      <formula>LEN(TRIM($G$44))=0</formula>
    </cfRule>
  </conditionalFormatting>
  <conditionalFormatting sqref="H44">
    <cfRule type="expression" dxfId="9593" priority="3815" stopIfTrue="1">
      <formula>LEN(TRIM($H$44))=0</formula>
    </cfRule>
  </conditionalFormatting>
  <conditionalFormatting sqref="J44">
    <cfRule type="expression" dxfId="9592" priority="3816" stopIfTrue="1">
      <formula>LEN(TRIM($J$44))=0</formula>
    </cfRule>
  </conditionalFormatting>
  <conditionalFormatting sqref="K44">
    <cfRule type="expression" dxfId="9591" priority="3817" stopIfTrue="1">
      <formula>LEN(TRIM($K$44))=0</formula>
    </cfRule>
  </conditionalFormatting>
  <conditionalFormatting sqref="L44">
    <cfRule type="expression" dxfId="9590" priority="3818" stopIfTrue="1">
      <formula>LEN(TRIM($L$44))=0</formula>
    </cfRule>
  </conditionalFormatting>
  <conditionalFormatting sqref="N44">
    <cfRule type="expression" dxfId="9589" priority="3819" stopIfTrue="1">
      <formula>LEN(TRIM($N$44))=0</formula>
    </cfRule>
  </conditionalFormatting>
  <conditionalFormatting sqref="O44">
    <cfRule type="expression" dxfId="9588" priority="3820" stopIfTrue="1">
      <formula>LEN(TRIM($O$44))=0</formula>
    </cfRule>
  </conditionalFormatting>
  <conditionalFormatting sqref="P44">
    <cfRule type="expression" dxfId="9587" priority="3821" stopIfTrue="1">
      <formula>LEN(TRIM($P$44))=0</formula>
    </cfRule>
  </conditionalFormatting>
  <conditionalFormatting sqref="R44">
    <cfRule type="expression" dxfId="9586" priority="3822" stopIfTrue="1">
      <formula>LEN(TRIM($R$44))=0</formula>
    </cfRule>
  </conditionalFormatting>
  <conditionalFormatting sqref="S44">
    <cfRule type="expression" dxfId="9585" priority="3823" stopIfTrue="1">
      <formula>LEN(TRIM($S$44))=0</formula>
    </cfRule>
  </conditionalFormatting>
  <conditionalFormatting sqref="T44">
    <cfRule type="expression" dxfId="9584" priority="3824" stopIfTrue="1">
      <formula>LEN(TRIM($T$44))=0</formula>
    </cfRule>
  </conditionalFormatting>
  <conditionalFormatting sqref="V44">
    <cfRule type="expression" dxfId="9583" priority="3825" stopIfTrue="1">
      <formula>LEN(TRIM($V$44))=0</formula>
    </cfRule>
  </conditionalFormatting>
  <conditionalFormatting sqref="W44">
    <cfRule type="expression" dxfId="9582" priority="3826" stopIfTrue="1">
      <formula>LEN(TRIM($W$44))=0</formula>
    </cfRule>
  </conditionalFormatting>
  <conditionalFormatting sqref="X44">
    <cfRule type="expression" dxfId="9581" priority="3827" stopIfTrue="1">
      <formula>LEN(TRIM($X$44))=0</formula>
    </cfRule>
  </conditionalFormatting>
  <conditionalFormatting sqref="AD44">
    <cfRule type="expression" dxfId="9580" priority="3828" stopIfTrue="1">
      <formula>LEN(TRIM($AD$44))=0</formula>
    </cfRule>
  </conditionalFormatting>
  <conditionalFormatting sqref="AE44">
    <cfRule type="expression" dxfId="9579" priority="3829" stopIfTrue="1">
      <formula>LEN(TRIM($AE$44))=0</formula>
    </cfRule>
  </conditionalFormatting>
  <conditionalFormatting sqref="AF44">
    <cfRule type="expression" dxfId="9578" priority="3830" stopIfTrue="1">
      <formula>LEN(TRIM($AF$44))=0</formula>
    </cfRule>
  </conditionalFormatting>
  <conditionalFormatting sqref="F46">
    <cfRule type="expression" dxfId="9577" priority="3831" stopIfTrue="1">
      <formula>LEN(TRIM($F$46))=0</formula>
    </cfRule>
  </conditionalFormatting>
  <conditionalFormatting sqref="G46">
    <cfRule type="expression" dxfId="9576" priority="3832" stopIfTrue="1">
      <formula>LEN(TRIM($G$46))=0</formula>
    </cfRule>
  </conditionalFormatting>
  <conditionalFormatting sqref="H46">
    <cfRule type="expression" dxfId="9575" priority="3833" stopIfTrue="1">
      <formula>LEN(TRIM($H$46))=0</formula>
    </cfRule>
  </conditionalFormatting>
  <conditionalFormatting sqref="F47">
    <cfRule type="expression" dxfId="9574" priority="3834" stopIfTrue="1">
      <formula>LEN(TRIM($F$47))=0</formula>
    </cfRule>
  </conditionalFormatting>
  <conditionalFormatting sqref="G47">
    <cfRule type="expression" dxfId="9573" priority="3835" stopIfTrue="1">
      <formula>LEN(TRIM($G$47))=0</formula>
    </cfRule>
  </conditionalFormatting>
  <conditionalFormatting sqref="H47">
    <cfRule type="expression" dxfId="9572" priority="3836" stopIfTrue="1">
      <formula>LEN(TRIM($H$47))=0</formula>
    </cfRule>
  </conditionalFormatting>
  <conditionalFormatting sqref="J46">
    <cfRule type="expression" dxfId="9571" priority="3837" stopIfTrue="1">
      <formula>LEN(TRIM($J$46))=0</formula>
    </cfRule>
  </conditionalFormatting>
  <conditionalFormatting sqref="K46">
    <cfRule type="expression" dxfId="9570" priority="3838" stopIfTrue="1">
      <formula>LEN(TRIM($K$46))=0</formula>
    </cfRule>
  </conditionalFormatting>
  <conditionalFormatting sqref="L46">
    <cfRule type="expression" dxfId="9569" priority="3839" stopIfTrue="1">
      <formula>LEN(TRIM($L$46))=0</formula>
    </cfRule>
  </conditionalFormatting>
  <conditionalFormatting sqref="J47">
    <cfRule type="expression" dxfId="9568" priority="3840" stopIfTrue="1">
      <formula>LEN(TRIM($J$47))=0</formula>
    </cfRule>
  </conditionalFormatting>
  <conditionalFormatting sqref="K47">
    <cfRule type="expression" dxfId="9567" priority="3841" stopIfTrue="1">
      <formula>LEN(TRIM($K$47))=0</formula>
    </cfRule>
  </conditionalFormatting>
  <conditionalFormatting sqref="L47">
    <cfRule type="expression" dxfId="9566" priority="3842" stopIfTrue="1">
      <formula>LEN(TRIM($L$47))=0</formula>
    </cfRule>
  </conditionalFormatting>
  <conditionalFormatting sqref="N46">
    <cfRule type="expression" dxfId="9565" priority="3843" stopIfTrue="1">
      <formula>LEN(TRIM($N$46))=0</formula>
    </cfRule>
  </conditionalFormatting>
  <conditionalFormatting sqref="O46">
    <cfRule type="expression" dxfId="9564" priority="3844" stopIfTrue="1">
      <formula>LEN(TRIM($O$46))=0</formula>
    </cfRule>
  </conditionalFormatting>
  <conditionalFormatting sqref="P46">
    <cfRule type="expression" dxfId="9563" priority="3845" stopIfTrue="1">
      <formula>LEN(TRIM($P$46))=0</formula>
    </cfRule>
  </conditionalFormatting>
  <conditionalFormatting sqref="N47">
    <cfRule type="expression" dxfId="9562" priority="3846" stopIfTrue="1">
      <formula>LEN(TRIM($N$47))=0</formula>
    </cfRule>
  </conditionalFormatting>
  <conditionalFormatting sqref="O47">
    <cfRule type="expression" dxfId="9561" priority="3847" stopIfTrue="1">
      <formula>LEN(TRIM($O$47))=0</formula>
    </cfRule>
  </conditionalFormatting>
  <conditionalFormatting sqref="P47">
    <cfRule type="expression" dxfId="9560" priority="3848" stopIfTrue="1">
      <formula>LEN(TRIM($P$47))=0</formula>
    </cfRule>
  </conditionalFormatting>
  <conditionalFormatting sqref="R46">
    <cfRule type="expression" dxfId="9559" priority="3849" stopIfTrue="1">
      <formula>LEN(TRIM($R$46))=0</formula>
    </cfRule>
  </conditionalFormatting>
  <conditionalFormatting sqref="S46">
    <cfRule type="expression" dxfId="9558" priority="3850" stopIfTrue="1">
      <formula>LEN(TRIM($S$46))=0</formula>
    </cfRule>
  </conditionalFormatting>
  <conditionalFormatting sqref="T46">
    <cfRule type="expression" dxfId="9557" priority="3851" stopIfTrue="1">
      <formula>LEN(TRIM($T$46))=0</formula>
    </cfRule>
  </conditionalFormatting>
  <conditionalFormatting sqref="R47">
    <cfRule type="expression" dxfId="9556" priority="3852" stopIfTrue="1">
      <formula>LEN(TRIM($R$47))=0</formula>
    </cfRule>
  </conditionalFormatting>
  <conditionalFormatting sqref="S47">
    <cfRule type="expression" dxfId="9555" priority="3853" stopIfTrue="1">
      <formula>LEN(TRIM($S$47))=0</formula>
    </cfRule>
  </conditionalFormatting>
  <conditionalFormatting sqref="T47">
    <cfRule type="expression" dxfId="9554" priority="3854" stopIfTrue="1">
      <formula>LEN(TRIM($T$47))=0</formula>
    </cfRule>
  </conditionalFormatting>
  <conditionalFormatting sqref="V46">
    <cfRule type="expression" dxfId="9553" priority="3855" stopIfTrue="1">
      <formula>LEN(TRIM($V$46))=0</formula>
    </cfRule>
  </conditionalFormatting>
  <conditionalFormatting sqref="W46">
    <cfRule type="expression" dxfId="9552" priority="3856" stopIfTrue="1">
      <formula>LEN(TRIM($W$46))=0</formula>
    </cfRule>
  </conditionalFormatting>
  <conditionalFormatting sqref="X46">
    <cfRule type="expression" dxfId="9551" priority="3857" stopIfTrue="1">
      <formula>LEN(TRIM($X$46))=0</formula>
    </cfRule>
  </conditionalFormatting>
  <conditionalFormatting sqref="V47">
    <cfRule type="expression" dxfId="9550" priority="3858" stopIfTrue="1">
      <formula>LEN(TRIM($V$47))=0</formula>
    </cfRule>
  </conditionalFormatting>
  <conditionalFormatting sqref="W47">
    <cfRule type="expression" dxfId="9549" priority="3859" stopIfTrue="1">
      <formula>LEN(TRIM($W$47))=0</formula>
    </cfRule>
  </conditionalFormatting>
  <conditionalFormatting sqref="X47">
    <cfRule type="expression" dxfId="9548" priority="3860" stopIfTrue="1">
      <formula>LEN(TRIM($X$47))=0</formula>
    </cfRule>
  </conditionalFormatting>
  <conditionalFormatting sqref="AD46">
    <cfRule type="expression" dxfId="9547" priority="3861" stopIfTrue="1">
      <formula>LEN(TRIM($AD$46))=0</formula>
    </cfRule>
  </conditionalFormatting>
  <conditionalFormatting sqref="AE46">
    <cfRule type="expression" dxfId="9546" priority="3862" stopIfTrue="1">
      <formula>LEN(TRIM($AE$46))=0</formula>
    </cfRule>
  </conditionalFormatting>
  <conditionalFormatting sqref="AF46">
    <cfRule type="expression" dxfId="9545" priority="3863" stopIfTrue="1">
      <formula>LEN(TRIM($AF$46))=0</formula>
    </cfRule>
  </conditionalFormatting>
  <conditionalFormatting sqref="AD47">
    <cfRule type="expression" dxfId="9544" priority="3864" stopIfTrue="1">
      <formula>LEN(TRIM($AD$47))=0</formula>
    </cfRule>
  </conditionalFormatting>
  <conditionalFormatting sqref="AE47">
    <cfRule type="expression" dxfId="9543" priority="3865" stopIfTrue="1">
      <formula>LEN(TRIM($AE$47))=0</formula>
    </cfRule>
  </conditionalFormatting>
  <conditionalFormatting sqref="AF47">
    <cfRule type="expression" dxfId="9542" priority="3866" stopIfTrue="1">
      <formula>LEN(TRIM($AF$47))=0</formula>
    </cfRule>
  </conditionalFormatting>
  <conditionalFormatting sqref="F49">
    <cfRule type="expression" dxfId="9541" priority="3867" stopIfTrue="1">
      <formula>LEN(TRIM($F$49))=0</formula>
    </cfRule>
  </conditionalFormatting>
  <conditionalFormatting sqref="G49">
    <cfRule type="expression" dxfId="9540" priority="3868" stopIfTrue="1">
      <formula>LEN(TRIM($G$49))=0</formula>
    </cfRule>
  </conditionalFormatting>
  <conditionalFormatting sqref="H49">
    <cfRule type="expression" dxfId="9539" priority="3869" stopIfTrue="1">
      <formula>LEN(TRIM($H$49))=0</formula>
    </cfRule>
  </conditionalFormatting>
  <conditionalFormatting sqref="F50">
    <cfRule type="expression" dxfId="9538" priority="3870" stopIfTrue="1">
      <formula>LEN(TRIM($F$50))=0</formula>
    </cfRule>
  </conditionalFormatting>
  <conditionalFormatting sqref="G50">
    <cfRule type="expression" dxfId="9537" priority="3871" stopIfTrue="1">
      <formula>LEN(TRIM($G$50))=0</formula>
    </cfRule>
  </conditionalFormatting>
  <conditionalFormatting sqref="H50">
    <cfRule type="expression" dxfId="9536" priority="3872" stopIfTrue="1">
      <formula>LEN(TRIM($H$50))=0</formula>
    </cfRule>
  </conditionalFormatting>
  <conditionalFormatting sqref="F51">
    <cfRule type="expression" dxfId="9535" priority="3873" stopIfTrue="1">
      <formula>LEN(TRIM($F$51))=0</formula>
    </cfRule>
  </conditionalFormatting>
  <conditionalFormatting sqref="G51">
    <cfRule type="expression" dxfId="9534" priority="3874" stopIfTrue="1">
      <formula>LEN(TRIM($G$51))=0</formula>
    </cfRule>
  </conditionalFormatting>
  <conditionalFormatting sqref="H51">
    <cfRule type="expression" dxfId="9533" priority="3875" stopIfTrue="1">
      <formula>LEN(TRIM($H$51))=0</formula>
    </cfRule>
  </conditionalFormatting>
  <conditionalFormatting sqref="F52">
    <cfRule type="expression" dxfId="9532" priority="3876" stopIfTrue="1">
      <formula>LEN(TRIM($F$52))=0</formula>
    </cfRule>
  </conditionalFormatting>
  <conditionalFormatting sqref="G52">
    <cfRule type="expression" dxfId="9531" priority="3877" stopIfTrue="1">
      <formula>LEN(TRIM($G$52))=0</formula>
    </cfRule>
  </conditionalFormatting>
  <conditionalFormatting sqref="H52">
    <cfRule type="expression" dxfId="9530" priority="3878" stopIfTrue="1">
      <formula>LEN(TRIM($H$52))=0</formula>
    </cfRule>
  </conditionalFormatting>
  <conditionalFormatting sqref="J49">
    <cfRule type="expression" dxfId="9529" priority="3879" stopIfTrue="1">
      <formula>LEN(TRIM($J$49))=0</formula>
    </cfRule>
  </conditionalFormatting>
  <conditionalFormatting sqref="K49">
    <cfRule type="expression" dxfId="9528" priority="3880" stopIfTrue="1">
      <formula>LEN(TRIM($K$49))=0</formula>
    </cfRule>
  </conditionalFormatting>
  <conditionalFormatting sqref="L49">
    <cfRule type="expression" dxfId="9527" priority="3881" stopIfTrue="1">
      <formula>LEN(TRIM($L$49))=0</formula>
    </cfRule>
  </conditionalFormatting>
  <conditionalFormatting sqref="J50">
    <cfRule type="expression" dxfId="9526" priority="3882" stopIfTrue="1">
      <formula>LEN(TRIM($J$50))=0</formula>
    </cfRule>
  </conditionalFormatting>
  <conditionalFormatting sqref="K50">
    <cfRule type="expression" dxfId="9525" priority="3883" stopIfTrue="1">
      <formula>LEN(TRIM($K$50))=0</formula>
    </cfRule>
  </conditionalFormatting>
  <conditionalFormatting sqref="L50">
    <cfRule type="expression" dxfId="9524" priority="3884" stopIfTrue="1">
      <formula>LEN(TRIM($L$50))=0</formula>
    </cfRule>
  </conditionalFormatting>
  <conditionalFormatting sqref="J51">
    <cfRule type="expression" dxfId="9523" priority="3885" stopIfTrue="1">
      <formula>LEN(TRIM($J$51))=0</formula>
    </cfRule>
  </conditionalFormatting>
  <conditionalFormatting sqref="K51">
    <cfRule type="expression" dxfId="9522" priority="3886" stopIfTrue="1">
      <formula>LEN(TRIM($K$51))=0</formula>
    </cfRule>
  </conditionalFormatting>
  <conditionalFormatting sqref="L51">
    <cfRule type="expression" dxfId="9521" priority="3887" stopIfTrue="1">
      <formula>LEN(TRIM($L$51))=0</formula>
    </cfRule>
  </conditionalFormatting>
  <conditionalFormatting sqref="J52">
    <cfRule type="expression" dxfId="9520" priority="3888" stopIfTrue="1">
      <formula>LEN(TRIM($J$52))=0</formula>
    </cfRule>
  </conditionalFormatting>
  <conditionalFormatting sqref="K52">
    <cfRule type="expression" dxfId="9519" priority="3889" stopIfTrue="1">
      <formula>LEN(TRIM($K$52))=0</formula>
    </cfRule>
  </conditionalFormatting>
  <conditionalFormatting sqref="L52">
    <cfRule type="expression" dxfId="9518" priority="3890" stopIfTrue="1">
      <formula>LEN(TRIM($L$52))=0</formula>
    </cfRule>
  </conditionalFormatting>
  <conditionalFormatting sqref="N49">
    <cfRule type="expression" dxfId="9517" priority="3891" stopIfTrue="1">
      <formula>LEN(TRIM($N$49))=0</formula>
    </cfRule>
  </conditionalFormatting>
  <conditionalFormatting sqref="O49">
    <cfRule type="expression" dxfId="9516" priority="3892" stopIfTrue="1">
      <formula>LEN(TRIM($O$49))=0</formula>
    </cfRule>
  </conditionalFormatting>
  <conditionalFormatting sqref="P49">
    <cfRule type="expression" dxfId="9515" priority="3893" stopIfTrue="1">
      <formula>LEN(TRIM($P$49))=0</formula>
    </cfRule>
  </conditionalFormatting>
  <conditionalFormatting sqref="N50">
    <cfRule type="expression" dxfId="9514" priority="3894" stopIfTrue="1">
      <formula>LEN(TRIM($N$50))=0</formula>
    </cfRule>
  </conditionalFormatting>
  <conditionalFormatting sqref="O50">
    <cfRule type="expression" dxfId="9513" priority="3895" stopIfTrue="1">
      <formula>LEN(TRIM($O$50))=0</formula>
    </cfRule>
  </conditionalFormatting>
  <conditionalFormatting sqref="P50">
    <cfRule type="expression" dxfId="9512" priority="3896" stopIfTrue="1">
      <formula>LEN(TRIM($P$50))=0</formula>
    </cfRule>
  </conditionalFormatting>
  <conditionalFormatting sqref="N51">
    <cfRule type="expression" dxfId="9511" priority="3897" stopIfTrue="1">
      <formula>LEN(TRIM($N$51))=0</formula>
    </cfRule>
  </conditionalFormatting>
  <conditionalFormatting sqref="O51">
    <cfRule type="expression" dxfId="9510" priority="3898" stopIfTrue="1">
      <formula>LEN(TRIM($O$51))=0</formula>
    </cfRule>
  </conditionalFormatting>
  <conditionalFormatting sqref="P51">
    <cfRule type="expression" dxfId="9509" priority="3899" stopIfTrue="1">
      <formula>LEN(TRIM($P$51))=0</formula>
    </cfRule>
  </conditionalFormatting>
  <conditionalFormatting sqref="N52">
    <cfRule type="expression" dxfId="9508" priority="3900" stopIfTrue="1">
      <formula>LEN(TRIM($N$52))=0</formula>
    </cfRule>
  </conditionalFormatting>
  <conditionalFormatting sqref="O52">
    <cfRule type="expression" dxfId="9507" priority="3901" stopIfTrue="1">
      <formula>LEN(TRIM($O$52))=0</formula>
    </cfRule>
  </conditionalFormatting>
  <conditionalFormatting sqref="P52">
    <cfRule type="expression" dxfId="9506" priority="3902" stopIfTrue="1">
      <formula>LEN(TRIM($P$52))=0</formula>
    </cfRule>
  </conditionalFormatting>
  <conditionalFormatting sqref="R49">
    <cfRule type="expression" dxfId="9505" priority="3903" stopIfTrue="1">
      <formula>LEN(TRIM($R$49))=0</formula>
    </cfRule>
  </conditionalFormatting>
  <conditionalFormatting sqref="S49">
    <cfRule type="expression" dxfId="9504" priority="3904" stopIfTrue="1">
      <formula>LEN(TRIM($S$49))=0</formula>
    </cfRule>
  </conditionalFormatting>
  <conditionalFormatting sqref="T49">
    <cfRule type="expression" dxfId="9503" priority="3905" stopIfTrue="1">
      <formula>LEN(TRIM($T$49))=0</formula>
    </cfRule>
  </conditionalFormatting>
  <conditionalFormatting sqref="R50">
    <cfRule type="expression" dxfId="9502" priority="3906" stopIfTrue="1">
      <formula>LEN(TRIM($R$50))=0</formula>
    </cfRule>
  </conditionalFormatting>
  <conditionalFormatting sqref="S50">
    <cfRule type="expression" dxfId="9501" priority="3907" stopIfTrue="1">
      <formula>LEN(TRIM($S$50))=0</formula>
    </cfRule>
  </conditionalFormatting>
  <conditionalFormatting sqref="T50">
    <cfRule type="expression" dxfId="9500" priority="3908" stopIfTrue="1">
      <formula>LEN(TRIM($T$50))=0</formula>
    </cfRule>
  </conditionalFormatting>
  <conditionalFormatting sqref="R51">
    <cfRule type="expression" dxfId="9499" priority="3909" stopIfTrue="1">
      <formula>LEN(TRIM($R$51))=0</formula>
    </cfRule>
  </conditionalFormatting>
  <conditionalFormatting sqref="S51">
    <cfRule type="expression" dxfId="9498" priority="3910" stopIfTrue="1">
      <formula>LEN(TRIM($S$51))=0</formula>
    </cfRule>
  </conditionalFormatting>
  <conditionalFormatting sqref="T51">
    <cfRule type="expression" dxfId="9497" priority="3911" stopIfTrue="1">
      <formula>LEN(TRIM($T$51))=0</formula>
    </cfRule>
  </conditionalFormatting>
  <conditionalFormatting sqref="R52">
    <cfRule type="expression" dxfId="9496" priority="3912" stopIfTrue="1">
      <formula>LEN(TRIM($R$52))=0</formula>
    </cfRule>
  </conditionalFormatting>
  <conditionalFormatting sqref="S52">
    <cfRule type="expression" dxfId="9495" priority="3913" stopIfTrue="1">
      <formula>LEN(TRIM($S$52))=0</formula>
    </cfRule>
  </conditionalFormatting>
  <conditionalFormatting sqref="T52">
    <cfRule type="expression" dxfId="9494" priority="3914" stopIfTrue="1">
      <formula>LEN(TRIM($T$52))=0</formula>
    </cfRule>
  </conditionalFormatting>
  <conditionalFormatting sqref="V49">
    <cfRule type="expression" dxfId="9493" priority="3915" stopIfTrue="1">
      <formula>LEN(TRIM($V$49))=0</formula>
    </cfRule>
  </conditionalFormatting>
  <conditionalFormatting sqref="W49">
    <cfRule type="expression" dxfId="9492" priority="3916" stopIfTrue="1">
      <formula>LEN(TRIM($W$49))=0</formula>
    </cfRule>
  </conditionalFormatting>
  <conditionalFormatting sqref="X49">
    <cfRule type="expression" dxfId="9491" priority="3917" stopIfTrue="1">
      <formula>LEN(TRIM($X$49))=0</formula>
    </cfRule>
  </conditionalFormatting>
  <conditionalFormatting sqref="V50">
    <cfRule type="expression" dxfId="9490" priority="3918" stopIfTrue="1">
      <formula>LEN(TRIM($V$50))=0</formula>
    </cfRule>
  </conditionalFormatting>
  <conditionalFormatting sqref="W50">
    <cfRule type="expression" dxfId="9489" priority="3919" stopIfTrue="1">
      <formula>LEN(TRIM($W$50))=0</formula>
    </cfRule>
  </conditionalFormatting>
  <conditionalFormatting sqref="X50">
    <cfRule type="expression" dxfId="9488" priority="3920" stopIfTrue="1">
      <formula>LEN(TRIM($X$50))=0</formula>
    </cfRule>
  </conditionalFormatting>
  <conditionalFormatting sqref="V51">
    <cfRule type="expression" dxfId="9487" priority="3921" stopIfTrue="1">
      <formula>LEN(TRIM($V$51))=0</formula>
    </cfRule>
  </conditionalFormatting>
  <conditionalFormatting sqref="W51">
    <cfRule type="expression" dxfId="9486" priority="3922" stopIfTrue="1">
      <formula>LEN(TRIM($W$51))=0</formula>
    </cfRule>
  </conditionalFormatting>
  <conditionalFormatting sqref="X51">
    <cfRule type="expression" dxfId="9485" priority="3923" stopIfTrue="1">
      <formula>LEN(TRIM($X$51))=0</formula>
    </cfRule>
  </conditionalFormatting>
  <conditionalFormatting sqref="V52">
    <cfRule type="expression" dxfId="9484" priority="3924" stopIfTrue="1">
      <formula>LEN(TRIM($V$52))=0</formula>
    </cfRule>
  </conditionalFormatting>
  <conditionalFormatting sqref="W52">
    <cfRule type="expression" dxfId="9483" priority="3925" stopIfTrue="1">
      <formula>LEN(TRIM($W$52))=0</formula>
    </cfRule>
  </conditionalFormatting>
  <conditionalFormatting sqref="X52">
    <cfRule type="expression" dxfId="9482" priority="3926" stopIfTrue="1">
      <formula>LEN(TRIM($X$52))=0</formula>
    </cfRule>
  </conditionalFormatting>
  <conditionalFormatting sqref="AD49">
    <cfRule type="expression" dxfId="9481" priority="3927" stopIfTrue="1">
      <formula>LEN(TRIM($AD$49))=0</formula>
    </cfRule>
  </conditionalFormatting>
  <conditionalFormatting sqref="AE49">
    <cfRule type="expression" dxfId="9480" priority="3928" stopIfTrue="1">
      <formula>LEN(TRIM($AE$49))=0</formula>
    </cfRule>
  </conditionalFormatting>
  <conditionalFormatting sqref="AF49">
    <cfRule type="expression" dxfId="9479" priority="3929" stopIfTrue="1">
      <formula>LEN(TRIM($AF$49))=0</formula>
    </cfRule>
  </conditionalFormatting>
  <conditionalFormatting sqref="AD50">
    <cfRule type="expression" dxfId="9478" priority="3930" stopIfTrue="1">
      <formula>LEN(TRIM($AD$50))=0</formula>
    </cfRule>
  </conditionalFormatting>
  <conditionalFormatting sqref="AE50">
    <cfRule type="expression" dxfId="9477" priority="3931" stopIfTrue="1">
      <formula>LEN(TRIM($AE$50))=0</formula>
    </cfRule>
  </conditionalFormatting>
  <conditionalFormatting sqref="AF50">
    <cfRule type="expression" dxfId="9476" priority="3932" stopIfTrue="1">
      <formula>LEN(TRIM($AF$50))=0</formula>
    </cfRule>
  </conditionalFormatting>
  <conditionalFormatting sqref="AD51">
    <cfRule type="expression" dxfId="9475" priority="3933" stopIfTrue="1">
      <formula>LEN(TRIM($AD$51))=0</formula>
    </cfRule>
  </conditionalFormatting>
  <conditionalFormatting sqref="AE51">
    <cfRule type="expression" dxfId="9474" priority="3934" stopIfTrue="1">
      <formula>LEN(TRIM($AE$51))=0</formula>
    </cfRule>
  </conditionalFormatting>
  <conditionalFormatting sqref="AF51">
    <cfRule type="expression" dxfId="9473" priority="3935" stopIfTrue="1">
      <formula>LEN(TRIM($AF$51))=0</formula>
    </cfRule>
  </conditionalFormatting>
  <conditionalFormatting sqref="AD52">
    <cfRule type="expression" dxfId="9472" priority="3936" stopIfTrue="1">
      <formula>LEN(TRIM($AD$52))=0</formula>
    </cfRule>
  </conditionalFormatting>
  <conditionalFormatting sqref="AE52">
    <cfRule type="expression" dxfId="9471" priority="3937" stopIfTrue="1">
      <formula>LEN(TRIM($AE$52))=0</formula>
    </cfRule>
  </conditionalFormatting>
  <conditionalFormatting sqref="AF52">
    <cfRule type="expression" dxfId="9470" priority="3938" stopIfTrue="1">
      <formula>LEN(TRIM($AF$52))=0</formula>
    </cfRule>
  </conditionalFormatting>
  <conditionalFormatting sqref="F56">
    <cfRule type="expression" dxfId="9469" priority="3939" stopIfTrue="1">
      <formula>LEN(TRIM($F$56))=0</formula>
    </cfRule>
  </conditionalFormatting>
  <conditionalFormatting sqref="G56">
    <cfRule type="expression" dxfId="9468" priority="3940" stopIfTrue="1">
      <formula>LEN(TRIM($G$56))=0</formula>
    </cfRule>
  </conditionalFormatting>
  <conditionalFormatting sqref="H56">
    <cfRule type="expression" dxfId="9467" priority="3941" stopIfTrue="1">
      <formula>LEN(TRIM($H$56))=0</formula>
    </cfRule>
  </conditionalFormatting>
  <conditionalFormatting sqref="J56">
    <cfRule type="expression" dxfId="9466" priority="3942" stopIfTrue="1">
      <formula>LEN(TRIM($J$56))=0</formula>
    </cfRule>
  </conditionalFormatting>
  <conditionalFormatting sqref="K56">
    <cfRule type="expression" dxfId="9465" priority="3943" stopIfTrue="1">
      <formula>LEN(TRIM($K$56))=0</formula>
    </cfRule>
  </conditionalFormatting>
  <conditionalFormatting sqref="L56">
    <cfRule type="expression" dxfId="9464" priority="3944" stopIfTrue="1">
      <formula>LEN(TRIM($L$56))=0</formula>
    </cfRule>
  </conditionalFormatting>
  <conditionalFormatting sqref="N56">
    <cfRule type="expression" dxfId="9463" priority="3945" stopIfTrue="1">
      <formula>LEN(TRIM($N$56))=0</formula>
    </cfRule>
  </conditionalFormatting>
  <conditionalFormatting sqref="O56">
    <cfRule type="expression" dxfId="9462" priority="3946" stopIfTrue="1">
      <formula>LEN(TRIM($O$56))=0</formula>
    </cfRule>
  </conditionalFormatting>
  <conditionalFormatting sqref="P56">
    <cfRule type="expression" dxfId="9461" priority="3947" stopIfTrue="1">
      <formula>LEN(TRIM($P$56))=0</formula>
    </cfRule>
  </conditionalFormatting>
  <conditionalFormatting sqref="R56">
    <cfRule type="expression" dxfId="9460" priority="3948" stopIfTrue="1">
      <formula>LEN(TRIM($R$56))=0</formula>
    </cfRule>
  </conditionalFormatting>
  <conditionalFormatting sqref="S56">
    <cfRule type="expression" dxfId="9459" priority="3949" stopIfTrue="1">
      <formula>LEN(TRIM($S$56))=0</formula>
    </cfRule>
  </conditionalFormatting>
  <conditionalFormatting sqref="T56">
    <cfRule type="expression" dxfId="9458" priority="3950" stopIfTrue="1">
      <formula>LEN(TRIM($T$56))=0</formula>
    </cfRule>
  </conditionalFormatting>
  <conditionalFormatting sqref="V56">
    <cfRule type="expression" dxfId="9457" priority="3951" stopIfTrue="1">
      <formula>LEN(TRIM($V$56))=0</formula>
    </cfRule>
  </conditionalFormatting>
  <conditionalFormatting sqref="W56">
    <cfRule type="expression" dxfId="9456" priority="3952" stopIfTrue="1">
      <formula>LEN(TRIM($W$56))=0</formula>
    </cfRule>
  </conditionalFormatting>
  <conditionalFormatting sqref="X56">
    <cfRule type="expression" dxfId="9455" priority="3953" stopIfTrue="1">
      <formula>LEN(TRIM($X$56))=0</formula>
    </cfRule>
  </conditionalFormatting>
  <conditionalFormatting sqref="AD56">
    <cfRule type="expression" dxfId="9454" priority="3954" stopIfTrue="1">
      <formula>LEN(TRIM($AD$56))=0</formula>
    </cfRule>
  </conditionalFormatting>
  <conditionalFormatting sqref="AE56">
    <cfRule type="expression" dxfId="9453" priority="3955" stopIfTrue="1">
      <formula>LEN(TRIM($AE$56))=0</formula>
    </cfRule>
  </conditionalFormatting>
  <conditionalFormatting sqref="AF56">
    <cfRule type="expression" dxfId="9452" priority="3956" stopIfTrue="1">
      <formula>LEN(TRIM($AF$56))=0</formula>
    </cfRule>
  </conditionalFormatting>
  <conditionalFormatting sqref="F58">
    <cfRule type="expression" dxfId="9451" priority="3957" stopIfTrue="1">
      <formula>LEN(TRIM($F$58))=0</formula>
    </cfRule>
  </conditionalFormatting>
  <conditionalFormatting sqref="G58">
    <cfRule type="expression" dxfId="9450" priority="3958" stopIfTrue="1">
      <formula>LEN(TRIM($G$58))=0</formula>
    </cfRule>
  </conditionalFormatting>
  <conditionalFormatting sqref="H58">
    <cfRule type="expression" dxfId="9449" priority="3959" stopIfTrue="1">
      <formula>LEN(TRIM($H$58))=0</formula>
    </cfRule>
  </conditionalFormatting>
  <conditionalFormatting sqref="F59">
    <cfRule type="expression" dxfId="9448" priority="3960" stopIfTrue="1">
      <formula>LEN(TRIM($F$59))=0</formula>
    </cfRule>
  </conditionalFormatting>
  <conditionalFormatting sqref="G59">
    <cfRule type="expression" dxfId="9447" priority="3961" stopIfTrue="1">
      <formula>LEN(TRIM($G$59))=0</formula>
    </cfRule>
  </conditionalFormatting>
  <conditionalFormatting sqref="H59">
    <cfRule type="expression" dxfId="9446" priority="3962" stopIfTrue="1">
      <formula>LEN(TRIM($H$59))=0</formula>
    </cfRule>
  </conditionalFormatting>
  <conditionalFormatting sqref="F60">
    <cfRule type="expression" dxfId="9445" priority="3963" stopIfTrue="1">
      <formula>LEN(TRIM($F$60))=0</formula>
    </cfRule>
  </conditionalFormatting>
  <conditionalFormatting sqref="G60">
    <cfRule type="expression" dxfId="9444" priority="3964" stopIfTrue="1">
      <formula>LEN(TRIM($G$60))=0</formula>
    </cfRule>
  </conditionalFormatting>
  <conditionalFormatting sqref="H60">
    <cfRule type="expression" dxfId="9443" priority="3965" stopIfTrue="1">
      <formula>LEN(TRIM($H$60))=0</formula>
    </cfRule>
  </conditionalFormatting>
  <conditionalFormatting sqref="F61">
    <cfRule type="expression" dxfId="9442" priority="3966" stopIfTrue="1">
      <formula>LEN(TRIM($F$61))=0</formula>
    </cfRule>
  </conditionalFormatting>
  <conditionalFormatting sqref="G61">
    <cfRule type="expression" dxfId="9441" priority="3967" stopIfTrue="1">
      <formula>LEN(TRIM($G$61))=0</formula>
    </cfRule>
  </conditionalFormatting>
  <conditionalFormatting sqref="H61">
    <cfRule type="expression" dxfId="9440" priority="3968" stopIfTrue="1">
      <formula>LEN(TRIM($H$61))=0</formula>
    </cfRule>
  </conditionalFormatting>
  <conditionalFormatting sqref="F62">
    <cfRule type="expression" dxfId="9439" priority="3969" stopIfTrue="1">
      <formula>LEN(TRIM($F$62))=0</formula>
    </cfRule>
  </conditionalFormatting>
  <conditionalFormatting sqref="G62">
    <cfRule type="expression" dxfId="9438" priority="3970" stopIfTrue="1">
      <formula>LEN(TRIM($G$62))=0</formula>
    </cfRule>
  </conditionalFormatting>
  <conditionalFormatting sqref="H62">
    <cfRule type="expression" dxfId="9437" priority="3971" stopIfTrue="1">
      <formula>LEN(TRIM($H$62))=0</formula>
    </cfRule>
  </conditionalFormatting>
  <conditionalFormatting sqref="F63">
    <cfRule type="expression" dxfId="9436" priority="3972" stopIfTrue="1">
      <formula>LEN(TRIM($F$63))=0</formula>
    </cfRule>
  </conditionalFormatting>
  <conditionalFormatting sqref="G63">
    <cfRule type="expression" dxfId="9435" priority="3973" stopIfTrue="1">
      <formula>LEN(TRIM($G$63))=0</formula>
    </cfRule>
  </conditionalFormatting>
  <conditionalFormatting sqref="H63">
    <cfRule type="expression" dxfId="9434" priority="3974" stopIfTrue="1">
      <formula>LEN(TRIM($H$63))=0</formula>
    </cfRule>
  </conditionalFormatting>
  <conditionalFormatting sqref="F64">
    <cfRule type="expression" dxfId="9433" priority="3975" stopIfTrue="1">
      <formula>LEN(TRIM($F$64))=0</formula>
    </cfRule>
  </conditionalFormatting>
  <conditionalFormatting sqref="G64">
    <cfRule type="expression" dxfId="9432" priority="3976" stopIfTrue="1">
      <formula>LEN(TRIM($G$64))=0</formula>
    </cfRule>
  </conditionalFormatting>
  <conditionalFormatting sqref="H64">
    <cfRule type="expression" dxfId="9431" priority="3977" stopIfTrue="1">
      <formula>LEN(TRIM($H$64))=0</formula>
    </cfRule>
  </conditionalFormatting>
  <conditionalFormatting sqref="J58">
    <cfRule type="expression" dxfId="9430" priority="3978" stopIfTrue="1">
      <formula>LEN(TRIM($J$58))=0</formula>
    </cfRule>
  </conditionalFormatting>
  <conditionalFormatting sqref="K58">
    <cfRule type="expression" dxfId="9429" priority="3979" stopIfTrue="1">
      <formula>LEN(TRIM($K$58))=0</formula>
    </cfRule>
  </conditionalFormatting>
  <conditionalFormatting sqref="L58">
    <cfRule type="expression" dxfId="9428" priority="3980" stopIfTrue="1">
      <formula>LEN(TRIM($L$58))=0</formula>
    </cfRule>
  </conditionalFormatting>
  <conditionalFormatting sqref="J59">
    <cfRule type="expression" dxfId="9427" priority="3981" stopIfTrue="1">
      <formula>LEN(TRIM($J$59))=0</formula>
    </cfRule>
  </conditionalFormatting>
  <conditionalFormatting sqref="K59">
    <cfRule type="expression" dxfId="9426" priority="3982" stopIfTrue="1">
      <formula>LEN(TRIM($K$59))=0</formula>
    </cfRule>
  </conditionalFormatting>
  <conditionalFormatting sqref="L59">
    <cfRule type="expression" dxfId="9425" priority="3983" stopIfTrue="1">
      <formula>LEN(TRIM($L$59))=0</formula>
    </cfRule>
  </conditionalFormatting>
  <conditionalFormatting sqref="J60">
    <cfRule type="expression" dxfId="9424" priority="3984" stopIfTrue="1">
      <formula>LEN(TRIM($J$60))=0</formula>
    </cfRule>
  </conditionalFormatting>
  <conditionalFormatting sqref="K60">
    <cfRule type="expression" dxfId="9423" priority="3985" stopIfTrue="1">
      <formula>LEN(TRIM($K$60))=0</formula>
    </cfRule>
  </conditionalFormatting>
  <conditionalFormatting sqref="L60">
    <cfRule type="expression" dxfId="9422" priority="3986" stopIfTrue="1">
      <formula>LEN(TRIM($L$60))=0</formula>
    </cfRule>
  </conditionalFormatting>
  <conditionalFormatting sqref="J61">
    <cfRule type="expression" dxfId="9421" priority="3987" stopIfTrue="1">
      <formula>LEN(TRIM($J$61))=0</formula>
    </cfRule>
  </conditionalFormatting>
  <conditionalFormatting sqref="K61">
    <cfRule type="expression" dxfId="9420" priority="3988" stopIfTrue="1">
      <formula>LEN(TRIM($K$61))=0</formula>
    </cfRule>
  </conditionalFormatting>
  <conditionalFormatting sqref="L61">
    <cfRule type="expression" dxfId="9419" priority="3989" stopIfTrue="1">
      <formula>LEN(TRIM($L$61))=0</formula>
    </cfRule>
  </conditionalFormatting>
  <conditionalFormatting sqref="J62">
    <cfRule type="expression" dxfId="9418" priority="3990" stopIfTrue="1">
      <formula>LEN(TRIM($J$62))=0</formula>
    </cfRule>
  </conditionalFormatting>
  <conditionalFormatting sqref="K62">
    <cfRule type="expression" dxfId="9417" priority="3991" stopIfTrue="1">
      <formula>LEN(TRIM($K$62))=0</formula>
    </cfRule>
  </conditionalFormatting>
  <conditionalFormatting sqref="L62">
    <cfRule type="expression" dxfId="9416" priority="3992" stopIfTrue="1">
      <formula>LEN(TRIM($L$62))=0</formula>
    </cfRule>
  </conditionalFormatting>
  <conditionalFormatting sqref="J63">
    <cfRule type="expression" dxfId="9415" priority="3993" stopIfTrue="1">
      <formula>LEN(TRIM($J$63))=0</formula>
    </cfRule>
  </conditionalFormatting>
  <conditionalFormatting sqref="K63">
    <cfRule type="expression" dxfId="9414" priority="3994" stopIfTrue="1">
      <formula>LEN(TRIM($K$63))=0</formula>
    </cfRule>
  </conditionalFormatting>
  <conditionalFormatting sqref="L63">
    <cfRule type="expression" dxfId="9413" priority="3995" stopIfTrue="1">
      <formula>LEN(TRIM($L$63))=0</formula>
    </cfRule>
  </conditionalFormatting>
  <conditionalFormatting sqref="J64">
    <cfRule type="expression" dxfId="9412" priority="3996" stopIfTrue="1">
      <formula>LEN(TRIM($J$64))=0</formula>
    </cfRule>
  </conditionalFormatting>
  <conditionalFormatting sqref="K64">
    <cfRule type="expression" dxfId="9411" priority="3997" stopIfTrue="1">
      <formula>LEN(TRIM($K$64))=0</formula>
    </cfRule>
  </conditionalFormatting>
  <conditionalFormatting sqref="L64">
    <cfRule type="expression" dxfId="9410" priority="3998" stopIfTrue="1">
      <formula>LEN(TRIM($L$64))=0</formula>
    </cfRule>
  </conditionalFormatting>
  <conditionalFormatting sqref="N58">
    <cfRule type="expression" dxfId="9409" priority="3999" stopIfTrue="1">
      <formula>LEN(TRIM($N$58))=0</formula>
    </cfRule>
  </conditionalFormatting>
  <conditionalFormatting sqref="O58">
    <cfRule type="expression" dxfId="9408" priority="4000" stopIfTrue="1">
      <formula>LEN(TRIM($O$58))=0</formula>
    </cfRule>
  </conditionalFormatting>
  <conditionalFormatting sqref="P58">
    <cfRule type="expression" dxfId="9407" priority="4001" stopIfTrue="1">
      <formula>LEN(TRIM($P$58))=0</formula>
    </cfRule>
  </conditionalFormatting>
  <conditionalFormatting sqref="N59">
    <cfRule type="expression" dxfId="9406" priority="4002" stopIfTrue="1">
      <formula>LEN(TRIM($N$59))=0</formula>
    </cfRule>
  </conditionalFormatting>
  <conditionalFormatting sqref="O59">
    <cfRule type="expression" dxfId="9405" priority="4003" stopIfTrue="1">
      <formula>LEN(TRIM($O$59))=0</formula>
    </cfRule>
  </conditionalFormatting>
  <conditionalFormatting sqref="P59">
    <cfRule type="expression" dxfId="9404" priority="4004" stopIfTrue="1">
      <formula>LEN(TRIM($P$59))=0</formula>
    </cfRule>
  </conditionalFormatting>
  <conditionalFormatting sqref="N60">
    <cfRule type="expression" dxfId="9403" priority="4005" stopIfTrue="1">
      <formula>LEN(TRIM($N$60))=0</formula>
    </cfRule>
  </conditionalFormatting>
  <conditionalFormatting sqref="O60">
    <cfRule type="expression" dxfId="9402" priority="4006" stopIfTrue="1">
      <formula>LEN(TRIM($O$60))=0</formula>
    </cfRule>
  </conditionalFormatting>
  <conditionalFormatting sqref="P60">
    <cfRule type="expression" dxfId="9401" priority="4007" stopIfTrue="1">
      <formula>LEN(TRIM($P$60))=0</formula>
    </cfRule>
  </conditionalFormatting>
  <conditionalFormatting sqref="N61">
    <cfRule type="expression" dxfId="9400" priority="4008" stopIfTrue="1">
      <formula>LEN(TRIM($N$61))=0</formula>
    </cfRule>
  </conditionalFormatting>
  <conditionalFormatting sqref="O61">
    <cfRule type="expression" dxfId="9399" priority="4009" stopIfTrue="1">
      <formula>LEN(TRIM($O$61))=0</formula>
    </cfRule>
  </conditionalFormatting>
  <conditionalFormatting sqref="P61">
    <cfRule type="expression" dxfId="9398" priority="4010" stopIfTrue="1">
      <formula>LEN(TRIM($P$61))=0</formula>
    </cfRule>
  </conditionalFormatting>
  <conditionalFormatting sqref="N62">
    <cfRule type="expression" dxfId="9397" priority="4011" stopIfTrue="1">
      <formula>LEN(TRIM($N$62))=0</formula>
    </cfRule>
  </conditionalFormatting>
  <conditionalFormatting sqref="O62">
    <cfRule type="expression" dxfId="9396" priority="4012" stopIfTrue="1">
      <formula>LEN(TRIM($O$62))=0</formula>
    </cfRule>
  </conditionalFormatting>
  <conditionalFormatting sqref="P62">
    <cfRule type="expression" dxfId="9395" priority="4013" stopIfTrue="1">
      <formula>LEN(TRIM($P$62))=0</formula>
    </cfRule>
  </conditionalFormatting>
  <conditionalFormatting sqref="N63">
    <cfRule type="expression" dxfId="9394" priority="4014" stopIfTrue="1">
      <formula>LEN(TRIM($N$63))=0</formula>
    </cfRule>
  </conditionalFormatting>
  <conditionalFormatting sqref="O63">
    <cfRule type="expression" dxfId="9393" priority="4015" stopIfTrue="1">
      <formula>LEN(TRIM($O$63))=0</formula>
    </cfRule>
  </conditionalFormatting>
  <conditionalFormatting sqref="P63">
    <cfRule type="expression" dxfId="9392" priority="4016" stopIfTrue="1">
      <formula>LEN(TRIM($P$63))=0</formula>
    </cfRule>
  </conditionalFormatting>
  <conditionalFormatting sqref="N64">
    <cfRule type="expression" dxfId="9391" priority="4017" stopIfTrue="1">
      <formula>LEN(TRIM($N$64))=0</formula>
    </cfRule>
  </conditionalFormatting>
  <conditionalFormatting sqref="O64">
    <cfRule type="expression" dxfId="9390" priority="4018" stopIfTrue="1">
      <formula>LEN(TRIM($O$64))=0</formula>
    </cfRule>
  </conditionalFormatting>
  <conditionalFormatting sqref="P64">
    <cfRule type="expression" dxfId="9389" priority="4019" stopIfTrue="1">
      <formula>LEN(TRIM($P$64))=0</formula>
    </cfRule>
  </conditionalFormatting>
  <conditionalFormatting sqref="R58">
    <cfRule type="expression" dxfId="9388" priority="4020" stopIfTrue="1">
      <formula>LEN(TRIM($R$58))=0</formula>
    </cfRule>
  </conditionalFormatting>
  <conditionalFormatting sqref="S58">
    <cfRule type="expression" dxfId="9387" priority="4021" stopIfTrue="1">
      <formula>LEN(TRIM($S$58))=0</formula>
    </cfRule>
  </conditionalFormatting>
  <conditionalFormatting sqref="T58">
    <cfRule type="expression" dxfId="9386" priority="4022" stopIfTrue="1">
      <formula>LEN(TRIM($T$58))=0</formula>
    </cfRule>
  </conditionalFormatting>
  <conditionalFormatting sqref="R59">
    <cfRule type="expression" dxfId="9385" priority="4023" stopIfTrue="1">
      <formula>LEN(TRIM($R$59))=0</formula>
    </cfRule>
  </conditionalFormatting>
  <conditionalFormatting sqref="S59">
    <cfRule type="expression" dxfId="9384" priority="4024" stopIfTrue="1">
      <formula>LEN(TRIM($S$59))=0</formula>
    </cfRule>
  </conditionalFormatting>
  <conditionalFormatting sqref="T59">
    <cfRule type="expression" dxfId="9383" priority="4025" stopIfTrue="1">
      <formula>LEN(TRIM($T$59))=0</formula>
    </cfRule>
  </conditionalFormatting>
  <conditionalFormatting sqref="R60">
    <cfRule type="expression" dxfId="9382" priority="4026" stopIfTrue="1">
      <formula>LEN(TRIM($R$60))=0</formula>
    </cfRule>
  </conditionalFormatting>
  <conditionalFormatting sqref="S60">
    <cfRule type="expression" dxfId="9381" priority="4027" stopIfTrue="1">
      <formula>LEN(TRIM($S$60))=0</formula>
    </cfRule>
  </conditionalFormatting>
  <conditionalFormatting sqref="T60">
    <cfRule type="expression" dxfId="9380" priority="4028" stopIfTrue="1">
      <formula>LEN(TRIM($T$60))=0</formula>
    </cfRule>
  </conditionalFormatting>
  <conditionalFormatting sqref="R61">
    <cfRule type="expression" dxfId="9379" priority="4029" stopIfTrue="1">
      <formula>LEN(TRIM($R$61))=0</formula>
    </cfRule>
  </conditionalFormatting>
  <conditionalFormatting sqref="S61">
    <cfRule type="expression" dxfId="9378" priority="4030" stopIfTrue="1">
      <formula>LEN(TRIM($S$61))=0</formula>
    </cfRule>
  </conditionalFormatting>
  <conditionalFormatting sqref="T61">
    <cfRule type="expression" dxfId="9377" priority="4031" stopIfTrue="1">
      <formula>LEN(TRIM($T$61))=0</formula>
    </cfRule>
  </conditionalFormatting>
  <conditionalFormatting sqref="R62">
    <cfRule type="expression" dxfId="9376" priority="4032" stopIfTrue="1">
      <formula>LEN(TRIM($R$62))=0</formula>
    </cfRule>
  </conditionalFormatting>
  <conditionalFormatting sqref="S62">
    <cfRule type="expression" dxfId="9375" priority="4033" stopIfTrue="1">
      <formula>LEN(TRIM($S$62))=0</formula>
    </cfRule>
  </conditionalFormatting>
  <conditionalFormatting sqref="T62">
    <cfRule type="expression" dxfId="9374" priority="4034" stopIfTrue="1">
      <formula>LEN(TRIM($T$62))=0</formula>
    </cfRule>
  </conditionalFormatting>
  <conditionalFormatting sqref="R63">
    <cfRule type="expression" dxfId="9373" priority="4035" stopIfTrue="1">
      <formula>LEN(TRIM($R$63))=0</formula>
    </cfRule>
  </conditionalFormatting>
  <conditionalFormatting sqref="S63">
    <cfRule type="expression" dxfId="9372" priority="4036" stopIfTrue="1">
      <formula>LEN(TRIM($S$63))=0</formula>
    </cfRule>
  </conditionalFormatting>
  <conditionalFormatting sqref="T63">
    <cfRule type="expression" dxfId="9371" priority="4037" stopIfTrue="1">
      <formula>LEN(TRIM($T$63))=0</formula>
    </cfRule>
  </conditionalFormatting>
  <conditionalFormatting sqref="R64">
    <cfRule type="expression" dxfId="9370" priority="4038" stopIfTrue="1">
      <formula>LEN(TRIM($R$64))=0</formula>
    </cfRule>
  </conditionalFormatting>
  <conditionalFormatting sqref="S64">
    <cfRule type="expression" dxfId="9369" priority="4039" stopIfTrue="1">
      <formula>LEN(TRIM($S$64))=0</formula>
    </cfRule>
  </conditionalFormatting>
  <conditionalFormatting sqref="T64">
    <cfRule type="expression" dxfId="9368" priority="4040" stopIfTrue="1">
      <formula>LEN(TRIM($T$64))=0</formula>
    </cfRule>
  </conditionalFormatting>
  <conditionalFormatting sqref="V58">
    <cfRule type="expression" dxfId="9367" priority="4041" stopIfTrue="1">
      <formula>LEN(TRIM($V$58))=0</formula>
    </cfRule>
  </conditionalFormatting>
  <conditionalFormatting sqref="W58">
    <cfRule type="expression" dxfId="9366" priority="4042" stopIfTrue="1">
      <formula>LEN(TRIM($W$58))=0</formula>
    </cfRule>
  </conditionalFormatting>
  <conditionalFormatting sqref="X58">
    <cfRule type="expression" dxfId="9365" priority="4043" stopIfTrue="1">
      <formula>LEN(TRIM($X$58))=0</formula>
    </cfRule>
  </conditionalFormatting>
  <conditionalFormatting sqref="V59">
    <cfRule type="expression" dxfId="9364" priority="4044" stopIfTrue="1">
      <formula>LEN(TRIM($V$59))=0</formula>
    </cfRule>
  </conditionalFormatting>
  <conditionalFormatting sqref="W59">
    <cfRule type="expression" dxfId="9363" priority="4045" stopIfTrue="1">
      <formula>LEN(TRIM($W$59))=0</formula>
    </cfRule>
  </conditionalFormatting>
  <conditionalFormatting sqref="X59">
    <cfRule type="expression" dxfId="9362" priority="4046" stopIfTrue="1">
      <formula>LEN(TRIM($X$59))=0</formula>
    </cfRule>
  </conditionalFormatting>
  <conditionalFormatting sqref="V60">
    <cfRule type="expression" dxfId="9361" priority="4047" stopIfTrue="1">
      <formula>LEN(TRIM($V$60))=0</formula>
    </cfRule>
  </conditionalFormatting>
  <conditionalFormatting sqref="W60">
    <cfRule type="expression" dxfId="9360" priority="4048" stopIfTrue="1">
      <formula>LEN(TRIM($W$60))=0</formula>
    </cfRule>
  </conditionalFormatting>
  <conditionalFormatting sqref="X60">
    <cfRule type="expression" dxfId="9359" priority="4049" stopIfTrue="1">
      <formula>LEN(TRIM($X$60))=0</formula>
    </cfRule>
  </conditionalFormatting>
  <conditionalFormatting sqref="V61">
    <cfRule type="expression" dxfId="9358" priority="4050" stopIfTrue="1">
      <formula>LEN(TRIM($V$61))=0</formula>
    </cfRule>
  </conditionalFormatting>
  <conditionalFormatting sqref="W61">
    <cfRule type="expression" dxfId="9357" priority="4051" stopIfTrue="1">
      <formula>LEN(TRIM($W$61))=0</formula>
    </cfRule>
  </conditionalFormatting>
  <conditionalFormatting sqref="X61">
    <cfRule type="expression" dxfId="9356" priority="4052" stopIfTrue="1">
      <formula>LEN(TRIM($X$61))=0</formula>
    </cfRule>
  </conditionalFormatting>
  <conditionalFormatting sqref="V62">
    <cfRule type="expression" dxfId="9355" priority="4053" stopIfTrue="1">
      <formula>LEN(TRIM($V$62))=0</formula>
    </cfRule>
  </conditionalFormatting>
  <conditionalFormatting sqref="W62">
    <cfRule type="expression" dxfId="9354" priority="4054" stopIfTrue="1">
      <formula>LEN(TRIM($W$62))=0</formula>
    </cfRule>
  </conditionalFormatting>
  <conditionalFormatting sqref="X62">
    <cfRule type="expression" dxfId="9353" priority="4055" stopIfTrue="1">
      <formula>LEN(TRIM($X$62))=0</formula>
    </cfRule>
  </conditionalFormatting>
  <conditionalFormatting sqref="V63">
    <cfRule type="expression" dxfId="9352" priority="4056" stopIfTrue="1">
      <formula>LEN(TRIM($V$63))=0</formula>
    </cfRule>
  </conditionalFormatting>
  <conditionalFormatting sqref="W63">
    <cfRule type="expression" dxfId="9351" priority="4057" stopIfTrue="1">
      <formula>LEN(TRIM($W$63))=0</formula>
    </cfRule>
  </conditionalFormatting>
  <conditionalFormatting sqref="X63">
    <cfRule type="expression" dxfId="9350" priority="4058" stopIfTrue="1">
      <formula>LEN(TRIM($X$63))=0</formula>
    </cfRule>
  </conditionalFormatting>
  <conditionalFormatting sqref="V64">
    <cfRule type="expression" dxfId="9349" priority="4059" stopIfTrue="1">
      <formula>LEN(TRIM($V$64))=0</formula>
    </cfRule>
  </conditionalFormatting>
  <conditionalFormatting sqref="W64">
    <cfRule type="expression" dxfId="9348" priority="4060" stopIfTrue="1">
      <formula>LEN(TRIM($W$64))=0</formula>
    </cfRule>
  </conditionalFormatting>
  <conditionalFormatting sqref="X64">
    <cfRule type="expression" dxfId="9347" priority="4061" stopIfTrue="1">
      <formula>LEN(TRIM($X$64))=0</formula>
    </cfRule>
  </conditionalFormatting>
  <conditionalFormatting sqref="AD58">
    <cfRule type="expression" dxfId="9346" priority="4062" stopIfTrue="1">
      <formula>LEN(TRIM($AD$58))=0</formula>
    </cfRule>
  </conditionalFormatting>
  <conditionalFormatting sqref="AE58">
    <cfRule type="expression" dxfId="9345" priority="4063" stopIfTrue="1">
      <formula>LEN(TRIM($AE$58))=0</formula>
    </cfRule>
  </conditionalFormatting>
  <conditionalFormatting sqref="AF58">
    <cfRule type="expression" dxfId="9344" priority="4064" stopIfTrue="1">
      <formula>LEN(TRIM($AF$58))=0</formula>
    </cfRule>
  </conditionalFormatting>
  <conditionalFormatting sqref="AD59">
    <cfRule type="expression" dxfId="9343" priority="4065" stopIfTrue="1">
      <formula>LEN(TRIM($AD$59))=0</formula>
    </cfRule>
  </conditionalFormatting>
  <conditionalFormatting sqref="AE59">
    <cfRule type="expression" dxfId="9342" priority="4066" stopIfTrue="1">
      <formula>LEN(TRIM($AE$59))=0</formula>
    </cfRule>
  </conditionalFormatting>
  <conditionalFormatting sqref="AF59">
    <cfRule type="expression" dxfId="9341" priority="4067" stopIfTrue="1">
      <formula>LEN(TRIM($AF$59))=0</formula>
    </cfRule>
  </conditionalFormatting>
  <conditionalFormatting sqref="AD60">
    <cfRule type="expression" dxfId="9340" priority="4068" stopIfTrue="1">
      <formula>LEN(TRIM($AD$60))=0</formula>
    </cfRule>
  </conditionalFormatting>
  <conditionalFormatting sqref="AE60">
    <cfRule type="expression" dxfId="9339" priority="4069" stopIfTrue="1">
      <formula>LEN(TRIM($AE$60))=0</formula>
    </cfRule>
  </conditionalFormatting>
  <conditionalFormatting sqref="AF60">
    <cfRule type="expression" dxfId="9338" priority="4070" stopIfTrue="1">
      <formula>LEN(TRIM($AF$60))=0</formula>
    </cfRule>
  </conditionalFormatting>
  <conditionalFormatting sqref="AD61">
    <cfRule type="expression" dxfId="9337" priority="4071" stopIfTrue="1">
      <formula>LEN(TRIM($AD$61))=0</formula>
    </cfRule>
  </conditionalFormatting>
  <conditionalFormatting sqref="AE61">
    <cfRule type="expression" dxfId="9336" priority="4072" stopIfTrue="1">
      <formula>LEN(TRIM($AE$61))=0</formula>
    </cfRule>
  </conditionalFormatting>
  <conditionalFormatting sqref="AF61">
    <cfRule type="expression" dxfId="9335" priority="4073" stopIfTrue="1">
      <formula>LEN(TRIM($AF$61))=0</formula>
    </cfRule>
  </conditionalFormatting>
  <conditionalFormatting sqref="AD62">
    <cfRule type="expression" dxfId="9334" priority="4074" stopIfTrue="1">
      <formula>LEN(TRIM($AD$62))=0</formula>
    </cfRule>
  </conditionalFormatting>
  <conditionalFormatting sqref="AE62">
    <cfRule type="expression" dxfId="9333" priority="4075" stopIfTrue="1">
      <formula>LEN(TRIM($AE$62))=0</formula>
    </cfRule>
  </conditionalFormatting>
  <conditionalFormatting sqref="AF62">
    <cfRule type="expression" dxfId="9332" priority="4076" stopIfTrue="1">
      <formula>LEN(TRIM($AF$62))=0</formula>
    </cfRule>
  </conditionalFormatting>
  <conditionalFormatting sqref="AD63">
    <cfRule type="expression" dxfId="9331" priority="4077" stopIfTrue="1">
      <formula>LEN(TRIM($AD$63))=0</formula>
    </cfRule>
  </conditionalFormatting>
  <conditionalFormatting sqref="AE63">
    <cfRule type="expression" dxfId="9330" priority="4078" stopIfTrue="1">
      <formula>LEN(TRIM($AE$63))=0</formula>
    </cfRule>
  </conditionalFormatting>
  <conditionalFormatting sqref="AF63">
    <cfRule type="expression" dxfId="9329" priority="4079" stopIfTrue="1">
      <formula>LEN(TRIM($AF$63))=0</formula>
    </cfRule>
  </conditionalFormatting>
  <conditionalFormatting sqref="AD64">
    <cfRule type="expression" dxfId="9328" priority="4080" stopIfTrue="1">
      <formula>LEN(TRIM($AD$64))=0</formula>
    </cfRule>
  </conditionalFormatting>
  <conditionalFormatting sqref="AE64">
    <cfRule type="expression" dxfId="9327" priority="4081" stopIfTrue="1">
      <formula>LEN(TRIM($AE$64))=0</formula>
    </cfRule>
  </conditionalFormatting>
  <conditionalFormatting sqref="AF64">
    <cfRule type="expression" dxfId="9326" priority="4082" stopIfTrue="1">
      <formula>LEN(TRIM($AF$64))=0</formula>
    </cfRule>
  </conditionalFormatting>
  <conditionalFormatting sqref="F66">
    <cfRule type="expression" dxfId="9325" priority="4083" stopIfTrue="1">
      <formula>LEN(TRIM($F$66))=0</formula>
    </cfRule>
  </conditionalFormatting>
  <conditionalFormatting sqref="G66">
    <cfRule type="expression" dxfId="9324" priority="4084" stopIfTrue="1">
      <formula>LEN(TRIM($G$66))=0</formula>
    </cfRule>
  </conditionalFormatting>
  <conditionalFormatting sqref="H66">
    <cfRule type="expression" dxfId="9323" priority="4085" stopIfTrue="1">
      <formula>LEN(TRIM($H$66))=0</formula>
    </cfRule>
  </conditionalFormatting>
  <conditionalFormatting sqref="J66">
    <cfRule type="expression" dxfId="9322" priority="4086" stopIfTrue="1">
      <formula>LEN(TRIM($J$66))=0</formula>
    </cfRule>
  </conditionalFormatting>
  <conditionalFormatting sqref="K66">
    <cfRule type="expression" dxfId="9321" priority="4087" stopIfTrue="1">
      <formula>LEN(TRIM($K$66))=0</formula>
    </cfRule>
  </conditionalFormatting>
  <conditionalFormatting sqref="L66">
    <cfRule type="expression" dxfId="9320" priority="4088" stopIfTrue="1">
      <formula>LEN(TRIM($L$66))=0</formula>
    </cfRule>
  </conditionalFormatting>
  <conditionalFormatting sqref="N66">
    <cfRule type="expression" dxfId="9319" priority="4089" stopIfTrue="1">
      <formula>LEN(TRIM($N$66))=0</formula>
    </cfRule>
  </conditionalFormatting>
  <conditionalFormatting sqref="O66">
    <cfRule type="expression" dxfId="9318" priority="4090" stopIfTrue="1">
      <formula>LEN(TRIM($O$66))=0</formula>
    </cfRule>
  </conditionalFormatting>
  <conditionalFormatting sqref="P66">
    <cfRule type="expression" dxfId="9317" priority="4091" stopIfTrue="1">
      <formula>LEN(TRIM($P$66))=0</formula>
    </cfRule>
  </conditionalFormatting>
  <conditionalFormatting sqref="R66">
    <cfRule type="expression" dxfId="9316" priority="4092" stopIfTrue="1">
      <formula>LEN(TRIM($R$66))=0</formula>
    </cfRule>
  </conditionalFormatting>
  <conditionalFormatting sqref="S66">
    <cfRule type="expression" dxfId="9315" priority="4093" stopIfTrue="1">
      <formula>LEN(TRIM($S$66))=0</formula>
    </cfRule>
  </conditionalFormatting>
  <conditionalFormatting sqref="T66">
    <cfRule type="expression" dxfId="9314" priority="4094" stopIfTrue="1">
      <formula>LEN(TRIM($T$66))=0</formula>
    </cfRule>
  </conditionalFormatting>
  <conditionalFormatting sqref="V66">
    <cfRule type="expression" dxfId="9313" priority="4095" stopIfTrue="1">
      <formula>LEN(TRIM($V$66))=0</formula>
    </cfRule>
  </conditionalFormatting>
  <conditionalFormatting sqref="W66">
    <cfRule type="expression" dxfId="9312" priority="4096" stopIfTrue="1">
      <formula>LEN(TRIM($W$66))=0</formula>
    </cfRule>
  </conditionalFormatting>
  <conditionalFormatting sqref="X66">
    <cfRule type="expression" dxfId="9311" priority="4097" stopIfTrue="1">
      <formula>LEN(TRIM($X$66))=0</formula>
    </cfRule>
  </conditionalFormatting>
  <conditionalFormatting sqref="AD66">
    <cfRule type="expression" dxfId="9310" priority="4098" stopIfTrue="1">
      <formula>LEN(TRIM($AD$66))=0</formula>
    </cfRule>
  </conditionalFormatting>
  <conditionalFormatting sqref="AE66">
    <cfRule type="expression" dxfId="9309" priority="4099" stopIfTrue="1">
      <formula>LEN(TRIM($AE$66))=0</formula>
    </cfRule>
  </conditionalFormatting>
  <conditionalFormatting sqref="AF66">
    <cfRule type="expression" dxfId="9308" priority="4100" stopIfTrue="1">
      <formula>LEN(TRIM($AF$66))=0</formula>
    </cfRule>
  </conditionalFormatting>
  <conditionalFormatting sqref="F85">
    <cfRule type="expression" dxfId="9307" priority="4101" stopIfTrue="1">
      <formula>LEN(TRIM($F$85))=0</formula>
    </cfRule>
  </conditionalFormatting>
  <conditionalFormatting sqref="G85">
    <cfRule type="expression" dxfId="9306" priority="4102" stopIfTrue="1">
      <formula>LEN(TRIM($G$85))=0</formula>
    </cfRule>
  </conditionalFormatting>
  <conditionalFormatting sqref="H85">
    <cfRule type="expression" dxfId="9305" priority="4103" stopIfTrue="1">
      <formula>LEN(TRIM($H$85))=0</formula>
    </cfRule>
  </conditionalFormatting>
  <conditionalFormatting sqref="J85">
    <cfRule type="expression" dxfId="9304" priority="4104" stopIfTrue="1">
      <formula>LEN(TRIM($J$85))=0</formula>
    </cfRule>
  </conditionalFormatting>
  <conditionalFormatting sqref="K85">
    <cfRule type="expression" dxfId="9303" priority="4105" stopIfTrue="1">
      <formula>LEN(TRIM($K$85))=0</formula>
    </cfRule>
  </conditionalFormatting>
  <conditionalFormatting sqref="L85">
    <cfRule type="expression" dxfId="9302" priority="4106" stopIfTrue="1">
      <formula>LEN(TRIM($L$85))=0</formula>
    </cfRule>
  </conditionalFormatting>
  <conditionalFormatting sqref="N85">
    <cfRule type="expression" dxfId="9301" priority="4107" stopIfTrue="1">
      <formula>LEN(TRIM($N$85))=0</formula>
    </cfRule>
  </conditionalFormatting>
  <conditionalFormatting sqref="O85">
    <cfRule type="expression" dxfId="9300" priority="4108" stopIfTrue="1">
      <formula>LEN(TRIM($O$85))=0</formula>
    </cfRule>
  </conditionalFormatting>
  <conditionalFormatting sqref="P85">
    <cfRule type="expression" dxfId="9299" priority="4109" stopIfTrue="1">
      <formula>LEN(TRIM($P$85))=0</formula>
    </cfRule>
  </conditionalFormatting>
  <conditionalFormatting sqref="R85">
    <cfRule type="expression" dxfId="9298" priority="4110" stopIfTrue="1">
      <formula>LEN(TRIM($R$85))=0</formula>
    </cfRule>
  </conditionalFormatting>
  <conditionalFormatting sqref="S85">
    <cfRule type="expression" dxfId="9297" priority="4111" stopIfTrue="1">
      <formula>LEN(TRIM($S$85))=0</formula>
    </cfRule>
  </conditionalFormatting>
  <conditionalFormatting sqref="T85">
    <cfRule type="expression" dxfId="9296" priority="4112" stopIfTrue="1">
      <formula>LEN(TRIM($T$85))=0</formula>
    </cfRule>
  </conditionalFormatting>
  <conditionalFormatting sqref="V85">
    <cfRule type="expression" dxfId="9295" priority="4113" stopIfTrue="1">
      <formula>LEN(TRIM($V$85))=0</formula>
    </cfRule>
  </conditionalFormatting>
  <conditionalFormatting sqref="W85">
    <cfRule type="expression" dxfId="9294" priority="4114" stopIfTrue="1">
      <formula>LEN(TRIM($W$85))=0</formula>
    </cfRule>
  </conditionalFormatting>
  <conditionalFormatting sqref="X85">
    <cfRule type="expression" dxfId="9293" priority="4115" stopIfTrue="1">
      <formula>LEN(TRIM($X$85))=0</formula>
    </cfRule>
  </conditionalFormatting>
  <conditionalFormatting sqref="AD85">
    <cfRule type="expression" dxfId="9292" priority="4116" stopIfTrue="1">
      <formula>LEN(TRIM($AD$85))=0</formula>
    </cfRule>
  </conditionalFormatting>
  <conditionalFormatting sqref="AE85">
    <cfRule type="expression" dxfId="9291" priority="4117" stopIfTrue="1">
      <formula>LEN(TRIM($AE$85))=0</formula>
    </cfRule>
  </conditionalFormatting>
  <conditionalFormatting sqref="AF85">
    <cfRule type="expression" dxfId="9290" priority="4118" stopIfTrue="1">
      <formula>LEN(TRIM($AF$85))=0</formula>
    </cfRule>
  </conditionalFormatting>
  <conditionalFormatting sqref="F92">
    <cfRule type="expression" dxfId="9289" priority="4119" stopIfTrue="1">
      <formula>LEN(TRIM($F$92))=0</formula>
    </cfRule>
  </conditionalFormatting>
  <conditionalFormatting sqref="G92">
    <cfRule type="expression" dxfId="9288" priority="4120" stopIfTrue="1">
      <formula>LEN(TRIM($G$92))=0</formula>
    </cfRule>
  </conditionalFormatting>
  <conditionalFormatting sqref="H92">
    <cfRule type="expression" dxfId="9287" priority="4121" stopIfTrue="1">
      <formula>LEN(TRIM($H$92))=0</formula>
    </cfRule>
  </conditionalFormatting>
  <conditionalFormatting sqref="F93">
    <cfRule type="expression" dxfId="9286" priority="4122" stopIfTrue="1">
      <formula>LEN(TRIM($F$93))=0</formula>
    </cfRule>
  </conditionalFormatting>
  <conditionalFormatting sqref="G93">
    <cfRule type="expression" dxfId="9285" priority="4123" stopIfTrue="1">
      <formula>LEN(TRIM($G$93))=0</formula>
    </cfRule>
  </conditionalFormatting>
  <conditionalFormatting sqref="H93">
    <cfRule type="expression" dxfId="9284" priority="4124" stopIfTrue="1">
      <formula>LEN(TRIM($H$93))=0</formula>
    </cfRule>
  </conditionalFormatting>
  <conditionalFormatting sqref="J92">
    <cfRule type="expression" dxfId="9283" priority="4125" stopIfTrue="1">
      <formula>LEN(TRIM($J$92))=0</formula>
    </cfRule>
  </conditionalFormatting>
  <conditionalFormatting sqref="K92">
    <cfRule type="expression" dxfId="9282" priority="4126" stopIfTrue="1">
      <formula>LEN(TRIM($K$92))=0</formula>
    </cfRule>
  </conditionalFormatting>
  <conditionalFormatting sqref="L92">
    <cfRule type="expression" dxfId="9281" priority="4127" stopIfTrue="1">
      <formula>LEN(TRIM($L$92))=0</formula>
    </cfRule>
  </conditionalFormatting>
  <conditionalFormatting sqref="J93">
    <cfRule type="expression" dxfId="9280" priority="4128" stopIfTrue="1">
      <formula>LEN(TRIM($J$93))=0</formula>
    </cfRule>
  </conditionalFormatting>
  <conditionalFormatting sqref="K93">
    <cfRule type="expression" dxfId="9279" priority="4129" stopIfTrue="1">
      <formula>LEN(TRIM($K$93))=0</formula>
    </cfRule>
  </conditionalFormatting>
  <conditionalFormatting sqref="L93">
    <cfRule type="expression" dxfId="9278" priority="4130" stopIfTrue="1">
      <formula>LEN(TRIM($L$93))=0</formula>
    </cfRule>
  </conditionalFormatting>
  <conditionalFormatting sqref="N92">
    <cfRule type="expression" dxfId="9277" priority="4131" stopIfTrue="1">
      <formula>LEN(TRIM($N$92))=0</formula>
    </cfRule>
  </conditionalFormatting>
  <conditionalFormatting sqref="O92">
    <cfRule type="expression" dxfId="9276" priority="4132" stopIfTrue="1">
      <formula>LEN(TRIM($O$92))=0</formula>
    </cfRule>
  </conditionalFormatting>
  <conditionalFormatting sqref="P92">
    <cfRule type="expression" dxfId="9275" priority="4133" stopIfTrue="1">
      <formula>LEN(TRIM($P$92))=0</formula>
    </cfRule>
  </conditionalFormatting>
  <conditionalFormatting sqref="N93">
    <cfRule type="expression" dxfId="9274" priority="4134" stopIfTrue="1">
      <formula>LEN(TRIM($N$93))=0</formula>
    </cfRule>
  </conditionalFormatting>
  <conditionalFormatting sqref="O93">
    <cfRule type="expression" dxfId="9273" priority="4135" stopIfTrue="1">
      <formula>LEN(TRIM($O$93))=0</formula>
    </cfRule>
  </conditionalFormatting>
  <conditionalFormatting sqref="P93">
    <cfRule type="expression" dxfId="9272" priority="4136" stopIfTrue="1">
      <formula>LEN(TRIM($P$93))=0</formula>
    </cfRule>
  </conditionalFormatting>
  <conditionalFormatting sqref="R92">
    <cfRule type="expression" dxfId="9271" priority="4137" stopIfTrue="1">
      <formula>LEN(TRIM($R$92))=0</formula>
    </cfRule>
  </conditionalFormatting>
  <conditionalFormatting sqref="S92">
    <cfRule type="expression" dxfId="9270" priority="4138" stopIfTrue="1">
      <formula>LEN(TRIM($S$92))=0</formula>
    </cfRule>
  </conditionalFormatting>
  <conditionalFormatting sqref="T92">
    <cfRule type="expression" dxfId="9269" priority="4139" stopIfTrue="1">
      <formula>LEN(TRIM($T$92))=0</formula>
    </cfRule>
  </conditionalFormatting>
  <conditionalFormatting sqref="R93">
    <cfRule type="expression" dxfId="9268" priority="4140" stopIfTrue="1">
      <formula>LEN(TRIM($R$93))=0</formula>
    </cfRule>
  </conditionalFormatting>
  <conditionalFormatting sqref="S93">
    <cfRule type="expression" dxfId="9267" priority="4141" stopIfTrue="1">
      <formula>LEN(TRIM($S$93))=0</formula>
    </cfRule>
  </conditionalFormatting>
  <conditionalFormatting sqref="T93">
    <cfRule type="expression" dxfId="9266" priority="4142" stopIfTrue="1">
      <formula>LEN(TRIM($T$93))=0</formula>
    </cfRule>
  </conditionalFormatting>
  <conditionalFormatting sqref="V92">
    <cfRule type="expression" dxfId="9265" priority="4143" stopIfTrue="1">
      <formula>LEN(TRIM($V$92))=0</formula>
    </cfRule>
  </conditionalFormatting>
  <conditionalFormatting sqref="W92">
    <cfRule type="expression" dxfId="9264" priority="4144" stopIfTrue="1">
      <formula>LEN(TRIM($W$92))=0</formula>
    </cfRule>
  </conditionalFormatting>
  <conditionalFormatting sqref="X92">
    <cfRule type="expression" dxfId="9263" priority="4145" stopIfTrue="1">
      <formula>LEN(TRIM($X$92))=0</formula>
    </cfRule>
  </conditionalFormatting>
  <conditionalFormatting sqref="V93">
    <cfRule type="expression" dxfId="9262" priority="4146" stopIfTrue="1">
      <formula>LEN(TRIM($V$93))=0</formula>
    </cfRule>
  </conditionalFormatting>
  <conditionalFormatting sqref="W93">
    <cfRule type="expression" dxfId="9261" priority="4147" stopIfTrue="1">
      <formula>LEN(TRIM($W$93))=0</formula>
    </cfRule>
  </conditionalFormatting>
  <conditionalFormatting sqref="X93">
    <cfRule type="expression" dxfId="9260" priority="4148" stopIfTrue="1">
      <formula>LEN(TRIM($X$93))=0</formula>
    </cfRule>
  </conditionalFormatting>
  <conditionalFormatting sqref="AD92">
    <cfRule type="expression" dxfId="9259" priority="4149" stopIfTrue="1">
      <formula>LEN(TRIM($AD$92))=0</formula>
    </cfRule>
  </conditionalFormatting>
  <conditionalFormatting sqref="AE92">
    <cfRule type="expression" dxfId="9258" priority="4150" stopIfTrue="1">
      <formula>LEN(TRIM($AE$92))=0</formula>
    </cfRule>
  </conditionalFormatting>
  <conditionalFormatting sqref="AF92">
    <cfRule type="expression" dxfId="9257" priority="4151" stopIfTrue="1">
      <formula>LEN(TRIM($AF$92))=0</formula>
    </cfRule>
  </conditionalFormatting>
  <conditionalFormatting sqref="AD93">
    <cfRule type="expression" dxfId="9256" priority="4152" stopIfTrue="1">
      <formula>LEN(TRIM($AD$93))=0</formula>
    </cfRule>
  </conditionalFormatting>
  <conditionalFormatting sqref="AE93">
    <cfRule type="expression" dxfId="9255" priority="4153" stopIfTrue="1">
      <formula>LEN(TRIM($AE$93))=0</formula>
    </cfRule>
  </conditionalFormatting>
  <conditionalFormatting sqref="AF93">
    <cfRule type="expression" dxfId="9254" priority="4154" stopIfTrue="1">
      <formula>LEN(TRIM($AF$93))=0</formula>
    </cfRule>
  </conditionalFormatting>
  <dataValidations count="2">
    <dataValidation type="whole" allowBlank="1" showErrorMessage="1" errorTitle="Input error" error="Enter a whole number." sqref="AD16:AF16 F68:BE68 V16:X16 F39:BE39 R16:T16">
      <formula1>-999999999999</formula1>
      <formula2>999999999999</formula2>
    </dataValidation>
    <dataValidation type="whole" allowBlank="1" showErrorMessage="1" errorTitle="Input error" error="Enter a whole number." sqref="F13:G13 J13:K13 N13:O13 R13:S13 V13:W13 AD13:AE13 F15:H15 J15:L15 N15:P15 R15:T15 V15:X15 AD15:AF15 F17:H18 J17:L18 N17:P18 R17:T18 V17:X18 AD17:AF18 F20:H23 J20:L23 N20:P23 R20:T23 V20:X23 AD20:AF23 F27:H27 J27:L27 N27:P27 R27:T27 V27:X27 AD27:AF27 F29:H35 J29:L35 N29:P35 R29:T35 V29:X35 AD29:AF35 F37:H37 J37:L37 N37:P37 R37:T37 V37:X37 AD37:AF37 F42:G42 J42:K42 N42:O42 R42:S42 V42:W42 AD42:AE42 F44:H44 J44:L44 N44:P44 R44:T44 V44:X44 AD44:AF44 F46:H47 J46:L47 N46:P47 R46:T47 V46:X47 AD46:AF47 F49:H52 J49:L52 N49:P52 R49:T52 V49:X52 AD49:AF52 F56:H56 J56:L56 N56:P56 R56:T56 V56:X56 AD56:AF56 F58:H64 J58:L64 N58:P64 R58:T64 V58:X64 AD58:AF64 F66:H66 J66:L66 N66:P66 R66:T66 V66:X66 AD66:AF66 F85:H85 J85:L85 N85:P85 R85:T85 V85:X85 AD85:AF85 F92:H93 J92:L93 N92:P93 R92:T93 V92:X93 AD92:AF93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0" tint="-0.499984740745262"/>
    <pageSetUpPr autoPageBreaks="0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26">
        <f>SUM(CLAIMS_GrpOS:CLAIMS_GrpIS!A2)</f>
        <v>1635</v>
      </c>
      <c r="D2" s="47" t="s">
        <v>159</v>
      </c>
      <c r="E2" s="47"/>
      <c r="F2" s="108" t="s">
        <v>182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CLAIMS_Total_Grp</v>
      </c>
      <c r="D3" s="47" t="s">
        <v>144</v>
      </c>
      <c r="E3" s="108"/>
      <c r="F3" s="108" t="s">
        <v>148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STATS_Total_Grp</v>
      </c>
      <c r="D4" s="47" t="s">
        <v>143</v>
      </c>
      <c r="E4" s="47"/>
      <c r="F4" s="108" t="s">
        <v>148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15" t="s">
        <v>485</v>
      </c>
      <c r="G10" s="115" t="s">
        <v>486</v>
      </c>
      <c r="H10" s="115" t="s">
        <v>487</v>
      </c>
      <c r="I10" s="115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114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6">
        <f>SUM(CLAIMS_GrpOS:CLAIMS_GrpIS!F13)</f>
        <v>0</v>
      </c>
      <c r="G13" s="26">
        <f>SUM(CLAIMS_GrpOS:CLAIMS_GrpIS!G13)</f>
        <v>0</v>
      </c>
      <c r="H13" s="26">
        <f>SUM(CLAIMS_GrpOS:CLAIMS_GrpIS!H13)</f>
        <v>0</v>
      </c>
      <c r="I13" s="26">
        <f>SUM(CLAIMS_GrpOS:CLAIMS_GrpIS!I13)</f>
        <v>0</v>
      </c>
      <c r="J13" s="26">
        <f>SUM(CLAIMS_GrpOS:CLAIMS_GrpIS!J13)</f>
        <v>0</v>
      </c>
      <c r="K13" s="26">
        <f>SUM(CLAIMS_GrpOS:CLAIMS_GrpIS!K13)</f>
        <v>0</v>
      </c>
      <c r="L13" s="26">
        <f>SUM(CLAIMS_GrpOS:CLAIMS_GrpIS!L13)</f>
        <v>0</v>
      </c>
      <c r="M13" s="26">
        <f>SUM(CLAIMS_GrpOS:CLAIMS_GrpIS!M13)</f>
        <v>0</v>
      </c>
      <c r="N13" s="26">
        <f>SUM(CLAIMS_GrpOS:CLAIMS_GrpIS!N13)</f>
        <v>0</v>
      </c>
      <c r="O13" s="26">
        <f>SUM(CLAIMS_GrpOS:CLAIMS_GrpIS!O13)</f>
        <v>0</v>
      </c>
      <c r="P13" s="26">
        <f>SUM(CLAIMS_GrpOS:CLAIMS_GrpIS!P13)</f>
        <v>0</v>
      </c>
      <c r="Q13" s="26">
        <f>SUM(CLAIMS_GrpOS:CLAIMS_GrpIS!Q13)</f>
        <v>0</v>
      </c>
      <c r="R13" s="26">
        <f>SUM(CLAIMS_GrpOS:CLAIMS_GrpIS!R13)</f>
        <v>0</v>
      </c>
      <c r="S13" s="26">
        <f>SUM(CLAIMS_GrpOS:CLAIMS_GrpIS!S13)</f>
        <v>0</v>
      </c>
      <c r="T13" s="26">
        <f>SUM(CLAIMS_GrpOS:CLAIMS_GrpIS!T13)</f>
        <v>0</v>
      </c>
      <c r="U13" s="26">
        <f>SUM(CLAIMS_GrpOS:CLAIMS_GrpIS!U13)</f>
        <v>0</v>
      </c>
      <c r="V13" s="26">
        <f>SUM(CLAIMS_GrpOS:CLAIMS_GrpIS!V13)</f>
        <v>0</v>
      </c>
      <c r="W13" s="26">
        <f>SUM(CLAIMS_GrpOS:CLAIMS_GrpIS!W13)</f>
        <v>0</v>
      </c>
      <c r="X13" s="26">
        <f>SUM(CLAIMS_GrpOS:CLAIMS_GrpIS!X13)</f>
        <v>0</v>
      </c>
      <c r="Y13" s="26">
        <f>SUM(CLAIMS_GrpOS:CLAIMS_GrpIS!Y13)</f>
        <v>0</v>
      </c>
      <c r="Z13" s="26">
        <f>SUM(CLAIMS_GrpOS:CLAIMS_GrpIS!Z13)</f>
        <v>0</v>
      </c>
      <c r="AA13" s="26">
        <f>SUM(CLAIMS_GrpOS:CLAIMS_GrpIS!AA13)</f>
        <v>0</v>
      </c>
      <c r="AB13" s="26">
        <f>SUM(CLAIMS_GrpOS:CLAIMS_GrpIS!AB13)</f>
        <v>0</v>
      </c>
      <c r="AC13" s="26">
        <f>SUM(CLAIMS_GrpOS:CLAIMS_GrpIS!AC13)</f>
        <v>0</v>
      </c>
      <c r="AD13" s="26">
        <f>SUM(CLAIMS_GrpOS:CLAIMS_GrpIS!AD13)</f>
        <v>0</v>
      </c>
      <c r="AE13" s="26">
        <f>SUM(CLAIMS_GrpOS:CLAIMS_GrpIS!AE13)</f>
        <v>0</v>
      </c>
      <c r="AF13" s="26">
        <f>SUM(CLAIMS_GrpOS:CLAIMS_GrpIS!AF13)</f>
        <v>0</v>
      </c>
      <c r="AG13" s="26">
        <f>SUM(CLAIMS_GrpOS:CLAIMS_GrpIS!AG13)</f>
        <v>0</v>
      </c>
      <c r="AH13" s="26">
        <f>SUM(CLAIMS_GrpOS:CLAIMS_GrpIS!AH13)</f>
        <v>0</v>
      </c>
      <c r="AI13" s="26">
        <f>SUM(CLAIMS_GrpOS:CLAIMS_GrpIS!AI13)</f>
        <v>0</v>
      </c>
      <c r="AJ13" s="26">
        <f>SUM(CLAIMS_GrpOS:CLAIMS_GrpIS!AJ13)</f>
        <v>0</v>
      </c>
      <c r="AK13" s="26">
        <f>SUM(CLAIMS_GrpOS:CLAIMS_GrpIS!AK13)</f>
        <v>0</v>
      </c>
      <c r="AL13" s="26">
        <f>SUM(CLAIMS_GrpOS:CLAIMS_GrpIS!AL13)</f>
        <v>0</v>
      </c>
      <c r="AM13" s="26">
        <f>SUM(CLAIMS_GrpOS:CLAIMS_GrpIS!AM13)</f>
        <v>0</v>
      </c>
      <c r="AN13" s="26">
        <f>SUM(CLAIMS_GrpOS:CLAIMS_GrpIS!AN13)</f>
        <v>0</v>
      </c>
      <c r="AO13" s="26">
        <f>SUM(CLAIMS_GrpOS:CLAIMS_GrpIS!AO13)</f>
        <v>0</v>
      </c>
      <c r="AP13" s="26">
        <f>SUM(CLAIMS_GrpOS:CLAIMS_GrpIS!AP13)</f>
        <v>0</v>
      </c>
      <c r="AQ13" s="26">
        <f>SUM(CLAIMS_GrpOS:CLAIMS_GrpIS!AQ13)</f>
        <v>0</v>
      </c>
      <c r="AR13" s="26">
        <f>SUM(CLAIMS_GrpOS:CLAIMS_GrpIS!AR13)</f>
        <v>0</v>
      </c>
      <c r="AS13" s="26">
        <f>SUM(CLAIMS_GrpOS:CLAIMS_GrpIS!AS13)</f>
        <v>0</v>
      </c>
      <c r="AT13" s="26">
        <f>SUM(CLAIMS_GrpOS:CLAIMS_GrpIS!AT13)</f>
        <v>0</v>
      </c>
      <c r="AU13" s="26">
        <f>SUM(CLAIMS_GrpOS:CLAIMS_GrpIS!AU13)</f>
        <v>0</v>
      </c>
      <c r="AV13" s="26">
        <f>SUM(CLAIMS_GrpOS:CLAIMS_GrpIS!AV13)</f>
        <v>0</v>
      </c>
      <c r="AW13" s="26">
        <f>SUM(CLAIMS_GrpOS:CLAIMS_GrpIS!AW13)</f>
        <v>0</v>
      </c>
      <c r="AX13" s="26">
        <f>SUM(CLAIMS_GrpOS:CLAIMS_GrpIS!AX13)</f>
        <v>0</v>
      </c>
      <c r="AY13" s="26">
        <f>SUM(CLAIMS_GrpOS:CLAIMS_GrpIS!AY13)</f>
        <v>0</v>
      </c>
      <c r="AZ13" s="26">
        <f>SUM(CLAIMS_GrpOS:CLAIMS_GrpIS!AZ13)</f>
        <v>0</v>
      </c>
      <c r="BA13" s="26">
        <f>SUM(CLAIMS_GrpOS:CLAIMS_GrpIS!BA13)</f>
        <v>0</v>
      </c>
      <c r="BB13" s="26">
        <f>SUM(CLAIMS_GrpOS:CLAIMS_GrpIS!BB13)</f>
        <v>0</v>
      </c>
      <c r="BC13" s="26">
        <f>SUM(CLAIMS_GrpOS:CLAIMS_GrpIS!BC13)</f>
        <v>0</v>
      </c>
      <c r="BD13" s="26">
        <f>SUM(CLAIMS_GrpOS:CLAIMS_GrpIS!BD13)</f>
        <v>0</v>
      </c>
      <c r="BE13" s="26">
        <f>SUM(CLAIMS_GrpOS:CLAIMS_GrpIS!BE13)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185">
        <f>SUM(CLAIMS_GrpOS:CLAIMS_GrpIS!F15)</f>
        <v>0</v>
      </c>
      <c r="G15" s="185">
        <f>SUM(CLAIMS_GrpOS:CLAIMS_GrpIS!G15)</f>
        <v>0</v>
      </c>
      <c r="H15" s="185">
        <f>SUM(CLAIMS_GrpOS:CLAIMS_GrpIS!H15)</f>
        <v>0</v>
      </c>
      <c r="I15" s="185">
        <f>SUM(CLAIMS_GrpOS:CLAIMS_GrpIS!I15)</f>
        <v>0</v>
      </c>
      <c r="J15" s="185">
        <f>SUM(CLAIMS_GrpOS:CLAIMS_GrpIS!J15)</f>
        <v>0</v>
      </c>
      <c r="K15" s="185">
        <f>SUM(CLAIMS_GrpOS:CLAIMS_GrpIS!K15)</f>
        <v>0</v>
      </c>
      <c r="L15" s="185">
        <f>SUM(CLAIMS_GrpOS:CLAIMS_GrpIS!L15)</f>
        <v>0</v>
      </c>
      <c r="M15" s="185">
        <f>SUM(CLAIMS_GrpOS:CLAIMS_GrpIS!M15)</f>
        <v>0</v>
      </c>
      <c r="N15" s="185">
        <f>SUM(CLAIMS_GrpOS:CLAIMS_GrpIS!N15)</f>
        <v>0</v>
      </c>
      <c r="O15" s="185">
        <f>SUM(CLAIMS_GrpOS:CLAIMS_GrpIS!O15)</f>
        <v>0</v>
      </c>
      <c r="P15" s="185">
        <f>SUM(CLAIMS_GrpOS:CLAIMS_GrpIS!P15)</f>
        <v>0</v>
      </c>
      <c r="Q15" s="185">
        <f>SUM(CLAIMS_GrpOS:CLAIMS_GrpIS!Q15)</f>
        <v>0</v>
      </c>
      <c r="R15" s="185">
        <f>SUM(CLAIMS_GrpOS:CLAIMS_GrpIS!R15)</f>
        <v>0</v>
      </c>
      <c r="S15" s="185">
        <f>SUM(CLAIMS_GrpOS:CLAIMS_GrpIS!S15)</f>
        <v>0</v>
      </c>
      <c r="T15" s="185">
        <f>SUM(CLAIMS_GrpOS:CLAIMS_GrpIS!T15)</f>
        <v>0</v>
      </c>
      <c r="U15" s="185">
        <f>SUM(CLAIMS_GrpOS:CLAIMS_GrpIS!U15)</f>
        <v>0</v>
      </c>
      <c r="V15" s="185">
        <f>SUM(CLAIMS_GrpOS:CLAIMS_GrpIS!V15)</f>
        <v>0</v>
      </c>
      <c r="W15" s="185">
        <f>SUM(CLAIMS_GrpOS:CLAIMS_GrpIS!W15)</f>
        <v>0</v>
      </c>
      <c r="X15" s="185">
        <f>SUM(CLAIMS_GrpOS:CLAIMS_GrpIS!X15)</f>
        <v>0</v>
      </c>
      <c r="Y15" s="185">
        <f>SUM(CLAIMS_GrpOS:CLAIMS_GrpIS!Y15)</f>
        <v>0</v>
      </c>
      <c r="Z15" s="185">
        <f>SUM(CLAIMS_GrpOS:CLAIMS_GrpIS!Z15)</f>
        <v>0</v>
      </c>
      <c r="AA15" s="185">
        <f>SUM(CLAIMS_GrpOS:CLAIMS_GrpIS!AA15)</f>
        <v>0</v>
      </c>
      <c r="AB15" s="185">
        <f>SUM(CLAIMS_GrpOS:CLAIMS_GrpIS!AB15)</f>
        <v>0</v>
      </c>
      <c r="AC15" s="185">
        <f>SUM(CLAIMS_GrpOS:CLAIMS_GrpIS!AC15)</f>
        <v>0</v>
      </c>
      <c r="AD15" s="185">
        <f>SUM(CLAIMS_GrpOS:CLAIMS_GrpIS!AD15)</f>
        <v>0</v>
      </c>
      <c r="AE15" s="185">
        <f>SUM(CLAIMS_GrpOS:CLAIMS_GrpIS!AE15)</f>
        <v>0</v>
      </c>
      <c r="AF15" s="185">
        <f>SUM(CLAIMS_GrpOS:CLAIMS_GrpIS!AF15)</f>
        <v>0</v>
      </c>
      <c r="AG15" s="185">
        <f>SUM(CLAIMS_GrpOS:CLAIMS_GrpIS!AG15)</f>
        <v>0</v>
      </c>
      <c r="AH15" s="185">
        <f>SUM(CLAIMS_GrpOS:CLAIMS_GrpIS!AH15)</f>
        <v>0</v>
      </c>
      <c r="AI15" s="185">
        <f>SUM(CLAIMS_GrpOS:CLAIMS_GrpIS!AI15)</f>
        <v>0</v>
      </c>
      <c r="AJ15" s="185">
        <f>SUM(CLAIMS_GrpOS:CLAIMS_GrpIS!AJ15)</f>
        <v>0</v>
      </c>
      <c r="AK15" s="185">
        <f>SUM(CLAIMS_GrpOS:CLAIMS_GrpIS!AK15)</f>
        <v>0</v>
      </c>
      <c r="AL15" s="185">
        <f>SUM(CLAIMS_GrpOS:CLAIMS_GrpIS!AL15)</f>
        <v>0</v>
      </c>
      <c r="AM15" s="185">
        <f>SUM(CLAIMS_GrpOS:CLAIMS_GrpIS!AM15)</f>
        <v>0</v>
      </c>
      <c r="AN15" s="185">
        <f>SUM(CLAIMS_GrpOS:CLAIMS_GrpIS!AN15)</f>
        <v>0</v>
      </c>
      <c r="AO15" s="185">
        <f>SUM(CLAIMS_GrpOS:CLAIMS_GrpIS!AO15)</f>
        <v>0</v>
      </c>
      <c r="AP15" s="185">
        <f>SUM(CLAIMS_GrpOS:CLAIMS_GrpIS!AP15)</f>
        <v>0</v>
      </c>
      <c r="AQ15" s="185">
        <f>SUM(CLAIMS_GrpOS:CLAIMS_GrpIS!AQ15)</f>
        <v>0</v>
      </c>
      <c r="AR15" s="185">
        <f>SUM(CLAIMS_GrpOS:CLAIMS_GrpIS!AR15)</f>
        <v>0</v>
      </c>
      <c r="AS15" s="185">
        <f>SUM(CLAIMS_GrpOS:CLAIMS_GrpIS!AS15)</f>
        <v>0</v>
      </c>
      <c r="AT15" s="185">
        <f>SUM(CLAIMS_GrpOS:CLAIMS_GrpIS!AT15)</f>
        <v>0</v>
      </c>
      <c r="AU15" s="185">
        <f>SUM(CLAIMS_GrpOS:CLAIMS_GrpIS!AU15)</f>
        <v>0</v>
      </c>
      <c r="AV15" s="185">
        <f>SUM(CLAIMS_GrpOS:CLAIMS_GrpIS!AV15)</f>
        <v>0</v>
      </c>
      <c r="AW15" s="185">
        <f>SUM(CLAIMS_GrpOS:CLAIMS_GrpIS!AW15)</f>
        <v>0</v>
      </c>
      <c r="AX15" s="185">
        <f>SUM(CLAIMS_GrpOS:CLAIMS_GrpIS!AX15)</f>
        <v>0</v>
      </c>
      <c r="AY15" s="185">
        <f>SUM(CLAIMS_GrpOS:CLAIMS_GrpIS!AY15)</f>
        <v>0</v>
      </c>
      <c r="AZ15" s="185">
        <f>SUM(CLAIMS_GrpOS:CLAIMS_GrpIS!AZ15)</f>
        <v>0</v>
      </c>
      <c r="BA15" s="185">
        <f>SUM(CLAIMS_GrpOS:CLAIMS_GrpIS!BA15)</f>
        <v>0</v>
      </c>
      <c r="BB15" s="185">
        <f>SUM(CLAIMS_GrpOS:CLAIMS_GrpIS!BB15)</f>
        <v>0</v>
      </c>
      <c r="BC15" s="185">
        <f>SUM(CLAIMS_GrpOS:CLAIMS_GrpIS!BC15)</f>
        <v>0</v>
      </c>
      <c r="BD15" s="185">
        <f>SUM(CLAIMS_GrpOS:CLAIMS_GrpIS!BD15)</f>
        <v>0</v>
      </c>
      <c r="BE15" s="185">
        <f>SUM(CLAIMS_GrpOS:CLAIMS_GrpIS!BE15)</f>
        <v>0</v>
      </c>
    </row>
    <row r="16" spans="1:57" ht="15" customHeight="1" x14ac:dyDescent="0.25">
      <c r="A16" s="23"/>
      <c r="D16" s="67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6">
        <f>SUM(CLAIMS_GrpOS:CLAIMS_GrpIS!F17)</f>
        <v>0</v>
      </c>
      <c r="G17" s="26">
        <f>SUM(CLAIMS_GrpOS:CLAIMS_GrpIS!G17)</f>
        <v>0</v>
      </c>
      <c r="H17" s="26">
        <f>SUM(CLAIMS_GrpOS:CLAIMS_GrpIS!H17)</f>
        <v>0</v>
      </c>
      <c r="I17" s="26">
        <f>SUM(CLAIMS_GrpOS:CLAIMS_GrpIS!I17)</f>
        <v>0</v>
      </c>
      <c r="J17" s="26">
        <f>SUM(CLAIMS_GrpOS:CLAIMS_GrpIS!J17)</f>
        <v>0</v>
      </c>
      <c r="K17" s="26">
        <f>SUM(CLAIMS_GrpOS:CLAIMS_GrpIS!K17)</f>
        <v>0</v>
      </c>
      <c r="L17" s="26">
        <f>SUM(CLAIMS_GrpOS:CLAIMS_GrpIS!L17)</f>
        <v>0</v>
      </c>
      <c r="M17" s="26">
        <f>SUM(CLAIMS_GrpOS:CLAIMS_GrpIS!M17)</f>
        <v>0</v>
      </c>
      <c r="N17" s="26">
        <f>SUM(CLAIMS_GrpOS:CLAIMS_GrpIS!N17)</f>
        <v>0</v>
      </c>
      <c r="O17" s="26">
        <f>SUM(CLAIMS_GrpOS:CLAIMS_GrpIS!O17)</f>
        <v>0</v>
      </c>
      <c r="P17" s="26">
        <f>SUM(CLAIMS_GrpOS:CLAIMS_GrpIS!P17)</f>
        <v>0</v>
      </c>
      <c r="Q17" s="26">
        <f>SUM(CLAIMS_GrpOS:CLAIMS_GrpIS!Q17)</f>
        <v>0</v>
      </c>
      <c r="R17" s="26">
        <f>SUM(CLAIMS_GrpOS:CLAIMS_GrpIS!R17)</f>
        <v>0</v>
      </c>
      <c r="S17" s="26">
        <f>SUM(CLAIMS_GrpOS:CLAIMS_GrpIS!S17)</f>
        <v>0</v>
      </c>
      <c r="T17" s="26">
        <f>SUM(CLAIMS_GrpOS:CLAIMS_GrpIS!T17)</f>
        <v>0</v>
      </c>
      <c r="U17" s="26">
        <f>SUM(CLAIMS_GrpOS:CLAIMS_GrpIS!U17)</f>
        <v>0</v>
      </c>
      <c r="V17" s="26">
        <f>SUM(CLAIMS_GrpOS:CLAIMS_GrpIS!V17)</f>
        <v>0</v>
      </c>
      <c r="W17" s="26">
        <f>SUM(CLAIMS_GrpOS:CLAIMS_GrpIS!W17)</f>
        <v>0</v>
      </c>
      <c r="X17" s="26">
        <f>SUM(CLAIMS_GrpOS:CLAIMS_GrpIS!X17)</f>
        <v>0</v>
      </c>
      <c r="Y17" s="26">
        <f>SUM(CLAIMS_GrpOS:CLAIMS_GrpIS!Y17)</f>
        <v>0</v>
      </c>
      <c r="Z17" s="26">
        <f>SUM(CLAIMS_GrpOS:CLAIMS_GrpIS!Z17)</f>
        <v>0</v>
      </c>
      <c r="AA17" s="26">
        <f>SUM(CLAIMS_GrpOS:CLAIMS_GrpIS!AA17)</f>
        <v>0</v>
      </c>
      <c r="AB17" s="26">
        <f>SUM(CLAIMS_GrpOS:CLAIMS_GrpIS!AB17)</f>
        <v>0</v>
      </c>
      <c r="AC17" s="26">
        <f>SUM(CLAIMS_GrpOS:CLAIMS_GrpIS!AC17)</f>
        <v>0</v>
      </c>
      <c r="AD17" s="26">
        <f>SUM(CLAIMS_GrpOS:CLAIMS_GrpIS!AD17)</f>
        <v>0</v>
      </c>
      <c r="AE17" s="26">
        <f>SUM(CLAIMS_GrpOS:CLAIMS_GrpIS!AE17)</f>
        <v>0</v>
      </c>
      <c r="AF17" s="26">
        <f>SUM(CLAIMS_GrpOS:CLAIMS_GrpIS!AF17)</f>
        <v>0</v>
      </c>
      <c r="AG17" s="26">
        <f>SUM(CLAIMS_GrpOS:CLAIMS_GrpIS!AG17)</f>
        <v>0</v>
      </c>
      <c r="AH17" s="26">
        <f>SUM(CLAIMS_GrpOS:CLAIMS_GrpIS!AH17)</f>
        <v>0</v>
      </c>
      <c r="AI17" s="26">
        <f>SUM(CLAIMS_GrpOS:CLAIMS_GrpIS!AI17)</f>
        <v>0</v>
      </c>
      <c r="AJ17" s="26">
        <f>SUM(CLAIMS_GrpOS:CLAIMS_GrpIS!AJ17)</f>
        <v>0</v>
      </c>
      <c r="AK17" s="26">
        <f>SUM(CLAIMS_GrpOS:CLAIMS_GrpIS!AK17)</f>
        <v>0</v>
      </c>
      <c r="AL17" s="26">
        <f>SUM(CLAIMS_GrpOS:CLAIMS_GrpIS!AL17)</f>
        <v>0</v>
      </c>
      <c r="AM17" s="26">
        <f>SUM(CLAIMS_GrpOS:CLAIMS_GrpIS!AM17)</f>
        <v>0</v>
      </c>
      <c r="AN17" s="26">
        <f>SUM(CLAIMS_GrpOS:CLAIMS_GrpIS!AN17)</f>
        <v>0</v>
      </c>
      <c r="AO17" s="26">
        <f>SUM(CLAIMS_GrpOS:CLAIMS_GrpIS!AO17)</f>
        <v>0</v>
      </c>
      <c r="AP17" s="26">
        <f>SUM(CLAIMS_GrpOS:CLAIMS_GrpIS!AP17)</f>
        <v>0</v>
      </c>
      <c r="AQ17" s="26">
        <f>SUM(CLAIMS_GrpOS:CLAIMS_GrpIS!AQ17)</f>
        <v>0</v>
      </c>
      <c r="AR17" s="26">
        <f>SUM(CLAIMS_GrpOS:CLAIMS_GrpIS!AR17)</f>
        <v>0</v>
      </c>
      <c r="AS17" s="26">
        <f>SUM(CLAIMS_GrpOS:CLAIMS_GrpIS!AS17)</f>
        <v>0</v>
      </c>
      <c r="AT17" s="26">
        <f>SUM(CLAIMS_GrpOS:CLAIMS_GrpIS!AT17)</f>
        <v>0</v>
      </c>
      <c r="AU17" s="26">
        <f>SUM(CLAIMS_GrpOS:CLAIMS_GrpIS!AU17)</f>
        <v>0</v>
      </c>
      <c r="AV17" s="26">
        <f>SUM(CLAIMS_GrpOS:CLAIMS_GrpIS!AV17)</f>
        <v>0</v>
      </c>
      <c r="AW17" s="26">
        <f>SUM(CLAIMS_GrpOS:CLAIMS_GrpIS!AW17)</f>
        <v>0</v>
      </c>
      <c r="AX17" s="26">
        <f>SUM(CLAIMS_GrpOS:CLAIMS_GrpIS!AX17)</f>
        <v>0</v>
      </c>
      <c r="AY17" s="26">
        <f>SUM(CLAIMS_GrpOS:CLAIMS_GrpIS!AY17)</f>
        <v>0</v>
      </c>
      <c r="AZ17" s="26">
        <f>SUM(CLAIMS_GrpOS:CLAIMS_GrpIS!AZ17)</f>
        <v>0</v>
      </c>
      <c r="BA17" s="26">
        <f>SUM(CLAIMS_GrpOS:CLAIMS_GrpIS!BA17)</f>
        <v>0</v>
      </c>
      <c r="BB17" s="26">
        <f>SUM(CLAIMS_GrpOS:CLAIMS_GrpIS!BB17)</f>
        <v>0</v>
      </c>
      <c r="BC17" s="26">
        <f>SUM(CLAIMS_GrpOS:CLAIMS_GrpIS!BC17)</f>
        <v>0</v>
      </c>
      <c r="BD17" s="26">
        <f>SUM(CLAIMS_GrpOS:CLAIMS_GrpIS!BD17)</f>
        <v>0</v>
      </c>
      <c r="BE17" s="26">
        <f>SUM(CLAIMS_GrpOS:CLAIMS_GrpIS!BE17)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6">
        <f>SUM(CLAIMS_GrpOS:CLAIMS_GrpIS!F18)</f>
        <v>0</v>
      </c>
      <c r="G18" s="26">
        <f>SUM(CLAIMS_GrpOS:CLAIMS_GrpIS!G18)</f>
        <v>0</v>
      </c>
      <c r="H18" s="26">
        <f>SUM(CLAIMS_GrpOS:CLAIMS_GrpIS!H18)</f>
        <v>0</v>
      </c>
      <c r="I18" s="26">
        <f>SUM(CLAIMS_GrpOS:CLAIMS_GrpIS!I18)</f>
        <v>0</v>
      </c>
      <c r="J18" s="26">
        <f>SUM(CLAIMS_GrpOS:CLAIMS_GrpIS!J18)</f>
        <v>0</v>
      </c>
      <c r="K18" s="26">
        <f>SUM(CLAIMS_GrpOS:CLAIMS_GrpIS!K18)</f>
        <v>0</v>
      </c>
      <c r="L18" s="26">
        <f>SUM(CLAIMS_GrpOS:CLAIMS_GrpIS!L18)</f>
        <v>0</v>
      </c>
      <c r="M18" s="26">
        <f>SUM(CLAIMS_GrpOS:CLAIMS_GrpIS!M18)</f>
        <v>0</v>
      </c>
      <c r="N18" s="26">
        <f>SUM(CLAIMS_GrpOS:CLAIMS_GrpIS!N18)</f>
        <v>0</v>
      </c>
      <c r="O18" s="26">
        <f>SUM(CLAIMS_GrpOS:CLAIMS_GrpIS!O18)</f>
        <v>0</v>
      </c>
      <c r="P18" s="26">
        <f>SUM(CLAIMS_GrpOS:CLAIMS_GrpIS!P18)</f>
        <v>0</v>
      </c>
      <c r="Q18" s="26">
        <f>SUM(CLAIMS_GrpOS:CLAIMS_GrpIS!Q18)</f>
        <v>0</v>
      </c>
      <c r="R18" s="26">
        <f>SUM(CLAIMS_GrpOS:CLAIMS_GrpIS!R18)</f>
        <v>0</v>
      </c>
      <c r="S18" s="26">
        <f>SUM(CLAIMS_GrpOS:CLAIMS_GrpIS!S18)</f>
        <v>0</v>
      </c>
      <c r="T18" s="26">
        <f>SUM(CLAIMS_GrpOS:CLAIMS_GrpIS!T18)</f>
        <v>0</v>
      </c>
      <c r="U18" s="26">
        <f>SUM(CLAIMS_GrpOS:CLAIMS_GrpIS!U18)</f>
        <v>0</v>
      </c>
      <c r="V18" s="26">
        <f>SUM(CLAIMS_GrpOS:CLAIMS_GrpIS!V18)</f>
        <v>0</v>
      </c>
      <c r="W18" s="26">
        <f>SUM(CLAIMS_GrpOS:CLAIMS_GrpIS!W18)</f>
        <v>0</v>
      </c>
      <c r="X18" s="26">
        <f>SUM(CLAIMS_GrpOS:CLAIMS_GrpIS!X18)</f>
        <v>0</v>
      </c>
      <c r="Y18" s="26">
        <f>SUM(CLAIMS_GrpOS:CLAIMS_GrpIS!Y18)</f>
        <v>0</v>
      </c>
      <c r="Z18" s="26">
        <f>SUM(CLAIMS_GrpOS:CLAIMS_GrpIS!Z18)</f>
        <v>0</v>
      </c>
      <c r="AA18" s="26">
        <f>SUM(CLAIMS_GrpOS:CLAIMS_GrpIS!AA18)</f>
        <v>0</v>
      </c>
      <c r="AB18" s="26">
        <f>SUM(CLAIMS_GrpOS:CLAIMS_GrpIS!AB18)</f>
        <v>0</v>
      </c>
      <c r="AC18" s="26">
        <f>SUM(CLAIMS_GrpOS:CLAIMS_GrpIS!AC18)</f>
        <v>0</v>
      </c>
      <c r="AD18" s="26">
        <f>SUM(CLAIMS_GrpOS:CLAIMS_GrpIS!AD18)</f>
        <v>0</v>
      </c>
      <c r="AE18" s="26">
        <f>SUM(CLAIMS_GrpOS:CLAIMS_GrpIS!AE18)</f>
        <v>0</v>
      </c>
      <c r="AF18" s="26">
        <f>SUM(CLAIMS_GrpOS:CLAIMS_GrpIS!AF18)</f>
        <v>0</v>
      </c>
      <c r="AG18" s="26">
        <f>SUM(CLAIMS_GrpOS:CLAIMS_GrpIS!AG18)</f>
        <v>0</v>
      </c>
      <c r="AH18" s="26">
        <f>SUM(CLAIMS_GrpOS:CLAIMS_GrpIS!AH18)</f>
        <v>0</v>
      </c>
      <c r="AI18" s="26">
        <f>SUM(CLAIMS_GrpOS:CLAIMS_GrpIS!AI18)</f>
        <v>0</v>
      </c>
      <c r="AJ18" s="26">
        <f>SUM(CLAIMS_GrpOS:CLAIMS_GrpIS!AJ18)</f>
        <v>0</v>
      </c>
      <c r="AK18" s="26">
        <f>SUM(CLAIMS_GrpOS:CLAIMS_GrpIS!AK18)</f>
        <v>0</v>
      </c>
      <c r="AL18" s="26">
        <f>SUM(CLAIMS_GrpOS:CLAIMS_GrpIS!AL18)</f>
        <v>0</v>
      </c>
      <c r="AM18" s="26">
        <f>SUM(CLAIMS_GrpOS:CLAIMS_GrpIS!AM18)</f>
        <v>0</v>
      </c>
      <c r="AN18" s="26">
        <f>SUM(CLAIMS_GrpOS:CLAIMS_GrpIS!AN18)</f>
        <v>0</v>
      </c>
      <c r="AO18" s="26">
        <f>SUM(CLAIMS_GrpOS:CLAIMS_GrpIS!AO18)</f>
        <v>0</v>
      </c>
      <c r="AP18" s="26">
        <f>SUM(CLAIMS_GrpOS:CLAIMS_GrpIS!AP18)</f>
        <v>0</v>
      </c>
      <c r="AQ18" s="26">
        <f>SUM(CLAIMS_GrpOS:CLAIMS_GrpIS!AQ18)</f>
        <v>0</v>
      </c>
      <c r="AR18" s="26">
        <f>SUM(CLAIMS_GrpOS:CLAIMS_GrpIS!AR18)</f>
        <v>0</v>
      </c>
      <c r="AS18" s="26">
        <f>SUM(CLAIMS_GrpOS:CLAIMS_GrpIS!AS18)</f>
        <v>0</v>
      </c>
      <c r="AT18" s="26">
        <f>SUM(CLAIMS_GrpOS:CLAIMS_GrpIS!AT18)</f>
        <v>0</v>
      </c>
      <c r="AU18" s="26">
        <f>SUM(CLAIMS_GrpOS:CLAIMS_GrpIS!AU18)</f>
        <v>0</v>
      </c>
      <c r="AV18" s="26">
        <f>SUM(CLAIMS_GrpOS:CLAIMS_GrpIS!AV18)</f>
        <v>0</v>
      </c>
      <c r="AW18" s="26">
        <f>SUM(CLAIMS_GrpOS:CLAIMS_GrpIS!AW18)</f>
        <v>0</v>
      </c>
      <c r="AX18" s="26">
        <f>SUM(CLAIMS_GrpOS:CLAIMS_GrpIS!AX18)</f>
        <v>0</v>
      </c>
      <c r="AY18" s="26">
        <f>SUM(CLAIMS_GrpOS:CLAIMS_GrpIS!AY18)</f>
        <v>0</v>
      </c>
      <c r="AZ18" s="26">
        <f>SUM(CLAIMS_GrpOS:CLAIMS_GrpIS!AZ18)</f>
        <v>0</v>
      </c>
      <c r="BA18" s="26">
        <f>SUM(CLAIMS_GrpOS:CLAIMS_GrpIS!BA18)</f>
        <v>0</v>
      </c>
      <c r="BB18" s="26">
        <f>SUM(CLAIMS_GrpOS:CLAIMS_GrpIS!BB18)</f>
        <v>0</v>
      </c>
      <c r="BC18" s="26">
        <f>SUM(CLAIMS_GrpOS:CLAIMS_GrpIS!BC18)</f>
        <v>0</v>
      </c>
      <c r="BD18" s="26">
        <f>SUM(CLAIMS_GrpOS:CLAIMS_GrpIS!BD18)</f>
        <v>0</v>
      </c>
      <c r="BE18" s="26">
        <f>SUM(CLAIMS_GrpOS:CLAIMS_GrpIS!BE18)</f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SUM(CLAIMS_GrpOS:CLAIMS_GrpIS!F19)</f>
        <v>0</v>
      </c>
      <c r="G19" s="26">
        <f>SUM(CLAIMS_GrpOS:CLAIMS_GrpIS!G19)</f>
        <v>0</v>
      </c>
      <c r="H19" s="26">
        <f>SUM(CLAIMS_GrpOS:CLAIMS_GrpIS!H19)</f>
        <v>0</v>
      </c>
      <c r="I19" s="26">
        <f>SUM(CLAIMS_GrpOS:CLAIMS_GrpIS!I19)</f>
        <v>0</v>
      </c>
      <c r="J19" s="26">
        <f>SUM(CLAIMS_GrpOS:CLAIMS_GrpIS!J19)</f>
        <v>0</v>
      </c>
      <c r="K19" s="26">
        <f>SUM(CLAIMS_GrpOS:CLAIMS_GrpIS!K19)</f>
        <v>0</v>
      </c>
      <c r="L19" s="26">
        <f>SUM(CLAIMS_GrpOS:CLAIMS_GrpIS!L19)</f>
        <v>0</v>
      </c>
      <c r="M19" s="26">
        <f>SUM(CLAIMS_GrpOS:CLAIMS_GrpIS!M19)</f>
        <v>0</v>
      </c>
      <c r="N19" s="26">
        <f>SUM(CLAIMS_GrpOS:CLAIMS_GrpIS!N19)</f>
        <v>0</v>
      </c>
      <c r="O19" s="26">
        <f>SUM(CLAIMS_GrpOS:CLAIMS_GrpIS!O19)</f>
        <v>0</v>
      </c>
      <c r="P19" s="26">
        <f>SUM(CLAIMS_GrpOS:CLAIMS_GrpIS!P19)</f>
        <v>0</v>
      </c>
      <c r="Q19" s="26">
        <f>SUM(CLAIMS_GrpOS:CLAIMS_GrpIS!Q19)</f>
        <v>0</v>
      </c>
      <c r="R19" s="26">
        <f>SUM(CLAIMS_GrpOS:CLAIMS_GrpIS!R19)</f>
        <v>0</v>
      </c>
      <c r="S19" s="26">
        <f>SUM(CLAIMS_GrpOS:CLAIMS_GrpIS!S19)</f>
        <v>0</v>
      </c>
      <c r="T19" s="26">
        <f>SUM(CLAIMS_GrpOS:CLAIMS_GrpIS!T19)</f>
        <v>0</v>
      </c>
      <c r="U19" s="26">
        <f>SUM(CLAIMS_GrpOS:CLAIMS_GrpIS!U19)</f>
        <v>0</v>
      </c>
      <c r="V19" s="26">
        <f>SUM(CLAIMS_GrpOS:CLAIMS_GrpIS!V19)</f>
        <v>0</v>
      </c>
      <c r="W19" s="26">
        <f>SUM(CLAIMS_GrpOS:CLAIMS_GrpIS!W19)</f>
        <v>0</v>
      </c>
      <c r="X19" s="26">
        <f>SUM(CLAIMS_GrpOS:CLAIMS_GrpIS!X19)</f>
        <v>0</v>
      </c>
      <c r="Y19" s="26">
        <f>SUM(CLAIMS_GrpOS:CLAIMS_GrpIS!Y19)</f>
        <v>0</v>
      </c>
      <c r="Z19" s="26">
        <f>SUM(CLAIMS_GrpOS:CLAIMS_GrpIS!Z19)</f>
        <v>0</v>
      </c>
      <c r="AA19" s="26">
        <f>SUM(CLAIMS_GrpOS:CLAIMS_GrpIS!AA19)</f>
        <v>0</v>
      </c>
      <c r="AB19" s="26">
        <f>SUM(CLAIMS_GrpOS:CLAIMS_GrpIS!AB19)</f>
        <v>0</v>
      </c>
      <c r="AC19" s="26">
        <f>SUM(CLAIMS_GrpOS:CLAIMS_GrpIS!AC19)</f>
        <v>0</v>
      </c>
      <c r="AD19" s="26">
        <f>SUM(CLAIMS_GrpOS:CLAIMS_GrpIS!AD19)</f>
        <v>0</v>
      </c>
      <c r="AE19" s="26">
        <f>SUM(CLAIMS_GrpOS:CLAIMS_GrpIS!AE19)</f>
        <v>0</v>
      </c>
      <c r="AF19" s="26">
        <f>SUM(CLAIMS_GrpOS:CLAIMS_GrpIS!AF19)</f>
        <v>0</v>
      </c>
      <c r="AG19" s="26">
        <f>SUM(CLAIMS_GrpOS:CLAIMS_GrpIS!AG19)</f>
        <v>0</v>
      </c>
      <c r="AH19" s="26">
        <f>SUM(CLAIMS_GrpOS:CLAIMS_GrpIS!AH19)</f>
        <v>0</v>
      </c>
      <c r="AI19" s="26">
        <f>SUM(CLAIMS_GrpOS:CLAIMS_GrpIS!AI19)</f>
        <v>0</v>
      </c>
      <c r="AJ19" s="26">
        <f>SUM(CLAIMS_GrpOS:CLAIMS_GrpIS!AJ19)</f>
        <v>0</v>
      </c>
      <c r="AK19" s="26">
        <f>SUM(CLAIMS_GrpOS:CLAIMS_GrpIS!AK19)</f>
        <v>0</v>
      </c>
      <c r="AL19" s="26">
        <f>SUM(CLAIMS_GrpOS:CLAIMS_GrpIS!AL19)</f>
        <v>0</v>
      </c>
      <c r="AM19" s="26">
        <f>SUM(CLAIMS_GrpOS:CLAIMS_GrpIS!AM19)</f>
        <v>0</v>
      </c>
      <c r="AN19" s="26">
        <f>SUM(CLAIMS_GrpOS:CLAIMS_GrpIS!AN19)</f>
        <v>0</v>
      </c>
      <c r="AO19" s="26">
        <f>SUM(CLAIMS_GrpOS:CLAIMS_GrpIS!AO19)</f>
        <v>0</v>
      </c>
      <c r="AP19" s="26">
        <f>SUM(CLAIMS_GrpOS:CLAIMS_GrpIS!AP19)</f>
        <v>0</v>
      </c>
      <c r="AQ19" s="26">
        <f>SUM(CLAIMS_GrpOS:CLAIMS_GrpIS!AQ19)</f>
        <v>0</v>
      </c>
      <c r="AR19" s="26">
        <f>SUM(CLAIMS_GrpOS:CLAIMS_GrpIS!AR19)</f>
        <v>0</v>
      </c>
      <c r="AS19" s="26">
        <f>SUM(CLAIMS_GrpOS:CLAIMS_GrpIS!AS19)</f>
        <v>0</v>
      </c>
      <c r="AT19" s="26">
        <f>SUM(CLAIMS_GrpOS:CLAIMS_GrpIS!AT19)</f>
        <v>0</v>
      </c>
      <c r="AU19" s="26">
        <f>SUM(CLAIMS_GrpOS:CLAIMS_GrpIS!AU19)</f>
        <v>0</v>
      </c>
      <c r="AV19" s="26">
        <f>SUM(CLAIMS_GrpOS:CLAIMS_GrpIS!AV19)</f>
        <v>0</v>
      </c>
      <c r="AW19" s="26">
        <f>SUM(CLAIMS_GrpOS:CLAIMS_GrpIS!AW19)</f>
        <v>0</v>
      </c>
      <c r="AX19" s="26">
        <f>SUM(CLAIMS_GrpOS:CLAIMS_GrpIS!AX19)</f>
        <v>0</v>
      </c>
      <c r="AY19" s="26">
        <f>SUM(CLAIMS_GrpOS:CLAIMS_GrpIS!AY19)</f>
        <v>0</v>
      </c>
      <c r="AZ19" s="26">
        <f>SUM(CLAIMS_GrpOS:CLAIMS_GrpIS!AZ19)</f>
        <v>0</v>
      </c>
      <c r="BA19" s="26">
        <f>SUM(CLAIMS_GrpOS:CLAIMS_GrpIS!BA19)</f>
        <v>0</v>
      </c>
      <c r="BB19" s="26">
        <f>SUM(CLAIMS_GrpOS:CLAIMS_GrpIS!BB19)</f>
        <v>0</v>
      </c>
      <c r="BC19" s="26">
        <f>SUM(CLAIMS_GrpOS:CLAIMS_GrpIS!BC19)</f>
        <v>0</v>
      </c>
      <c r="BD19" s="26">
        <f>SUM(CLAIMS_GrpOS:CLAIMS_GrpIS!BD19)</f>
        <v>0</v>
      </c>
      <c r="BE19" s="26">
        <f>SUM(CLAIMS_GrpOS:CLAIMS_GrpIS!BE19)</f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6">
        <f>SUM(CLAIMS_GrpOS:CLAIMS_GrpIS!F20)</f>
        <v>0</v>
      </c>
      <c r="G20" s="26">
        <f>SUM(CLAIMS_GrpOS:CLAIMS_GrpIS!G20)</f>
        <v>0</v>
      </c>
      <c r="H20" s="26">
        <f>SUM(CLAIMS_GrpOS:CLAIMS_GrpIS!H20)</f>
        <v>0</v>
      </c>
      <c r="I20" s="26">
        <f>SUM(CLAIMS_GrpOS:CLAIMS_GrpIS!I20)</f>
        <v>0</v>
      </c>
      <c r="J20" s="26">
        <f>SUM(CLAIMS_GrpOS:CLAIMS_GrpIS!J20)</f>
        <v>0</v>
      </c>
      <c r="K20" s="26">
        <f>SUM(CLAIMS_GrpOS:CLAIMS_GrpIS!K20)</f>
        <v>0</v>
      </c>
      <c r="L20" s="26">
        <f>SUM(CLAIMS_GrpOS:CLAIMS_GrpIS!L20)</f>
        <v>0</v>
      </c>
      <c r="M20" s="26">
        <f>SUM(CLAIMS_GrpOS:CLAIMS_GrpIS!M20)</f>
        <v>0</v>
      </c>
      <c r="N20" s="26">
        <f>SUM(CLAIMS_GrpOS:CLAIMS_GrpIS!N20)</f>
        <v>0</v>
      </c>
      <c r="O20" s="26">
        <f>SUM(CLAIMS_GrpOS:CLAIMS_GrpIS!O20)</f>
        <v>0</v>
      </c>
      <c r="P20" s="26">
        <f>SUM(CLAIMS_GrpOS:CLAIMS_GrpIS!P20)</f>
        <v>0</v>
      </c>
      <c r="Q20" s="26">
        <f>SUM(CLAIMS_GrpOS:CLAIMS_GrpIS!Q20)</f>
        <v>0</v>
      </c>
      <c r="R20" s="26">
        <f>SUM(CLAIMS_GrpOS:CLAIMS_GrpIS!R20)</f>
        <v>0</v>
      </c>
      <c r="S20" s="26">
        <f>SUM(CLAIMS_GrpOS:CLAIMS_GrpIS!S20)</f>
        <v>0</v>
      </c>
      <c r="T20" s="26">
        <f>SUM(CLAIMS_GrpOS:CLAIMS_GrpIS!T20)</f>
        <v>0</v>
      </c>
      <c r="U20" s="26">
        <f>SUM(CLAIMS_GrpOS:CLAIMS_GrpIS!U20)</f>
        <v>0</v>
      </c>
      <c r="V20" s="26">
        <f>SUM(CLAIMS_GrpOS:CLAIMS_GrpIS!V20)</f>
        <v>0</v>
      </c>
      <c r="W20" s="26">
        <f>SUM(CLAIMS_GrpOS:CLAIMS_GrpIS!W20)</f>
        <v>0</v>
      </c>
      <c r="X20" s="26">
        <f>SUM(CLAIMS_GrpOS:CLAIMS_GrpIS!X20)</f>
        <v>0</v>
      </c>
      <c r="Y20" s="26">
        <f>SUM(CLAIMS_GrpOS:CLAIMS_GrpIS!Y20)</f>
        <v>0</v>
      </c>
      <c r="Z20" s="26">
        <f>SUM(CLAIMS_GrpOS:CLAIMS_GrpIS!Z20)</f>
        <v>0</v>
      </c>
      <c r="AA20" s="26">
        <f>SUM(CLAIMS_GrpOS:CLAIMS_GrpIS!AA20)</f>
        <v>0</v>
      </c>
      <c r="AB20" s="26">
        <f>SUM(CLAIMS_GrpOS:CLAIMS_GrpIS!AB20)</f>
        <v>0</v>
      </c>
      <c r="AC20" s="26">
        <f>SUM(CLAIMS_GrpOS:CLAIMS_GrpIS!AC20)</f>
        <v>0</v>
      </c>
      <c r="AD20" s="26">
        <f>SUM(CLAIMS_GrpOS:CLAIMS_GrpIS!AD20)</f>
        <v>0</v>
      </c>
      <c r="AE20" s="26">
        <f>SUM(CLAIMS_GrpOS:CLAIMS_GrpIS!AE20)</f>
        <v>0</v>
      </c>
      <c r="AF20" s="26">
        <f>SUM(CLAIMS_GrpOS:CLAIMS_GrpIS!AF20)</f>
        <v>0</v>
      </c>
      <c r="AG20" s="26">
        <f>SUM(CLAIMS_GrpOS:CLAIMS_GrpIS!AG20)</f>
        <v>0</v>
      </c>
      <c r="AH20" s="26">
        <f>SUM(CLAIMS_GrpOS:CLAIMS_GrpIS!AH20)</f>
        <v>0</v>
      </c>
      <c r="AI20" s="26">
        <f>SUM(CLAIMS_GrpOS:CLAIMS_GrpIS!AI20)</f>
        <v>0</v>
      </c>
      <c r="AJ20" s="26">
        <f>SUM(CLAIMS_GrpOS:CLAIMS_GrpIS!AJ20)</f>
        <v>0</v>
      </c>
      <c r="AK20" s="26">
        <f>SUM(CLAIMS_GrpOS:CLAIMS_GrpIS!AK20)</f>
        <v>0</v>
      </c>
      <c r="AL20" s="26">
        <f>SUM(CLAIMS_GrpOS:CLAIMS_GrpIS!AL20)</f>
        <v>0</v>
      </c>
      <c r="AM20" s="26">
        <f>SUM(CLAIMS_GrpOS:CLAIMS_GrpIS!AM20)</f>
        <v>0</v>
      </c>
      <c r="AN20" s="26">
        <f>SUM(CLAIMS_GrpOS:CLAIMS_GrpIS!AN20)</f>
        <v>0</v>
      </c>
      <c r="AO20" s="26">
        <f>SUM(CLAIMS_GrpOS:CLAIMS_GrpIS!AO20)</f>
        <v>0</v>
      </c>
      <c r="AP20" s="26">
        <f>SUM(CLAIMS_GrpOS:CLAIMS_GrpIS!AP20)</f>
        <v>0</v>
      </c>
      <c r="AQ20" s="26">
        <f>SUM(CLAIMS_GrpOS:CLAIMS_GrpIS!AQ20)</f>
        <v>0</v>
      </c>
      <c r="AR20" s="26">
        <f>SUM(CLAIMS_GrpOS:CLAIMS_GrpIS!AR20)</f>
        <v>0</v>
      </c>
      <c r="AS20" s="26">
        <f>SUM(CLAIMS_GrpOS:CLAIMS_GrpIS!AS20)</f>
        <v>0</v>
      </c>
      <c r="AT20" s="26">
        <f>SUM(CLAIMS_GrpOS:CLAIMS_GrpIS!AT20)</f>
        <v>0</v>
      </c>
      <c r="AU20" s="26">
        <f>SUM(CLAIMS_GrpOS:CLAIMS_GrpIS!AU20)</f>
        <v>0</v>
      </c>
      <c r="AV20" s="26">
        <f>SUM(CLAIMS_GrpOS:CLAIMS_GrpIS!AV20)</f>
        <v>0</v>
      </c>
      <c r="AW20" s="26">
        <f>SUM(CLAIMS_GrpOS:CLAIMS_GrpIS!AW20)</f>
        <v>0</v>
      </c>
      <c r="AX20" s="26">
        <f>SUM(CLAIMS_GrpOS:CLAIMS_GrpIS!AX20)</f>
        <v>0</v>
      </c>
      <c r="AY20" s="26">
        <f>SUM(CLAIMS_GrpOS:CLAIMS_GrpIS!AY20)</f>
        <v>0</v>
      </c>
      <c r="AZ20" s="26">
        <f>SUM(CLAIMS_GrpOS:CLAIMS_GrpIS!AZ20)</f>
        <v>0</v>
      </c>
      <c r="BA20" s="26">
        <f>SUM(CLAIMS_GrpOS:CLAIMS_GrpIS!BA20)</f>
        <v>0</v>
      </c>
      <c r="BB20" s="26">
        <f>SUM(CLAIMS_GrpOS:CLAIMS_GrpIS!BB20)</f>
        <v>0</v>
      </c>
      <c r="BC20" s="26">
        <f>SUM(CLAIMS_GrpOS:CLAIMS_GrpIS!BC20)</f>
        <v>0</v>
      </c>
      <c r="BD20" s="26">
        <f>SUM(CLAIMS_GrpOS:CLAIMS_GrpIS!BD20)</f>
        <v>0</v>
      </c>
      <c r="BE20" s="26">
        <f>SUM(CLAIMS_GrpOS:CLAIMS_GrpIS!BE20)</f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6">
        <f>SUM(CLAIMS_GrpOS:CLAIMS_GrpIS!F21)</f>
        <v>0</v>
      </c>
      <c r="G21" s="26">
        <f>SUM(CLAIMS_GrpOS:CLAIMS_GrpIS!G21)</f>
        <v>0</v>
      </c>
      <c r="H21" s="26">
        <f>SUM(CLAIMS_GrpOS:CLAIMS_GrpIS!H21)</f>
        <v>0</v>
      </c>
      <c r="I21" s="26">
        <f>SUM(CLAIMS_GrpOS:CLAIMS_GrpIS!I21)</f>
        <v>0</v>
      </c>
      <c r="J21" s="26">
        <f>SUM(CLAIMS_GrpOS:CLAIMS_GrpIS!J21)</f>
        <v>0</v>
      </c>
      <c r="K21" s="26">
        <f>SUM(CLAIMS_GrpOS:CLAIMS_GrpIS!K21)</f>
        <v>0</v>
      </c>
      <c r="L21" s="26">
        <f>SUM(CLAIMS_GrpOS:CLAIMS_GrpIS!L21)</f>
        <v>0</v>
      </c>
      <c r="M21" s="26">
        <f>SUM(CLAIMS_GrpOS:CLAIMS_GrpIS!M21)</f>
        <v>0</v>
      </c>
      <c r="N21" s="26">
        <f>SUM(CLAIMS_GrpOS:CLAIMS_GrpIS!N21)</f>
        <v>0</v>
      </c>
      <c r="O21" s="26">
        <f>SUM(CLAIMS_GrpOS:CLAIMS_GrpIS!O21)</f>
        <v>0</v>
      </c>
      <c r="P21" s="26">
        <f>SUM(CLAIMS_GrpOS:CLAIMS_GrpIS!P21)</f>
        <v>0</v>
      </c>
      <c r="Q21" s="26">
        <f>SUM(CLAIMS_GrpOS:CLAIMS_GrpIS!Q21)</f>
        <v>0</v>
      </c>
      <c r="R21" s="26">
        <f>SUM(CLAIMS_GrpOS:CLAIMS_GrpIS!R21)</f>
        <v>0</v>
      </c>
      <c r="S21" s="26">
        <f>SUM(CLAIMS_GrpOS:CLAIMS_GrpIS!S21)</f>
        <v>0</v>
      </c>
      <c r="T21" s="26">
        <f>SUM(CLAIMS_GrpOS:CLAIMS_GrpIS!T21)</f>
        <v>0</v>
      </c>
      <c r="U21" s="26">
        <f>SUM(CLAIMS_GrpOS:CLAIMS_GrpIS!U21)</f>
        <v>0</v>
      </c>
      <c r="V21" s="26">
        <f>SUM(CLAIMS_GrpOS:CLAIMS_GrpIS!V21)</f>
        <v>0</v>
      </c>
      <c r="W21" s="26">
        <f>SUM(CLAIMS_GrpOS:CLAIMS_GrpIS!W21)</f>
        <v>0</v>
      </c>
      <c r="X21" s="26">
        <f>SUM(CLAIMS_GrpOS:CLAIMS_GrpIS!X21)</f>
        <v>0</v>
      </c>
      <c r="Y21" s="26">
        <f>SUM(CLAIMS_GrpOS:CLAIMS_GrpIS!Y21)</f>
        <v>0</v>
      </c>
      <c r="Z21" s="26">
        <f>SUM(CLAIMS_GrpOS:CLAIMS_GrpIS!Z21)</f>
        <v>0</v>
      </c>
      <c r="AA21" s="26">
        <f>SUM(CLAIMS_GrpOS:CLAIMS_GrpIS!AA21)</f>
        <v>0</v>
      </c>
      <c r="AB21" s="26">
        <f>SUM(CLAIMS_GrpOS:CLAIMS_GrpIS!AB21)</f>
        <v>0</v>
      </c>
      <c r="AC21" s="26">
        <f>SUM(CLAIMS_GrpOS:CLAIMS_GrpIS!AC21)</f>
        <v>0</v>
      </c>
      <c r="AD21" s="26">
        <f>SUM(CLAIMS_GrpOS:CLAIMS_GrpIS!AD21)</f>
        <v>0</v>
      </c>
      <c r="AE21" s="26">
        <f>SUM(CLAIMS_GrpOS:CLAIMS_GrpIS!AE21)</f>
        <v>0</v>
      </c>
      <c r="AF21" s="26">
        <f>SUM(CLAIMS_GrpOS:CLAIMS_GrpIS!AF21)</f>
        <v>0</v>
      </c>
      <c r="AG21" s="26">
        <f>SUM(CLAIMS_GrpOS:CLAIMS_GrpIS!AG21)</f>
        <v>0</v>
      </c>
      <c r="AH21" s="26">
        <f>SUM(CLAIMS_GrpOS:CLAIMS_GrpIS!AH21)</f>
        <v>0</v>
      </c>
      <c r="AI21" s="26">
        <f>SUM(CLAIMS_GrpOS:CLAIMS_GrpIS!AI21)</f>
        <v>0</v>
      </c>
      <c r="AJ21" s="26">
        <f>SUM(CLAIMS_GrpOS:CLAIMS_GrpIS!AJ21)</f>
        <v>0</v>
      </c>
      <c r="AK21" s="26">
        <f>SUM(CLAIMS_GrpOS:CLAIMS_GrpIS!AK21)</f>
        <v>0</v>
      </c>
      <c r="AL21" s="26">
        <f>SUM(CLAIMS_GrpOS:CLAIMS_GrpIS!AL21)</f>
        <v>0</v>
      </c>
      <c r="AM21" s="26">
        <f>SUM(CLAIMS_GrpOS:CLAIMS_GrpIS!AM21)</f>
        <v>0</v>
      </c>
      <c r="AN21" s="26">
        <f>SUM(CLAIMS_GrpOS:CLAIMS_GrpIS!AN21)</f>
        <v>0</v>
      </c>
      <c r="AO21" s="26">
        <f>SUM(CLAIMS_GrpOS:CLAIMS_GrpIS!AO21)</f>
        <v>0</v>
      </c>
      <c r="AP21" s="26">
        <f>SUM(CLAIMS_GrpOS:CLAIMS_GrpIS!AP21)</f>
        <v>0</v>
      </c>
      <c r="AQ21" s="26">
        <f>SUM(CLAIMS_GrpOS:CLAIMS_GrpIS!AQ21)</f>
        <v>0</v>
      </c>
      <c r="AR21" s="26">
        <f>SUM(CLAIMS_GrpOS:CLAIMS_GrpIS!AR21)</f>
        <v>0</v>
      </c>
      <c r="AS21" s="26">
        <f>SUM(CLAIMS_GrpOS:CLAIMS_GrpIS!AS21)</f>
        <v>0</v>
      </c>
      <c r="AT21" s="26">
        <f>SUM(CLAIMS_GrpOS:CLAIMS_GrpIS!AT21)</f>
        <v>0</v>
      </c>
      <c r="AU21" s="26">
        <f>SUM(CLAIMS_GrpOS:CLAIMS_GrpIS!AU21)</f>
        <v>0</v>
      </c>
      <c r="AV21" s="26">
        <f>SUM(CLAIMS_GrpOS:CLAIMS_GrpIS!AV21)</f>
        <v>0</v>
      </c>
      <c r="AW21" s="26">
        <f>SUM(CLAIMS_GrpOS:CLAIMS_GrpIS!AW21)</f>
        <v>0</v>
      </c>
      <c r="AX21" s="26">
        <f>SUM(CLAIMS_GrpOS:CLAIMS_GrpIS!AX21)</f>
        <v>0</v>
      </c>
      <c r="AY21" s="26">
        <f>SUM(CLAIMS_GrpOS:CLAIMS_GrpIS!AY21)</f>
        <v>0</v>
      </c>
      <c r="AZ21" s="26">
        <f>SUM(CLAIMS_GrpOS:CLAIMS_GrpIS!AZ21)</f>
        <v>0</v>
      </c>
      <c r="BA21" s="26">
        <f>SUM(CLAIMS_GrpOS:CLAIMS_GrpIS!BA21)</f>
        <v>0</v>
      </c>
      <c r="BB21" s="26">
        <f>SUM(CLAIMS_GrpOS:CLAIMS_GrpIS!BB21)</f>
        <v>0</v>
      </c>
      <c r="BC21" s="26">
        <f>SUM(CLAIMS_GrpOS:CLAIMS_GrpIS!BC21)</f>
        <v>0</v>
      </c>
      <c r="BD21" s="26">
        <f>SUM(CLAIMS_GrpOS:CLAIMS_GrpIS!BD21)</f>
        <v>0</v>
      </c>
      <c r="BE21" s="26">
        <f>SUM(CLAIMS_GrpOS:CLAIMS_GrpIS!BE21)</f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6">
        <f>SUM(CLAIMS_GrpOS:CLAIMS_GrpIS!F22)</f>
        <v>0</v>
      </c>
      <c r="G22" s="26">
        <f>SUM(CLAIMS_GrpOS:CLAIMS_GrpIS!G22)</f>
        <v>0</v>
      </c>
      <c r="H22" s="26">
        <f>SUM(CLAIMS_GrpOS:CLAIMS_GrpIS!H22)</f>
        <v>0</v>
      </c>
      <c r="I22" s="26">
        <f>SUM(CLAIMS_GrpOS:CLAIMS_GrpIS!I22)</f>
        <v>0</v>
      </c>
      <c r="J22" s="26">
        <f>SUM(CLAIMS_GrpOS:CLAIMS_GrpIS!J22)</f>
        <v>0</v>
      </c>
      <c r="K22" s="26">
        <f>SUM(CLAIMS_GrpOS:CLAIMS_GrpIS!K22)</f>
        <v>0</v>
      </c>
      <c r="L22" s="26">
        <f>SUM(CLAIMS_GrpOS:CLAIMS_GrpIS!L22)</f>
        <v>0</v>
      </c>
      <c r="M22" s="26">
        <f>SUM(CLAIMS_GrpOS:CLAIMS_GrpIS!M22)</f>
        <v>0</v>
      </c>
      <c r="N22" s="26">
        <f>SUM(CLAIMS_GrpOS:CLAIMS_GrpIS!N22)</f>
        <v>0</v>
      </c>
      <c r="O22" s="26">
        <f>SUM(CLAIMS_GrpOS:CLAIMS_GrpIS!O22)</f>
        <v>0</v>
      </c>
      <c r="P22" s="26">
        <f>SUM(CLAIMS_GrpOS:CLAIMS_GrpIS!P22)</f>
        <v>0</v>
      </c>
      <c r="Q22" s="26">
        <f>SUM(CLAIMS_GrpOS:CLAIMS_GrpIS!Q22)</f>
        <v>0</v>
      </c>
      <c r="R22" s="26">
        <f>SUM(CLAIMS_GrpOS:CLAIMS_GrpIS!R22)</f>
        <v>0</v>
      </c>
      <c r="S22" s="26">
        <f>SUM(CLAIMS_GrpOS:CLAIMS_GrpIS!S22)</f>
        <v>0</v>
      </c>
      <c r="T22" s="26">
        <f>SUM(CLAIMS_GrpOS:CLAIMS_GrpIS!T22)</f>
        <v>0</v>
      </c>
      <c r="U22" s="26">
        <f>SUM(CLAIMS_GrpOS:CLAIMS_GrpIS!U22)</f>
        <v>0</v>
      </c>
      <c r="V22" s="26">
        <f>SUM(CLAIMS_GrpOS:CLAIMS_GrpIS!V22)</f>
        <v>0</v>
      </c>
      <c r="W22" s="26">
        <f>SUM(CLAIMS_GrpOS:CLAIMS_GrpIS!W22)</f>
        <v>0</v>
      </c>
      <c r="X22" s="26">
        <f>SUM(CLAIMS_GrpOS:CLAIMS_GrpIS!X22)</f>
        <v>0</v>
      </c>
      <c r="Y22" s="26">
        <f>SUM(CLAIMS_GrpOS:CLAIMS_GrpIS!Y22)</f>
        <v>0</v>
      </c>
      <c r="Z22" s="26">
        <f>SUM(CLAIMS_GrpOS:CLAIMS_GrpIS!Z22)</f>
        <v>0</v>
      </c>
      <c r="AA22" s="26">
        <f>SUM(CLAIMS_GrpOS:CLAIMS_GrpIS!AA22)</f>
        <v>0</v>
      </c>
      <c r="AB22" s="26">
        <f>SUM(CLAIMS_GrpOS:CLAIMS_GrpIS!AB22)</f>
        <v>0</v>
      </c>
      <c r="AC22" s="26">
        <f>SUM(CLAIMS_GrpOS:CLAIMS_GrpIS!AC22)</f>
        <v>0</v>
      </c>
      <c r="AD22" s="26">
        <f>SUM(CLAIMS_GrpOS:CLAIMS_GrpIS!AD22)</f>
        <v>0</v>
      </c>
      <c r="AE22" s="26">
        <f>SUM(CLAIMS_GrpOS:CLAIMS_GrpIS!AE22)</f>
        <v>0</v>
      </c>
      <c r="AF22" s="26">
        <f>SUM(CLAIMS_GrpOS:CLAIMS_GrpIS!AF22)</f>
        <v>0</v>
      </c>
      <c r="AG22" s="26">
        <f>SUM(CLAIMS_GrpOS:CLAIMS_GrpIS!AG22)</f>
        <v>0</v>
      </c>
      <c r="AH22" s="26">
        <f>SUM(CLAIMS_GrpOS:CLAIMS_GrpIS!AH22)</f>
        <v>0</v>
      </c>
      <c r="AI22" s="26">
        <f>SUM(CLAIMS_GrpOS:CLAIMS_GrpIS!AI22)</f>
        <v>0</v>
      </c>
      <c r="AJ22" s="26">
        <f>SUM(CLAIMS_GrpOS:CLAIMS_GrpIS!AJ22)</f>
        <v>0</v>
      </c>
      <c r="AK22" s="26">
        <f>SUM(CLAIMS_GrpOS:CLAIMS_GrpIS!AK22)</f>
        <v>0</v>
      </c>
      <c r="AL22" s="26">
        <f>SUM(CLAIMS_GrpOS:CLAIMS_GrpIS!AL22)</f>
        <v>0</v>
      </c>
      <c r="AM22" s="26">
        <f>SUM(CLAIMS_GrpOS:CLAIMS_GrpIS!AM22)</f>
        <v>0</v>
      </c>
      <c r="AN22" s="26">
        <f>SUM(CLAIMS_GrpOS:CLAIMS_GrpIS!AN22)</f>
        <v>0</v>
      </c>
      <c r="AO22" s="26">
        <f>SUM(CLAIMS_GrpOS:CLAIMS_GrpIS!AO22)</f>
        <v>0</v>
      </c>
      <c r="AP22" s="26">
        <f>SUM(CLAIMS_GrpOS:CLAIMS_GrpIS!AP22)</f>
        <v>0</v>
      </c>
      <c r="AQ22" s="26">
        <f>SUM(CLAIMS_GrpOS:CLAIMS_GrpIS!AQ22)</f>
        <v>0</v>
      </c>
      <c r="AR22" s="26">
        <f>SUM(CLAIMS_GrpOS:CLAIMS_GrpIS!AR22)</f>
        <v>0</v>
      </c>
      <c r="AS22" s="26">
        <f>SUM(CLAIMS_GrpOS:CLAIMS_GrpIS!AS22)</f>
        <v>0</v>
      </c>
      <c r="AT22" s="26">
        <f>SUM(CLAIMS_GrpOS:CLAIMS_GrpIS!AT22)</f>
        <v>0</v>
      </c>
      <c r="AU22" s="26">
        <f>SUM(CLAIMS_GrpOS:CLAIMS_GrpIS!AU22)</f>
        <v>0</v>
      </c>
      <c r="AV22" s="26">
        <f>SUM(CLAIMS_GrpOS:CLAIMS_GrpIS!AV22)</f>
        <v>0</v>
      </c>
      <c r="AW22" s="26">
        <f>SUM(CLAIMS_GrpOS:CLAIMS_GrpIS!AW22)</f>
        <v>0</v>
      </c>
      <c r="AX22" s="26">
        <f>SUM(CLAIMS_GrpOS:CLAIMS_GrpIS!AX22)</f>
        <v>0</v>
      </c>
      <c r="AY22" s="26">
        <f>SUM(CLAIMS_GrpOS:CLAIMS_GrpIS!AY22)</f>
        <v>0</v>
      </c>
      <c r="AZ22" s="26">
        <f>SUM(CLAIMS_GrpOS:CLAIMS_GrpIS!AZ22)</f>
        <v>0</v>
      </c>
      <c r="BA22" s="26">
        <f>SUM(CLAIMS_GrpOS:CLAIMS_GrpIS!BA22)</f>
        <v>0</v>
      </c>
      <c r="BB22" s="26">
        <f>SUM(CLAIMS_GrpOS:CLAIMS_GrpIS!BB22)</f>
        <v>0</v>
      </c>
      <c r="BC22" s="26">
        <f>SUM(CLAIMS_GrpOS:CLAIMS_GrpIS!BC22)</f>
        <v>0</v>
      </c>
      <c r="BD22" s="26">
        <f>SUM(CLAIMS_GrpOS:CLAIMS_GrpIS!BD22)</f>
        <v>0</v>
      </c>
      <c r="BE22" s="26">
        <f>SUM(CLAIMS_GrpOS:CLAIMS_GrpIS!BE22)</f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6">
        <f>SUM(CLAIMS_GrpOS:CLAIMS_GrpIS!F23)</f>
        <v>0</v>
      </c>
      <c r="G23" s="26">
        <f>SUM(CLAIMS_GrpOS:CLAIMS_GrpIS!G23)</f>
        <v>0</v>
      </c>
      <c r="H23" s="26">
        <f>SUM(CLAIMS_GrpOS:CLAIMS_GrpIS!H23)</f>
        <v>0</v>
      </c>
      <c r="I23" s="26">
        <f>SUM(CLAIMS_GrpOS:CLAIMS_GrpIS!I23)</f>
        <v>0</v>
      </c>
      <c r="J23" s="26">
        <f>SUM(CLAIMS_GrpOS:CLAIMS_GrpIS!J23)</f>
        <v>0</v>
      </c>
      <c r="K23" s="26">
        <f>SUM(CLAIMS_GrpOS:CLAIMS_GrpIS!K23)</f>
        <v>0</v>
      </c>
      <c r="L23" s="26">
        <f>SUM(CLAIMS_GrpOS:CLAIMS_GrpIS!L23)</f>
        <v>0</v>
      </c>
      <c r="M23" s="26">
        <f>SUM(CLAIMS_GrpOS:CLAIMS_GrpIS!M23)</f>
        <v>0</v>
      </c>
      <c r="N23" s="26">
        <f>SUM(CLAIMS_GrpOS:CLAIMS_GrpIS!N23)</f>
        <v>0</v>
      </c>
      <c r="O23" s="26">
        <f>SUM(CLAIMS_GrpOS:CLAIMS_GrpIS!O23)</f>
        <v>0</v>
      </c>
      <c r="P23" s="26">
        <f>SUM(CLAIMS_GrpOS:CLAIMS_GrpIS!P23)</f>
        <v>0</v>
      </c>
      <c r="Q23" s="26">
        <f>SUM(CLAIMS_GrpOS:CLAIMS_GrpIS!Q23)</f>
        <v>0</v>
      </c>
      <c r="R23" s="26">
        <f>SUM(CLAIMS_GrpOS:CLAIMS_GrpIS!R23)</f>
        <v>0</v>
      </c>
      <c r="S23" s="26">
        <f>SUM(CLAIMS_GrpOS:CLAIMS_GrpIS!S23)</f>
        <v>0</v>
      </c>
      <c r="T23" s="26">
        <f>SUM(CLAIMS_GrpOS:CLAIMS_GrpIS!T23)</f>
        <v>0</v>
      </c>
      <c r="U23" s="26">
        <f>SUM(CLAIMS_GrpOS:CLAIMS_GrpIS!U23)</f>
        <v>0</v>
      </c>
      <c r="V23" s="26">
        <f>SUM(CLAIMS_GrpOS:CLAIMS_GrpIS!V23)</f>
        <v>0</v>
      </c>
      <c r="W23" s="26">
        <f>SUM(CLAIMS_GrpOS:CLAIMS_GrpIS!W23)</f>
        <v>0</v>
      </c>
      <c r="X23" s="26">
        <f>SUM(CLAIMS_GrpOS:CLAIMS_GrpIS!X23)</f>
        <v>0</v>
      </c>
      <c r="Y23" s="26">
        <f>SUM(CLAIMS_GrpOS:CLAIMS_GrpIS!Y23)</f>
        <v>0</v>
      </c>
      <c r="Z23" s="26">
        <f>SUM(CLAIMS_GrpOS:CLAIMS_GrpIS!Z23)</f>
        <v>0</v>
      </c>
      <c r="AA23" s="26">
        <f>SUM(CLAIMS_GrpOS:CLAIMS_GrpIS!AA23)</f>
        <v>0</v>
      </c>
      <c r="AB23" s="26">
        <f>SUM(CLAIMS_GrpOS:CLAIMS_GrpIS!AB23)</f>
        <v>0</v>
      </c>
      <c r="AC23" s="26">
        <f>SUM(CLAIMS_GrpOS:CLAIMS_GrpIS!AC23)</f>
        <v>0</v>
      </c>
      <c r="AD23" s="26">
        <f>SUM(CLAIMS_GrpOS:CLAIMS_GrpIS!AD23)</f>
        <v>0</v>
      </c>
      <c r="AE23" s="26">
        <f>SUM(CLAIMS_GrpOS:CLAIMS_GrpIS!AE23)</f>
        <v>0</v>
      </c>
      <c r="AF23" s="26">
        <f>SUM(CLAIMS_GrpOS:CLAIMS_GrpIS!AF23)</f>
        <v>0</v>
      </c>
      <c r="AG23" s="26">
        <f>SUM(CLAIMS_GrpOS:CLAIMS_GrpIS!AG23)</f>
        <v>0</v>
      </c>
      <c r="AH23" s="26">
        <f>SUM(CLAIMS_GrpOS:CLAIMS_GrpIS!AH23)</f>
        <v>0</v>
      </c>
      <c r="AI23" s="26">
        <f>SUM(CLAIMS_GrpOS:CLAIMS_GrpIS!AI23)</f>
        <v>0</v>
      </c>
      <c r="AJ23" s="26">
        <f>SUM(CLAIMS_GrpOS:CLAIMS_GrpIS!AJ23)</f>
        <v>0</v>
      </c>
      <c r="AK23" s="26">
        <f>SUM(CLAIMS_GrpOS:CLAIMS_GrpIS!AK23)</f>
        <v>0</v>
      </c>
      <c r="AL23" s="26">
        <f>SUM(CLAIMS_GrpOS:CLAIMS_GrpIS!AL23)</f>
        <v>0</v>
      </c>
      <c r="AM23" s="26">
        <f>SUM(CLAIMS_GrpOS:CLAIMS_GrpIS!AM23)</f>
        <v>0</v>
      </c>
      <c r="AN23" s="26">
        <f>SUM(CLAIMS_GrpOS:CLAIMS_GrpIS!AN23)</f>
        <v>0</v>
      </c>
      <c r="AO23" s="26">
        <f>SUM(CLAIMS_GrpOS:CLAIMS_GrpIS!AO23)</f>
        <v>0</v>
      </c>
      <c r="AP23" s="26">
        <f>SUM(CLAIMS_GrpOS:CLAIMS_GrpIS!AP23)</f>
        <v>0</v>
      </c>
      <c r="AQ23" s="26">
        <f>SUM(CLAIMS_GrpOS:CLAIMS_GrpIS!AQ23)</f>
        <v>0</v>
      </c>
      <c r="AR23" s="26">
        <f>SUM(CLAIMS_GrpOS:CLAIMS_GrpIS!AR23)</f>
        <v>0</v>
      </c>
      <c r="AS23" s="26">
        <f>SUM(CLAIMS_GrpOS:CLAIMS_GrpIS!AS23)</f>
        <v>0</v>
      </c>
      <c r="AT23" s="26">
        <f>SUM(CLAIMS_GrpOS:CLAIMS_GrpIS!AT23)</f>
        <v>0</v>
      </c>
      <c r="AU23" s="26">
        <f>SUM(CLAIMS_GrpOS:CLAIMS_GrpIS!AU23)</f>
        <v>0</v>
      </c>
      <c r="AV23" s="26">
        <f>SUM(CLAIMS_GrpOS:CLAIMS_GrpIS!AV23)</f>
        <v>0</v>
      </c>
      <c r="AW23" s="26">
        <f>SUM(CLAIMS_GrpOS:CLAIMS_GrpIS!AW23)</f>
        <v>0</v>
      </c>
      <c r="AX23" s="26">
        <f>SUM(CLAIMS_GrpOS:CLAIMS_GrpIS!AX23)</f>
        <v>0</v>
      </c>
      <c r="AY23" s="26">
        <f>SUM(CLAIMS_GrpOS:CLAIMS_GrpIS!AY23)</f>
        <v>0</v>
      </c>
      <c r="AZ23" s="26">
        <f>SUM(CLAIMS_GrpOS:CLAIMS_GrpIS!AZ23)</f>
        <v>0</v>
      </c>
      <c r="BA23" s="26">
        <f>SUM(CLAIMS_GrpOS:CLAIMS_GrpIS!BA23)</f>
        <v>0</v>
      </c>
      <c r="BB23" s="26">
        <f>SUM(CLAIMS_GrpOS:CLAIMS_GrpIS!BB23)</f>
        <v>0</v>
      </c>
      <c r="BC23" s="26">
        <f>SUM(CLAIMS_GrpOS:CLAIMS_GrpIS!BC23)</f>
        <v>0</v>
      </c>
      <c r="BD23" s="26">
        <f>SUM(CLAIMS_GrpOS:CLAIMS_GrpIS!BD23)</f>
        <v>0</v>
      </c>
      <c r="BE23" s="26">
        <f>SUM(CLAIMS_GrpOS:CLAIMS_GrpIS!BE23)</f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SUM(CLAIMS_GrpOS:CLAIMS_GrpIS!F24)</f>
        <v>0</v>
      </c>
      <c r="G24" s="26">
        <f>SUM(CLAIMS_GrpOS:CLAIMS_GrpIS!G24)</f>
        <v>0</v>
      </c>
      <c r="H24" s="26">
        <f>SUM(CLAIMS_GrpOS:CLAIMS_GrpIS!H24)</f>
        <v>0</v>
      </c>
      <c r="I24" s="26">
        <f>SUM(CLAIMS_GrpOS:CLAIMS_GrpIS!I24)</f>
        <v>0</v>
      </c>
      <c r="J24" s="26">
        <f>SUM(CLAIMS_GrpOS:CLAIMS_GrpIS!J24)</f>
        <v>0</v>
      </c>
      <c r="K24" s="26">
        <f>SUM(CLAIMS_GrpOS:CLAIMS_GrpIS!K24)</f>
        <v>0</v>
      </c>
      <c r="L24" s="26">
        <f>SUM(CLAIMS_GrpOS:CLAIMS_GrpIS!L24)</f>
        <v>0</v>
      </c>
      <c r="M24" s="26">
        <f>SUM(CLAIMS_GrpOS:CLAIMS_GrpIS!M24)</f>
        <v>0</v>
      </c>
      <c r="N24" s="26">
        <f>SUM(CLAIMS_GrpOS:CLAIMS_GrpIS!N24)</f>
        <v>0</v>
      </c>
      <c r="O24" s="26">
        <f>SUM(CLAIMS_GrpOS:CLAIMS_GrpIS!O24)</f>
        <v>0</v>
      </c>
      <c r="P24" s="26">
        <f>SUM(CLAIMS_GrpOS:CLAIMS_GrpIS!P24)</f>
        <v>0</v>
      </c>
      <c r="Q24" s="26">
        <f>SUM(CLAIMS_GrpOS:CLAIMS_GrpIS!Q24)</f>
        <v>0</v>
      </c>
      <c r="R24" s="26">
        <f>SUM(CLAIMS_GrpOS:CLAIMS_GrpIS!R24)</f>
        <v>0</v>
      </c>
      <c r="S24" s="26">
        <f>SUM(CLAIMS_GrpOS:CLAIMS_GrpIS!S24)</f>
        <v>0</v>
      </c>
      <c r="T24" s="26">
        <f>SUM(CLAIMS_GrpOS:CLAIMS_GrpIS!T24)</f>
        <v>0</v>
      </c>
      <c r="U24" s="26">
        <f>SUM(CLAIMS_GrpOS:CLAIMS_GrpIS!U24)</f>
        <v>0</v>
      </c>
      <c r="V24" s="26">
        <f>SUM(CLAIMS_GrpOS:CLAIMS_GrpIS!V24)</f>
        <v>0</v>
      </c>
      <c r="W24" s="26">
        <f>SUM(CLAIMS_GrpOS:CLAIMS_GrpIS!W24)</f>
        <v>0</v>
      </c>
      <c r="X24" s="26">
        <f>SUM(CLAIMS_GrpOS:CLAIMS_GrpIS!X24)</f>
        <v>0</v>
      </c>
      <c r="Y24" s="26">
        <f>SUM(CLAIMS_GrpOS:CLAIMS_GrpIS!Y24)</f>
        <v>0</v>
      </c>
      <c r="Z24" s="26">
        <f>SUM(CLAIMS_GrpOS:CLAIMS_GrpIS!Z24)</f>
        <v>0</v>
      </c>
      <c r="AA24" s="26">
        <f>SUM(CLAIMS_GrpOS:CLAIMS_GrpIS!AA24)</f>
        <v>0</v>
      </c>
      <c r="AB24" s="26">
        <f>SUM(CLAIMS_GrpOS:CLAIMS_GrpIS!AB24)</f>
        <v>0</v>
      </c>
      <c r="AC24" s="26">
        <f>SUM(CLAIMS_GrpOS:CLAIMS_GrpIS!AC24)</f>
        <v>0</v>
      </c>
      <c r="AD24" s="26">
        <f>SUM(CLAIMS_GrpOS:CLAIMS_GrpIS!AD24)</f>
        <v>0</v>
      </c>
      <c r="AE24" s="26">
        <f>SUM(CLAIMS_GrpOS:CLAIMS_GrpIS!AE24)</f>
        <v>0</v>
      </c>
      <c r="AF24" s="26">
        <f>SUM(CLAIMS_GrpOS:CLAIMS_GrpIS!AF24)</f>
        <v>0</v>
      </c>
      <c r="AG24" s="26">
        <f>SUM(CLAIMS_GrpOS:CLAIMS_GrpIS!AG24)</f>
        <v>0</v>
      </c>
      <c r="AH24" s="26">
        <f>SUM(CLAIMS_GrpOS:CLAIMS_GrpIS!AH24)</f>
        <v>0</v>
      </c>
      <c r="AI24" s="26">
        <f>SUM(CLAIMS_GrpOS:CLAIMS_GrpIS!AI24)</f>
        <v>0</v>
      </c>
      <c r="AJ24" s="26">
        <f>SUM(CLAIMS_GrpOS:CLAIMS_GrpIS!AJ24)</f>
        <v>0</v>
      </c>
      <c r="AK24" s="26">
        <f>SUM(CLAIMS_GrpOS:CLAIMS_GrpIS!AK24)</f>
        <v>0</v>
      </c>
      <c r="AL24" s="26">
        <f>SUM(CLAIMS_GrpOS:CLAIMS_GrpIS!AL24)</f>
        <v>0</v>
      </c>
      <c r="AM24" s="26">
        <f>SUM(CLAIMS_GrpOS:CLAIMS_GrpIS!AM24)</f>
        <v>0</v>
      </c>
      <c r="AN24" s="26">
        <f>SUM(CLAIMS_GrpOS:CLAIMS_GrpIS!AN24)</f>
        <v>0</v>
      </c>
      <c r="AO24" s="26">
        <f>SUM(CLAIMS_GrpOS:CLAIMS_GrpIS!AO24)</f>
        <v>0</v>
      </c>
      <c r="AP24" s="26">
        <f>SUM(CLAIMS_GrpOS:CLAIMS_GrpIS!AP24)</f>
        <v>0</v>
      </c>
      <c r="AQ24" s="26">
        <f>SUM(CLAIMS_GrpOS:CLAIMS_GrpIS!AQ24)</f>
        <v>0</v>
      </c>
      <c r="AR24" s="26">
        <f>SUM(CLAIMS_GrpOS:CLAIMS_GrpIS!AR24)</f>
        <v>0</v>
      </c>
      <c r="AS24" s="26">
        <f>SUM(CLAIMS_GrpOS:CLAIMS_GrpIS!AS24)</f>
        <v>0</v>
      </c>
      <c r="AT24" s="26">
        <f>SUM(CLAIMS_GrpOS:CLAIMS_GrpIS!AT24)</f>
        <v>0</v>
      </c>
      <c r="AU24" s="26">
        <f>SUM(CLAIMS_GrpOS:CLAIMS_GrpIS!AU24)</f>
        <v>0</v>
      </c>
      <c r="AV24" s="26">
        <f>SUM(CLAIMS_GrpOS:CLAIMS_GrpIS!AV24)</f>
        <v>0</v>
      </c>
      <c r="AW24" s="26">
        <f>SUM(CLAIMS_GrpOS:CLAIMS_GrpIS!AW24)</f>
        <v>0</v>
      </c>
      <c r="AX24" s="26">
        <f>SUM(CLAIMS_GrpOS:CLAIMS_GrpIS!AX24)</f>
        <v>0</v>
      </c>
      <c r="AY24" s="26">
        <f>SUM(CLAIMS_GrpOS:CLAIMS_GrpIS!AY24)</f>
        <v>0</v>
      </c>
      <c r="AZ24" s="26">
        <f>SUM(CLAIMS_GrpOS:CLAIMS_GrpIS!AZ24)</f>
        <v>0</v>
      </c>
      <c r="BA24" s="26">
        <f>SUM(CLAIMS_GrpOS:CLAIMS_GrpIS!BA24)</f>
        <v>0</v>
      </c>
      <c r="BB24" s="26">
        <f>SUM(CLAIMS_GrpOS:CLAIMS_GrpIS!BB24)</f>
        <v>0</v>
      </c>
      <c r="BC24" s="26">
        <f>SUM(CLAIMS_GrpOS:CLAIMS_GrpIS!BC24)</f>
        <v>0</v>
      </c>
      <c r="BD24" s="26">
        <f>SUM(CLAIMS_GrpOS:CLAIMS_GrpIS!BD24)</f>
        <v>0</v>
      </c>
      <c r="BE24" s="26">
        <f>SUM(CLAIMS_GrpOS:CLAIMS_GrpIS!BE24)</f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">$A$13</f>
        <v>CLAIM NUMBERS</v>
      </c>
      <c r="C26" s="13" t="s">
        <v>26</v>
      </c>
      <c r="D26" s="53" t="s">
        <v>349</v>
      </c>
      <c r="E26" s="53" t="s">
        <v>234</v>
      </c>
      <c r="F26" s="26">
        <f>SUM(CLAIMS_GrpOS:CLAIMS_GrpIS!F26)</f>
        <v>0</v>
      </c>
      <c r="G26" s="26">
        <f>SUM(CLAIMS_GrpOS:CLAIMS_GrpIS!G26)</f>
        <v>0</v>
      </c>
      <c r="H26" s="26">
        <f>SUM(CLAIMS_GrpOS:CLAIMS_GrpIS!H26)</f>
        <v>0</v>
      </c>
      <c r="I26" s="26">
        <f>SUM(CLAIMS_GrpOS:CLAIMS_GrpIS!I26)</f>
        <v>0</v>
      </c>
      <c r="J26" s="26">
        <f>SUM(CLAIMS_GrpOS:CLAIMS_GrpIS!J26)</f>
        <v>0</v>
      </c>
      <c r="K26" s="26">
        <f>SUM(CLAIMS_GrpOS:CLAIMS_GrpIS!K26)</f>
        <v>0</v>
      </c>
      <c r="L26" s="26">
        <f>SUM(CLAIMS_GrpOS:CLAIMS_GrpIS!L26)</f>
        <v>0</v>
      </c>
      <c r="M26" s="26">
        <f>SUM(CLAIMS_GrpOS:CLAIMS_GrpIS!M26)</f>
        <v>0</v>
      </c>
      <c r="N26" s="26">
        <f>SUM(CLAIMS_GrpOS:CLAIMS_GrpIS!N26)</f>
        <v>0</v>
      </c>
      <c r="O26" s="26">
        <f>SUM(CLAIMS_GrpOS:CLAIMS_GrpIS!O26)</f>
        <v>0</v>
      </c>
      <c r="P26" s="26">
        <f>SUM(CLAIMS_GrpOS:CLAIMS_GrpIS!P26)</f>
        <v>0</v>
      </c>
      <c r="Q26" s="26">
        <f>SUM(CLAIMS_GrpOS:CLAIMS_GrpIS!Q26)</f>
        <v>0</v>
      </c>
      <c r="R26" s="26">
        <f>SUM(CLAIMS_GrpOS:CLAIMS_GrpIS!R26)</f>
        <v>0</v>
      </c>
      <c r="S26" s="26">
        <f>SUM(CLAIMS_GrpOS:CLAIMS_GrpIS!S26)</f>
        <v>0</v>
      </c>
      <c r="T26" s="26">
        <f>SUM(CLAIMS_GrpOS:CLAIMS_GrpIS!T26)</f>
        <v>0</v>
      </c>
      <c r="U26" s="26">
        <f>SUM(CLAIMS_GrpOS:CLAIMS_GrpIS!U26)</f>
        <v>0</v>
      </c>
      <c r="V26" s="26">
        <f>SUM(CLAIMS_GrpOS:CLAIMS_GrpIS!V26)</f>
        <v>0</v>
      </c>
      <c r="W26" s="26">
        <f>SUM(CLAIMS_GrpOS:CLAIMS_GrpIS!W26)</f>
        <v>0</v>
      </c>
      <c r="X26" s="26">
        <f>SUM(CLAIMS_GrpOS:CLAIMS_GrpIS!X26)</f>
        <v>0</v>
      </c>
      <c r="Y26" s="26">
        <f>SUM(CLAIMS_GrpOS:CLAIMS_GrpIS!Y26)</f>
        <v>0</v>
      </c>
      <c r="Z26" s="26">
        <f>SUM(CLAIMS_GrpOS:CLAIMS_GrpIS!Z26)</f>
        <v>0</v>
      </c>
      <c r="AA26" s="26">
        <f>SUM(CLAIMS_GrpOS:CLAIMS_GrpIS!AA26)</f>
        <v>0</v>
      </c>
      <c r="AB26" s="26">
        <f>SUM(CLAIMS_GrpOS:CLAIMS_GrpIS!AB26)</f>
        <v>0</v>
      </c>
      <c r="AC26" s="26">
        <f>SUM(CLAIMS_GrpOS:CLAIMS_GrpIS!AC26)</f>
        <v>0</v>
      </c>
      <c r="AD26" s="26">
        <f>SUM(CLAIMS_GrpOS:CLAIMS_GrpIS!AD26)</f>
        <v>0</v>
      </c>
      <c r="AE26" s="26">
        <f>SUM(CLAIMS_GrpOS:CLAIMS_GrpIS!AE26)</f>
        <v>0</v>
      </c>
      <c r="AF26" s="26">
        <f>SUM(CLAIMS_GrpOS:CLAIMS_GrpIS!AF26)</f>
        <v>0</v>
      </c>
      <c r="AG26" s="26">
        <f>SUM(CLAIMS_GrpOS:CLAIMS_GrpIS!AG26)</f>
        <v>0</v>
      </c>
      <c r="AH26" s="26">
        <f>SUM(CLAIMS_GrpOS:CLAIMS_GrpIS!AH26)</f>
        <v>0</v>
      </c>
      <c r="AI26" s="26">
        <f>SUM(CLAIMS_GrpOS:CLAIMS_GrpIS!AI26)</f>
        <v>0</v>
      </c>
      <c r="AJ26" s="26">
        <f>SUM(CLAIMS_GrpOS:CLAIMS_GrpIS!AJ26)</f>
        <v>0</v>
      </c>
      <c r="AK26" s="26">
        <f>SUM(CLAIMS_GrpOS:CLAIMS_GrpIS!AK26)</f>
        <v>0</v>
      </c>
      <c r="AL26" s="26">
        <f>SUM(CLAIMS_GrpOS:CLAIMS_GrpIS!AL26)</f>
        <v>0</v>
      </c>
      <c r="AM26" s="26">
        <f>SUM(CLAIMS_GrpOS:CLAIMS_GrpIS!AM26)</f>
        <v>0</v>
      </c>
      <c r="AN26" s="26">
        <f>SUM(CLAIMS_GrpOS:CLAIMS_GrpIS!AN26)</f>
        <v>0</v>
      </c>
      <c r="AO26" s="26">
        <f>SUM(CLAIMS_GrpOS:CLAIMS_GrpIS!AO26)</f>
        <v>0</v>
      </c>
      <c r="AP26" s="26">
        <f>SUM(CLAIMS_GrpOS:CLAIMS_GrpIS!AP26)</f>
        <v>0</v>
      </c>
      <c r="AQ26" s="26">
        <f>SUM(CLAIMS_GrpOS:CLAIMS_GrpIS!AQ26)</f>
        <v>0</v>
      </c>
      <c r="AR26" s="26">
        <f>SUM(CLAIMS_GrpOS:CLAIMS_GrpIS!AR26)</f>
        <v>0</v>
      </c>
      <c r="AS26" s="26">
        <f>SUM(CLAIMS_GrpOS:CLAIMS_GrpIS!AS26)</f>
        <v>0</v>
      </c>
      <c r="AT26" s="26">
        <f>SUM(CLAIMS_GrpOS:CLAIMS_GrpIS!AT26)</f>
        <v>0</v>
      </c>
      <c r="AU26" s="26">
        <f>SUM(CLAIMS_GrpOS:CLAIMS_GrpIS!AU26)</f>
        <v>0</v>
      </c>
      <c r="AV26" s="26">
        <f>SUM(CLAIMS_GrpOS:CLAIMS_GrpIS!AV26)</f>
        <v>0</v>
      </c>
      <c r="AW26" s="26">
        <f>SUM(CLAIMS_GrpOS:CLAIMS_GrpIS!AW26)</f>
        <v>0</v>
      </c>
      <c r="AX26" s="26">
        <f>SUM(CLAIMS_GrpOS:CLAIMS_GrpIS!AX26)</f>
        <v>0</v>
      </c>
      <c r="AY26" s="26">
        <f>SUM(CLAIMS_GrpOS:CLAIMS_GrpIS!AY26)</f>
        <v>0</v>
      </c>
      <c r="AZ26" s="26">
        <f>SUM(CLAIMS_GrpOS:CLAIMS_GrpIS!AZ26)</f>
        <v>0</v>
      </c>
      <c r="BA26" s="26">
        <f>SUM(CLAIMS_GrpOS:CLAIMS_GrpIS!BA26)</f>
        <v>0</v>
      </c>
      <c r="BB26" s="26">
        <f>SUM(CLAIMS_GrpOS:CLAIMS_GrpIS!BB26)</f>
        <v>0</v>
      </c>
      <c r="BC26" s="26">
        <f>SUM(CLAIMS_GrpOS:CLAIMS_GrpIS!BC26)</f>
        <v>0</v>
      </c>
      <c r="BD26" s="26">
        <f>SUM(CLAIMS_GrpOS:CLAIMS_GrpIS!BD26)</f>
        <v>0</v>
      </c>
      <c r="BE26" s="26">
        <f>SUM(CLAIMS_GrpOS:CLAIMS_GrpIS!BE26)</f>
        <v>0</v>
      </c>
    </row>
    <row r="27" spans="1:57" x14ac:dyDescent="0.25">
      <c r="A27" s="23" t="str">
        <f t="shared" si="1"/>
        <v>CLAIM NUMBERS</v>
      </c>
      <c r="C27" s="13" t="s">
        <v>26</v>
      </c>
      <c r="D27" s="53" t="s">
        <v>221</v>
      </c>
      <c r="E27" s="53" t="s">
        <v>235</v>
      </c>
      <c r="F27" s="26">
        <f>SUM(CLAIMS_GrpOS:CLAIMS_GrpIS!F27)</f>
        <v>0</v>
      </c>
      <c r="G27" s="26">
        <f>SUM(CLAIMS_GrpOS:CLAIMS_GrpIS!G27)</f>
        <v>0</v>
      </c>
      <c r="H27" s="26">
        <f>SUM(CLAIMS_GrpOS:CLAIMS_GrpIS!H27)</f>
        <v>0</v>
      </c>
      <c r="I27" s="26">
        <f>SUM(CLAIMS_GrpOS:CLAIMS_GrpIS!I27)</f>
        <v>0</v>
      </c>
      <c r="J27" s="26">
        <f>SUM(CLAIMS_GrpOS:CLAIMS_GrpIS!J27)</f>
        <v>0</v>
      </c>
      <c r="K27" s="26">
        <f>SUM(CLAIMS_GrpOS:CLAIMS_GrpIS!K27)</f>
        <v>0</v>
      </c>
      <c r="L27" s="26">
        <f>SUM(CLAIMS_GrpOS:CLAIMS_GrpIS!L27)</f>
        <v>0</v>
      </c>
      <c r="M27" s="26">
        <f>SUM(CLAIMS_GrpOS:CLAIMS_GrpIS!M27)</f>
        <v>0</v>
      </c>
      <c r="N27" s="26">
        <f>SUM(CLAIMS_GrpOS:CLAIMS_GrpIS!N27)</f>
        <v>0</v>
      </c>
      <c r="O27" s="26">
        <f>SUM(CLAIMS_GrpOS:CLAIMS_GrpIS!O27)</f>
        <v>0</v>
      </c>
      <c r="P27" s="26">
        <f>SUM(CLAIMS_GrpOS:CLAIMS_GrpIS!P27)</f>
        <v>0</v>
      </c>
      <c r="Q27" s="26">
        <f>SUM(CLAIMS_GrpOS:CLAIMS_GrpIS!Q27)</f>
        <v>0</v>
      </c>
      <c r="R27" s="26">
        <f>SUM(CLAIMS_GrpOS:CLAIMS_GrpIS!R27)</f>
        <v>0</v>
      </c>
      <c r="S27" s="26">
        <f>SUM(CLAIMS_GrpOS:CLAIMS_GrpIS!S27)</f>
        <v>0</v>
      </c>
      <c r="T27" s="26">
        <f>SUM(CLAIMS_GrpOS:CLAIMS_GrpIS!T27)</f>
        <v>0</v>
      </c>
      <c r="U27" s="26">
        <f>SUM(CLAIMS_GrpOS:CLAIMS_GrpIS!U27)</f>
        <v>0</v>
      </c>
      <c r="V27" s="26">
        <f>SUM(CLAIMS_GrpOS:CLAIMS_GrpIS!V27)</f>
        <v>0</v>
      </c>
      <c r="W27" s="26">
        <f>SUM(CLAIMS_GrpOS:CLAIMS_GrpIS!W27)</f>
        <v>0</v>
      </c>
      <c r="X27" s="26">
        <f>SUM(CLAIMS_GrpOS:CLAIMS_GrpIS!X27)</f>
        <v>0</v>
      </c>
      <c r="Y27" s="26">
        <f>SUM(CLAIMS_GrpOS:CLAIMS_GrpIS!Y27)</f>
        <v>0</v>
      </c>
      <c r="Z27" s="26">
        <f>SUM(CLAIMS_GrpOS:CLAIMS_GrpIS!Z27)</f>
        <v>0</v>
      </c>
      <c r="AA27" s="26">
        <f>SUM(CLAIMS_GrpOS:CLAIMS_GrpIS!AA27)</f>
        <v>0</v>
      </c>
      <c r="AB27" s="26">
        <f>SUM(CLAIMS_GrpOS:CLAIMS_GrpIS!AB27)</f>
        <v>0</v>
      </c>
      <c r="AC27" s="26">
        <f>SUM(CLAIMS_GrpOS:CLAIMS_GrpIS!AC27)</f>
        <v>0</v>
      </c>
      <c r="AD27" s="26">
        <f>SUM(CLAIMS_GrpOS:CLAIMS_GrpIS!AD27)</f>
        <v>0</v>
      </c>
      <c r="AE27" s="26">
        <f>SUM(CLAIMS_GrpOS:CLAIMS_GrpIS!AE27)</f>
        <v>0</v>
      </c>
      <c r="AF27" s="26">
        <f>SUM(CLAIMS_GrpOS:CLAIMS_GrpIS!AF27)</f>
        <v>0</v>
      </c>
      <c r="AG27" s="26">
        <f>SUM(CLAIMS_GrpOS:CLAIMS_GrpIS!AG27)</f>
        <v>0</v>
      </c>
      <c r="AH27" s="26">
        <f>SUM(CLAIMS_GrpOS:CLAIMS_GrpIS!AH27)</f>
        <v>0</v>
      </c>
      <c r="AI27" s="26">
        <f>SUM(CLAIMS_GrpOS:CLAIMS_GrpIS!AI27)</f>
        <v>0</v>
      </c>
      <c r="AJ27" s="26">
        <f>SUM(CLAIMS_GrpOS:CLAIMS_GrpIS!AJ27)</f>
        <v>0</v>
      </c>
      <c r="AK27" s="26">
        <f>SUM(CLAIMS_GrpOS:CLAIMS_GrpIS!AK27)</f>
        <v>0</v>
      </c>
      <c r="AL27" s="26">
        <f>SUM(CLAIMS_GrpOS:CLAIMS_GrpIS!AL27)</f>
        <v>0</v>
      </c>
      <c r="AM27" s="26">
        <f>SUM(CLAIMS_GrpOS:CLAIMS_GrpIS!AM27)</f>
        <v>0</v>
      </c>
      <c r="AN27" s="26">
        <f>SUM(CLAIMS_GrpOS:CLAIMS_GrpIS!AN27)</f>
        <v>0</v>
      </c>
      <c r="AO27" s="26">
        <f>SUM(CLAIMS_GrpOS:CLAIMS_GrpIS!AO27)</f>
        <v>0</v>
      </c>
      <c r="AP27" s="26">
        <f>SUM(CLAIMS_GrpOS:CLAIMS_GrpIS!AP27)</f>
        <v>0</v>
      </c>
      <c r="AQ27" s="26">
        <f>SUM(CLAIMS_GrpOS:CLAIMS_GrpIS!AQ27)</f>
        <v>0</v>
      </c>
      <c r="AR27" s="26">
        <f>SUM(CLAIMS_GrpOS:CLAIMS_GrpIS!AR27)</f>
        <v>0</v>
      </c>
      <c r="AS27" s="26">
        <f>SUM(CLAIMS_GrpOS:CLAIMS_GrpIS!AS27)</f>
        <v>0</v>
      </c>
      <c r="AT27" s="26">
        <f>SUM(CLAIMS_GrpOS:CLAIMS_GrpIS!AT27)</f>
        <v>0</v>
      </c>
      <c r="AU27" s="26">
        <f>SUM(CLAIMS_GrpOS:CLAIMS_GrpIS!AU27)</f>
        <v>0</v>
      </c>
      <c r="AV27" s="26">
        <f>SUM(CLAIMS_GrpOS:CLAIMS_GrpIS!AV27)</f>
        <v>0</v>
      </c>
      <c r="AW27" s="26">
        <f>SUM(CLAIMS_GrpOS:CLAIMS_GrpIS!AW27)</f>
        <v>0</v>
      </c>
      <c r="AX27" s="26">
        <f>SUM(CLAIMS_GrpOS:CLAIMS_GrpIS!AX27)</f>
        <v>0</v>
      </c>
      <c r="AY27" s="26">
        <f>SUM(CLAIMS_GrpOS:CLAIMS_GrpIS!AY27)</f>
        <v>0</v>
      </c>
      <c r="AZ27" s="26">
        <f>SUM(CLAIMS_GrpOS:CLAIMS_GrpIS!AZ27)</f>
        <v>0</v>
      </c>
      <c r="BA27" s="26">
        <f>SUM(CLAIMS_GrpOS:CLAIMS_GrpIS!BA27)</f>
        <v>0</v>
      </c>
      <c r="BB27" s="26">
        <f>SUM(CLAIMS_GrpOS:CLAIMS_GrpIS!BB27)</f>
        <v>0</v>
      </c>
      <c r="BC27" s="26">
        <f>SUM(CLAIMS_GrpOS:CLAIMS_GrpIS!BC27)</f>
        <v>0</v>
      </c>
      <c r="BD27" s="26">
        <f>SUM(CLAIMS_GrpOS:CLAIMS_GrpIS!BD27)</f>
        <v>0</v>
      </c>
      <c r="BE27" s="26">
        <f>SUM(CLAIMS_GrpOS:CLAIMS_GrpIS!BE27)</f>
        <v>0</v>
      </c>
    </row>
    <row r="28" spans="1:57" x14ac:dyDescent="0.25">
      <c r="A28" s="23" t="str">
        <f t="shared" si="1"/>
        <v>CLAIM NUMBERS</v>
      </c>
      <c r="C28" s="13" t="s">
        <v>26</v>
      </c>
      <c r="D28" s="53" t="s">
        <v>350</v>
      </c>
      <c r="E28" s="53" t="s">
        <v>236</v>
      </c>
      <c r="F28" s="26">
        <f>SUM(CLAIMS_GrpOS:CLAIMS_GrpIS!F28)</f>
        <v>0</v>
      </c>
      <c r="G28" s="26">
        <f>SUM(CLAIMS_GrpOS:CLAIMS_GrpIS!G28)</f>
        <v>0</v>
      </c>
      <c r="H28" s="26">
        <f>SUM(CLAIMS_GrpOS:CLAIMS_GrpIS!H28)</f>
        <v>0</v>
      </c>
      <c r="I28" s="26">
        <f>SUM(CLAIMS_GrpOS:CLAIMS_GrpIS!I28)</f>
        <v>0</v>
      </c>
      <c r="J28" s="26">
        <f>SUM(CLAIMS_GrpOS:CLAIMS_GrpIS!J28)</f>
        <v>0</v>
      </c>
      <c r="K28" s="26">
        <f>SUM(CLAIMS_GrpOS:CLAIMS_GrpIS!K28)</f>
        <v>0</v>
      </c>
      <c r="L28" s="26">
        <f>SUM(CLAIMS_GrpOS:CLAIMS_GrpIS!L28)</f>
        <v>0</v>
      </c>
      <c r="M28" s="26">
        <f>SUM(CLAIMS_GrpOS:CLAIMS_GrpIS!M28)</f>
        <v>0</v>
      </c>
      <c r="N28" s="26">
        <f>SUM(CLAIMS_GrpOS:CLAIMS_GrpIS!N28)</f>
        <v>0</v>
      </c>
      <c r="O28" s="26">
        <f>SUM(CLAIMS_GrpOS:CLAIMS_GrpIS!O28)</f>
        <v>0</v>
      </c>
      <c r="P28" s="26">
        <f>SUM(CLAIMS_GrpOS:CLAIMS_GrpIS!P28)</f>
        <v>0</v>
      </c>
      <c r="Q28" s="26">
        <f>SUM(CLAIMS_GrpOS:CLAIMS_GrpIS!Q28)</f>
        <v>0</v>
      </c>
      <c r="R28" s="26">
        <f>SUM(CLAIMS_GrpOS:CLAIMS_GrpIS!R28)</f>
        <v>0</v>
      </c>
      <c r="S28" s="26">
        <f>SUM(CLAIMS_GrpOS:CLAIMS_GrpIS!S28)</f>
        <v>0</v>
      </c>
      <c r="T28" s="26">
        <f>SUM(CLAIMS_GrpOS:CLAIMS_GrpIS!T28)</f>
        <v>0</v>
      </c>
      <c r="U28" s="26">
        <f>SUM(CLAIMS_GrpOS:CLAIMS_GrpIS!U28)</f>
        <v>0</v>
      </c>
      <c r="V28" s="26">
        <f>SUM(CLAIMS_GrpOS:CLAIMS_GrpIS!V28)</f>
        <v>0</v>
      </c>
      <c r="W28" s="26">
        <f>SUM(CLAIMS_GrpOS:CLAIMS_GrpIS!W28)</f>
        <v>0</v>
      </c>
      <c r="X28" s="26">
        <f>SUM(CLAIMS_GrpOS:CLAIMS_GrpIS!X28)</f>
        <v>0</v>
      </c>
      <c r="Y28" s="26">
        <f>SUM(CLAIMS_GrpOS:CLAIMS_GrpIS!Y28)</f>
        <v>0</v>
      </c>
      <c r="Z28" s="26">
        <f>SUM(CLAIMS_GrpOS:CLAIMS_GrpIS!Z28)</f>
        <v>0</v>
      </c>
      <c r="AA28" s="26">
        <f>SUM(CLAIMS_GrpOS:CLAIMS_GrpIS!AA28)</f>
        <v>0</v>
      </c>
      <c r="AB28" s="26">
        <f>SUM(CLAIMS_GrpOS:CLAIMS_GrpIS!AB28)</f>
        <v>0</v>
      </c>
      <c r="AC28" s="26">
        <f>SUM(CLAIMS_GrpOS:CLAIMS_GrpIS!AC28)</f>
        <v>0</v>
      </c>
      <c r="AD28" s="26">
        <f>SUM(CLAIMS_GrpOS:CLAIMS_GrpIS!AD28)</f>
        <v>0</v>
      </c>
      <c r="AE28" s="26">
        <f>SUM(CLAIMS_GrpOS:CLAIMS_GrpIS!AE28)</f>
        <v>0</v>
      </c>
      <c r="AF28" s="26">
        <f>SUM(CLAIMS_GrpOS:CLAIMS_GrpIS!AF28)</f>
        <v>0</v>
      </c>
      <c r="AG28" s="26">
        <f>SUM(CLAIMS_GrpOS:CLAIMS_GrpIS!AG28)</f>
        <v>0</v>
      </c>
      <c r="AH28" s="26">
        <f>SUM(CLAIMS_GrpOS:CLAIMS_GrpIS!AH28)</f>
        <v>0</v>
      </c>
      <c r="AI28" s="26">
        <f>SUM(CLAIMS_GrpOS:CLAIMS_GrpIS!AI28)</f>
        <v>0</v>
      </c>
      <c r="AJ28" s="26">
        <f>SUM(CLAIMS_GrpOS:CLAIMS_GrpIS!AJ28)</f>
        <v>0</v>
      </c>
      <c r="AK28" s="26">
        <f>SUM(CLAIMS_GrpOS:CLAIMS_GrpIS!AK28)</f>
        <v>0</v>
      </c>
      <c r="AL28" s="26">
        <f>SUM(CLAIMS_GrpOS:CLAIMS_GrpIS!AL28)</f>
        <v>0</v>
      </c>
      <c r="AM28" s="26">
        <f>SUM(CLAIMS_GrpOS:CLAIMS_GrpIS!AM28)</f>
        <v>0</v>
      </c>
      <c r="AN28" s="26">
        <f>SUM(CLAIMS_GrpOS:CLAIMS_GrpIS!AN28)</f>
        <v>0</v>
      </c>
      <c r="AO28" s="26">
        <f>SUM(CLAIMS_GrpOS:CLAIMS_GrpIS!AO28)</f>
        <v>0</v>
      </c>
      <c r="AP28" s="26">
        <f>SUM(CLAIMS_GrpOS:CLAIMS_GrpIS!AP28)</f>
        <v>0</v>
      </c>
      <c r="AQ28" s="26">
        <f>SUM(CLAIMS_GrpOS:CLAIMS_GrpIS!AQ28)</f>
        <v>0</v>
      </c>
      <c r="AR28" s="26">
        <f>SUM(CLAIMS_GrpOS:CLAIMS_GrpIS!AR28)</f>
        <v>0</v>
      </c>
      <c r="AS28" s="26">
        <f>SUM(CLAIMS_GrpOS:CLAIMS_GrpIS!AS28)</f>
        <v>0</v>
      </c>
      <c r="AT28" s="26">
        <f>SUM(CLAIMS_GrpOS:CLAIMS_GrpIS!AT28)</f>
        <v>0</v>
      </c>
      <c r="AU28" s="26">
        <f>SUM(CLAIMS_GrpOS:CLAIMS_GrpIS!AU28)</f>
        <v>0</v>
      </c>
      <c r="AV28" s="26">
        <f>SUM(CLAIMS_GrpOS:CLAIMS_GrpIS!AV28)</f>
        <v>0</v>
      </c>
      <c r="AW28" s="26">
        <f>SUM(CLAIMS_GrpOS:CLAIMS_GrpIS!AW28)</f>
        <v>0</v>
      </c>
      <c r="AX28" s="26">
        <f>SUM(CLAIMS_GrpOS:CLAIMS_GrpIS!AX28)</f>
        <v>0</v>
      </c>
      <c r="AY28" s="26">
        <f>SUM(CLAIMS_GrpOS:CLAIMS_GrpIS!AY28)</f>
        <v>0</v>
      </c>
      <c r="AZ28" s="26">
        <f>SUM(CLAIMS_GrpOS:CLAIMS_GrpIS!AZ28)</f>
        <v>0</v>
      </c>
      <c r="BA28" s="26">
        <f>SUM(CLAIMS_GrpOS:CLAIMS_GrpIS!BA28)</f>
        <v>0</v>
      </c>
      <c r="BB28" s="26">
        <f>SUM(CLAIMS_GrpOS:CLAIMS_GrpIS!BB28)</f>
        <v>0</v>
      </c>
      <c r="BC28" s="26">
        <f>SUM(CLAIMS_GrpOS:CLAIMS_GrpIS!BC28)</f>
        <v>0</v>
      </c>
      <c r="BD28" s="26">
        <f>SUM(CLAIMS_GrpOS:CLAIMS_GrpIS!BD28)</f>
        <v>0</v>
      </c>
      <c r="BE28" s="26">
        <f>SUM(CLAIMS_GrpOS:CLAIMS_GrpIS!BE28)</f>
        <v>0</v>
      </c>
    </row>
    <row r="29" spans="1:57" x14ac:dyDescent="0.25">
      <c r="A29" s="23" t="str">
        <f t="shared" si="1"/>
        <v>CLAIM NUMBERS</v>
      </c>
      <c r="C29" s="13" t="s">
        <v>26</v>
      </c>
      <c r="D29" s="53" t="s">
        <v>342</v>
      </c>
      <c r="E29" s="53" t="s">
        <v>237</v>
      </c>
      <c r="F29" s="26">
        <f>SUM(CLAIMS_GrpOS:CLAIMS_GrpIS!F29)</f>
        <v>0</v>
      </c>
      <c r="G29" s="26">
        <f>SUM(CLAIMS_GrpOS:CLAIMS_GrpIS!G29)</f>
        <v>0</v>
      </c>
      <c r="H29" s="26">
        <f>SUM(CLAIMS_GrpOS:CLAIMS_GrpIS!H29)</f>
        <v>0</v>
      </c>
      <c r="I29" s="26">
        <f>SUM(CLAIMS_GrpOS:CLAIMS_GrpIS!I29)</f>
        <v>0</v>
      </c>
      <c r="J29" s="26">
        <f>SUM(CLAIMS_GrpOS:CLAIMS_GrpIS!J29)</f>
        <v>0</v>
      </c>
      <c r="K29" s="26">
        <f>SUM(CLAIMS_GrpOS:CLAIMS_GrpIS!K29)</f>
        <v>0</v>
      </c>
      <c r="L29" s="26">
        <f>SUM(CLAIMS_GrpOS:CLAIMS_GrpIS!L29)</f>
        <v>0</v>
      </c>
      <c r="M29" s="26">
        <f>SUM(CLAIMS_GrpOS:CLAIMS_GrpIS!M29)</f>
        <v>0</v>
      </c>
      <c r="N29" s="26">
        <f>SUM(CLAIMS_GrpOS:CLAIMS_GrpIS!N29)</f>
        <v>0</v>
      </c>
      <c r="O29" s="26">
        <f>SUM(CLAIMS_GrpOS:CLAIMS_GrpIS!O29)</f>
        <v>0</v>
      </c>
      <c r="P29" s="26">
        <f>SUM(CLAIMS_GrpOS:CLAIMS_GrpIS!P29)</f>
        <v>0</v>
      </c>
      <c r="Q29" s="26">
        <f>SUM(CLAIMS_GrpOS:CLAIMS_GrpIS!Q29)</f>
        <v>0</v>
      </c>
      <c r="R29" s="26">
        <f>SUM(CLAIMS_GrpOS:CLAIMS_GrpIS!R29)</f>
        <v>0</v>
      </c>
      <c r="S29" s="26">
        <f>SUM(CLAIMS_GrpOS:CLAIMS_GrpIS!S29)</f>
        <v>0</v>
      </c>
      <c r="T29" s="26">
        <f>SUM(CLAIMS_GrpOS:CLAIMS_GrpIS!T29)</f>
        <v>0</v>
      </c>
      <c r="U29" s="26">
        <f>SUM(CLAIMS_GrpOS:CLAIMS_GrpIS!U29)</f>
        <v>0</v>
      </c>
      <c r="V29" s="26">
        <f>SUM(CLAIMS_GrpOS:CLAIMS_GrpIS!V29)</f>
        <v>0</v>
      </c>
      <c r="W29" s="26">
        <f>SUM(CLAIMS_GrpOS:CLAIMS_GrpIS!W29)</f>
        <v>0</v>
      </c>
      <c r="X29" s="26">
        <f>SUM(CLAIMS_GrpOS:CLAIMS_GrpIS!X29)</f>
        <v>0</v>
      </c>
      <c r="Y29" s="26">
        <f>SUM(CLAIMS_GrpOS:CLAIMS_GrpIS!Y29)</f>
        <v>0</v>
      </c>
      <c r="Z29" s="26">
        <f>SUM(CLAIMS_GrpOS:CLAIMS_GrpIS!Z29)</f>
        <v>0</v>
      </c>
      <c r="AA29" s="26">
        <f>SUM(CLAIMS_GrpOS:CLAIMS_GrpIS!AA29)</f>
        <v>0</v>
      </c>
      <c r="AB29" s="26">
        <f>SUM(CLAIMS_GrpOS:CLAIMS_GrpIS!AB29)</f>
        <v>0</v>
      </c>
      <c r="AC29" s="26">
        <f>SUM(CLAIMS_GrpOS:CLAIMS_GrpIS!AC29)</f>
        <v>0</v>
      </c>
      <c r="AD29" s="26">
        <f>SUM(CLAIMS_GrpOS:CLAIMS_GrpIS!AD29)</f>
        <v>0</v>
      </c>
      <c r="AE29" s="26">
        <f>SUM(CLAIMS_GrpOS:CLAIMS_GrpIS!AE29)</f>
        <v>0</v>
      </c>
      <c r="AF29" s="26">
        <f>SUM(CLAIMS_GrpOS:CLAIMS_GrpIS!AF29)</f>
        <v>0</v>
      </c>
      <c r="AG29" s="26">
        <f>SUM(CLAIMS_GrpOS:CLAIMS_GrpIS!AG29)</f>
        <v>0</v>
      </c>
      <c r="AH29" s="26">
        <f>SUM(CLAIMS_GrpOS:CLAIMS_GrpIS!AH29)</f>
        <v>0</v>
      </c>
      <c r="AI29" s="26">
        <f>SUM(CLAIMS_GrpOS:CLAIMS_GrpIS!AI29)</f>
        <v>0</v>
      </c>
      <c r="AJ29" s="26">
        <f>SUM(CLAIMS_GrpOS:CLAIMS_GrpIS!AJ29)</f>
        <v>0</v>
      </c>
      <c r="AK29" s="26">
        <f>SUM(CLAIMS_GrpOS:CLAIMS_GrpIS!AK29)</f>
        <v>0</v>
      </c>
      <c r="AL29" s="26">
        <f>SUM(CLAIMS_GrpOS:CLAIMS_GrpIS!AL29)</f>
        <v>0</v>
      </c>
      <c r="AM29" s="26">
        <f>SUM(CLAIMS_GrpOS:CLAIMS_GrpIS!AM29)</f>
        <v>0</v>
      </c>
      <c r="AN29" s="26">
        <f>SUM(CLAIMS_GrpOS:CLAIMS_GrpIS!AN29)</f>
        <v>0</v>
      </c>
      <c r="AO29" s="26">
        <f>SUM(CLAIMS_GrpOS:CLAIMS_GrpIS!AO29)</f>
        <v>0</v>
      </c>
      <c r="AP29" s="26">
        <f>SUM(CLAIMS_GrpOS:CLAIMS_GrpIS!AP29)</f>
        <v>0</v>
      </c>
      <c r="AQ29" s="26">
        <f>SUM(CLAIMS_GrpOS:CLAIMS_GrpIS!AQ29)</f>
        <v>0</v>
      </c>
      <c r="AR29" s="26">
        <f>SUM(CLAIMS_GrpOS:CLAIMS_GrpIS!AR29)</f>
        <v>0</v>
      </c>
      <c r="AS29" s="26">
        <f>SUM(CLAIMS_GrpOS:CLAIMS_GrpIS!AS29)</f>
        <v>0</v>
      </c>
      <c r="AT29" s="26">
        <f>SUM(CLAIMS_GrpOS:CLAIMS_GrpIS!AT29)</f>
        <v>0</v>
      </c>
      <c r="AU29" s="26">
        <f>SUM(CLAIMS_GrpOS:CLAIMS_GrpIS!AU29)</f>
        <v>0</v>
      </c>
      <c r="AV29" s="26">
        <f>SUM(CLAIMS_GrpOS:CLAIMS_GrpIS!AV29)</f>
        <v>0</v>
      </c>
      <c r="AW29" s="26">
        <f>SUM(CLAIMS_GrpOS:CLAIMS_GrpIS!AW29)</f>
        <v>0</v>
      </c>
      <c r="AX29" s="26">
        <f>SUM(CLAIMS_GrpOS:CLAIMS_GrpIS!AX29)</f>
        <v>0</v>
      </c>
      <c r="AY29" s="26">
        <f>SUM(CLAIMS_GrpOS:CLAIMS_GrpIS!AY29)</f>
        <v>0</v>
      </c>
      <c r="AZ29" s="26">
        <f>SUM(CLAIMS_GrpOS:CLAIMS_GrpIS!AZ29)</f>
        <v>0</v>
      </c>
      <c r="BA29" s="26">
        <f>SUM(CLAIMS_GrpOS:CLAIMS_GrpIS!BA29)</f>
        <v>0</v>
      </c>
      <c r="BB29" s="26">
        <f>SUM(CLAIMS_GrpOS:CLAIMS_GrpIS!BB29)</f>
        <v>0</v>
      </c>
      <c r="BC29" s="26">
        <f>SUM(CLAIMS_GrpOS:CLAIMS_GrpIS!BC29)</f>
        <v>0</v>
      </c>
      <c r="BD29" s="26">
        <f>SUM(CLAIMS_GrpOS:CLAIMS_GrpIS!BD29)</f>
        <v>0</v>
      </c>
      <c r="BE29" s="26">
        <f>SUM(CLAIMS_GrpOS:CLAIMS_GrpIS!BE29)</f>
        <v>0</v>
      </c>
    </row>
    <row r="30" spans="1:57" x14ac:dyDescent="0.25">
      <c r="A30" s="23" t="str">
        <f t="shared" si="1"/>
        <v>CLAIM NUMBERS</v>
      </c>
      <c r="C30" s="13" t="s">
        <v>26</v>
      </c>
      <c r="D30" s="53" t="s">
        <v>343</v>
      </c>
      <c r="E30" s="53" t="s">
        <v>238</v>
      </c>
      <c r="F30" s="26">
        <f>SUM(CLAIMS_GrpOS:CLAIMS_GrpIS!F30)</f>
        <v>0</v>
      </c>
      <c r="G30" s="26">
        <f>SUM(CLAIMS_GrpOS:CLAIMS_GrpIS!G30)</f>
        <v>0</v>
      </c>
      <c r="H30" s="26">
        <f>SUM(CLAIMS_GrpOS:CLAIMS_GrpIS!H30)</f>
        <v>0</v>
      </c>
      <c r="I30" s="26">
        <f>SUM(CLAIMS_GrpOS:CLAIMS_GrpIS!I30)</f>
        <v>0</v>
      </c>
      <c r="J30" s="26">
        <f>SUM(CLAIMS_GrpOS:CLAIMS_GrpIS!J30)</f>
        <v>0</v>
      </c>
      <c r="K30" s="26">
        <f>SUM(CLAIMS_GrpOS:CLAIMS_GrpIS!K30)</f>
        <v>0</v>
      </c>
      <c r="L30" s="26">
        <f>SUM(CLAIMS_GrpOS:CLAIMS_GrpIS!L30)</f>
        <v>0</v>
      </c>
      <c r="M30" s="26">
        <f>SUM(CLAIMS_GrpOS:CLAIMS_GrpIS!M30)</f>
        <v>0</v>
      </c>
      <c r="N30" s="26">
        <f>SUM(CLAIMS_GrpOS:CLAIMS_GrpIS!N30)</f>
        <v>0</v>
      </c>
      <c r="O30" s="26">
        <f>SUM(CLAIMS_GrpOS:CLAIMS_GrpIS!O30)</f>
        <v>0</v>
      </c>
      <c r="P30" s="26">
        <f>SUM(CLAIMS_GrpOS:CLAIMS_GrpIS!P30)</f>
        <v>0</v>
      </c>
      <c r="Q30" s="26">
        <f>SUM(CLAIMS_GrpOS:CLAIMS_GrpIS!Q30)</f>
        <v>0</v>
      </c>
      <c r="R30" s="26">
        <f>SUM(CLAIMS_GrpOS:CLAIMS_GrpIS!R30)</f>
        <v>0</v>
      </c>
      <c r="S30" s="26">
        <f>SUM(CLAIMS_GrpOS:CLAIMS_GrpIS!S30)</f>
        <v>0</v>
      </c>
      <c r="T30" s="26">
        <f>SUM(CLAIMS_GrpOS:CLAIMS_GrpIS!T30)</f>
        <v>0</v>
      </c>
      <c r="U30" s="26">
        <f>SUM(CLAIMS_GrpOS:CLAIMS_GrpIS!U30)</f>
        <v>0</v>
      </c>
      <c r="V30" s="26">
        <f>SUM(CLAIMS_GrpOS:CLAIMS_GrpIS!V30)</f>
        <v>0</v>
      </c>
      <c r="W30" s="26">
        <f>SUM(CLAIMS_GrpOS:CLAIMS_GrpIS!W30)</f>
        <v>0</v>
      </c>
      <c r="X30" s="26">
        <f>SUM(CLAIMS_GrpOS:CLAIMS_GrpIS!X30)</f>
        <v>0</v>
      </c>
      <c r="Y30" s="26">
        <f>SUM(CLAIMS_GrpOS:CLAIMS_GrpIS!Y30)</f>
        <v>0</v>
      </c>
      <c r="Z30" s="26">
        <f>SUM(CLAIMS_GrpOS:CLAIMS_GrpIS!Z30)</f>
        <v>0</v>
      </c>
      <c r="AA30" s="26">
        <f>SUM(CLAIMS_GrpOS:CLAIMS_GrpIS!AA30)</f>
        <v>0</v>
      </c>
      <c r="AB30" s="26">
        <f>SUM(CLAIMS_GrpOS:CLAIMS_GrpIS!AB30)</f>
        <v>0</v>
      </c>
      <c r="AC30" s="26">
        <f>SUM(CLAIMS_GrpOS:CLAIMS_GrpIS!AC30)</f>
        <v>0</v>
      </c>
      <c r="AD30" s="26">
        <f>SUM(CLAIMS_GrpOS:CLAIMS_GrpIS!AD30)</f>
        <v>0</v>
      </c>
      <c r="AE30" s="26">
        <f>SUM(CLAIMS_GrpOS:CLAIMS_GrpIS!AE30)</f>
        <v>0</v>
      </c>
      <c r="AF30" s="26">
        <f>SUM(CLAIMS_GrpOS:CLAIMS_GrpIS!AF30)</f>
        <v>0</v>
      </c>
      <c r="AG30" s="26">
        <f>SUM(CLAIMS_GrpOS:CLAIMS_GrpIS!AG30)</f>
        <v>0</v>
      </c>
      <c r="AH30" s="26">
        <f>SUM(CLAIMS_GrpOS:CLAIMS_GrpIS!AH30)</f>
        <v>0</v>
      </c>
      <c r="AI30" s="26">
        <f>SUM(CLAIMS_GrpOS:CLAIMS_GrpIS!AI30)</f>
        <v>0</v>
      </c>
      <c r="AJ30" s="26">
        <f>SUM(CLAIMS_GrpOS:CLAIMS_GrpIS!AJ30)</f>
        <v>0</v>
      </c>
      <c r="AK30" s="26">
        <f>SUM(CLAIMS_GrpOS:CLAIMS_GrpIS!AK30)</f>
        <v>0</v>
      </c>
      <c r="AL30" s="26">
        <f>SUM(CLAIMS_GrpOS:CLAIMS_GrpIS!AL30)</f>
        <v>0</v>
      </c>
      <c r="AM30" s="26">
        <f>SUM(CLAIMS_GrpOS:CLAIMS_GrpIS!AM30)</f>
        <v>0</v>
      </c>
      <c r="AN30" s="26">
        <f>SUM(CLAIMS_GrpOS:CLAIMS_GrpIS!AN30)</f>
        <v>0</v>
      </c>
      <c r="AO30" s="26">
        <f>SUM(CLAIMS_GrpOS:CLAIMS_GrpIS!AO30)</f>
        <v>0</v>
      </c>
      <c r="AP30" s="26">
        <f>SUM(CLAIMS_GrpOS:CLAIMS_GrpIS!AP30)</f>
        <v>0</v>
      </c>
      <c r="AQ30" s="26">
        <f>SUM(CLAIMS_GrpOS:CLAIMS_GrpIS!AQ30)</f>
        <v>0</v>
      </c>
      <c r="AR30" s="26">
        <f>SUM(CLAIMS_GrpOS:CLAIMS_GrpIS!AR30)</f>
        <v>0</v>
      </c>
      <c r="AS30" s="26">
        <f>SUM(CLAIMS_GrpOS:CLAIMS_GrpIS!AS30)</f>
        <v>0</v>
      </c>
      <c r="AT30" s="26">
        <f>SUM(CLAIMS_GrpOS:CLAIMS_GrpIS!AT30)</f>
        <v>0</v>
      </c>
      <c r="AU30" s="26">
        <f>SUM(CLAIMS_GrpOS:CLAIMS_GrpIS!AU30)</f>
        <v>0</v>
      </c>
      <c r="AV30" s="26">
        <f>SUM(CLAIMS_GrpOS:CLAIMS_GrpIS!AV30)</f>
        <v>0</v>
      </c>
      <c r="AW30" s="26">
        <f>SUM(CLAIMS_GrpOS:CLAIMS_GrpIS!AW30)</f>
        <v>0</v>
      </c>
      <c r="AX30" s="26">
        <f>SUM(CLAIMS_GrpOS:CLAIMS_GrpIS!AX30)</f>
        <v>0</v>
      </c>
      <c r="AY30" s="26">
        <f>SUM(CLAIMS_GrpOS:CLAIMS_GrpIS!AY30)</f>
        <v>0</v>
      </c>
      <c r="AZ30" s="26">
        <f>SUM(CLAIMS_GrpOS:CLAIMS_GrpIS!AZ30)</f>
        <v>0</v>
      </c>
      <c r="BA30" s="26">
        <f>SUM(CLAIMS_GrpOS:CLAIMS_GrpIS!BA30)</f>
        <v>0</v>
      </c>
      <c r="BB30" s="26">
        <f>SUM(CLAIMS_GrpOS:CLAIMS_GrpIS!BB30)</f>
        <v>0</v>
      </c>
      <c r="BC30" s="26">
        <f>SUM(CLAIMS_GrpOS:CLAIMS_GrpIS!BC30)</f>
        <v>0</v>
      </c>
      <c r="BD30" s="26">
        <f>SUM(CLAIMS_GrpOS:CLAIMS_GrpIS!BD30)</f>
        <v>0</v>
      </c>
      <c r="BE30" s="26">
        <f>SUM(CLAIMS_GrpOS:CLAIMS_GrpIS!BE30)</f>
        <v>0</v>
      </c>
    </row>
    <row r="31" spans="1:57" x14ac:dyDescent="0.25">
      <c r="A31" s="23" t="str">
        <f t="shared" si="1"/>
        <v>CLAIM NUMBERS</v>
      </c>
      <c r="C31" s="13" t="s">
        <v>26</v>
      </c>
      <c r="D31" s="53" t="s">
        <v>344</v>
      </c>
      <c r="E31" s="53" t="s">
        <v>239</v>
      </c>
      <c r="F31" s="26">
        <f>SUM(CLAIMS_GrpOS:CLAIMS_GrpIS!F31)</f>
        <v>0</v>
      </c>
      <c r="G31" s="26">
        <f>SUM(CLAIMS_GrpOS:CLAIMS_GrpIS!G31)</f>
        <v>0</v>
      </c>
      <c r="H31" s="26">
        <f>SUM(CLAIMS_GrpOS:CLAIMS_GrpIS!H31)</f>
        <v>0</v>
      </c>
      <c r="I31" s="26">
        <f>SUM(CLAIMS_GrpOS:CLAIMS_GrpIS!I31)</f>
        <v>0</v>
      </c>
      <c r="J31" s="26">
        <f>SUM(CLAIMS_GrpOS:CLAIMS_GrpIS!J31)</f>
        <v>0</v>
      </c>
      <c r="K31" s="26">
        <f>SUM(CLAIMS_GrpOS:CLAIMS_GrpIS!K31)</f>
        <v>0</v>
      </c>
      <c r="L31" s="26">
        <f>SUM(CLAIMS_GrpOS:CLAIMS_GrpIS!L31)</f>
        <v>0</v>
      </c>
      <c r="M31" s="26">
        <f>SUM(CLAIMS_GrpOS:CLAIMS_GrpIS!M31)</f>
        <v>0</v>
      </c>
      <c r="N31" s="26">
        <f>SUM(CLAIMS_GrpOS:CLAIMS_GrpIS!N31)</f>
        <v>0</v>
      </c>
      <c r="O31" s="26">
        <f>SUM(CLAIMS_GrpOS:CLAIMS_GrpIS!O31)</f>
        <v>0</v>
      </c>
      <c r="P31" s="26">
        <f>SUM(CLAIMS_GrpOS:CLAIMS_GrpIS!P31)</f>
        <v>0</v>
      </c>
      <c r="Q31" s="26">
        <f>SUM(CLAIMS_GrpOS:CLAIMS_GrpIS!Q31)</f>
        <v>0</v>
      </c>
      <c r="R31" s="26">
        <f>SUM(CLAIMS_GrpOS:CLAIMS_GrpIS!R31)</f>
        <v>0</v>
      </c>
      <c r="S31" s="26">
        <f>SUM(CLAIMS_GrpOS:CLAIMS_GrpIS!S31)</f>
        <v>0</v>
      </c>
      <c r="T31" s="26">
        <f>SUM(CLAIMS_GrpOS:CLAIMS_GrpIS!T31)</f>
        <v>0</v>
      </c>
      <c r="U31" s="26">
        <f>SUM(CLAIMS_GrpOS:CLAIMS_GrpIS!U31)</f>
        <v>0</v>
      </c>
      <c r="V31" s="26">
        <f>SUM(CLAIMS_GrpOS:CLAIMS_GrpIS!V31)</f>
        <v>0</v>
      </c>
      <c r="W31" s="26">
        <f>SUM(CLAIMS_GrpOS:CLAIMS_GrpIS!W31)</f>
        <v>0</v>
      </c>
      <c r="X31" s="26">
        <f>SUM(CLAIMS_GrpOS:CLAIMS_GrpIS!X31)</f>
        <v>0</v>
      </c>
      <c r="Y31" s="26">
        <f>SUM(CLAIMS_GrpOS:CLAIMS_GrpIS!Y31)</f>
        <v>0</v>
      </c>
      <c r="Z31" s="26">
        <f>SUM(CLAIMS_GrpOS:CLAIMS_GrpIS!Z31)</f>
        <v>0</v>
      </c>
      <c r="AA31" s="26">
        <f>SUM(CLAIMS_GrpOS:CLAIMS_GrpIS!AA31)</f>
        <v>0</v>
      </c>
      <c r="AB31" s="26">
        <f>SUM(CLAIMS_GrpOS:CLAIMS_GrpIS!AB31)</f>
        <v>0</v>
      </c>
      <c r="AC31" s="26">
        <f>SUM(CLAIMS_GrpOS:CLAIMS_GrpIS!AC31)</f>
        <v>0</v>
      </c>
      <c r="AD31" s="26">
        <f>SUM(CLAIMS_GrpOS:CLAIMS_GrpIS!AD31)</f>
        <v>0</v>
      </c>
      <c r="AE31" s="26">
        <f>SUM(CLAIMS_GrpOS:CLAIMS_GrpIS!AE31)</f>
        <v>0</v>
      </c>
      <c r="AF31" s="26">
        <f>SUM(CLAIMS_GrpOS:CLAIMS_GrpIS!AF31)</f>
        <v>0</v>
      </c>
      <c r="AG31" s="26">
        <f>SUM(CLAIMS_GrpOS:CLAIMS_GrpIS!AG31)</f>
        <v>0</v>
      </c>
      <c r="AH31" s="26">
        <f>SUM(CLAIMS_GrpOS:CLAIMS_GrpIS!AH31)</f>
        <v>0</v>
      </c>
      <c r="AI31" s="26">
        <f>SUM(CLAIMS_GrpOS:CLAIMS_GrpIS!AI31)</f>
        <v>0</v>
      </c>
      <c r="AJ31" s="26">
        <f>SUM(CLAIMS_GrpOS:CLAIMS_GrpIS!AJ31)</f>
        <v>0</v>
      </c>
      <c r="AK31" s="26">
        <f>SUM(CLAIMS_GrpOS:CLAIMS_GrpIS!AK31)</f>
        <v>0</v>
      </c>
      <c r="AL31" s="26">
        <f>SUM(CLAIMS_GrpOS:CLAIMS_GrpIS!AL31)</f>
        <v>0</v>
      </c>
      <c r="AM31" s="26">
        <f>SUM(CLAIMS_GrpOS:CLAIMS_GrpIS!AM31)</f>
        <v>0</v>
      </c>
      <c r="AN31" s="26">
        <f>SUM(CLAIMS_GrpOS:CLAIMS_GrpIS!AN31)</f>
        <v>0</v>
      </c>
      <c r="AO31" s="26">
        <f>SUM(CLAIMS_GrpOS:CLAIMS_GrpIS!AO31)</f>
        <v>0</v>
      </c>
      <c r="AP31" s="26">
        <f>SUM(CLAIMS_GrpOS:CLAIMS_GrpIS!AP31)</f>
        <v>0</v>
      </c>
      <c r="AQ31" s="26">
        <f>SUM(CLAIMS_GrpOS:CLAIMS_GrpIS!AQ31)</f>
        <v>0</v>
      </c>
      <c r="AR31" s="26">
        <f>SUM(CLAIMS_GrpOS:CLAIMS_GrpIS!AR31)</f>
        <v>0</v>
      </c>
      <c r="AS31" s="26">
        <f>SUM(CLAIMS_GrpOS:CLAIMS_GrpIS!AS31)</f>
        <v>0</v>
      </c>
      <c r="AT31" s="26">
        <f>SUM(CLAIMS_GrpOS:CLAIMS_GrpIS!AT31)</f>
        <v>0</v>
      </c>
      <c r="AU31" s="26">
        <f>SUM(CLAIMS_GrpOS:CLAIMS_GrpIS!AU31)</f>
        <v>0</v>
      </c>
      <c r="AV31" s="26">
        <f>SUM(CLAIMS_GrpOS:CLAIMS_GrpIS!AV31)</f>
        <v>0</v>
      </c>
      <c r="AW31" s="26">
        <f>SUM(CLAIMS_GrpOS:CLAIMS_GrpIS!AW31)</f>
        <v>0</v>
      </c>
      <c r="AX31" s="26">
        <f>SUM(CLAIMS_GrpOS:CLAIMS_GrpIS!AX31)</f>
        <v>0</v>
      </c>
      <c r="AY31" s="26">
        <f>SUM(CLAIMS_GrpOS:CLAIMS_GrpIS!AY31)</f>
        <v>0</v>
      </c>
      <c r="AZ31" s="26">
        <f>SUM(CLAIMS_GrpOS:CLAIMS_GrpIS!AZ31)</f>
        <v>0</v>
      </c>
      <c r="BA31" s="26">
        <f>SUM(CLAIMS_GrpOS:CLAIMS_GrpIS!BA31)</f>
        <v>0</v>
      </c>
      <c r="BB31" s="26">
        <f>SUM(CLAIMS_GrpOS:CLAIMS_GrpIS!BB31)</f>
        <v>0</v>
      </c>
      <c r="BC31" s="26">
        <f>SUM(CLAIMS_GrpOS:CLAIMS_GrpIS!BC31)</f>
        <v>0</v>
      </c>
      <c r="BD31" s="26">
        <f>SUM(CLAIMS_GrpOS:CLAIMS_GrpIS!BD31)</f>
        <v>0</v>
      </c>
      <c r="BE31" s="26">
        <f>SUM(CLAIMS_GrpOS:CLAIMS_GrpIS!BE31)</f>
        <v>0</v>
      </c>
    </row>
    <row r="32" spans="1:57" x14ac:dyDescent="0.25">
      <c r="A32" s="23" t="str">
        <f t="shared" si="1"/>
        <v>CLAIM NUMBERS</v>
      </c>
      <c r="C32" s="13" t="s">
        <v>26</v>
      </c>
      <c r="D32" s="53" t="s">
        <v>449</v>
      </c>
      <c r="E32" s="53" t="s">
        <v>240</v>
      </c>
      <c r="F32" s="26">
        <f>SUM(CLAIMS_GrpOS:CLAIMS_GrpIS!F32)</f>
        <v>0</v>
      </c>
      <c r="G32" s="26">
        <f>SUM(CLAIMS_GrpOS:CLAIMS_GrpIS!G32)</f>
        <v>0</v>
      </c>
      <c r="H32" s="26">
        <f>SUM(CLAIMS_GrpOS:CLAIMS_GrpIS!H32)</f>
        <v>0</v>
      </c>
      <c r="I32" s="26">
        <f>SUM(CLAIMS_GrpOS:CLAIMS_GrpIS!I32)</f>
        <v>0</v>
      </c>
      <c r="J32" s="26">
        <f>SUM(CLAIMS_GrpOS:CLAIMS_GrpIS!J32)</f>
        <v>0</v>
      </c>
      <c r="K32" s="26">
        <f>SUM(CLAIMS_GrpOS:CLAIMS_GrpIS!K32)</f>
        <v>0</v>
      </c>
      <c r="L32" s="26">
        <f>SUM(CLAIMS_GrpOS:CLAIMS_GrpIS!L32)</f>
        <v>0</v>
      </c>
      <c r="M32" s="26">
        <f>SUM(CLAIMS_GrpOS:CLAIMS_GrpIS!M32)</f>
        <v>0</v>
      </c>
      <c r="N32" s="26">
        <f>SUM(CLAIMS_GrpOS:CLAIMS_GrpIS!N32)</f>
        <v>0</v>
      </c>
      <c r="O32" s="26">
        <f>SUM(CLAIMS_GrpOS:CLAIMS_GrpIS!O32)</f>
        <v>0</v>
      </c>
      <c r="P32" s="26">
        <f>SUM(CLAIMS_GrpOS:CLAIMS_GrpIS!P32)</f>
        <v>0</v>
      </c>
      <c r="Q32" s="26">
        <f>SUM(CLAIMS_GrpOS:CLAIMS_GrpIS!Q32)</f>
        <v>0</v>
      </c>
      <c r="R32" s="26">
        <f>SUM(CLAIMS_GrpOS:CLAIMS_GrpIS!R32)</f>
        <v>0</v>
      </c>
      <c r="S32" s="26">
        <f>SUM(CLAIMS_GrpOS:CLAIMS_GrpIS!S32)</f>
        <v>0</v>
      </c>
      <c r="T32" s="26">
        <f>SUM(CLAIMS_GrpOS:CLAIMS_GrpIS!T32)</f>
        <v>0</v>
      </c>
      <c r="U32" s="26">
        <f>SUM(CLAIMS_GrpOS:CLAIMS_GrpIS!U32)</f>
        <v>0</v>
      </c>
      <c r="V32" s="26">
        <f>SUM(CLAIMS_GrpOS:CLAIMS_GrpIS!V32)</f>
        <v>0</v>
      </c>
      <c r="W32" s="26">
        <f>SUM(CLAIMS_GrpOS:CLAIMS_GrpIS!W32)</f>
        <v>0</v>
      </c>
      <c r="X32" s="26">
        <f>SUM(CLAIMS_GrpOS:CLAIMS_GrpIS!X32)</f>
        <v>0</v>
      </c>
      <c r="Y32" s="26">
        <f>SUM(CLAIMS_GrpOS:CLAIMS_GrpIS!Y32)</f>
        <v>0</v>
      </c>
      <c r="Z32" s="26">
        <f>SUM(CLAIMS_GrpOS:CLAIMS_GrpIS!Z32)</f>
        <v>0</v>
      </c>
      <c r="AA32" s="26">
        <f>SUM(CLAIMS_GrpOS:CLAIMS_GrpIS!AA32)</f>
        <v>0</v>
      </c>
      <c r="AB32" s="26">
        <f>SUM(CLAIMS_GrpOS:CLAIMS_GrpIS!AB32)</f>
        <v>0</v>
      </c>
      <c r="AC32" s="26">
        <f>SUM(CLAIMS_GrpOS:CLAIMS_GrpIS!AC32)</f>
        <v>0</v>
      </c>
      <c r="AD32" s="26">
        <f>SUM(CLAIMS_GrpOS:CLAIMS_GrpIS!AD32)</f>
        <v>0</v>
      </c>
      <c r="AE32" s="26">
        <f>SUM(CLAIMS_GrpOS:CLAIMS_GrpIS!AE32)</f>
        <v>0</v>
      </c>
      <c r="AF32" s="26">
        <f>SUM(CLAIMS_GrpOS:CLAIMS_GrpIS!AF32)</f>
        <v>0</v>
      </c>
      <c r="AG32" s="26">
        <f>SUM(CLAIMS_GrpOS:CLAIMS_GrpIS!AG32)</f>
        <v>0</v>
      </c>
      <c r="AH32" s="26">
        <f>SUM(CLAIMS_GrpOS:CLAIMS_GrpIS!AH32)</f>
        <v>0</v>
      </c>
      <c r="AI32" s="26">
        <f>SUM(CLAIMS_GrpOS:CLAIMS_GrpIS!AI32)</f>
        <v>0</v>
      </c>
      <c r="AJ32" s="26">
        <f>SUM(CLAIMS_GrpOS:CLAIMS_GrpIS!AJ32)</f>
        <v>0</v>
      </c>
      <c r="AK32" s="26">
        <f>SUM(CLAIMS_GrpOS:CLAIMS_GrpIS!AK32)</f>
        <v>0</v>
      </c>
      <c r="AL32" s="26">
        <f>SUM(CLAIMS_GrpOS:CLAIMS_GrpIS!AL32)</f>
        <v>0</v>
      </c>
      <c r="AM32" s="26">
        <f>SUM(CLAIMS_GrpOS:CLAIMS_GrpIS!AM32)</f>
        <v>0</v>
      </c>
      <c r="AN32" s="26">
        <f>SUM(CLAIMS_GrpOS:CLAIMS_GrpIS!AN32)</f>
        <v>0</v>
      </c>
      <c r="AO32" s="26">
        <f>SUM(CLAIMS_GrpOS:CLAIMS_GrpIS!AO32)</f>
        <v>0</v>
      </c>
      <c r="AP32" s="26">
        <f>SUM(CLAIMS_GrpOS:CLAIMS_GrpIS!AP32)</f>
        <v>0</v>
      </c>
      <c r="AQ32" s="26">
        <f>SUM(CLAIMS_GrpOS:CLAIMS_GrpIS!AQ32)</f>
        <v>0</v>
      </c>
      <c r="AR32" s="26">
        <f>SUM(CLAIMS_GrpOS:CLAIMS_GrpIS!AR32)</f>
        <v>0</v>
      </c>
      <c r="AS32" s="26">
        <f>SUM(CLAIMS_GrpOS:CLAIMS_GrpIS!AS32)</f>
        <v>0</v>
      </c>
      <c r="AT32" s="26">
        <f>SUM(CLAIMS_GrpOS:CLAIMS_GrpIS!AT32)</f>
        <v>0</v>
      </c>
      <c r="AU32" s="26">
        <f>SUM(CLAIMS_GrpOS:CLAIMS_GrpIS!AU32)</f>
        <v>0</v>
      </c>
      <c r="AV32" s="26">
        <f>SUM(CLAIMS_GrpOS:CLAIMS_GrpIS!AV32)</f>
        <v>0</v>
      </c>
      <c r="AW32" s="26">
        <f>SUM(CLAIMS_GrpOS:CLAIMS_GrpIS!AW32)</f>
        <v>0</v>
      </c>
      <c r="AX32" s="26">
        <f>SUM(CLAIMS_GrpOS:CLAIMS_GrpIS!AX32)</f>
        <v>0</v>
      </c>
      <c r="AY32" s="26">
        <f>SUM(CLAIMS_GrpOS:CLAIMS_GrpIS!AY32)</f>
        <v>0</v>
      </c>
      <c r="AZ32" s="26">
        <f>SUM(CLAIMS_GrpOS:CLAIMS_GrpIS!AZ32)</f>
        <v>0</v>
      </c>
      <c r="BA32" s="26">
        <f>SUM(CLAIMS_GrpOS:CLAIMS_GrpIS!BA32)</f>
        <v>0</v>
      </c>
      <c r="BB32" s="26">
        <f>SUM(CLAIMS_GrpOS:CLAIMS_GrpIS!BB32)</f>
        <v>0</v>
      </c>
      <c r="BC32" s="26">
        <f>SUM(CLAIMS_GrpOS:CLAIMS_GrpIS!BC32)</f>
        <v>0</v>
      </c>
      <c r="BD32" s="26">
        <f>SUM(CLAIMS_GrpOS:CLAIMS_GrpIS!BD32)</f>
        <v>0</v>
      </c>
      <c r="BE32" s="26">
        <f>SUM(CLAIMS_GrpOS:CLAIMS_GrpIS!BE32)</f>
        <v>0</v>
      </c>
    </row>
    <row r="33" spans="1:57" x14ac:dyDescent="0.25">
      <c r="A33" s="23" t="str">
        <f t="shared" si="1"/>
        <v>CLAIM NUMBERS</v>
      </c>
      <c r="C33" s="13" t="s">
        <v>26</v>
      </c>
      <c r="D33" s="53" t="s">
        <v>345</v>
      </c>
      <c r="E33" s="53" t="s">
        <v>241</v>
      </c>
      <c r="F33" s="26">
        <f>SUM(CLAIMS_GrpOS:CLAIMS_GrpIS!F33)</f>
        <v>0</v>
      </c>
      <c r="G33" s="26">
        <f>SUM(CLAIMS_GrpOS:CLAIMS_GrpIS!G33)</f>
        <v>0</v>
      </c>
      <c r="H33" s="26">
        <f>SUM(CLAIMS_GrpOS:CLAIMS_GrpIS!H33)</f>
        <v>0</v>
      </c>
      <c r="I33" s="26">
        <f>SUM(CLAIMS_GrpOS:CLAIMS_GrpIS!I33)</f>
        <v>0</v>
      </c>
      <c r="J33" s="26">
        <f>SUM(CLAIMS_GrpOS:CLAIMS_GrpIS!J33)</f>
        <v>0</v>
      </c>
      <c r="K33" s="26">
        <f>SUM(CLAIMS_GrpOS:CLAIMS_GrpIS!K33)</f>
        <v>0</v>
      </c>
      <c r="L33" s="26">
        <f>SUM(CLAIMS_GrpOS:CLAIMS_GrpIS!L33)</f>
        <v>0</v>
      </c>
      <c r="M33" s="26">
        <f>SUM(CLAIMS_GrpOS:CLAIMS_GrpIS!M33)</f>
        <v>0</v>
      </c>
      <c r="N33" s="26">
        <f>SUM(CLAIMS_GrpOS:CLAIMS_GrpIS!N33)</f>
        <v>0</v>
      </c>
      <c r="O33" s="26">
        <f>SUM(CLAIMS_GrpOS:CLAIMS_GrpIS!O33)</f>
        <v>0</v>
      </c>
      <c r="P33" s="26">
        <f>SUM(CLAIMS_GrpOS:CLAIMS_GrpIS!P33)</f>
        <v>0</v>
      </c>
      <c r="Q33" s="26">
        <f>SUM(CLAIMS_GrpOS:CLAIMS_GrpIS!Q33)</f>
        <v>0</v>
      </c>
      <c r="R33" s="26">
        <f>SUM(CLAIMS_GrpOS:CLAIMS_GrpIS!R33)</f>
        <v>0</v>
      </c>
      <c r="S33" s="26">
        <f>SUM(CLAIMS_GrpOS:CLAIMS_GrpIS!S33)</f>
        <v>0</v>
      </c>
      <c r="T33" s="26">
        <f>SUM(CLAIMS_GrpOS:CLAIMS_GrpIS!T33)</f>
        <v>0</v>
      </c>
      <c r="U33" s="26">
        <f>SUM(CLAIMS_GrpOS:CLAIMS_GrpIS!U33)</f>
        <v>0</v>
      </c>
      <c r="V33" s="26">
        <f>SUM(CLAIMS_GrpOS:CLAIMS_GrpIS!V33)</f>
        <v>0</v>
      </c>
      <c r="W33" s="26">
        <f>SUM(CLAIMS_GrpOS:CLAIMS_GrpIS!W33)</f>
        <v>0</v>
      </c>
      <c r="X33" s="26">
        <f>SUM(CLAIMS_GrpOS:CLAIMS_GrpIS!X33)</f>
        <v>0</v>
      </c>
      <c r="Y33" s="26">
        <f>SUM(CLAIMS_GrpOS:CLAIMS_GrpIS!Y33)</f>
        <v>0</v>
      </c>
      <c r="Z33" s="26">
        <f>SUM(CLAIMS_GrpOS:CLAIMS_GrpIS!Z33)</f>
        <v>0</v>
      </c>
      <c r="AA33" s="26">
        <f>SUM(CLAIMS_GrpOS:CLAIMS_GrpIS!AA33)</f>
        <v>0</v>
      </c>
      <c r="AB33" s="26">
        <f>SUM(CLAIMS_GrpOS:CLAIMS_GrpIS!AB33)</f>
        <v>0</v>
      </c>
      <c r="AC33" s="26">
        <f>SUM(CLAIMS_GrpOS:CLAIMS_GrpIS!AC33)</f>
        <v>0</v>
      </c>
      <c r="AD33" s="26">
        <f>SUM(CLAIMS_GrpOS:CLAIMS_GrpIS!AD33)</f>
        <v>0</v>
      </c>
      <c r="AE33" s="26">
        <f>SUM(CLAIMS_GrpOS:CLAIMS_GrpIS!AE33)</f>
        <v>0</v>
      </c>
      <c r="AF33" s="26">
        <f>SUM(CLAIMS_GrpOS:CLAIMS_GrpIS!AF33)</f>
        <v>0</v>
      </c>
      <c r="AG33" s="26">
        <f>SUM(CLAIMS_GrpOS:CLAIMS_GrpIS!AG33)</f>
        <v>0</v>
      </c>
      <c r="AH33" s="26">
        <f>SUM(CLAIMS_GrpOS:CLAIMS_GrpIS!AH33)</f>
        <v>0</v>
      </c>
      <c r="AI33" s="26">
        <f>SUM(CLAIMS_GrpOS:CLAIMS_GrpIS!AI33)</f>
        <v>0</v>
      </c>
      <c r="AJ33" s="26">
        <f>SUM(CLAIMS_GrpOS:CLAIMS_GrpIS!AJ33)</f>
        <v>0</v>
      </c>
      <c r="AK33" s="26">
        <f>SUM(CLAIMS_GrpOS:CLAIMS_GrpIS!AK33)</f>
        <v>0</v>
      </c>
      <c r="AL33" s="26">
        <f>SUM(CLAIMS_GrpOS:CLAIMS_GrpIS!AL33)</f>
        <v>0</v>
      </c>
      <c r="AM33" s="26">
        <f>SUM(CLAIMS_GrpOS:CLAIMS_GrpIS!AM33)</f>
        <v>0</v>
      </c>
      <c r="AN33" s="26">
        <f>SUM(CLAIMS_GrpOS:CLAIMS_GrpIS!AN33)</f>
        <v>0</v>
      </c>
      <c r="AO33" s="26">
        <f>SUM(CLAIMS_GrpOS:CLAIMS_GrpIS!AO33)</f>
        <v>0</v>
      </c>
      <c r="AP33" s="26">
        <f>SUM(CLAIMS_GrpOS:CLAIMS_GrpIS!AP33)</f>
        <v>0</v>
      </c>
      <c r="AQ33" s="26">
        <f>SUM(CLAIMS_GrpOS:CLAIMS_GrpIS!AQ33)</f>
        <v>0</v>
      </c>
      <c r="AR33" s="26">
        <f>SUM(CLAIMS_GrpOS:CLAIMS_GrpIS!AR33)</f>
        <v>0</v>
      </c>
      <c r="AS33" s="26">
        <f>SUM(CLAIMS_GrpOS:CLAIMS_GrpIS!AS33)</f>
        <v>0</v>
      </c>
      <c r="AT33" s="26">
        <f>SUM(CLAIMS_GrpOS:CLAIMS_GrpIS!AT33)</f>
        <v>0</v>
      </c>
      <c r="AU33" s="26">
        <f>SUM(CLAIMS_GrpOS:CLAIMS_GrpIS!AU33)</f>
        <v>0</v>
      </c>
      <c r="AV33" s="26">
        <f>SUM(CLAIMS_GrpOS:CLAIMS_GrpIS!AV33)</f>
        <v>0</v>
      </c>
      <c r="AW33" s="26">
        <f>SUM(CLAIMS_GrpOS:CLAIMS_GrpIS!AW33)</f>
        <v>0</v>
      </c>
      <c r="AX33" s="26">
        <f>SUM(CLAIMS_GrpOS:CLAIMS_GrpIS!AX33)</f>
        <v>0</v>
      </c>
      <c r="AY33" s="26">
        <f>SUM(CLAIMS_GrpOS:CLAIMS_GrpIS!AY33)</f>
        <v>0</v>
      </c>
      <c r="AZ33" s="26">
        <f>SUM(CLAIMS_GrpOS:CLAIMS_GrpIS!AZ33)</f>
        <v>0</v>
      </c>
      <c r="BA33" s="26">
        <f>SUM(CLAIMS_GrpOS:CLAIMS_GrpIS!BA33)</f>
        <v>0</v>
      </c>
      <c r="BB33" s="26">
        <f>SUM(CLAIMS_GrpOS:CLAIMS_GrpIS!BB33)</f>
        <v>0</v>
      </c>
      <c r="BC33" s="26">
        <f>SUM(CLAIMS_GrpOS:CLAIMS_GrpIS!BC33)</f>
        <v>0</v>
      </c>
      <c r="BD33" s="26">
        <f>SUM(CLAIMS_GrpOS:CLAIMS_GrpIS!BD33)</f>
        <v>0</v>
      </c>
      <c r="BE33" s="26">
        <f>SUM(CLAIMS_GrpOS:CLAIMS_GrpIS!BE33)</f>
        <v>0</v>
      </c>
    </row>
    <row r="34" spans="1:57" x14ac:dyDescent="0.25">
      <c r="A34" s="23" t="str">
        <f t="shared" si="1"/>
        <v>CLAIM NUMBERS</v>
      </c>
      <c r="C34" s="13" t="s">
        <v>26</v>
      </c>
      <c r="D34" s="53" t="s">
        <v>448</v>
      </c>
      <c r="E34" s="53" t="s">
        <v>243</v>
      </c>
      <c r="F34" s="26">
        <f>SUM(CLAIMS_GrpOS:CLAIMS_GrpIS!F34)</f>
        <v>0</v>
      </c>
      <c r="G34" s="26">
        <f>SUM(CLAIMS_GrpOS:CLAIMS_GrpIS!G34)</f>
        <v>0</v>
      </c>
      <c r="H34" s="26">
        <f>SUM(CLAIMS_GrpOS:CLAIMS_GrpIS!H34)</f>
        <v>0</v>
      </c>
      <c r="I34" s="26">
        <f>SUM(CLAIMS_GrpOS:CLAIMS_GrpIS!I34)</f>
        <v>0</v>
      </c>
      <c r="J34" s="26">
        <f>SUM(CLAIMS_GrpOS:CLAIMS_GrpIS!J34)</f>
        <v>0</v>
      </c>
      <c r="K34" s="26">
        <f>SUM(CLAIMS_GrpOS:CLAIMS_GrpIS!K34)</f>
        <v>0</v>
      </c>
      <c r="L34" s="26">
        <f>SUM(CLAIMS_GrpOS:CLAIMS_GrpIS!L34)</f>
        <v>0</v>
      </c>
      <c r="M34" s="26">
        <f>SUM(CLAIMS_GrpOS:CLAIMS_GrpIS!M34)</f>
        <v>0</v>
      </c>
      <c r="N34" s="26">
        <f>SUM(CLAIMS_GrpOS:CLAIMS_GrpIS!N34)</f>
        <v>0</v>
      </c>
      <c r="O34" s="26">
        <f>SUM(CLAIMS_GrpOS:CLAIMS_GrpIS!O34)</f>
        <v>0</v>
      </c>
      <c r="P34" s="26">
        <f>SUM(CLAIMS_GrpOS:CLAIMS_GrpIS!P34)</f>
        <v>0</v>
      </c>
      <c r="Q34" s="26">
        <f>SUM(CLAIMS_GrpOS:CLAIMS_GrpIS!Q34)</f>
        <v>0</v>
      </c>
      <c r="R34" s="26">
        <f>SUM(CLAIMS_GrpOS:CLAIMS_GrpIS!R34)</f>
        <v>0</v>
      </c>
      <c r="S34" s="26">
        <f>SUM(CLAIMS_GrpOS:CLAIMS_GrpIS!S34)</f>
        <v>0</v>
      </c>
      <c r="T34" s="26">
        <f>SUM(CLAIMS_GrpOS:CLAIMS_GrpIS!T34)</f>
        <v>0</v>
      </c>
      <c r="U34" s="26">
        <f>SUM(CLAIMS_GrpOS:CLAIMS_GrpIS!U34)</f>
        <v>0</v>
      </c>
      <c r="V34" s="26">
        <f>SUM(CLAIMS_GrpOS:CLAIMS_GrpIS!V34)</f>
        <v>0</v>
      </c>
      <c r="W34" s="26">
        <f>SUM(CLAIMS_GrpOS:CLAIMS_GrpIS!W34)</f>
        <v>0</v>
      </c>
      <c r="X34" s="26">
        <f>SUM(CLAIMS_GrpOS:CLAIMS_GrpIS!X34)</f>
        <v>0</v>
      </c>
      <c r="Y34" s="26">
        <f>SUM(CLAIMS_GrpOS:CLAIMS_GrpIS!Y34)</f>
        <v>0</v>
      </c>
      <c r="Z34" s="26">
        <f>SUM(CLAIMS_GrpOS:CLAIMS_GrpIS!Z34)</f>
        <v>0</v>
      </c>
      <c r="AA34" s="26">
        <f>SUM(CLAIMS_GrpOS:CLAIMS_GrpIS!AA34)</f>
        <v>0</v>
      </c>
      <c r="AB34" s="26">
        <f>SUM(CLAIMS_GrpOS:CLAIMS_GrpIS!AB34)</f>
        <v>0</v>
      </c>
      <c r="AC34" s="26">
        <f>SUM(CLAIMS_GrpOS:CLAIMS_GrpIS!AC34)</f>
        <v>0</v>
      </c>
      <c r="AD34" s="26">
        <f>SUM(CLAIMS_GrpOS:CLAIMS_GrpIS!AD34)</f>
        <v>0</v>
      </c>
      <c r="AE34" s="26">
        <f>SUM(CLAIMS_GrpOS:CLAIMS_GrpIS!AE34)</f>
        <v>0</v>
      </c>
      <c r="AF34" s="26">
        <f>SUM(CLAIMS_GrpOS:CLAIMS_GrpIS!AF34)</f>
        <v>0</v>
      </c>
      <c r="AG34" s="26">
        <f>SUM(CLAIMS_GrpOS:CLAIMS_GrpIS!AG34)</f>
        <v>0</v>
      </c>
      <c r="AH34" s="26">
        <f>SUM(CLAIMS_GrpOS:CLAIMS_GrpIS!AH34)</f>
        <v>0</v>
      </c>
      <c r="AI34" s="26">
        <f>SUM(CLAIMS_GrpOS:CLAIMS_GrpIS!AI34)</f>
        <v>0</v>
      </c>
      <c r="AJ34" s="26">
        <f>SUM(CLAIMS_GrpOS:CLAIMS_GrpIS!AJ34)</f>
        <v>0</v>
      </c>
      <c r="AK34" s="26">
        <f>SUM(CLAIMS_GrpOS:CLAIMS_GrpIS!AK34)</f>
        <v>0</v>
      </c>
      <c r="AL34" s="26">
        <f>SUM(CLAIMS_GrpOS:CLAIMS_GrpIS!AL34)</f>
        <v>0</v>
      </c>
      <c r="AM34" s="26">
        <f>SUM(CLAIMS_GrpOS:CLAIMS_GrpIS!AM34)</f>
        <v>0</v>
      </c>
      <c r="AN34" s="26">
        <f>SUM(CLAIMS_GrpOS:CLAIMS_GrpIS!AN34)</f>
        <v>0</v>
      </c>
      <c r="AO34" s="26">
        <f>SUM(CLAIMS_GrpOS:CLAIMS_GrpIS!AO34)</f>
        <v>0</v>
      </c>
      <c r="AP34" s="26">
        <f>SUM(CLAIMS_GrpOS:CLAIMS_GrpIS!AP34)</f>
        <v>0</v>
      </c>
      <c r="AQ34" s="26">
        <f>SUM(CLAIMS_GrpOS:CLAIMS_GrpIS!AQ34)</f>
        <v>0</v>
      </c>
      <c r="AR34" s="26">
        <f>SUM(CLAIMS_GrpOS:CLAIMS_GrpIS!AR34)</f>
        <v>0</v>
      </c>
      <c r="AS34" s="26">
        <f>SUM(CLAIMS_GrpOS:CLAIMS_GrpIS!AS34)</f>
        <v>0</v>
      </c>
      <c r="AT34" s="26">
        <f>SUM(CLAIMS_GrpOS:CLAIMS_GrpIS!AT34)</f>
        <v>0</v>
      </c>
      <c r="AU34" s="26">
        <f>SUM(CLAIMS_GrpOS:CLAIMS_GrpIS!AU34)</f>
        <v>0</v>
      </c>
      <c r="AV34" s="26">
        <f>SUM(CLAIMS_GrpOS:CLAIMS_GrpIS!AV34)</f>
        <v>0</v>
      </c>
      <c r="AW34" s="26">
        <f>SUM(CLAIMS_GrpOS:CLAIMS_GrpIS!AW34)</f>
        <v>0</v>
      </c>
      <c r="AX34" s="26">
        <f>SUM(CLAIMS_GrpOS:CLAIMS_GrpIS!AX34)</f>
        <v>0</v>
      </c>
      <c r="AY34" s="26">
        <f>SUM(CLAIMS_GrpOS:CLAIMS_GrpIS!AY34)</f>
        <v>0</v>
      </c>
      <c r="AZ34" s="26">
        <f>SUM(CLAIMS_GrpOS:CLAIMS_GrpIS!AZ34)</f>
        <v>0</v>
      </c>
      <c r="BA34" s="26">
        <f>SUM(CLAIMS_GrpOS:CLAIMS_GrpIS!BA34)</f>
        <v>0</v>
      </c>
      <c r="BB34" s="26">
        <f>SUM(CLAIMS_GrpOS:CLAIMS_GrpIS!BB34)</f>
        <v>0</v>
      </c>
      <c r="BC34" s="26">
        <f>SUM(CLAIMS_GrpOS:CLAIMS_GrpIS!BC34)</f>
        <v>0</v>
      </c>
      <c r="BD34" s="26">
        <f>SUM(CLAIMS_GrpOS:CLAIMS_GrpIS!BD34)</f>
        <v>0</v>
      </c>
      <c r="BE34" s="26">
        <f>SUM(CLAIMS_GrpOS:CLAIMS_GrpIS!BE34)</f>
        <v>0</v>
      </c>
    </row>
    <row r="35" spans="1:57" x14ac:dyDescent="0.25">
      <c r="A35" s="23" t="str">
        <f t="shared" si="1"/>
        <v>CLAIM NUMBERS</v>
      </c>
      <c r="C35" s="13" t="s">
        <v>26</v>
      </c>
      <c r="D35" s="53" t="s">
        <v>346</v>
      </c>
      <c r="E35" s="53" t="s">
        <v>244</v>
      </c>
      <c r="F35" s="26">
        <f>SUM(CLAIMS_GrpOS:CLAIMS_GrpIS!F35)</f>
        <v>0</v>
      </c>
      <c r="G35" s="26">
        <f>SUM(CLAIMS_GrpOS:CLAIMS_GrpIS!G35)</f>
        <v>0</v>
      </c>
      <c r="H35" s="26">
        <f>SUM(CLAIMS_GrpOS:CLAIMS_GrpIS!H35)</f>
        <v>0</v>
      </c>
      <c r="I35" s="26">
        <f>SUM(CLAIMS_GrpOS:CLAIMS_GrpIS!I35)</f>
        <v>0</v>
      </c>
      <c r="J35" s="26">
        <f>SUM(CLAIMS_GrpOS:CLAIMS_GrpIS!J35)</f>
        <v>0</v>
      </c>
      <c r="K35" s="26">
        <f>SUM(CLAIMS_GrpOS:CLAIMS_GrpIS!K35)</f>
        <v>0</v>
      </c>
      <c r="L35" s="26">
        <f>SUM(CLAIMS_GrpOS:CLAIMS_GrpIS!L35)</f>
        <v>0</v>
      </c>
      <c r="M35" s="26">
        <f>SUM(CLAIMS_GrpOS:CLAIMS_GrpIS!M35)</f>
        <v>0</v>
      </c>
      <c r="N35" s="26">
        <f>SUM(CLAIMS_GrpOS:CLAIMS_GrpIS!N35)</f>
        <v>0</v>
      </c>
      <c r="O35" s="26">
        <f>SUM(CLAIMS_GrpOS:CLAIMS_GrpIS!O35)</f>
        <v>0</v>
      </c>
      <c r="P35" s="26">
        <f>SUM(CLAIMS_GrpOS:CLAIMS_GrpIS!P35)</f>
        <v>0</v>
      </c>
      <c r="Q35" s="26">
        <f>SUM(CLAIMS_GrpOS:CLAIMS_GrpIS!Q35)</f>
        <v>0</v>
      </c>
      <c r="R35" s="26">
        <f>SUM(CLAIMS_GrpOS:CLAIMS_GrpIS!R35)</f>
        <v>0</v>
      </c>
      <c r="S35" s="26">
        <f>SUM(CLAIMS_GrpOS:CLAIMS_GrpIS!S35)</f>
        <v>0</v>
      </c>
      <c r="T35" s="26">
        <f>SUM(CLAIMS_GrpOS:CLAIMS_GrpIS!T35)</f>
        <v>0</v>
      </c>
      <c r="U35" s="26">
        <f>SUM(CLAIMS_GrpOS:CLAIMS_GrpIS!U35)</f>
        <v>0</v>
      </c>
      <c r="V35" s="26">
        <f>SUM(CLAIMS_GrpOS:CLAIMS_GrpIS!V35)</f>
        <v>0</v>
      </c>
      <c r="W35" s="26">
        <f>SUM(CLAIMS_GrpOS:CLAIMS_GrpIS!W35)</f>
        <v>0</v>
      </c>
      <c r="X35" s="26">
        <f>SUM(CLAIMS_GrpOS:CLAIMS_GrpIS!X35)</f>
        <v>0</v>
      </c>
      <c r="Y35" s="26">
        <f>SUM(CLAIMS_GrpOS:CLAIMS_GrpIS!Y35)</f>
        <v>0</v>
      </c>
      <c r="Z35" s="26">
        <f>SUM(CLAIMS_GrpOS:CLAIMS_GrpIS!Z35)</f>
        <v>0</v>
      </c>
      <c r="AA35" s="26">
        <f>SUM(CLAIMS_GrpOS:CLAIMS_GrpIS!AA35)</f>
        <v>0</v>
      </c>
      <c r="AB35" s="26">
        <f>SUM(CLAIMS_GrpOS:CLAIMS_GrpIS!AB35)</f>
        <v>0</v>
      </c>
      <c r="AC35" s="26">
        <f>SUM(CLAIMS_GrpOS:CLAIMS_GrpIS!AC35)</f>
        <v>0</v>
      </c>
      <c r="AD35" s="26">
        <f>SUM(CLAIMS_GrpOS:CLAIMS_GrpIS!AD35)</f>
        <v>0</v>
      </c>
      <c r="AE35" s="26">
        <f>SUM(CLAIMS_GrpOS:CLAIMS_GrpIS!AE35)</f>
        <v>0</v>
      </c>
      <c r="AF35" s="26">
        <f>SUM(CLAIMS_GrpOS:CLAIMS_GrpIS!AF35)</f>
        <v>0</v>
      </c>
      <c r="AG35" s="26">
        <f>SUM(CLAIMS_GrpOS:CLAIMS_GrpIS!AG35)</f>
        <v>0</v>
      </c>
      <c r="AH35" s="26">
        <f>SUM(CLAIMS_GrpOS:CLAIMS_GrpIS!AH35)</f>
        <v>0</v>
      </c>
      <c r="AI35" s="26">
        <f>SUM(CLAIMS_GrpOS:CLAIMS_GrpIS!AI35)</f>
        <v>0</v>
      </c>
      <c r="AJ35" s="26">
        <f>SUM(CLAIMS_GrpOS:CLAIMS_GrpIS!AJ35)</f>
        <v>0</v>
      </c>
      <c r="AK35" s="26">
        <f>SUM(CLAIMS_GrpOS:CLAIMS_GrpIS!AK35)</f>
        <v>0</v>
      </c>
      <c r="AL35" s="26">
        <f>SUM(CLAIMS_GrpOS:CLAIMS_GrpIS!AL35)</f>
        <v>0</v>
      </c>
      <c r="AM35" s="26">
        <f>SUM(CLAIMS_GrpOS:CLAIMS_GrpIS!AM35)</f>
        <v>0</v>
      </c>
      <c r="AN35" s="26">
        <f>SUM(CLAIMS_GrpOS:CLAIMS_GrpIS!AN35)</f>
        <v>0</v>
      </c>
      <c r="AO35" s="26">
        <f>SUM(CLAIMS_GrpOS:CLAIMS_GrpIS!AO35)</f>
        <v>0</v>
      </c>
      <c r="AP35" s="26">
        <f>SUM(CLAIMS_GrpOS:CLAIMS_GrpIS!AP35)</f>
        <v>0</v>
      </c>
      <c r="AQ35" s="26">
        <f>SUM(CLAIMS_GrpOS:CLAIMS_GrpIS!AQ35)</f>
        <v>0</v>
      </c>
      <c r="AR35" s="26">
        <f>SUM(CLAIMS_GrpOS:CLAIMS_GrpIS!AR35)</f>
        <v>0</v>
      </c>
      <c r="AS35" s="26">
        <f>SUM(CLAIMS_GrpOS:CLAIMS_GrpIS!AS35)</f>
        <v>0</v>
      </c>
      <c r="AT35" s="26">
        <f>SUM(CLAIMS_GrpOS:CLAIMS_GrpIS!AT35)</f>
        <v>0</v>
      </c>
      <c r="AU35" s="26">
        <f>SUM(CLAIMS_GrpOS:CLAIMS_GrpIS!AU35)</f>
        <v>0</v>
      </c>
      <c r="AV35" s="26">
        <f>SUM(CLAIMS_GrpOS:CLAIMS_GrpIS!AV35)</f>
        <v>0</v>
      </c>
      <c r="AW35" s="26">
        <f>SUM(CLAIMS_GrpOS:CLAIMS_GrpIS!AW35)</f>
        <v>0</v>
      </c>
      <c r="AX35" s="26">
        <f>SUM(CLAIMS_GrpOS:CLAIMS_GrpIS!AX35)</f>
        <v>0</v>
      </c>
      <c r="AY35" s="26">
        <f>SUM(CLAIMS_GrpOS:CLAIMS_GrpIS!AY35)</f>
        <v>0</v>
      </c>
      <c r="AZ35" s="26">
        <f>SUM(CLAIMS_GrpOS:CLAIMS_GrpIS!AZ35)</f>
        <v>0</v>
      </c>
      <c r="BA35" s="26">
        <f>SUM(CLAIMS_GrpOS:CLAIMS_GrpIS!BA35)</f>
        <v>0</v>
      </c>
      <c r="BB35" s="26">
        <f>SUM(CLAIMS_GrpOS:CLAIMS_GrpIS!BB35)</f>
        <v>0</v>
      </c>
      <c r="BC35" s="26">
        <f>SUM(CLAIMS_GrpOS:CLAIMS_GrpIS!BC35)</f>
        <v>0</v>
      </c>
      <c r="BD35" s="26">
        <f>SUM(CLAIMS_GrpOS:CLAIMS_GrpIS!BD35)</f>
        <v>0</v>
      </c>
      <c r="BE35" s="26">
        <f>SUM(CLAIMS_GrpOS:CLAIMS_GrpIS!BE35)</f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6">
        <f>SUM(CLAIMS_GrpOS:CLAIMS_GrpIS!F37)</f>
        <v>0</v>
      </c>
      <c r="G37" s="26">
        <f>SUM(CLAIMS_GrpOS:CLAIMS_GrpIS!G37)</f>
        <v>0</v>
      </c>
      <c r="H37" s="26">
        <f>SUM(CLAIMS_GrpOS:CLAIMS_GrpIS!H37)</f>
        <v>0</v>
      </c>
      <c r="I37" s="26">
        <f>SUM(CLAIMS_GrpOS:CLAIMS_GrpIS!I37)</f>
        <v>0</v>
      </c>
      <c r="J37" s="26">
        <f>SUM(CLAIMS_GrpOS:CLAIMS_GrpIS!J37)</f>
        <v>0</v>
      </c>
      <c r="K37" s="26">
        <f>SUM(CLAIMS_GrpOS:CLAIMS_GrpIS!K37)</f>
        <v>0</v>
      </c>
      <c r="L37" s="26">
        <f>SUM(CLAIMS_GrpOS:CLAIMS_GrpIS!L37)</f>
        <v>0</v>
      </c>
      <c r="M37" s="26">
        <f>SUM(CLAIMS_GrpOS:CLAIMS_GrpIS!M37)</f>
        <v>0</v>
      </c>
      <c r="N37" s="26">
        <f>SUM(CLAIMS_GrpOS:CLAIMS_GrpIS!N37)</f>
        <v>0</v>
      </c>
      <c r="O37" s="26">
        <f>SUM(CLAIMS_GrpOS:CLAIMS_GrpIS!O37)</f>
        <v>0</v>
      </c>
      <c r="P37" s="26">
        <f>SUM(CLAIMS_GrpOS:CLAIMS_GrpIS!P37)</f>
        <v>0</v>
      </c>
      <c r="Q37" s="26">
        <f>SUM(CLAIMS_GrpOS:CLAIMS_GrpIS!Q37)</f>
        <v>0</v>
      </c>
      <c r="R37" s="26">
        <f>SUM(CLAIMS_GrpOS:CLAIMS_GrpIS!R37)</f>
        <v>0</v>
      </c>
      <c r="S37" s="26">
        <f>SUM(CLAIMS_GrpOS:CLAIMS_GrpIS!S37)</f>
        <v>0</v>
      </c>
      <c r="T37" s="26">
        <f>SUM(CLAIMS_GrpOS:CLAIMS_GrpIS!T37)</f>
        <v>0</v>
      </c>
      <c r="U37" s="26">
        <f>SUM(CLAIMS_GrpOS:CLAIMS_GrpIS!U37)</f>
        <v>0</v>
      </c>
      <c r="V37" s="26">
        <f>SUM(CLAIMS_GrpOS:CLAIMS_GrpIS!V37)</f>
        <v>0</v>
      </c>
      <c r="W37" s="26">
        <f>SUM(CLAIMS_GrpOS:CLAIMS_GrpIS!W37)</f>
        <v>0</v>
      </c>
      <c r="X37" s="26">
        <f>SUM(CLAIMS_GrpOS:CLAIMS_GrpIS!X37)</f>
        <v>0</v>
      </c>
      <c r="Y37" s="26">
        <f>SUM(CLAIMS_GrpOS:CLAIMS_GrpIS!Y37)</f>
        <v>0</v>
      </c>
      <c r="Z37" s="26">
        <f>SUM(CLAIMS_GrpOS:CLAIMS_GrpIS!Z37)</f>
        <v>0</v>
      </c>
      <c r="AA37" s="26">
        <f>SUM(CLAIMS_GrpOS:CLAIMS_GrpIS!AA37)</f>
        <v>0</v>
      </c>
      <c r="AB37" s="26">
        <f>SUM(CLAIMS_GrpOS:CLAIMS_GrpIS!AB37)</f>
        <v>0</v>
      </c>
      <c r="AC37" s="26">
        <f>SUM(CLAIMS_GrpOS:CLAIMS_GrpIS!AC37)</f>
        <v>0</v>
      </c>
      <c r="AD37" s="26">
        <f>SUM(CLAIMS_GrpOS:CLAIMS_GrpIS!AD37)</f>
        <v>0</v>
      </c>
      <c r="AE37" s="26">
        <f>SUM(CLAIMS_GrpOS:CLAIMS_GrpIS!AE37)</f>
        <v>0</v>
      </c>
      <c r="AF37" s="26">
        <f>SUM(CLAIMS_GrpOS:CLAIMS_GrpIS!AF37)</f>
        <v>0</v>
      </c>
      <c r="AG37" s="26">
        <f>SUM(CLAIMS_GrpOS:CLAIMS_GrpIS!AG37)</f>
        <v>0</v>
      </c>
      <c r="AH37" s="26">
        <f>SUM(CLAIMS_GrpOS:CLAIMS_GrpIS!AH37)</f>
        <v>0</v>
      </c>
      <c r="AI37" s="26">
        <f>SUM(CLAIMS_GrpOS:CLAIMS_GrpIS!AI37)</f>
        <v>0</v>
      </c>
      <c r="AJ37" s="26">
        <f>SUM(CLAIMS_GrpOS:CLAIMS_GrpIS!AJ37)</f>
        <v>0</v>
      </c>
      <c r="AK37" s="26">
        <f>SUM(CLAIMS_GrpOS:CLAIMS_GrpIS!AK37)</f>
        <v>0</v>
      </c>
      <c r="AL37" s="26">
        <f>SUM(CLAIMS_GrpOS:CLAIMS_GrpIS!AL37)</f>
        <v>0</v>
      </c>
      <c r="AM37" s="26">
        <f>SUM(CLAIMS_GrpOS:CLAIMS_GrpIS!AM37)</f>
        <v>0</v>
      </c>
      <c r="AN37" s="26">
        <f>SUM(CLAIMS_GrpOS:CLAIMS_GrpIS!AN37)</f>
        <v>0</v>
      </c>
      <c r="AO37" s="26">
        <f>SUM(CLAIMS_GrpOS:CLAIMS_GrpIS!AO37)</f>
        <v>0</v>
      </c>
      <c r="AP37" s="26">
        <f>SUM(CLAIMS_GrpOS:CLAIMS_GrpIS!AP37)</f>
        <v>0</v>
      </c>
      <c r="AQ37" s="26">
        <f>SUM(CLAIMS_GrpOS:CLAIMS_GrpIS!AQ37)</f>
        <v>0</v>
      </c>
      <c r="AR37" s="26">
        <f>SUM(CLAIMS_GrpOS:CLAIMS_GrpIS!AR37)</f>
        <v>0</v>
      </c>
      <c r="AS37" s="26">
        <f>SUM(CLAIMS_GrpOS:CLAIMS_GrpIS!AS37)</f>
        <v>0</v>
      </c>
      <c r="AT37" s="26">
        <f>SUM(CLAIMS_GrpOS:CLAIMS_GrpIS!AT37)</f>
        <v>0</v>
      </c>
      <c r="AU37" s="26">
        <f>SUM(CLAIMS_GrpOS:CLAIMS_GrpIS!AU37)</f>
        <v>0</v>
      </c>
      <c r="AV37" s="26">
        <f>SUM(CLAIMS_GrpOS:CLAIMS_GrpIS!AV37)</f>
        <v>0</v>
      </c>
      <c r="AW37" s="26">
        <f>SUM(CLAIMS_GrpOS:CLAIMS_GrpIS!AW37)</f>
        <v>0</v>
      </c>
      <c r="AX37" s="26">
        <f>SUM(CLAIMS_GrpOS:CLAIMS_GrpIS!AX37)</f>
        <v>0</v>
      </c>
      <c r="AY37" s="26">
        <f>SUM(CLAIMS_GrpOS:CLAIMS_GrpIS!AY37)</f>
        <v>0</v>
      </c>
      <c r="AZ37" s="26">
        <f>SUM(CLAIMS_GrpOS:CLAIMS_GrpIS!AZ37)</f>
        <v>0</v>
      </c>
      <c r="BA37" s="26">
        <f>SUM(CLAIMS_GrpOS:CLAIMS_GrpIS!BA37)</f>
        <v>0</v>
      </c>
      <c r="BB37" s="26">
        <f>SUM(CLAIMS_GrpOS:CLAIMS_GrpIS!BB37)</f>
        <v>0</v>
      </c>
      <c r="BC37" s="26">
        <f>SUM(CLAIMS_GrpOS:CLAIMS_GrpIS!BC37)</f>
        <v>0</v>
      </c>
      <c r="BD37" s="26">
        <f>SUM(CLAIMS_GrpOS:CLAIMS_GrpIS!BD37)</f>
        <v>0</v>
      </c>
      <c r="BE37" s="26">
        <f>SUM(CLAIMS_GrpOS:CLAIMS_GrpIS!BE37)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SUM(CLAIMS_GrpOS:CLAIMS_GrpIS!F39)</f>
        <v>0</v>
      </c>
      <c r="G39" s="69">
        <f>SUM(CLAIMS_GrpOS:CLAIMS_GrpIS!G39)</f>
        <v>0</v>
      </c>
      <c r="H39" s="69">
        <f>SUM(CLAIMS_GrpOS:CLAIMS_GrpIS!H39)</f>
        <v>0</v>
      </c>
      <c r="I39" s="69">
        <f>SUM(CLAIMS_GrpOS:CLAIMS_GrpIS!I39)</f>
        <v>0</v>
      </c>
      <c r="J39" s="69">
        <f>SUM(CLAIMS_GrpOS:CLAIMS_GrpIS!J39)</f>
        <v>0</v>
      </c>
      <c r="K39" s="69">
        <f>SUM(CLAIMS_GrpOS:CLAIMS_GrpIS!K39)</f>
        <v>0</v>
      </c>
      <c r="L39" s="69">
        <f>SUM(CLAIMS_GrpOS:CLAIMS_GrpIS!L39)</f>
        <v>0</v>
      </c>
      <c r="M39" s="69">
        <f>SUM(CLAIMS_GrpOS:CLAIMS_GrpIS!M39)</f>
        <v>0</v>
      </c>
      <c r="N39" s="69">
        <f>SUM(CLAIMS_GrpOS:CLAIMS_GrpIS!N39)</f>
        <v>0</v>
      </c>
      <c r="O39" s="69">
        <f>SUM(CLAIMS_GrpOS:CLAIMS_GrpIS!O39)</f>
        <v>0</v>
      </c>
      <c r="P39" s="69">
        <f>SUM(CLAIMS_GrpOS:CLAIMS_GrpIS!P39)</f>
        <v>0</v>
      </c>
      <c r="Q39" s="69">
        <f>SUM(CLAIMS_GrpOS:CLAIMS_GrpIS!Q39)</f>
        <v>0</v>
      </c>
      <c r="R39" s="69">
        <f>SUM(CLAIMS_GrpOS:CLAIMS_GrpIS!R39)</f>
        <v>0</v>
      </c>
      <c r="S39" s="69">
        <f>SUM(CLAIMS_GrpOS:CLAIMS_GrpIS!S39)</f>
        <v>0</v>
      </c>
      <c r="T39" s="69">
        <f>SUM(CLAIMS_GrpOS:CLAIMS_GrpIS!T39)</f>
        <v>0</v>
      </c>
      <c r="U39" s="69">
        <f>SUM(CLAIMS_GrpOS:CLAIMS_GrpIS!U39)</f>
        <v>0</v>
      </c>
      <c r="V39" s="69">
        <f>SUM(CLAIMS_GrpOS:CLAIMS_GrpIS!V39)</f>
        <v>0</v>
      </c>
      <c r="W39" s="69">
        <f>SUM(CLAIMS_GrpOS:CLAIMS_GrpIS!W39)</f>
        <v>0</v>
      </c>
      <c r="X39" s="69">
        <f>SUM(CLAIMS_GrpOS:CLAIMS_GrpIS!X39)</f>
        <v>0</v>
      </c>
      <c r="Y39" s="69">
        <f>SUM(CLAIMS_GrpOS:CLAIMS_GrpIS!Y39)</f>
        <v>0</v>
      </c>
      <c r="Z39" s="69">
        <f>SUM(CLAIMS_GrpOS:CLAIMS_GrpIS!Z39)</f>
        <v>0</v>
      </c>
      <c r="AA39" s="69">
        <f>SUM(CLAIMS_GrpOS:CLAIMS_GrpIS!AA39)</f>
        <v>0</v>
      </c>
      <c r="AB39" s="69">
        <f>SUM(CLAIMS_GrpOS:CLAIMS_GrpIS!AB39)</f>
        <v>0</v>
      </c>
      <c r="AC39" s="69">
        <f>SUM(CLAIMS_GrpOS:CLAIMS_GrpIS!AC39)</f>
        <v>0</v>
      </c>
      <c r="AD39" s="69">
        <f>SUM(CLAIMS_GrpOS:CLAIMS_GrpIS!AD39)</f>
        <v>0</v>
      </c>
      <c r="AE39" s="69">
        <f>SUM(CLAIMS_GrpOS:CLAIMS_GrpIS!AE39)</f>
        <v>0</v>
      </c>
      <c r="AF39" s="69">
        <f>SUM(CLAIMS_GrpOS:CLAIMS_GrpIS!AF39)</f>
        <v>0</v>
      </c>
      <c r="AG39" s="69">
        <f>SUM(CLAIMS_GrpOS:CLAIMS_GrpIS!AG39)</f>
        <v>0</v>
      </c>
      <c r="AH39" s="69">
        <f>SUM(CLAIMS_GrpOS:CLAIMS_GrpIS!AH39)</f>
        <v>0</v>
      </c>
      <c r="AI39" s="69">
        <f>SUM(CLAIMS_GrpOS:CLAIMS_GrpIS!AI39)</f>
        <v>0</v>
      </c>
      <c r="AJ39" s="69">
        <f>SUM(CLAIMS_GrpOS:CLAIMS_GrpIS!AJ39)</f>
        <v>0</v>
      </c>
      <c r="AK39" s="69">
        <f>SUM(CLAIMS_GrpOS:CLAIMS_GrpIS!AK39)</f>
        <v>0</v>
      </c>
      <c r="AL39" s="69">
        <f>SUM(CLAIMS_GrpOS:CLAIMS_GrpIS!AL39)</f>
        <v>0</v>
      </c>
      <c r="AM39" s="69">
        <f>SUM(CLAIMS_GrpOS:CLAIMS_GrpIS!AM39)</f>
        <v>0</v>
      </c>
      <c r="AN39" s="69">
        <f>SUM(CLAIMS_GrpOS:CLAIMS_GrpIS!AN39)</f>
        <v>0</v>
      </c>
      <c r="AO39" s="69">
        <f>SUM(CLAIMS_GrpOS:CLAIMS_GrpIS!AO39)</f>
        <v>0</v>
      </c>
      <c r="AP39" s="69">
        <f>SUM(CLAIMS_GrpOS:CLAIMS_GrpIS!AP39)</f>
        <v>0</v>
      </c>
      <c r="AQ39" s="69">
        <f>SUM(CLAIMS_GrpOS:CLAIMS_GrpIS!AQ39)</f>
        <v>0</v>
      </c>
      <c r="AR39" s="69">
        <f>SUM(CLAIMS_GrpOS:CLAIMS_GrpIS!AR39)</f>
        <v>0</v>
      </c>
      <c r="AS39" s="69">
        <f>SUM(CLAIMS_GrpOS:CLAIMS_GrpIS!AS39)</f>
        <v>0</v>
      </c>
      <c r="AT39" s="69">
        <f>SUM(CLAIMS_GrpOS:CLAIMS_GrpIS!AT39)</f>
        <v>0</v>
      </c>
      <c r="AU39" s="69">
        <f>SUM(CLAIMS_GrpOS:CLAIMS_GrpIS!AU39)</f>
        <v>0</v>
      </c>
      <c r="AV39" s="69">
        <f>SUM(CLAIMS_GrpOS:CLAIMS_GrpIS!AV39)</f>
        <v>0</v>
      </c>
      <c r="AW39" s="69">
        <f>SUM(CLAIMS_GrpOS:CLAIMS_GrpIS!AW39)</f>
        <v>0</v>
      </c>
      <c r="AX39" s="69">
        <f>SUM(CLAIMS_GrpOS:CLAIMS_GrpIS!AX39)</f>
        <v>0</v>
      </c>
      <c r="AY39" s="69">
        <f>SUM(CLAIMS_GrpOS:CLAIMS_GrpIS!AY39)</f>
        <v>0</v>
      </c>
      <c r="AZ39" s="69">
        <f>SUM(CLAIMS_GrpOS:CLAIMS_GrpIS!AZ39)</f>
        <v>0</v>
      </c>
      <c r="BA39" s="69">
        <f>SUM(CLAIMS_GrpOS:CLAIMS_GrpIS!BA39)</f>
        <v>0</v>
      </c>
      <c r="BB39" s="69">
        <f>SUM(CLAIMS_GrpOS:CLAIMS_GrpIS!BB39)</f>
        <v>0</v>
      </c>
      <c r="BC39" s="69">
        <f>SUM(CLAIMS_GrpOS:CLAIMS_GrpIS!BC39)</f>
        <v>0</v>
      </c>
      <c r="BD39" s="69">
        <f>SUM(CLAIMS_GrpOS:CLAIMS_GrpIS!BD39)</f>
        <v>0</v>
      </c>
      <c r="BE39" s="69">
        <f>SUM(CLAIMS_GrpOS:CLAIMS_GrpIS!BE39)</f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114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6">
        <f>SUM(CLAIMS_GrpOS:CLAIMS_GrpIS!F42)</f>
        <v>0</v>
      </c>
      <c r="G42" s="26">
        <f>SUM(CLAIMS_GrpOS:CLAIMS_GrpIS!G42)</f>
        <v>0</v>
      </c>
      <c r="H42" s="26">
        <f>SUM(CLAIMS_GrpOS:CLAIMS_GrpIS!H42)</f>
        <v>0</v>
      </c>
      <c r="I42" s="26">
        <f>SUM(CLAIMS_GrpOS:CLAIMS_GrpIS!I42)</f>
        <v>0</v>
      </c>
      <c r="J42" s="26">
        <f>SUM(CLAIMS_GrpOS:CLAIMS_GrpIS!J42)</f>
        <v>0</v>
      </c>
      <c r="K42" s="26">
        <f>SUM(CLAIMS_GrpOS:CLAIMS_GrpIS!K42)</f>
        <v>0</v>
      </c>
      <c r="L42" s="26">
        <f>SUM(CLAIMS_GrpOS:CLAIMS_GrpIS!L42)</f>
        <v>0</v>
      </c>
      <c r="M42" s="26">
        <f>SUM(CLAIMS_GrpOS:CLAIMS_GrpIS!M42)</f>
        <v>0</v>
      </c>
      <c r="N42" s="26">
        <f>SUM(CLAIMS_GrpOS:CLAIMS_GrpIS!N42)</f>
        <v>0</v>
      </c>
      <c r="O42" s="26">
        <f>SUM(CLAIMS_GrpOS:CLAIMS_GrpIS!O42)</f>
        <v>0</v>
      </c>
      <c r="P42" s="26">
        <f>SUM(CLAIMS_GrpOS:CLAIMS_GrpIS!P42)</f>
        <v>0</v>
      </c>
      <c r="Q42" s="26">
        <f>SUM(CLAIMS_GrpOS:CLAIMS_GrpIS!Q42)</f>
        <v>0</v>
      </c>
      <c r="R42" s="26">
        <f>SUM(CLAIMS_GrpOS:CLAIMS_GrpIS!R42)</f>
        <v>0</v>
      </c>
      <c r="S42" s="26">
        <f>SUM(CLAIMS_GrpOS:CLAIMS_GrpIS!S42)</f>
        <v>0</v>
      </c>
      <c r="T42" s="26">
        <f>SUM(CLAIMS_GrpOS:CLAIMS_GrpIS!T42)</f>
        <v>0</v>
      </c>
      <c r="U42" s="26">
        <f>SUM(CLAIMS_GrpOS:CLAIMS_GrpIS!U42)</f>
        <v>0</v>
      </c>
      <c r="V42" s="26">
        <f>SUM(CLAIMS_GrpOS:CLAIMS_GrpIS!V42)</f>
        <v>0</v>
      </c>
      <c r="W42" s="26">
        <f>SUM(CLAIMS_GrpOS:CLAIMS_GrpIS!W42)</f>
        <v>0</v>
      </c>
      <c r="X42" s="26">
        <f>SUM(CLAIMS_GrpOS:CLAIMS_GrpIS!X42)</f>
        <v>0</v>
      </c>
      <c r="Y42" s="26">
        <f>SUM(CLAIMS_GrpOS:CLAIMS_GrpIS!Y42)</f>
        <v>0</v>
      </c>
      <c r="Z42" s="26">
        <f>SUM(CLAIMS_GrpOS:CLAIMS_GrpIS!Z42)</f>
        <v>0</v>
      </c>
      <c r="AA42" s="26">
        <f>SUM(CLAIMS_GrpOS:CLAIMS_GrpIS!AA42)</f>
        <v>0</v>
      </c>
      <c r="AB42" s="26">
        <f>SUM(CLAIMS_GrpOS:CLAIMS_GrpIS!AB42)</f>
        <v>0</v>
      </c>
      <c r="AC42" s="26">
        <f>SUM(CLAIMS_GrpOS:CLAIMS_GrpIS!AC42)</f>
        <v>0</v>
      </c>
      <c r="AD42" s="26">
        <f>SUM(CLAIMS_GrpOS:CLAIMS_GrpIS!AD42)</f>
        <v>0</v>
      </c>
      <c r="AE42" s="26">
        <f>SUM(CLAIMS_GrpOS:CLAIMS_GrpIS!AE42)</f>
        <v>0</v>
      </c>
      <c r="AF42" s="26">
        <f>SUM(CLAIMS_GrpOS:CLAIMS_GrpIS!AF42)</f>
        <v>0</v>
      </c>
      <c r="AG42" s="26">
        <f>SUM(CLAIMS_GrpOS:CLAIMS_GrpIS!AG42)</f>
        <v>0</v>
      </c>
      <c r="AH42" s="26">
        <f>SUM(CLAIMS_GrpOS:CLAIMS_GrpIS!AH42)</f>
        <v>0</v>
      </c>
      <c r="AI42" s="26">
        <f>SUM(CLAIMS_GrpOS:CLAIMS_GrpIS!AI42)</f>
        <v>0</v>
      </c>
      <c r="AJ42" s="26">
        <f>SUM(CLAIMS_GrpOS:CLAIMS_GrpIS!AJ42)</f>
        <v>0</v>
      </c>
      <c r="AK42" s="26">
        <f>SUM(CLAIMS_GrpOS:CLAIMS_GrpIS!AK42)</f>
        <v>0</v>
      </c>
      <c r="AL42" s="26">
        <f>SUM(CLAIMS_GrpOS:CLAIMS_GrpIS!AL42)</f>
        <v>0</v>
      </c>
      <c r="AM42" s="26">
        <f>SUM(CLAIMS_GrpOS:CLAIMS_GrpIS!AM42)</f>
        <v>0</v>
      </c>
      <c r="AN42" s="26">
        <f>SUM(CLAIMS_GrpOS:CLAIMS_GrpIS!AN42)</f>
        <v>0</v>
      </c>
      <c r="AO42" s="26">
        <f>SUM(CLAIMS_GrpOS:CLAIMS_GrpIS!AO42)</f>
        <v>0</v>
      </c>
      <c r="AP42" s="26">
        <f>SUM(CLAIMS_GrpOS:CLAIMS_GrpIS!AP42)</f>
        <v>0</v>
      </c>
      <c r="AQ42" s="26">
        <f>SUM(CLAIMS_GrpOS:CLAIMS_GrpIS!AQ42)</f>
        <v>0</v>
      </c>
      <c r="AR42" s="26">
        <f>SUM(CLAIMS_GrpOS:CLAIMS_GrpIS!AR42)</f>
        <v>0</v>
      </c>
      <c r="AS42" s="26">
        <f>SUM(CLAIMS_GrpOS:CLAIMS_GrpIS!AS42)</f>
        <v>0</v>
      </c>
      <c r="AT42" s="26">
        <f>SUM(CLAIMS_GrpOS:CLAIMS_GrpIS!AT42)</f>
        <v>0</v>
      </c>
      <c r="AU42" s="26">
        <f>SUM(CLAIMS_GrpOS:CLAIMS_GrpIS!AU42)</f>
        <v>0</v>
      </c>
      <c r="AV42" s="26">
        <f>SUM(CLAIMS_GrpOS:CLAIMS_GrpIS!AV42)</f>
        <v>0</v>
      </c>
      <c r="AW42" s="26">
        <f>SUM(CLAIMS_GrpOS:CLAIMS_GrpIS!AW42)</f>
        <v>0</v>
      </c>
      <c r="AX42" s="26">
        <f>SUM(CLAIMS_GrpOS:CLAIMS_GrpIS!AX42)</f>
        <v>0</v>
      </c>
      <c r="AY42" s="26">
        <f>SUM(CLAIMS_GrpOS:CLAIMS_GrpIS!AY42)</f>
        <v>0</v>
      </c>
      <c r="AZ42" s="26">
        <f>SUM(CLAIMS_GrpOS:CLAIMS_GrpIS!AZ42)</f>
        <v>0</v>
      </c>
      <c r="BA42" s="26">
        <f>SUM(CLAIMS_GrpOS:CLAIMS_GrpIS!BA42)</f>
        <v>0</v>
      </c>
      <c r="BB42" s="26">
        <f>SUM(CLAIMS_GrpOS:CLAIMS_GrpIS!BB42)</f>
        <v>0</v>
      </c>
      <c r="BC42" s="26">
        <f>SUM(CLAIMS_GrpOS:CLAIMS_GrpIS!BC42)</f>
        <v>0</v>
      </c>
      <c r="BD42" s="26">
        <f>SUM(CLAIMS_GrpOS:CLAIMS_GrpIS!BD42)</f>
        <v>0</v>
      </c>
      <c r="BE42" s="26">
        <f>SUM(CLAIMS_GrpOS:CLAIMS_GrpIS!BE42)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185">
        <f>SUM(CLAIMS_GrpOS:CLAIMS_GrpIS!F44)</f>
        <v>0</v>
      </c>
      <c r="G44" s="185">
        <f>SUM(CLAIMS_GrpOS:CLAIMS_GrpIS!G44)</f>
        <v>0</v>
      </c>
      <c r="H44" s="185">
        <f>SUM(CLAIMS_GrpOS:CLAIMS_GrpIS!H44)</f>
        <v>0</v>
      </c>
      <c r="I44" s="185">
        <f>SUM(CLAIMS_GrpOS:CLAIMS_GrpIS!I44)</f>
        <v>0</v>
      </c>
      <c r="J44" s="185">
        <f>SUM(CLAIMS_GrpOS:CLAIMS_GrpIS!J44)</f>
        <v>0</v>
      </c>
      <c r="K44" s="185">
        <f>SUM(CLAIMS_GrpOS:CLAIMS_GrpIS!K44)</f>
        <v>0</v>
      </c>
      <c r="L44" s="185">
        <f>SUM(CLAIMS_GrpOS:CLAIMS_GrpIS!L44)</f>
        <v>0</v>
      </c>
      <c r="M44" s="185">
        <f>SUM(CLAIMS_GrpOS:CLAIMS_GrpIS!M44)</f>
        <v>0</v>
      </c>
      <c r="N44" s="185">
        <f>SUM(CLAIMS_GrpOS:CLAIMS_GrpIS!N44)</f>
        <v>0</v>
      </c>
      <c r="O44" s="185">
        <f>SUM(CLAIMS_GrpOS:CLAIMS_GrpIS!O44)</f>
        <v>0</v>
      </c>
      <c r="P44" s="185">
        <f>SUM(CLAIMS_GrpOS:CLAIMS_GrpIS!P44)</f>
        <v>0</v>
      </c>
      <c r="Q44" s="185">
        <f>SUM(CLAIMS_GrpOS:CLAIMS_GrpIS!Q44)</f>
        <v>0</v>
      </c>
      <c r="R44" s="185">
        <f>SUM(CLAIMS_GrpOS:CLAIMS_GrpIS!R44)</f>
        <v>0</v>
      </c>
      <c r="S44" s="185">
        <f>SUM(CLAIMS_GrpOS:CLAIMS_GrpIS!S44)</f>
        <v>0</v>
      </c>
      <c r="T44" s="185">
        <f>SUM(CLAIMS_GrpOS:CLAIMS_GrpIS!T44)</f>
        <v>0</v>
      </c>
      <c r="U44" s="185">
        <f>SUM(CLAIMS_GrpOS:CLAIMS_GrpIS!U44)</f>
        <v>0</v>
      </c>
      <c r="V44" s="185">
        <f>SUM(CLAIMS_GrpOS:CLAIMS_GrpIS!V44)</f>
        <v>0</v>
      </c>
      <c r="W44" s="185">
        <f>SUM(CLAIMS_GrpOS:CLAIMS_GrpIS!W44)</f>
        <v>0</v>
      </c>
      <c r="X44" s="185">
        <f>SUM(CLAIMS_GrpOS:CLAIMS_GrpIS!X44)</f>
        <v>0</v>
      </c>
      <c r="Y44" s="185">
        <f>SUM(CLAIMS_GrpOS:CLAIMS_GrpIS!Y44)</f>
        <v>0</v>
      </c>
      <c r="Z44" s="185">
        <f>SUM(CLAIMS_GrpOS:CLAIMS_GrpIS!Z44)</f>
        <v>0</v>
      </c>
      <c r="AA44" s="185">
        <f>SUM(CLAIMS_GrpOS:CLAIMS_GrpIS!AA44)</f>
        <v>0</v>
      </c>
      <c r="AB44" s="185">
        <f>SUM(CLAIMS_GrpOS:CLAIMS_GrpIS!AB44)</f>
        <v>0</v>
      </c>
      <c r="AC44" s="185">
        <f>SUM(CLAIMS_GrpOS:CLAIMS_GrpIS!AC44)</f>
        <v>0</v>
      </c>
      <c r="AD44" s="185">
        <f>SUM(CLAIMS_GrpOS:CLAIMS_GrpIS!AD44)</f>
        <v>0</v>
      </c>
      <c r="AE44" s="185">
        <f>SUM(CLAIMS_GrpOS:CLAIMS_GrpIS!AE44)</f>
        <v>0</v>
      </c>
      <c r="AF44" s="185">
        <f>SUM(CLAIMS_GrpOS:CLAIMS_GrpIS!AF44)</f>
        <v>0</v>
      </c>
      <c r="AG44" s="185">
        <f>SUM(CLAIMS_GrpOS:CLAIMS_GrpIS!AG44)</f>
        <v>0</v>
      </c>
      <c r="AH44" s="185">
        <f>SUM(CLAIMS_GrpOS:CLAIMS_GrpIS!AH44)</f>
        <v>0</v>
      </c>
      <c r="AI44" s="185">
        <f>SUM(CLAIMS_GrpOS:CLAIMS_GrpIS!AI44)</f>
        <v>0</v>
      </c>
      <c r="AJ44" s="185">
        <f>SUM(CLAIMS_GrpOS:CLAIMS_GrpIS!AJ44)</f>
        <v>0</v>
      </c>
      <c r="AK44" s="185">
        <f>SUM(CLAIMS_GrpOS:CLAIMS_GrpIS!AK44)</f>
        <v>0</v>
      </c>
      <c r="AL44" s="185">
        <f>SUM(CLAIMS_GrpOS:CLAIMS_GrpIS!AL44)</f>
        <v>0</v>
      </c>
      <c r="AM44" s="185">
        <f>SUM(CLAIMS_GrpOS:CLAIMS_GrpIS!AM44)</f>
        <v>0</v>
      </c>
      <c r="AN44" s="185">
        <f>SUM(CLAIMS_GrpOS:CLAIMS_GrpIS!AN44)</f>
        <v>0</v>
      </c>
      <c r="AO44" s="185">
        <f>SUM(CLAIMS_GrpOS:CLAIMS_GrpIS!AO44)</f>
        <v>0</v>
      </c>
      <c r="AP44" s="185">
        <f>SUM(CLAIMS_GrpOS:CLAIMS_GrpIS!AP44)</f>
        <v>0</v>
      </c>
      <c r="AQ44" s="185">
        <f>SUM(CLAIMS_GrpOS:CLAIMS_GrpIS!AQ44)</f>
        <v>0</v>
      </c>
      <c r="AR44" s="185">
        <f>SUM(CLAIMS_GrpOS:CLAIMS_GrpIS!AR44)</f>
        <v>0</v>
      </c>
      <c r="AS44" s="185">
        <f>SUM(CLAIMS_GrpOS:CLAIMS_GrpIS!AS44)</f>
        <v>0</v>
      </c>
      <c r="AT44" s="185">
        <f>SUM(CLAIMS_GrpOS:CLAIMS_GrpIS!AT44)</f>
        <v>0</v>
      </c>
      <c r="AU44" s="185">
        <f>SUM(CLAIMS_GrpOS:CLAIMS_GrpIS!AU44)</f>
        <v>0</v>
      </c>
      <c r="AV44" s="185">
        <f>SUM(CLAIMS_GrpOS:CLAIMS_GrpIS!AV44)</f>
        <v>0</v>
      </c>
      <c r="AW44" s="185">
        <f>SUM(CLAIMS_GrpOS:CLAIMS_GrpIS!AW44)</f>
        <v>0</v>
      </c>
      <c r="AX44" s="185">
        <f>SUM(CLAIMS_GrpOS:CLAIMS_GrpIS!AX44)</f>
        <v>0</v>
      </c>
      <c r="AY44" s="185">
        <f>SUM(CLAIMS_GrpOS:CLAIMS_GrpIS!AY44)</f>
        <v>0</v>
      </c>
      <c r="AZ44" s="185">
        <f>SUM(CLAIMS_GrpOS:CLAIMS_GrpIS!AZ44)</f>
        <v>0</v>
      </c>
      <c r="BA44" s="185">
        <f>SUM(CLAIMS_GrpOS:CLAIMS_GrpIS!BA44)</f>
        <v>0</v>
      </c>
      <c r="BB44" s="185">
        <f>SUM(CLAIMS_GrpOS:CLAIMS_GrpIS!BB44)</f>
        <v>0</v>
      </c>
      <c r="BC44" s="185">
        <f>SUM(CLAIMS_GrpOS:CLAIMS_GrpIS!BC44)</f>
        <v>0</v>
      </c>
      <c r="BD44" s="185">
        <f>SUM(CLAIMS_GrpOS:CLAIMS_GrpIS!BD44)</f>
        <v>0</v>
      </c>
      <c r="BE44" s="185">
        <f>SUM(CLAIMS_GrpOS:CLAIMS_GrpIS!BE44)</f>
        <v>0</v>
      </c>
    </row>
    <row r="45" spans="1:57" x14ac:dyDescent="0.25">
      <c r="A45" s="23"/>
      <c r="D45" s="67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2">$A$42</f>
        <v>CLAIM SUMS INSURED</v>
      </c>
      <c r="C46" s="13" t="s">
        <v>26</v>
      </c>
      <c r="D46" s="53" t="s">
        <v>264</v>
      </c>
      <c r="E46" s="53" t="s">
        <v>227</v>
      </c>
      <c r="F46" s="26">
        <f>SUM(CLAIMS_GrpOS:CLAIMS_GrpIS!F46)</f>
        <v>0</v>
      </c>
      <c r="G46" s="26">
        <f>SUM(CLAIMS_GrpOS:CLAIMS_GrpIS!G46)</f>
        <v>0</v>
      </c>
      <c r="H46" s="26">
        <f>SUM(CLAIMS_GrpOS:CLAIMS_GrpIS!H46)</f>
        <v>0</v>
      </c>
      <c r="I46" s="26">
        <f>SUM(CLAIMS_GrpOS:CLAIMS_GrpIS!I46)</f>
        <v>0</v>
      </c>
      <c r="J46" s="26">
        <f>SUM(CLAIMS_GrpOS:CLAIMS_GrpIS!J46)</f>
        <v>0</v>
      </c>
      <c r="K46" s="26">
        <f>SUM(CLAIMS_GrpOS:CLAIMS_GrpIS!K46)</f>
        <v>0</v>
      </c>
      <c r="L46" s="26">
        <f>SUM(CLAIMS_GrpOS:CLAIMS_GrpIS!L46)</f>
        <v>0</v>
      </c>
      <c r="M46" s="26">
        <f>SUM(CLAIMS_GrpOS:CLAIMS_GrpIS!M46)</f>
        <v>0</v>
      </c>
      <c r="N46" s="26">
        <f>SUM(CLAIMS_GrpOS:CLAIMS_GrpIS!N46)</f>
        <v>0</v>
      </c>
      <c r="O46" s="26">
        <f>SUM(CLAIMS_GrpOS:CLAIMS_GrpIS!O46)</f>
        <v>0</v>
      </c>
      <c r="P46" s="26">
        <f>SUM(CLAIMS_GrpOS:CLAIMS_GrpIS!P46)</f>
        <v>0</v>
      </c>
      <c r="Q46" s="26">
        <f>SUM(CLAIMS_GrpOS:CLAIMS_GrpIS!Q46)</f>
        <v>0</v>
      </c>
      <c r="R46" s="26">
        <f>SUM(CLAIMS_GrpOS:CLAIMS_GrpIS!R46)</f>
        <v>0</v>
      </c>
      <c r="S46" s="26">
        <f>SUM(CLAIMS_GrpOS:CLAIMS_GrpIS!S46)</f>
        <v>0</v>
      </c>
      <c r="T46" s="26">
        <f>SUM(CLAIMS_GrpOS:CLAIMS_GrpIS!T46)</f>
        <v>0</v>
      </c>
      <c r="U46" s="26">
        <f>SUM(CLAIMS_GrpOS:CLAIMS_GrpIS!U46)</f>
        <v>0</v>
      </c>
      <c r="V46" s="26">
        <f>SUM(CLAIMS_GrpOS:CLAIMS_GrpIS!V46)</f>
        <v>0</v>
      </c>
      <c r="W46" s="26">
        <f>SUM(CLAIMS_GrpOS:CLAIMS_GrpIS!W46)</f>
        <v>0</v>
      </c>
      <c r="X46" s="26">
        <f>SUM(CLAIMS_GrpOS:CLAIMS_GrpIS!X46)</f>
        <v>0</v>
      </c>
      <c r="Y46" s="26">
        <f>SUM(CLAIMS_GrpOS:CLAIMS_GrpIS!Y46)</f>
        <v>0</v>
      </c>
      <c r="Z46" s="26">
        <f>SUM(CLAIMS_GrpOS:CLAIMS_GrpIS!Z46)</f>
        <v>0</v>
      </c>
      <c r="AA46" s="26">
        <f>SUM(CLAIMS_GrpOS:CLAIMS_GrpIS!AA46)</f>
        <v>0</v>
      </c>
      <c r="AB46" s="26">
        <f>SUM(CLAIMS_GrpOS:CLAIMS_GrpIS!AB46)</f>
        <v>0</v>
      </c>
      <c r="AC46" s="26">
        <f>SUM(CLAIMS_GrpOS:CLAIMS_GrpIS!AC46)</f>
        <v>0</v>
      </c>
      <c r="AD46" s="26">
        <f>SUM(CLAIMS_GrpOS:CLAIMS_GrpIS!AD46)</f>
        <v>0</v>
      </c>
      <c r="AE46" s="26">
        <f>SUM(CLAIMS_GrpOS:CLAIMS_GrpIS!AE46)</f>
        <v>0</v>
      </c>
      <c r="AF46" s="26">
        <f>SUM(CLAIMS_GrpOS:CLAIMS_GrpIS!AF46)</f>
        <v>0</v>
      </c>
      <c r="AG46" s="26">
        <f>SUM(CLAIMS_GrpOS:CLAIMS_GrpIS!AG46)</f>
        <v>0</v>
      </c>
      <c r="AH46" s="26">
        <f>SUM(CLAIMS_GrpOS:CLAIMS_GrpIS!AH46)</f>
        <v>0</v>
      </c>
      <c r="AI46" s="26">
        <f>SUM(CLAIMS_GrpOS:CLAIMS_GrpIS!AI46)</f>
        <v>0</v>
      </c>
      <c r="AJ46" s="26">
        <f>SUM(CLAIMS_GrpOS:CLAIMS_GrpIS!AJ46)</f>
        <v>0</v>
      </c>
      <c r="AK46" s="26">
        <f>SUM(CLAIMS_GrpOS:CLAIMS_GrpIS!AK46)</f>
        <v>0</v>
      </c>
      <c r="AL46" s="26">
        <f>SUM(CLAIMS_GrpOS:CLAIMS_GrpIS!AL46)</f>
        <v>0</v>
      </c>
      <c r="AM46" s="26">
        <f>SUM(CLAIMS_GrpOS:CLAIMS_GrpIS!AM46)</f>
        <v>0</v>
      </c>
      <c r="AN46" s="26">
        <f>SUM(CLAIMS_GrpOS:CLAIMS_GrpIS!AN46)</f>
        <v>0</v>
      </c>
      <c r="AO46" s="26">
        <f>SUM(CLAIMS_GrpOS:CLAIMS_GrpIS!AO46)</f>
        <v>0</v>
      </c>
      <c r="AP46" s="26">
        <f>SUM(CLAIMS_GrpOS:CLAIMS_GrpIS!AP46)</f>
        <v>0</v>
      </c>
      <c r="AQ46" s="26">
        <f>SUM(CLAIMS_GrpOS:CLAIMS_GrpIS!AQ46)</f>
        <v>0</v>
      </c>
      <c r="AR46" s="26">
        <f>SUM(CLAIMS_GrpOS:CLAIMS_GrpIS!AR46)</f>
        <v>0</v>
      </c>
      <c r="AS46" s="26">
        <f>SUM(CLAIMS_GrpOS:CLAIMS_GrpIS!AS46)</f>
        <v>0</v>
      </c>
      <c r="AT46" s="26">
        <f>SUM(CLAIMS_GrpOS:CLAIMS_GrpIS!AT46)</f>
        <v>0</v>
      </c>
      <c r="AU46" s="26">
        <f>SUM(CLAIMS_GrpOS:CLAIMS_GrpIS!AU46)</f>
        <v>0</v>
      </c>
      <c r="AV46" s="26">
        <f>SUM(CLAIMS_GrpOS:CLAIMS_GrpIS!AV46)</f>
        <v>0</v>
      </c>
      <c r="AW46" s="26">
        <f>SUM(CLAIMS_GrpOS:CLAIMS_GrpIS!AW46)</f>
        <v>0</v>
      </c>
      <c r="AX46" s="26">
        <f>SUM(CLAIMS_GrpOS:CLAIMS_GrpIS!AX46)</f>
        <v>0</v>
      </c>
      <c r="AY46" s="26">
        <f>SUM(CLAIMS_GrpOS:CLAIMS_GrpIS!AY46)</f>
        <v>0</v>
      </c>
      <c r="AZ46" s="26">
        <f>SUM(CLAIMS_GrpOS:CLAIMS_GrpIS!AZ46)</f>
        <v>0</v>
      </c>
      <c r="BA46" s="26">
        <f>SUM(CLAIMS_GrpOS:CLAIMS_GrpIS!BA46)</f>
        <v>0</v>
      </c>
      <c r="BB46" s="26">
        <f>SUM(CLAIMS_GrpOS:CLAIMS_GrpIS!BB46)</f>
        <v>0</v>
      </c>
      <c r="BC46" s="26">
        <f>SUM(CLAIMS_GrpOS:CLAIMS_GrpIS!BC46)</f>
        <v>0</v>
      </c>
      <c r="BD46" s="26">
        <f>SUM(CLAIMS_GrpOS:CLAIMS_GrpIS!BD46)</f>
        <v>0</v>
      </c>
      <c r="BE46" s="26">
        <f>SUM(CLAIMS_GrpOS:CLAIMS_GrpIS!BE46)</f>
        <v>0</v>
      </c>
    </row>
    <row r="47" spans="1:57" x14ac:dyDescent="0.25">
      <c r="A47" s="23" t="str">
        <f t="shared" si="2"/>
        <v>CLAIM SUMS INSURED</v>
      </c>
      <c r="C47" s="13" t="s">
        <v>26</v>
      </c>
      <c r="D47" s="53" t="s">
        <v>505</v>
      </c>
      <c r="E47" s="53" t="s">
        <v>228</v>
      </c>
      <c r="F47" s="26">
        <f>SUM(CLAIMS_GrpOS:CLAIMS_GrpIS!F47)</f>
        <v>0</v>
      </c>
      <c r="G47" s="26">
        <f>SUM(CLAIMS_GrpOS:CLAIMS_GrpIS!G47)</f>
        <v>0</v>
      </c>
      <c r="H47" s="26">
        <f>SUM(CLAIMS_GrpOS:CLAIMS_GrpIS!H47)</f>
        <v>0</v>
      </c>
      <c r="I47" s="26">
        <f>SUM(CLAIMS_GrpOS:CLAIMS_GrpIS!I47)</f>
        <v>0</v>
      </c>
      <c r="J47" s="26">
        <f>SUM(CLAIMS_GrpOS:CLAIMS_GrpIS!J47)</f>
        <v>0</v>
      </c>
      <c r="K47" s="26">
        <f>SUM(CLAIMS_GrpOS:CLAIMS_GrpIS!K47)</f>
        <v>0</v>
      </c>
      <c r="L47" s="26">
        <f>SUM(CLAIMS_GrpOS:CLAIMS_GrpIS!L47)</f>
        <v>0</v>
      </c>
      <c r="M47" s="26">
        <f>SUM(CLAIMS_GrpOS:CLAIMS_GrpIS!M47)</f>
        <v>0</v>
      </c>
      <c r="N47" s="26">
        <f>SUM(CLAIMS_GrpOS:CLAIMS_GrpIS!N47)</f>
        <v>0</v>
      </c>
      <c r="O47" s="26">
        <f>SUM(CLAIMS_GrpOS:CLAIMS_GrpIS!O47)</f>
        <v>0</v>
      </c>
      <c r="P47" s="26">
        <f>SUM(CLAIMS_GrpOS:CLAIMS_GrpIS!P47)</f>
        <v>0</v>
      </c>
      <c r="Q47" s="26">
        <f>SUM(CLAIMS_GrpOS:CLAIMS_GrpIS!Q47)</f>
        <v>0</v>
      </c>
      <c r="R47" s="26">
        <f>SUM(CLAIMS_GrpOS:CLAIMS_GrpIS!R47)</f>
        <v>0</v>
      </c>
      <c r="S47" s="26">
        <f>SUM(CLAIMS_GrpOS:CLAIMS_GrpIS!S47)</f>
        <v>0</v>
      </c>
      <c r="T47" s="26">
        <f>SUM(CLAIMS_GrpOS:CLAIMS_GrpIS!T47)</f>
        <v>0</v>
      </c>
      <c r="U47" s="26">
        <f>SUM(CLAIMS_GrpOS:CLAIMS_GrpIS!U47)</f>
        <v>0</v>
      </c>
      <c r="V47" s="26">
        <f>SUM(CLAIMS_GrpOS:CLAIMS_GrpIS!V47)</f>
        <v>0</v>
      </c>
      <c r="W47" s="26">
        <f>SUM(CLAIMS_GrpOS:CLAIMS_GrpIS!W47)</f>
        <v>0</v>
      </c>
      <c r="X47" s="26">
        <f>SUM(CLAIMS_GrpOS:CLAIMS_GrpIS!X47)</f>
        <v>0</v>
      </c>
      <c r="Y47" s="26">
        <f>SUM(CLAIMS_GrpOS:CLAIMS_GrpIS!Y47)</f>
        <v>0</v>
      </c>
      <c r="Z47" s="26">
        <f>SUM(CLAIMS_GrpOS:CLAIMS_GrpIS!Z47)</f>
        <v>0</v>
      </c>
      <c r="AA47" s="26">
        <f>SUM(CLAIMS_GrpOS:CLAIMS_GrpIS!AA47)</f>
        <v>0</v>
      </c>
      <c r="AB47" s="26">
        <f>SUM(CLAIMS_GrpOS:CLAIMS_GrpIS!AB47)</f>
        <v>0</v>
      </c>
      <c r="AC47" s="26">
        <f>SUM(CLAIMS_GrpOS:CLAIMS_GrpIS!AC47)</f>
        <v>0</v>
      </c>
      <c r="AD47" s="26">
        <f>SUM(CLAIMS_GrpOS:CLAIMS_GrpIS!AD47)</f>
        <v>0</v>
      </c>
      <c r="AE47" s="26">
        <f>SUM(CLAIMS_GrpOS:CLAIMS_GrpIS!AE47)</f>
        <v>0</v>
      </c>
      <c r="AF47" s="26">
        <f>SUM(CLAIMS_GrpOS:CLAIMS_GrpIS!AF47)</f>
        <v>0</v>
      </c>
      <c r="AG47" s="26">
        <f>SUM(CLAIMS_GrpOS:CLAIMS_GrpIS!AG47)</f>
        <v>0</v>
      </c>
      <c r="AH47" s="26">
        <f>SUM(CLAIMS_GrpOS:CLAIMS_GrpIS!AH47)</f>
        <v>0</v>
      </c>
      <c r="AI47" s="26">
        <f>SUM(CLAIMS_GrpOS:CLAIMS_GrpIS!AI47)</f>
        <v>0</v>
      </c>
      <c r="AJ47" s="26">
        <f>SUM(CLAIMS_GrpOS:CLAIMS_GrpIS!AJ47)</f>
        <v>0</v>
      </c>
      <c r="AK47" s="26">
        <f>SUM(CLAIMS_GrpOS:CLAIMS_GrpIS!AK47)</f>
        <v>0</v>
      </c>
      <c r="AL47" s="26">
        <f>SUM(CLAIMS_GrpOS:CLAIMS_GrpIS!AL47)</f>
        <v>0</v>
      </c>
      <c r="AM47" s="26">
        <f>SUM(CLAIMS_GrpOS:CLAIMS_GrpIS!AM47)</f>
        <v>0</v>
      </c>
      <c r="AN47" s="26">
        <f>SUM(CLAIMS_GrpOS:CLAIMS_GrpIS!AN47)</f>
        <v>0</v>
      </c>
      <c r="AO47" s="26">
        <f>SUM(CLAIMS_GrpOS:CLAIMS_GrpIS!AO47)</f>
        <v>0</v>
      </c>
      <c r="AP47" s="26">
        <f>SUM(CLAIMS_GrpOS:CLAIMS_GrpIS!AP47)</f>
        <v>0</v>
      </c>
      <c r="AQ47" s="26">
        <f>SUM(CLAIMS_GrpOS:CLAIMS_GrpIS!AQ47)</f>
        <v>0</v>
      </c>
      <c r="AR47" s="26">
        <f>SUM(CLAIMS_GrpOS:CLAIMS_GrpIS!AR47)</f>
        <v>0</v>
      </c>
      <c r="AS47" s="26">
        <f>SUM(CLAIMS_GrpOS:CLAIMS_GrpIS!AS47)</f>
        <v>0</v>
      </c>
      <c r="AT47" s="26">
        <f>SUM(CLAIMS_GrpOS:CLAIMS_GrpIS!AT47)</f>
        <v>0</v>
      </c>
      <c r="AU47" s="26">
        <f>SUM(CLAIMS_GrpOS:CLAIMS_GrpIS!AU47)</f>
        <v>0</v>
      </c>
      <c r="AV47" s="26">
        <f>SUM(CLAIMS_GrpOS:CLAIMS_GrpIS!AV47)</f>
        <v>0</v>
      </c>
      <c r="AW47" s="26">
        <f>SUM(CLAIMS_GrpOS:CLAIMS_GrpIS!AW47)</f>
        <v>0</v>
      </c>
      <c r="AX47" s="26">
        <f>SUM(CLAIMS_GrpOS:CLAIMS_GrpIS!AX47)</f>
        <v>0</v>
      </c>
      <c r="AY47" s="26">
        <f>SUM(CLAIMS_GrpOS:CLAIMS_GrpIS!AY47)</f>
        <v>0</v>
      </c>
      <c r="AZ47" s="26">
        <f>SUM(CLAIMS_GrpOS:CLAIMS_GrpIS!AZ47)</f>
        <v>0</v>
      </c>
      <c r="BA47" s="26">
        <f>SUM(CLAIMS_GrpOS:CLAIMS_GrpIS!BA47)</f>
        <v>0</v>
      </c>
      <c r="BB47" s="26">
        <f>SUM(CLAIMS_GrpOS:CLAIMS_GrpIS!BB47)</f>
        <v>0</v>
      </c>
      <c r="BC47" s="26">
        <f>SUM(CLAIMS_GrpOS:CLAIMS_GrpIS!BC47)</f>
        <v>0</v>
      </c>
      <c r="BD47" s="26">
        <f>SUM(CLAIMS_GrpOS:CLAIMS_GrpIS!BD47)</f>
        <v>0</v>
      </c>
      <c r="BE47" s="26">
        <f>SUM(CLAIMS_GrpOS:CLAIMS_GrpIS!BE47)</f>
        <v>0</v>
      </c>
    </row>
    <row r="48" spans="1:57" x14ac:dyDescent="0.25">
      <c r="A48" s="23" t="str">
        <f t="shared" si="2"/>
        <v>CLAIM SUMS INSURED</v>
      </c>
      <c r="C48" s="13" t="s">
        <v>26</v>
      </c>
      <c r="D48" s="53" t="s">
        <v>348</v>
      </c>
      <c r="E48" s="53" t="s">
        <v>27</v>
      </c>
      <c r="F48" s="26">
        <f>SUM(CLAIMS_GrpOS:CLAIMS_GrpIS!F48)</f>
        <v>0</v>
      </c>
      <c r="G48" s="26">
        <f>SUM(CLAIMS_GrpOS:CLAIMS_GrpIS!G48)</f>
        <v>0</v>
      </c>
      <c r="H48" s="26">
        <f>SUM(CLAIMS_GrpOS:CLAIMS_GrpIS!H48)</f>
        <v>0</v>
      </c>
      <c r="I48" s="26">
        <f>SUM(CLAIMS_GrpOS:CLAIMS_GrpIS!I48)</f>
        <v>0</v>
      </c>
      <c r="J48" s="26">
        <f>SUM(CLAIMS_GrpOS:CLAIMS_GrpIS!J48)</f>
        <v>0</v>
      </c>
      <c r="K48" s="26">
        <f>SUM(CLAIMS_GrpOS:CLAIMS_GrpIS!K48)</f>
        <v>0</v>
      </c>
      <c r="L48" s="26">
        <f>SUM(CLAIMS_GrpOS:CLAIMS_GrpIS!L48)</f>
        <v>0</v>
      </c>
      <c r="M48" s="26">
        <f>SUM(CLAIMS_GrpOS:CLAIMS_GrpIS!M48)</f>
        <v>0</v>
      </c>
      <c r="N48" s="26">
        <f>SUM(CLAIMS_GrpOS:CLAIMS_GrpIS!N48)</f>
        <v>0</v>
      </c>
      <c r="O48" s="26">
        <f>SUM(CLAIMS_GrpOS:CLAIMS_GrpIS!O48)</f>
        <v>0</v>
      </c>
      <c r="P48" s="26">
        <f>SUM(CLAIMS_GrpOS:CLAIMS_GrpIS!P48)</f>
        <v>0</v>
      </c>
      <c r="Q48" s="26">
        <f>SUM(CLAIMS_GrpOS:CLAIMS_GrpIS!Q48)</f>
        <v>0</v>
      </c>
      <c r="R48" s="26">
        <f>SUM(CLAIMS_GrpOS:CLAIMS_GrpIS!R48)</f>
        <v>0</v>
      </c>
      <c r="S48" s="26">
        <f>SUM(CLAIMS_GrpOS:CLAIMS_GrpIS!S48)</f>
        <v>0</v>
      </c>
      <c r="T48" s="26">
        <f>SUM(CLAIMS_GrpOS:CLAIMS_GrpIS!T48)</f>
        <v>0</v>
      </c>
      <c r="U48" s="26">
        <f>SUM(CLAIMS_GrpOS:CLAIMS_GrpIS!U48)</f>
        <v>0</v>
      </c>
      <c r="V48" s="26">
        <f>SUM(CLAIMS_GrpOS:CLAIMS_GrpIS!V48)</f>
        <v>0</v>
      </c>
      <c r="W48" s="26">
        <f>SUM(CLAIMS_GrpOS:CLAIMS_GrpIS!W48)</f>
        <v>0</v>
      </c>
      <c r="X48" s="26">
        <f>SUM(CLAIMS_GrpOS:CLAIMS_GrpIS!X48)</f>
        <v>0</v>
      </c>
      <c r="Y48" s="26">
        <f>SUM(CLAIMS_GrpOS:CLAIMS_GrpIS!Y48)</f>
        <v>0</v>
      </c>
      <c r="Z48" s="26">
        <f>SUM(CLAIMS_GrpOS:CLAIMS_GrpIS!Z48)</f>
        <v>0</v>
      </c>
      <c r="AA48" s="26">
        <f>SUM(CLAIMS_GrpOS:CLAIMS_GrpIS!AA48)</f>
        <v>0</v>
      </c>
      <c r="AB48" s="26">
        <f>SUM(CLAIMS_GrpOS:CLAIMS_GrpIS!AB48)</f>
        <v>0</v>
      </c>
      <c r="AC48" s="26">
        <f>SUM(CLAIMS_GrpOS:CLAIMS_GrpIS!AC48)</f>
        <v>0</v>
      </c>
      <c r="AD48" s="26">
        <f>SUM(CLAIMS_GrpOS:CLAIMS_GrpIS!AD48)</f>
        <v>0</v>
      </c>
      <c r="AE48" s="26">
        <f>SUM(CLAIMS_GrpOS:CLAIMS_GrpIS!AE48)</f>
        <v>0</v>
      </c>
      <c r="AF48" s="26">
        <f>SUM(CLAIMS_GrpOS:CLAIMS_GrpIS!AF48)</f>
        <v>0</v>
      </c>
      <c r="AG48" s="26">
        <f>SUM(CLAIMS_GrpOS:CLAIMS_GrpIS!AG48)</f>
        <v>0</v>
      </c>
      <c r="AH48" s="26">
        <f>SUM(CLAIMS_GrpOS:CLAIMS_GrpIS!AH48)</f>
        <v>0</v>
      </c>
      <c r="AI48" s="26">
        <f>SUM(CLAIMS_GrpOS:CLAIMS_GrpIS!AI48)</f>
        <v>0</v>
      </c>
      <c r="AJ48" s="26">
        <f>SUM(CLAIMS_GrpOS:CLAIMS_GrpIS!AJ48)</f>
        <v>0</v>
      </c>
      <c r="AK48" s="26">
        <f>SUM(CLAIMS_GrpOS:CLAIMS_GrpIS!AK48)</f>
        <v>0</v>
      </c>
      <c r="AL48" s="26">
        <f>SUM(CLAIMS_GrpOS:CLAIMS_GrpIS!AL48)</f>
        <v>0</v>
      </c>
      <c r="AM48" s="26">
        <f>SUM(CLAIMS_GrpOS:CLAIMS_GrpIS!AM48)</f>
        <v>0</v>
      </c>
      <c r="AN48" s="26">
        <f>SUM(CLAIMS_GrpOS:CLAIMS_GrpIS!AN48)</f>
        <v>0</v>
      </c>
      <c r="AO48" s="26">
        <f>SUM(CLAIMS_GrpOS:CLAIMS_GrpIS!AO48)</f>
        <v>0</v>
      </c>
      <c r="AP48" s="26">
        <f>SUM(CLAIMS_GrpOS:CLAIMS_GrpIS!AP48)</f>
        <v>0</v>
      </c>
      <c r="AQ48" s="26">
        <f>SUM(CLAIMS_GrpOS:CLAIMS_GrpIS!AQ48)</f>
        <v>0</v>
      </c>
      <c r="AR48" s="26">
        <f>SUM(CLAIMS_GrpOS:CLAIMS_GrpIS!AR48)</f>
        <v>0</v>
      </c>
      <c r="AS48" s="26">
        <f>SUM(CLAIMS_GrpOS:CLAIMS_GrpIS!AS48)</f>
        <v>0</v>
      </c>
      <c r="AT48" s="26">
        <f>SUM(CLAIMS_GrpOS:CLAIMS_GrpIS!AT48)</f>
        <v>0</v>
      </c>
      <c r="AU48" s="26">
        <f>SUM(CLAIMS_GrpOS:CLAIMS_GrpIS!AU48)</f>
        <v>0</v>
      </c>
      <c r="AV48" s="26">
        <f>SUM(CLAIMS_GrpOS:CLAIMS_GrpIS!AV48)</f>
        <v>0</v>
      </c>
      <c r="AW48" s="26">
        <f>SUM(CLAIMS_GrpOS:CLAIMS_GrpIS!AW48)</f>
        <v>0</v>
      </c>
      <c r="AX48" s="26">
        <f>SUM(CLAIMS_GrpOS:CLAIMS_GrpIS!AX48)</f>
        <v>0</v>
      </c>
      <c r="AY48" s="26">
        <f>SUM(CLAIMS_GrpOS:CLAIMS_GrpIS!AY48)</f>
        <v>0</v>
      </c>
      <c r="AZ48" s="26">
        <f>SUM(CLAIMS_GrpOS:CLAIMS_GrpIS!AZ48)</f>
        <v>0</v>
      </c>
      <c r="BA48" s="26">
        <f>SUM(CLAIMS_GrpOS:CLAIMS_GrpIS!BA48)</f>
        <v>0</v>
      </c>
      <c r="BB48" s="26">
        <f>SUM(CLAIMS_GrpOS:CLAIMS_GrpIS!BB48)</f>
        <v>0</v>
      </c>
      <c r="BC48" s="26">
        <f>SUM(CLAIMS_GrpOS:CLAIMS_GrpIS!BC48)</f>
        <v>0</v>
      </c>
      <c r="BD48" s="26">
        <f>SUM(CLAIMS_GrpOS:CLAIMS_GrpIS!BD48)</f>
        <v>0</v>
      </c>
      <c r="BE48" s="26">
        <f>SUM(CLAIMS_GrpOS:CLAIMS_GrpIS!BE48)</f>
        <v>0</v>
      </c>
    </row>
    <row r="49" spans="1:57" x14ac:dyDescent="0.25">
      <c r="A49" s="23" t="str">
        <f t="shared" si="2"/>
        <v>CLAIM SUMS INSURED</v>
      </c>
      <c r="C49" s="13" t="s">
        <v>26</v>
      </c>
      <c r="D49" s="53" t="s">
        <v>222</v>
      </c>
      <c r="E49" s="53" t="s">
        <v>229</v>
      </c>
      <c r="F49" s="26">
        <f>SUM(CLAIMS_GrpOS:CLAIMS_GrpIS!F49)</f>
        <v>0</v>
      </c>
      <c r="G49" s="26">
        <f>SUM(CLAIMS_GrpOS:CLAIMS_GrpIS!G49)</f>
        <v>0</v>
      </c>
      <c r="H49" s="26">
        <f>SUM(CLAIMS_GrpOS:CLAIMS_GrpIS!H49)</f>
        <v>0</v>
      </c>
      <c r="I49" s="26">
        <f>SUM(CLAIMS_GrpOS:CLAIMS_GrpIS!I49)</f>
        <v>0</v>
      </c>
      <c r="J49" s="26">
        <f>SUM(CLAIMS_GrpOS:CLAIMS_GrpIS!J49)</f>
        <v>0</v>
      </c>
      <c r="K49" s="26">
        <f>SUM(CLAIMS_GrpOS:CLAIMS_GrpIS!K49)</f>
        <v>0</v>
      </c>
      <c r="L49" s="26">
        <f>SUM(CLAIMS_GrpOS:CLAIMS_GrpIS!L49)</f>
        <v>0</v>
      </c>
      <c r="M49" s="26">
        <f>SUM(CLAIMS_GrpOS:CLAIMS_GrpIS!M49)</f>
        <v>0</v>
      </c>
      <c r="N49" s="26">
        <f>SUM(CLAIMS_GrpOS:CLAIMS_GrpIS!N49)</f>
        <v>0</v>
      </c>
      <c r="O49" s="26">
        <f>SUM(CLAIMS_GrpOS:CLAIMS_GrpIS!O49)</f>
        <v>0</v>
      </c>
      <c r="P49" s="26">
        <f>SUM(CLAIMS_GrpOS:CLAIMS_GrpIS!P49)</f>
        <v>0</v>
      </c>
      <c r="Q49" s="26">
        <f>SUM(CLAIMS_GrpOS:CLAIMS_GrpIS!Q49)</f>
        <v>0</v>
      </c>
      <c r="R49" s="26">
        <f>SUM(CLAIMS_GrpOS:CLAIMS_GrpIS!R49)</f>
        <v>0</v>
      </c>
      <c r="S49" s="26">
        <f>SUM(CLAIMS_GrpOS:CLAIMS_GrpIS!S49)</f>
        <v>0</v>
      </c>
      <c r="T49" s="26">
        <f>SUM(CLAIMS_GrpOS:CLAIMS_GrpIS!T49)</f>
        <v>0</v>
      </c>
      <c r="U49" s="26">
        <f>SUM(CLAIMS_GrpOS:CLAIMS_GrpIS!U49)</f>
        <v>0</v>
      </c>
      <c r="V49" s="26">
        <f>SUM(CLAIMS_GrpOS:CLAIMS_GrpIS!V49)</f>
        <v>0</v>
      </c>
      <c r="W49" s="26">
        <f>SUM(CLAIMS_GrpOS:CLAIMS_GrpIS!W49)</f>
        <v>0</v>
      </c>
      <c r="X49" s="26">
        <f>SUM(CLAIMS_GrpOS:CLAIMS_GrpIS!X49)</f>
        <v>0</v>
      </c>
      <c r="Y49" s="26">
        <f>SUM(CLAIMS_GrpOS:CLAIMS_GrpIS!Y49)</f>
        <v>0</v>
      </c>
      <c r="Z49" s="26">
        <f>SUM(CLAIMS_GrpOS:CLAIMS_GrpIS!Z49)</f>
        <v>0</v>
      </c>
      <c r="AA49" s="26">
        <f>SUM(CLAIMS_GrpOS:CLAIMS_GrpIS!AA49)</f>
        <v>0</v>
      </c>
      <c r="AB49" s="26">
        <f>SUM(CLAIMS_GrpOS:CLAIMS_GrpIS!AB49)</f>
        <v>0</v>
      </c>
      <c r="AC49" s="26">
        <f>SUM(CLAIMS_GrpOS:CLAIMS_GrpIS!AC49)</f>
        <v>0</v>
      </c>
      <c r="AD49" s="26">
        <f>SUM(CLAIMS_GrpOS:CLAIMS_GrpIS!AD49)</f>
        <v>0</v>
      </c>
      <c r="AE49" s="26">
        <f>SUM(CLAIMS_GrpOS:CLAIMS_GrpIS!AE49)</f>
        <v>0</v>
      </c>
      <c r="AF49" s="26">
        <f>SUM(CLAIMS_GrpOS:CLAIMS_GrpIS!AF49)</f>
        <v>0</v>
      </c>
      <c r="AG49" s="26">
        <f>SUM(CLAIMS_GrpOS:CLAIMS_GrpIS!AG49)</f>
        <v>0</v>
      </c>
      <c r="AH49" s="26">
        <f>SUM(CLAIMS_GrpOS:CLAIMS_GrpIS!AH49)</f>
        <v>0</v>
      </c>
      <c r="AI49" s="26">
        <f>SUM(CLAIMS_GrpOS:CLAIMS_GrpIS!AI49)</f>
        <v>0</v>
      </c>
      <c r="AJ49" s="26">
        <f>SUM(CLAIMS_GrpOS:CLAIMS_GrpIS!AJ49)</f>
        <v>0</v>
      </c>
      <c r="AK49" s="26">
        <f>SUM(CLAIMS_GrpOS:CLAIMS_GrpIS!AK49)</f>
        <v>0</v>
      </c>
      <c r="AL49" s="26">
        <f>SUM(CLAIMS_GrpOS:CLAIMS_GrpIS!AL49)</f>
        <v>0</v>
      </c>
      <c r="AM49" s="26">
        <f>SUM(CLAIMS_GrpOS:CLAIMS_GrpIS!AM49)</f>
        <v>0</v>
      </c>
      <c r="AN49" s="26">
        <f>SUM(CLAIMS_GrpOS:CLAIMS_GrpIS!AN49)</f>
        <v>0</v>
      </c>
      <c r="AO49" s="26">
        <f>SUM(CLAIMS_GrpOS:CLAIMS_GrpIS!AO49)</f>
        <v>0</v>
      </c>
      <c r="AP49" s="26">
        <f>SUM(CLAIMS_GrpOS:CLAIMS_GrpIS!AP49)</f>
        <v>0</v>
      </c>
      <c r="AQ49" s="26">
        <f>SUM(CLAIMS_GrpOS:CLAIMS_GrpIS!AQ49)</f>
        <v>0</v>
      </c>
      <c r="AR49" s="26">
        <f>SUM(CLAIMS_GrpOS:CLAIMS_GrpIS!AR49)</f>
        <v>0</v>
      </c>
      <c r="AS49" s="26">
        <f>SUM(CLAIMS_GrpOS:CLAIMS_GrpIS!AS49)</f>
        <v>0</v>
      </c>
      <c r="AT49" s="26">
        <f>SUM(CLAIMS_GrpOS:CLAIMS_GrpIS!AT49)</f>
        <v>0</v>
      </c>
      <c r="AU49" s="26">
        <f>SUM(CLAIMS_GrpOS:CLAIMS_GrpIS!AU49)</f>
        <v>0</v>
      </c>
      <c r="AV49" s="26">
        <f>SUM(CLAIMS_GrpOS:CLAIMS_GrpIS!AV49)</f>
        <v>0</v>
      </c>
      <c r="AW49" s="26">
        <f>SUM(CLAIMS_GrpOS:CLAIMS_GrpIS!AW49)</f>
        <v>0</v>
      </c>
      <c r="AX49" s="26">
        <f>SUM(CLAIMS_GrpOS:CLAIMS_GrpIS!AX49)</f>
        <v>0</v>
      </c>
      <c r="AY49" s="26">
        <f>SUM(CLAIMS_GrpOS:CLAIMS_GrpIS!AY49)</f>
        <v>0</v>
      </c>
      <c r="AZ49" s="26">
        <f>SUM(CLAIMS_GrpOS:CLAIMS_GrpIS!AZ49)</f>
        <v>0</v>
      </c>
      <c r="BA49" s="26">
        <f>SUM(CLAIMS_GrpOS:CLAIMS_GrpIS!BA49)</f>
        <v>0</v>
      </c>
      <c r="BB49" s="26">
        <f>SUM(CLAIMS_GrpOS:CLAIMS_GrpIS!BB49)</f>
        <v>0</v>
      </c>
      <c r="BC49" s="26">
        <f>SUM(CLAIMS_GrpOS:CLAIMS_GrpIS!BC49)</f>
        <v>0</v>
      </c>
      <c r="BD49" s="26">
        <f>SUM(CLAIMS_GrpOS:CLAIMS_GrpIS!BD49)</f>
        <v>0</v>
      </c>
      <c r="BE49" s="26">
        <f>SUM(CLAIMS_GrpOS:CLAIMS_GrpIS!BE49)</f>
        <v>0</v>
      </c>
    </row>
    <row r="50" spans="1:57" x14ac:dyDescent="0.25">
      <c r="A50" s="23" t="str">
        <f t="shared" si="2"/>
        <v>CLAIM SUMS INSURED</v>
      </c>
      <c r="C50" s="13" t="s">
        <v>26</v>
      </c>
      <c r="D50" s="53" t="s">
        <v>224</v>
      </c>
      <c r="E50" s="53" t="s">
        <v>230</v>
      </c>
      <c r="F50" s="26">
        <f>SUM(CLAIMS_GrpOS:CLAIMS_GrpIS!F50)</f>
        <v>0</v>
      </c>
      <c r="G50" s="26">
        <f>SUM(CLAIMS_GrpOS:CLAIMS_GrpIS!G50)</f>
        <v>0</v>
      </c>
      <c r="H50" s="26">
        <f>SUM(CLAIMS_GrpOS:CLAIMS_GrpIS!H50)</f>
        <v>0</v>
      </c>
      <c r="I50" s="26">
        <f>SUM(CLAIMS_GrpOS:CLAIMS_GrpIS!I50)</f>
        <v>0</v>
      </c>
      <c r="J50" s="26">
        <f>SUM(CLAIMS_GrpOS:CLAIMS_GrpIS!J50)</f>
        <v>0</v>
      </c>
      <c r="K50" s="26">
        <f>SUM(CLAIMS_GrpOS:CLAIMS_GrpIS!K50)</f>
        <v>0</v>
      </c>
      <c r="L50" s="26">
        <f>SUM(CLAIMS_GrpOS:CLAIMS_GrpIS!L50)</f>
        <v>0</v>
      </c>
      <c r="M50" s="26">
        <f>SUM(CLAIMS_GrpOS:CLAIMS_GrpIS!M50)</f>
        <v>0</v>
      </c>
      <c r="N50" s="26">
        <f>SUM(CLAIMS_GrpOS:CLAIMS_GrpIS!N50)</f>
        <v>0</v>
      </c>
      <c r="O50" s="26">
        <f>SUM(CLAIMS_GrpOS:CLAIMS_GrpIS!O50)</f>
        <v>0</v>
      </c>
      <c r="P50" s="26">
        <f>SUM(CLAIMS_GrpOS:CLAIMS_GrpIS!P50)</f>
        <v>0</v>
      </c>
      <c r="Q50" s="26">
        <f>SUM(CLAIMS_GrpOS:CLAIMS_GrpIS!Q50)</f>
        <v>0</v>
      </c>
      <c r="R50" s="26">
        <f>SUM(CLAIMS_GrpOS:CLAIMS_GrpIS!R50)</f>
        <v>0</v>
      </c>
      <c r="S50" s="26">
        <f>SUM(CLAIMS_GrpOS:CLAIMS_GrpIS!S50)</f>
        <v>0</v>
      </c>
      <c r="T50" s="26">
        <f>SUM(CLAIMS_GrpOS:CLAIMS_GrpIS!T50)</f>
        <v>0</v>
      </c>
      <c r="U50" s="26">
        <f>SUM(CLAIMS_GrpOS:CLAIMS_GrpIS!U50)</f>
        <v>0</v>
      </c>
      <c r="V50" s="26">
        <f>SUM(CLAIMS_GrpOS:CLAIMS_GrpIS!V50)</f>
        <v>0</v>
      </c>
      <c r="W50" s="26">
        <f>SUM(CLAIMS_GrpOS:CLAIMS_GrpIS!W50)</f>
        <v>0</v>
      </c>
      <c r="X50" s="26">
        <f>SUM(CLAIMS_GrpOS:CLAIMS_GrpIS!X50)</f>
        <v>0</v>
      </c>
      <c r="Y50" s="26">
        <f>SUM(CLAIMS_GrpOS:CLAIMS_GrpIS!Y50)</f>
        <v>0</v>
      </c>
      <c r="Z50" s="26">
        <f>SUM(CLAIMS_GrpOS:CLAIMS_GrpIS!Z50)</f>
        <v>0</v>
      </c>
      <c r="AA50" s="26">
        <f>SUM(CLAIMS_GrpOS:CLAIMS_GrpIS!AA50)</f>
        <v>0</v>
      </c>
      <c r="AB50" s="26">
        <f>SUM(CLAIMS_GrpOS:CLAIMS_GrpIS!AB50)</f>
        <v>0</v>
      </c>
      <c r="AC50" s="26">
        <f>SUM(CLAIMS_GrpOS:CLAIMS_GrpIS!AC50)</f>
        <v>0</v>
      </c>
      <c r="AD50" s="26">
        <f>SUM(CLAIMS_GrpOS:CLAIMS_GrpIS!AD50)</f>
        <v>0</v>
      </c>
      <c r="AE50" s="26">
        <f>SUM(CLAIMS_GrpOS:CLAIMS_GrpIS!AE50)</f>
        <v>0</v>
      </c>
      <c r="AF50" s="26">
        <f>SUM(CLAIMS_GrpOS:CLAIMS_GrpIS!AF50)</f>
        <v>0</v>
      </c>
      <c r="AG50" s="26">
        <f>SUM(CLAIMS_GrpOS:CLAIMS_GrpIS!AG50)</f>
        <v>0</v>
      </c>
      <c r="AH50" s="26">
        <f>SUM(CLAIMS_GrpOS:CLAIMS_GrpIS!AH50)</f>
        <v>0</v>
      </c>
      <c r="AI50" s="26">
        <f>SUM(CLAIMS_GrpOS:CLAIMS_GrpIS!AI50)</f>
        <v>0</v>
      </c>
      <c r="AJ50" s="26">
        <f>SUM(CLAIMS_GrpOS:CLAIMS_GrpIS!AJ50)</f>
        <v>0</v>
      </c>
      <c r="AK50" s="26">
        <f>SUM(CLAIMS_GrpOS:CLAIMS_GrpIS!AK50)</f>
        <v>0</v>
      </c>
      <c r="AL50" s="26">
        <f>SUM(CLAIMS_GrpOS:CLAIMS_GrpIS!AL50)</f>
        <v>0</v>
      </c>
      <c r="AM50" s="26">
        <f>SUM(CLAIMS_GrpOS:CLAIMS_GrpIS!AM50)</f>
        <v>0</v>
      </c>
      <c r="AN50" s="26">
        <f>SUM(CLAIMS_GrpOS:CLAIMS_GrpIS!AN50)</f>
        <v>0</v>
      </c>
      <c r="AO50" s="26">
        <f>SUM(CLAIMS_GrpOS:CLAIMS_GrpIS!AO50)</f>
        <v>0</v>
      </c>
      <c r="AP50" s="26">
        <f>SUM(CLAIMS_GrpOS:CLAIMS_GrpIS!AP50)</f>
        <v>0</v>
      </c>
      <c r="AQ50" s="26">
        <f>SUM(CLAIMS_GrpOS:CLAIMS_GrpIS!AQ50)</f>
        <v>0</v>
      </c>
      <c r="AR50" s="26">
        <f>SUM(CLAIMS_GrpOS:CLAIMS_GrpIS!AR50)</f>
        <v>0</v>
      </c>
      <c r="AS50" s="26">
        <f>SUM(CLAIMS_GrpOS:CLAIMS_GrpIS!AS50)</f>
        <v>0</v>
      </c>
      <c r="AT50" s="26">
        <f>SUM(CLAIMS_GrpOS:CLAIMS_GrpIS!AT50)</f>
        <v>0</v>
      </c>
      <c r="AU50" s="26">
        <f>SUM(CLAIMS_GrpOS:CLAIMS_GrpIS!AU50)</f>
        <v>0</v>
      </c>
      <c r="AV50" s="26">
        <f>SUM(CLAIMS_GrpOS:CLAIMS_GrpIS!AV50)</f>
        <v>0</v>
      </c>
      <c r="AW50" s="26">
        <f>SUM(CLAIMS_GrpOS:CLAIMS_GrpIS!AW50)</f>
        <v>0</v>
      </c>
      <c r="AX50" s="26">
        <f>SUM(CLAIMS_GrpOS:CLAIMS_GrpIS!AX50)</f>
        <v>0</v>
      </c>
      <c r="AY50" s="26">
        <f>SUM(CLAIMS_GrpOS:CLAIMS_GrpIS!AY50)</f>
        <v>0</v>
      </c>
      <c r="AZ50" s="26">
        <f>SUM(CLAIMS_GrpOS:CLAIMS_GrpIS!AZ50)</f>
        <v>0</v>
      </c>
      <c r="BA50" s="26">
        <f>SUM(CLAIMS_GrpOS:CLAIMS_GrpIS!BA50)</f>
        <v>0</v>
      </c>
      <c r="BB50" s="26">
        <f>SUM(CLAIMS_GrpOS:CLAIMS_GrpIS!BB50)</f>
        <v>0</v>
      </c>
      <c r="BC50" s="26">
        <f>SUM(CLAIMS_GrpOS:CLAIMS_GrpIS!BC50)</f>
        <v>0</v>
      </c>
      <c r="BD50" s="26">
        <f>SUM(CLAIMS_GrpOS:CLAIMS_GrpIS!BD50)</f>
        <v>0</v>
      </c>
      <c r="BE50" s="26">
        <f>SUM(CLAIMS_GrpOS:CLAIMS_GrpIS!BE50)</f>
        <v>0</v>
      </c>
    </row>
    <row r="51" spans="1:57" ht="15" customHeight="1" x14ac:dyDescent="0.25">
      <c r="A51" s="23" t="str">
        <f t="shared" si="2"/>
        <v>CLAIM SUMS INSURED</v>
      </c>
      <c r="C51" s="13" t="s">
        <v>26</v>
      </c>
      <c r="D51" s="53" t="s">
        <v>223</v>
      </c>
      <c r="E51" s="53" t="s">
        <v>231</v>
      </c>
      <c r="F51" s="26">
        <f>SUM(CLAIMS_GrpOS:CLAIMS_GrpIS!F51)</f>
        <v>0</v>
      </c>
      <c r="G51" s="26">
        <f>SUM(CLAIMS_GrpOS:CLAIMS_GrpIS!G51)</f>
        <v>0</v>
      </c>
      <c r="H51" s="26">
        <f>SUM(CLAIMS_GrpOS:CLAIMS_GrpIS!H51)</f>
        <v>0</v>
      </c>
      <c r="I51" s="26">
        <f>SUM(CLAIMS_GrpOS:CLAIMS_GrpIS!I51)</f>
        <v>0</v>
      </c>
      <c r="J51" s="26">
        <f>SUM(CLAIMS_GrpOS:CLAIMS_GrpIS!J51)</f>
        <v>0</v>
      </c>
      <c r="K51" s="26">
        <f>SUM(CLAIMS_GrpOS:CLAIMS_GrpIS!K51)</f>
        <v>0</v>
      </c>
      <c r="L51" s="26">
        <f>SUM(CLAIMS_GrpOS:CLAIMS_GrpIS!L51)</f>
        <v>0</v>
      </c>
      <c r="M51" s="26">
        <f>SUM(CLAIMS_GrpOS:CLAIMS_GrpIS!M51)</f>
        <v>0</v>
      </c>
      <c r="N51" s="26">
        <f>SUM(CLAIMS_GrpOS:CLAIMS_GrpIS!N51)</f>
        <v>0</v>
      </c>
      <c r="O51" s="26">
        <f>SUM(CLAIMS_GrpOS:CLAIMS_GrpIS!O51)</f>
        <v>0</v>
      </c>
      <c r="P51" s="26">
        <f>SUM(CLAIMS_GrpOS:CLAIMS_GrpIS!P51)</f>
        <v>0</v>
      </c>
      <c r="Q51" s="26">
        <f>SUM(CLAIMS_GrpOS:CLAIMS_GrpIS!Q51)</f>
        <v>0</v>
      </c>
      <c r="R51" s="26">
        <f>SUM(CLAIMS_GrpOS:CLAIMS_GrpIS!R51)</f>
        <v>0</v>
      </c>
      <c r="S51" s="26">
        <f>SUM(CLAIMS_GrpOS:CLAIMS_GrpIS!S51)</f>
        <v>0</v>
      </c>
      <c r="T51" s="26">
        <f>SUM(CLAIMS_GrpOS:CLAIMS_GrpIS!T51)</f>
        <v>0</v>
      </c>
      <c r="U51" s="26">
        <f>SUM(CLAIMS_GrpOS:CLAIMS_GrpIS!U51)</f>
        <v>0</v>
      </c>
      <c r="V51" s="26">
        <f>SUM(CLAIMS_GrpOS:CLAIMS_GrpIS!V51)</f>
        <v>0</v>
      </c>
      <c r="W51" s="26">
        <f>SUM(CLAIMS_GrpOS:CLAIMS_GrpIS!W51)</f>
        <v>0</v>
      </c>
      <c r="X51" s="26">
        <f>SUM(CLAIMS_GrpOS:CLAIMS_GrpIS!X51)</f>
        <v>0</v>
      </c>
      <c r="Y51" s="26">
        <f>SUM(CLAIMS_GrpOS:CLAIMS_GrpIS!Y51)</f>
        <v>0</v>
      </c>
      <c r="Z51" s="26">
        <f>SUM(CLAIMS_GrpOS:CLAIMS_GrpIS!Z51)</f>
        <v>0</v>
      </c>
      <c r="AA51" s="26">
        <f>SUM(CLAIMS_GrpOS:CLAIMS_GrpIS!AA51)</f>
        <v>0</v>
      </c>
      <c r="AB51" s="26">
        <f>SUM(CLAIMS_GrpOS:CLAIMS_GrpIS!AB51)</f>
        <v>0</v>
      </c>
      <c r="AC51" s="26">
        <f>SUM(CLAIMS_GrpOS:CLAIMS_GrpIS!AC51)</f>
        <v>0</v>
      </c>
      <c r="AD51" s="26">
        <f>SUM(CLAIMS_GrpOS:CLAIMS_GrpIS!AD51)</f>
        <v>0</v>
      </c>
      <c r="AE51" s="26">
        <f>SUM(CLAIMS_GrpOS:CLAIMS_GrpIS!AE51)</f>
        <v>0</v>
      </c>
      <c r="AF51" s="26">
        <f>SUM(CLAIMS_GrpOS:CLAIMS_GrpIS!AF51)</f>
        <v>0</v>
      </c>
      <c r="AG51" s="26">
        <f>SUM(CLAIMS_GrpOS:CLAIMS_GrpIS!AG51)</f>
        <v>0</v>
      </c>
      <c r="AH51" s="26">
        <f>SUM(CLAIMS_GrpOS:CLAIMS_GrpIS!AH51)</f>
        <v>0</v>
      </c>
      <c r="AI51" s="26">
        <f>SUM(CLAIMS_GrpOS:CLAIMS_GrpIS!AI51)</f>
        <v>0</v>
      </c>
      <c r="AJ51" s="26">
        <f>SUM(CLAIMS_GrpOS:CLAIMS_GrpIS!AJ51)</f>
        <v>0</v>
      </c>
      <c r="AK51" s="26">
        <f>SUM(CLAIMS_GrpOS:CLAIMS_GrpIS!AK51)</f>
        <v>0</v>
      </c>
      <c r="AL51" s="26">
        <f>SUM(CLAIMS_GrpOS:CLAIMS_GrpIS!AL51)</f>
        <v>0</v>
      </c>
      <c r="AM51" s="26">
        <f>SUM(CLAIMS_GrpOS:CLAIMS_GrpIS!AM51)</f>
        <v>0</v>
      </c>
      <c r="AN51" s="26">
        <f>SUM(CLAIMS_GrpOS:CLAIMS_GrpIS!AN51)</f>
        <v>0</v>
      </c>
      <c r="AO51" s="26">
        <f>SUM(CLAIMS_GrpOS:CLAIMS_GrpIS!AO51)</f>
        <v>0</v>
      </c>
      <c r="AP51" s="26">
        <f>SUM(CLAIMS_GrpOS:CLAIMS_GrpIS!AP51)</f>
        <v>0</v>
      </c>
      <c r="AQ51" s="26">
        <f>SUM(CLAIMS_GrpOS:CLAIMS_GrpIS!AQ51)</f>
        <v>0</v>
      </c>
      <c r="AR51" s="26">
        <f>SUM(CLAIMS_GrpOS:CLAIMS_GrpIS!AR51)</f>
        <v>0</v>
      </c>
      <c r="AS51" s="26">
        <f>SUM(CLAIMS_GrpOS:CLAIMS_GrpIS!AS51)</f>
        <v>0</v>
      </c>
      <c r="AT51" s="26">
        <f>SUM(CLAIMS_GrpOS:CLAIMS_GrpIS!AT51)</f>
        <v>0</v>
      </c>
      <c r="AU51" s="26">
        <f>SUM(CLAIMS_GrpOS:CLAIMS_GrpIS!AU51)</f>
        <v>0</v>
      </c>
      <c r="AV51" s="26">
        <f>SUM(CLAIMS_GrpOS:CLAIMS_GrpIS!AV51)</f>
        <v>0</v>
      </c>
      <c r="AW51" s="26">
        <f>SUM(CLAIMS_GrpOS:CLAIMS_GrpIS!AW51)</f>
        <v>0</v>
      </c>
      <c r="AX51" s="26">
        <f>SUM(CLAIMS_GrpOS:CLAIMS_GrpIS!AX51)</f>
        <v>0</v>
      </c>
      <c r="AY51" s="26">
        <f>SUM(CLAIMS_GrpOS:CLAIMS_GrpIS!AY51)</f>
        <v>0</v>
      </c>
      <c r="AZ51" s="26">
        <f>SUM(CLAIMS_GrpOS:CLAIMS_GrpIS!AZ51)</f>
        <v>0</v>
      </c>
      <c r="BA51" s="26">
        <f>SUM(CLAIMS_GrpOS:CLAIMS_GrpIS!BA51)</f>
        <v>0</v>
      </c>
      <c r="BB51" s="26">
        <f>SUM(CLAIMS_GrpOS:CLAIMS_GrpIS!BB51)</f>
        <v>0</v>
      </c>
      <c r="BC51" s="26">
        <f>SUM(CLAIMS_GrpOS:CLAIMS_GrpIS!BC51)</f>
        <v>0</v>
      </c>
      <c r="BD51" s="26">
        <f>SUM(CLAIMS_GrpOS:CLAIMS_GrpIS!BD51)</f>
        <v>0</v>
      </c>
      <c r="BE51" s="26">
        <f>SUM(CLAIMS_GrpOS:CLAIMS_GrpIS!BE51)</f>
        <v>0</v>
      </c>
    </row>
    <row r="52" spans="1:57" x14ac:dyDescent="0.25">
      <c r="A52" s="23" t="str">
        <f t="shared" si="2"/>
        <v>CLAIM SUMS INSURED</v>
      </c>
      <c r="C52" s="13" t="s">
        <v>26</v>
      </c>
      <c r="D52" s="53" t="s">
        <v>341</v>
      </c>
      <c r="E52" s="53" t="s">
        <v>232</v>
      </c>
      <c r="F52" s="26">
        <f>SUM(CLAIMS_GrpOS:CLAIMS_GrpIS!F52)</f>
        <v>0</v>
      </c>
      <c r="G52" s="26">
        <f>SUM(CLAIMS_GrpOS:CLAIMS_GrpIS!G52)</f>
        <v>0</v>
      </c>
      <c r="H52" s="26">
        <f>SUM(CLAIMS_GrpOS:CLAIMS_GrpIS!H52)</f>
        <v>0</v>
      </c>
      <c r="I52" s="26">
        <f>SUM(CLAIMS_GrpOS:CLAIMS_GrpIS!I52)</f>
        <v>0</v>
      </c>
      <c r="J52" s="26">
        <f>SUM(CLAIMS_GrpOS:CLAIMS_GrpIS!J52)</f>
        <v>0</v>
      </c>
      <c r="K52" s="26">
        <f>SUM(CLAIMS_GrpOS:CLAIMS_GrpIS!K52)</f>
        <v>0</v>
      </c>
      <c r="L52" s="26">
        <f>SUM(CLAIMS_GrpOS:CLAIMS_GrpIS!L52)</f>
        <v>0</v>
      </c>
      <c r="M52" s="26">
        <f>SUM(CLAIMS_GrpOS:CLAIMS_GrpIS!M52)</f>
        <v>0</v>
      </c>
      <c r="N52" s="26">
        <f>SUM(CLAIMS_GrpOS:CLAIMS_GrpIS!N52)</f>
        <v>0</v>
      </c>
      <c r="O52" s="26">
        <f>SUM(CLAIMS_GrpOS:CLAIMS_GrpIS!O52)</f>
        <v>0</v>
      </c>
      <c r="P52" s="26">
        <f>SUM(CLAIMS_GrpOS:CLAIMS_GrpIS!P52)</f>
        <v>0</v>
      </c>
      <c r="Q52" s="26">
        <f>SUM(CLAIMS_GrpOS:CLAIMS_GrpIS!Q52)</f>
        <v>0</v>
      </c>
      <c r="R52" s="26">
        <f>SUM(CLAIMS_GrpOS:CLAIMS_GrpIS!R52)</f>
        <v>0</v>
      </c>
      <c r="S52" s="26">
        <f>SUM(CLAIMS_GrpOS:CLAIMS_GrpIS!S52)</f>
        <v>0</v>
      </c>
      <c r="T52" s="26">
        <f>SUM(CLAIMS_GrpOS:CLAIMS_GrpIS!T52)</f>
        <v>0</v>
      </c>
      <c r="U52" s="26">
        <f>SUM(CLAIMS_GrpOS:CLAIMS_GrpIS!U52)</f>
        <v>0</v>
      </c>
      <c r="V52" s="26">
        <f>SUM(CLAIMS_GrpOS:CLAIMS_GrpIS!V52)</f>
        <v>0</v>
      </c>
      <c r="W52" s="26">
        <f>SUM(CLAIMS_GrpOS:CLAIMS_GrpIS!W52)</f>
        <v>0</v>
      </c>
      <c r="X52" s="26">
        <f>SUM(CLAIMS_GrpOS:CLAIMS_GrpIS!X52)</f>
        <v>0</v>
      </c>
      <c r="Y52" s="26">
        <f>SUM(CLAIMS_GrpOS:CLAIMS_GrpIS!Y52)</f>
        <v>0</v>
      </c>
      <c r="Z52" s="26">
        <f>SUM(CLAIMS_GrpOS:CLAIMS_GrpIS!Z52)</f>
        <v>0</v>
      </c>
      <c r="AA52" s="26">
        <f>SUM(CLAIMS_GrpOS:CLAIMS_GrpIS!AA52)</f>
        <v>0</v>
      </c>
      <c r="AB52" s="26">
        <f>SUM(CLAIMS_GrpOS:CLAIMS_GrpIS!AB52)</f>
        <v>0</v>
      </c>
      <c r="AC52" s="26">
        <f>SUM(CLAIMS_GrpOS:CLAIMS_GrpIS!AC52)</f>
        <v>0</v>
      </c>
      <c r="AD52" s="26">
        <f>SUM(CLAIMS_GrpOS:CLAIMS_GrpIS!AD52)</f>
        <v>0</v>
      </c>
      <c r="AE52" s="26">
        <f>SUM(CLAIMS_GrpOS:CLAIMS_GrpIS!AE52)</f>
        <v>0</v>
      </c>
      <c r="AF52" s="26">
        <f>SUM(CLAIMS_GrpOS:CLAIMS_GrpIS!AF52)</f>
        <v>0</v>
      </c>
      <c r="AG52" s="26">
        <f>SUM(CLAIMS_GrpOS:CLAIMS_GrpIS!AG52)</f>
        <v>0</v>
      </c>
      <c r="AH52" s="26">
        <f>SUM(CLAIMS_GrpOS:CLAIMS_GrpIS!AH52)</f>
        <v>0</v>
      </c>
      <c r="AI52" s="26">
        <f>SUM(CLAIMS_GrpOS:CLAIMS_GrpIS!AI52)</f>
        <v>0</v>
      </c>
      <c r="AJ52" s="26">
        <f>SUM(CLAIMS_GrpOS:CLAIMS_GrpIS!AJ52)</f>
        <v>0</v>
      </c>
      <c r="AK52" s="26">
        <f>SUM(CLAIMS_GrpOS:CLAIMS_GrpIS!AK52)</f>
        <v>0</v>
      </c>
      <c r="AL52" s="26">
        <f>SUM(CLAIMS_GrpOS:CLAIMS_GrpIS!AL52)</f>
        <v>0</v>
      </c>
      <c r="AM52" s="26">
        <f>SUM(CLAIMS_GrpOS:CLAIMS_GrpIS!AM52)</f>
        <v>0</v>
      </c>
      <c r="AN52" s="26">
        <f>SUM(CLAIMS_GrpOS:CLAIMS_GrpIS!AN52)</f>
        <v>0</v>
      </c>
      <c r="AO52" s="26">
        <f>SUM(CLAIMS_GrpOS:CLAIMS_GrpIS!AO52)</f>
        <v>0</v>
      </c>
      <c r="AP52" s="26">
        <f>SUM(CLAIMS_GrpOS:CLAIMS_GrpIS!AP52)</f>
        <v>0</v>
      </c>
      <c r="AQ52" s="26">
        <f>SUM(CLAIMS_GrpOS:CLAIMS_GrpIS!AQ52)</f>
        <v>0</v>
      </c>
      <c r="AR52" s="26">
        <f>SUM(CLAIMS_GrpOS:CLAIMS_GrpIS!AR52)</f>
        <v>0</v>
      </c>
      <c r="AS52" s="26">
        <f>SUM(CLAIMS_GrpOS:CLAIMS_GrpIS!AS52)</f>
        <v>0</v>
      </c>
      <c r="AT52" s="26">
        <f>SUM(CLAIMS_GrpOS:CLAIMS_GrpIS!AT52)</f>
        <v>0</v>
      </c>
      <c r="AU52" s="26">
        <f>SUM(CLAIMS_GrpOS:CLAIMS_GrpIS!AU52)</f>
        <v>0</v>
      </c>
      <c r="AV52" s="26">
        <f>SUM(CLAIMS_GrpOS:CLAIMS_GrpIS!AV52)</f>
        <v>0</v>
      </c>
      <c r="AW52" s="26">
        <f>SUM(CLAIMS_GrpOS:CLAIMS_GrpIS!AW52)</f>
        <v>0</v>
      </c>
      <c r="AX52" s="26">
        <f>SUM(CLAIMS_GrpOS:CLAIMS_GrpIS!AX52)</f>
        <v>0</v>
      </c>
      <c r="AY52" s="26">
        <f>SUM(CLAIMS_GrpOS:CLAIMS_GrpIS!AY52)</f>
        <v>0</v>
      </c>
      <c r="AZ52" s="26">
        <f>SUM(CLAIMS_GrpOS:CLAIMS_GrpIS!AZ52)</f>
        <v>0</v>
      </c>
      <c r="BA52" s="26">
        <f>SUM(CLAIMS_GrpOS:CLAIMS_GrpIS!BA52)</f>
        <v>0</v>
      </c>
      <c r="BB52" s="26">
        <f>SUM(CLAIMS_GrpOS:CLAIMS_GrpIS!BB52)</f>
        <v>0</v>
      </c>
      <c r="BC52" s="26">
        <f>SUM(CLAIMS_GrpOS:CLAIMS_GrpIS!BC52)</f>
        <v>0</v>
      </c>
      <c r="BD52" s="26">
        <f>SUM(CLAIMS_GrpOS:CLAIMS_GrpIS!BD52)</f>
        <v>0</v>
      </c>
      <c r="BE52" s="26">
        <f>SUM(CLAIMS_GrpOS:CLAIMS_GrpIS!BE52)</f>
        <v>0</v>
      </c>
    </row>
    <row r="53" spans="1:57" x14ac:dyDescent="0.25">
      <c r="A53" s="23" t="str">
        <f t="shared" si="2"/>
        <v>CLAIM SUMS INSURED</v>
      </c>
      <c r="C53" s="13" t="s">
        <v>26</v>
      </c>
      <c r="D53" s="53" t="s">
        <v>246</v>
      </c>
      <c r="E53" s="53" t="s">
        <v>233</v>
      </c>
      <c r="F53" s="26">
        <f>SUM(CLAIMS_GrpOS:CLAIMS_GrpIS!F53)</f>
        <v>0</v>
      </c>
      <c r="G53" s="26">
        <f>SUM(CLAIMS_GrpOS:CLAIMS_GrpIS!G53)</f>
        <v>0</v>
      </c>
      <c r="H53" s="26">
        <f>SUM(CLAIMS_GrpOS:CLAIMS_GrpIS!H53)</f>
        <v>0</v>
      </c>
      <c r="I53" s="26">
        <f>SUM(CLAIMS_GrpOS:CLAIMS_GrpIS!I53)</f>
        <v>0</v>
      </c>
      <c r="J53" s="26">
        <f>SUM(CLAIMS_GrpOS:CLAIMS_GrpIS!J53)</f>
        <v>0</v>
      </c>
      <c r="K53" s="26">
        <f>SUM(CLAIMS_GrpOS:CLAIMS_GrpIS!K53)</f>
        <v>0</v>
      </c>
      <c r="L53" s="26">
        <f>SUM(CLAIMS_GrpOS:CLAIMS_GrpIS!L53)</f>
        <v>0</v>
      </c>
      <c r="M53" s="26">
        <f>SUM(CLAIMS_GrpOS:CLAIMS_GrpIS!M53)</f>
        <v>0</v>
      </c>
      <c r="N53" s="26">
        <f>SUM(CLAIMS_GrpOS:CLAIMS_GrpIS!N53)</f>
        <v>0</v>
      </c>
      <c r="O53" s="26">
        <f>SUM(CLAIMS_GrpOS:CLAIMS_GrpIS!O53)</f>
        <v>0</v>
      </c>
      <c r="P53" s="26">
        <f>SUM(CLAIMS_GrpOS:CLAIMS_GrpIS!P53)</f>
        <v>0</v>
      </c>
      <c r="Q53" s="26">
        <f>SUM(CLAIMS_GrpOS:CLAIMS_GrpIS!Q53)</f>
        <v>0</v>
      </c>
      <c r="R53" s="26">
        <f>SUM(CLAIMS_GrpOS:CLAIMS_GrpIS!R53)</f>
        <v>0</v>
      </c>
      <c r="S53" s="26">
        <f>SUM(CLAIMS_GrpOS:CLAIMS_GrpIS!S53)</f>
        <v>0</v>
      </c>
      <c r="T53" s="26">
        <f>SUM(CLAIMS_GrpOS:CLAIMS_GrpIS!T53)</f>
        <v>0</v>
      </c>
      <c r="U53" s="26">
        <f>SUM(CLAIMS_GrpOS:CLAIMS_GrpIS!U53)</f>
        <v>0</v>
      </c>
      <c r="V53" s="26">
        <f>SUM(CLAIMS_GrpOS:CLAIMS_GrpIS!V53)</f>
        <v>0</v>
      </c>
      <c r="W53" s="26">
        <f>SUM(CLAIMS_GrpOS:CLAIMS_GrpIS!W53)</f>
        <v>0</v>
      </c>
      <c r="X53" s="26">
        <f>SUM(CLAIMS_GrpOS:CLAIMS_GrpIS!X53)</f>
        <v>0</v>
      </c>
      <c r="Y53" s="26">
        <f>SUM(CLAIMS_GrpOS:CLAIMS_GrpIS!Y53)</f>
        <v>0</v>
      </c>
      <c r="Z53" s="26">
        <f>SUM(CLAIMS_GrpOS:CLAIMS_GrpIS!Z53)</f>
        <v>0</v>
      </c>
      <c r="AA53" s="26">
        <f>SUM(CLAIMS_GrpOS:CLAIMS_GrpIS!AA53)</f>
        <v>0</v>
      </c>
      <c r="AB53" s="26">
        <f>SUM(CLAIMS_GrpOS:CLAIMS_GrpIS!AB53)</f>
        <v>0</v>
      </c>
      <c r="AC53" s="26">
        <f>SUM(CLAIMS_GrpOS:CLAIMS_GrpIS!AC53)</f>
        <v>0</v>
      </c>
      <c r="AD53" s="26">
        <f>SUM(CLAIMS_GrpOS:CLAIMS_GrpIS!AD53)</f>
        <v>0</v>
      </c>
      <c r="AE53" s="26">
        <f>SUM(CLAIMS_GrpOS:CLAIMS_GrpIS!AE53)</f>
        <v>0</v>
      </c>
      <c r="AF53" s="26">
        <f>SUM(CLAIMS_GrpOS:CLAIMS_GrpIS!AF53)</f>
        <v>0</v>
      </c>
      <c r="AG53" s="26">
        <f>SUM(CLAIMS_GrpOS:CLAIMS_GrpIS!AG53)</f>
        <v>0</v>
      </c>
      <c r="AH53" s="26">
        <f>SUM(CLAIMS_GrpOS:CLAIMS_GrpIS!AH53)</f>
        <v>0</v>
      </c>
      <c r="AI53" s="26">
        <f>SUM(CLAIMS_GrpOS:CLAIMS_GrpIS!AI53)</f>
        <v>0</v>
      </c>
      <c r="AJ53" s="26">
        <f>SUM(CLAIMS_GrpOS:CLAIMS_GrpIS!AJ53)</f>
        <v>0</v>
      </c>
      <c r="AK53" s="26">
        <f>SUM(CLAIMS_GrpOS:CLAIMS_GrpIS!AK53)</f>
        <v>0</v>
      </c>
      <c r="AL53" s="26">
        <f>SUM(CLAIMS_GrpOS:CLAIMS_GrpIS!AL53)</f>
        <v>0</v>
      </c>
      <c r="AM53" s="26">
        <f>SUM(CLAIMS_GrpOS:CLAIMS_GrpIS!AM53)</f>
        <v>0</v>
      </c>
      <c r="AN53" s="26">
        <f>SUM(CLAIMS_GrpOS:CLAIMS_GrpIS!AN53)</f>
        <v>0</v>
      </c>
      <c r="AO53" s="26">
        <f>SUM(CLAIMS_GrpOS:CLAIMS_GrpIS!AO53)</f>
        <v>0</v>
      </c>
      <c r="AP53" s="26">
        <f>SUM(CLAIMS_GrpOS:CLAIMS_GrpIS!AP53)</f>
        <v>0</v>
      </c>
      <c r="AQ53" s="26">
        <f>SUM(CLAIMS_GrpOS:CLAIMS_GrpIS!AQ53)</f>
        <v>0</v>
      </c>
      <c r="AR53" s="26">
        <f>SUM(CLAIMS_GrpOS:CLAIMS_GrpIS!AR53)</f>
        <v>0</v>
      </c>
      <c r="AS53" s="26">
        <f>SUM(CLAIMS_GrpOS:CLAIMS_GrpIS!AS53)</f>
        <v>0</v>
      </c>
      <c r="AT53" s="26">
        <f>SUM(CLAIMS_GrpOS:CLAIMS_GrpIS!AT53)</f>
        <v>0</v>
      </c>
      <c r="AU53" s="26">
        <f>SUM(CLAIMS_GrpOS:CLAIMS_GrpIS!AU53)</f>
        <v>0</v>
      </c>
      <c r="AV53" s="26">
        <f>SUM(CLAIMS_GrpOS:CLAIMS_GrpIS!AV53)</f>
        <v>0</v>
      </c>
      <c r="AW53" s="26">
        <f>SUM(CLAIMS_GrpOS:CLAIMS_GrpIS!AW53)</f>
        <v>0</v>
      </c>
      <c r="AX53" s="26">
        <f>SUM(CLAIMS_GrpOS:CLAIMS_GrpIS!AX53)</f>
        <v>0</v>
      </c>
      <c r="AY53" s="26">
        <f>SUM(CLAIMS_GrpOS:CLAIMS_GrpIS!AY53)</f>
        <v>0</v>
      </c>
      <c r="AZ53" s="26">
        <f>SUM(CLAIMS_GrpOS:CLAIMS_GrpIS!AZ53)</f>
        <v>0</v>
      </c>
      <c r="BA53" s="26">
        <f>SUM(CLAIMS_GrpOS:CLAIMS_GrpIS!BA53)</f>
        <v>0</v>
      </c>
      <c r="BB53" s="26">
        <f>SUM(CLAIMS_GrpOS:CLAIMS_GrpIS!BB53)</f>
        <v>0</v>
      </c>
      <c r="BC53" s="26">
        <f>SUM(CLAIMS_GrpOS:CLAIMS_GrpIS!BC53)</f>
        <v>0</v>
      </c>
      <c r="BD53" s="26">
        <f>SUM(CLAIMS_GrpOS:CLAIMS_GrpIS!BD53)</f>
        <v>0</v>
      </c>
      <c r="BE53" s="26">
        <f>SUM(CLAIMS_GrpOS:CLAIMS_GrpIS!BE53)</f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3">$A$42</f>
        <v>CLAIM SUMS INSURED</v>
      </c>
      <c r="C55" s="13" t="s">
        <v>26</v>
      </c>
      <c r="D55" s="53" t="s">
        <v>349</v>
      </c>
      <c r="E55" s="53" t="s">
        <v>234</v>
      </c>
      <c r="F55" s="26">
        <f>SUM(CLAIMS_GrpOS:CLAIMS_GrpIS!F55)</f>
        <v>0</v>
      </c>
      <c r="G55" s="26">
        <f>SUM(CLAIMS_GrpOS:CLAIMS_GrpIS!G55)</f>
        <v>0</v>
      </c>
      <c r="H55" s="26">
        <f>SUM(CLAIMS_GrpOS:CLAIMS_GrpIS!H55)</f>
        <v>0</v>
      </c>
      <c r="I55" s="26">
        <f>SUM(CLAIMS_GrpOS:CLAIMS_GrpIS!I55)</f>
        <v>0</v>
      </c>
      <c r="J55" s="26">
        <f>SUM(CLAIMS_GrpOS:CLAIMS_GrpIS!J55)</f>
        <v>0</v>
      </c>
      <c r="K55" s="26">
        <f>SUM(CLAIMS_GrpOS:CLAIMS_GrpIS!K55)</f>
        <v>0</v>
      </c>
      <c r="L55" s="26">
        <f>SUM(CLAIMS_GrpOS:CLAIMS_GrpIS!L55)</f>
        <v>0</v>
      </c>
      <c r="M55" s="26">
        <f>SUM(CLAIMS_GrpOS:CLAIMS_GrpIS!M55)</f>
        <v>0</v>
      </c>
      <c r="N55" s="26">
        <f>SUM(CLAIMS_GrpOS:CLAIMS_GrpIS!N55)</f>
        <v>0</v>
      </c>
      <c r="O55" s="26">
        <f>SUM(CLAIMS_GrpOS:CLAIMS_GrpIS!O55)</f>
        <v>0</v>
      </c>
      <c r="P55" s="26">
        <f>SUM(CLAIMS_GrpOS:CLAIMS_GrpIS!P55)</f>
        <v>0</v>
      </c>
      <c r="Q55" s="26">
        <f>SUM(CLAIMS_GrpOS:CLAIMS_GrpIS!Q55)</f>
        <v>0</v>
      </c>
      <c r="R55" s="26">
        <f>SUM(CLAIMS_GrpOS:CLAIMS_GrpIS!R55)</f>
        <v>0</v>
      </c>
      <c r="S55" s="26">
        <f>SUM(CLAIMS_GrpOS:CLAIMS_GrpIS!S55)</f>
        <v>0</v>
      </c>
      <c r="T55" s="26">
        <f>SUM(CLAIMS_GrpOS:CLAIMS_GrpIS!T55)</f>
        <v>0</v>
      </c>
      <c r="U55" s="26">
        <f>SUM(CLAIMS_GrpOS:CLAIMS_GrpIS!U55)</f>
        <v>0</v>
      </c>
      <c r="V55" s="26">
        <f>SUM(CLAIMS_GrpOS:CLAIMS_GrpIS!V55)</f>
        <v>0</v>
      </c>
      <c r="W55" s="26">
        <f>SUM(CLAIMS_GrpOS:CLAIMS_GrpIS!W55)</f>
        <v>0</v>
      </c>
      <c r="X55" s="26">
        <f>SUM(CLAIMS_GrpOS:CLAIMS_GrpIS!X55)</f>
        <v>0</v>
      </c>
      <c r="Y55" s="26">
        <f>SUM(CLAIMS_GrpOS:CLAIMS_GrpIS!Y55)</f>
        <v>0</v>
      </c>
      <c r="Z55" s="26">
        <f>SUM(CLAIMS_GrpOS:CLAIMS_GrpIS!Z55)</f>
        <v>0</v>
      </c>
      <c r="AA55" s="26">
        <f>SUM(CLAIMS_GrpOS:CLAIMS_GrpIS!AA55)</f>
        <v>0</v>
      </c>
      <c r="AB55" s="26">
        <f>SUM(CLAIMS_GrpOS:CLAIMS_GrpIS!AB55)</f>
        <v>0</v>
      </c>
      <c r="AC55" s="26">
        <f>SUM(CLAIMS_GrpOS:CLAIMS_GrpIS!AC55)</f>
        <v>0</v>
      </c>
      <c r="AD55" s="26">
        <f>SUM(CLAIMS_GrpOS:CLAIMS_GrpIS!AD55)</f>
        <v>0</v>
      </c>
      <c r="AE55" s="26">
        <f>SUM(CLAIMS_GrpOS:CLAIMS_GrpIS!AE55)</f>
        <v>0</v>
      </c>
      <c r="AF55" s="26">
        <f>SUM(CLAIMS_GrpOS:CLAIMS_GrpIS!AF55)</f>
        <v>0</v>
      </c>
      <c r="AG55" s="26">
        <f>SUM(CLAIMS_GrpOS:CLAIMS_GrpIS!AG55)</f>
        <v>0</v>
      </c>
      <c r="AH55" s="26">
        <f>SUM(CLAIMS_GrpOS:CLAIMS_GrpIS!AH55)</f>
        <v>0</v>
      </c>
      <c r="AI55" s="26">
        <f>SUM(CLAIMS_GrpOS:CLAIMS_GrpIS!AI55)</f>
        <v>0</v>
      </c>
      <c r="AJ55" s="26">
        <f>SUM(CLAIMS_GrpOS:CLAIMS_GrpIS!AJ55)</f>
        <v>0</v>
      </c>
      <c r="AK55" s="26">
        <f>SUM(CLAIMS_GrpOS:CLAIMS_GrpIS!AK55)</f>
        <v>0</v>
      </c>
      <c r="AL55" s="26">
        <f>SUM(CLAIMS_GrpOS:CLAIMS_GrpIS!AL55)</f>
        <v>0</v>
      </c>
      <c r="AM55" s="26">
        <f>SUM(CLAIMS_GrpOS:CLAIMS_GrpIS!AM55)</f>
        <v>0</v>
      </c>
      <c r="AN55" s="26">
        <f>SUM(CLAIMS_GrpOS:CLAIMS_GrpIS!AN55)</f>
        <v>0</v>
      </c>
      <c r="AO55" s="26">
        <f>SUM(CLAIMS_GrpOS:CLAIMS_GrpIS!AO55)</f>
        <v>0</v>
      </c>
      <c r="AP55" s="26">
        <f>SUM(CLAIMS_GrpOS:CLAIMS_GrpIS!AP55)</f>
        <v>0</v>
      </c>
      <c r="AQ55" s="26">
        <f>SUM(CLAIMS_GrpOS:CLAIMS_GrpIS!AQ55)</f>
        <v>0</v>
      </c>
      <c r="AR55" s="26">
        <f>SUM(CLAIMS_GrpOS:CLAIMS_GrpIS!AR55)</f>
        <v>0</v>
      </c>
      <c r="AS55" s="26">
        <f>SUM(CLAIMS_GrpOS:CLAIMS_GrpIS!AS55)</f>
        <v>0</v>
      </c>
      <c r="AT55" s="26">
        <f>SUM(CLAIMS_GrpOS:CLAIMS_GrpIS!AT55)</f>
        <v>0</v>
      </c>
      <c r="AU55" s="26">
        <f>SUM(CLAIMS_GrpOS:CLAIMS_GrpIS!AU55)</f>
        <v>0</v>
      </c>
      <c r="AV55" s="26">
        <f>SUM(CLAIMS_GrpOS:CLAIMS_GrpIS!AV55)</f>
        <v>0</v>
      </c>
      <c r="AW55" s="26">
        <f>SUM(CLAIMS_GrpOS:CLAIMS_GrpIS!AW55)</f>
        <v>0</v>
      </c>
      <c r="AX55" s="26">
        <f>SUM(CLAIMS_GrpOS:CLAIMS_GrpIS!AX55)</f>
        <v>0</v>
      </c>
      <c r="AY55" s="26">
        <f>SUM(CLAIMS_GrpOS:CLAIMS_GrpIS!AY55)</f>
        <v>0</v>
      </c>
      <c r="AZ55" s="26">
        <f>SUM(CLAIMS_GrpOS:CLAIMS_GrpIS!AZ55)</f>
        <v>0</v>
      </c>
      <c r="BA55" s="26">
        <f>SUM(CLAIMS_GrpOS:CLAIMS_GrpIS!BA55)</f>
        <v>0</v>
      </c>
      <c r="BB55" s="26">
        <f>SUM(CLAIMS_GrpOS:CLAIMS_GrpIS!BB55)</f>
        <v>0</v>
      </c>
      <c r="BC55" s="26">
        <f>SUM(CLAIMS_GrpOS:CLAIMS_GrpIS!BC55)</f>
        <v>0</v>
      </c>
      <c r="BD55" s="26">
        <f>SUM(CLAIMS_GrpOS:CLAIMS_GrpIS!BD55)</f>
        <v>0</v>
      </c>
      <c r="BE55" s="26">
        <f>SUM(CLAIMS_GrpOS:CLAIMS_GrpIS!BE55)</f>
        <v>0</v>
      </c>
    </row>
    <row r="56" spans="1:57" x14ac:dyDescent="0.25">
      <c r="A56" s="23" t="str">
        <f t="shared" si="3"/>
        <v>CLAIM SUMS INSURED</v>
      </c>
      <c r="C56" s="13" t="s">
        <v>26</v>
      </c>
      <c r="D56" s="53" t="s">
        <v>221</v>
      </c>
      <c r="E56" s="53" t="s">
        <v>235</v>
      </c>
      <c r="F56" s="26">
        <f>SUM(CLAIMS_GrpOS:CLAIMS_GrpIS!F56)</f>
        <v>0</v>
      </c>
      <c r="G56" s="26">
        <f>SUM(CLAIMS_GrpOS:CLAIMS_GrpIS!G56)</f>
        <v>0</v>
      </c>
      <c r="H56" s="26">
        <f>SUM(CLAIMS_GrpOS:CLAIMS_GrpIS!H56)</f>
        <v>0</v>
      </c>
      <c r="I56" s="26">
        <f>SUM(CLAIMS_GrpOS:CLAIMS_GrpIS!I56)</f>
        <v>0</v>
      </c>
      <c r="J56" s="26">
        <f>SUM(CLAIMS_GrpOS:CLAIMS_GrpIS!J56)</f>
        <v>0</v>
      </c>
      <c r="K56" s="26">
        <f>SUM(CLAIMS_GrpOS:CLAIMS_GrpIS!K56)</f>
        <v>0</v>
      </c>
      <c r="L56" s="26">
        <f>SUM(CLAIMS_GrpOS:CLAIMS_GrpIS!L56)</f>
        <v>0</v>
      </c>
      <c r="M56" s="26">
        <f>SUM(CLAIMS_GrpOS:CLAIMS_GrpIS!M56)</f>
        <v>0</v>
      </c>
      <c r="N56" s="26">
        <f>SUM(CLAIMS_GrpOS:CLAIMS_GrpIS!N56)</f>
        <v>0</v>
      </c>
      <c r="O56" s="26">
        <f>SUM(CLAIMS_GrpOS:CLAIMS_GrpIS!O56)</f>
        <v>0</v>
      </c>
      <c r="P56" s="26">
        <f>SUM(CLAIMS_GrpOS:CLAIMS_GrpIS!P56)</f>
        <v>0</v>
      </c>
      <c r="Q56" s="26">
        <f>SUM(CLAIMS_GrpOS:CLAIMS_GrpIS!Q56)</f>
        <v>0</v>
      </c>
      <c r="R56" s="26">
        <f>SUM(CLAIMS_GrpOS:CLAIMS_GrpIS!R56)</f>
        <v>0</v>
      </c>
      <c r="S56" s="26">
        <f>SUM(CLAIMS_GrpOS:CLAIMS_GrpIS!S56)</f>
        <v>0</v>
      </c>
      <c r="T56" s="26">
        <f>SUM(CLAIMS_GrpOS:CLAIMS_GrpIS!T56)</f>
        <v>0</v>
      </c>
      <c r="U56" s="26">
        <f>SUM(CLAIMS_GrpOS:CLAIMS_GrpIS!U56)</f>
        <v>0</v>
      </c>
      <c r="V56" s="26">
        <f>SUM(CLAIMS_GrpOS:CLAIMS_GrpIS!V56)</f>
        <v>0</v>
      </c>
      <c r="W56" s="26">
        <f>SUM(CLAIMS_GrpOS:CLAIMS_GrpIS!W56)</f>
        <v>0</v>
      </c>
      <c r="X56" s="26">
        <f>SUM(CLAIMS_GrpOS:CLAIMS_GrpIS!X56)</f>
        <v>0</v>
      </c>
      <c r="Y56" s="26">
        <f>SUM(CLAIMS_GrpOS:CLAIMS_GrpIS!Y56)</f>
        <v>0</v>
      </c>
      <c r="Z56" s="26">
        <f>SUM(CLAIMS_GrpOS:CLAIMS_GrpIS!Z56)</f>
        <v>0</v>
      </c>
      <c r="AA56" s="26">
        <f>SUM(CLAIMS_GrpOS:CLAIMS_GrpIS!AA56)</f>
        <v>0</v>
      </c>
      <c r="AB56" s="26">
        <f>SUM(CLAIMS_GrpOS:CLAIMS_GrpIS!AB56)</f>
        <v>0</v>
      </c>
      <c r="AC56" s="26">
        <f>SUM(CLAIMS_GrpOS:CLAIMS_GrpIS!AC56)</f>
        <v>0</v>
      </c>
      <c r="AD56" s="26">
        <f>SUM(CLAIMS_GrpOS:CLAIMS_GrpIS!AD56)</f>
        <v>0</v>
      </c>
      <c r="AE56" s="26">
        <f>SUM(CLAIMS_GrpOS:CLAIMS_GrpIS!AE56)</f>
        <v>0</v>
      </c>
      <c r="AF56" s="26">
        <f>SUM(CLAIMS_GrpOS:CLAIMS_GrpIS!AF56)</f>
        <v>0</v>
      </c>
      <c r="AG56" s="26">
        <f>SUM(CLAIMS_GrpOS:CLAIMS_GrpIS!AG56)</f>
        <v>0</v>
      </c>
      <c r="AH56" s="26">
        <f>SUM(CLAIMS_GrpOS:CLAIMS_GrpIS!AH56)</f>
        <v>0</v>
      </c>
      <c r="AI56" s="26">
        <f>SUM(CLAIMS_GrpOS:CLAIMS_GrpIS!AI56)</f>
        <v>0</v>
      </c>
      <c r="AJ56" s="26">
        <f>SUM(CLAIMS_GrpOS:CLAIMS_GrpIS!AJ56)</f>
        <v>0</v>
      </c>
      <c r="AK56" s="26">
        <f>SUM(CLAIMS_GrpOS:CLAIMS_GrpIS!AK56)</f>
        <v>0</v>
      </c>
      <c r="AL56" s="26">
        <f>SUM(CLAIMS_GrpOS:CLAIMS_GrpIS!AL56)</f>
        <v>0</v>
      </c>
      <c r="AM56" s="26">
        <f>SUM(CLAIMS_GrpOS:CLAIMS_GrpIS!AM56)</f>
        <v>0</v>
      </c>
      <c r="AN56" s="26">
        <f>SUM(CLAIMS_GrpOS:CLAIMS_GrpIS!AN56)</f>
        <v>0</v>
      </c>
      <c r="AO56" s="26">
        <f>SUM(CLAIMS_GrpOS:CLAIMS_GrpIS!AO56)</f>
        <v>0</v>
      </c>
      <c r="AP56" s="26">
        <f>SUM(CLAIMS_GrpOS:CLAIMS_GrpIS!AP56)</f>
        <v>0</v>
      </c>
      <c r="AQ56" s="26">
        <f>SUM(CLAIMS_GrpOS:CLAIMS_GrpIS!AQ56)</f>
        <v>0</v>
      </c>
      <c r="AR56" s="26">
        <f>SUM(CLAIMS_GrpOS:CLAIMS_GrpIS!AR56)</f>
        <v>0</v>
      </c>
      <c r="AS56" s="26">
        <f>SUM(CLAIMS_GrpOS:CLAIMS_GrpIS!AS56)</f>
        <v>0</v>
      </c>
      <c r="AT56" s="26">
        <f>SUM(CLAIMS_GrpOS:CLAIMS_GrpIS!AT56)</f>
        <v>0</v>
      </c>
      <c r="AU56" s="26">
        <f>SUM(CLAIMS_GrpOS:CLAIMS_GrpIS!AU56)</f>
        <v>0</v>
      </c>
      <c r="AV56" s="26">
        <f>SUM(CLAIMS_GrpOS:CLAIMS_GrpIS!AV56)</f>
        <v>0</v>
      </c>
      <c r="AW56" s="26">
        <f>SUM(CLAIMS_GrpOS:CLAIMS_GrpIS!AW56)</f>
        <v>0</v>
      </c>
      <c r="AX56" s="26">
        <f>SUM(CLAIMS_GrpOS:CLAIMS_GrpIS!AX56)</f>
        <v>0</v>
      </c>
      <c r="AY56" s="26">
        <f>SUM(CLAIMS_GrpOS:CLAIMS_GrpIS!AY56)</f>
        <v>0</v>
      </c>
      <c r="AZ56" s="26">
        <f>SUM(CLAIMS_GrpOS:CLAIMS_GrpIS!AZ56)</f>
        <v>0</v>
      </c>
      <c r="BA56" s="26">
        <f>SUM(CLAIMS_GrpOS:CLAIMS_GrpIS!BA56)</f>
        <v>0</v>
      </c>
      <c r="BB56" s="26">
        <f>SUM(CLAIMS_GrpOS:CLAIMS_GrpIS!BB56)</f>
        <v>0</v>
      </c>
      <c r="BC56" s="26">
        <f>SUM(CLAIMS_GrpOS:CLAIMS_GrpIS!BC56)</f>
        <v>0</v>
      </c>
      <c r="BD56" s="26">
        <f>SUM(CLAIMS_GrpOS:CLAIMS_GrpIS!BD56)</f>
        <v>0</v>
      </c>
      <c r="BE56" s="26">
        <f>SUM(CLAIMS_GrpOS:CLAIMS_GrpIS!BE56)</f>
        <v>0</v>
      </c>
    </row>
    <row r="57" spans="1:57" x14ac:dyDescent="0.25">
      <c r="A57" s="23" t="str">
        <f t="shared" si="3"/>
        <v>CLAIM SUMS INSURED</v>
      </c>
      <c r="C57" s="13" t="s">
        <v>26</v>
      </c>
      <c r="D57" s="53" t="s">
        <v>350</v>
      </c>
      <c r="E57" s="53" t="s">
        <v>236</v>
      </c>
      <c r="F57" s="26">
        <f>SUM(CLAIMS_GrpOS:CLAIMS_GrpIS!F57)</f>
        <v>0</v>
      </c>
      <c r="G57" s="26">
        <f>SUM(CLAIMS_GrpOS:CLAIMS_GrpIS!G57)</f>
        <v>0</v>
      </c>
      <c r="H57" s="26">
        <f>SUM(CLAIMS_GrpOS:CLAIMS_GrpIS!H57)</f>
        <v>0</v>
      </c>
      <c r="I57" s="26">
        <f>SUM(CLAIMS_GrpOS:CLAIMS_GrpIS!I57)</f>
        <v>0</v>
      </c>
      <c r="J57" s="26">
        <f>SUM(CLAIMS_GrpOS:CLAIMS_GrpIS!J57)</f>
        <v>0</v>
      </c>
      <c r="K57" s="26">
        <f>SUM(CLAIMS_GrpOS:CLAIMS_GrpIS!K57)</f>
        <v>0</v>
      </c>
      <c r="L57" s="26">
        <f>SUM(CLAIMS_GrpOS:CLAIMS_GrpIS!L57)</f>
        <v>0</v>
      </c>
      <c r="M57" s="26">
        <f>SUM(CLAIMS_GrpOS:CLAIMS_GrpIS!M57)</f>
        <v>0</v>
      </c>
      <c r="N57" s="26">
        <f>SUM(CLAIMS_GrpOS:CLAIMS_GrpIS!N57)</f>
        <v>0</v>
      </c>
      <c r="O57" s="26">
        <f>SUM(CLAIMS_GrpOS:CLAIMS_GrpIS!O57)</f>
        <v>0</v>
      </c>
      <c r="P57" s="26">
        <f>SUM(CLAIMS_GrpOS:CLAIMS_GrpIS!P57)</f>
        <v>0</v>
      </c>
      <c r="Q57" s="26">
        <f>SUM(CLAIMS_GrpOS:CLAIMS_GrpIS!Q57)</f>
        <v>0</v>
      </c>
      <c r="R57" s="26">
        <f>SUM(CLAIMS_GrpOS:CLAIMS_GrpIS!R57)</f>
        <v>0</v>
      </c>
      <c r="S57" s="26">
        <f>SUM(CLAIMS_GrpOS:CLAIMS_GrpIS!S57)</f>
        <v>0</v>
      </c>
      <c r="T57" s="26">
        <f>SUM(CLAIMS_GrpOS:CLAIMS_GrpIS!T57)</f>
        <v>0</v>
      </c>
      <c r="U57" s="26">
        <f>SUM(CLAIMS_GrpOS:CLAIMS_GrpIS!U57)</f>
        <v>0</v>
      </c>
      <c r="V57" s="26">
        <f>SUM(CLAIMS_GrpOS:CLAIMS_GrpIS!V57)</f>
        <v>0</v>
      </c>
      <c r="W57" s="26">
        <f>SUM(CLAIMS_GrpOS:CLAIMS_GrpIS!W57)</f>
        <v>0</v>
      </c>
      <c r="X57" s="26">
        <f>SUM(CLAIMS_GrpOS:CLAIMS_GrpIS!X57)</f>
        <v>0</v>
      </c>
      <c r="Y57" s="26">
        <f>SUM(CLAIMS_GrpOS:CLAIMS_GrpIS!Y57)</f>
        <v>0</v>
      </c>
      <c r="Z57" s="26">
        <f>SUM(CLAIMS_GrpOS:CLAIMS_GrpIS!Z57)</f>
        <v>0</v>
      </c>
      <c r="AA57" s="26">
        <f>SUM(CLAIMS_GrpOS:CLAIMS_GrpIS!AA57)</f>
        <v>0</v>
      </c>
      <c r="AB57" s="26">
        <f>SUM(CLAIMS_GrpOS:CLAIMS_GrpIS!AB57)</f>
        <v>0</v>
      </c>
      <c r="AC57" s="26">
        <f>SUM(CLAIMS_GrpOS:CLAIMS_GrpIS!AC57)</f>
        <v>0</v>
      </c>
      <c r="AD57" s="26">
        <f>SUM(CLAIMS_GrpOS:CLAIMS_GrpIS!AD57)</f>
        <v>0</v>
      </c>
      <c r="AE57" s="26">
        <f>SUM(CLAIMS_GrpOS:CLAIMS_GrpIS!AE57)</f>
        <v>0</v>
      </c>
      <c r="AF57" s="26">
        <f>SUM(CLAIMS_GrpOS:CLAIMS_GrpIS!AF57)</f>
        <v>0</v>
      </c>
      <c r="AG57" s="26">
        <f>SUM(CLAIMS_GrpOS:CLAIMS_GrpIS!AG57)</f>
        <v>0</v>
      </c>
      <c r="AH57" s="26">
        <f>SUM(CLAIMS_GrpOS:CLAIMS_GrpIS!AH57)</f>
        <v>0</v>
      </c>
      <c r="AI57" s="26">
        <f>SUM(CLAIMS_GrpOS:CLAIMS_GrpIS!AI57)</f>
        <v>0</v>
      </c>
      <c r="AJ57" s="26">
        <f>SUM(CLAIMS_GrpOS:CLAIMS_GrpIS!AJ57)</f>
        <v>0</v>
      </c>
      <c r="AK57" s="26">
        <f>SUM(CLAIMS_GrpOS:CLAIMS_GrpIS!AK57)</f>
        <v>0</v>
      </c>
      <c r="AL57" s="26">
        <f>SUM(CLAIMS_GrpOS:CLAIMS_GrpIS!AL57)</f>
        <v>0</v>
      </c>
      <c r="AM57" s="26">
        <f>SUM(CLAIMS_GrpOS:CLAIMS_GrpIS!AM57)</f>
        <v>0</v>
      </c>
      <c r="AN57" s="26">
        <f>SUM(CLAIMS_GrpOS:CLAIMS_GrpIS!AN57)</f>
        <v>0</v>
      </c>
      <c r="AO57" s="26">
        <f>SUM(CLAIMS_GrpOS:CLAIMS_GrpIS!AO57)</f>
        <v>0</v>
      </c>
      <c r="AP57" s="26">
        <f>SUM(CLAIMS_GrpOS:CLAIMS_GrpIS!AP57)</f>
        <v>0</v>
      </c>
      <c r="AQ57" s="26">
        <f>SUM(CLAIMS_GrpOS:CLAIMS_GrpIS!AQ57)</f>
        <v>0</v>
      </c>
      <c r="AR57" s="26">
        <f>SUM(CLAIMS_GrpOS:CLAIMS_GrpIS!AR57)</f>
        <v>0</v>
      </c>
      <c r="AS57" s="26">
        <f>SUM(CLAIMS_GrpOS:CLAIMS_GrpIS!AS57)</f>
        <v>0</v>
      </c>
      <c r="AT57" s="26">
        <f>SUM(CLAIMS_GrpOS:CLAIMS_GrpIS!AT57)</f>
        <v>0</v>
      </c>
      <c r="AU57" s="26">
        <f>SUM(CLAIMS_GrpOS:CLAIMS_GrpIS!AU57)</f>
        <v>0</v>
      </c>
      <c r="AV57" s="26">
        <f>SUM(CLAIMS_GrpOS:CLAIMS_GrpIS!AV57)</f>
        <v>0</v>
      </c>
      <c r="AW57" s="26">
        <f>SUM(CLAIMS_GrpOS:CLAIMS_GrpIS!AW57)</f>
        <v>0</v>
      </c>
      <c r="AX57" s="26">
        <f>SUM(CLAIMS_GrpOS:CLAIMS_GrpIS!AX57)</f>
        <v>0</v>
      </c>
      <c r="AY57" s="26">
        <f>SUM(CLAIMS_GrpOS:CLAIMS_GrpIS!AY57)</f>
        <v>0</v>
      </c>
      <c r="AZ57" s="26">
        <f>SUM(CLAIMS_GrpOS:CLAIMS_GrpIS!AZ57)</f>
        <v>0</v>
      </c>
      <c r="BA57" s="26">
        <f>SUM(CLAIMS_GrpOS:CLAIMS_GrpIS!BA57)</f>
        <v>0</v>
      </c>
      <c r="BB57" s="26">
        <f>SUM(CLAIMS_GrpOS:CLAIMS_GrpIS!BB57)</f>
        <v>0</v>
      </c>
      <c r="BC57" s="26">
        <f>SUM(CLAIMS_GrpOS:CLAIMS_GrpIS!BC57)</f>
        <v>0</v>
      </c>
      <c r="BD57" s="26">
        <f>SUM(CLAIMS_GrpOS:CLAIMS_GrpIS!BD57)</f>
        <v>0</v>
      </c>
      <c r="BE57" s="26">
        <f>SUM(CLAIMS_GrpOS:CLAIMS_GrpIS!BE57)</f>
        <v>0</v>
      </c>
    </row>
    <row r="58" spans="1:57" x14ac:dyDescent="0.25">
      <c r="A58" s="23" t="str">
        <f t="shared" si="3"/>
        <v>CLAIM SUMS INSURED</v>
      </c>
      <c r="C58" s="13" t="s">
        <v>26</v>
      </c>
      <c r="D58" s="53" t="s">
        <v>342</v>
      </c>
      <c r="E58" s="53" t="s">
        <v>237</v>
      </c>
      <c r="F58" s="26">
        <f>SUM(CLAIMS_GrpOS:CLAIMS_GrpIS!F58)</f>
        <v>0</v>
      </c>
      <c r="G58" s="26">
        <f>SUM(CLAIMS_GrpOS:CLAIMS_GrpIS!G58)</f>
        <v>0</v>
      </c>
      <c r="H58" s="26">
        <f>SUM(CLAIMS_GrpOS:CLAIMS_GrpIS!H58)</f>
        <v>0</v>
      </c>
      <c r="I58" s="26">
        <f>SUM(CLAIMS_GrpOS:CLAIMS_GrpIS!I58)</f>
        <v>0</v>
      </c>
      <c r="J58" s="26">
        <f>SUM(CLAIMS_GrpOS:CLAIMS_GrpIS!J58)</f>
        <v>0</v>
      </c>
      <c r="K58" s="26">
        <f>SUM(CLAIMS_GrpOS:CLAIMS_GrpIS!K58)</f>
        <v>0</v>
      </c>
      <c r="L58" s="26">
        <f>SUM(CLAIMS_GrpOS:CLAIMS_GrpIS!L58)</f>
        <v>0</v>
      </c>
      <c r="M58" s="26">
        <f>SUM(CLAIMS_GrpOS:CLAIMS_GrpIS!M58)</f>
        <v>0</v>
      </c>
      <c r="N58" s="26">
        <f>SUM(CLAIMS_GrpOS:CLAIMS_GrpIS!N58)</f>
        <v>0</v>
      </c>
      <c r="O58" s="26">
        <f>SUM(CLAIMS_GrpOS:CLAIMS_GrpIS!O58)</f>
        <v>0</v>
      </c>
      <c r="P58" s="26">
        <f>SUM(CLAIMS_GrpOS:CLAIMS_GrpIS!P58)</f>
        <v>0</v>
      </c>
      <c r="Q58" s="26">
        <f>SUM(CLAIMS_GrpOS:CLAIMS_GrpIS!Q58)</f>
        <v>0</v>
      </c>
      <c r="R58" s="26">
        <f>SUM(CLAIMS_GrpOS:CLAIMS_GrpIS!R58)</f>
        <v>0</v>
      </c>
      <c r="S58" s="26">
        <f>SUM(CLAIMS_GrpOS:CLAIMS_GrpIS!S58)</f>
        <v>0</v>
      </c>
      <c r="T58" s="26">
        <f>SUM(CLAIMS_GrpOS:CLAIMS_GrpIS!T58)</f>
        <v>0</v>
      </c>
      <c r="U58" s="26">
        <f>SUM(CLAIMS_GrpOS:CLAIMS_GrpIS!U58)</f>
        <v>0</v>
      </c>
      <c r="V58" s="26">
        <f>SUM(CLAIMS_GrpOS:CLAIMS_GrpIS!V58)</f>
        <v>0</v>
      </c>
      <c r="W58" s="26">
        <f>SUM(CLAIMS_GrpOS:CLAIMS_GrpIS!W58)</f>
        <v>0</v>
      </c>
      <c r="X58" s="26">
        <f>SUM(CLAIMS_GrpOS:CLAIMS_GrpIS!X58)</f>
        <v>0</v>
      </c>
      <c r="Y58" s="26">
        <f>SUM(CLAIMS_GrpOS:CLAIMS_GrpIS!Y58)</f>
        <v>0</v>
      </c>
      <c r="Z58" s="26">
        <f>SUM(CLAIMS_GrpOS:CLAIMS_GrpIS!Z58)</f>
        <v>0</v>
      </c>
      <c r="AA58" s="26">
        <f>SUM(CLAIMS_GrpOS:CLAIMS_GrpIS!AA58)</f>
        <v>0</v>
      </c>
      <c r="AB58" s="26">
        <f>SUM(CLAIMS_GrpOS:CLAIMS_GrpIS!AB58)</f>
        <v>0</v>
      </c>
      <c r="AC58" s="26">
        <f>SUM(CLAIMS_GrpOS:CLAIMS_GrpIS!AC58)</f>
        <v>0</v>
      </c>
      <c r="AD58" s="26">
        <f>SUM(CLAIMS_GrpOS:CLAIMS_GrpIS!AD58)</f>
        <v>0</v>
      </c>
      <c r="AE58" s="26">
        <f>SUM(CLAIMS_GrpOS:CLAIMS_GrpIS!AE58)</f>
        <v>0</v>
      </c>
      <c r="AF58" s="26">
        <f>SUM(CLAIMS_GrpOS:CLAIMS_GrpIS!AF58)</f>
        <v>0</v>
      </c>
      <c r="AG58" s="26">
        <f>SUM(CLAIMS_GrpOS:CLAIMS_GrpIS!AG58)</f>
        <v>0</v>
      </c>
      <c r="AH58" s="26">
        <f>SUM(CLAIMS_GrpOS:CLAIMS_GrpIS!AH58)</f>
        <v>0</v>
      </c>
      <c r="AI58" s="26">
        <f>SUM(CLAIMS_GrpOS:CLAIMS_GrpIS!AI58)</f>
        <v>0</v>
      </c>
      <c r="AJ58" s="26">
        <f>SUM(CLAIMS_GrpOS:CLAIMS_GrpIS!AJ58)</f>
        <v>0</v>
      </c>
      <c r="AK58" s="26">
        <f>SUM(CLAIMS_GrpOS:CLAIMS_GrpIS!AK58)</f>
        <v>0</v>
      </c>
      <c r="AL58" s="26">
        <f>SUM(CLAIMS_GrpOS:CLAIMS_GrpIS!AL58)</f>
        <v>0</v>
      </c>
      <c r="AM58" s="26">
        <f>SUM(CLAIMS_GrpOS:CLAIMS_GrpIS!AM58)</f>
        <v>0</v>
      </c>
      <c r="AN58" s="26">
        <f>SUM(CLAIMS_GrpOS:CLAIMS_GrpIS!AN58)</f>
        <v>0</v>
      </c>
      <c r="AO58" s="26">
        <f>SUM(CLAIMS_GrpOS:CLAIMS_GrpIS!AO58)</f>
        <v>0</v>
      </c>
      <c r="AP58" s="26">
        <f>SUM(CLAIMS_GrpOS:CLAIMS_GrpIS!AP58)</f>
        <v>0</v>
      </c>
      <c r="AQ58" s="26">
        <f>SUM(CLAIMS_GrpOS:CLAIMS_GrpIS!AQ58)</f>
        <v>0</v>
      </c>
      <c r="AR58" s="26">
        <f>SUM(CLAIMS_GrpOS:CLAIMS_GrpIS!AR58)</f>
        <v>0</v>
      </c>
      <c r="AS58" s="26">
        <f>SUM(CLAIMS_GrpOS:CLAIMS_GrpIS!AS58)</f>
        <v>0</v>
      </c>
      <c r="AT58" s="26">
        <f>SUM(CLAIMS_GrpOS:CLAIMS_GrpIS!AT58)</f>
        <v>0</v>
      </c>
      <c r="AU58" s="26">
        <f>SUM(CLAIMS_GrpOS:CLAIMS_GrpIS!AU58)</f>
        <v>0</v>
      </c>
      <c r="AV58" s="26">
        <f>SUM(CLAIMS_GrpOS:CLAIMS_GrpIS!AV58)</f>
        <v>0</v>
      </c>
      <c r="AW58" s="26">
        <f>SUM(CLAIMS_GrpOS:CLAIMS_GrpIS!AW58)</f>
        <v>0</v>
      </c>
      <c r="AX58" s="26">
        <f>SUM(CLAIMS_GrpOS:CLAIMS_GrpIS!AX58)</f>
        <v>0</v>
      </c>
      <c r="AY58" s="26">
        <f>SUM(CLAIMS_GrpOS:CLAIMS_GrpIS!AY58)</f>
        <v>0</v>
      </c>
      <c r="AZ58" s="26">
        <f>SUM(CLAIMS_GrpOS:CLAIMS_GrpIS!AZ58)</f>
        <v>0</v>
      </c>
      <c r="BA58" s="26">
        <f>SUM(CLAIMS_GrpOS:CLAIMS_GrpIS!BA58)</f>
        <v>0</v>
      </c>
      <c r="BB58" s="26">
        <f>SUM(CLAIMS_GrpOS:CLAIMS_GrpIS!BB58)</f>
        <v>0</v>
      </c>
      <c r="BC58" s="26">
        <f>SUM(CLAIMS_GrpOS:CLAIMS_GrpIS!BC58)</f>
        <v>0</v>
      </c>
      <c r="BD58" s="26">
        <f>SUM(CLAIMS_GrpOS:CLAIMS_GrpIS!BD58)</f>
        <v>0</v>
      </c>
      <c r="BE58" s="26">
        <f>SUM(CLAIMS_GrpOS:CLAIMS_GrpIS!BE58)</f>
        <v>0</v>
      </c>
    </row>
    <row r="59" spans="1:57" x14ac:dyDescent="0.25">
      <c r="A59" s="23" t="str">
        <f t="shared" si="3"/>
        <v>CLAIM SUMS INSURED</v>
      </c>
      <c r="C59" s="13" t="s">
        <v>26</v>
      </c>
      <c r="D59" s="53" t="s">
        <v>343</v>
      </c>
      <c r="E59" s="53" t="s">
        <v>238</v>
      </c>
      <c r="F59" s="26">
        <f>SUM(CLAIMS_GrpOS:CLAIMS_GrpIS!F59)</f>
        <v>0</v>
      </c>
      <c r="G59" s="26">
        <f>SUM(CLAIMS_GrpOS:CLAIMS_GrpIS!G59)</f>
        <v>0</v>
      </c>
      <c r="H59" s="26">
        <f>SUM(CLAIMS_GrpOS:CLAIMS_GrpIS!H59)</f>
        <v>0</v>
      </c>
      <c r="I59" s="26">
        <f>SUM(CLAIMS_GrpOS:CLAIMS_GrpIS!I59)</f>
        <v>0</v>
      </c>
      <c r="J59" s="26">
        <f>SUM(CLAIMS_GrpOS:CLAIMS_GrpIS!J59)</f>
        <v>0</v>
      </c>
      <c r="K59" s="26">
        <f>SUM(CLAIMS_GrpOS:CLAIMS_GrpIS!K59)</f>
        <v>0</v>
      </c>
      <c r="L59" s="26">
        <f>SUM(CLAIMS_GrpOS:CLAIMS_GrpIS!L59)</f>
        <v>0</v>
      </c>
      <c r="M59" s="26">
        <f>SUM(CLAIMS_GrpOS:CLAIMS_GrpIS!M59)</f>
        <v>0</v>
      </c>
      <c r="N59" s="26">
        <f>SUM(CLAIMS_GrpOS:CLAIMS_GrpIS!N59)</f>
        <v>0</v>
      </c>
      <c r="O59" s="26">
        <f>SUM(CLAIMS_GrpOS:CLAIMS_GrpIS!O59)</f>
        <v>0</v>
      </c>
      <c r="P59" s="26">
        <f>SUM(CLAIMS_GrpOS:CLAIMS_GrpIS!P59)</f>
        <v>0</v>
      </c>
      <c r="Q59" s="26">
        <f>SUM(CLAIMS_GrpOS:CLAIMS_GrpIS!Q59)</f>
        <v>0</v>
      </c>
      <c r="R59" s="26">
        <f>SUM(CLAIMS_GrpOS:CLAIMS_GrpIS!R59)</f>
        <v>0</v>
      </c>
      <c r="S59" s="26">
        <f>SUM(CLAIMS_GrpOS:CLAIMS_GrpIS!S59)</f>
        <v>0</v>
      </c>
      <c r="T59" s="26">
        <f>SUM(CLAIMS_GrpOS:CLAIMS_GrpIS!T59)</f>
        <v>0</v>
      </c>
      <c r="U59" s="26">
        <f>SUM(CLAIMS_GrpOS:CLAIMS_GrpIS!U59)</f>
        <v>0</v>
      </c>
      <c r="V59" s="26">
        <f>SUM(CLAIMS_GrpOS:CLAIMS_GrpIS!V59)</f>
        <v>0</v>
      </c>
      <c r="W59" s="26">
        <f>SUM(CLAIMS_GrpOS:CLAIMS_GrpIS!W59)</f>
        <v>0</v>
      </c>
      <c r="X59" s="26">
        <f>SUM(CLAIMS_GrpOS:CLAIMS_GrpIS!X59)</f>
        <v>0</v>
      </c>
      <c r="Y59" s="26">
        <f>SUM(CLAIMS_GrpOS:CLAIMS_GrpIS!Y59)</f>
        <v>0</v>
      </c>
      <c r="Z59" s="26">
        <f>SUM(CLAIMS_GrpOS:CLAIMS_GrpIS!Z59)</f>
        <v>0</v>
      </c>
      <c r="AA59" s="26">
        <f>SUM(CLAIMS_GrpOS:CLAIMS_GrpIS!AA59)</f>
        <v>0</v>
      </c>
      <c r="AB59" s="26">
        <f>SUM(CLAIMS_GrpOS:CLAIMS_GrpIS!AB59)</f>
        <v>0</v>
      </c>
      <c r="AC59" s="26">
        <f>SUM(CLAIMS_GrpOS:CLAIMS_GrpIS!AC59)</f>
        <v>0</v>
      </c>
      <c r="AD59" s="26">
        <f>SUM(CLAIMS_GrpOS:CLAIMS_GrpIS!AD59)</f>
        <v>0</v>
      </c>
      <c r="AE59" s="26">
        <f>SUM(CLAIMS_GrpOS:CLAIMS_GrpIS!AE59)</f>
        <v>0</v>
      </c>
      <c r="AF59" s="26">
        <f>SUM(CLAIMS_GrpOS:CLAIMS_GrpIS!AF59)</f>
        <v>0</v>
      </c>
      <c r="AG59" s="26">
        <f>SUM(CLAIMS_GrpOS:CLAIMS_GrpIS!AG59)</f>
        <v>0</v>
      </c>
      <c r="AH59" s="26">
        <f>SUM(CLAIMS_GrpOS:CLAIMS_GrpIS!AH59)</f>
        <v>0</v>
      </c>
      <c r="AI59" s="26">
        <f>SUM(CLAIMS_GrpOS:CLAIMS_GrpIS!AI59)</f>
        <v>0</v>
      </c>
      <c r="AJ59" s="26">
        <f>SUM(CLAIMS_GrpOS:CLAIMS_GrpIS!AJ59)</f>
        <v>0</v>
      </c>
      <c r="AK59" s="26">
        <f>SUM(CLAIMS_GrpOS:CLAIMS_GrpIS!AK59)</f>
        <v>0</v>
      </c>
      <c r="AL59" s="26">
        <f>SUM(CLAIMS_GrpOS:CLAIMS_GrpIS!AL59)</f>
        <v>0</v>
      </c>
      <c r="AM59" s="26">
        <f>SUM(CLAIMS_GrpOS:CLAIMS_GrpIS!AM59)</f>
        <v>0</v>
      </c>
      <c r="AN59" s="26">
        <f>SUM(CLAIMS_GrpOS:CLAIMS_GrpIS!AN59)</f>
        <v>0</v>
      </c>
      <c r="AO59" s="26">
        <f>SUM(CLAIMS_GrpOS:CLAIMS_GrpIS!AO59)</f>
        <v>0</v>
      </c>
      <c r="AP59" s="26">
        <f>SUM(CLAIMS_GrpOS:CLAIMS_GrpIS!AP59)</f>
        <v>0</v>
      </c>
      <c r="AQ59" s="26">
        <f>SUM(CLAIMS_GrpOS:CLAIMS_GrpIS!AQ59)</f>
        <v>0</v>
      </c>
      <c r="AR59" s="26">
        <f>SUM(CLAIMS_GrpOS:CLAIMS_GrpIS!AR59)</f>
        <v>0</v>
      </c>
      <c r="AS59" s="26">
        <f>SUM(CLAIMS_GrpOS:CLAIMS_GrpIS!AS59)</f>
        <v>0</v>
      </c>
      <c r="AT59" s="26">
        <f>SUM(CLAIMS_GrpOS:CLAIMS_GrpIS!AT59)</f>
        <v>0</v>
      </c>
      <c r="AU59" s="26">
        <f>SUM(CLAIMS_GrpOS:CLAIMS_GrpIS!AU59)</f>
        <v>0</v>
      </c>
      <c r="AV59" s="26">
        <f>SUM(CLAIMS_GrpOS:CLAIMS_GrpIS!AV59)</f>
        <v>0</v>
      </c>
      <c r="AW59" s="26">
        <f>SUM(CLAIMS_GrpOS:CLAIMS_GrpIS!AW59)</f>
        <v>0</v>
      </c>
      <c r="AX59" s="26">
        <f>SUM(CLAIMS_GrpOS:CLAIMS_GrpIS!AX59)</f>
        <v>0</v>
      </c>
      <c r="AY59" s="26">
        <f>SUM(CLAIMS_GrpOS:CLAIMS_GrpIS!AY59)</f>
        <v>0</v>
      </c>
      <c r="AZ59" s="26">
        <f>SUM(CLAIMS_GrpOS:CLAIMS_GrpIS!AZ59)</f>
        <v>0</v>
      </c>
      <c r="BA59" s="26">
        <f>SUM(CLAIMS_GrpOS:CLAIMS_GrpIS!BA59)</f>
        <v>0</v>
      </c>
      <c r="BB59" s="26">
        <f>SUM(CLAIMS_GrpOS:CLAIMS_GrpIS!BB59)</f>
        <v>0</v>
      </c>
      <c r="BC59" s="26">
        <f>SUM(CLAIMS_GrpOS:CLAIMS_GrpIS!BC59)</f>
        <v>0</v>
      </c>
      <c r="BD59" s="26">
        <f>SUM(CLAIMS_GrpOS:CLAIMS_GrpIS!BD59)</f>
        <v>0</v>
      </c>
      <c r="BE59" s="26">
        <f>SUM(CLAIMS_GrpOS:CLAIMS_GrpIS!BE59)</f>
        <v>0</v>
      </c>
    </row>
    <row r="60" spans="1:57" x14ac:dyDescent="0.25">
      <c r="A60" s="23" t="str">
        <f t="shared" si="3"/>
        <v>CLAIM SUMS INSURED</v>
      </c>
      <c r="C60" s="13" t="s">
        <v>26</v>
      </c>
      <c r="D60" s="53" t="s">
        <v>344</v>
      </c>
      <c r="E60" s="53" t="s">
        <v>239</v>
      </c>
      <c r="F60" s="26">
        <f>SUM(CLAIMS_GrpOS:CLAIMS_GrpIS!F60)</f>
        <v>0</v>
      </c>
      <c r="G60" s="26">
        <f>SUM(CLAIMS_GrpOS:CLAIMS_GrpIS!G60)</f>
        <v>0</v>
      </c>
      <c r="H60" s="26">
        <f>SUM(CLAIMS_GrpOS:CLAIMS_GrpIS!H60)</f>
        <v>0</v>
      </c>
      <c r="I60" s="26">
        <f>SUM(CLAIMS_GrpOS:CLAIMS_GrpIS!I60)</f>
        <v>0</v>
      </c>
      <c r="J60" s="26">
        <f>SUM(CLAIMS_GrpOS:CLAIMS_GrpIS!J60)</f>
        <v>0</v>
      </c>
      <c r="K60" s="26">
        <f>SUM(CLAIMS_GrpOS:CLAIMS_GrpIS!K60)</f>
        <v>0</v>
      </c>
      <c r="L60" s="26">
        <f>SUM(CLAIMS_GrpOS:CLAIMS_GrpIS!L60)</f>
        <v>0</v>
      </c>
      <c r="M60" s="26">
        <f>SUM(CLAIMS_GrpOS:CLAIMS_GrpIS!M60)</f>
        <v>0</v>
      </c>
      <c r="N60" s="26">
        <f>SUM(CLAIMS_GrpOS:CLAIMS_GrpIS!N60)</f>
        <v>0</v>
      </c>
      <c r="O60" s="26">
        <f>SUM(CLAIMS_GrpOS:CLAIMS_GrpIS!O60)</f>
        <v>0</v>
      </c>
      <c r="P60" s="26">
        <f>SUM(CLAIMS_GrpOS:CLAIMS_GrpIS!P60)</f>
        <v>0</v>
      </c>
      <c r="Q60" s="26">
        <f>SUM(CLAIMS_GrpOS:CLAIMS_GrpIS!Q60)</f>
        <v>0</v>
      </c>
      <c r="R60" s="26">
        <f>SUM(CLAIMS_GrpOS:CLAIMS_GrpIS!R60)</f>
        <v>0</v>
      </c>
      <c r="S60" s="26">
        <f>SUM(CLAIMS_GrpOS:CLAIMS_GrpIS!S60)</f>
        <v>0</v>
      </c>
      <c r="T60" s="26">
        <f>SUM(CLAIMS_GrpOS:CLAIMS_GrpIS!T60)</f>
        <v>0</v>
      </c>
      <c r="U60" s="26">
        <f>SUM(CLAIMS_GrpOS:CLAIMS_GrpIS!U60)</f>
        <v>0</v>
      </c>
      <c r="V60" s="26">
        <f>SUM(CLAIMS_GrpOS:CLAIMS_GrpIS!V60)</f>
        <v>0</v>
      </c>
      <c r="W60" s="26">
        <f>SUM(CLAIMS_GrpOS:CLAIMS_GrpIS!W60)</f>
        <v>0</v>
      </c>
      <c r="X60" s="26">
        <f>SUM(CLAIMS_GrpOS:CLAIMS_GrpIS!X60)</f>
        <v>0</v>
      </c>
      <c r="Y60" s="26">
        <f>SUM(CLAIMS_GrpOS:CLAIMS_GrpIS!Y60)</f>
        <v>0</v>
      </c>
      <c r="Z60" s="26">
        <f>SUM(CLAIMS_GrpOS:CLAIMS_GrpIS!Z60)</f>
        <v>0</v>
      </c>
      <c r="AA60" s="26">
        <f>SUM(CLAIMS_GrpOS:CLAIMS_GrpIS!AA60)</f>
        <v>0</v>
      </c>
      <c r="AB60" s="26">
        <f>SUM(CLAIMS_GrpOS:CLAIMS_GrpIS!AB60)</f>
        <v>0</v>
      </c>
      <c r="AC60" s="26">
        <f>SUM(CLAIMS_GrpOS:CLAIMS_GrpIS!AC60)</f>
        <v>0</v>
      </c>
      <c r="AD60" s="26">
        <f>SUM(CLAIMS_GrpOS:CLAIMS_GrpIS!AD60)</f>
        <v>0</v>
      </c>
      <c r="AE60" s="26">
        <f>SUM(CLAIMS_GrpOS:CLAIMS_GrpIS!AE60)</f>
        <v>0</v>
      </c>
      <c r="AF60" s="26">
        <f>SUM(CLAIMS_GrpOS:CLAIMS_GrpIS!AF60)</f>
        <v>0</v>
      </c>
      <c r="AG60" s="26">
        <f>SUM(CLAIMS_GrpOS:CLAIMS_GrpIS!AG60)</f>
        <v>0</v>
      </c>
      <c r="AH60" s="26">
        <f>SUM(CLAIMS_GrpOS:CLAIMS_GrpIS!AH60)</f>
        <v>0</v>
      </c>
      <c r="AI60" s="26">
        <f>SUM(CLAIMS_GrpOS:CLAIMS_GrpIS!AI60)</f>
        <v>0</v>
      </c>
      <c r="AJ60" s="26">
        <f>SUM(CLAIMS_GrpOS:CLAIMS_GrpIS!AJ60)</f>
        <v>0</v>
      </c>
      <c r="AK60" s="26">
        <f>SUM(CLAIMS_GrpOS:CLAIMS_GrpIS!AK60)</f>
        <v>0</v>
      </c>
      <c r="AL60" s="26">
        <f>SUM(CLAIMS_GrpOS:CLAIMS_GrpIS!AL60)</f>
        <v>0</v>
      </c>
      <c r="AM60" s="26">
        <f>SUM(CLAIMS_GrpOS:CLAIMS_GrpIS!AM60)</f>
        <v>0</v>
      </c>
      <c r="AN60" s="26">
        <f>SUM(CLAIMS_GrpOS:CLAIMS_GrpIS!AN60)</f>
        <v>0</v>
      </c>
      <c r="AO60" s="26">
        <f>SUM(CLAIMS_GrpOS:CLAIMS_GrpIS!AO60)</f>
        <v>0</v>
      </c>
      <c r="AP60" s="26">
        <f>SUM(CLAIMS_GrpOS:CLAIMS_GrpIS!AP60)</f>
        <v>0</v>
      </c>
      <c r="AQ60" s="26">
        <f>SUM(CLAIMS_GrpOS:CLAIMS_GrpIS!AQ60)</f>
        <v>0</v>
      </c>
      <c r="AR60" s="26">
        <f>SUM(CLAIMS_GrpOS:CLAIMS_GrpIS!AR60)</f>
        <v>0</v>
      </c>
      <c r="AS60" s="26">
        <f>SUM(CLAIMS_GrpOS:CLAIMS_GrpIS!AS60)</f>
        <v>0</v>
      </c>
      <c r="AT60" s="26">
        <f>SUM(CLAIMS_GrpOS:CLAIMS_GrpIS!AT60)</f>
        <v>0</v>
      </c>
      <c r="AU60" s="26">
        <f>SUM(CLAIMS_GrpOS:CLAIMS_GrpIS!AU60)</f>
        <v>0</v>
      </c>
      <c r="AV60" s="26">
        <f>SUM(CLAIMS_GrpOS:CLAIMS_GrpIS!AV60)</f>
        <v>0</v>
      </c>
      <c r="AW60" s="26">
        <f>SUM(CLAIMS_GrpOS:CLAIMS_GrpIS!AW60)</f>
        <v>0</v>
      </c>
      <c r="AX60" s="26">
        <f>SUM(CLAIMS_GrpOS:CLAIMS_GrpIS!AX60)</f>
        <v>0</v>
      </c>
      <c r="AY60" s="26">
        <f>SUM(CLAIMS_GrpOS:CLAIMS_GrpIS!AY60)</f>
        <v>0</v>
      </c>
      <c r="AZ60" s="26">
        <f>SUM(CLAIMS_GrpOS:CLAIMS_GrpIS!AZ60)</f>
        <v>0</v>
      </c>
      <c r="BA60" s="26">
        <f>SUM(CLAIMS_GrpOS:CLAIMS_GrpIS!BA60)</f>
        <v>0</v>
      </c>
      <c r="BB60" s="26">
        <f>SUM(CLAIMS_GrpOS:CLAIMS_GrpIS!BB60)</f>
        <v>0</v>
      </c>
      <c r="BC60" s="26">
        <f>SUM(CLAIMS_GrpOS:CLAIMS_GrpIS!BC60)</f>
        <v>0</v>
      </c>
      <c r="BD60" s="26">
        <f>SUM(CLAIMS_GrpOS:CLAIMS_GrpIS!BD60)</f>
        <v>0</v>
      </c>
      <c r="BE60" s="26">
        <f>SUM(CLAIMS_GrpOS:CLAIMS_GrpIS!BE60)</f>
        <v>0</v>
      </c>
    </row>
    <row r="61" spans="1:57" ht="15.75" customHeight="1" x14ac:dyDescent="0.25">
      <c r="A61" s="23" t="str">
        <f t="shared" si="3"/>
        <v>CLAIM SUMS INSURED</v>
      </c>
      <c r="C61" s="13" t="s">
        <v>26</v>
      </c>
      <c r="D61" s="53" t="s">
        <v>449</v>
      </c>
      <c r="E61" s="53" t="s">
        <v>240</v>
      </c>
      <c r="F61" s="26">
        <f>SUM(CLAIMS_GrpOS:CLAIMS_GrpIS!F61)</f>
        <v>0</v>
      </c>
      <c r="G61" s="26">
        <f>SUM(CLAIMS_GrpOS:CLAIMS_GrpIS!G61)</f>
        <v>0</v>
      </c>
      <c r="H61" s="26">
        <f>SUM(CLAIMS_GrpOS:CLAIMS_GrpIS!H61)</f>
        <v>0</v>
      </c>
      <c r="I61" s="26">
        <f>SUM(CLAIMS_GrpOS:CLAIMS_GrpIS!I61)</f>
        <v>0</v>
      </c>
      <c r="J61" s="26">
        <f>SUM(CLAIMS_GrpOS:CLAIMS_GrpIS!J61)</f>
        <v>0</v>
      </c>
      <c r="K61" s="26">
        <f>SUM(CLAIMS_GrpOS:CLAIMS_GrpIS!K61)</f>
        <v>0</v>
      </c>
      <c r="L61" s="26">
        <f>SUM(CLAIMS_GrpOS:CLAIMS_GrpIS!L61)</f>
        <v>0</v>
      </c>
      <c r="M61" s="26">
        <f>SUM(CLAIMS_GrpOS:CLAIMS_GrpIS!M61)</f>
        <v>0</v>
      </c>
      <c r="N61" s="26">
        <f>SUM(CLAIMS_GrpOS:CLAIMS_GrpIS!N61)</f>
        <v>0</v>
      </c>
      <c r="O61" s="26">
        <f>SUM(CLAIMS_GrpOS:CLAIMS_GrpIS!O61)</f>
        <v>0</v>
      </c>
      <c r="P61" s="26">
        <f>SUM(CLAIMS_GrpOS:CLAIMS_GrpIS!P61)</f>
        <v>0</v>
      </c>
      <c r="Q61" s="26">
        <f>SUM(CLAIMS_GrpOS:CLAIMS_GrpIS!Q61)</f>
        <v>0</v>
      </c>
      <c r="R61" s="26">
        <f>SUM(CLAIMS_GrpOS:CLAIMS_GrpIS!R61)</f>
        <v>0</v>
      </c>
      <c r="S61" s="26">
        <f>SUM(CLAIMS_GrpOS:CLAIMS_GrpIS!S61)</f>
        <v>0</v>
      </c>
      <c r="T61" s="26">
        <f>SUM(CLAIMS_GrpOS:CLAIMS_GrpIS!T61)</f>
        <v>0</v>
      </c>
      <c r="U61" s="26">
        <f>SUM(CLAIMS_GrpOS:CLAIMS_GrpIS!U61)</f>
        <v>0</v>
      </c>
      <c r="V61" s="26">
        <f>SUM(CLAIMS_GrpOS:CLAIMS_GrpIS!V61)</f>
        <v>0</v>
      </c>
      <c r="W61" s="26">
        <f>SUM(CLAIMS_GrpOS:CLAIMS_GrpIS!W61)</f>
        <v>0</v>
      </c>
      <c r="X61" s="26">
        <f>SUM(CLAIMS_GrpOS:CLAIMS_GrpIS!X61)</f>
        <v>0</v>
      </c>
      <c r="Y61" s="26">
        <f>SUM(CLAIMS_GrpOS:CLAIMS_GrpIS!Y61)</f>
        <v>0</v>
      </c>
      <c r="Z61" s="26">
        <f>SUM(CLAIMS_GrpOS:CLAIMS_GrpIS!Z61)</f>
        <v>0</v>
      </c>
      <c r="AA61" s="26">
        <f>SUM(CLAIMS_GrpOS:CLAIMS_GrpIS!AA61)</f>
        <v>0</v>
      </c>
      <c r="AB61" s="26">
        <f>SUM(CLAIMS_GrpOS:CLAIMS_GrpIS!AB61)</f>
        <v>0</v>
      </c>
      <c r="AC61" s="26">
        <f>SUM(CLAIMS_GrpOS:CLAIMS_GrpIS!AC61)</f>
        <v>0</v>
      </c>
      <c r="AD61" s="26">
        <f>SUM(CLAIMS_GrpOS:CLAIMS_GrpIS!AD61)</f>
        <v>0</v>
      </c>
      <c r="AE61" s="26">
        <f>SUM(CLAIMS_GrpOS:CLAIMS_GrpIS!AE61)</f>
        <v>0</v>
      </c>
      <c r="AF61" s="26">
        <f>SUM(CLAIMS_GrpOS:CLAIMS_GrpIS!AF61)</f>
        <v>0</v>
      </c>
      <c r="AG61" s="26">
        <f>SUM(CLAIMS_GrpOS:CLAIMS_GrpIS!AG61)</f>
        <v>0</v>
      </c>
      <c r="AH61" s="26">
        <f>SUM(CLAIMS_GrpOS:CLAIMS_GrpIS!AH61)</f>
        <v>0</v>
      </c>
      <c r="AI61" s="26">
        <f>SUM(CLAIMS_GrpOS:CLAIMS_GrpIS!AI61)</f>
        <v>0</v>
      </c>
      <c r="AJ61" s="26">
        <f>SUM(CLAIMS_GrpOS:CLAIMS_GrpIS!AJ61)</f>
        <v>0</v>
      </c>
      <c r="AK61" s="26">
        <f>SUM(CLAIMS_GrpOS:CLAIMS_GrpIS!AK61)</f>
        <v>0</v>
      </c>
      <c r="AL61" s="26">
        <f>SUM(CLAIMS_GrpOS:CLAIMS_GrpIS!AL61)</f>
        <v>0</v>
      </c>
      <c r="AM61" s="26">
        <f>SUM(CLAIMS_GrpOS:CLAIMS_GrpIS!AM61)</f>
        <v>0</v>
      </c>
      <c r="AN61" s="26">
        <f>SUM(CLAIMS_GrpOS:CLAIMS_GrpIS!AN61)</f>
        <v>0</v>
      </c>
      <c r="AO61" s="26">
        <f>SUM(CLAIMS_GrpOS:CLAIMS_GrpIS!AO61)</f>
        <v>0</v>
      </c>
      <c r="AP61" s="26">
        <f>SUM(CLAIMS_GrpOS:CLAIMS_GrpIS!AP61)</f>
        <v>0</v>
      </c>
      <c r="AQ61" s="26">
        <f>SUM(CLAIMS_GrpOS:CLAIMS_GrpIS!AQ61)</f>
        <v>0</v>
      </c>
      <c r="AR61" s="26">
        <f>SUM(CLAIMS_GrpOS:CLAIMS_GrpIS!AR61)</f>
        <v>0</v>
      </c>
      <c r="AS61" s="26">
        <f>SUM(CLAIMS_GrpOS:CLAIMS_GrpIS!AS61)</f>
        <v>0</v>
      </c>
      <c r="AT61" s="26">
        <f>SUM(CLAIMS_GrpOS:CLAIMS_GrpIS!AT61)</f>
        <v>0</v>
      </c>
      <c r="AU61" s="26">
        <f>SUM(CLAIMS_GrpOS:CLAIMS_GrpIS!AU61)</f>
        <v>0</v>
      </c>
      <c r="AV61" s="26">
        <f>SUM(CLAIMS_GrpOS:CLAIMS_GrpIS!AV61)</f>
        <v>0</v>
      </c>
      <c r="AW61" s="26">
        <f>SUM(CLAIMS_GrpOS:CLAIMS_GrpIS!AW61)</f>
        <v>0</v>
      </c>
      <c r="AX61" s="26">
        <f>SUM(CLAIMS_GrpOS:CLAIMS_GrpIS!AX61)</f>
        <v>0</v>
      </c>
      <c r="AY61" s="26">
        <f>SUM(CLAIMS_GrpOS:CLAIMS_GrpIS!AY61)</f>
        <v>0</v>
      </c>
      <c r="AZ61" s="26">
        <f>SUM(CLAIMS_GrpOS:CLAIMS_GrpIS!AZ61)</f>
        <v>0</v>
      </c>
      <c r="BA61" s="26">
        <f>SUM(CLAIMS_GrpOS:CLAIMS_GrpIS!BA61)</f>
        <v>0</v>
      </c>
      <c r="BB61" s="26">
        <f>SUM(CLAIMS_GrpOS:CLAIMS_GrpIS!BB61)</f>
        <v>0</v>
      </c>
      <c r="BC61" s="26">
        <f>SUM(CLAIMS_GrpOS:CLAIMS_GrpIS!BC61)</f>
        <v>0</v>
      </c>
      <c r="BD61" s="26">
        <f>SUM(CLAIMS_GrpOS:CLAIMS_GrpIS!BD61)</f>
        <v>0</v>
      </c>
      <c r="BE61" s="26">
        <f>SUM(CLAIMS_GrpOS:CLAIMS_GrpIS!BE61)</f>
        <v>0</v>
      </c>
    </row>
    <row r="62" spans="1:57" ht="15.75" customHeight="1" x14ac:dyDescent="0.25">
      <c r="A62" s="23" t="str">
        <f t="shared" si="3"/>
        <v>CLAIM SUMS INSURED</v>
      </c>
      <c r="C62" s="13" t="s">
        <v>26</v>
      </c>
      <c r="D62" s="53" t="s">
        <v>345</v>
      </c>
      <c r="E62" s="53" t="s">
        <v>241</v>
      </c>
      <c r="F62" s="26">
        <f>SUM(CLAIMS_GrpOS:CLAIMS_GrpIS!F62)</f>
        <v>0</v>
      </c>
      <c r="G62" s="26">
        <f>SUM(CLAIMS_GrpOS:CLAIMS_GrpIS!G62)</f>
        <v>0</v>
      </c>
      <c r="H62" s="26">
        <f>SUM(CLAIMS_GrpOS:CLAIMS_GrpIS!H62)</f>
        <v>0</v>
      </c>
      <c r="I62" s="26">
        <f>SUM(CLAIMS_GrpOS:CLAIMS_GrpIS!I62)</f>
        <v>0</v>
      </c>
      <c r="J62" s="26">
        <f>SUM(CLAIMS_GrpOS:CLAIMS_GrpIS!J62)</f>
        <v>0</v>
      </c>
      <c r="K62" s="26">
        <f>SUM(CLAIMS_GrpOS:CLAIMS_GrpIS!K62)</f>
        <v>0</v>
      </c>
      <c r="L62" s="26">
        <f>SUM(CLAIMS_GrpOS:CLAIMS_GrpIS!L62)</f>
        <v>0</v>
      </c>
      <c r="M62" s="26">
        <f>SUM(CLAIMS_GrpOS:CLAIMS_GrpIS!M62)</f>
        <v>0</v>
      </c>
      <c r="N62" s="26">
        <f>SUM(CLAIMS_GrpOS:CLAIMS_GrpIS!N62)</f>
        <v>0</v>
      </c>
      <c r="O62" s="26">
        <f>SUM(CLAIMS_GrpOS:CLAIMS_GrpIS!O62)</f>
        <v>0</v>
      </c>
      <c r="P62" s="26">
        <f>SUM(CLAIMS_GrpOS:CLAIMS_GrpIS!P62)</f>
        <v>0</v>
      </c>
      <c r="Q62" s="26">
        <f>SUM(CLAIMS_GrpOS:CLAIMS_GrpIS!Q62)</f>
        <v>0</v>
      </c>
      <c r="R62" s="26">
        <f>SUM(CLAIMS_GrpOS:CLAIMS_GrpIS!R62)</f>
        <v>0</v>
      </c>
      <c r="S62" s="26">
        <f>SUM(CLAIMS_GrpOS:CLAIMS_GrpIS!S62)</f>
        <v>0</v>
      </c>
      <c r="T62" s="26">
        <f>SUM(CLAIMS_GrpOS:CLAIMS_GrpIS!T62)</f>
        <v>0</v>
      </c>
      <c r="U62" s="26">
        <f>SUM(CLAIMS_GrpOS:CLAIMS_GrpIS!U62)</f>
        <v>0</v>
      </c>
      <c r="V62" s="26">
        <f>SUM(CLAIMS_GrpOS:CLAIMS_GrpIS!V62)</f>
        <v>0</v>
      </c>
      <c r="W62" s="26">
        <f>SUM(CLAIMS_GrpOS:CLAIMS_GrpIS!W62)</f>
        <v>0</v>
      </c>
      <c r="X62" s="26">
        <f>SUM(CLAIMS_GrpOS:CLAIMS_GrpIS!X62)</f>
        <v>0</v>
      </c>
      <c r="Y62" s="26">
        <f>SUM(CLAIMS_GrpOS:CLAIMS_GrpIS!Y62)</f>
        <v>0</v>
      </c>
      <c r="Z62" s="26">
        <f>SUM(CLAIMS_GrpOS:CLAIMS_GrpIS!Z62)</f>
        <v>0</v>
      </c>
      <c r="AA62" s="26">
        <f>SUM(CLAIMS_GrpOS:CLAIMS_GrpIS!AA62)</f>
        <v>0</v>
      </c>
      <c r="AB62" s="26">
        <f>SUM(CLAIMS_GrpOS:CLAIMS_GrpIS!AB62)</f>
        <v>0</v>
      </c>
      <c r="AC62" s="26">
        <f>SUM(CLAIMS_GrpOS:CLAIMS_GrpIS!AC62)</f>
        <v>0</v>
      </c>
      <c r="AD62" s="26">
        <f>SUM(CLAIMS_GrpOS:CLAIMS_GrpIS!AD62)</f>
        <v>0</v>
      </c>
      <c r="AE62" s="26">
        <f>SUM(CLAIMS_GrpOS:CLAIMS_GrpIS!AE62)</f>
        <v>0</v>
      </c>
      <c r="AF62" s="26">
        <f>SUM(CLAIMS_GrpOS:CLAIMS_GrpIS!AF62)</f>
        <v>0</v>
      </c>
      <c r="AG62" s="26">
        <f>SUM(CLAIMS_GrpOS:CLAIMS_GrpIS!AG62)</f>
        <v>0</v>
      </c>
      <c r="AH62" s="26">
        <f>SUM(CLAIMS_GrpOS:CLAIMS_GrpIS!AH62)</f>
        <v>0</v>
      </c>
      <c r="AI62" s="26">
        <f>SUM(CLAIMS_GrpOS:CLAIMS_GrpIS!AI62)</f>
        <v>0</v>
      </c>
      <c r="AJ62" s="26">
        <f>SUM(CLAIMS_GrpOS:CLAIMS_GrpIS!AJ62)</f>
        <v>0</v>
      </c>
      <c r="AK62" s="26">
        <f>SUM(CLAIMS_GrpOS:CLAIMS_GrpIS!AK62)</f>
        <v>0</v>
      </c>
      <c r="AL62" s="26">
        <f>SUM(CLAIMS_GrpOS:CLAIMS_GrpIS!AL62)</f>
        <v>0</v>
      </c>
      <c r="AM62" s="26">
        <f>SUM(CLAIMS_GrpOS:CLAIMS_GrpIS!AM62)</f>
        <v>0</v>
      </c>
      <c r="AN62" s="26">
        <f>SUM(CLAIMS_GrpOS:CLAIMS_GrpIS!AN62)</f>
        <v>0</v>
      </c>
      <c r="AO62" s="26">
        <f>SUM(CLAIMS_GrpOS:CLAIMS_GrpIS!AO62)</f>
        <v>0</v>
      </c>
      <c r="AP62" s="26">
        <f>SUM(CLAIMS_GrpOS:CLAIMS_GrpIS!AP62)</f>
        <v>0</v>
      </c>
      <c r="AQ62" s="26">
        <f>SUM(CLAIMS_GrpOS:CLAIMS_GrpIS!AQ62)</f>
        <v>0</v>
      </c>
      <c r="AR62" s="26">
        <f>SUM(CLAIMS_GrpOS:CLAIMS_GrpIS!AR62)</f>
        <v>0</v>
      </c>
      <c r="AS62" s="26">
        <f>SUM(CLAIMS_GrpOS:CLAIMS_GrpIS!AS62)</f>
        <v>0</v>
      </c>
      <c r="AT62" s="26">
        <f>SUM(CLAIMS_GrpOS:CLAIMS_GrpIS!AT62)</f>
        <v>0</v>
      </c>
      <c r="AU62" s="26">
        <f>SUM(CLAIMS_GrpOS:CLAIMS_GrpIS!AU62)</f>
        <v>0</v>
      </c>
      <c r="AV62" s="26">
        <f>SUM(CLAIMS_GrpOS:CLAIMS_GrpIS!AV62)</f>
        <v>0</v>
      </c>
      <c r="AW62" s="26">
        <f>SUM(CLAIMS_GrpOS:CLAIMS_GrpIS!AW62)</f>
        <v>0</v>
      </c>
      <c r="AX62" s="26">
        <f>SUM(CLAIMS_GrpOS:CLAIMS_GrpIS!AX62)</f>
        <v>0</v>
      </c>
      <c r="AY62" s="26">
        <f>SUM(CLAIMS_GrpOS:CLAIMS_GrpIS!AY62)</f>
        <v>0</v>
      </c>
      <c r="AZ62" s="26">
        <f>SUM(CLAIMS_GrpOS:CLAIMS_GrpIS!AZ62)</f>
        <v>0</v>
      </c>
      <c r="BA62" s="26">
        <f>SUM(CLAIMS_GrpOS:CLAIMS_GrpIS!BA62)</f>
        <v>0</v>
      </c>
      <c r="BB62" s="26">
        <f>SUM(CLAIMS_GrpOS:CLAIMS_GrpIS!BB62)</f>
        <v>0</v>
      </c>
      <c r="BC62" s="26">
        <f>SUM(CLAIMS_GrpOS:CLAIMS_GrpIS!BC62)</f>
        <v>0</v>
      </c>
      <c r="BD62" s="26">
        <f>SUM(CLAIMS_GrpOS:CLAIMS_GrpIS!BD62)</f>
        <v>0</v>
      </c>
      <c r="BE62" s="26">
        <f>SUM(CLAIMS_GrpOS:CLAIMS_GrpIS!BE62)</f>
        <v>0</v>
      </c>
    </row>
    <row r="63" spans="1:57" ht="15.75" customHeight="1" x14ac:dyDescent="0.25">
      <c r="A63" s="23" t="str">
        <f t="shared" si="3"/>
        <v>CLAIM SUMS INSURED</v>
      </c>
      <c r="C63" s="13" t="s">
        <v>26</v>
      </c>
      <c r="D63" s="53" t="s">
        <v>448</v>
      </c>
      <c r="E63" s="53" t="s">
        <v>243</v>
      </c>
      <c r="F63" s="26">
        <f>SUM(CLAIMS_GrpOS:CLAIMS_GrpIS!F63)</f>
        <v>0</v>
      </c>
      <c r="G63" s="26">
        <f>SUM(CLAIMS_GrpOS:CLAIMS_GrpIS!G63)</f>
        <v>0</v>
      </c>
      <c r="H63" s="26">
        <f>SUM(CLAIMS_GrpOS:CLAIMS_GrpIS!H63)</f>
        <v>0</v>
      </c>
      <c r="I63" s="26">
        <f>SUM(CLAIMS_GrpOS:CLAIMS_GrpIS!I63)</f>
        <v>0</v>
      </c>
      <c r="J63" s="26">
        <f>SUM(CLAIMS_GrpOS:CLAIMS_GrpIS!J63)</f>
        <v>0</v>
      </c>
      <c r="K63" s="26">
        <f>SUM(CLAIMS_GrpOS:CLAIMS_GrpIS!K63)</f>
        <v>0</v>
      </c>
      <c r="L63" s="26">
        <f>SUM(CLAIMS_GrpOS:CLAIMS_GrpIS!L63)</f>
        <v>0</v>
      </c>
      <c r="M63" s="26">
        <f>SUM(CLAIMS_GrpOS:CLAIMS_GrpIS!M63)</f>
        <v>0</v>
      </c>
      <c r="N63" s="26">
        <f>SUM(CLAIMS_GrpOS:CLAIMS_GrpIS!N63)</f>
        <v>0</v>
      </c>
      <c r="O63" s="26">
        <f>SUM(CLAIMS_GrpOS:CLAIMS_GrpIS!O63)</f>
        <v>0</v>
      </c>
      <c r="P63" s="26">
        <f>SUM(CLAIMS_GrpOS:CLAIMS_GrpIS!P63)</f>
        <v>0</v>
      </c>
      <c r="Q63" s="26">
        <f>SUM(CLAIMS_GrpOS:CLAIMS_GrpIS!Q63)</f>
        <v>0</v>
      </c>
      <c r="R63" s="26">
        <f>SUM(CLAIMS_GrpOS:CLAIMS_GrpIS!R63)</f>
        <v>0</v>
      </c>
      <c r="S63" s="26">
        <f>SUM(CLAIMS_GrpOS:CLAIMS_GrpIS!S63)</f>
        <v>0</v>
      </c>
      <c r="T63" s="26">
        <f>SUM(CLAIMS_GrpOS:CLAIMS_GrpIS!T63)</f>
        <v>0</v>
      </c>
      <c r="U63" s="26">
        <f>SUM(CLAIMS_GrpOS:CLAIMS_GrpIS!U63)</f>
        <v>0</v>
      </c>
      <c r="V63" s="26">
        <f>SUM(CLAIMS_GrpOS:CLAIMS_GrpIS!V63)</f>
        <v>0</v>
      </c>
      <c r="W63" s="26">
        <f>SUM(CLAIMS_GrpOS:CLAIMS_GrpIS!W63)</f>
        <v>0</v>
      </c>
      <c r="X63" s="26">
        <f>SUM(CLAIMS_GrpOS:CLAIMS_GrpIS!X63)</f>
        <v>0</v>
      </c>
      <c r="Y63" s="26">
        <f>SUM(CLAIMS_GrpOS:CLAIMS_GrpIS!Y63)</f>
        <v>0</v>
      </c>
      <c r="Z63" s="26">
        <f>SUM(CLAIMS_GrpOS:CLAIMS_GrpIS!Z63)</f>
        <v>0</v>
      </c>
      <c r="AA63" s="26">
        <f>SUM(CLAIMS_GrpOS:CLAIMS_GrpIS!AA63)</f>
        <v>0</v>
      </c>
      <c r="AB63" s="26">
        <f>SUM(CLAIMS_GrpOS:CLAIMS_GrpIS!AB63)</f>
        <v>0</v>
      </c>
      <c r="AC63" s="26">
        <f>SUM(CLAIMS_GrpOS:CLAIMS_GrpIS!AC63)</f>
        <v>0</v>
      </c>
      <c r="AD63" s="26">
        <f>SUM(CLAIMS_GrpOS:CLAIMS_GrpIS!AD63)</f>
        <v>0</v>
      </c>
      <c r="AE63" s="26">
        <f>SUM(CLAIMS_GrpOS:CLAIMS_GrpIS!AE63)</f>
        <v>0</v>
      </c>
      <c r="AF63" s="26">
        <f>SUM(CLAIMS_GrpOS:CLAIMS_GrpIS!AF63)</f>
        <v>0</v>
      </c>
      <c r="AG63" s="26">
        <f>SUM(CLAIMS_GrpOS:CLAIMS_GrpIS!AG63)</f>
        <v>0</v>
      </c>
      <c r="AH63" s="26">
        <f>SUM(CLAIMS_GrpOS:CLAIMS_GrpIS!AH63)</f>
        <v>0</v>
      </c>
      <c r="AI63" s="26">
        <f>SUM(CLAIMS_GrpOS:CLAIMS_GrpIS!AI63)</f>
        <v>0</v>
      </c>
      <c r="AJ63" s="26">
        <f>SUM(CLAIMS_GrpOS:CLAIMS_GrpIS!AJ63)</f>
        <v>0</v>
      </c>
      <c r="AK63" s="26">
        <f>SUM(CLAIMS_GrpOS:CLAIMS_GrpIS!AK63)</f>
        <v>0</v>
      </c>
      <c r="AL63" s="26">
        <f>SUM(CLAIMS_GrpOS:CLAIMS_GrpIS!AL63)</f>
        <v>0</v>
      </c>
      <c r="AM63" s="26">
        <f>SUM(CLAIMS_GrpOS:CLAIMS_GrpIS!AM63)</f>
        <v>0</v>
      </c>
      <c r="AN63" s="26">
        <f>SUM(CLAIMS_GrpOS:CLAIMS_GrpIS!AN63)</f>
        <v>0</v>
      </c>
      <c r="AO63" s="26">
        <f>SUM(CLAIMS_GrpOS:CLAIMS_GrpIS!AO63)</f>
        <v>0</v>
      </c>
      <c r="AP63" s="26">
        <f>SUM(CLAIMS_GrpOS:CLAIMS_GrpIS!AP63)</f>
        <v>0</v>
      </c>
      <c r="AQ63" s="26">
        <f>SUM(CLAIMS_GrpOS:CLAIMS_GrpIS!AQ63)</f>
        <v>0</v>
      </c>
      <c r="AR63" s="26">
        <f>SUM(CLAIMS_GrpOS:CLAIMS_GrpIS!AR63)</f>
        <v>0</v>
      </c>
      <c r="AS63" s="26">
        <f>SUM(CLAIMS_GrpOS:CLAIMS_GrpIS!AS63)</f>
        <v>0</v>
      </c>
      <c r="AT63" s="26">
        <f>SUM(CLAIMS_GrpOS:CLAIMS_GrpIS!AT63)</f>
        <v>0</v>
      </c>
      <c r="AU63" s="26">
        <f>SUM(CLAIMS_GrpOS:CLAIMS_GrpIS!AU63)</f>
        <v>0</v>
      </c>
      <c r="AV63" s="26">
        <f>SUM(CLAIMS_GrpOS:CLAIMS_GrpIS!AV63)</f>
        <v>0</v>
      </c>
      <c r="AW63" s="26">
        <f>SUM(CLAIMS_GrpOS:CLAIMS_GrpIS!AW63)</f>
        <v>0</v>
      </c>
      <c r="AX63" s="26">
        <f>SUM(CLAIMS_GrpOS:CLAIMS_GrpIS!AX63)</f>
        <v>0</v>
      </c>
      <c r="AY63" s="26">
        <f>SUM(CLAIMS_GrpOS:CLAIMS_GrpIS!AY63)</f>
        <v>0</v>
      </c>
      <c r="AZ63" s="26">
        <f>SUM(CLAIMS_GrpOS:CLAIMS_GrpIS!AZ63)</f>
        <v>0</v>
      </c>
      <c r="BA63" s="26">
        <f>SUM(CLAIMS_GrpOS:CLAIMS_GrpIS!BA63)</f>
        <v>0</v>
      </c>
      <c r="BB63" s="26">
        <f>SUM(CLAIMS_GrpOS:CLAIMS_GrpIS!BB63)</f>
        <v>0</v>
      </c>
      <c r="BC63" s="26">
        <f>SUM(CLAIMS_GrpOS:CLAIMS_GrpIS!BC63)</f>
        <v>0</v>
      </c>
      <c r="BD63" s="26">
        <f>SUM(CLAIMS_GrpOS:CLAIMS_GrpIS!BD63)</f>
        <v>0</v>
      </c>
      <c r="BE63" s="26">
        <f>SUM(CLAIMS_GrpOS:CLAIMS_GrpIS!BE63)</f>
        <v>0</v>
      </c>
    </row>
    <row r="64" spans="1:57" ht="15.75" customHeight="1" x14ac:dyDescent="0.25">
      <c r="A64" s="23" t="str">
        <f t="shared" si="3"/>
        <v>CLAIM SUMS INSURED</v>
      </c>
      <c r="C64" s="13" t="s">
        <v>26</v>
      </c>
      <c r="D64" s="53" t="s">
        <v>346</v>
      </c>
      <c r="E64" s="53" t="s">
        <v>244</v>
      </c>
      <c r="F64" s="26">
        <f>SUM(CLAIMS_GrpOS:CLAIMS_GrpIS!F64)</f>
        <v>0</v>
      </c>
      <c r="G64" s="26">
        <f>SUM(CLAIMS_GrpOS:CLAIMS_GrpIS!G64)</f>
        <v>0</v>
      </c>
      <c r="H64" s="26">
        <f>SUM(CLAIMS_GrpOS:CLAIMS_GrpIS!H64)</f>
        <v>0</v>
      </c>
      <c r="I64" s="26">
        <f>SUM(CLAIMS_GrpOS:CLAIMS_GrpIS!I64)</f>
        <v>0</v>
      </c>
      <c r="J64" s="26">
        <f>SUM(CLAIMS_GrpOS:CLAIMS_GrpIS!J64)</f>
        <v>0</v>
      </c>
      <c r="K64" s="26">
        <f>SUM(CLAIMS_GrpOS:CLAIMS_GrpIS!K64)</f>
        <v>0</v>
      </c>
      <c r="L64" s="26">
        <f>SUM(CLAIMS_GrpOS:CLAIMS_GrpIS!L64)</f>
        <v>0</v>
      </c>
      <c r="M64" s="26">
        <f>SUM(CLAIMS_GrpOS:CLAIMS_GrpIS!M64)</f>
        <v>0</v>
      </c>
      <c r="N64" s="26">
        <f>SUM(CLAIMS_GrpOS:CLAIMS_GrpIS!N64)</f>
        <v>0</v>
      </c>
      <c r="O64" s="26">
        <f>SUM(CLAIMS_GrpOS:CLAIMS_GrpIS!O64)</f>
        <v>0</v>
      </c>
      <c r="P64" s="26">
        <f>SUM(CLAIMS_GrpOS:CLAIMS_GrpIS!P64)</f>
        <v>0</v>
      </c>
      <c r="Q64" s="26">
        <f>SUM(CLAIMS_GrpOS:CLAIMS_GrpIS!Q64)</f>
        <v>0</v>
      </c>
      <c r="R64" s="26">
        <f>SUM(CLAIMS_GrpOS:CLAIMS_GrpIS!R64)</f>
        <v>0</v>
      </c>
      <c r="S64" s="26">
        <f>SUM(CLAIMS_GrpOS:CLAIMS_GrpIS!S64)</f>
        <v>0</v>
      </c>
      <c r="T64" s="26">
        <f>SUM(CLAIMS_GrpOS:CLAIMS_GrpIS!T64)</f>
        <v>0</v>
      </c>
      <c r="U64" s="26">
        <f>SUM(CLAIMS_GrpOS:CLAIMS_GrpIS!U64)</f>
        <v>0</v>
      </c>
      <c r="V64" s="26">
        <f>SUM(CLAIMS_GrpOS:CLAIMS_GrpIS!V64)</f>
        <v>0</v>
      </c>
      <c r="W64" s="26">
        <f>SUM(CLAIMS_GrpOS:CLAIMS_GrpIS!W64)</f>
        <v>0</v>
      </c>
      <c r="X64" s="26">
        <f>SUM(CLAIMS_GrpOS:CLAIMS_GrpIS!X64)</f>
        <v>0</v>
      </c>
      <c r="Y64" s="26">
        <f>SUM(CLAIMS_GrpOS:CLAIMS_GrpIS!Y64)</f>
        <v>0</v>
      </c>
      <c r="Z64" s="26">
        <f>SUM(CLAIMS_GrpOS:CLAIMS_GrpIS!Z64)</f>
        <v>0</v>
      </c>
      <c r="AA64" s="26">
        <f>SUM(CLAIMS_GrpOS:CLAIMS_GrpIS!AA64)</f>
        <v>0</v>
      </c>
      <c r="AB64" s="26">
        <f>SUM(CLAIMS_GrpOS:CLAIMS_GrpIS!AB64)</f>
        <v>0</v>
      </c>
      <c r="AC64" s="26">
        <f>SUM(CLAIMS_GrpOS:CLAIMS_GrpIS!AC64)</f>
        <v>0</v>
      </c>
      <c r="AD64" s="26">
        <f>SUM(CLAIMS_GrpOS:CLAIMS_GrpIS!AD64)</f>
        <v>0</v>
      </c>
      <c r="AE64" s="26">
        <f>SUM(CLAIMS_GrpOS:CLAIMS_GrpIS!AE64)</f>
        <v>0</v>
      </c>
      <c r="AF64" s="26">
        <f>SUM(CLAIMS_GrpOS:CLAIMS_GrpIS!AF64)</f>
        <v>0</v>
      </c>
      <c r="AG64" s="26">
        <f>SUM(CLAIMS_GrpOS:CLAIMS_GrpIS!AG64)</f>
        <v>0</v>
      </c>
      <c r="AH64" s="26">
        <f>SUM(CLAIMS_GrpOS:CLAIMS_GrpIS!AH64)</f>
        <v>0</v>
      </c>
      <c r="AI64" s="26">
        <f>SUM(CLAIMS_GrpOS:CLAIMS_GrpIS!AI64)</f>
        <v>0</v>
      </c>
      <c r="AJ64" s="26">
        <f>SUM(CLAIMS_GrpOS:CLAIMS_GrpIS!AJ64)</f>
        <v>0</v>
      </c>
      <c r="AK64" s="26">
        <f>SUM(CLAIMS_GrpOS:CLAIMS_GrpIS!AK64)</f>
        <v>0</v>
      </c>
      <c r="AL64" s="26">
        <f>SUM(CLAIMS_GrpOS:CLAIMS_GrpIS!AL64)</f>
        <v>0</v>
      </c>
      <c r="AM64" s="26">
        <f>SUM(CLAIMS_GrpOS:CLAIMS_GrpIS!AM64)</f>
        <v>0</v>
      </c>
      <c r="AN64" s="26">
        <f>SUM(CLAIMS_GrpOS:CLAIMS_GrpIS!AN64)</f>
        <v>0</v>
      </c>
      <c r="AO64" s="26">
        <f>SUM(CLAIMS_GrpOS:CLAIMS_GrpIS!AO64)</f>
        <v>0</v>
      </c>
      <c r="AP64" s="26">
        <f>SUM(CLAIMS_GrpOS:CLAIMS_GrpIS!AP64)</f>
        <v>0</v>
      </c>
      <c r="AQ64" s="26">
        <f>SUM(CLAIMS_GrpOS:CLAIMS_GrpIS!AQ64)</f>
        <v>0</v>
      </c>
      <c r="AR64" s="26">
        <f>SUM(CLAIMS_GrpOS:CLAIMS_GrpIS!AR64)</f>
        <v>0</v>
      </c>
      <c r="AS64" s="26">
        <f>SUM(CLAIMS_GrpOS:CLAIMS_GrpIS!AS64)</f>
        <v>0</v>
      </c>
      <c r="AT64" s="26">
        <f>SUM(CLAIMS_GrpOS:CLAIMS_GrpIS!AT64)</f>
        <v>0</v>
      </c>
      <c r="AU64" s="26">
        <f>SUM(CLAIMS_GrpOS:CLAIMS_GrpIS!AU64)</f>
        <v>0</v>
      </c>
      <c r="AV64" s="26">
        <f>SUM(CLAIMS_GrpOS:CLAIMS_GrpIS!AV64)</f>
        <v>0</v>
      </c>
      <c r="AW64" s="26">
        <f>SUM(CLAIMS_GrpOS:CLAIMS_GrpIS!AW64)</f>
        <v>0</v>
      </c>
      <c r="AX64" s="26">
        <f>SUM(CLAIMS_GrpOS:CLAIMS_GrpIS!AX64)</f>
        <v>0</v>
      </c>
      <c r="AY64" s="26">
        <f>SUM(CLAIMS_GrpOS:CLAIMS_GrpIS!AY64)</f>
        <v>0</v>
      </c>
      <c r="AZ64" s="26">
        <f>SUM(CLAIMS_GrpOS:CLAIMS_GrpIS!AZ64)</f>
        <v>0</v>
      </c>
      <c r="BA64" s="26">
        <f>SUM(CLAIMS_GrpOS:CLAIMS_GrpIS!BA64)</f>
        <v>0</v>
      </c>
      <c r="BB64" s="26">
        <f>SUM(CLAIMS_GrpOS:CLAIMS_GrpIS!BB64)</f>
        <v>0</v>
      </c>
      <c r="BC64" s="26">
        <f>SUM(CLAIMS_GrpOS:CLAIMS_GrpIS!BC64)</f>
        <v>0</v>
      </c>
      <c r="BD64" s="26">
        <f>SUM(CLAIMS_GrpOS:CLAIMS_GrpIS!BD64)</f>
        <v>0</v>
      </c>
      <c r="BE64" s="26">
        <f>SUM(CLAIMS_GrpOS:CLAIMS_GrpIS!BE64)</f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6">
        <f>SUM(CLAIMS_GrpOS:CLAIMS_GrpIS!F66)</f>
        <v>0</v>
      </c>
      <c r="G66" s="26">
        <f>SUM(CLAIMS_GrpOS:CLAIMS_GrpIS!G66)</f>
        <v>0</v>
      </c>
      <c r="H66" s="26">
        <f>SUM(CLAIMS_GrpOS:CLAIMS_GrpIS!H66)</f>
        <v>0</v>
      </c>
      <c r="I66" s="26">
        <f>SUM(CLAIMS_GrpOS:CLAIMS_GrpIS!I66)</f>
        <v>0</v>
      </c>
      <c r="J66" s="26">
        <f>SUM(CLAIMS_GrpOS:CLAIMS_GrpIS!J66)</f>
        <v>0</v>
      </c>
      <c r="K66" s="26">
        <f>SUM(CLAIMS_GrpOS:CLAIMS_GrpIS!K66)</f>
        <v>0</v>
      </c>
      <c r="L66" s="26">
        <f>SUM(CLAIMS_GrpOS:CLAIMS_GrpIS!L66)</f>
        <v>0</v>
      </c>
      <c r="M66" s="26">
        <f>SUM(CLAIMS_GrpOS:CLAIMS_GrpIS!M66)</f>
        <v>0</v>
      </c>
      <c r="N66" s="26">
        <f>SUM(CLAIMS_GrpOS:CLAIMS_GrpIS!N66)</f>
        <v>0</v>
      </c>
      <c r="O66" s="26">
        <f>SUM(CLAIMS_GrpOS:CLAIMS_GrpIS!O66)</f>
        <v>0</v>
      </c>
      <c r="P66" s="26">
        <f>SUM(CLAIMS_GrpOS:CLAIMS_GrpIS!P66)</f>
        <v>0</v>
      </c>
      <c r="Q66" s="26">
        <f>SUM(CLAIMS_GrpOS:CLAIMS_GrpIS!Q66)</f>
        <v>0</v>
      </c>
      <c r="R66" s="26">
        <f>SUM(CLAIMS_GrpOS:CLAIMS_GrpIS!R66)</f>
        <v>0</v>
      </c>
      <c r="S66" s="26">
        <f>SUM(CLAIMS_GrpOS:CLAIMS_GrpIS!S66)</f>
        <v>0</v>
      </c>
      <c r="T66" s="26">
        <f>SUM(CLAIMS_GrpOS:CLAIMS_GrpIS!T66)</f>
        <v>0</v>
      </c>
      <c r="U66" s="26">
        <f>SUM(CLAIMS_GrpOS:CLAIMS_GrpIS!U66)</f>
        <v>0</v>
      </c>
      <c r="V66" s="26">
        <f>SUM(CLAIMS_GrpOS:CLAIMS_GrpIS!V66)</f>
        <v>0</v>
      </c>
      <c r="W66" s="26">
        <f>SUM(CLAIMS_GrpOS:CLAIMS_GrpIS!W66)</f>
        <v>0</v>
      </c>
      <c r="X66" s="26">
        <f>SUM(CLAIMS_GrpOS:CLAIMS_GrpIS!X66)</f>
        <v>0</v>
      </c>
      <c r="Y66" s="26">
        <f>SUM(CLAIMS_GrpOS:CLAIMS_GrpIS!Y66)</f>
        <v>0</v>
      </c>
      <c r="Z66" s="26">
        <f>SUM(CLAIMS_GrpOS:CLAIMS_GrpIS!Z66)</f>
        <v>0</v>
      </c>
      <c r="AA66" s="26">
        <f>SUM(CLAIMS_GrpOS:CLAIMS_GrpIS!AA66)</f>
        <v>0</v>
      </c>
      <c r="AB66" s="26">
        <f>SUM(CLAIMS_GrpOS:CLAIMS_GrpIS!AB66)</f>
        <v>0</v>
      </c>
      <c r="AC66" s="26">
        <f>SUM(CLAIMS_GrpOS:CLAIMS_GrpIS!AC66)</f>
        <v>0</v>
      </c>
      <c r="AD66" s="26">
        <f>SUM(CLAIMS_GrpOS:CLAIMS_GrpIS!AD66)</f>
        <v>0</v>
      </c>
      <c r="AE66" s="26">
        <f>SUM(CLAIMS_GrpOS:CLAIMS_GrpIS!AE66)</f>
        <v>0</v>
      </c>
      <c r="AF66" s="26">
        <f>SUM(CLAIMS_GrpOS:CLAIMS_GrpIS!AF66)</f>
        <v>0</v>
      </c>
      <c r="AG66" s="26">
        <f>SUM(CLAIMS_GrpOS:CLAIMS_GrpIS!AG66)</f>
        <v>0</v>
      </c>
      <c r="AH66" s="26">
        <f>SUM(CLAIMS_GrpOS:CLAIMS_GrpIS!AH66)</f>
        <v>0</v>
      </c>
      <c r="AI66" s="26">
        <f>SUM(CLAIMS_GrpOS:CLAIMS_GrpIS!AI66)</f>
        <v>0</v>
      </c>
      <c r="AJ66" s="26">
        <f>SUM(CLAIMS_GrpOS:CLAIMS_GrpIS!AJ66)</f>
        <v>0</v>
      </c>
      <c r="AK66" s="26">
        <f>SUM(CLAIMS_GrpOS:CLAIMS_GrpIS!AK66)</f>
        <v>0</v>
      </c>
      <c r="AL66" s="26">
        <f>SUM(CLAIMS_GrpOS:CLAIMS_GrpIS!AL66)</f>
        <v>0</v>
      </c>
      <c r="AM66" s="26">
        <f>SUM(CLAIMS_GrpOS:CLAIMS_GrpIS!AM66)</f>
        <v>0</v>
      </c>
      <c r="AN66" s="26">
        <f>SUM(CLAIMS_GrpOS:CLAIMS_GrpIS!AN66)</f>
        <v>0</v>
      </c>
      <c r="AO66" s="26">
        <f>SUM(CLAIMS_GrpOS:CLAIMS_GrpIS!AO66)</f>
        <v>0</v>
      </c>
      <c r="AP66" s="26">
        <f>SUM(CLAIMS_GrpOS:CLAIMS_GrpIS!AP66)</f>
        <v>0</v>
      </c>
      <c r="AQ66" s="26">
        <f>SUM(CLAIMS_GrpOS:CLAIMS_GrpIS!AQ66)</f>
        <v>0</v>
      </c>
      <c r="AR66" s="26">
        <f>SUM(CLAIMS_GrpOS:CLAIMS_GrpIS!AR66)</f>
        <v>0</v>
      </c>
      <c r="AS66" s="26">
        <f>SUM(CLAIMS_GrpOS:CLAIMS_GrpIS!AS66)</f>
        <v>0</v>
      </c>
      <c r="AT66" s="26">
        <f>SUM(CLAIMS_GrpOS:CLAIMS_GrpIS!AT66)</f>
        <v>0</v>
      </c>
      <c r="AU66" s="26">
        <f>SUM(CLAIMS_GrpOS:CLAIMS_GrpIS!AU66)</f>
        <v>0</v>
      </c>
      <c r="AV66" s="26">
        <f>SUM(CLAIMS_GrpOS:CLAIMS_GrpIS!AV66)</f>
        <v>0</v>
      </c>
      <c r="AW66" s="26">
        <f>SUM(CLAIMS_GrpOS:CLAIMS_GrpIS!AW66)</f>
        <v>0</v>
      </c>
      <c r="AX66" s="26">
        <f>SUM(CLAIMS_GrpOS:CLAIMS_GrpIS!AX66)</f>
        <v>0</v>
      </c>
      <c r="AY66" s="26">
        <f>SUM(CLAIMS_GrpOS:CLAIMS_GrpIS!AY66)</f>
        <v>0</v>
      </c>
      <c r="AZ66" s="26">
        <f>SUM(CLAIMS_GrpOS:CLAIMS_GrpIS!AZ66)</f>
        <v>0</v>
      </c>
      <c r="BA66" s="26">
        <f>SUM(CLAIMS_GrpOS:CLAIMS_GrpIS!BA66)</f>
        <v>0</v>
      </c>
      <c r="BB66" s="26">
        <f>SUM(CLAIMS_GrpOS:CLAIMS_GrpIS!BB66)</f>
        <v>0</v>
      </c>
      <c r="BC66" s="26">
        <f>SUM(CLAIMS_GrpOS:CLAIMS_GrpIS!BC66)</f>
        <v>0</v>
      </c>
      <c r="BD66" s="26">
        <f>SUM(CLAIMS_GrpOS:CLAIMS_GrpIS!BD66)</f>
        <v>0</v>
      </c>
      <c r="BE66" s="26">
        <f>SUM(CLAIMS_GrpOS:CLAIMS_GrpIS!BE66)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SUM(CLAIMS_GrpOS:CLAIMS_GrpIS!F68)</f>
        <v>0</v>
      </c>
      <c r="G68" s="69">
        <f>SUM(CLAIMS_GrpOS:CLAIMS_GrpIS!G68)</f>
        <v>0</v>
      </c>
      <c r="H68" s="69">
        <f>SUM(CLAIMS_GrpOS:CLAIMS_GrpIS!H68)</f>
        <v>0</v>
      </c>
      <c r="I68" s="69">
        <f>SUM(CLAIMS_GrpOS:CLAIMS_GrpIS!I68)</f>
        <v>0</v>
      </c>
      <c r="J68" s="69">
        <f>SUM(CLAIMS_GrpOS:CLAIMS_GrpIS!J68)</f>
        <v>0</v>
      </c>
      <c r="K68" s="69">
        <f>SUM(CLAIMS_GrpOS:CLAIMS_GrpIS!K68)</f>
        <v>0</v>
      </c>
      <c r="L68" s="69">
        <f>SUM(CLAIMS_GrpOS:CLAIMS_GrpIS!L68)</f>
        <v>0</v>
      </c>
      <c r="M68" s="69">
        <f>SUM(CLAIMS_GrpOS:CLAIMS_GrpIS!M68)</f>
        <v>0</v>
      </c>
      <c r="N68" s="69">
        <f>SUM(CLAIMS_GrpOS:CLAIMS_GrpIS!N68)</f>
        <v>0</v>
      </c>
      <c r="O68" s="69">
        <f>SUM(CLAIMS_GrpOS:CLAIMS_GrpIS!O68)</f>
        <v>0</v>
      </c>
      <c r="P68" s="69">
        <f>SUM(CLAIMS_GrpOS:CLAIMS_GrpIS!P68)</f>
        <v>0</v>
      </c>
      <c r="Q68" s="69">
        <f>SUM(CLAIMS_GrpOS:CLAIMS_GrpIS!Q68)</f>
        <v>0</v>
      </c>
      <c r="R68" s="69">
        <f>SUM(CLAIMS_GrpOS:CLAIMS_GrpIS!R68)</f>
        <v>0</v>
      </c>
      <c r="S68" s="69">
        <f>SUM(CLAIMS_GrpOS:CLAIMS_GrpIS!S68)</f>
        <v>0</v>
      </c>
      <c r="T68" s="69">
        <f>SUM(CLAIMS_GrpOS:CLAIMS_GrpIS!T68)</f>
        <v>0</v>
      </c>
      <c r="U68" s="69">
        <f>SUM(CLAIMS_GrpOS:CLAIMS_GrpIS!U68)</f>
        <v>0</v>
      </c>
      <c r="V68" s="69">
        <f>SUM(CLAIMS_GrpOS:CLAIMS_GrpIS!V68)</f>
        <v>0</v>
      </c>
      <c r="W68" s="69">
        <f>SUM(CLAIMS_GrpOS:CLAIMS_GrpIS!W68)</f>
        <v>0</v>
      </c>
      <c r="X68" s="69">
        <f>SUM(CLAIMS_GrpOS:CLAIMS_GrpIS!X68)</f>
        <v>0</v>
      </c>
      <c r="Y68" s="69">
        <f>SUM(CLAIMS_GrpOS:CLAIMS_GrpIS!Y68)</f>
        <v>0</v>
      </c>
      <c r="Z68" s="69">
        <f>SUM(CLAIMS_GrpOS:CLAIMS_GrpIS!Z68)</f>
        <v>0</v>
      </c>
      <c r="AA68" s="69">
        <f>SUM(CLAIMS_GrpOS:CLAIMS_GrpIS!AA68)</f>
        <v>0</v>
      </c>
      <c r="AB68" s="69">
        <f>SUM(CLAIMS_GrpOS:CLAIMS_GrpIS!AB68)</f>
        <v>0</v>
      </c>
      <c r="AC68" s="69">
        <f>SUM(CLAIMS_GrpOS:CLAIMS_GrpIS!AC68)</f>
        <v>0</v>
      </c>
      <c r="AD68" s="69">
        <f>SUM(CLAIMS_GrpOS:CLAIMS_GrpIS!AD68)</f>
        <v>0</v>
      </c>
      <c r="AE68" s="69">
        <f>SUM(CLAIMS_GrpOS:CLAIMS_GrpIS!AE68)</f>
        <v>0</v>
      </c>
      <c r="AF68" s="69">
        <f>SUM(CLAIMS_GrpOS:CLAIMS_GrpIS!AF68)</f>
        <v>0</v>
      </c>
      <c r="AG68" s="69">
        <f>SUM(CLAIMS_GrpOS:CLAIMS_GrpIS!AG68)</f>
        <v>0</v>
      </c>
      <c r="AH68" s="69">
        <f>SUM(CLAIMS_GrpOS:CLAIMS_GrpIS!AH68)</f>
        <v>0</v>
      </c>
      <c r="AI68" s="69">
        <f>SUM(CLAIMS_GrpOS:CLAIMS_GrpIS!AI68)</f>
        <v>0</v>
      </c>
      <c r="AJ68" s="69">
        <f>SUM(CLAIMS_GrpOS:CLAIMS_GrpIS!AJ68)</f>
        <v>0</v>
      </c>
      <c r="AK68" s="69">
        <f>SUM(CLAIMS_GrpOS:CLAIMS_GrpIS!AK68)</f>
        <v>0</v>
      </c>
      <c r="AL68" s="69">
        <f>SUM(CLAIMS_GrpOS:CLAIMS_GrpIS!AL68)</f>
        <v>0</v>
      </c>
      <c r="AM68" s="69">
        <f>SUM(CLAIMS_GrpOS:CLAIMS_GrpIS!AM68)</f>
        <v>0</v>
      </c>
      <c r="AN68" s="69">
        <f>SUM(CLAIMS_GrpOS:CLAIMS_GrpIS!AN68)</f>
        <v>0</v>
      </c>
      <c r="AO68" s="69">
        <f>SUM(CLAIMS_GrpOS:CLAIMS_GrpIS!AO68)</f>
        <v>0</v>
      </c>
      <c r="AP68" s="69">
        <f>SUM(CLAIMS_GrpOS:CLAIMS_GrpIS!AP68)</f>
        <v>0</v>
      </c>
      <c r="AQ68" s="69">
        <f>SUM(CLAIMS_GrpOS:CLAIMS_GrpIS!AQ68)</f>
        <v>0</v>
      </c>
      <c r="AR68" s="69">
        <f>SUM(CLAIMS_GrpOS:CLAIMS_GrpIS!AR68)</f>
        <v>0</v>
      </c>
      <c r="AS68" s="69">
        <f>SUM(CLAIMS_GrpOS:CLAIMS_GrpIS!AS68)</f>
        <v>0</v>
      </c>
      <c r="AT68" s="69">
        <f>SUM(CLAIMS_GrpOS:CLAIMS_GrpIS!AT68)</f>
        <v>0</v>
      </c>
      <c r="AU68" s="69">
        <f>SUM(CLAIMS_GrpOS:CLAIMS_GrpIS!AU68)</f>
        <v>0</v>
      </c>
      <c r="AV68" s="69">
        <f>SUM(CLAIMS_GrpOS:CLAIMS_GrpIS!AV68)</f>
        <v>0</v>
      </c>
      <c r="AW68" s="69">
        <f>SUM(CLAIMS_GrpOS:CLAIMS_GrpIS!AW68)</f>
        <v>0</v>
      </c>
      <c r="AX68" s="69">
        <f>SUM(CLAIMS_GrpOS:CLAIMS_GrpIS!AX68)</f>
        <v>0</v>
      </c>
      <c r="AY68" s="69">
        <f>SUM(CLAIMS_GrpOS:CLAIMS_GrpIS!AY68)</f>
        <v>0</v>
      </c>
      <c r="AZ68" s="69">
        <f>SUM(CLAIMS_GrpOS:CLAIMS_GrpIS!AZ68)</f>
        <v>0</v>
      </c>
      <c r="BA68" s="69">
        <f>SUM(CLAIMS_GrpOS:CLAIMS_GrpIS!BA68)</f>
        <v>0</v>
      </c>
      <c r="BB68" s="69">
        <f>SUM(CLAIMS_GrpOS:CLAIMS_GrpIS!BB68)</f>
        <v>0</v>
      </c>
      <c r="BC68" s="69">
        <f>SUM(CLAIMS_GrpOS:CLAIMS_GrpIS!BC68)</f>
        <v>0</v>
      </c>
      <c r="BD68" s="69">
        <f>SUM(CLAIMS_GrpOS:CLAIMS_GrpIS!BD68)</f>
        <v>0</v>
      </c>
      <c r="BE68" s="69">
        <f>SUM(CLAIMS_GrpOS:CLAIMS_GrpIS!BE68)</f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114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6">
        <f>SUM(CLAIMS_GrpOS:CLAIMS_GrpIS!F71)</f>
        <v>0</v>
      </c>
      <c r="G71" s="26">
        <f>SUM(CLAIMS_GrpOS:CLAIMS_GrpIS!G71)</f>
        <v>0</v>
      </c>
      <c r="H71" s="26">
        <f>SUM(CLAIMS_GrpOS:CLAIMS_GrpIS!H71)</f>
        <v>0</v>
      </c>
      <c r="I71" s="26">
        <f>SUM(CLAIMS_GrpOS:CLAIMS_GrpIS!I71)</f>
        <v>0</v>
      </c>
      <c r="J71" s="26">
        <f>SUM(CLAIMS_GrpOS:CLAIMS_GrpIS!J71)</f>
        <v>0</v>
      </c>
      <c r="K71" s="26">
        <f>SUM(CLAIMS_GrpOS:CLAIMS_GrpIS!K71)</f>
        <v>0</v>
      </c>
      <c r="L71" s="26">
        <f>SUM(CLAIMS_GrpOS:CLAIMS_GrpIS!L71)</f>
        <v>0</v>
      </c>
      <c r="M71" s="26">
        <f>SUM(CLAIMS_GrpOS:CLAIMS_GrpIS!M71)</f>
        <v>0</v>
      </c>
      <c r="N71" s="26">
        <f>SUM(CLAIMS_GrpOS:CLAIMS_GrpIS!N71)</f>
        <v>0</v>
      </c>
      <c r="O71" s="26">
        <f>SUM(CLAIMS_GrpOS:CLAIMS_GrpIS!O71)</f>
        <v>0</v>
      </c>
      <c r="P71" s="26">
        <f>SUM(CLAIMS_GrpOS:CLAIMS_GrpIS!P71)</f>
        <v>0</v>
      </c>
      <c r="Q71" s="26">
        <f>SUM(CLAIMS_GrpOS:CLAIMS_GrpIS!Q71)</f>
        <v>0</v>
      </c>
      <c r="R71" s="26">
        <f>SUM(CLAIMS_GrpOS:CLAIMS_GrpIS!R71)</f>
        <v>0</v>
      </c>
      <c r="S71" s="26">
        <f>SUM(CLAIMS_GrpOS:CLAIMS_GrpIS!S71)</f>
        <v>0</v>
      </c>
      <c r="T71" s="26">
        <f>SUM(CLAIMS_GrpOS:CLAIMS_GrpIS!T71)</f>
        <v>0</v>
      </c>
      <c r="U71" s="26">
        <f>SUM(CLAIMS_GrpOS:CLAIMS_GrpIS!U71)</f>
        <v>0</v>
      </c>
      <c r="V71" s="26">
        <f>SUM(CLAIMS_GrpOS:CLAIMS_GrpIS!V71)</f>
        <v>0</v>
      </c>
      <c r="W71" s="26">
        <f>SUM(CLAIMS_GrpOS:CLAIMS_GrpIS!W71)</f>
        <v>0</v>
      </c>
      <c r="X71" s="26">
        <f>SUM(CLAIMS_GrpOS:CLAIMS_GrpIS!X71)</f>
        <v>0</v>
      </c>
      <c r="Y71" s="26">
        <f>SUM(CLAIMS_GrpOS:CLAIMS_GrpIS!Y71)</f>
        <v>0</v>
      </c>
      <c r="Z71" s="26">
        <f>SUM(CLAIMS_GrpOS:CLAIMS_GrpIS!Z71)</f>
        <v>0</v>
      </c>
      <c r="AA71" s="26">
        <f>SUM(CLAIMS_GrpOS:CLAIMS_GrpIS!AA71)</f>
        <v>0</v>
      </c>
      <c r="AB71" s="26">
        <f>SUM(CLAIMS_GrpOS:CLAIMS_GrpIS!AB71)</f>
        <v>0</v>
      </c>
      <c r="AC71" s="26">
        <f>SUM(CLAIMS_GrpOS:CLAIMS_GrpIS!AC71)</f>
        <v>0</v>
      </c>
      <c r="AD71" s="26">
        <f>SUM(CLAIMS_GrpOS:CLAIMS_GrpIS!AD71)</f>
        <v>0</v>
      </c>
      <c r="AE71" s="26">
        <f>SUM(CLAIMS_GrpOS:CLAIMS_GrpIS!AE71)</f>
        <v>0</v>
      </c>
      <c r="AF71" s="26">
        <f>SUM(CLAIMS_GrpOS:CLAIMS_GrpIS!AF71)</f>
        <v>0</v>
      </c>
      <c r="AG71" s="26">
        <f>SUM(CLAIMS_GrpOS:CLAIMS_GrpIS!AG71)</f>
        <v>0</v>
      </c>
      <c r="AH71" s="26">
        <f>SUM(CLAIMS_GrpOS:CLAIMS_GrpIS!AH71)</f>
        <v>0</v>
      </c>
      <c r="AI71" s="26">
        <f>SUM(CLAIMS_GrpOS:CLAIMS_GrpIS!AI71)</f>
        <v>0</v>
      </c>
      <c r="AJ71" s="26">
        <f>SUM(CLAIMS_GrpOS:CLAIMS_GrpIS!AJ71)</f>
        <v>0</v>
      </c>
      <c r="AK71" s="26">
        <f>SUM(CLAIMS_GrpOS:CLAIMS_GrpIS!AK71)</f>
        <v>0</v>
      </c>
      <c r="AL71" s="26">
        <f>SUM(CLAIMS_GrpOS:CLAIMS_GrpIS!AL71)</f>
        <v>0</v>
      </c>
      <c r="AM71" s="26">
        <f>SUM(CLAIMS_GrpOS:CLAIMS_GrpIS!AM71)</f>
        <v>0</v>
      </c>
      <c r="AN71" s="26">
        <f>SUM(CLAIMS_GrpOS:CLAIMS_GrpIS!AN71)</f>
        <v>0</v>
      </c>
      <c r="AO71" s="26">
        <f>SUM(CLAIMS_GrpOS:CLAIMS_GrpIS!AO71)</f>
        <v>0</v>
      </c>
      <c r="AP71" s="26">
        <f>SUM(CLAIMS_GrpOS:CLAIMS_GrpIS!AP71)</f>
        <v>0</v>
      </c>
      <c r="AQ71" s="26">
        <f>SUM(CLAIMS_GrpOS:CLAIMS_GrpIS!AQ71)</f>
        <v>0</v>
      </c>
      <c r="AR71" s="26">
        <f>SUM(CLAIMS_GrpOS:CLAIMS_GrpIS!AR71)</f>
        <v>0</v>
      </c>
      <c r="AS71" s="26">
        <f>SUM(CLAIMS_GrpOS:CLAIMS_GrpIS!AS71)</f>
        <v>0</v>
      </c>
      <c r="AT71" s="26">
        <f>SUM(CLAIMS_GrpOS:CLAIMS_GrpIS!AT71)</f>
        <v>0</v>
      </c>
      <c r="AU71" s="26">
        <f>SUM(CLAIMS_GrpOS:CLAIMS_GrpIS!AU71)</f>
        <v>0</v>
      </c>
      <c r="AV71" s="26">
        <f>SUM(CLAIMS_GrpOS:CLAIMS_GrpIS!AV71)</f>
        <v>0</v>
      </c>
      <c r="AW71" s="26">
        <f>SUM(CLAIMS_GrpOS:CLAIMS_GrpIS!AW71)</f>
        <v>0</v>
      </c>
      <c r="AX71" s="26">
        <f>SUM(CLAIMS_GrpOS:CLAIMS_GrpIS!AX71)</f>
        <v>0</v>
      </c>
      <c r="AY71" s="26">
        <f>SUM(CLAIMS_GrpOS:CLAIMS_GrpIS!AY71)</f>
        <v>0</v>
      </c>
      <c r="AZ71" s="26">
        <f>SUM(CLAIMS_GrpOS:CLAIMS_GrpIS!AZ71)</f>
        <v>0</v>
      </c>
      <c r="BA71" s="26">
        <f>SUM(CLAIMS_GrpOS:CLAIMS_GrpIS!BA71)</f>
        <v>0</v>
      </c>
      <c r="BB71" s="26">
        <f>SUM(CLAIMS_GrpOS:CLAIMS_GrpIS!BB71)</f>
        <v>0</v>
      </c>
      <c r="BC71" s="26">
        <f>SUM(CLAIMS_GrpOS:CLAIMS_GrpIS!BC71)</f>
        <v>0</v>
      </c>
      <c r="BD71" s="26">
        <f>SUM(CLAIMS_GrpOS:CLAIMS_GrpIS!BD71)</f>
        <v>0</v>
      </c>
      <c r="BE71" s="26">
        <f>SUM(CLAIMS_GrpOS:CLAIMS_GrpIS!BE71)</f>
        <v>0</v>
      </c>
    </row>
    <row r="72" spans="1:57" x14ac:dyDescent="0.25">
      <c r="A72" s="23"/>
      <c r="D72" s="21"/>
      <c r="E72" s="53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6">
        <f>SUM(CLAIMS_GrpOS:CLAIMS_GrpIS!F73)</f>
        <v>0</v>
      </c>
      <c r="G73" s="26">
        <f>SUM(CLAIMS_GrpOS:CLAIMS_GrpIS!G73)</f>
        <v>0</v>
      </c>
      <c r="H73" s="26">
        <f>SUM(CLAIMS_GrpOS:CLAIMS_GrpIS!H73)</f>
        <v>0</v>
      </c>
      <c r="I73" s="26">
        <f>SUM(CLAIMS_GrpOS:CLAIMS_GrpIS!I73)</f>
        <v>0</v>
      </c>
      <c r="J73" s="26">
        <f>SUM(CLAIMS_GrpOS:CLAIMS_GrpIS!J73)</f>
        <v>0</v>
      </c>
      <c r="K73" s="26">
        <f>SUM(CLAIMS_GrpOS:CLAIMS_GrpIS!K73)</f>
        <v>0</v>
      </c>
      <c r="L73" s="26">
        <f>SUM(CLAIMS_GrpOS:CLAIMS_GrpIS!L73)</f>
        <v>0</v>
      </c>
      <c r="M73" s="26">
        <f>SUM(CLAIMS_GrpOS:CLAIMS_GrpIS!M73)</f>
        <v>0</v>
      </c>
      <c r="N73" s="26">
        <f>SUM(CLAIMS_GrpOS:CLAIMS_GrpIS!N73)</f>
        <v>0</v>
      </c>
      <c r="O73" s="26">
        <f>SUM(CLAIMS_GrpOS:CLAIMS_GrpIS!O73)</f>
        <v>0</v>
      </c>
      <c r="P73" s="26">
        <f>SUM(CLAIMS_GrpOS:CLAIMS_GrpIS!P73)</f>
        <v>0</v>
      </c>
      <c r="Q73" s="26">
        <f>SUM(CLAIMS_GrpOS:CLAIMS_GrpIS!Q73)</f>
        <v>0</v>
      </c>
      <c r="R73" s="26">
        <f>SUM(CLAIMS_GrpOS:CLAIMS_GrpIS!R73)</f>
        <v>0</v>
      </c>
      <c r="S73" s="26">
        <f>SUM(CLAIMS_GrpOS:CLAIMS_GrpIS!S73)</f>
        <v>0</v>
      </c>
      <c r="T73" s="26">
        <f>SUM(CLAIMS_GrpOS:CLAIMS_GrpIS!T73)</f>
        <v>0</v>
      </c>
      <c r="U73" s="26">
        <f>SUM(CLAIMS_GrpOS:CLAIMS_GrpIS!U73)</f>
        <v>0</v>
      </c>
      <c r="V73" s="26">
        <f>SUM(CLAIMS_GrpOS:CLAIMS_GrpIS!V73)</f>
        <v>0</v>
      </c>
      <c r="W73" s="26">
        <f>SUM(CLAIMS_GrpOS:CLAIMS_GrpIS!W73)</f>
        <v>0</v>
      </c>
      <c r="X73" s="26">
        <f>SUM(CLAIMS_GrpOS:CLAIMS_GrpIS!X73)</f>
        <v>0</v>
      </c>
      <c r="Y73" s="26">
        <f>SUM(CLAIMS_GrpOS:CLAIMS_GrpIS!Y73)</f>
        <v>0</v>
      </c>
      <c r="Z73" s="26">
        <f>SUM(CLAIMS_GrpOS:CLAIMS_GrpIS!Z73)</f>
        <v>0</v>
      </c>
      <c r="AA73" s="26">
        <f>SUM(CLAIMS_GrpOS:CLAIMS_GrpIS!AA73)</f>
        <v>0</v>
      </c>
      <c r="AB73" s="26">
        <f>SUM(CLAIMS_GrpOS:CLAIMS_GrpIS!AB73)</f>
        <v>0</v>
      </c>
      <c r="AC73" s="26">
        <f>SUM(CLAIMS_GrpOS:CLAIMS_GrpIS!AC73)</f>
        <v>0</v>
      </c>
      <c r="AD73" s="26">
        <f>SUM(CLAIMS_GrpOS:CLAIMS_GrpIS!AD73)</f>
        <v>0</v>
      </c>
      <c r="AE73" s="26">
        <f>SUM(CLAIMS_GrpOS:CLAIMS_GrpIS!AE73)</f>
        <v>0</v>
      </c>
      <c r="AF73" s="26">
        <f>SUM(CLAIMS_GrpOS:CLAIMS_GrpIS!AF73)</f>
        <v>0</v>
      </c>
      <c r="AG73" s="26">
        <f>SUM(CLAIMS_GrpOS:CLAIMS_GrpIS!AG73)</f>
        <v>0</v>
      </c>
      <c r="AH73" s="26">
        <f>SUM(CLAIMS_GrpOS:CLAIMS_GrpIS!AH73)</f>
        <v>0</v>
      </c>
      <c r="AI73" s="26">
        <f>SUM(CLAIMS_GrpOS:CLAIMS_GrpIS!AI73)</f>
        <v>0</v>
      </c>
      <c r="AJ73" s="26">
        <f>SUM(CLAIMS_GrpOS:CLAIMS_GrpIS!AJ73)</f>
        <v>0</v>
      </c>
      <c r="AK73" s="26">
        <f>SUM(CLAIMS_GrpOS:CLAIMS_GrpIS!AK73)</f>
        <v>0</v>
      </c>
      <c r="AL73" s="26">
        <f>SUM(CLAIMS_GrpOS:CLAIMS_GrpIS!AL73)</f>
        <v>0</v>
      </c>
      <c r="AM73" s="26">
        <f>SUM(CLAIMS_GrpOS:CLAIMS_GrpIS!AM73)</f>
        <v>0</v>
      </c>
      <c r="AN73" s="26">
        <f>SUM(CLAIMS_GrpOS:CLAIMS_GrpIS!AN73)</f>
        <v>0</v>
      </c>
      <c r="AO73" s="26">
        <f>SUM(CLAIMS_GrpOS:CLAIMS_GrpIS!AO73)</f>
        <v>0</v>
      </c>
      <c r="AP73" s="26">
        <f>SUM(CLAIMS_GrpOS:CLAIMS_GrpIS!AP73)</f>
        <v>0</v>
      </c>
      <c r="AQ73" s="26">
        <f>SUM(CLAIMS_GrpOS:CLAIMS_GrpIS!AQ73)</f>
        <v>0</v>
      </c>
      <c r="AR73" s="26">
        <f>SUM(CLAIMS_GrpOS:CLAIMS_GrpIS!AR73)</f>
        <v>0</v>
      </c>
      <c r="AS73" s="26">
        <f>SUM(CLAIMS_GrpOS:CLAIMS_GrpIS!AS73)</f>
        <v>0</v>
      </c>
      <c r="AT73" s="26">
        <f>SUM(CLAIMS_GrpOS:CLAIMS_GrpIS!AT73)</f>
        <v>0</v>
      </c>
      <c r="AU73" s="26">
        <f>SUM(CLAIMS_GrpOS:CLAIMS_GrpIS!AU73)</f>
        <v>0</v>
      </c>
      <c r="AV73" s="26">
        <f>SUM(CLAIMS_GrpOS:CLAIMS_GrpIS!AV73)</f>
        <v>0</v>
      </c>
      <c r="AW73" s="26">
        <f>SUM(CLAIMS_GrpOS:CLAIMS_GrpIS!AW73)</f>
        <v>0</v>
      </c>
      <c r="AX73" s="26">
        <f>SUM(CLAIMS_GrpOS:CLAIMS_GrpIS!AX73)</f>
        <v>0</v>
      </c>
      <c r="AY73" s="26">
        <f>SUM(CLAIMS_GrpOS:CLAIMS_GrpIS!AY73)</f>
        <v>0</v>
      </c>
      <c r="AZ73" s="26">
        <f>SUM(CLAIMS_GrpOS:CLAIMS_GrpIS!AZ73)</f>
        <v>0</v>
      </c>
      <c r="BA73" s="26">
        <f>SUM(CLAIMS_GrpOS:CLAIMS_GrpIS!BA73)</f>
        <v>0</v>
      </c>
      <c r="BB73" s="26">
        <f>SUM(CLAIMS_GrpOS:CLAIMS_GrpIS!BB73)</f>
        <v>0</v>
      </c>
      <c r="BC73" s="185">
        <f>SUM(CLAIMS_GrpOS:CLAIMS_GrpIS!BC73)</f>
        <v>0</v>
      </c>
      <c r="BD73" s="185">
        <f>SUM(CLAIMS_GrpOS:CLAIMS_GrpIS!BD73)</f>
        <v>0</v>
      </c>
      <c r="BE73" s="185">
        <f>SUM(CLAIMS_GrpOS:CLAIMS_GrpIS!BE73)</f>
        <v>0</v>
      </c>
    </row>
    <row r="74" spans="1:57" x14ac:dyDescent="0.25">
      <c r="A74" s="23"/>
      <c r="D74" s="67"/>
      <c r="E74" s="141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</row>
    <row r="75" spans="1:57" ht="15" customHeight="1" x14ac:dyDescent="0.25">
      <c r="A75" s="23" t="str">
        <f t="shared" ref="A75:A82" si="4">$A$71</f>
        <v>CLAIM AMOUNTS PAID</v>
      </c>
      <c r="C75" s="13" t="s">
        <v>26</v>
      </c>
      <c r="D75" s="53" t="s">
        <v>264</v>
      </c>
      <c r="E75" s="53" t="s">
        <v>227</v>
      </c>
      <c r="F75" s="26">
        <f>SUM(CLAIMS_GrpOS:CLAIMS_GrpIS!F75)</f>
        <v>0</v>
      </c>
      <c r="G75" s="26">
        <f>SUM(CLAIMS_GrpOS:CLAIMS_GrpIS!G75)</f>
        <v>0</v>
      </c>
      <c r="H75" s="26">
        <f>SUM(CLAIMS_GrpOS:CLAIMS_GrpIS!H75)</f>
        <v>0</v>
      </c>
      <c r="I75" s="26">
        <f>SUM(CLAIMS_GrpOS:CLAIMS_GrpIS!I75)</f>
        <v>0</v>
      </c>
      <c r="J75" s="26">
        <f>SUM(CLAIMS_GrpOS:CLAIMS_GrpIS!J75)</f>
        <v>0</v>
      </c>
      <c r="K75" s="26">
        <f>SUM(CLAIMS_GrpOS:CLAIMS_GrpIS!K75)</f>
        <v>0</v>
      </c>
      <c r="L75" s="26">
        <f>SUM(CLAIMS_GrpOS:CLAIMS_GrpIS!L75)</f>
        <v>0</v>
      </c>
      <c r="M75" s="26">
        <f>SUM(CLAIMS_GrpOS:CLAIMS_GrpIS!M75)</f>
        <v>0</v>
      </c>
      <c r="N75" s="26">
        <f>SUM(CLAIMS_GrpOS:CLAIMS_GrpIS!N75)</f>
        <v>0</v>
      </c>
      <c r="O75" s="26">
        <f>SUM(CLAIMS_GrpOS:CLAIMS_GrpIS!O75)</f>
        <v>0</v>
      </c>
      <c r="P75" s="26">
        <f>SUM(CLAIMS_GrpOS:CLAIMS_GrpIS!P75)</f>
        <v>0</v>
      </c>
      <c r="Q75" s="26">
        <f>SUM(CLAIMS_GrpOS:CLAIMS_GrpIS!Q75)</f>
        <v>0</v>
      </c>
      <c r="R75" s="26">
        <f>SUM(CLAIMS_GrpOS:CLAIMS_GrpIS!R75)</f>
        <v>0</v>
      </c>
      <c r="S75" s="26">
        <f>SUM(CLAIMS_GrpOS:CLAIMS_GrpIS!S75)</f>
        <v>0</v>
      </c>
      <c r="T75" s="26">
        <f>SUM(CLAIMS_GrpOS:CLAIMS_GrpIS!T75)</f>
        <v>0</v>
      </c>
      <c r="U75" s="26">
        <f>SUM(CLAIMS_GrpOS:CLAIMS_GrpIS!U75)</f>
        <v>0</v>
      </c>
      <c r="V75" s="26">
        <f>SUM(CLAIMS_GrpOS:CLAIMS_GrpIS!V75)</f>
        <v>0</v>
      </c>
      <c r="W75" s="26">
        <f>SUM(CLAIMS_GrpOS:CLAIMS_GrpIS!W75)</f>
        <v>0</v>
      </c>
      <c r="X75" s="26">
        <f>SUM(CLAIMS_GrpOS:CLAIMS_GrpIS!X75)</f>
        <v>0</v>
      </c>
      <c r="Y75" s="26">
        <f>SUM(CLAIMS_GrpOS:CLAIMS_GrpIS!Y75)</f>
        <v>0</v>
      </c>
      <c r="Z75" s="26">
        <f>SUM(CLAIMS_GrpOS:CLAIMS_GrpIS!Z75)</f>
        <v>0</v>
      </c>
      <c r="AA75" s="26">
        <f>SUM(CLAIMS_GrpOS:CLAIMS_GrpIS!AA75)</f>
        <v>0</v>
      </c>
      <c r="AB75" s="26">
        <f>SUM(CLAIMS_GrpOS:CLAIMS_GrpIS!AB75)</f>
        <v>0</v>
      </c>
      <c r="AC75" s="26">
        <f>SUM(CLAIMS_GrpOS:CLAIMS_GrpIS!AC75)</f>
        <v>0</v>
      </c>
      <c r="AD75" s="26">
        <f>SUM(CLAIMS_GrpOS:CLAIMS_GrpIS!AD75)</f>
        <v>0</v>
      </c>
      <c r="AE75" s="26">
        <f>SUM(CLAIMS_GrpOS:CLAIMS_GrpIS!AE75)</f>
        <v>0</v>
      </c>
      <c r="AF75" s="26">
        <f>SUM(CLAIMS_GrpOS:CLAIMS_GrpIS!AF75)</f>
        <v>0</v>
      </c>
      <c r="AG75" s="26">
        <f>SUM(CLAIMS_GrpOS:CLAIMS_GrpIS!AG75)</f>
        <v>0</v>
      </c>
      <c r="AH75" s="26">
        <f>SUM(CLAIMS_GrpOS:CLAIMS_GrpIS!AH75)</f>
        <v>0</v>
      </c>
      <c r="AI75" s="26">
        <f>SUM(CLAIMS_GrpOS:CLAIMS_GrpIS!AI75)</f>
        <v>0</v>
      </c>
      <c r="AJ75" s="26">
        <f>SUM(CLAIMS_GrpOS:CLAIMS_GrpIS!AJ75)</f>
        <v>0</v>
      </c>
      <c r="AK75" s="26">
        <f>SUM(CLAIMS_GrpOS:CLAIMS_GrpIS!AK75)</f>
        <v>0</v>
      </c>
      <c r="AL75" s="26">
        <f>SUM(CLAIMS_GrpOS:CLAIMS_GrpIS!AL75)</f>
        <v>0</v>
      </c>
      <c r="AM75" s="26">
        <f>SUM(CLAIMS_GrpOS:CLAIMS_GrpIS!AM75)</f>
        <v>0</v>
      </c>
      <c r="AN75" s="26">
        <f>SUM(CLAIMS_GrpOS:CLAIMS_GrpIS!AN75)</f>
        <v>0</v>
      </c>
      <c r="AO75" s="26">
        <f>SUM(CLAIMS_GrpOS:CLAIMS_GrpIS!AO75)</f>
        <v>0</v>
      </c>
      <c r="AP75" s="26">
        <f>SUM(CLAIMS_GrpOS:CLAIMS_GrpIS!AP75)</f>
        <v>0</v>
      </c>
      <c r="AQ75" s="26">
        <f>SUM(CLAIMS_GrpOS:CLAIMS_GrpIS!AQ75)</f>
        <v>0</v>
      </c>
      <c r="AR75" s="26">
        <f>SUM(CLAIMS_GrpOS:CLAIMS_GrpIS!AR75)</f>
        <v>0</v>
      </c>
      <c r="AS75" s="26">
        <f>SUM(CLAIMS_GrpOS:CLAIMS_GrpIS!AS75)</f>
        <v>0</v>
      </c>
      <c r="AT75" s="26">
        <f>SUM(CLAIMS_GrpOS:CLAIMS_GrpIS!AT75)</f>
        <v>0</v>
      </c>
      <c r="AU75" s="26">
        <f>SUM(CLAIMS_GrpOS:CLAIMS_GrpIS!AU75)</f>
        <v>0</v>
      </c>
      <c r="AV75" s="26">
        <f>SUM(CLAIMS_GrpOS:CLAIMS_GrpIS!AV75)</f>
        <v>0</v>
      </c>
      <c r="AW75" s="26">
        <f>SUM(CLAIMS_GrpOS:CLAIMS_GrpIS!AW75)</f>
        <v>0</v>
      </c>
      <c r="AX75" s="26">
        <f>SUM(CLAIMS_GrpOS:CLAIMS_GrpIS!AX75)</f>
        <v>0</v>
      </c>
      <c r="AY75" s="26">
        <f>SUM(CLAIMS_GrpOS:CLAIMS_GrpIS!AY75)</f>
        <v>0</v>
      </c>
      <c r="AZ75" s="26">
        <f>SUM(CLAIMS_GrpOS:CLAIMS_GrpIS!AZ75)</f>
        <v>0</v>
      </c>
      <c r="BA75" s="26">
        <f>SUM(CLAIMS_GrpOS:CLAIMS_GrpIS!BA75)</f>
        <v>0</v>
      </c>
      <c r="BB75" s="26">
        <f>SUM(CLAIMS_GrpOS:CLAIMS_GrpIS!BB75)</f>
        <v>0</v>
      </c>
      <c r="BC75" s="26">
        <f>SUM(CLAIMS_GrpOS:CLAIMS_GrpIS!BC75)</f>
        <v>0</v>
      </c>
      <c r="BD75" s="26">
        <f>SUM(CLAIMS_GrpOS:CLAIMS_GrpIS!BD75)</f>
        <v>0</v>
      </c>
      <c r="BE75" s="26">
        <f>SUM(CLAIMS_GrpOS:CLAIMS_GrpIS!BE75)</f>
        <v>0</v>
      </c>
    </row>
    <row r="76" spans="1:57" x14ac:dyDescent="0.25">
      <c r="A76" s="23" t="str">
        <f t="shared" si="4"/>
        <v>CLAIM AMOUNTS PAID</v>
      </c>
      <c r="C76" s="13" t="s">
        <v>26</v>
      </c>
      <c r="D76" s="53" t="s">
        <v>505</v>
      </c>
      <c r="E76" s="53" t="s">
        <v>228</v>
      </c>
      <c r="F76" s="26">
        <f>SUM(CLAIMS_GrpOS:CLAIMS_GrpIS!F76)</f>
        <v>0</v>
      </c>
      <c r="G76" s="26">
        <f>SUM(CLAIMS_GrpOS:CLAIMS_GrpIS!G76)</f>
        <v>0</v>
      </c>
      <c r="H76" s="26">
        <f>SUM(CLAIMS_GrpOS:CLAIMS_GrpIS!H76)</f>
        <v>0</v>
      </c>
      <c r="I76" s="26">
        <f>SUM(CLAIMS_GrpOS:CLAIMS_GrpIS!I76)</f>
        <v>0</v>
      </c>
      <c r="J76" s="26">
        <f>SUM(CLAIMS_GrpOS:CLAIMS_GrpIS!J76)</f>
        <v>0</v>
      </c>
      <c r="K76" s="26">
        <f>SUM(CLAIMS_GrpOS:CLAIMS_GrpIS!K76)</f>
        <v>0</v>
      </c>
      <c r="L76" s="26">
        <f>SUM(CLAIMS_GrpOS:CLAIMS_GrpIS!L76)</f>
        <v>0</v>
      </c>
      <c r="M76" s="26">
        <f>SUM(CLAIMS_GrpOS:CLAIMS_GrpIS!M76)</f>
        <v>0</v>
      </c>
      <c r="N76" s="26">
        <f>SUM(CLAIMS_GrpOS:CLAIMS_GrpIS!N76)</f>
        <v>0</v>
      </c>
      <c r="O76" s="26">
        <f>SUM(CLAIMS_GrpOS:CLAIMS_GrpIS!O76)</f>
        <v>0</v>
      </c>
      <c r="P76" s="26">
        <f>SUM(CLAIMS_GrpOS:CLAIMS_GrpIS!P76)</f>
        <v>0</v>
      </c>
      <c r="Q76" s="26">
        <f>SUM(CLAIMS_GrpOS:CLAIMS_GrpIS!Q76)</f>
        <v>0</v>
      </c>
      <c r="R76" s="26">
        <f>SUM(CLAIMS_GrpOS:CLAIMS_GrpIS!R76)</f>
        <v>0</v>
      </c>
      <c r="S76" s="26">
        <f>SUM(CLAIMS_GrpOS:CLAIMS_GrpIS!S76)</f>
        <v>0</v>
      </c>
      <c r="T76" s="26">
        <f>SUM(CLAIMS_GrpOS:CLAIMS_GrpIS!T76)</f>
        <v>0</v>
      </c>
      <c r="U76" s="26">
        <f>SUM(CLAIMS_GrpOS:CLAIMS_GrpIS!U76)</f>
        <v>0</v>
      </c>
      <c r="V76" s="26">
        <f>SUM(CLAIMS_GrpOS:CLAIMS_GrpIS!V76)</f>
        <v>0</v>
      </c>
      <c r="W76" s="26">
        <f>SUM(CLAIMS_GrpOS:CLAIMS_GrpIS!W76)</f>
        <v>0</v>
      </c>
      <c r="X76" s="26">
        <f>SUM(CLAIMS_GrpOS:CLAIMS_GrpIS!X76)</f>
        <v>0</v>
      </c>
      <c r="Y76" s="26">
        <f>SUM(CLAIMS_GrpOS:CLAIMS_GrpIS!Y76)</f>
        <v>0</v>
      </c>
      <c r="Z76" s="26">
        <f>SUM(CLAIMS_GrpOS:CLAIMS_GrpIS!Z76)</f>
        <v>0</v>
      </c>
      <c r="AA76" s="26">
        <f>SUM(CLAIMS_GrpOS:CLAIMS_GrpIS!AA76)</f>
        <v>0</v>
      </c>
      <c r="AB76" s="26">
        <f>SUM(CLAIMS_GrpOS:CLAIMS_GrpIS!AB76)</f>
        <v>0</v>
      </c>
      <c r="AC76" s="26">
        <f>SUM(CLAIMS_GrpOS:CLAIMS_GrpIS!AC76)</f>
        <v>0</v>
      </c>
      <c r="AD76" s="26">
        <f>SUM(CLAIMS_GrpOS:CLAIMS_GrpIS!AD76)</f>
        <v>0</v>
      </c>
      <c r="AE76" s="26">
        <f>SUM(CLAIMS_GrpOS:CLAIMS_GrpIS!AE76)</f>
        <v>0</v>
      </c>
      <c r="AF76" s="26">
        <f>SUM(CLAIMS_GrpOS:CLAIMS_GrpIS!AF76)</f>
        <v>0</v>
      </c>
      <c r="AG76" s="26">
        <f>SUM(CLAIMS_GrpOS:CLAIMS_GrpIS!AG76)</f>
        <v>0</v>
      </c>
      <c r="AH76" s="26">
        <f>SUM(CLAIMS_GrpOS:CLAIMS_GrpIS!AH76)</f>
        <v>0</v>
      </c>
      <c r="AI76" s="26">
        <f>SUM(CLAIMS_GrpOS:CLAIMS_GrpIS!AI76)</f>
        <v>0</v>
      </c>
      <c r="AJ76" s="26">
        <f>SUM(CLAIMS_GrpOS:CLAIMS_GrpIS!AJ76)</f>
        <v>0</v>
      </c>
      <c r="AK76" s="26">
        <f>SUM(CLAIMS_GrpOS:CLAIMS_GrpIS!AK76)</f>
        <v>0</v>
      </c>
      <c r="AL76" s="26">
        <f>SUM(CLAIMS_GrpOS:CLAIMS_GrpIS!AL76)</f>
        <v>0</v>
      </c>
      <c r="AM76" s="26">
        <f>SUM(CLAIMS_GrpOS:CLAIMS_GrpIS!AM76)</f>
        <v>0</v>
      </c>
      <c r="AN76" s="26">
        <f>SUM(CLAIMS_GrpOS:CLAIMS_GrpIS!AN76)</f>
        <v>0</v>
      </c>
      <c r="AO76" s="26">
        <f>SUM(CLAIMS_GrpOS:CLAIMS_GrpIS!AO76)</f>
        <v>0</v>
      </c>
      <c r="AP76" s="26">
        <f>SUM(CLAIMS_GrpOS:CLAIMS_GrpIS!AP76)</f>
        <v>0</v>
      </c>
      <c r="AQ76" s="26">
        <f>SUM(CLAIMS_GrpOS:CLAIMS_GrpIS!AQ76)</f>
        <v>0</v>
      </c>
      <c r="AR76" s="26">
        <f>SUM(CLAIMS_GrpOS:CLAIMS_GrpIS!AR76)</f>
        <v>0</v>
      </c>
      <c r="AS76" s="26">
        <f>SUM(CLAIMS_GrpOS:CLAIMS_GrpIS!AS76)</f>
        <v>0</v>
      </c>
      <c r="AT76" s="26">
        <f>SUM(CLAIMS_GrpOS:CLAIMS_GrpIS!AT76)</f>
        <v>0</v>
      </c>
      <c r="AU76" s="26">
        <f>SUM(CLAIMS_GrpOS:CLAIMS_GrpIS!AU76)</f>
        <v>0</v>
      </c>
      <c r="AV76" s="26">
        <f>SUM(CLAIMS_GrpOS:CLAIMS_GrpIS!AV76)</f>
        <v>0</v>
      </c>
      <c r="AW76" s="26">
        <f>SUM(CLAIMS_GrpOS:CLAIMS_GrpIS!AW76)</f>
        <v>0</v>
      </c>
      <c r="AX76" s="26">
        <f>SUM(CLAIMS_GrpOS:CLAIMS_GrpIS!AX76)</f>
        <v>0</v>
      </c>
      <c r="AY76" s="26">
        <f>SUM(CLAIMS_GrpOS:CLAIMS_GrpIS!AY76)</f>
        <v>0</v>
      </c>
      <c r="AZ76" s="26">
        <f>SUM(CLAIMS_GrpOS:CLAIMS_GrpIS!AZ76)</f>
        <v>0</v>
      </c>
      <c r="BA76" s="26">
        <f>SUM(CLAIMS_GrpOS:CLAIMS_GrpIS!BA76)</f>
        <v>0</v>
      </c>
      <c r="BB76" s="26">
        <f>SUM(CLAIMS_GrpOS:CLAIMS_GrpIS!BB76)</f>
        <v>0</v>
      </c>
      <c r="BC76" s="26">
        <f>SUM(CLAIMS_GrpOS:CLAIMS_GrpIS!BC76)</f>
        <v>0</v>
      </c>
      <c r="BD76" s="26">
        <f>SUM(CLAIMS_GrpOS:CLAIMS_GrpIS!BD76)</f>
        <v>0</v>
      </c>
      <c r="BE76" s="26">
        <f>SUM(CLAIMS_GrpOS:CLAIMS_GrpIS!BE76)</f>
        <v>0</v>
      </c>
    </row>
    <row r="77" spans="1:57" x14ac:dyDescent="0.25">
      <c r="A77" s="23" t="str">
        <f t="shared" si="4"/>
        <v>CLAIM AMOUNTS PAID</v>
      </c>
      <c r="C77" s="13" t="s">
        <v>26</v>
      </c>
      <c r="D77" s="53" t="s">
        <v>348</v>
      </c>
      <c r="E77" s="53" t="s">
        <v>27</v>
      </c>
      <c r="F77" s="26">
        <f>SUM(CLAIMS_GrpOS:CLAIMS_GrpIS!F77)</f>
        <v>0</v>
      </c>
      <c r="G77" s="26">
        <f>SUM(CLAIMS_GrpOS:CLAIMS_GrpIS!G77)</f>
        <v>0</v>
      </c>
      <c r="H77" s="26">
        <f>SUM(CLAIMS_GrpOS:CLAIMS_GrpIS!H77)</f>
        <v>0</v>
      </c>
      <c r="I77" s="26">
        <f>SUM(CLAIMS_GrpOS:CLAIMS_GrpIS!I77)</f>
        <v>0</v>
      </c>
      <c r="J77" s="26">
        <f>SUM(CLAIMS_GrpOS:CLAIMS_GrpIS!J77)</f>
        <v>0</v>
      </c>
      <c r="K77" s="26">
        <f>SUM(CLAIMS_GrpOS:CLAIMS_GrpIS!K77)</f>
        <v>0</v>
      </c>
      <c r="L77" s="26">
        <f>SUM(CLAIMS_GrpOS:CLAIMS_GrpIS!L77)</f>
        <v>0</v>
      </c>
      <c r="M77" s="26">
        <f>SUM(CLAIMS_GrpOS:CLAIMS_GrpIS!M77)</f>
        <v>0</v>
      </c>
      <c r="N77" s="26">
        <f>SUM(CLAIMS_GrpOS:CLAIMS_GrpIS!N77)</f>
        <v>0</v>
      </c>
      <c r="O77" s="26">
        <f>SUM(CLAIMS_GrpOS:CLAIMS_GrpIS!O77)</f>
        <v>0</v>
      </c>
      <c r="P77" s="26">
        <f>SUM(CLAIMS_GrpOS:CLAIMS_GrpIS!P77)</f>
        <v>0</v>
      </c>
      <c r="Q77" s="26">
        <f>SUM(CLAIMS_GrpOS:CLAIMS_GrpIS!Q77)</f>
        <v>0</v>
      </c>
      <c r="R77" s="26">
        <f>SUM(CLAIMS_GrpOS:CLAIMS_GrpIS!R77)</f>
        <v>0</v>
      </c>
      <c r="S77" s="26">
        <f>SUM(CLAIMS_GrpOS:CLAIMS_GrpIS!S77)</f>
        <v>0</v>
      </c>
      <c r="T77" s="26">
        <f>SUM(CLAIMS_GrpOS:CLAIMS_GrpIS!T77)</f>
        <v>0</v>
      </c>
      <c r="U77" s="26">
        <f>SUM(CLAIMS_GrpOS:CLAIMS_GrpIS!U77)</f>
        <v>0</v>
      </c>
      <c r="V77" s="26">
        <f>SUM(CLAIMS_GrpOS:CLAIMS_GrpIS!V77)</f>
        <v>0</v>
      </c>
      <c r="W77" s="26">
        <f>SUM(CLAIMS_GrpOS:CLAIMS_GrpIS!W77)</f>
        <v>0</v>
      </c>
      <c r="X77" s="26">
        <f>SUM(CLAIMS_GrpOS:CLAIMS_GrpIS!X77)</f>
        <v>0</v>
      </c>
      <c r="Y77" s="26">
        <f>SUM(CLAIMS_GrpOS:CLAIMS_GrpIS!Y77)</f>
        <v>0</v>
      </c>
      <c r="Z77" s="26">
        <f>SUM(CLAIMS_GrpOS:CLAIMS_GrpIS!Z77)</f>
        <v>0</v>
      </c>
      <c r="AA77" s="26">
        <f>SUM(CLAIMS_GrpOS:CLAIMS_GrpIS!AA77)</f>
        <v>0</v>
      </c>
      <c r="AB77" s="26">
        <f>SUM(CLAIMS_GrpOS:CLAIMS_GrpIS!AB77)</f>
        <v>0</v>
      </c>
      <c r="AC77" s="26">
        <f>SUM(CLAIMS_GrpOS:CLAIMS_GrpIS!AC77)</f>
        <v>0</v>
      </c>
      <c r="AD77" s="26">
        <f>SUM(CLAIMS_GrpOS:CLAIMS_GrpIS!AD77)</f>
        <v>0</v>
      </c>
      <c r="AE77" s="26">
        <f>SUM(CLAIMS_GrpOS:CLAIMS_GrpIS!AE77)</f>
        <v>0</v>
      </c>
      <c r="AF77" s="26">
        <f>SUM(CLAIMS_GrpOS:CLAIMS_GrpIS!AF77)</f>
        <v>0</v>
      </c>
      <c r="AG77" s="26">
        <f>SUM(CLAIMS_GrpOS:CLAIMS_GrpIS!AG77)</f>
        <v>0</v>
      </c>
      <c r="AH77" s="26">
        <f>SUM(CLAIMS_GrpOS:CLAIMS_GrpIS!AH77)</f>
        <v>0</v>
      </c>
      <c r="AI77" s="26">
        <f>SUM(CLAIMS_GrpOS:CLAIMS_GrpIS!AI77)</f>
        <v>0</v>
      </c>
      <c r="AJ77" s="26">
        <f>SUM(CLAIMS_GrpOS:CLAIMS_GrpIS!AJ77)</f>
        <v>0</v>
      </c>
      <c r="AK77" s="26">
        <f>SUM(CLAIMS_GrpOS:CLAIMS_GrpIS!AK77)</f>
        <v>0</v>
      </c>
      <c r="AL77" s="26">
        <f>SUM(CLAIMS_GrpOS:CLAIMS_GrpIS!AL77)</f>
        <v>0</v>
      </c>
      <c r="AM77" s="26">
        <f>SUM(CLAIMS_GrpOS:CLAIMS_GrpIS!AM77)</f>
        <v>0</v>
      </c>
      <c r="AN77" s="26">
        <f>SUM(CLAIMS_GrpOS:CLAIMS_GrpIS!AN77)</f>
        <v>0</v>
      </c>
      <c r="AO77" s="26">
        <f>SUM(CLAIMS_GrpOS:CLAIMS_GrpIS!AO77)</f>
        <v>0</v>
      </c>
      <c r="AP77" s="26">
        <f>SUM(CLAIMS_GrpOS:CLAIMS_GrpIS!AP77)</f>
        <v>0</v>
      </c>
      <c r="AQ77" s="26">
        <f>SUM(CLAIMS_GrpOS:CLAIMS_GrpIS!AQ77)</f>
        <v>0</v>
      </c>
      <c r="AR77" s="26">
        <f>SUM(CLAIMS_GrpOS:CLAIMS_GrpIS!AR77)</f>
        <v>0</v>
      </c>
      <c r="AS77" s="26">
        <f>SUM(CLAIMS_GrpOS:CLAIMS_GrpIS!AS77)</f>
        <v>0</v>
      </c>
      <c r="AT77" s="26">
        <f>SUM(CLAIMS_GrpOS:CLAIMS_GrpIS!AT77)</f>
        <v>0</v>
      </c>
      <c r="AU77" s="26">
        <f>SUM(CLAIMS_GrpOS:CLAIMS_GrpIS!AU77)</f>
        <v>0</v>
      </c>
      <c r="AV77" s="26">
        <f>SUM(CLAIMS_GrpOS:CLAIMS_GrpIS!AV77)</f>
        <v>0</v>
      </c>
      <c r="AW77" s="26">
        <f>SUM(CLAIMS_GrpOS:CLAIMS_GrpIS!AW77)</f>
        <v>0</v>
      </c>
      <c r="AX77" s="26">
        <f>SUM(CLAIMS_GrpOS:CLAIMS_GrpIS!AX77)</f>
        <v>0</v>
      </c>
      <c r="AY77" s="26">
        <f>SUM(CLAIMS_GrpOS:CLAIMS_GrpIS!AY77)</f>
        <v>0</v>
      </c>
      <c r="AZ77" s="26">
        <f>SUM(CLAIMS_GrpOS:CLAIMS_GrpIS!AZ77)</f>
        <v>0</v>
      </c>
      <c r="BA77" s="26">
        <f>SUM(CLAIMS_GrpOS:CLAIMS_GrpIS!BA77)</f>
        <v>0</v>
      </c>
      <c r="BB77" s="26">
        <f>SUM(CLAIMS_GrpOS:CLAIMS_GrpIS!BB77)</f>
        <v>0</v>
      </c>
      <c r="BC77" s="26">
        <f>SUM(CLAIMS_GrpOS:CLAIMS_GrpIS!BC77)</f>
        <v>0</v>
      </c>
      <c r="BD77" s="26">
        <f>SUM(CLAIMS_GrpOS:CLAIMS_GrpIS!BD77)</f>
        <v>0</v>
      </c>
      <c r="BE77" s="26">
        <f>SUM(CLAIMS_GrpOS:CLAIMS_GrpIS!BE77)</f>
        <v>0</v>
      </c>
    </row>
    <row r="78" spans="1:57" x14ac:dyDescent="0.25">
      <c r="A78" s="23" t="str">
        <f t="shared" si="4"/>
        <v>CLAIM AMOUNTS PAID</v>
      </c>
      <c r="C78" s="13" t="s">
        <v>26</v>
      </c>
      <c r="D78" s="53" t="s">
        <v>222</v>
      </c>
      <c r="E78" s="53" t="s">
        <v>229</v>
      </c>
      <c r="F78" s="26">
        <f>SUM(CLAIMS_GrpOS:CLAIMS_GrpIS!F78)</f>
        <v>0</v>
      </c>
      <c r="G78" s="26">
        <f>SUM(CLAIMS_GrpOS:CLAIMS_GrpIS!G78)</f>
        <v>0</v>
      </c>
      <c r="H78" s="26">
        <f>SUM(CLAIMS_GrpOS:CLAIMS_GrpIS!H78)</f>
        <v>0</v>
      </c>
      <c r="I78" s="26">
        <f>SUM(CLAIMS_GrpOS:CLAIMS_GrpIS!I78)</f>
        <v>0</v>
      </c>
      <c r="J78" s="26">
        <f>SUM(CLAIMS_GrpOS:CLAIMS_GrpIS!J78)</f>
        <v>0</v>
      </c>
      <c r="K78" s="26">
        <f>SUM(CLAIMS_GrpOS:CLAIMS_GrpIS!K78)</f>
        <v>0</v>
      </c>
      <c r="L78" s="26">
        <f>SUM(CLAIMS_GrpOS:CLAIMS_GrpIS!L78)</f>
        <v>0</v>
      </c>
      <c r="M78" s="26">
        <f>SUM(CLAIMS_GrpOS:CLAIMS_GrpIS!M78)</f>
        <v>0</v>
      </c>
      <c r="N78" s="26">
        <f>SUM(CLAIMS_GrpOS:CLAIMS_GrpIS!N78)</f>
        <v>0</v>
      </c>
      <c r="O78" s="26">
        <f>SUM(CLAIMS_GrpOS:CLAIMS_GrpIS!O78)</f>
        <v>0</v>
      </c>
      <c r="P78" s="26">
        <f>SUM(CLAIMS_GrpOS:CLAIMS_GrpIS!P78)</f>
        <v>0</v>
      </c>
      <c r="Q78" s="26">
        <f>SUM(CLAIMS_GrpOS:CLAIMS_GrpIS!Q78)</f>
        <v>0</v>
      </c>
      <c r="R78" s="26">
        <f>SUM(CLAIMS_GrpOS:CLAIMS_GrpIS!R78)</f>
        <v>0</v>
      </c>
      <c r="S78" s="26">
        <f>SUM(CLAIMS_GrpOS:CLAIMS_GrpIS!S78)</f>
        <v>0</v>
      </c>
      <c r="T78" s="26">
        <f>SUM(CLAIMS_GrpOS:CLAIMS_GrpIS!T78)</f>
        <v>0</v>
      </c>
      <c r="U78" s="26">
        <f>SUM(CLAIMS_GrpOS:CLAIMS_GrpIS!U78)</f>
        <v>0</v>
      </c>
      <c r="V78" s="26">
        <f>SUM(CLAIMS_GrpOS:CLAIMS_GrpIS!V78)</f>
        <v>0</v>
      </c>
      <c r="W78" s="26">
        <f>SUM(CLAIMS_GrpOS:CLAIMS_GrpIS!W78)</f>
        <v>0</v>
      </c>
      <c r="X78" s="26">
        <f>SUM(CLAIMS_GrpOS:CLAIMS_GrpIS!X78)</f>
        <v>0</v>
      </c>
      <c r="Y78" s="26">
        <f>SUM(CLAIMS_GrpOS:CLAIMS_GrpIS!Y78)</f>
        <v>0</v>
      </c>
      <c r="Z78" s="26">
        <f>SUM(CLAIMS_GrpOS:CLAIMS_GrpIS!Z78)</f>
        <v>0</v>
      </c>
      <c r="AA78" s="26">
        <f>SUM(CLAIMS_GrpOS:CLAIMS_GrpIS!AA78)</f>
        <v>0</v>
      </c>
      <c r="AB78" s="26">
        <f>SUM(CLAIMS_GrpOS:CLAIMS_GrpIS!AB78)</f>
        <v>0</v>
      </c>
      <c r="AC78" s="26">
        <f>SUM(CLAIMS_GrpOS:CLAIMS_GrpIS!AC78)</f>
        <v>0</v>
      </c>
      <c r="AD78" s="26">
        <f>SUM(CLAIMS_GrpOS:CLAIMS_GrpIS!AD78)</f>
        <v>0</v>
      </c>
      <c r="AE78" s="26">
        <f>SUM(CLAIMS_GrpOS:CLAIMS_GrpIS!AE78)</f>
        <v>0</v>
      </c>
      <c r="AF78" s="26">
        <f>SUM(CLAIMS_GrpOS:CLAIMS_GrpIS!AF78)</f>
        <v>0</v>
      </c>
      <c r="AG78" s="26">
        <f>SUM(CLAIMS_GrpOS:CLAIMS_GrpIS!AG78)</f>
        <v>0</v>
      </c>
      <c r="AH78" s="26">
        <f>SUM(CLAIMS_GrpOS:CLAIMS_GrpIS!AH78)</f>
        <v>0</v>
      </c>
      <c r="AI78" s="26">
        <f>SUM(CLAIMS_GrpOS:CLAIMS_GrpIS!AI78)</f>
        <v>0</v>
      </c>
      <c r="AJ78" s="26">
        <f>SUM(CLAIMS_GrpOS:CLAIMS_GrpIS!AJ78)</f>
        <v>0</v>
      </c>
      <c r="AK78" s="26">
        <f>SUM(CLAIMS_GrpOS:CLAIMS_GrpIS!AK78)</f>
        <v>0</v>
      </c>
      <c r="AL78" s="26">
        <f>SUM(CLAIMS_GrpOS:CLAIMS_GrpIS!AL78)</f>
        <v>0</v>
      </c>
      <c r="AM78" s="26">
        <f>SUM(CLAIMS_GrpOS:CLAIMS_GrpIS!AM78)</f>
        <v>0</v>
      </c>
      <c r="AN78" s="26">
        <f>SUM(CLAIMS_GrpOS:CLAIMS_GrpIS!AN78)</f>
        <v>0</v>
      </c>
      <c r="AO78" s="26">
        <f>SUM(CLAIMS_GrpOS:CLAIMS_GrpIS!AO78)</f>
        <v>0</v>
      </c>
      <c r="AP78" s="26">
        <f>SUM(CLAIMS_GrpOS:CLAIMS_GrpIS!AP78)</f>
        <v>0</v>
      </c>
      <c r="AQ78" s="26">
        <f>SUM(CLAIMS_GrpOS:CLAIMS_GrpIS!AQ78)</f>
        <v>0</v>
      </c>
      <c r="AR78" s="26">
        <f>SUM(CLAIMS_GrpOS:CLAIMS_GrpIS!AR78)</f>
        <v>0</v>
      </c>
      <c r="AS78" s="26">
        <f>SUM(CLAIMS_GrpOS:CLAIMS_GrpIS!AS78)</f>
        <v>0</v>
      </c>
      <c r="AT78" s="26">
        <f>SUM(CLAIMS_GrpOS:CLAIMS_GrpIS!AT78)</f>
        <v>0</v>
      </c>
      <c r="AU78" s="26">
        <f>SUM(CLAIMS_GrpOS:CLAIMS_GrpIS!AU78)</f>
        <v>0</v>
      </c>
      <c r="AV78" s="26">
        <f>SUM(CLAIMS_GrpOS:CLAIMS_GrpIS!AV78)</f>
        <v>0</v>
      </c>
      <c r="AW78" s="26">
        <f>SUM(CLAIMS_GrpOS:CLAIMS_GrpIS!AW78)</f>
        <v>0</v>
      </c>
      <c r="AX78" s="26">
        <f>SUM(CLAIMS_GrpOS:CLAIMS_GrpIS!AX78)</f>
        <v>0</v>
      </c>
      <c r="AY78" s="26">
        <f>SUM(CLAIMS_GrpOS:CLAIMS_GrpIS!AY78)</f>
        <v>0</v>
      </c>
      <c r="AZ78" s="26">
        <f>SUM(CLAIMS_GrpOS:CLAIMS_GrpIS!AZ78)</f>
        <v>0</v>
      </c>
      <c r="BA78" s="26">
        <f>SUM(CLAIMS_GrpOS:CLAIMS_GrpIS!BA78)</f>
        <v>0</v>
      </c>
      <c r="BB78" s="26">
        <f>SUM(CLAIMS_GrpOS:CLAIMS_GrpIS!BB78)</f>
        <v>0</v>
      </c>
      <c r="BC78" s="26">
        <f>SUM(CLAIMS_GrpOS:CLAIMS_GrpIS!BC78)</f>
        <v>0</v>
      </c>
      <c r="BD78" s="26">
        <f>SUM(CLAIMS_GrpOS:CLAIMS_GrpIS!BD78)</f>
        <v>0</v>
      </c>
      <c r="BE78" s="26">
        <f>SUM(CLAIMS_GrpOS:CLAIMS_GrpIS!BE78)</f>
        <v>0</v>
      </c>
    </row>
    <row r="79" spans="1:57" x14ac:dyDescent="0.25">
      <c r="A79" s="23" t="str">
        <f t="shared" si="4"/>
        <v>CLAIM AMOUNTS PAID</v>
      </c>
      <c r="C79" s="13" t="s">
        <v>26</v>
      </c>
      <c r="D79" s="53" t="s">
        <v>224</v>
      </c>
      <c r="E79" s="53" t="s">
        <v>230</v>
      </c>
      <c r="F79" s="26">
        <f>SUM(CLAIMS_GrpOS:CLAIMS_GrpIS!F79)</f>
        <v>0</v>
      </c>
      <c r="G79" s="26">
        <f>SUM(CLAIMS_GrpOS:CLAIMS_GrpIS!G79)</f>
        <v>0</v>
      </c>
      <c r="H79" s="26">
        <f>SUM(CLAIMS_GrpOS:CLAIMS_GrpIS!H79)</f>
        <v>0</v>
      </c>
      <c r="I79" s="26">
        <f>SUM(CLAIMS_GrpOS:CLAIMS_GrpIS!I79)</f>
        <v>0</v>
      </c>
      <c r="J79" s="26">
        <f>SUM(CLAIMS_GrpOS:CLAIMS_GrpIS!J79)</f>
        <v>0</v>
      </c>
      <c r="K79" s="26">
        <f>SUM(CLAIMS_GrpOS:CLAIMS_GrpIS!K79)</f>
        <v>0</v>
      </c>
      <c r="L79" s="26">
        <f>SUM(CLAIMS_GrpOS:CLAIMS_GrpIS!L79)</f>
        <v>0</v>
      </c>
      <c r="M79" s="26">
        <f>SUM(CLAIMS_GrpOS:CLAIMS_GrpIS!M79)</f>
        <v>0</v>
      </c>
      <c r="N79" s="26">
        <f>SUM(CLAIMS_GrpOS:CLAIMS_GrpIS!N79)</f>
        <v>0</v>
      </c>
      <c r="O79" s="26">
        <f>SUM(CLAIMS_GrpOS:CLAIMS_GrpIS!O79)</f>
        <v>0</v>
      </c>
      <c r="P79" s="26">
        <f>SUM(CLAIMS_GrpOS:CLAIMS_GrpIS!P79)</f>
        <v>0</v>
      </c>
      <c r="Q79" s="26">
        <f>SUM(CLAIMS_GrpOS:CLAIMS_GrpIS!Q79)</f>
        <v>0</v>
      </c>
      <c r="R79" s="26">
        <f>SUM(CLAIMS_GrpOS:CLAIMS_GrpIS!R79)</f>
        <v>0</v>
      </c>
      <c r="S79" s="26">
        <f>SUM(CLAIMS_GrpOS:CLAIMS_GrpIS!S79)</f>
        <v>0</v>
      </c>
      <c r="T79" s="26">
        <f>SUM(CLAIMS_GrpOS:CLAIMS_GrpIS!T79)</f>
        <v>0</v>
      </c>
      <c r="U79" s="26">
        <f>SUM(CLAIMS_GrpOS:CLAIMS_GrpIS!U79)</f>
        <v>0</v>
      </c>
      <c r="V79" s="26">
        <f>SUM(CLAIMS_GrpOS:CLAIMS_GrpIS!V79)</f>
        <v>0</v>
      </c>
      <c r="W79" s="26">
        <f>SUM(CLAIMS_GrpOS:CLAIMS_GrpIS!W79)</f>
        <v>0</v>
      </c>
      <c r="X79" s="26">
        <f>SUM(CLAIMS_GrpOS:CLAIMS_GrpIS!X79)</f>
        <v>0</v>
      </c>
      <c r="Y79" s="26">
        <f>SUM(CLAIMS_GrpOS:CLAIMS_GrpIS!Y79)</f>
        <v>0</v>
      </c>
      <c r="Z79" s="26">
        <f>SUM(CLAIMS_GrpOS:CLAIMS_GrpIS!Z79)</f>
        <v>0</v>
      </c>
      <c r="AA79" s="26">
        <f>SUM(CLAIMS_GrpOS:CLAIMS_GrpIS!AA79)</f>
        <v>0</v>
      </c>
      <c r="AB79" s="26">
        <f>SUM(CLAIMS_GrpOS:CLAIMS_GrpIS!AB79)</f>
        <v>0</v>
      </c>
      <c r="AC79" s="26">
        <f>SUM(CLAIMS_GrpOS:CLAIMS_GrpIS!AC79)</f>
        <v>0</v>
      </c>
      <c r="AD79" s="26">
        <f>SUM(CLAIMS_GrpOS:CLAIMS_GrpIS!AD79)</f>
        <v>0</v>
      </c>
      <c r="AE79" s="26">
        <f>SUM(CLAIMS_GrpOS:CLAIMS_GrpIS!AE79)</f>
        <v>0</v>
      </c>
      <c r="AF79" s="26">
        <f>SUM(CLAIMS_GrpOS:CLAIMS_GrpIS!AF79)</f>
        <v>0</v>
      </c>
      <c r="AG79" s="26">
        <f>SUM(CLAIMS_GrpOS:CLAIMS_GrpIS!AG79)</f>
        <v>0</v>
      </c>
      <c r="AH79" s="26">
        <f>SUM(CLAIMS_GrpOS:CLAIMS_GrpIS!AH79)</f>
        <v>0</v>
      </c>
      <c r="AI79" s="26">
        <f>SUM(CLAIMS_GrpOS:CLAIMS_GrpIS!AI79)</f>
        <v>0</v>
      </c>
      <c r="AJ79" s="26">
        <f>SUM(CLAIMS_GrpOS:CLAIMS_GrpIS!AJ79)</f>
        <v>0</v>
      </c>
      <c r="AK79" s="26">
        <f>SUM(CLAIMS_GrpOS:CLAIMS_GrpIS!AK79)</f>
        <v>0</v>
      </c>
      <c r="AL79" s="26">
        <f>SUM(CLAIMS_GrpOS:CLAIMS_GrpIS!AL79)</f>
        <v>0</v>
      </c>
      <c r="AM79" s="26">
        <f>SUM(CLAIMS_GrpOS:CLAIMS_GrpIS!AM79)</f>
        <v>0</v>
      </c>
      <c r="AN79" s="26">
        <f>SUM(CLAIMS_GrpOS:CLAIMS_GrpIS!AN79)</f>
        <v>0</v>
      </c>
      <c r="AO79" s="26">
        <f>SUM(CLAIMS_GrpOS:CLAIMS_GrpIS!AO79)</f>
        <v>0</v>
      </c>
      <c r="AP79" s="26">
        <f>SUM(CLAIMS_GrpOS:CLAIMS_GrpIS!AP79)</f>
        <v>0</v>
      </c>
      <c r="AQ79" s="26">
        <f>SUM(CLAIMS_GrpOS:CLAIMS_GrpIS!AQ79)</f>
        <v>0</v>
      </c>
      <c r="AR79" s="26">
        <f>SUM(CLAIMS_GrpOS:CLAIMS_GrpIS!AR79)</f>
        <v>0</v>
      </c>
      <c r="AS79" s="26">
        <f>SUM(CLAIMS_GrpOS:CLAIMS_GrpIS!AS79)</f>
        <v>0</v>
      </c>
      <c r="AT79" s="26">
        <f>SUM(CLAIMS_GrpOS:CLAIMS_GrpIS!AT79)</f>
        <v>0</v>
      </c>
      <c r="AU79" s="26">
        <f>SUM(CLAIMS_GrpOS:CLAIMS_GrpIS!AU79)</f>
        <v>0</v>
      </c>
      <c r="AV79" s="26">
        <f>SUM(CLAIMS_GrpOS:CLAIMS_GrpIS!AV79)</f>
        <v>0</v>
      </c>
      <c r="AW79" s="26">
        <f>SUM(CLAIMS_GrpOS:CLAIMS_GrpIS!AW79)</f>
        <v>0</v>
      </c>
      <c r="AX79" s="26">
        <f>SUM(CLAIMS_GrpOS:CLAIMS_GrpIS!AX79)</f>
        <v>0</v>
      </c>
      <c r="AY79" s="26">
        <f>SUM(CLAIMS_GrpOS:CLAIMS_GrpIS!AY79)</f>
        <v>0</v>
      </c>
      <c r="AZ79" s="26">
        <f>SUM(CLAIMS_GrpOS:CLAIMS_GrpIS!AZ79)</f>
        <v>0</v>
      </c>
      <c r="BA79" s="26">
        <f>SUM(CLAIMS_GrpOS:CLAIMS_GrpIS!BA79)</f>
        <v>0</v>
      </c>
      <c r="BB79" s="26">
        <f>SUM(CLAIMS_GrpOS:CLAIMS_GrpIS!BB79)</f>
        <v>0</v>
      </c>
      <c r="BC79" s="26">
        <f>SUM(CLAIMS_GrpOS:CLAIMS_GrpIS!BC79)</f>
        <v>0</v>
      </c>
      <c r="BD79" s="26">
        <f>SUM(CLAIMS_GrpOS:CLAIMS_GrpIS!BD79)</f>
        <v>0</v>
      </c>
      <c r="BE79" s="26">
        <f>SUM(CLAIMS_GrpOS:CLAIMS_GrpIS!BE79)</f>
        <v>0</v>
      </c>
    </row>
    <row r="80" spans="1:57" ht="15" customHeight="1" x14ac:dyDescent="0.25">
      <c r="A80" s="23" t="str">
        <f t="shared" si="4"/>
        <v>CLAIM AMOUNTS PAID</v>
      </c>
      <c r="C80" s="13" t="s">
        <v>26</v>
      </c>
      <c r="D80" s="53" t="s">
        <v>223</v>
      </c>
      <c r="E80" s="53" t="s">
        <v>231</v>
      </c>
      <c r="F80" s="26">
        <f>SUM(CLAIMS_GrpOS:CLAIMS_GrpIS!F80)</f>
        <v>0</v>
      </c>
      <c r="G80" s="26">
        <f>SUM(CLAIMS_GrpOS:CLAIMS_GrpIS!G80)</f>
        <v>0</v>
      </c>
      <c r="H80" s="26">
        <f>SUM(CLAIMS_GrpOS:CLAIMS_GrpIS!H80)</f>
        <v>0</v>
      </c>
      <c r="I80" s="26">
        <f>SUM(CLAIMS_GrpOS:CLAIMS_GrpIS!I80)</f>
        <v>0</v>
      </c>
      <c r="J80" s="26">
        <f>SUM(CLAIMS_GrpOS:CLAIMS_GrpIS!J80)</f>
        <v>0</v>
      </c>
      <c r="K80" s="26">
        <f>SUM(CLAIMS_GrpOS:CLAIMS_GrpIS!K80)</f>
        <v>0</v>
      </c>
      <c r="L80" s="26">
        <f>SUM(CLAIMS_GrpOS:CLAIMS_GrpIS!L80)</f>
        <v>0</v>
      </c>
      <c r="M80" s="26">
        <f>SUM(CLAIMS_GrpOS:CLAIMS_GrpIS!M80)</f>
        <v>0</v>
      </c>
      <c r="N80" s="26">
        <f>SUM(CLAIMS_GrpOS:CLAIMS_GrpIS!N80)</f>
        <v>0</v>
      </c>
      <c r="O80" s="26">
        <f>SUM(CLAIMS_GrpOS:CLAIMS_GrpIS!O80)</f>
        <v>0</v>
      </c>
      <c r="P80" s="26">
        <f>SUM(CLAIMS_GrpOS:CLAIMS_GrpIS!P80)</f>
        <v>0</v>
      </c>
      <c r="Q80" s="26">
        <f>SUM(CLAIMS_GrpOS:CLAIMS_GrpIS!Q80)</f>
        <v>0</v>
      </c>
      <c r="R80" s="26">
        <f>SUM(CLAIMS_GrpOS:CLAIMS_GrpIS!R80)</f>
        <v>0</v>
      </c>
      <c r="S80" s="26">
        <f>SUM(CLAIMS_GrpOS:CLAIMS_GrpIS!S80)</f>
        <v>0</v>
      </c>
      <c r="T80" s="26">
        <f>SUM(CLAIMS_GrpOS:CLAIMS_GrpIS!T80)</f>
        <v>0</v>
      </c>
      <c r="U80" s="26">
        <f>SUM(CLAIMS_GrpOS:CLAIMS_GrpIS!U80)</f>
        <v>0</v>
      </c>
      <c r="V80" s="26">
        <f>SUM(CLAIMS_GrpOS:CLAIMS_GrpIS!V80)</f>
        <v>0</v>
      </c>
      <c r="W80" s="26">
        <f>SUM(CLAIMS_GrpOS:CLAIMS_GrpIS!W80)</f>
        <v>0</v>
      </c>
      <c r="X80" s="26">
        <f>SUM(CLAIMS_GrpOS:CLAIMS_GrpIS!X80)</f>
        <v>0</v>
      </c>
      <c r="Y80" s="26">
        <f>SUM(CLAIMS_GrpOS:CLAIMS_GrpIS!Y80)</f>
        <v>0</v>
      </c>
      <c r="Z80" s="26">
        <f>SUM(CLAIMS_GrpOS:CLAIMS_GrpIS!Z80)</f>
        <v>0</v>
      </c>
      <c r="AA80" s="26">
        <f>SUM(CLAIMS_GrpOS:CLAIMS_GrpIS!AA80)</f>
        <v>0</v>
      </c>
      <c r="AB80" s="26">
        <f>SUM(CLAIMS_GrpOS:CLAIMS_GrpIS!AB80)</f>
        <v>0</v>
      </c>
      <c r="AC80" s="26">
        <f>SUM(CLAIMS_GrpOS:CLAIMS_GrpIS!AC80)</f>
        <v>0</v>
      </c>
      <c r="AD80" s="26">
        <f>SUM(CLAIMS_GrpOS:CLAIMS_GrpIS!AD80)</f>
        <v>0</v>
      </c>
      <c r="AE80" s="26">
        <f>SUM(CLAIMS_GrpOS:CLAIMS_GrpIS!AE80)</f>
        <v>0</v>
      </c>
      <c r="AF80" s="26">
        <f>SUM(CLAIMS_GrpOS:CLAIMS_GrpIS!AF80)</f>
        <v>0</v>
      </c>
      <c r="AG80" s="26">
        <f>SUM(CLAIMS_GrpOS:CLAIMS_GrpIS!AG80)</f>
        <v>0</v>
      </c>
      <c r="AH80" s="26">
        <f>SUM(CLAIMS_GrpOS:CLAIMS_GrpIS!AH80)</f>
        <v>0</v>
      </c>
      <c r="AI80" s="26">
        <f>SUM(CLAIMS_GrpOS:CLAIMS_GrpIS!AI80)</f>
        <v>0</v>
      </c>
      <c r="AJ80" s="26">
        <f>SUM(CLAIMS_GrpOS:CLAIMS_GrpIS!AJ80)</f>
        <v>0</v>
      </c>
      <c r="AK80" s="26">
        <f>SUM(CLAIMS_GrpOS:CLAIMS_GrpIS!AK80)</f>
        <v>0</v>
      </c>
      <c r="AL80" s="26">
        <f>SUM(CLAIMS_GrpOS:CLAIMS_GrpIS!AL80)</f>
        <v>0</v>
      </c>
      <c r="AM80" s="26">
        <f>SUM(CLAIMS_GrpOS:CLAIMS_GrpIS!AM80)</f>
        <v>0</v>
      </c>
      <c r="AN80" s="26">
        <f>SUM(CLAIMS_GrpOS:CLAIMS_GrpIS!AN80)</f>
        <v>0</v>
      </c>
      <c r="AO80" s="26">
        <f>SUM(CLAIMS_GrpOS:CLAIMS_GrpIS!AO80)</f>
        <v>0</v>
      </c>
      <c r="AP80" s="26">
        <f>SUM(CLAIMS_GrpOS:CLAIMS_GrpIS!AP80)</f>
        <v>0</v>
      </c>
      <c r="AQ80" s="26">
        <f>SUM(CLAIMS_GrpOS:CLAIMS_GrpIS!AQ80)</f>
        <v>0</v>
      </c>
      <c r="AR80" s="26">
        <f>SUM(CLAIMS_GrpOS:CLAIMS_GrpIS!AR80)</f>
        <v>0</v>
      </c>
      <c r="AS80" s="26">
        <f>SUM(CLAIMS_GrpOS:CLAIMS_GrpIS!AS80)</f>
        <v>0</v>
      </c>
      <c r="AT80" s="26">
        <f>SUM(CLAIMS_GrpOS:CLAIMS_GrpIS!AT80)</f>
        <v>0</v>
      </c>
      <c r="AU80" s="26">
        <f>SUM(CLAIMS_GrpOS:CLAIMS_GrpIS!AU80)</f>
        <v>0</v>
      </c>
      <c r="AV80" s="26">
        <f>SUM(CLAIMS_GrpOS:CLAIMS_GrpIS!AV80)</f>
        <v>0</v>
      </c>
      <c r="AW80" s="26">
        <f>SUM(CLAIMS_GrpOS:CLAIMS_GrpIS!AW80)</f>
        <v>0</v>
      </c>
      <c r="AX80" s="26">
        <f>SUM(CLAIMS_GrpOS:CLAIMS_GrpIS!AX80)</f>
        <v>0</v>
      </c>
      <c r="AY80" s="26">
        <f>SUM(CLAIMS_GrpOS:CLAIMS_GrpIS!AY80)</f>
        <v>0</v>
      </c>
      <c r="AZ80" s="26">
        <f>SUM(CLAIMS_GrpOS:CLAIMS_GrpIS!AZ80)</f>
        <v>0</v>
      </c>
      <c r="BA80" s="26">
        <f>SUM(CLAIMS_GrpOS:CLAIMS_GrpIS!BA80)</f>
        <v>0</v>
      </c>
      <c r="BB80" s="26">
        <f>SUM(CLAIMS_GrpOS:CLAIMS_GrpIS!BB80)</f>
        <v>0</v>
      </c>
      <c r="BC80" s="26">
        <f>SUM(CLAIMS_GrpOS:CLAIMS_GrpIS!BC80)</f>
        <v>0</v>
      </c>
      <c r="BD80" s="26">
        <f>SUM(CLAIMS_GrpOS:CLAIMS_GrpIS!BD80)</f>
        <v>0</v>
      </c>
      <c r="BE80" s="26">
        <f>SUM(CLAIMS_GrpOS:CLAIMS_GrpIS!BE80)</f>
        <v>0</v>
      </c>
    </row>
    <row r="81" spans="1:57" x14ac:dyDescent="0.25">
      <c r="A81" s="23" t="str">
        <f t="shared" si="4"/>
        <v>CLAIM AMOUNTS PAID</v>
      </c>
      <c r="C81" s="13" t="s">
        <v>26</v>
      </c>
      <c r="D81" s="53" t="s">
        <v>341</v>
      </c>
      <c r="E81" s="53" t="s">
        <v>232</v>
      </c>
      <c r="F81" s="26">
        <f>SUM(CLAIMS_GrpOS:CLAIMS_GrpIS!F81)</f>
        <v>0</v>
      </c>
      <c r="G81" s="26">
        <f>SUM(CLAIMS_GrpOS:CLAIMS_GrpIS!G81)</f>
        <v>0</v>
      </c>
      <c r="H81" s="26">
        <f>SUM(CLAIMS_GrpOS:CLAIMS_GrpIS!H81)</f>
        <v>0</v>
      </c>
      <c r="I81" s="26">
        <f>SUM(CLAIMS_GrpOS:CLAIMS_GrpIS!I81)</f>
        <v>0</v>
      </c>
      <c r="J81" s="26">
        <f>SUM(CLAIMS_GrpOS:CLAIMS_GrpIS!J81)</f>
        <v>0</v>
      </c>
      <c r="K81" s="26">
        <f>SUM(CLAIMS_GrpOS:CLAIMS_GrpIS!K81)</f>
        <v>0</v>
      </c>
      <c r="L81" s="26">
        <f>SUM(CLAIMS_GrpOS:CLAIMS_GrpIS!L81)</f>
        <v>0</v>
      </c>
      <c r="M81" s="26">
        <f>SUM(CLAIMS_GrpOS:CLAIMS_GrpIS!M81)</f>
        <v>0</v>
      </c>
      <c r="N81" s="26">
        <f>SUM(CLAIMS_GrpOS:CLAIMS_GrpIS!N81)</f>
        <v>0</v>
      </c>
      <c r="O81" s="26">
        <f>SUM(CLAIMS_GrpOS:CLAIMS_GrpIS!O81)</f>
        <v>0</v>
      </c>
      <c r="P81" s="26">
        <f>SUM(CLAIMS_GrpOS:CLAIMS_GrpIS!P81)</f>
        <v>0</v>
      </c>
      <c r="Q81" s="26">
        <f>SUM(CLAIMS_GrpOS:CLAIMS_GrpIS!Q81)</f>
        <v>0</v>
      </c>
      <c r="R81" s="26">
        <f>SUM(CLAIMS_GrpOS:CLAIMS_GrpIS!R81)</f>
        <v>0</v>
      </c>
      <c r="S81" s="26">
        <f>SUM(CLAIMS_GrpOS:CLAIMS_GrpIS!S81)</f>
        <v>0</v>
      </c>
      <c r="T81" s="26">
        <f>SUM(CLAIMS_GrpOS:CLAIMS_GrpIS!T81)</f>
        <v>0</v>
      </c>
      <c r="U81" s="26">
        <f>SUM(CLAIMS_GrpOS:CLAIMS_GrpIS!U81)</f>
        <v>0</v>
      </c>
      <c r="V81" s="26">
        <f>SUM(CLAIMS_GrpOS:CLAIMS_GrpIS!V81)</f>
        <v>0</v>
      </c>
      <c r="W81" s="26">
        <f>SUM(CLAIMS_GrpOS:CLAIMS_GrpIS!W81)</f>
        <v>0</v>
      </c>
      <c r="X81" s="26">
        <f>SUM(CLAIMS_GrpOS:CLAIMS_GrpIS!X81)</f>
        <v>0</v>
      </c>
      <c r="Y81" s="26">
        <f>SUM(CLAIMS_GrpOS:CLAIMS_GrpIS!Y81)</f>
        <v>0</v>
      </c>
      <c r="Z81" s="26">
        <f>SUM(CLAIMS_GrpOS:CLAIMS_GrpIS!Z81)</f>
        <v>0</v>
      </c>
      <c r="AA81" s="26">
        <f>SUM(CLAIMS_GrpOS:CLAIMS_GrpIS!AA81)</f>
        <v>0</v>
      </c>
      <c r="AB81" s="26">
        <f>SUM(CLAIMS_GrpOS:CLAIMS_GrpIS!AB81)</f>
        <v>0</v>
      </c>
      <c r="AC81" s="26">
        <f>SUM(CLAIMS_GrpOS:CLAIMS_GrpIS!AC81)</f>
        <v>0</v>
      </c>
      <c r="AD81" s="26">
        <f>SUM(CLAIMS_GrpOS:CLAIMS_GrpIS!AD81)</f>
        <v>0</v>
      </c>
      <c r="AE81" s="26">
        <f>SUM(CLAIMS_GrpOS:CLAIMS_GrpIS!AE81)</f>
        <v>0</v>
      </c>
      <c r="AF81" s="26">
        <f>SUM(CLAIMS_GrpOS:CLAIMS_GrpIS!AF81)</f>
        <v>0</v>
      </c>
      <c r="AG81" s="26">
        <f>SUM(CLAIMS_GrpOS:CLAIMS_GrpIS!AG81)</f>
        <v>0</v>
      </c>
      <c r="AH81" s="26">
        <f>SUM(CLAIMS_GrpOS:CLAIMS_GrpIS!AH81)</f>
        <v>0</v>
      </c>
      <c r="AI81" s="26">
        <f>SUM(CLAIMS_GrpOS:CLAIMS_GrpIS!AI81)</f>
        <v>0</v>
      </c>
      <c r="AJ81" s="26">
        <f>SUM(CLAIMS_GrpOS:CLAIMS_GrpIS!AJ81)</f>
        <v>0</v>
      </c>
      <c r="AK81" s="26">
        <f>SUM(CLAIMS_GrpOS:CLAIMS_GrpIS!AK81)</f>
        <v>0</v>
      </c>
      <c r="AL81" s="26">
        <f>SUM(CLAIMS_GrpOS:CLAIMS_GrpIS!AL81)</f>
        <v>0</v>
      </c>
      <c r="AM81" s="26">
        <f>SUM(CLAIMS_GrpOS:CLAIMS_GrpIS!AM81)</f>
        <v>0</v>
      </c>
      <c r="AN81" s="26">
        <f>SUM(CLAIMS_GrpOS:CLAIMS_GrpIS!AN81)</f>
        <v>0</v>
      </c>
      <c r="AO81" s="26">
        <f>SUM(CLAIMS_GrpOS:CLAIMS_GrpIS!AO81)</f>
        <v>0</v>
      </c>
      <c r="AP81" s="26">
        <f>SUM(CLAIMS_GrpOS:CLAIMS_GrpIS!AP81)</f>
        <v>0</v>
      </c>
      <c r="AQ81" s="26">
        <f>SUM(CLAIMS_GrpOS:CLAIMS_GrpIS!AQ81)</f>
        <v>0</v>
      </c>
      <c r="AR81" s="26">
        <f>SUM(CLAIMS_GrpOS:CLAIMS_GrpIS!AR81)</f>
        <v>0</v>
      </c>
      <c r="AS81" s="26">
        <f>SUM(CLAIMS_GrpOS:CLAIMS_GrpIS!AS81)</f>
        <v>0</v>
      </c>
      <c r="AT81" s="26">
        <f>SUM(CLAIMS_GrpOS:CLAIMS_GrpIS!AT81)</f>
        <v>0</v>
      </c>
      <c r="AU81" s="26">
        <f>SUM(CLAIMS_GrpOS:CLAIMS_GrpIS!AU81)</f>
        <v>0</v>
      </c>
      <c r="AV81" s="26">
        <f>SUM(CLAIMS_GrpOS:CLAIMS_GrpIS!AV81)</f>
        <v>0</v>
      </c>
      <c r="AW81" s="26">
        <f>SUM(CLAIMS_GrpOS:CLAIMS_GrpIS!AW81)</f>
        <v>0</v>
      </c>
      <c r="AX81" s="26">
        <f>SUM(CLAIMS_GrpOS:CLAIMS_GrpIS!AX81)</f>
        <v>0</v>
      </c>
      <c r="AY81" s="26">
        <f>SUM(CLAIMS_GrpOS:CLAIMS_GrpIS!AY81)</f>
        <v>0</v>
      </c>
      <c r="AZ81" s="26">
        <f>SUM(CLAIMS_GrpOS:CLAIMS_GrpIS!AZ81)</f>
        <v>0</v>
      </c>
      <c r="BA81" s="26">
        <f>SUM(CLAIMS_GrpOS:CLAIMS_GrpIS!BA81)</f>
        <v>0</v>
      </c>
      <c r="BB81" s="26">
        <f>SUM(CLAIMS_GrpOS:CLAIMS_GrpIS!BB81)</f>
        <v>0</v>
      </c>
      <c r="BC81" s="26">
        <f>SUM(CLAIMS_GrpOS:CLAIMS_GrpIS!BC81)</f>
        <v>0</v>
      </c>
      <c r="BD81" s="26">
        <f>SUM(CLAIMS_GrpOS:CLAIMS_GrpIS!BD81)</f>
        <v>0</v>
      </c>
      <c r="BE81" s="26">
        <f>SUM(CLAIMS_GrpOS:CLAIMS_GrpIS!BE81)</f>
        <v>0</v>
      </c>
    </row>
    <row r="82" spans="1:57" x14ac:dyDescent="0.25">
      <c r="A82" s="23" t="str">
        <f t="shared" si="4"/>
        <v>CLAIM AMOUNTS PAID</v>
      </c>
      <c r="C82" s="13" t="s">
        <v>26</v>
      </c>
      <c r="D82" s="53" t="s">
        <v>246</v>
      </c>
      <c r="E82" s="53" t="s">
        <v>233</v>
      </c>
      <c r="F82" s="26">
        <f>SUM(CLAIMS_GrpOS:CLAIMS_GrpIS!F82)</f>
        <v>0</v>
      </c>
      <c r="G82" s="26">
        <f>SUM(CLAIMS_GrpOS:CLAIMS_GrpIS!G82)</f>
        <v>0</v>
      </c>
      <c r="H82" s="26">
        <f>SUM(CLAIMS_GrpOS:CLAIMS_GrpIS!H82)</f>
        <v>0</v>
      </c>
      <c r="I82" s="26">
        <f>SUM(CLAIMS_GrpOS:CLAIMS_GrpIS!I82)</f>
        <v>0</v>
      </c>
      <c r="J82" s="26">
        <f>SUM(CLAIMS_GrpOS:CLAIMS_GrpIS!J82)</f>
        <v>0</v>
      </c>
      <c r="K82" s="26">
        <f>SUM(CLAIMS_GrpOS:CLAIMS_GrpIS!K82)</f>
        <v>0</v>
      </c>
      <c r="L82" s="26">
        <f>SUM(CLAIMS_GrpOS:CLAIMS_GrpIS!L82)</f>
        <v>0</v>
      </c>
      <c r="M82" s="26">
        <f>SUM(CLAIMS_GrpOS:CLAIMS_GrpIS!M82)</f>
        <v>0</v>
      </c>
      <c r="N82" s="26">
        <f>SUM(CLAIMS_GrpOS:CLAIMS_GrpIS!N82)</f>
        <v>0</v>
      </c>
      <c r="O82" s="26">
        <f>SUM(CLAIMS_GrpOS:CLAIMS_GrpIS!O82)</f>
        <v>0</v>
      </c>
      <c r="P82" s="26">
        <f>SUM(CLAIMS_GrpOS:CLAIMS_GrpIS!P82)</f>
        <v>0</v>
      </c>
      <c r="Q82" s="26">
        <f>SUM(CLAIMS_GrpOS:CLAIMS_GrpIS!Q82)</f>
        <v>0</v>
      </c>
      <c r="R82" s="26">
        <f>SUM(CLAIMS_GrpOS:CLAIMS_GrpIS!R82)</f>
        <v>0</v>
      </c>
      <c r="S82" s="26">
        <f>SUM(CLAIMS_GrpOS:CLAIMS_GrpIS!S82)</f>
        <v>0</v>
      </c>
      <c r="T82" s="26">
        <f>SUM(CLAIMS_GrpOS:CLAIMS_GrpIS!T82)</f>
        <v>0</v>
      </c>
      <c r="U82" s="26">
        <f>SUM(CLAIMS_GrpOS:CLAIMS_GrpIS!U82)</f>
        <v>0</v>
      </c>
      <c r="V82" s="26">
        <f>SUM(CLAIMS_GrpOS:CLAIMS_GrpIS!V82)</f>
        <v>0</v>
      </c>
      <c r="W82" s="26">
        <f>SUM(CLAIMS_GrpOS:CLAIMS_GrpIS!W82)</f>
        <v>0</v>
      </c>
      <c r="X82" s="26">
        <f>SUM(CLAIMS_GrpOS:CLAIMS_GrpIS!X82)</f>
        <v>0</v>
      </c>
      <c r="Y82" s="26">
        <f>SUM(CLAIMS_GrpOS:CLAIMS_GrpIS!Y82)</f>
        <v>0</v>
      </c>
      <c r="Z82" s="26">
        <f>SUM(CLAIMS_GrpOS:CLAIMS_GrpIS!Z82)</f>
        <v>0</v>
      </c>
      <c r="AA82" s="26">
        <f>SUM(CLAIMS_GrpOS:CLAIMS_GrpIS!AA82)</f>
        <v>0</v>
      </c>
      <c r="AB82" s="26">
        <f>SUM(CLAIMS_GrpOS:CLAIMS_GrpIS!AB82)</f>
        <v>0</v>
      </c>
      <c r="AC82" s="26">
        <f>SUM(CLAIMS_GrpOS:CLAIMS_GrpIS!AC82)</f>
        <v>0</v>
      </c>
      <c r="AD82" s="26">
        <f>SUM(CLAIMS_GrpOS:CLAIMS_GrpIS!AD82)</f>
        <v>0</v>
      </c>
      <c r="AE82" s="26">
        <f>SUM(CLAIMS_GrpOS:CLAIMS_GrpIS!AE82)</f>
        <v>0</v>
      </c>
      <c r="AF82" s="26">
        <f>SUM(CLAIMS_GrpOS:CLAIMS_GrpIS!AF82)</f>
        <v>0</v>
      </c>
      <c r="AG82" s="26">
        <f>SUM(CLAIMS_GrpOS:CLAIMS_GrpIS!AG82)</f>
        <v>0</v>
      </c>
      <c r="AH82" s="26">
        <f>SUM(CLAIMS_GrpOS:CLAIMS_GrpIS!AH82)</f>
        <v>0</v>
      </c>
      <c r="AI82" s="26">
        <f>SUM(CLAIMS_GrpOS:CLAIMS_GrpIS!AI82)</f>
        <v>0</v>
      </c>
      <c r="AJ82" s="26">
        <f>SUM(CLAIMS_GrpOS:CLAIMS_GrpIS!AJ82)</f>
        <v>0</v>
      </c>
      <c r="AK82" s="26">
        <f>SUM(CLAIMS_GrpOS:CLAIMS_GrpIS!AK82)</f>
        <v>0</v>
      </c>
      <c r="AL82" s="26">
        <f>SUM(CLAIMS_GrpOS:CLAIMS_GrpIS!AL82)</f>
        <v>0</v>
      </c>
      <c r="AM82" s="26">
        <f>SUM(CLAIMS_GrpOS:CLAIMS_GrpIS!AM82)</f>
        <v>0</v>
      </c>
      <c r="AN82" s="26">
        <f>SUM(CLAIMS_GrpOS:CLAIMS_GrpIS!AN82)</f>
        <v>0</v>
      </c>
      <c r="AO82" s="26">
        <f>SUM(CLAIMS_GrpOS:CLAIMS_GrpIS!AO82)</f>
        <v>0</v>
      </c>
      <c r="AP82" s="26">
        <f>SUM(CLAIMS_GrpOS:CLAIMS_GrpIS!AP82)</f>
        <v>0</v>
      </c>
      <c r="AQ82" s="26">
        <f>SUM(CLAIMS_GrpOS:CLAIMS_GrpIS!AQ82)</f>
        <v>0</v>
      </c>
      <c r="AR82" s="26">
        <f>SUM(CLAIMS_GrpOS:CLAIMS_GrpIS!AR82)</f>
        <v>0</v>
      </c>
      <c r="AS82" s="26">
        <f>SUM(CLAIMS_GrpOS:CLAIMS_GrpIS!AS82)</f>
        <v>0</v>
      </c>
      <c r="AT82" s="26">
        <f>SUM(CLAIMS_GrpOS:CLAIMS_GrpIS!AT82)</f>
        <v>0</v>
      </c>
      <c r="AU82" s="26">
        <f>SUM(CLAIMS_GrpOS:CLAIMS_GrpIS!AU82)</f>
        <v>0</v>
      </c>
      <c r="AV82" s="26">
        <f>SUM(CLAIMS_GrpOS:CLAIMS_GrpIS!AV82)</f>
        <v>0</v>
      </c>
      <c r="AW82" s="26">
        <f>SUM(CLAIMS_GrpOS:CLAIMS_GrpIS!AW82)</f>
        <v>0</v>
      </c>
      <c r="AX82" s="26">
        <f>SUM(CLAIMS_GrpOS:CLAIMS_GrpIS!AX82)</f>
        <v>0</v>
      </c>
      <c r="AY82" s="26">
        <f>SUM(CLAIMS_GrpOS:CLAIMS_GrpIS!AY82)</f>
        <v>0</v>
      </c>
      <c r="AZ82" s="26">
        <f>SUM(CLAIMS_GrpOS:CLAIMS_GrpIS!AZ82)</f>
        <v>0</v>
      </c>
      <c r="BA82" s="26">
        <f>SUM(CLAIMS_GrpOS:CLAIMS_GrpIS!BA82)</f>
        <v>0</v>
      </c>
      <c r="BB82" s="26">
        <f>SUM(CLAIMS_GrpOS:CLAIMS_GrpIS!BB82)</f>
        <v>0</v>
      </c>
      <c r="BC82" s="26">
        <f>SUM(CLAIMS_GrpOS:CLAIMS_GrpIS!BC82)</f>
        <v>0</v>
      </c>
      <c r="BD82" s="26">
        <f>SUM(CLAIMS_GrpOS:CLAIMS_GrpIS!BD82)</f>
        <v>0</v>
      </c>
      <c r="BE82" s="26">
        <f>SUM(CLAIMS_GrpOS:CLAIMS_GrpIS!BE82)</f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5">$A$71</f>
        <v>CLAIM AMOUNTS PAID</v>
      </c>
      <c r="C84" s="13" t="s">
        <v>26</v>
      </c>
      <c r="D84" s="53" t="s">
        <v>349</v>
      </c>
      <c r="E84" s="53" t="s">
        <v>234</v>
      </c>
      <c r="F84" s="26">
        <f>SUM(CLAIMS_GrpOS:CLAIMS_GrpIS!F84)</f>
        <v>0</v>
      </c>
      <c r="G84" s="26">
        <f>SUM(CLAIMS_GrpOS:CLAIMS_GrpIS!G84)</f>
        <v>0</v>
      </c>
      <c r="H84" s="26">
        <f>SUM(CLAIMS_GrpOS:CLAIMS_GrpIS!H84)</f>
        <v>0</v>
      </c>
      <c r="I84" s="26">
        <f>SUM(CLAIMS_GrpOS:CLAIMS_GrpIS!I84)</f>
        <v>0</v>
      </c>
      <c r="J84" s="26">
        <f>SUM(CLAIMS_GrpOS:CLAIMS_GrpIS!J84)</f>
        <v>0</v>
      </c>
      <c r="K84" s="26">
        <f>SUM(CLAIMS_GrpOS:CLAIMS_GrpIS!K84)</f>
        <v>0</v>
      </c>
      <c r="L84" s="26">
        <f>SUM(CLAIMS_GrpOS:CLAIMS_GrpIS!L84)</f>
        <v>0</v>
      </c>
      <c r="M84" s="26">
        <f>SUM(CLAIMS_GrpOS:CLAIMS_GrpIS!M84)</f>
        <v>0</v>
      </c>
      <c r="N84" s="26">
        <f>SUM(CLAIMS_GrpOS:CLAIMS_GrpIS!N84)</f>
        <v>0</v>
      </c>
      <c r="O84" s="26">
        <f>SUM(CLAIMS_GrpOS:CLAIMS_GrpIS!O84)</f>
        <v>0</v>
      </c>
      <c r="P84" s="26">
        <f>SUM(CLAIMS_GrpOS:CLAIMS_GrpIS!P84)</f>
        <v>0</v>
      </c>
      <c r="Q84" s="26">
        <f>SUM(CLAIMS_GrpOS:CLAIMS_GrpIS!Q84)</f>
        <v>0</v>
      </c>
      <c r="R84" s="26">
        <f>SUM(CLAIMS_GrpOS:CLAIMS_GrpIS!R84)</f>
        <v>0</v>
      </c>
      <c r="S84" s="26">
        <f>SUM(CLAIMS_GrpOS:CLAIMS_GrpIS!S84)</f>
        <v>0</v>
      </c>
      <c r="T84" s="26">
        <f>SUM(CLAIMS_GrpOS:CLAIMS_GrpIS!T84)</f>
        <v>0</v>
      </c>
      <c r="U84" s="26">
        <f>SUM(CLAIMS_GrpOS:CLAIMS_GrpIS!U84)</f>
        <v>0</v>
      </c>
      <c r="V84" s="26">
        <f>SUM(CLAIMS_GrpOS:CLAIMS_GrpIS!V84)</f>
        <v>0</v>
      </c>
      <c r="W84" s="26">
        <f>SUM(CLAIMS_GrpOS:CLAIMS_GrpIS!W84)</f>
        <v>0</v>
      </c>
      <c r="X84" s="26">
        <f>SUM(CLAIMS_GrpOS:CLAIMS_GrpIS!X84)</f>
        <v>0</v>
      </c>
      <c r="Y84" s="26">
        <f>SUM(CLAIMS_GrpOS:CLAIMS_GrpIS!Y84)</f>
        <v>0</v>
      </c>
      <c r="Z84" s="26">
        <f>SUM(CLAIMS_GrpOS:CLAIMS_GrpIS!Z84)</f>
        <v>0</v>
      </c>
      <c r="AA84" s="26">
        <f>SUM(CLAIMS_GrpOS:CLAIMS_GrpIS!AA84)</f>
        <v>0</v>
      </c>
      <c r="AB84" s="26">
        <f>SUM(CLAIMS_GrpOS:CLAIMS_GrpIS!AB84)</f>
        <v>0</v>
      </c>
      <c r="AC84" s="26">
        <f>SUM(CLAIMS_GrpOS:CLAIMS_GrpIS!AC84)</f>
        <v>0</v>
      </c>
      <c r="AD84" s="26">
        <f>SUM(CLAIMS_GrpOS:CLAIMS_GrpIS!AD84)</f>
        <v>0</v>
      </c>
      <c r="AE84" s="26">
        <f>SUM(CLAIMS_GrpOS:CLAIMS_GrpIS!AE84)</f>
        <v>0</v>
      </c>
      <c r="AF84" s="26">
        <f>SUM(CLAIMS_GrpOS:CLAIMS_GrpIS!AF84)</f>
        <v>0</v>
      </c>
      <c r="AG84" s="26">
        <f>SUM(CLAIMS_GrpOS:CLAIMS_GrpIS!AG84)</f>
        <v>0</v>
      </c>
      <c r="AH84" s="26">
        <f>SUM(CLAIMS_GrpOS:CLAIMS_GrpIS!AH84)</f>
        <v>0</v>
      </c>
      <c r="AI84" s="26">
        <f>SUM(CLAIMS_GrpOS:CLAIMS_GrpIS!AI84)</f>
        <v>0</v>
      </c>
      <c r="AJ84" s="26">
        <f>SUM(CLAIMS_GrpOS:CLAIMS_GrpIS!AJ84)</f>
        <v>0</v>
      </c>
      <c r="AK84" s="26">
        <f>SUM(CLAIMS_GrpOS:CLAIMS_GrpIS!AK84)</f>
        <v>0</v>
      </c>
      <c r="AL84" s="26">
        <f>SUM(CLAIMS_GrpOS:CLAIMS_GrpIS!AL84)</f>
        <v>0</v>
      </c>
      <c r="AM84" s="26">
        <f>SUM(CLAIMS_GrpOS:CLAIMS_GrpIS!AM84)</f>
        <v>0</v>
      </c>
      <c r="AN84" s="26">
        <f>SUM(CLAIMS_GrpOS:CLAIMS_GrpIS!AN84)</f>
        <v>0</v>
      </c>
      <c r="AO84" s="26">
        <f>SUM(CLAIMS_GrpOS:CLAIMS_GrpIS!AO84)</f>
        <v>0</v>
      </c>
      <c r="AP84" s="26">
        <f>SUM(CLAIMS_GrpOS:CLAIMS_GrpIS!AP84)</f>
        <v>0</v>
      </c>
      <c r="AQ84" s="26">
        <f>SUM(CLAIMS_GrpOS:CLAIMS_GrpIS!AQ84)</f>
        <v>0</v>
      </c>
      <c r="AR84" s="26">
        <f>SUM(CLAIMS_GrpOS:CLAIMS_GrpIS!AR84)</f>
        <v>0</v>
      </c>
      <c r="AS84" s="26">
        <f>SUM(CLAIMS_GrpOS:CLAIMS_GrpIS!AS84)</f>
        <v>0</v>
      </c>
      <c r="AT84" s="26">
        <f>SUM(CLAIMS_GrpOS:CLAIMS_GrpIS!AT84)</f>
        <v>0</v>
      </c>
      <c r="AU84" s="26">
        <f>SUM(CLAIMS_GrpOS:CLAIMS_GrpIS!AU84)</f>
        <v>0</v>
      </c>
      <c r="AV84" s="26">
        <f>SUM(CLAIMS_GrpOS:CLAIMS_GrpIS!AV84)</f>
        <v>0</v>
      </c>
      <c r="AW84" s="26">
        <f>SUM(CLAIMS_GrpOS:CLAIMS_GrpIS!AW84)</f>
        <v>0</v>
      </c>
      <c r="AX84" s="26">
        <f>SUM(CLAIMS_GrpOS:CLAIMS_GrpIS!AX84)</f>
        <v>0</v>
      </c>
      <c r="AY84" s="26">
        <f>SUM(CLAIMS_GrpOS:CLAIMS_GrpIS!AY84)</f>
        <v>0</v>
      </c>
      <c r="AZ84" s="26">
        <f>SUM(CLAIMS_GrpOS:CLAIMS_GrpIS!AZ84)</f>
        <v>0</v>
      </c>
      <c r="BA84" s="26">
        <f>SUM(CLAIMS_GrpOS:CLAIMS_GrpIS!BA84)</f>
        <v>0</v>
      </c>
      <c r="BB84" s="26">
        <f>SUM(CLAIMS_GrpOS:CLAIMS_GrpIS!BB84)</f>
        <v>0</v>
      </c>
      <c r="BC84" s="26">
        <f>SUM(CLAIMS_GrpOS:CLAIMS_GrpIS!BC84)</f>
        <v>0</v>
      </c>
      <c r="BD84" s="26">
        <f>SUM(CLAIMS_GrpOS:CLAIMS_GrpIS!BD84)</f>
        <v>0</v>
      </c>
      <c r="BE84" s="26">
        <f>SUM(CLAIMS_GrpOS:CLAIMS_GrpIS!BE84)</f>
        <v>0</v>
      </c>
    </row>
    <row r="85" spans="1:57" x14ac:dyDescent="0.25">
      <c r="A85" s="23" t="str">
        <f t="shared" si="5"/>
        <v>CLAIM AMOUNTS PAID</v>
      </c>
      <c r="C85" s="13" t="s">
        <v>26</v>
      </c>
      <c r="D85" s="53" t="s">
        <v>221</v>
      </c>
      <c r="E85" s="53" t="s">
        <v>235</v>
      </c>
      <c r="F85" s="26">
        <f>SUM(CLAIMS_GrpOS:CLAIMS_GrpIS!F85)</f>
        <v>0</v>
      </c>
      <c r="G85" s="26">
        <f>SUM(CLAIMS_GrpOS:CLAIMS_GrpIS!G85)</f>
        <v>0</v>
      </c>
      <c r="H85" s="26">
        <f>SUM(CLAIMS_GrpOS:CLAIMS_GrpIS!H85)</f>
        <v>0</v>
      </c>
      <c r="I85" s="26">
        <f>SUM(CLAIMS_GrpOS:CLAIMS_GrpIS!I85)</f>
        <v>0</v>
      </c>
      <c r="J85" s="26">
        <f>SUM(CLAIMS_GrpOS:CLAIMS_GrpIS!J85)</f>
        <v>0</v>
      </c>
      <c r="K85" s="26">
        <f>SUM(CLAIMS_GrpOS:CLAIMS_GrpIS!K85)</f>
        <v>0</v>
      </c>
      <c r="L85" s="26">
        <f>SUM(CLAIMS_GrpOS:CLAIMS_GrpIS!L85)</f>
        <v>0</v>
      </c>
      <c r="M85" s="26">
        <f>SUM(CLAIMS_GrpOS:CLAIMS_GrpIS!M85)</f>
        <v>0</v>
      </c>
      <c r="N85" s="26">
        <f>SUM(CLAIMS_GrpOS:CLAIMS_GrpIS!N85)</f>
        <v>0</v>
      </c>
      <c r="O85" s="26">
        <f>SUM(CLAIMS_GrpOS:CLAIMS_GrpIS!O85)</f>
        <v>0</v>
      </c>
      <c r="P85" s="26">
        <f>SUM(CLAIMS_GrpOS:CLAIMS_GrpIS!P85)</f>
        <v>0</v>
      </c>
      <c r="Q85" s="26">
        <f>SUM(CLAIMS_GrpOS:CLAIMS_GrpIS!Q85)</f>
        <v>0</v>
      </c>
      <c r="R85" s="26">
        <f>SUM(CLAIMS_GrpOS:CLAIMS_GrpIS!R85)</f>
        <v>0</v>
      </c>
      <c r="S85" s="26">
        <f>SUM(CLAIMS_GrpOS:CLAIMS_GrpIS!S85)</f>
        <v>0</v>
      </c>
      <c r="T85" s="26">
        <f>SUM(CLAIMS_GrpOS:CLAIMS_GrpIS!T85)</f>
        <v>0</v>
      </c>
      <c r="U85" s="26">
        <f>SUM(CLAIMS_GrpOS:CLAIMS_GrpIS!U85)</f>
        <v>0</v>
      </c>
      <c r="V85" s="26">
        <f>SUM(CLAIMS_GrpOS:CLAIMS_GrpIS!V85)</f>
        <v>0</v>
      </c>
      <c r="W85" s="26">
        <f>SUM(CLAIMS_GrpOS:CLAIMS_GrpIS!W85)</f>
        <v>0</v>
      </c>
      <c r="X85" s="26">
        <f>SUM(CLAIMS_GrpOS:CLAIMS_GrpIS!X85)</f>
        <v>0</v>
      </c>
      <c r="Y85" s="26">
        <f>SUM(CLAIMS_GrpOS:CLAIMS_GrpIS!Y85)</f>
        <v>0</v>
      </c>
      <c r="Z85" s="26">
        <f>SUM(CLAIMS_GrpOS:CLAIMS_GrpIS!Z85)</f>
        <v>0</v>
      </c>
      <c r="AA85" s="26">
        <f>SUM(CLAIMS_GrpOS:CLAIMS_GrpIS!AA85)</f>
        <v>0</v>
      </c>
      <c r="AB85" s="26">
        <f>SUM(CLAIMS_GrpOS:CLAIMS_GrpIS!AB85)</f>
        <v>0</v>
      </c>
      <c r="AC85" s="26">
        <f>SUM(CLAIMS_GrpOS:CLAIMS_GrpIS!AC85)</f>
        <v>0</v>
      </c>
      <c r="AD85" s="26">
        <f>SUM(CLAIMS_GrpOS:CLAIMS_GrpIS!AD85)</f>
        <v>0</v>
      </c>
      <c r="AE85" s="26">
        <f>SUM(CLAIMS_GrpOS:CLAIMS_GrpIS!AE85)</f>
        <v>0</v>
      </c>
      <c r="AF85" s="26">
        <f>SUM(CLAIMS_GrpOS:CLAIMS_GrpIS!AF85)</f>
        <v>0</v>
      </c>
      <c r="AG85" s="26">
        <f>SUM(CLAIMS_GrpOS:CLAIMS_GrpIS!AG85)</f>
        <v>0</v>
      </c>
      <c r="AH85" s="26">
        <f>SUM(CLAIMS_GrpOS:CLAIMS_GrpIS!AH85)</f>
        <v>0</v>
      </c>
      <c r="AI85" s="26">
        <f>SUM(CLAIMS_GrpOS:CLAIMS_GrpIS!AI85)</f>
        <v>0</v>
      </c>
      <c r="AJ85" s="26">
        <f>SUM(CLAIMS_GrpOS:CLAIMS_GrpIS!AJ85)</f>
        <v>0</v>
      </c>
      <c r="AK85" s="26">
        <f>SUM(CLAIMS_GrpOS:CLAIMS_GrpIS!AK85)</f>
        <v>0</v>
      </c>
      <c r="AL85" s="26">
        <f>SUM(CLAIMS_GrpOS:CLAIMS_GrpIS!AL85)</f>
        <v>0</v>
      </c>
      <c r="AM85" s="26">
        <f>SUM(CLAIMS_GrpOS:CLAIMS_GrpIS!AM85)</f>
        <v>0</v>
      </c>
      <c r="AN85" s="26">
        <f>SUM(CLAIMS_GrpOS:CLAIMS_GrpIS!AN85)</f>
        <v>0</v>
      </c>
      <c r="AO85" s="26">
        <f>SUM(CLAIMS_GrpOS:CLAIMS_GrpIS!AO85)</f>
        <v>0</v>
      </c>
      <c r="AP85" s="26">
        <f>SUM(CLAIMS_GrpOS:CLAIMS_GrpIS!AP85)</f>
        <v>0</v>
      </c>
      <c r="AQ85" s="26">
        <f>SUM(CLAIMS_GrpOS:CLAIMS_GrpIS!AQ85)</f>
        <v>0</v>
      </c>
      <c r="AR85" s="26">
        <f>SUM(CLAIMS_GrpOS:CLAIMS_GrpIS!AR85)</f>
        <v>0</v>
      </c>
      <c r="AS85" s="26">
        <f>SUM(CLAIMS_GrpOS:CLAIMS_GrpIS!AS85)</f>
        <v>0</v>
      </c>
      <c r="AT85" s="26">
        <f>SUM(CLAIMS_GrpOS:CLAIMS_GrpIS!AT85)</f>
        <v>0</v>
      </c>
      <c r="AU85" s="26">
        <f>SUM(CLAIMS_GrpOS:CLAIMS_GrpIS!AU85)</f>
        <v>0</v>
      </c>
      <c r="AV85" s="26">
        <f>SUM(CLAIMS_GrpOS:CLAIMS_GrpIS!AV85)</f>
        <v>0</v>
      </c>
      <c r="AW85" s="26">
        <f>SUM(CLAIMS_GrpOS:CLAIMS_GrpIS!AW85)</f>
        <v>0</v>
      </c>
      <c r="AX85" s="26">
        <f>SUM(CLAIMS_GrpOS:CLAIMS_GrpIS!AX85)</f>
        <v>0</v>
      </c>
      <c r="AY85" s="26">
        <f>SUM(CLAIMS_GrpOS:CLAIMS_GrpIS!AY85)</f>
        <v>0</v>
      </c>
      <c r="AZ85" s="26">
        <f>SUM(CLAIMS_GrpOS:CLAIMS_GrpIS!AZ85)</f>
        <v>0</v>
      </c>
      <c r="BA85" s="26">
        <f>SUM(CLAIMS_GrpOS:CLAIMS_GrpIS!BA85)</f>
        <v>0</v>
      </c>
      <c r="BB85" s="26">
        <f>SUM(CLAIMS_GrpOS:CLAIMS_GrpIS!BB85)</f>
        <v>0</v>
      </c>
      <c r="BC85" s="26">
        <f>SUM(CLAIMS_GrpOS:CLAIMS_GrpIS!BC85)</f>
        <v>0</v>
      </c>
      <c r="BD85" s="26">
        <f>SUM(CLAIMS_GrpOS:CLAIMS_GrpIS!BD85)</f>
        <v>0</v>
      </c>
      <c r="BE85" s="26">
        <f>SUM(CLAIMS_GrpOS:CLAIMS_GrpIS!BE85)</f>
        <v>0</v>
      </c>
    </row>
    <row r="86" spans="1:57" x14ac:dyDescent="0.25">
      <c r="A86" s="23" t="str">
        <f t="shared" si="5"/>
        <v>CLAIM AMOUNTS PAID</v>
      </c>
      <c r="C86" s="13" t="s">
        <v>26</v>
      </c>
      <c r="D86" s="53" t="s">
        <v>350</v>
      </c>
      <c r="E86" s="53" t="s">
        <v>236</v>
      </c>
      <c r="F86" s="26">
        <f>SUM(CLAIMS_GrpOS:CLAIMS_GrpIS!F86)</f>
        <v>0</v>
      </c>
      <c r="G86" s="26">
        <f>SUM(CLAIMS_GrpOS:CLAIMS_GrpIS!G86)</f>
        <v>0</v>
      </c>
      <c r="H86" s="26">
        <f>SUM(CLAIMS_GrpOS:CLAIMS_GrpIS!H86)</f>
        <v>0</v>
      </c>
      <c r="I86" s="26">
        <f>SUM(CLAIMS_GrpOS:CLAIMS_GrpIS!I86)</f>
        <v>0</v>
      </c>
      <c r="J86" s="26">
        <f>SUM(CLAIMS_GrpOS:CLAIMS_GrpIS!J86)</f>
        <v>0</v>
      </c>
      <c r="K86" s="26">
        <f>SUM(CLAIMS_GrpOS:CLAIMS_GrpIS!K86)</f>
        <v>0</v>
      </c>
      <c r="L86" s="26">
        <f>SUM(CLAIMS_GrpOS:CLAIMS_GrpIS!L86)</f>
        <v>0</v>
      </c>
      <c r="M86" s="26">
        <f>SUM(CLAIMS_GrpOS:CLAIMS_GrpIS!M86)</f>
        <v>0</v>
      </c>
      <c r="N86" s="26">
        <f>SUM(CLAIMS_GrpOS:CLAIMS_GrpIS!N86)</f>
        <v>0</v>
      </c>
      <c r="O86" s="26">
        <f>SUM(CLAIMS_GrpOS:CLAIMS_GrpIS!O86)</f>
        <v>0</v>
      </c>
      <c r="P86" s="26">
        <f>SUM(CLAIMS_GrpOS:CLAIMS_GrpIS!P86)</f>
        <v>0</v>
      </c>
      <c r="Q86" s="26">
        <f>SUM(CLAIMS_GrpOS:CLAIMS_GrpIS!Q86)</f>
        <v>0</v>
      </c>
      <c r="R86" s="26">
        <f>SUM(CLAIMS_GrpOS:CLAIMS_GrpIS!R86)</f>
        <v>0</v>
      </c>
      <c r="S86" s="26">
        <f>SUM(CLAIMS_GrpOS:CLAIMS_GrpIS!S86)</f>
        <v>0</v>
      </c>
      <c r="T86" s="26">
        <f>SUM(CLAIMS_GrpOS:CLAIMS_GrpIS!T86)</f>
        <v>0</v>
      </c>
      <c r="U86" s="26">
        <f>SUM(CLAIMS_GrpOS:CLAIMS_GrpIS!U86)</f>
        <v>0</v>
      </c>
      <c r="V86" s="26">
        <f>SUM(CLAIMS_GrpOS:CLAIMS_GrpIS!V86)</f>
        <v>0</v>
      </c>
      <c r="W86" s="26">
        <f>SUM(CLAIMS_GrpOS:CLAIMS_GrpIS!W86)</f>
        <v>0</v>
      </c>
      <c r="X86" s="26">
        <f>SUM(CLAIMS_GrpOS:CLAIMS_GrpIS!X86)</f>
        <v>0</v>
      </c>
      <c r="Y86" s="26">
        <f>SUM(CLAIMS_GrpOS:CLAIMS_GrpIS!Y86)</f>
        <v>0</v>
      </c>
      <c r="Z86" s="26">
        <f>SUM(CLAIMS_GrpOS:CLAIMS_GrpIS!Z86)</f>
        <v>0</v>
      </c>
      <c r="AA86" s="26">
        <f>SUM(CLAIMS_GrpOS:CLAIMS_GrpIS!AA86)</f>
        <v>0</v>
      </c>
      <c r="AB86" s="26">
        <f>SUM(CLAIMS_GrpOS:CLAIMS_GrpIS!AB86)</f>
        <v>0</v>
      </c>
      <c r="AC86" s="26">
        <f>SUM(CLAIMS_GrpOS:CLAIMS_GrpIS!AC86)</f>
        <v>0</v>
      </c>
      <c r="AD86" s="26">
        <f>SUM(CLAIMS_GrpOS:CLAIMS_GrpIS!AD86)</f>
        <v>0</v>
      </c>
      <c r="AE86" s="26">
        <f>SUM(CLAIMS_GrpOS:CLAIMS_GrpIS!AE86)</f>
        <v>0</v>
      </c>
      <c r="AF86" s="26">
        <f>SUM(CLAIMS_GrpOS:CLAIMS_GrpIS!AF86)</f>
        <v>0</v>
      </c>
      <c r="AG86" s="26">
        <f>SUM(CLAIMS_GrpOS:CLAIMS_GrpIS!AG86)</f>
        <v>0</v>
      </c>
      <c r="AH86" s="26">
        <f>SUM(CLAIMS_GrpOS:CLAIMS_GrpIS!AH86)</f>
        <v>0</v>
      </c>
      <c r="AI86" s="26">
        <f>SUM(CLAIMS_GrpOS:CLAIMS_GrpIS!AI86)</f>
        <v>0</v>
      </c>
      <c r="AJ86" s="26">
        <f>SUM(CLAIMS_GrpOS:CLAIMS_GrpIS!AJ86)</f>
        <v>0</v>
      </c>
      <c r="AK86" s="26">
        <f>SUM(CLAIMS_GrpOS:CLAIMS_GrpIS!AK86)</f>
        <v>0</v>
      </c>
      <c r="AL86" s="26">
        <f>SUM(CLAIMS_GrpOS:CLAIMS_GrpIS!AL86)</f>
        <v>0</v>
      </c>
      <c r="AM86" s="26">
        <f>SUM(CLAIMS_GrpOS:CLAIMS_GrpIS!AM86)</f>
        <v>0</v>
      </c>
      <c r="AN86" s="26">
        <f>SUM(CLAIMS_GrpOS:CLAIMS_GrpIS!AN86)</f>
        <v>0</v>
      </c>
      <c r="AO86" s="26">
        <f>SUM(CLAIMS_GrpOS:CLAIMS_GrpIS!AO86)</f>
        <v>0</v>
      </c>
      <c r="AP86" s="26">
        <f>SUM(CLAIMS_GrpOS:CLAIMS_GrpIS!AP86)</f>
        <v>0</v>
      </c>
      <c r="AQ86" s="26">
        <f>SUM(CLAIMS_GrpOS:CLAIMS_GrpIS!AQ86)</f>
        <v>0</v>
      </c>
      <c r="AR86" s="26">
        <f>SUM(CLAIMS_GrpOS:CLAIMS_GrpIS!AR86)</f>
        <v>0</v>
      </c>
      <c r="AS86" s="26">
        <f>SUM(CLAIMS_GrpOS:CLAIMS_GrpIS!AS86)</f>
        <v>0</v>
      </c>
      <c r="AT86" s="26">
        <f>SUM(CLAIMS_GrpOS:CLAIMS_GrpIS!AT86)</f>
        <v>0</v>
      </c>
      <c r="AU86" s="26">
        <f>SUM(CLAIMS_GrpOS:CLAIMS_GrpIS!AU86)</f>
        <v>0</v>
      </c>
      <c r="AV86" s="26">
        <f>SUM(CLAIMS_GrpOS:CLAIMS_GrpIS!AV86)</f>
        <v>0</v>
      </c>
      <c r="AW86" s="26">
        <f>SUM(CLAIMS_GrpOS:CLAIMS_GrpIS!AW86)</f>
        <v>0</v>
      </c>
      <c r="AX86" s="26">
        <f>SUM(CLAIMS_GrpOS:CLAIMS_GrpIS!AX86)</f>
        <v>0</v>
      </c>
      <c r="AY86" s="26">
        <f>SUM(CLAIMS_GrpOS:CLAIMS_GrpIS!AY86)</f>
        <v>0</v>
      </c>
      <c r="AZ86" s="26">
        <f>SUM(CLAIMS_GrpOS:CLAIMS_GrpIS!AZ86)</f>
        <v>0</v>
      </c>
      <c r="BA86" s="26">
        <f>SUM(CLAIMS_GrpOS:CLAIMS_GrpIS!BA86)</f>
        <v>0</v>
      </c>
      <c r="BB86" s="26">
        <f>SUM(CLAIMS_GrpOS:CLAIMS_GrpIS!BB86)</f>
        <v>0</v>
      </c>
      <c r="BC86" s="26">
        <f>SUM(CLAIMS_GrpOS:CLAIMS_GrpIS!BC86)</f>
        <v>0</v>
      </c>
      <c r="BD86" s="26">
        <f>SUM(CLAIMS_GrpOS:CLAIMS_GrpIS!BD86)</f>
        <v>0</v>
      </c>
      <c r="BE86" s="26">
        <f>SUM(CLAIMS_GrpOS:CLAIMS_GrpIS!BE86)</f>
        <v>0</v>
      </c>
    </row>
    <row r="87" spans="1:57" x14ac:dyDescent="0.25">
      <c r="A87" s="23" t="str">
        <f t="shared" si="5"/>
        <v>CLAIM AMOUNTS PAID</v>
      </c>
      <c r="C87" s="13" t="s">
        <v>26</v>
      </c>
      <c r="D87" s="53" t="s">
        <v>342</v>
      </c>
      <c r="E87" s="53" t="s">
        <v>237</v>
      </c>
      <c r="F87" s="26">
        <f>SUM(CLAIMS_GrpOS:CLAIMS_GrpIS!F87)</f>
        <v>0</v>
      </c>
      <c r="G87" s="26">
        <f>SUM(CLAIMS_GrpOS:CLAIMS_GrpIS!G87)</f>
        <v>0</v>
      </c>
      <c r="H87" s="26">
        <f>SUM(CLAIMS_GrpOS:CLAIMS_GrpIS!H87)</f>
        <v>0</v>
      </c>
      <c r="I87" s="26">
        <f>SUM(CLAIMS_GrpOS:CLAIMS_GrpIS!I87)</f>
        <v>0</v>
      </c>
      <c r="J87" s="26">
        <f>SUM(CLAIMS_GrpOS:CLAIMS_GrpIS!J87)</f>
        <v>0</v>
      </c>
      <c r="K87" s="26">
        <f>SUM(CLAIMS_GrpOS:CLAIMS_GrpIS!K87)</f>
        <v>0</v>
      </c>
      <c r="L87" s="26">
        <f>SUM(CLAIMS_GrpOS:CLAIMS_GrpIS!L87)</f>
        <v>0</v>
      </c>
      <c r="M87" s="26">
        <f>SUM(CLAIMS_GrpOS:CLAIMS_GrpIS!M87)</f>
        <v>0</v>
      </c>
      <c r="N87" s="26">
        <f>SUM(CLAIMS_GrpOS:CLAIMS_GrpIS!N87)</f>
        <v>0</v>
      </c>
      <c r="O87" s="26">
        <f>SUM(CLAIMS_GrpOS:CLAIMS_GrpIS!O87)</f>
        <v>0</v>
      </c>
      <c r="P87" s="26">
        <f>SUM(CLAIMS_GrpOS:CLAIMS_GrpIS!P87)</f>
        <v>0</v>
      </c>
      <c r="Q87" s="26">
        <f>SUM(CLAIMS_GrpOS:CLAIMS_GrpIS!Q87)</f>
        <v>0</v>
      </c>
      <c r="R87" s="26">
        <f>SUM(CLAIMS_GrpOS:CLAIMS_GrpIS!R87)</f>
        <v>0</v>
      </c>
      <c r="S87" s="26">
        <f>SUM(CLAIMS_GrpOS:CLAIMS_GrpIS!S87)</f>
        <v>0</v>
      </c>
      <c r="T87" s="26">
        <f>SUM(CLAIMS_GrpOS:CLAIMS_GrpIS!T87)</f>
        <v>0</v>
      </c>
      <c r="U87" s="26">
        <f>SUM(CLAIMS_GrpOS:CLAIMS_GrpIS!U87)</f>
        <v>0</v>
      </c>
      <c r="V87" s="26">
        <f>SUM(CLAIMS_GrpOS:CLAIMS_GrpIS!V87)</f>
        <v>0</v>
      </c>
      <c r="W87" s="26">
        <f>SUM(CLAIMS_GrpOS:CLAIMS_GrpIS!W87)</f>
        <v>0</v>
      </c>
      <c r="X87" s="26">
        <f>SUM(CLAIMS_GrpOS:CLAIMS_GrpIS!X87)</f>
        <v>0</v>
      </c>
      <c r="Y87" s="26">
        <f>SUM(CLAIMS_GrpOS:CLAIMS_GrpIS!Y87)</f>
        <v>0</v>
      </c>
      <c r="Z87" s="26">
        <f>SUM(CLAIMS_GrpOS:CLAIMS_GrpIS!Z87)</f>
        <v>0</v>
      </c>
      <c r="AA87" s="26">
        <f>SUM(CLAIMS_GrpOS:CLAIMS_GrpIS!AA87)</f>
        <v>0</v>
      </c>
      <c r="AB87" s="26">
        <f>SUM(CLAIMS_GrpOS:CLAIMS_GrpIS!AB87)</f>
        <v>0</v>
      </c>
      <c r="AC87" s="26">
        <f>SUM(CLAIMS_GrpOS:CLAIMS_GrpIS!AC87)</f>
        <v>0</v>
      </c>
      <c r="AD87" s="26">
        <f>SUM(CLAIMS_GrpOS:CLAIMS_GrpIS!AD87)</f>
        <v>0</v>
      </c>
      <c r="AE87" s="26">
        <f>SUM(CLAIMS_GrpOS:CLAIMS_GrpIS!AE87)</f>
        <v>0</v>
      </c>
      <c r="AF87" s="26">
        <f>SUM(CLAIMS_GrpOS:CLAIMS_GrpIS!AF87)</f>
        <v>0</v>
      </c>
      <c r="AG87" s="26">
        <f>SUM(CLAIMS_GrpOS:CLAIMS_GrpIS!AG87)</f>
        <v>0</v>
      </c>
      <c r="AH87" s="26">
        <f>SUM(CLAIMS_GrpOS:CLAIMS_GrpIS!AH87)</f>
        <v>0</v>
      </c>
      <c r="AI87" s="26">
        <f>SUM(CLAIMS_GrpOS:CLAIMS_GrpIS!AI87)</f>
        <v>0</v>
      </c>
      <c r="AJ87" s="26">
        <f>SUM(CLAIMS_GrpOS:CLAIMS_GrpIS!AJ87)</f>
        <v>0</v>
      </c>
      <c r="AK87" s="26">
        <f>SUM(CLAIMS_GrpOS:CLAIMS_GrpIS!AK87)</f>
        <v>0</v>
      </c>
      <c r="AL87" s="26">
        <f>SUM(CLAIMS_GrpOS:CLAIMS_GrpIS!AL87)</f>
        <v>0</v>
      </c>
      <c r="AM87" s="26">
        <f>SUM(CLAIMS_GrpOS:CLAIMS_GrpIS!AM87)</f>
        <v>0</v>
      </c>
      <c r="AN87" s="26">
        <f>SUM(CLAIMS_GrpOS:CLAIMS_GrpIS!AN87)</f>
        <v>0</v>
      </c>
      <c r="AO87" s="26">
        <f>SUM(CLAIMS_GrpOS:CLAIMS_GrpIS!AO87)</f>
        <v>0</v>
      </c>
      <c r="AP87" s="26">
        <f>SUM(CLAIMS_GrpOS:CLAIMS_GrpIS!AP87)</f>
        <v>0</v>
      </c>
      <c r="AQ87" s="26">
        <f>SUM(CLAIMS_GrpOS:CLAIMS_GrpIS!AQ87)</f>
        <v>0</v>
      </c>
      <c r="AR87" s="26">
        <f>SUM(CLAIMS_GrpOS:CLAIMS_GrpIS!AR87)</f>
        <v>0</v>
      </c>
      <c r="AS87" s="26">
        <f>SUM(CLAIMS_GrpOS:CLAIMS_GrpIS!AS87)</f>
        <v>0</v>
      </c>
      <c r="AT87" s="26">
        <f>SUM(CLAIMS_GrpOS:CLAIMS_GrpIS!AT87)</f>
        <v>0</v>
      </c>
      <c r="AU87" s="26">
        <f>SUM(CLAIMS_GrpOS:CLAIMS_GrpIS!AU87)</f>
        <v>0</v>
      </c>
      <c r="AV87" s="26">
        <f>SUM(CLAIMS_GrpOS:CLAIMS_GrpIS!AV87)</f>
        <v>0</v>
      </c>
      <c r="AW87" s="26">
        <f>SUM(CLAIMS_GrpOS:CLAIMS_GrpIS!AW87)</f>
        <v>0</v>
      </c>
      <c r="AX87" s="26">
        <f>SUM(CLAIMS_GrpOS:CLAIMS_GrpIS!AX87)</f>
        <v>0</v>
      </c>
      <c r="AY87" s="26">
        <f>SUM(CLAIMS_GrpOS:CLAIMS_GrpIS!AY87)</f>
        <v>0</v>
      </c>
      <c r="AZ87" s="26">
        <f>SUM(CLAIMS_GrpOS:CLAIMS_GrpIS!AZ87)</f>
        <v>0</v>
      </c>
      <c r="BA87" s="26">
        <f>SUM(CLAIMS_GrpOS:CLAIMS_GrpIS!BA87)</f>
        <v>0</v>
      </c>
      <c r="BB87" s="26">
        <f>SUM(CLAIMS_GrpOS:CLAIMS_GrpIS!BB87)</f>
        <v>0</v>
      </c>
      <c r="BC87" s="26">
        <f>SUM(CLAIMS_GrpOS:CLAIMS_GrpIS!BC87)</f>
        <v>0</v>
      </c>
      <c r="BD87" s="26">
        <f>SUM(CLAIMS_GrpOS:CLAIMS_GrpIS!BD87)</f>
        <v>0</v>
      </c>
      <c r="BE87" s="26">
        <f>SUM(CLAIMS_GrpOS:CLAIMS_GrpIS!BE87)</f>
        <v>0</v>
      </c>
    </row>
    <row r="88" spans="1:57" x14ac:dyDescent="0.25">
      <c r="A88" s="23" t="str">
        <f t="shared" si="5"/>
        <v>CLAIM AMOUNTS PAID</v>
      </c>
      <c r="C88" s="13" t="s">
        <v>26</v>
      </c>
      <c r="D88" s="53" t="s">
        <v>343</v>
      </c>
      <c r="E88" s="53" t="s">
        <v>238</v>
      </c>
      <c r="F88" s="26">
        <f>SUM(CLAIMS_GrpOS:CLAIMS_GrpIS!F88)</f>
        <v>0</v>
      </c>
      <c r="G88" s="26">
        <f>SUM(CLAIMS_GrpOS:CLAIMS_GrpIS!G88)</f>
        <v>0</v>
      </c>
      <c r="H88" s="26">
        <f>SUM(CLAIMS_GrpOS:CLAIMS_GrpIS!H88)</f>
        <v>0</v>
      </c>
      <c r="I88" s="26">
        <f>SUM(CLAIMS_GrpOS:CLAIMS_GrpIS!I88)</f>
        <v>0</v>
      </c>
      <c r="J88" s="26">
        <f>SUM(CLAIMS_GrpOS:CLAIMS_GrpIS!J88)</f>
        <v>0</v>
      </c>
      <c r="K88" s="26">
        <f>SUM(CLAIMS_GrpOS:CLAIMS_GrpIS!K88)</f>
        <v>0</v>
      </c>
      <c r="L88" s="26">
        <f>SUM(CLAIMS_GrpOS:CLAIMS_GrpIS!L88)</f>
        <v>0</v>
      </c>
      <c r="M88" s="26">
        <f>SUM(CLAIMS_GrpOS:CLAIMS_GrpIS!M88)</f>
        <v>0</v>
      </c>
      <c r="N88" s="26">
        <f>SUM(CLAIMS_GrpOS:CLAIMS_GrpIS!N88)</f>
        <v>0</v>
      </c>
      <c r="O88" s="26">
        <f>SUM(CLAIMS_GrpOS:CLAIMS_GrpIS!O88)</f>
        <v>0</v>
      </c>
      <c r="P88" s="26">
        <f>SUM(CLAIMS_GrpOS:CLAIMS_GrpIS!P88)</f>
        <v>0</v>
      </c>
      <c r="Q88" s="26">
        <f>SUM(CLAIMS_GrpOS:CLAIMS_GrpIS!Q88)</f>
        <v>0</v>
      </c>
      <c r="R88" s="26">
        <f>SUM(CLAIMS_GrpOS:CLAIMS_GrpIS!R88)</f>
        <v>0</v>
      </c>
      <c r="S88" s="26">
        <f>SUM(CLAIMS_GrpOS:CLAIMS_GrpIS!S88)</f>
        <v>0</v>
      </c>
      <c r="T88" s="26">
        <f>SUM(CLAIMS_GrpOS:CLAIMS_GrpIS!T88)</f>
        <v>0</v>
      </c>
      <c r="U88" s="26">
        <f>SUM(CLAIMS_GrpOS:CLAIMS_GrpIS!U88)</f>
        <v>0</v>
      </c>
      <c r="V88" s="26">
        <f>SUM(CLAIMS_GrpOS:CLAIMS_GrpIS!V88)</f>
        <v>0</v>
      </c>
      <c r="W88" s="26">
        <f>SUM(CLAIMS_GrpOS:CLAIMS_GrpIS!W88)</f>
        <v>0</v>
      </c>
      <c r="X88" s="26">
        <f>SUM(CLAIMS_GrpOS:CLAIMS_GrpIS!X88)</f>
        <v>0</v>
      </c>
      <c r="Y88" s="26">
        <f>SUM(CLAIMS_GrpOS:CLAIMS_GrpIS!Y88)</f>
        <v>0</v>
      </c>
      <c r="Z88" s="26">
        <f>SUM(CLAIMS_GrpOS:CLAIMS_GrpIS!Z88)</f>
        <v>0</v>
      </c>
      <c r="AA88" s="26">
        <f>SUM(CLAIMS_GrpOS:CLAIMS_GrpIS!AA88)</f>
        <v>0</v>
      </c>
      <c r="AB88" s="26">
        <f>SUM(CLAIMS_GrpOS:CLAIMS_GrpIS!AB88)</f>
        <v>0</v>
      </c>
      <c r="AC88" s="26">
        <f>SUM(CLAIMS_GrpOS:CLAIMS_GrpIS!AC88)</f>
        <v>0</v>
      </c>
      <c r="AD88" s="26">
        <f>SUM(CLAIMS_GrpOS:CLAIMS_GrpIS!AD88)</f>
        <v>0</v>
      </c>
      <c r="AE88" s="26">
        <f>SUM(CLAIMS_GrpOS:CLAIMS_GrpIS!AE88)</f>
        <v>0</v>
      </c>
      <c r="AF88" s="26">
        <f>SUM(CLAIMS_GrpOS:CLAIMS_GrpIS!AF88)</f>
        <v>0</v>
      </c>
      <c r="AG88" s="26">
        <f>SUM(CLAIMS_GrpOS:CLAIMS_GrpIS!AG88)</f>
        <v>0</v>
      </c>
      <c r="AH88" s="26">
        <f>SUM(CLAIMS_GrpOS:CLAIMS_GrpIS!AH88)</f>
        <v>0</v>
      </c>
      <c r="AI88" s="26">
        <f>SUM(CLAIMS_GrpOS:CLAIMS_GrpIS!AI88)</f>
        <v>0</v>
      </c>
      <c r="AJ88" s="26">
        <f>SUM(CLAIMS_GrpOS:CLAIMS_GrpIS!AJ88)</f>
        <v>0</v>
      </c>
      <c r="AK88" s="26">
        <f>SUM(CLAIMS_GrpOS:CLAIMS_GrpIS!AK88)</f>
        <v>0</v>
      </c>
      <c r="AL88" s="26">
        <f>SUM(CLAIMS_GrpOS:CLAIMS_GrpIS!AL88)</f>
        <v>0</v>
      </c>
      <c r="AM88" s="26">
        <f>SUM(CLAIMS_GrpOS:CLAIMS_GrpIS!AM88)</f>
        <v>0</v>
      </c>
      <c r="AN88" s="26">
        <f>SUM(CLAIMS_GrpOS:CLAIMS_GrpIS!AN88)</f>
        <v>0</v>
      </c>
      <c r="AO88" s="26">
        <f>SUM(CLAIMS_GrpOS:CLAIMS_GrpIS!AO88)</f>
        <v>0</v>
      </c>
      <c r="AP88" s="26">
        <f>SUM(CLAIMS_GrpOS:CLAIMS_GrpIS!AP88)</f>
        <v>0</v>
      </c>
      <c r="AQ88" s="26">
        <f>SUM(CLAIMS_GrpOS:CLAIMS_GrpIS!AQ88)</f>
        <v>0</v>
      </c>
      <c r="AR88" s="26">
        <f>SUM(CLAIMS_GrpOS:CLAIMS_GrpIS!AR88)</f>
        <v>0</v>
      </c>
      <c r="AS88" s="26">
        <f>SUM(CLAIMS_GrpOS:CLAIMS_GrpIS!AS88)</f>
        <v>0</v>
      </c>
      <c r="AT88" s="26">
        <f>SUM(CLAIMS_GrpOS:CLAIMS_GrpIS!AT88)</f>
        <v>0</v>
      </c>
      <c r="AU88" s="26">
        <f>SUM(CLAIMS_GrpOS:CLAIMS_GrpIS!AU88)</f>
        <v>0</v>
      </c>
      <c r="AV88" s="26">
        <f>SUM(CLAIMS_GrpOS:CLAIMS_GrpIS!AV88)</f>
        <v>0</v>
      </c>
      <c r="AW88" s="26">
        <f>SUM(CLAIMS_GrpOS:CLAIMS_GrpIS!AW88)</f>
        <v>0</v>
      </c>
      <c r="AX88" s="26">
        <f>SUM(CLAIMS_GrpOS:CLAIMS_GrpIS!AX88)</f>
        <v>0</v>
      </c>
      <c r="AY88" s="26">
        <f>SUM(CLAIMS_GrpOS:CLAIMS_GrpIS!AY88)</f>
        <v>0</v>
      </c>
      <c r="AZ88" s="26">
        <f>SUM(CLAIMS_GrpOS:CLAIMS_GrpIS!AZ88)</f>
        <v>0</v>
      </c>
      <c r="BA88" s="26">
        <f>SUM(CLAIMS_GrpOS:CLAIMS_GrpIS!BA88)</f>
        <v>0</v>
      </c>
      <c r="BB88" s="26">
        <f>SUM(CLAIMS_GrpOS:CLAIMS_GrpIS!BB88)</f>
        <v>0</v>
      </c>
      <c r="BC88" s="26">
        <f>SUM(CLAIMS_GrpOS:CLAIMS_GrpIS!BC88)</f>
        <v>0</v>
      </c>
      <c r="BD88" s="26">
        <f>SUM(CLAIMS_GrpOS:CLAIMS_GrpIS!BD88)</f>
        <v>0</v>
      </c>
      <c r="BE88" s="26">
        <f>SUM(CLAIMS_GrpOS:CLAIMS_GrpIS!BE88)</f>
        <v>0</v>
      </c>
    </row>
    <row r="89" spans="1:57" x14ac:dyDescent="0.25">
      <c r="A89" s="23" t="str">
        <f t="shared" si="5"/>
        <v>CLAIM AMOUNTS PAID</v>
      </c>
      <c r="C89" s="13" t="s">
        <v>26</v>
      </c>
      <c r="D89" s="53" t="s">
        <v>344</v>
      </c>
      <c r="E89" s="53" t="s">
        <v>239</v>
      </c>
      <c r="F89" s="26">
        <f>SUM(CLAIMS_GrpOS:CLAIMS_GrpIS!F89)</f>
        <v>0</v>
      </c>
      <c r="G89" s="26">
        <f>SUM(CLAIMS_GrpOS:CLAIMS_GrpIS!G89)</f>
        <v>0</v>
      </c>
      <c r="H89" s="26">
        <f>SUM(CLAIMS_GrpOS:CLAIMS_GrpIS!H89)</f>
        <v>0</v>
      </c>
      <c r="I89" s="26">
        <f>SUM(CLAIMS_GrpOS:CLAIMS_GrpIS!I89)</f>
        <v>0</v>
      </c>
      <c r="J89" s="26">
        <f>SUM(CLAIMS_GrpOS:CLAIMS_GrpIS!J89)</f>
        <v>0</v>
      </c>
      <c r="K89" s="26">
        <f>SUM(CLAIMS_GrpOS:CLAIMS_GrpIS!K89)</f>
        <v>0</v>
      </c>
      <c r="L89" s="26">
        <f>SUM(CLAIMS_GrpOS:CLAIMS_GrpIS!L89)</f>
        <v>0</v>
      </c>
      <c r="M89" s="26">
        <f>SUM(CLAIMS_GrpOS:CLAIMS_GrpIS!M89)</f>
        <v>0</v>
      </c>
      <c r="N89" s="26">
        <f>SUM(CLAIMS_GrpOS:CLAIMS_GrpIS!N89)</f>
        <v>0</v>
      </c>
      <c r="O89" s="26">
        <f>SUM(CLAIMS_GrpOS:CLAIMS_GrpIS!O89)</f>
        <v>0</v>
      </c>
      <c r="P89" s="26">
        <f>SUM(CLAIMS_GrpOS:CLAIMS_GrpIS!P89)</f>
        <v>0</v>
      </c>
      <c r="Q89" s="26">
        <f>SUM(CLAIMS_GrpOS:CLAIMS_GrpIS!Q89)</f>
        <v>0</v>
      </c>
      <c r="R89" s="26">
        <f>SUM(CLAIMS_GrpOS:CLAIMS_GrpIS!R89)</f>
        <v>0</v>
      </c>
      <c r="S89" s="26">
        <f>SUM(CLAIMS_GrpOS:CLAIMS_GrpIS!S89)</f>
        <v>0</v>
      </c>
      <c r="T89" s="26">
        <f>SUM(CLAIMS_GrpOS:CLAIMS_GrpIS!T89)</f>
        <v>0</v>
      </c>
      <c r="U89" s="26">
        <f>SUM(CLAIMS_GrpOS:CLAIMS_GrpIS!U89)</f>
        <v>0</v>
      </c>
      <c r="V89" s="26">
        <f>SUM(CLAIMS_GrpOS:CLAIMS_GrpIS!V89)</f>
        <v>0</v>
      </c>
      <c r="W89" s="26">
        <f>SUM(CLAIMS_GrpOS:CLAIMS_GrpIS!W89)</f>
        <v>0</v>
      </c>
      <c r="X89" s="26">
        <f>SUM(CLAIMS_GrpOS:CLAIMS_GrpIS!X89)</f>
        <v>0</v>
      </c>
      <c r="Y89" s="26">
        <f>SUM(CLAIMS_GrpOS:CLAIMS_GrpIS!Y89)</f>
        <v>0</v>
      </c>
      <c r="Z89" s="26">
        <f>SUM(CLAIMS_GrpOS:CLAIMS_GrpIS!Z89)</f>
        <v>0</v>
      </c>
      <c r="AA89" s="26">
        <f>SUM(CLAIMS_GrpOS:CLAIMS_GrpIS!AA89)</f>
        <v>0</v>
      </c>
      <c r="AB89" s="26">
        <f>SUM(CLAIMS_GrpOS:CLAIMS_GrpIS!AB89)</f>
        <v>0</v>
      </c>
      <c r="AC89" s="26">
        <f>SUM(CLAIMS_GrpOS:CLAIMS_GrpIS!AC89)</f>
        <v>0</v>
      </c>
      <c r="AD89" s="26">
        <f>SUM(CLAIMS_GrpOS:CLAIMS_GrpIS!AD89)</f>
        <v>0</v>
      </c>
      <c r="AE89" s="26">
        <f>SUM(CLAIMS_GrpOS:CLAIMS_GrpIS!AE89)</f>
        <v>0</v>
      </c>
      <c r="AF89" s="26">
        <f>SUM(CLAIMS_GrpOS:CLAIMS_GrpIS!AF89)</f>
        <v>0</v>
      </c>
      <c r="AG89" s="26">
        <f>SUM(CLAIMS_GrpOS:CLAIMS_GrpIS!AG89)</f>
        <v>0</v>
      </c>
      <c r="AH89" s="26">
        <f>SUM(CLAIMS_GrpOS:CLAIMS_GrpIS!AH89)</f>
        <v>0</v>
      </c>
      <c r="AI89" s="26">
        <f>SUM(CLAIMS_GrpOS:CLAIMS_GrpIS!AI89)</f>
        <v>0</v>
      </c>
      <c r="AJ89" s="26">
        <f>SUM(CLAIMS_GrpOS:CLAIMS_GrpIS!AJ89)</f>
        <v>0</v>
      </c>
      <c r="AK89" s="26">
        <f>SUM(CLAIMS_GrpOS:CLAIMS_GrpIS!AK89)</f>
        <v>0</v>
      </c>
      <c r="AL89" s="26">
        <f>SUM(CLAIMS_GrpOS:CLAIMS_GrpIS!AL89)</f>
        <v>0</v>
      </c>
      <c r="AM89" s="26">
        <f>SUM(CLAIMS_GrpOS:CLAIMS_GrpIS!AM89)</f>
        <v>0</v>
      </c>
      <c r="AN89" s="26">
        <f>SUM(CLAIMS_GrpOS:CLAIMS_GrpIS!AN89)</f>
        <v>0</v>
      </c>
      <c r="AO89" s="26">
        <f>SUM(CLAIMS_GrpOS:CLAIMS_GrpIS!AO89)</f>
        <v>0</v>
      </c>
      <c r="AP89" s="26">
        <f>SUM(CLAIMS_GrpOS:CLAIMS_GrpIS!AP89)</f>
        <v>0</v>
      </c>
      <c r="AQ89" s="26">
        <f>SUM(CLAIMS_GrpOS:CLAIMS_GrpIS!AQ89)</f>
        <v>0</v>
      </c>
      <c r="AR89" s="26">
        <f>SUM(CLAIMS_GrpOS:CLAIMS_GrpIS!AR89)</f>
        <v>0</v>
      </c>
      <c r="AS89" s="26">
        <f>SUM(CLAIMS_GrpOS:CLAIMS_GrpIS!AS89)</f>
        <v>0</v>
      </c>
      <c r="AT89" s="26">
        <f>SUM(CLAIMS_GrpOS:CLAIMS_GrpIS!AT89)</f>
        <v>0</v>
      </c>
      <c r="AU89" s="26">
        <f>SUM(CLAIMS_GrpOS:CLAIMS_GrpIS!AU89)</f>
        <v>0</v>
      </c>
      <c r="AV89" s="26">
        <f>SUM(CLAIMS_GrpOS:CLAIMS_GrpIS!AV89)</f>
        <v>0</v>
      </c>
      <c r="AW89" s="26">
        <f>SUM(CLAIMS_GrpOS:CLAIMS_GrpIS!AW89)</f>
        <v>0</v>
      </c>
      <c r="AX89" s="26">
        <f>SUM(CLAIMS_GrpOS:CLAIMS_GrpIS!AX89)</f>
        <v>0</v>
      </c>
      <c r="AY89" s="26">
        <f>SUM(CLAIMS_GrpOS:CLAIMS_GrpIS!AY89)</f>
        <v>0</v>
      </c>
      <c r="AZ89" s="26">
        <f>SUM(CLAIMS_GrpOS:CLAIMS_GrpIS!AZ89)</f>
        <v>0</v>
      </c>
      <c r="BA89" s="26">
        <f>SUM(CLAIMS_GrpOS:CLAIMS_GrpIS!BA89)</f>
        <v>0</v>
      </c>
      <c r="BB89" s="26">
        <f>SUM(CLAIMS_GrpOS:CLAIMS_GrpIS!BB89)</f>
        <v>0</v>
      </c>
      <c r="BC89" s="26">
        <f>SUM(CLAIMS_GrpOS:CLAIMS_GrpIS!BC89)</f>
        <v>0</v>
      </c>
      <c r="BD89" s="26">
        <f>SUM(CLAIMS_GrpOS:CLAIMS_GrpIS!BD89)</f>
        <v>0</v>
      </c>
      <c r="BE89" s="26">
        <f>SUM(CLAIMS_GrpOS:CLAIMS_GrpIS!BE89)</f>
        <v>0</v>
      </c>
    </row>
    <row r="90" spans="1:57" x14ac:dyDescent="0.25">
      <c r="A90" s="23" t="str">
        <f t="shared" si="5"/>
        <v>CLAIM AMOUNTS PAID</v>
      </c>
      <c r="C90" s="13" t="s">
        <v>26</v>
      </c>
      <c r="D90" s="53" t="s">
        <v>449</v>
      </c>
      <c r="E90" s="53" t="s">
        <v>240</v>
      </c>
      <c r="F90" s="26">
        <f>SUM(CLAIMS_GrpOS:CLAIMS_GrpIS!F90)</f>
        <v>0</v>
      </c>
      <c r="G90" s="26">
        <f>SUM(CLAIMS_GrpOS:CLAIMS_GrpIS!G90)</f>
        <v>0</v>
      </c>
      <c r="H90" s="26">
        <f>SUM(CLAIMS_GrpOS:CLAIMS_GrpIS!H90)</f>
        <v>0</v>
      </c>
      <c r="I90" s="26">
        <f>SUM(CLAIMS_GrpOS:CLAIMS_GrpIS!I90)</f>
        <v>0</v>
      </c>
      <c r="J90" s="26">
        <f>SUM(CLAIMS_GrpOS:CLAIMS_GrpIS!J90)</f>
        <v>0</v>
      </c>
      <c r="K90" s="26">
        <f>SUM(CLAIMS_GrpOS:CLAIMS_GrpIS!K90)</f>
        <v>0</v>
      </c>
      <c r="L90" s="26">
        <f>SUM(CLAIMS_GrpOS:CLAIMS_GrpIS!L90)</f>
        <v>0</v>
      </c>
      <c r="M90" s="26">
        <f>SUM(CLAIMS_GrpOS:CLAIMS_GrpIS!M90)</f>
        <v>0</v>
      </c>
      <c r="N90" s="26">
        <f>SUM(CLAIMS_GrpOS:CLAIMS_GrpIS!N90)</f>
        <v>0</v>
      </c>
      <c r="O90" s="26">
        <f>SUM(CLAIMS_GrpOS:CLAIMS_GrpIS!O90)</f>
        <v>0</v>
      </c>
      <c r="P90" s="26">
        <f>SUM(CLAIMS_GrpOS:CLAIMS_GrpIS!P90)</f>
        <v>0</v>
      </c>
      <c r="Q90" s="26">
        <f>SUM(CLAIMS_GrpOS:CLAIMS_GrpIS!Q90)</f>
        <v>0</v>
      </c>
      <c r="R90" s="26">
        <f>SUM(CLAIMS_GrpOS:CLAIMS_GrpIS!R90)</f>
        <v>0</v>
      </c>
      <c r="S90" s="26">
        <f>SUM(CLAIMS_GrpOS:CLAIMS_GrpIS!S90)</f>
        <v>0</v>
      </c>
      <c r="T90" s="26">
        <f>SUM(CLAIMS_GrpOS:CLAIMS_GrpIS!T90)</f>
        <v>0</v>
      </c>
      <c r="U90" s="26">
        <f>SUM(CLAIMS_GrpOS:CLAIMS_GrpIS!U90)</f>
        <v>0</v>
      </c>
      <c r="V90" s="26">
        <f>SUM(CLAIMS_GrpOS:CLAIMS_GrpIS!V90)</f>
        <v>0</v>
      </c>
      <c r="W90" s="26">
        <f>SUM(CLAIMS_GrpOS:CLAIMS_GrpIS!W90)</f>
        <v>0</v>
      </c>
      <c r="X90" s="26">
        <f>SUM(CLAIMS_GrpOS:CLAIMS_GrpIS!X90)</f>
        <v>0</v>
      </c>
      <c r="Y90" s="26">
        <f>SUM(CLAIMS_GrpOS:CLAIMS_GrpIS!Y90)</f>
        <v>0</v>
      </c>
      <c r="Z90" s="26">
        <f>SUM(CLAIMS_GrpOS:CLAIMS_GrpIS!Z90)</f>
        <v>0</v>
      </c>
      <c r="AA90" s="26">
        <f>SUM(CLAIMS_GrpOS:CLAIMS_GrpIS!AA90)</f>
        <v>0</v>
      </c>
      <c r="AB90" s="26">
        <f>SUM(CLAIMS_GrpOS:CLAIMS_GrpIS!AB90)</f>
        <v>0</v>
      </c>
      <c r="AC90" s="26">
        <f>SUM(CLAIMS_GrpOS:CLAIMS_GrpIS!AC90)</f>
        <v>0</v>
      </c>
      <c r="AD90" s="26">
        <f>SUM(CLAIMS_GrpOS:CLAIMS_GrpIS!AD90)</f>
        <v>0</v>
      </c>
      <c r="AE90" s="26">
        <f>SUM(CLAIMS_GrpOS:CLAIMS_GrpIS!AE90)</f>
        <v>0</v>
      </c>
      <c r="AF90" s="26">
        <f>SUM(CLAIMS_GrpOS:CLAIMS_GrpIS!AF90)</f>
        <v>0</v>
      </c>
      <c r="AG90" s="26">
        <f>SUM(CLAIMS_GrpOS:CLAIMS_GrpIS!AG90)</f>
        <v>0</v>
      </c>
      <c r="AH90" s="26">
        <f>SUM(CLAIMS_GrpOS:CLAIMS_GrpIS!AH90)</f>
        <v>0</v>
      </c>
      <c r="AI90" s="26">
        <f>SUM(CLAIMS_GrpOS:CLAIMS_GrpIS!AI90)</f>
        <v>0</v>
      </c>
      <c r="AJ90" s="26">
        <f>SUM(CLAIMS_GrpOS:CLAIMS_GrpIS!AJ90)</f>
        <v>0</v>
      </c>
      <c r="AK90" s="26">
        <f>SUM(CLAIMS_GrpOS:CLAIMS_GrpIS!AK90)</f>
        <v>0</v>
      </c>
      <c r="AL90" s="26">
        <f>SUM(CLAIMS_GrpOS:CLAIMS_GrpIS!AL90)</f>
        <v>0</v>
      </c>
      <c r="AM90" s="26">
        <f>SUM(CLAIMS_GrpOS:CLAIMS_GrpIS!AM90)</f>
        <v>0</v>
      </c>
      <c r="AN90" s="26">
        <f>SUM(CLAIMS_GrpOS:CLAIMS_GrpIS!AN90)</f>
        <v>0</v>
      </c>
      <c r="AO90" s="26">
        <f>SUM(CLAIMS_GrpOS:CLAIMS_GrpIS!AO90)</f>
        <v>0</v>
      </c>
      <c r="AP90" s="26">
        <f>SUM(CLAIMS_GrpOS:CLAIMS_GrpIS!AP90)</f>
        <v>0</v>
      </c>
      <c r="AQ90" s="26">
        <f>SUM(CLAIMS_GrpOS:CLAIMS_GrpIS!AQ90)</f>
        <v>0</v>
      </c>
      <c r="AR90" s="26">
        <f>SUM(CLAIMS_GrpOS:CLAIMS_GrpIS!AR90)</f>
        <v>0</v>
      </c>
      <c r="AS90" s="26">
        <f>SUM(CLAIMS_GrpOS:CLAIMS_GrpIS!AS90)</f>
        <v>0</v>
      </c>
      <c r="AT90" s="26">
        <f>SUM(CLAIMS_GrpOS:CLAIMS_GrpIS!AT90)</f>
        <v>0</v>
      </c>
      <c r="AU90" s="26">
        <f>SUM(CLAIMS_GrpOS:CLAIMS_GrpIS!AU90)</f>
        <v>0</v>
      </c>
      <c r="AV90" s="26">
        <f>SUM(CLAIMS_GrpOS:CLAIMS_GrpIS!AV90)</f>
        <v>0</v>
      </c>
      <c r="AW90" s="26">
        <f>SUM(CLAIMS_GrpOS:CLAIMS_GrpIS!AW90)</f>
        <v>0</v>
      </c>
      <c r="AX90" s="26">
        <f>SUM(CLAIMS_GrpOS:CLAIMS_GrpIS!AX90)</f>
        <v>0</v>
      </c>
      <c r="AY90" s="26">
        <f>SUM(CLAIMS_GrpOS:CLAIMS_GrpIS!AY90)</f>
        <v>0</v>
      </c>
      <c r="AZ90" s="26">
        <f>SUM(CLAIMS_GrpOS:CLAIMS_GrpIS!AZ90)</f>
        <v>0</v>
      </c>
      <c r="BA90" s="26">
        <f>SUM(CLAIMS_GrpOS:CLAIMS_GrpIS!BA90)</f>
        <v>0</v>
      </c>
      <c r="BB90" s="26">
        <f>SUM(CLAIMS_GrpOS:CLAIMS_GrpIS!BB90)</f>
        <v>0</v>
      </c>
      <c r="BC90" s="26">
        <f>SUM(CLAIMS_GrpOS:CLAIMS_GrpIS!BC90)</f>
        <v>0</v>
      </c>
      <c r="BD90" s="26">
        <f>SUM(CLAIMS_GrpOS:CLAIMS_GrpIS!BD90)</f>
        <v>0</v>
      </c>
      <c r="BE90" s="26">
        <f>SUM(CLAIMS_GrpOS:CLAIMS_GrpIS!BE90)</f>
        <v>0</v>
      </c>
    </row>
    <row r="91" spans="1:57" x14ac:dyDescent="0.25">
      <c r="A91" s="23" t="str">
        <f t="shared" si="5"/>
        <v>CLAIM AMOUNTS PAID</v>
      </c>
      <c r="C91" s="13" t="s">
        <v>26</v>
      </c>
      <c r="D91" s="53" t="s">
        <v>345</v>
      </c>
      <c r="E91" s="53" t="s">
        <v>241</v>
      </c>
      <c r="F91" s="26">
        <f>SUM(CLAIMS_GrpOS:CLAIMS_GrpIS!F91)</f>
        <v>0</v>
      </c>
      <c r="G91" s="26">
        <f>SUM(CLAIMS_GrpOS:CLAIMS_GrpIS!G91)</f>
        <v>0</v>
      </c>
      <c r="H91" s="26">
        <f>SUM(CLAIMS_GrpOS:CLAIMS_GrpIS!H91)</f>
        <v>0</v>
      </c>
      <c r="I91" s="26">
        <f>SUM(CLAIMS_GrpOS:CLAIMS_GrpIS!I91)</f>
        <v>0</v>
      </c>
      <c r="J91" s="26">
        <f>SUM(CLAIMS_GrpOS:CLAIMS_GrpIS!J91)</f>
        <v>0</v>
      </c>
      <c r="K91" s="26">
        <f>SUM(CLAIMS_GrpOS:CLAIMS_GrpIS!K91)</f>
        <v>0</v>
      </c>
      <c r="L91" s="26">
        <f>SUM(CLAIMS_GrpOS:CLAIMS_GrpIS!L91)</f>
        <v>0</v>
      </c>
      <c r="M91" s="26">
        <f>SUM(CLAIMS_GrpOS:CLAIMS_GrpIS!M91)</f>
        <v>0</v>
      </c>
      <c r="N91" s="26">
        <f>SUM(CLAIMS_GrpOS:CLAIMS_GrpIS!N91)</f>
        <v>0</v>
      </c>
      <c r="O91" s="26">
        <f>SUM(CLAIMS_GrpOS:CLAIMS_GrpIS!O91)</f>
        <v>0</v>
      </c>
      <c r="P91" s="26">
        <f>SUM(CLAIMS_GrpOS:CLAIMS_GrpIS!P91)</f>
        <v>0</v>
      </c>
      <c r="Q91" s="26">
        <f>SUM(CLAIMS_GrpOS:CLAIMS_GrpIS!Q91)</f>
        <v>0</v>
      </c>
      <c r="R91" s="26">
        <f>SUM(CLAIMS_GrpOS:CLAIMS_GrpIS!R91)</f>
        <v>0</v>
      </c>
      <c r="S91" s="26">
        <f>SUM(CLAIMS_GrpOS:CLAIMS_GrpIS!S91)</f>
        <v>0</v>
      </c>
      <c r="T91" s="26">
        <f>SUM(CLAIMS_GrpOS:CLAIMS_GrpIS!T91)</f>
        <v>0</v>
      </c>
      <c r="U91" s="26">
        <f>SUM(CLAIMS_GrpOS:CLAIMS_GrpIS!U91)</f>
        <v>0</v>
      </c>
      <c r="V91" s="26">
        <f>SUM(CLAIMS_GrpOS:CLAIMS_GrpIS!V91)</f>
        <v>0</v>
      </c>
      <c r="W91" s="26">
        <f>SUM(CLAIMS_GrpOS:CLAIMS_GrpIS!W91)</f>
        <v>0</v>
      </c>
      <c r="X91" s="26">
        <f>SUM(CLAIMS_GrpOS:CLAIMS_GrpIS!X91)</f>
        <v>0</v>
      </c>
      <c r="Y91" s="26">
        <f>SUM(CLAIMS_GrpOS:CLAIMS_GrpIS!Y91)</f>
        <v>0</v>
      </c>
      <c r="Z91" s="26">
        <f>SUM(CLAIMS_GrpOS:CLAIMS_GrpIS!Z91)</f>
        <v>0</v>
      </c>
      <c r="AA91" s="26">
        <f>SUM(CLAIMS_GrpOS:CLAIMS_GrpIS!AA91)</f>
        <v>0</v>
      </c>
      <c r="AB91" s="26">
        <f>SUM(CLAIMS_GrpOS:CLAIMS_GrpIS!AB91)</f>
        <v>0</v>
      </c>
      <c r="AC91" s="26">
        <f>SUM(CLAIMS_GrpOS:CLAIMS_GrpIS!AC91)</f>
        <v>0</v>
      </c>
      <c r="AD91" s="26">
        <f>SUM(CLAIMS_GrpOS:CLAIMS_GrpIS!AD91)</f>
        <v>0</v>
      </c>
      <c r="AE91" s="26">
        <f>SUM(CLAIMS_GrpOS:CLAIMS_GrpIS!AE91)</f>
        <v>0</v>
      </c>
      <c r="AF91" s="26">
        <f>SUM(CLAIMS_GrpOS:CLAIMS_GrpIS!AF91)</f>
        <v>0</v>
      </c>
      <c r="AG91" s="26">
        <f>SUM(CLAIMS_GrpOS:CLAIMS_GrpIS!AG91)</f>
        <v>0</v>
      </c>
      <c r="AH91" s="26">
        <f>SUM(CLAIMS_GrpOS:CLAIMS_GrpIS!AH91)</f>
        <v>0</v>
      </c>
      <c r="AI91" s="26">
        <f>SUM(CLAIMS_GrpOS:CLAIMS_GrpIS!AI91)</f>
        <v>0</v>
      </c>
      <c r="AJ91" s="26">
        <f>SUM(CLAIMS_GrpOS:CLAIMS_GrpIS!AJ91)</f>
        <v>0</v>
      </c>
      <c r="AK91" s="26">
        <f>SUM(CLAIMS_GrpOS:CLAIMS_GrpIS!AK91)</f>
        <v>0</v>
      </c>
      <c r="AL91" s="26">
        <f>SUM(CLAIMS_GrpOS:CLAIMS_GrpIS!AL91)</f>
        <v>0</v>
      </c>
      <c r="AM91" s="26">
        <f>SUM(CLAIMS_GrpOS:CLAIMS_GrpIS!AM91)</f>
        <v>0</v>
      </c>
      <c r="AN91" s="26">
        <f>SUM(CLAIMS_GrpOS:CLAIMS_GrpIS!AN91)</f>
        <v>0</v>
      </c>
      <c r="AO91" s="26">
        <f>SUM(CLAIMS_GrpOS:CLAIMS_GrpIS!AO91)</f>
        <v>0</v>
      </c>
      <c r="AP91" s="26">
        <f>SUM(CLAIMS_GrpOS:CLAIMS_GrpIS!AP91)</f>
        <v>0</v>
      </c>
      <c r="AQ91" s="26">
        <f>SUM(CLAIMS_GrpOS:CLAIMS_GrpIS!AQ91)</f>
        <v>0</v>
      </c>
      <c r="AR91" s="26">
        <f>SUM(CLAIMS_GrpOS:CLAIMS_GrpIS!AR91)</f>
        <v>0</v>
      </c>
      <c r="AS91" s="26">
        <f>SUM(CLAIMS_GrpOS:CLAIMS_GrpIS!AS91)</f>
        <v>0</v>
      </c>
      <c r="AT91" s="26">
        <f>SUM(CLAIMS_GrpOS:CLAIMS_GrpIS!AT91)</f>
        <v>0</v>
      </c>
      <c r="AU91" s="26">
        <f>SUM(CLAIMS_GrpOS:CLAIMS_GrpIS!AU91)</f>
        <v>0</v>
      </c>
      <c r="AV91" s="26">
        <f>SUM(CLAIMS_GrpOS:CLAIMS_GrpIS!AV91)</f>
        <v>0</v>
      </c>
      <c r="AW91" s="26">
        <f>SUM(CLAIMS_GrpOS:CLAIMS_GrpIS!AW91)</f>
        <v>0</v>
      </c>
      <c r="AX91" s="26">
        <f>SUM(CLAIMS_GrpOS:CLAIMS_GrpIS!AX91)</f>
        <v>0</v>
      </c>
      <c r="AY91" s="26">
        <f>SUM(CLAIMS_GrpOS:CLAIMS_GrpIS!AY91)</f>
        <v>0</v>
      </c>
      <c r="AZ91" s="26">
        <f>SUM(CLAIMS_GrpOS:CLAIMS_GrpIS!AZ91)</f>
        <v>0</v>
      </c>
      <c r="BA91" s="26">
        <f>SUM(CLAIMS_GrpOS:CLAIMS_GrpIS!BA91)</f>
        <v>0</v>
      </c>
      <c r="BB91" s="26">
        <f>SUM(CLAIMS_GrpOS:CLAIMS_GrpIS!BB91)</f>
        <v>0</v>
      </c>
      <c r="BC91" s="26">
        <f>SUM(CLAIMS_GrpOS:CLAIMS_GrpIS!BC91)</f>
        <v>0</v>
      </c>
      <c r="BD91" s="26">
        <f>SUM(CLAIMS_GrpOS:CLAIMS_GrpIS!BD91)</f>
        <v>0</v>
      </c>
      <c r="BE91" s="26">
        <f>SUM(CLAIMS_GrpOS:CLAIMS_GrpIS!BE91)</f>
        <v>0</v>
      </c>
    </row>
    <row r="92" spans="1:57" x14ac:dyDescent="0.25">
      <c r="A92" s="23" t="str">
        <f t="shared" si="5"/>
        <v>CLAIM AMOUNTS PAID</v>
      </c>
      <c r="C92" s="13" t="s">
        <v>26</v>
      </c>
      <c r="D92" s="53" t="s">
        <v>448</v>
      </c>
      <c r="E92" s="53" t="s">
        <v>243</v>
      </c>
      <c r="F92" s="26">
        <f>SUM(CLAIMS_GrpOS:CLAIMS_GrpIS!F92)</f>
        <v>0</v>
      </c>
      <c r="G92" s="26">
        <f>SUM(CLAIMS_GrpOS:CLAIMS_GrpIS!G92)</f>
        <v>0</v>
      </c>
      <c r="H92" s="26">
        <f>SUM(CLAIMS_GrpOS:CLAIMS_GrpIS!H92)</f>
        <v>0</v>
      </c>
      <c r="I92" s="26">
        <f>SUM(CLAIMS_GrpOS:CLAIMS_GrpIS!I92)</f>
        <v>0</v>
      </c>
      <c r="J92" s="26">
        <f>SUM(CLAIMS_GrpOS:CLAIMS_GrpIS!J92)</f>
        <v>0</v>
      </c>
      <c r="K92" s="26">
        <f>SUM(CLAIMS_GrpOS:CLAIMS_GrpIS!K92)</f>
        <v>0</v>
      </c>
      <c r="L92" s="26">
        <f>SUM(CLAIMS_GrpOS:CLAIMS_GrpIS!L92)</f>
        <v>0</v>
      </c>
      <c r="M92" s="26">
        <f>SUM(CLAIMS_GrpOS:CLAIMS_GrpIS!M92)</f>
        <v>0</v>
      </c>
      <c r="N92" s="26">
        <f>SUM(CLAIMS_GrpOS:CLAIMS_GrpIS!N92)</f>
        <v>0</v>
      </c>
      <c r="O92" s="26">
        <f>SUM(CLAIMS_GrpOS:CLAIMS_GrpIS!O92)</f>
        <v>0</v>
      </c>
      <c r="P92" s="26">
        <f>SUM(CLAIMS_GrpOS:CLAIMS_GrpIS!P92)</f>
        <v>0</v>
      </c>
      <c r="Q92" s="26">
        <f>SUM(CLAIMS_GrpOS:CLAIMS_GrpIS!Q92)</f>
        <v>0</v>
      </c>
      <c r="R92" s="26">
        <f>SUM(CLAIMS_GrpOS:CLAIMS_GrpIS!R92)</f>
        <v>0</v>
      </c>
      <c r="S92" s="26">
        <f>SUM(CLAIMS_GrpOS:CLAIMS_GrpIS!S92)</f>
        <v>0</v>
      </c>
      <c r="T92" s="26">
        <f>SUM(CLAIMS_GrpOS:CLAIMS_GrpIS!T92)</f>
        <v>0</v>
      </c>
      <c r="U92" s="26">
        <f>SUM(CLAIMS_GrpOS:CLAIMS_GrpIS!U92)</f>
        <v>0</v>
      </c>
      <c r="V92" s="26">
        <f>SUM(CLAIMS_GrpOS:CLAIMS_GrpIS!V92)</f>
        <v>0</v>
      </c>
      <c r="W92" s="26">
        <f>SUM(CLAIMS_GrpOS:CLAIMS_GrpIS!W92)</f>
        <v>0</v>
      </c>
      <c r="X92" s="26">
        <f>SUM(CLAIMS_GrpOS:CLAIMS_GrpIS!X92)</f>
        <v>0</v>
      </c>
      <c r="Y92" s="26">
        <f>SUM(CLAIMS_GrpOS:CLAIMS_GrpIS!Y92)</f>
        <v>0</v>
      </c>
      <c r="Z92" s="26">
        <f>SUM(CLAIMS_GrpOS:CLAIMS_GrpIS!Z92)</f>
        <v>0</v>
      </c>
      <c r="AA92" s="26">
        <f>SUM(CLAIMS_GrpOS:CLAIMS_GrpIS!AA92)</f>
        <v>0</v>
      </c>
      <c r="AB92" s="26">
        <f>SUM(CLAIMS_GrpOS:CLAIMS_GrpIS!AB92)</f>
        <v>0</v>
      </c>
      <c r="AC92" s="26">
        <f>SUM(CLAIMS_GrpOS:CLAIMS_GrpIS!AC92)</f>
        <v>0</v>
      </c>
      <c r="AD92" s="26">
        <f>SUM(CLAIMS_GrpOS:CLAIMS_GrpIS!AD92)</f>
        <v>0</v>
      </c>
      <c r="AE92" s="26">
        <f>SUM(CLAIMS_GrpOS:CLAIMS_GrpIS!AE92)</f>
        <v>0</v>
      </c>
      <c r="AF92" s="26">
        <f>SUM(CLAIMS_GrpOS:CLAIMS_GrpIS!AF92)</f>
        <v>0</v>
      </c>
      <c r="AG92" s="26">
        <f>SUM(CLAIMS_GrpOS:CLAIMS_GrpIS!AG92)</f>
        <v>0</v>
      </c>
      <c r="AH92" s="26">
        <f>SUM(CLAIMS_GrpOS:CLAIMS_GrpIS!AH92)</f>
        <v>0</v>
      </c>
      <c r="AI92" s="26">
        <f>SUM(CLAIMS_GrpOS:CLAIMS_GrpIS!AI92)</f>
        <v>0</v>
      </c>
      <c r="AJ92" s="26">
        <f>SUM(CLAIMS_GrpOS:CLAIMS_GrpIS!AJ92)</f>
        <v>0</v>
      </c>
      <c r="AK92" s="26">
        <f>SUM(CLAIMS_GrpOS:CLAIMS_GrpIS!AK92)</f>
        <v>0</v>
      </c>
      <c r="AL92" s="26">
        <f>SUM(CLAIMS_GrpOS:CLAIMS_GrpIS!AL92)</f>
        <v>0</v>
      </c>
      <c r="AM92" s="26">
        <f>SUM(CLAIMS_GrpOS:CLAIMS_GrpIS!AM92)</f>
        <v>0</v>
      </c>
      <c r="AN92" s="26">
        <f>SUM(CLAIMS_GrpOS:CLAIMS_GrpIS!AN92)</f>
        <v>0</v>
      </c>
      <c r="AO92" s="26">
        <f>SUM(CLAIMS_GrpOS:CLAIMS_GrpIS!AO92)</f>
        <v>0</v>
      </c>
      <c r="AP92" s="26">
        <f>SUM(CLAIMS_GrpOS:CLAIMS_GrpIS!AP92)</f>
        <v>0</v>
      </c>
      <c r="AQ92" s="26">
        <f>SUM(CLAIMS_GrpOS:CLAIMS_GrpIS!AQ92)</f>
        <v>0</v>
      </c>
      <c r="AR92" s="26">
        <f>SUM(CLAIMS_GrpOS:CLAIMS_GrpIS!AR92)</f>
        <v>0</v>
      </c>
      <c r="AS92" s="26">
        <f>SUM(CLAIMS_GrpOS:CLAIMS_GrpIS!AS92)</f>
        <v>0</v>
      </c>
      <c r="AT92" s="26">
        <f>SUM(CLAIMS_GrpOS:CLAIMS_GrpIS!AT92)</f>
        <v>0</v>
      </c>
      <c r="AU92" s="26">
        <f>SUM(CLAIMS_GrpOS:CLAIMS_GrpIS!AU92)</f>
        <v>0</v>
      </c>
      <c r="AV92" s="26">
        <f>SUM(CLAIMS_GrpOS:CLAIMS_GrpIS!AV92)</f>
        <v>0</v>
      </c>
      <c r="AW92" s="26">
        <f>SUM(CLAIMS_GrpOS:CLAIMS_GrpIS!AW92)</f>
        <v>0</v>
      </c>
      <c r="AX92" s="26">
        <f>SUM(CLAIMS_GrpOS:CLAIMS_GrpIS!AX92)</f>
        <v>0</v>
      </c>
      <c r="AY92" s="26">
        <f>SUM(CLAIMS_GrpOS:CLAIMS_GrpIS!AY92)</f>
        <v>0</v>
      </c>
      <c r="AZ92" s="26">
        <f>SUM(CLAIMS_GrpOS:CLAIMS_GrpIS!AZ92)</f>
        <v>0</v>
      </c>
      <c r="BA92" s="26">
        <f>SUM(CLAIMS_GrpOS:CLAIMS_GrpIS!BA92)</f>
        <v>0</v>
      </c>
      <c r="BB92" s="26">
        <f>SUM(CLAIMS_GrpOS:CLAIMS_GrpIS!BB92)</f>
        <v>0</v>
      </c>
      <c r="BC92" s="26">
        <f>SUM(CLAIMS_GrpOS:CLAIMS_GrpIS!BC92)</f>
        <v>0</v>
      </c>
      <c r="BD92" s="26">
        <f>SUM(CLAIMS_GrpOS:CLAIMS_GrpIS!BD92)</f>
        <v>0</v>
      </c>
      <c r="BE92" s="26">
        <f>SUM(CLAIMS_GrpOS:CLAIMS_GrpIS!BE92)</f>
        <v>0</v>
      </c>
    </row>
    <row r="93" spans="1:57" x14ac:dyDescent="0.25">
      <c r="A93" s="23" t="str">
        <f t="shared" si="5"/>
        <v>CLAIM AMOUNTS PAID</v>
      </c>
      <c r="C93" s="13" t="s">
        <v>26</v>
      </c>
      <c r="D93" s="53" t="s">
        <v>346</v>
      </c>
      <c r="E93" s="53" t="s">
        <v>244</v>
      </c>
      <c r="F93" s="26">
        <f>SUM(CLAIMS_GrpOS:CLAIMS_GrpIS!F93)</f>
        <v>0</v>
      </c>
      <c r="G93" s="26">
        <f>SUM(CLAIMS_GrpOS:CLAIMS_GrpIS!G93)</f>
        <v>0</v>
      </c>
      <c r="H93" s="26">
        <f>SUM(CLAIMS_GrpOS:CLAIMS_GrpIS!H93)</f>
        <v>0</v>
      </c>
      <c r="I93" s="26">
        <f>SUM(CLAIMS_GrpOS:CLAIMS_GrpIS!I93)</f>
        <v>0</v>
      </c>
      <c r="J93" s="26">
        <f>SUM(CLAIMS_GrpOS:CLAIMS_GrpIS!J93)</f>
        <v>0</v>
      </c>
      <c r="K93" s="26">
        <f>SUM(CLAIMS_GrpOS:CLAIMS_GrpIS!K93)</f>
        <v>0</v>
      </c>
      <c r="L93" s="26">
        <f>SUM(CLAIMS_GrpOS:CLAIMS_GrpIS!L93)</f>
        <v>0</v>
      </c>
      <c r="M93" s="26">
        <f>SUM(CLAIMS_GrpOS:CLAIMS_GrpIS!M93)</f>
        <v>0</v>
      </c>
      <c r="N93" s="26">
        <f>SUM(CLAIMS_GrpOS:CLAIMS_GrpIS!N93)</f>
        <v>0</v>
      </c>
      <c r="O93" s="26">
        <f>SUM(CLAIMS_GrpOS:CLAIMS_GrpIS!O93)</f>
        <v>0</v>
      </c>
      <c r="P93" s="26">
        <f>SUM(CLAIMS_GrpOS:CLAIMS_GrpIS!P93)</f>
        <v>0</v>
      </c>
      <c r="Q93" s="26">
        <f>SUM(CLAIMS_GrpOS:CLAIMS_GrpIS!Q93)</f>
        <v>0</v>
      </c>
      <c r="R93" s="26">
        <f>SUM(CLAIMS_GrpOS:CLAIMS_GrpIS!R93)</f>
        <v>0</v>
      </c>
      <c r="S93" s="26">
        <f>SUM(CLAIMS_GrpOS:CLAIMS_GrpIS!S93)</f>
        <v>0</v>
      </c>
      <c r="T93" s="26">
        <f>SUM(CLAIMS_GrpOS:CLAIMS_GrpIS!T93)</f>
        <v>0</v>
      </c>
      <c r="U93" s="26">
        <f>SUM(CLAIMS_GrpOS:CLAIMS_GrpIS!U93)</f>
        <v>0</v>
      </c>
      <c r="V93" s="26">
        <f>SUM(CLAIMS_GrpOS:CLAIMS_GrpIS!V93)</f>
        <v>0</v>
      </c>
      <c r="W93" s="26">
        <f>SUM(CLAIMS_GrpOS:CLAIMS_GrpIS!W93)</f>
        <v>0</v>
      </c>
      <c r="X93" s="26">
        <f>SUM(CLAIMS_GrpOS:CLAIMS_GrpIS!X93)</f>
        <v>0</v>
      </c>
      <c r="Y93" s="26">
        <f>SUM(CLAIMS_GrpOS:CLAIMS_GrpIS!Y93)</f>
        <v>0</v>
      </c>
      <c r="Z93" s="26">
        <f>SUM(CLAIMS_GrpOS:CLAIMS_GrpIS!Z93)</f>
        <v>0</v>
      </c>
      <c r="AA93" s="26">
        <f>SUM(CLAIMS_GrpOS:CLAIMS_GrpIS!AA93)</f>
        <v>0</v>
      </c>
      <c r="AB93" s="26">
        <f>SUM(CLAIMS_GrpOS:CLAIMS_GrpIS!AB93)</f>
        <v>0</v>
      </c>
      <c r="AC93" s="26">
        <f>SUM(CLAIMS_GrpOS:CLAIMS_GrpIS!AC93)</f>
        <v>0</v>
      </c>
      <c r="AD93" s="26">
        <f>SUM(CLAIMS_GrpOS:CLAIMS_GrpIS!AD93)</f>
        <v>0</v>
      </c>
      <c r="AE93" s="26">
        <f>SUM(CLAIMS_GrpOS:CLAIMS_GrpIS!AE93)</f>
        <v>0</v>
      </c>
      <c r="AF93" s="26">
        <f>SUM(CLAIMS_GrpOS:CLAIMS_GrpIS!AF93)</f>
        <v>0</v>
      </c>
      <c r="AG93" s="26">
        <f>SUM(CLAIMS_GrpOS:CLAIMS_GrpIS!AG93)</f>
        <v>0</v>
      </c>
      <c r="AH93" s="26">
        <f>SUM(CLAIMS_GrpOS:CLAIMS_GrpIS!AH93)</f>
        <v>0</v>
      </c>
      <c r="AI93" s="26">
        <f>SUM(CLAIMS_GrpOS:CLAIMS_GrpIS!AI93)</f>
        <v>0</v>
      </c>
      <c r="AJ93" s="26">
        <f>SUM(CLAIMS_GrpOS:CLAIMS_GrpIS!AJ93)</f>
        <v>0</v>
      </c>
      <c r="AK93" s="26">
        <f>SUM(CLAIMS_GrpOS:CLAIMS_GrpIS!AK93)</f>
        <v>0</v>
      </c>
      <c r="AL93" s="26">
        <f>SUM(CLAIMS_GrpOS:CLAIMS_GrpIS!AL93)</f>
        <v>0</v>
      </c>
      <c r="AM93" s="26">
        <f>SUM(CLAIMS_GrpOS:CLAIMS_GrpIS!AM93)</f>
        <v>0</v>
      </c>
      <c r="AN93" s="26">
        <f>SUM(CLAIMS_GrpOS:CLAIMS_GrpIS!AN93)</f>
        <v>0</v>
      </c>
      <c r="AO93" s="26">
        <f>SUM(CLAIMS_GrpOS:CLAIMS_GrpIS!AO93)</f>
        <v>0</v>
      </c>
      <c r="AP93" s="26">
        <f>SUM(CLAIMS_GrpOS:CLAIMS_GrpIS!AP93)</f>
        <v>0</v>
      </c>
      <c r="AQ93" s="26">
        <f>SUM(CLAIMS_GrpOS:CLAIMS_GrpIS!AQ93)</f>
        <v>0</v>
      </c>
      <c r="AR93" s="26">
        <f>SUM(CLAIMS_GrpOS:CLAIMS_GrpIS!AR93)</f>
        <v>0</v>
      </c>
      <c r="AS93" s="26">
        <f>SUM(CLAIMS_GrpOS:CLAIMS_GrpIS!AS93)</f>
        <v>0</v>
      </c>
      <c r="AT93" s="26">
        <f>SUM(CLAIMS_GrpOS:CLAIMS_GrpIS!AT93)</f>
        <v>0</v>
      </c>
      <c r="AU93" s="26">
        <f>SUM(CLAIMS_GrpOS:CLAIMS_GrpIS!AU93)</f>
        <v>0</v>
      </c>
      <c r="AV93" s="26">
        <f>SUM(CLAIMS_GrpOS:CLAIMS_GrpIS!AV93)</f>
        <v>0</v>
      </c>
      <c r="AW93" s="26">
        <f>SUM(CLAIMS_GrpOS:CLAIMS_GrpIS!AW93)</f>
        <v>0</v>
      </c>
      <c r="AX93" s="26">
        <f>SUM(CLAIMS_GrpOS:CLAIMS_GrpIS!AX93)</f>
        <v>0</v>
      </c>
      <c r="AY93" s="26">
        <f>SUM(CLAIMS_GrpOS:CLAIMS_GrpIS!AY93)</f>
        <v>0</v>
      </c>
      <c r="AZ93" s="26">
        <f>SUM(CLAIMS_GrpOS:CLAIMS_GrpIS!AZ93)</f>
        <v>0</v>
      </c>
      <c r="BA93" s="26">
        <f>SUM(CLAIMS_GrpOS:CLAIMS_GrpIS!BA93)</f>
        <v>0</v>
      </c>
      <c r="BB93" s="26">
        <f>SUM(CLAIMS_GrpOS:CLAIMS_GrpIS!BB93)</f>
        <v>0</v>
      </c>
      <c r="BC93" s="26">
        <f>SUM(CLAIMS_GrpOS:CLAIMS_GrpIS!BC93)</f>
        <v>0</v>
      </c>
      <c r="BD93" s="26">
        <f>SUM(CLAIMS_GrpOS:CLAIMS_GrpIS!BD93)</f>
        <v>0</v>
      </c>
      <c r="BE93" s="26">
        <f>SUM(CLAIMS_GrpOS:CLAIMS_GrpIS!BE93)</f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6">
        <f>SUM(CLAIMS_GrpOS:CLAIMS_GrpIS!F95)</f>
        <v>0</v>
      </c>
      <c r="G95" s="26">
        <f>SUM(CLAIMS_GrpOS:CLAIMS_GrpIS!G95)</f>
        <v>0</v>
      </c>
      <c r="H95" s="26">
        <f>SUM(CLAIMS_GrpOS:CLAIMS_GrpIS!H95)</f>
        <v>0</v>
      </c>
      <c r="I95" s="26">
        <f>SUM(CLAIMS_GrpOS:CLAIMS_GrpIS!I95)</f>
        <v>0</v>
      </c>
      <c r="J95" s="26">
        <f>SUM(CLAIMS_GrpOS:CLAIMS_GrpIS!J95)</f>
        <v>0</v>
      </c>
      <c r="K95" s="26">
        <f>SUM(CLAIMS_GrpOS:CLAIMS_GrpIS!K95)</f>
        <v>0</v>
      </c>
      <c r="L95" s="26">
        <f>SUM(CLAIMS_GrpOS:CLAIMS_GrpIS!L95)</f>
        <v>0</v>
      </c>
      <c r="M95" s="26">
        <f>SUM(CLAIMS_GrpOS:CLAIMS_GrpIS!M95)</f>
        <v>0</v>
      </c>
      <c r="N95" s="26">
        <f>SUM(CLAIMS_GrpOS:CLAIMS_GrpIS!N95)</f>
        <v>0</v>
      </c>
      <c r="O95" s="26">
        <f>SUM(CLAIMS_GrpOS:CLAIMS_GrpIS!O95)</f>
        <v>0</v>
      </c>
      <c r="P95" s="26">
        <f>SUM(CLAIMS_GrpOS:CLAIMS_GrpIS!P95)</f>
        <v>0</v>
      </c>
      <c r="Q95" s="26">
        <f>SUM(CLAIMS_GrpOS:CLAIMS_GrpIS!Q95)</f>
        <v>0</v>
      </c>
      <c r="R95" s="26">
        <f>SUM(CLAIMS_GrpOS:CLAIMS_GrpIS!R95)</f>
        <v>0</v>
      </c>
      <c r="S95" s="26">
        <f>SUM(CLAIMS_GrpOS:CLAIMS_GrpIS!S95)</f>
        <v>0</v>
      </c>
      <c r="T95" s="26">
        <f>SUM(CLAIMS_GrpOS:CLAIMS_GrpIS!T95)</f>
        <v>0</v>
      </c>
      <c r="U95" s="26">
        <f>SUM(CLAIMS_GrpOS:CLAIMS_GrpIS!U95)</f>
        <v>0</v>
      </c>
      <c r="V95" s="26">
        <f>SUM(CLAIMS_GrpOS:CLAIMS_GrpIS!V95)</f>
        <v>0</v>
      </c>
      <c r="W95" s="26">
        <f>SUM(CLAIMS_GrpOS:CLAIMS_GrpIS!W95)</f>
        <v>0</v>
      </c>
      <c r="X95" s="26">
        <f>SUM(CLAIMS_GrpOS:CLAIMS_GrpIS!X95)</f>
        <v>0</v>
      </c>
      <c r="Y95" s="26">
        <f>SUM(CLAIMS_GrpOS:CLAIMS_GrpIS!Y95)</f>
        <v>0</v>
      </c>
      <c r="Z95" s="26">
        <f>SUM(CLAIMS_GrpOS:CLAIMS_GrpIS!Z95)</f>
        <v>0</v>
      </c>
      <c r="AA95" s="26">
        <f>SUM(CLAIMS_GrpOS:CLAIMS_GrpIS!AA95)</f>
        <v>0</v>
      </c>
      <c r="AB95" s="26">
        <f>SUM(CLAIMS_GrpOS:CLAIMS_GrpIS!AB95)</f>
        <v>0</v>
      </c>
      <c r="AC95" s="26">
        <f>SUM(CLAIMS_GrpOS:CLAIMS_GrpIS!AC95)</f>
        <v>0</v>
      </c>
      <c r="AD95" s="26">
        <f>SUM(CLAIMS_GrpOS:CLAIMS_GrpIS!AD95)</f>
        <v>0</v>
      </c>
      <c r="AE95" s="26">
        <f>SUM(CLAIMS_GrpOS:CLAIMS_GrpIS!AE95)</f>
        <v>0</v>
      </c>
      <c r="AF95" s="26">
        <f>SUM(CLAIMS_GrpOS:CLAIMS_GrpIS!AF95)</f>
        <v>0</v>
      </c>
      <c r="AG95" s="26">
        <f>SUM(CLAIMS_GrpOS:CLAIMS_GrpIS!AG95)</f>
        <v>0</v>
      </c>
      <c r="AH95" s="26">
        <f>SUM(CLAIMS_GrpOS:CLAIMS_GrpIS!AH95)</f>
        <v>0</v>
      </c>
      <c r="AI95" s="26">
        <f>SUM(CLAIMS_GrpOS:CLAIMS_GrpIS!AI95)</f>
        <v>0</v>
      </c>
      <c r="AJ95" s="26">
        <f>SUM(CLAIMS_GrpOS:CLAIMS_GrpIS!AJ95)</f>
        <v>0</v>
      </c>
      <c r="AK95" s="26">
        <f>SUM(CLAIMS_GrpOS:CLAIMS_GrpIS!AK95)</f>
        <v>0</v>
      </c>
      <c r="AL95" s="26">
        <f>SUM(CLAIMS_GrpOS:CLAIMS_GrpIS!AL95)</f>
        <v>0</v>
      </c>
      <c r="AM95" s="26">
        <f>SUM(CLAIMS_GrpOS:CLAIMS_GrpIS!AM95)</f>
        <v>0</v>
      </c>
      <c r="AN95" s="26">
        <f>SUM(CLAIMS_GrpOS:CLAIMS_GrpIS!AN95)</f>
        <v>0</v>
      </c>
      <c r="AO95" s="26">
        <f>SUM(CLAIMS_GrpOS:CLAIMS_GrpIS!AO95)</f>
        <v>0</v>
      </c>
      <c r="AP95" s="26">
        <f>SUM(CLAIMS_GrpOS:CLAIMS_GrpIS!AP95)</f>
        <v>0</v>
      </c>
      <c r="AQ95" s="26">
        <f>SUM(CLAIMS_GrpOS:CLAIMS_GrpIS!AQ95)</f>
        <v>0</v>
      </c>
      <c r="AR95" s="26">
        <f>SUM(CLAIMS_GrpOS:CLAIMS_GrpIS!AR95)</f>
        <v>0</v>
      </c>
      <c r="AS95" s="26">
        <f>SUM(CLAIMS_GrpOS:CLAIMS_GrpIS!AS95)</f>
        <v>0</v>
      </c>
      <c r="AT95" s="26">
        <f>SUM(CLAIMS_GrpOS:CLAIMS_GrpIS!AT95)</f>
        <v>0</v>
      </c>
      <c r="AU95" s="26">
        <f>SUM(CLAIMS_GrpOS:CLAIMS_GrpIS!AU95)</f>
        <v>0</v>
      </c>
      <c r="AV95" s="26">
        <f>SUM(CLAIMS_GrpOS:CLAIMS_GrpIS!AV95)</f>
        <v>0</v>
      </c>
      <c r="AW95" s="26">
        <f>SUM(CLAIMS_GrpOS:CLAIMS_GrpIS!AW95)</f>
        <v>0</v>
      </c>
      <c r="AX95" s="26">
        <f>SUM(CLAIMS_GrpOS:CLAIMS_GrpIS!AX95)</f>
        <v>0</v>
      </c>
      <c r="AY95" s="26">
        <f>SUM(CLAIMS_GrpOS:CLAIMS_GrpIS!AY95)</f>
        <v>0</v>
      </c>
      <c r="AZ95" s="26">
        <f>SUM(CLAIMS_GrpOS:CLAIMS_GrpIS!AZ95)</f>
        <v>0</v>
      </c>
      <c r="BA95" s="26">
        <f>SUM(CLAIMS_GrpOS:CLAIMS_GrpIS!BA95)</f>
        <v>0</v>
      </c>
      <c r="BB95" s="26">
        <f>SUM(CLAIMS_GrpOS:CLAIMS_GrpIS!BB95)</f>
        <v>0</v>
      </c>
      <c r="BC95" s="26">
        <f>SUM(CLAIMS_GrpOS:CLAIMS_GrpIS!BC95)</f>
        <v>0</v>
      </c>
      <c r="BD95" s="26">
        <f>SUM(CLAIMS_GrpOS:CLAIMS_GrpIS!BD95)</f>
        <v>0</v>
      </c>
      <c r="BE95" s="26">
        <f>SUM(CLAIMS_GrpOS:CLAIMS_GrpIS!BE95)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BE99" si="6">G28/G26</f>
        <v>#DIV/0!</v>
      </c>
      <c r="H99" s="199" t="e">
        <f t="shared" si="6"/>
        <v>#DIV/0!</v>
      </c>
      <c r="I99" s="199" t="e">
        <f t="shared" si="6"/>
        <v>#DIV/0!</v>
      </c>
      <c r="J99" s="199" t="e">
        <f t="shared" si="6"/>
        <v>#DIV/0!</v>
      </c>
      <c r="K99" s="199" t="e">
        <f t="shared" si="6"/>
        <v>#DIV/0!</v>
      </c>
      <c r="L99" s="199" t="e">
        <f t="shared" si="6"/>
        <v>#DIV/0!</v>
      </c>
      <c r="M99" s="199" t="e">
        <f t="shared" si="6"/>
        <v>#DIV/0!</v>
      </c>
      <c r="N99" s="199" t="e">
        <f t="shared" si="6"/>
        <v>#DIV/0!</v>
      </c>
      <c r="O99" s="199" t="e">
        <f t="shared" si="6"/>
        <v>#DIV/0!</v>
      </c>
      <c r="P99" s="199" t="e">
        <f t="shared" si="6"/>
        <v>#DIV/0!</v>
      </c>
      <c r="Q99" s="199" t="e">
        <f t="shared" si="6"/>
        <v>#DIV/0!</v>
      </c>
      <c r="R99" s="199" t="e">
        <f t="shared" si="6"/>
        <v>#DIV/0!</v>
      </c>
      <c r="S99" s="199" t="e">
        <f t="shared" si="6"/>
        <v>#DIV/0!</v>
      </c>
      <c r="T99" s="199" t="e">
        <f t="shared" si="6"/>
        <v>#DIV/0!</v>
      </c>
      <c r="U99" s="199" t="e">
        <f t="shared" si="6"/>
        <v>#DIV/0!</v>
      </c>
      <c r="V99" s="199" t="e">
        <f t="shared" si="6"/>
        <v>#DIV/0!</v>
      </c>
      <c r="W99" s="199" t="e">
        <f t="shared" si="6"/>
        <v>#DIV/0!</v>
      </c>
      <c r="X99" s="199" t="e">
        <f t="shared" si="6"/>
        <v>#DIV/0!</v>
      </c>
      <c r="Y99" s="199" t="e">
        <f t="shared" si="6"/>
        <v>#DIV/0!</v>
      </c>
      <c r="Z99" s="199" t="e">
        <f t="shared" si="6"/>
        <v>#DIV/0!</v>
      </c>
      <c r="AA99" s="199" t="e">
        <f t="shared" si="6"/>
        <v>#DIV/0!</v>
      </c>
      <c r="AB99" s="199" t="e">
        <f t="shared" si="6"/>
        <v>#DIV/0!</v>
      </c>
      <c r="AC99" s="199" t="e">
        <f t="shared" si="6"/>
        <v>#DIV/0!</v>
      </c>
      <c r="AD99" s="199" t="e">
        <f t="shared" si="6"/>
        <v>#DIV/0!</v>
      </c>
      <c r="AE99" s="199" t="e">
        <f t="shared" si="6"/>
        <v>#DIV/0!</v>
      </c>
      <c r="AF99" s="199" t="e">
        <f t="shared" si="6"/>
        <v>#DIV/0!</v>
      </c>
      <c r="AG99" s="199" t="e">
        <f t="shared" si="6"/>
        <v>#DIV/0!</v>
      </c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 t="e">
        <f t="shared" si="6"/>
        <v>#DIV/0!</v>
      </c>
      <c r="AY99" s="199" t="e">
        <f t="shared" si="6"/>
        <v>#DIV/0!</v>
      </c>
      <c r="AZ99" s="199" t="e">
        <f t="shared" si="6"/>
        <v>#DIV/0!</v>
      </c>
      <c r="BA99" s="199" t="e">
        <f t="shared" si="6"/>
        <v>#DIV/0!</v>
      </c>
      <c r="BB99" s="199" t="e">
        <f t="shared" si="6"/>
        <v>#DIV/0!</v>
      </c>
      <c r="BC99" s="199" t="e">
        <f t="shared" si="6"/>
        <v>#DIV/0!</v>
      </c>
      <c r="BD99" s="199" t="e">
        <f t="shared" si="6"/>
        <v>#DIV/0!</v>
      </c>
      <c r="BE99" s="199" t="e">
        <f t="shared" si="6"/>
        <v>#DIV/0!</v>
      </c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BE100" si="7">G57/G55</f>
        <v>#DIV/0!</v>
      </c>
      <c r="H100" s="199" t="e">
        <f t="shared" si="7"/>
        <v>#DIV/0!</v>
      </c>
      <c r="I100" s="199" t="e">
        <f t="shared" si="7"/>
        <v>#DIV/0!</v>
      </c>
      <c r="J100" s="199" t="e">
        <f t="shared" si="7"/>
        <v>#DIV/0!</v>
      </c>
      <c r="K100" s="199" t="e">
        <f t="shared" si="7"/>
        <v>#DIV/0!</v>
      </c>
      <c r="L100" s="199" t="e">
        <f t="shared" si="7"/>
        <v>#DIV/0!</v>
      </c>
      <c r="M100" s="199" t="e">
        <f t="shared" si="7"/>
        <v>#DIV/0!</v>
      </c>
      <c r="N100" s="199" t="e">
        <f t="shared" si="7"/>
        <v>#DIV/0!</v>
      </c>
      <c r="O100" s="199" t="e">
        <f t="shared" si="7"/>
        <v>#DIV/0!</v>
      </c>
      <c r="P100" s="199" t="e">
        <f t="shared" si="7"/>
        <v>#DIV/0!</v>
      </c>
      <c r="Q100" s="199" t="e">
        <f t="shared" si="7"/>
        <v>#DIV/0!</v>
      </c>
      <c r="R100" s="199" t="e">
        <f t="shared" si="7"/>
        <v>#DIV/0!</v>
      </c>
      <c r="S100" s="199" t="e">
        <f t="shared" si="7"/>
        <v>#DIV/0!</v>
      </c>
      <c r="T100" s="199" t="e">
        <f t="shared" si="7"/>
        <v>#DIV/0!</v>
      </c>
      <c r="U100" s="199" t="e">
        <f t="shared" si="7"/>
        <v>#DIV/0!</v>
      </c>
      <c r="V100" s="199" t="e">
        <f t="shared" si="7"/>
        <v>#DIV/0!</v>
      </c>
      <c r="W100" s="199" t="e">
        <f t="shared" si="7"/>
        <v>#DIV/0!</v>
      </c>
      <c r="X100" s="199" t="e">
        <f t="shared" si="7"/>
        <v>#DIV/0!</v>
      </c>
      <c r="Y100" s="199" t="e">
        <f t="shared" si="7"/>
        <v>#DIV/0!</v>
      </c>
      <c r="Z100" s="199" t="e">
        <f t="shared" si="7"/>
        <v>#DIV/0!</v>
      </c>
      <c r="AA100" s="199" t="e">
        <f t="shared" si="7"/>
        <v>#DIV/0!</v>
      </c>
      <c r="AB100" s="199" t="e">
        <f t="shared" si="7"/>
        <v>#DIV/0!</v>
      </c>
      <c r="AC100" s="199" t="e">
        <f t="shared" si="7"/>
        <v>#DIV/0!</v>
      </c>
      <c r="AD100" s="199" t="e">
        <f t="shared" si="7"/>
        <v>#DIV/0!</v>
      </c>
      <c r="AE100" s="199" t="e">
        <f t="shared" si="7"/>
        <v>#DIV/0!</v>
      </c>
      <c r="AF100" s="199" t="e">
        <f t="shared" si="7"/>
        <v>#DIV/0!</v>
      </c>
      <c r="AG100" s="199" t="e">
        <f t="shared" si="7"/>
        <v>#DIV/0!</v>
      </c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 t="e">
        <f t="shared" si="7"/>
        <v>#DIV/0!</v>
      </c>
      <c r="AY100" s="199" t="e">
        <f t="shared" si="7"/>
        <v>#DIV/0!</v>
      </c>
      <c r="AZ100" s="199" t="e">
        <f t="shared" si="7"/>
        <v>#DIV/0!</v>
      </c>
      <c r="BA100" s="199" t="e">
        <f t="shared" si="7"/>
        <v>#DIV/0!</v>
      </c>
      <c r="BB100" s="199" t="e">
        <f t="shared" si="7"/>
        <v>#DIV/0!</v>
      </c>
      <c r="BC100" s="199" t="e">
        <f t="shared" si="7"/>
        <v>#DIV/0!</v>
      </c>
      <c r="BD100" s="199" t="e">
        <f t="shared" si="7"/>
        <v>#DIV/0!</v>
      </c>
      <c r="BE100" s="199" t="e">
        <f t="shared" si="7"/>
        <v>#DIV/0!</v>
      </c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C102" s="1" t="str">
        <f ca="1">CLAIMS_Total!AC102</f>
        <v>$H$62</v>
      </c>
      <c r="AG102" s="1" t="str">
        <f ca="1">CLAIMS_Total!AG102</f>
        <v>$I$62</v>
      </c>
      <c r="BA102" s="1" t="str">
        <f ca="1">CLAIMS_Total!BA102</f>
        <v>$L$62</v>
      </c>
      <c r="BE102" s="1" t="str">
        <f ca="1">CLAIMS_Total!BE102</f>
        <v>$L$62</v>
      </c>
    </row>
    <row r="103" spans="4:57" x14ac:dyDescent="0.25">
      <c r="D103" s="192" t="s">
        <v>447</v>
      </c>
      <c r="F103" s="203" t="e">
        <f t="shared" ref="F103:L103" ca="1" si="8">G103</f>
        <v>#DIV/0!</v>
      </c>
      <c r="G103" s="203" t="e">
        <f t="shared" ca="1" si="8"/>
        <v>#DIV/0!</v>
      </c>
      <c r="H103" s="203" t="e">
        <f t="shared" ca="1" si="8"/>
        <v>#DIV/0!</v>
      </c>
      <c r="I103" s="209" t="e">
        <f ca="1">INDIRECT($A$4&amp;"!"&amp;I102)</f>
        <v>#DIV/0!</v>
      </c>
      <c r="J103" s="203" t="e">
        <f t="shared" ca="1" si="8"/>
        <v>#DIV/0!</v>
      </c>
      <c r="K103" s="203" t="e">
        <f t="shared" ca="1" si="8"/>
        <v>#DIV/0!</v>
      </c>
      <c r="L103" s="206" t="e">
        <f t="shared" ca="1" si="8"/>
        <v>#DIV/0!</v>
      </c>
      <c r="M103" s="209" t="e">
        <f ca="1">INDIRECT($A$4&amp;"!"&amp;M102)</f>
        <v>#DIV/0!</v>
      </c>
      <c r="N103" s="203" t="e">
        <f t="shared" ref="N103:W103" ca="1" si="9">O103</f>
        <v>#DIV/0!</v>
      </c>
      <c r="O103" s="203" t="e">
        <f t="shared" ca="1" si="9"/>
        <v>#DIV/0!</v>
      </c>
      <c r="P103" s="203" t="e">
        <f t="shared" ca="1" si="9"/>
        <v>#DIV/0!</v>
      </c>
      <c r="Q103" s="209" t="e">
        <f ca="1">INDIRECT($A$4&amp;"!"&amp;Q102)</f>
        <v>#DIV/0!</v>
      </c>
      <c r="R103" s="203" t="e">
        <f t="shared" ca="1" si="9"/>
        <v>#DIV/0!</v>
      </c>
      <c r="S103" s="203" t="e">
        <f t="shared" ca="1" si="9"/>
        <v>#DIV/0!</v>
      </c>
      <c r="T103" s="203" t="e">
        <f t="shared" ca="1" si="9"/>
        <v>#DIV/0!</v>
      </c>
      <c r="U103" s="209" t="e">
        <f ca="1">INDIRECT($A$4&amp;"!"&amp;U102)</f>
        <v>#DIV/0!</v>
      </c>
      <c r="V103" s="203" t="e">
        <f t="shared" ca="1" si="9"/>
        <v>#DIV/0!</v>
      </c>
      <c r="W103" s="203" t="e">
        <f t="shared" ca="1" si="9"/>
        <v>#DIV/0!</v>
      </c>
      <c r="X103" s="203" t="e">
        <f ca="1">Y103</f>
        <v>#DIV/0!</v>
      </c>
      <c r="Y103" s="209" t="e">
        <f ca="1">INDIRECT($A$4&amp;"!"&amp;Y102)</f>
        <v>#DIV/0!</v>
      </c>
      <c r="Z103" s="203" t="e">
        <f t="shared" ref="Z103:AE103" ca="1" si="10">AA103</f>
        <v>#DIV/0!</v>
      </c>
      <c r="AA103" s="203" t="e">
        <f t="shared" ca="1" si="10"/>
        <v>#DIV/0!</v>
      </c>
      <c r="AB103" s="203" t="e">
        <f ca="1">AC103</f>
        <v>#DIV/0!</v>
      </c>
      <c r="AC103" s="209" t="e">
        <f ca="1">INDIRECT($A$4&amp;"!"&amp;AC102)</f>
        <v>#DIV/0!</v>
      </c>
      <c r="AD103" s="203" t="e">
        <f t="shared" ca="1" si="10"/>
        <v>#DIV/0!</v>
      </c>
      <c r="AE103" s="203" t="e">
        <f t="shared" ca="1" si="10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/>
      <c r="AI103" s="203"/>
      <c r="AJ103" s="203"/>
      <c r="AK103" s="209"/>
      <c r="AL103" s="203"/>
      <c r="AM103" s="203"/>
      <c r="AN103" s="203"/>
      <c r="AO103" s="209"/>
      <c r="AP103" s="203"/>
      <c r="AQ103" s="203"/>
      <c r="AR103" s="203"/>
      <c r="AS103" s="209"/>
      <c r="AT103" s="203"/>
      <c r="AU103" s="203"/>
      <c r="AV103" s="203"/>
      <c r="AW103" s="209"/>
      <c r="AX103" s="203" t="e">
        <f t="shared" ref="AX103:BD103" ca="1" si="11">AY103</f>
        <v>#DIV/0!</v>
      </c>
      <c r="AY103" s="203" t="e">
        <f t="shared" ca="1" si="11"/>
        <v>#DIV/0!</v>
      </c>
      <c r="AZ103" s="203" t="e">
        <f t="shared" ca="1" si="11"/>
        <v>#DIV/0!</v>
      </c>
      <c r="BA103" s="209" t="e">
        <f ca="1">INDIRECT($A$4&amp;"!"&amp;BA102)</f>
        <v>#DIV/0!</v>
      </c>
      <c r="BB103" s="203" t="e">
        <f t="shared" ca="1" si="11"/>
        <v>#DIV/0!</v>
      </c>
      <c r="BC103" s="203" t="e">
        <f t="shared" ca="1" si="11"/>
        <v>#DIV/0!</v>
      </c>
      <c r="BD103" s="203" t="e">
        <f t="shared" ca="1" si="11"/>
        <v>#DIV/0!</v>
      </c>
      <c r="BE103" s="209" t="e">
        <f ca="1">INDIRECT($A$4&amp;"!"&amp;BE102)</f>
        <v>#DIV/0!</v>
      </c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BE104" si="12">G46/G17*1000</f>
        <v>#DIV/0!</v>
      </c>
      <c r="H104" s="193" t="e">
        <f t="shared" si="12"/>
        <v>#DIV/0!</v>
      </c>
      <c r="I104" s="193" t="e">
        <f t="shared" si="12"/>
        <v>#DIV/0!</v>
      </c>
      <c r="J104" s="193" t="e">
        <f t="shared" si="12"/>
        <v>#DIV/0!</v>
      </c>
      <c r="K104" s="193" t="e">
        <f t="shared" si="12"/>
        <v>#DIV/0!</v>
      </c>
      <c r="L104" s="193" t="e">
        <f t="shared" si="12"/>
        <v>#DIV/0!</v>
      </c>
      <c r="M104" s="193" t="e">
        <f t="shared" si="12"/>
        <v>#DIV/0!</v>
      </c>
      <c r="N104" s="193" t="e">
        <f t="shared" si="12"/>
        <v>#DIV/0!</v>
      </c>
      <c r="O104" s="193" t="e">
        <f t="shared" si="12"/>
        <v>#DIV/0!</v>
      </c>
      <c r="P104" s="193" t="e">
        <f t="shared" si="12"/>
        <v>#DIV/0!</v>
      </c>
      <c r="Q104" s="193" t="e">
        <f t="shared" si="12"/>
        <v>#DIV/0!</v>
      </c>
      <c r="R104" s="193" t="e">
        <f t="shared" si="12"/>
        <v>#DIV/0!</v>
      </c>
      <c r="S104" s="193" t="e">
        <f t="shared" si="12"/>
        <v>#DIV/0!</v>
      </c>
      <c r="T104" s="193" t="e">
        <f t="shared" si="12"/>
        <v>#DIV/0!</v>
      </c>
      <c r="U104" s="193" t="e">
        <f t="shared" si="12"/>
        <v>#DIV/0!</v>
      </c>
      <c r="V104" s="193" t="e">
        <f t="shared" si="12"/>
        <v>#DIV/0!</v>
      </c>
      <c r="W104" s="193" t="e">
        <f t="shared" si="12"/>
        <v>#DIV/0!</v>
      </c>
      <c r="X104" s="193" t="e">
        <f t="shared" si="12"/>
        <v>#DIV/0!</v>
      </c>
      <c r="Y104" s="193" t="e">
        <f t="shared" si="12"/>
        <v>#DIV/0!</v>
      </c>
      <c r="Z104" s="193" t="e">
        <f t="shared" si="12"/>
        <v>#DIV/0!</v>
      </c>
      <c r="AA104" s="193" t="e">
        <f t="shared" si="12"/>
        <v>#DIV/0!</v>
      </c>
      <c r="AB104" s="193" t="e">
        <f t="shared" si="12"/>
        <v>#DIV/0!</v>
      </c>
      <c r="AC104" s="193" t="e">
        <f t="shared" si="12"/>
        <v>#DIV/0!</v>
      </c>
      <c r="AD104" s="193" t="e">
        <f t="shared" si="12"/>
        <v>#DIV/0!</v>
      </c>
      <c r="AE104" s="193" t="e">
        <f t="shared" si="12"/>
        <v>#DIV/0!</v>
      </c>
      <c r="AF104" s="193" t="e">
        <f t="shared" si="12"/>
        <v>#DIV/0!</v>
      </c>
      <c r="AG104" s="193" t="e">
        <f t="shared" si="12"/>
        <v>#DIV/0!</v>
      </c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 t="e">
        <f t="shared" si="12"/>
        <v>#DIV/0!</v>
      </c>
      <c r="AY104" s="193" t="e">
        <f t="shared" si="12"/>
        <v>#DIV/0!</v>
      </c>
      <c r="AZ104" s="193" t="e">
        <f t="shared" si="12"/>
        <v>#DIV/0!</v>
      </c>
      <c r="BA104" s="193" t="e">
        <f t="shared" si="12"/>
        <v>#DIV/0!</v>
      </c>
      <c r="BB104" s="193" t="e">
        <f t="shared" si="12"/>
        <v>#DIV/0!</v>
      </c>
      <c r="BC104" s="193" t="e">
        <f t="shared" si="12"/>
        <v>#DIV/0!</v>
      </c>
      <c r="BD104" s="193" t="e">
        <f t="shared" si="12"/>
        <v>#DIV/0!</v>
      </c>
      <c r="BE104" s="193" t="e">
        <f t="shared" si="12"/>
        <v>#DIV/0!</v>
      </c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BE107" si="13">G17/G15</f>
        <v>#DIV/0!</v>
      </c>
      <c r="H107" s="202" t="e">
        <f t="shared" si="13"/>
        <v>#DIV/0!</v>
      </c>
      <c r="I107" s="202" t="e">
        <f t="shared" si="13"/>
        <v>#DIV/0!</v>
      </c>
      <c r="J107" s="202" t="e">
        <f t="shared" si="13"/>
        <v>#DIV/0!</v>
      </c>
      <c r="K107" s="202" t="e">
        <f t="shared" si="13"/>
        <v>#DIV/0!</v>
      </c>
      <c r="L107" s="202" t="e">
        <f t="shared" si="13"/>
        <v>#DIV/0!</v>
      </c>
      <c r="M107" s="202" t="e">
        <f t="shared" si="13"/>
        <v>#DIV/0!</v>
      </c>
      <c r="N107" s="202" t="e">
        <f t="shared" si="13"/>
        <v>#DIV/0!</v>
      </c>
      <c r="O107" s="202" t="e">
        <f t="shared" si="13"/>
        <v>#DIV/0!</v>
      </c>
      <c r="P107" s="202" t="e">
        <f t="shared" si="13"/>
        <v>#DIV/0!</v>
      </c>
      <c r="Q107" s="202" t="e">
        <f t="shared" si="13"/>
        <v>#DIV/0!</v>
      </c>
      <c r="R107" s="202" t="e">
        <f t="shared" si="13"/>
        <v>#DIV/0!</v>
      </c>
      <c r="S107" s="202" t="e">
        <f t="shared" si="13"/>
        <v>#DIV/0!</v>
      </c>
      <c r="T107" s="202" t="e">
        <f t="shared" si="13"/>
        <v>#DIV/0!</v>
      </c>
      <c r="U107" s="202" t="e">
        <f t="shared" si="13"/>
        <v>#DIV/0!</v>
      </c>
      <c r="V107" s="202" t="e">
        <f t="shared" si="13"/>
        <v>#DIV/0!</v>
      </c>
      <c r="W107" s="202" t="e">
        <f t="shared" si="13"/>
        <v>#DIV/0!</v>
      </c>
      <c r="X107" s="202" t="e">
        <f t="shared" si="13"/>
        <v>#DIV/0!</v>
      </c>
      <c r="Y107" s="202" t="e">
        <f t="shared" si="13"/>
        <v>#DIV/0!</v>
      </c>
      <c r="Z107" s="202" t="e">
        <f t="shared" si="13"/>
        <v>#DIV/0!</v>
      </c>
      <c r="AA107" s="202" t="e">
        <f t="shared" si="13"/>
        <v>#DIV/0!</v>
      </c>
      <c r="AB107" s="202" t="e">
        <f t="shared" si="13"/>
        <v>#DIV/0!</v>
      </c>
      <c r="AC107" s="202" t="e">
        <f t="shared" si="13"/>
        <v>#DIV/0!</v>
      </c>
      <c r="AD107" s="202" t="e">
        <f t="shared" si="13"/>
        <v>#DIV/0!</v>
      </c>
      <c r="AE107" s="202" t="e">
        <f t="shared" si="13"/>
        <v>#DIV/0!</v>
      </c>
      <c r="AF107" s="202" t="e">
        <f t="shared" si="13"/>
        <v>#DIV/0!</v>
      </c>
      <c r="AG107" s="202" t="e">
        <f t="shared" si="13"/>
        <v>#DIV/0!</v>
      </c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 t="e">
        <f t="shared" si="13"/>
        <v>#DIV/0!</v>
      </c>
      <c r="AY107" s="202" t="e">
        <f t="shared" si="13"/>
        <v>#DIV/0!</v>
      </c>
      <c r="AZ107" s="202" t="e">
        <f t="shared" si="13"/>
        <v>#DIV/0!</v>
      </c>
      <c r="BA107" s="202" t="e">
        <f t="shared" si="13"/>
        <v>#DIV/0!</v>
      </c>
      <c r="BB107" s="202" t="e">
        <f t="shared" si="13"/>
        <v>#DIV/0!</v>
      </c>
      <c r="BC107" s="202" t="e">
        <f t="shared" si="13"/>
        <v>#DIV/0!</v>
      </c>
      <c r="BD107" s="202" t="e">
        <f t="shared" si="13"/>
        <v>#DIV/0!</v>
      </c>
      <c r="BE107" s="202" t="e">
        <f t="shared" si="13"/>
        <v>#DIV/0!</v>
      </c>
    </row>
    <row r="108" spans="4:57" x14ac:dyDescent="0.25">
      <c r="D108" s="1" t="s">
        <v>500</v>
      </c>
      <c r="F108" s="204" t="e">
        <f t="shared" ref="F108:BE108" ca="1" si="14">F104/F103</f>
        <v>#DIV/0!</v>
      </c>
      <c r="G108" s="204" t="e">
        <f t="shared" ca="1" si="14"/>
        <v>#DIV/0!</v>
      </c>
      <c r="H108" s="204" t="e">
        <f t="shared" ca="1" si="14"/>
        <v>#DIV/0!</v>
      </c>
      <c r="I108" s="204" t="e">
        <f t="shared" ca="1" si="14"/>
        <v>#DIV/0!</v>
      </c>
      <c r="J108" s="204" t="e">
        <f t="shared" ca="1" si="14"/>
        <v>#DIV/0!</v>
      </c>
      <c r="K108" s="204" t="e">
        <f t="shared" ca="1" si="14"/>
        <v>#DIV/0!</v>
      </c>
      <c r="L108" s="204" t="e">
        <f t="shared" ca="1" si="14"/>
        <v>#DIV/0!</v>
      </c>
      <c r="M108" s="204" t="e">
        <f t="shared" ca="1" si="14"/>
        <v>#DIV/0!</v>
      </c>
      <c r="N108" s="204" t="e">
        <f t="shared" ca="1" si="14"/>
        <v>#DIV/0!</v>
      </c>
      <c r="O108" s="204" t="e">
        <f t="shared" ca="1" si="14"/>
        <v>#DIV/0!</v>
      </c>
      <c r="P108" s="204" t="e">
        <f t="shared" ca="1" si="14"/>
        <v>#DIV/0!</v>
      </c>
      <c r="Q108" s="204" t="e">
        <f t="shared" ca="1" si="14"/>
        <v>#DIV/0!</v>
      </c>
      <c r="R108" s="204" t="e">
        <f t="shared" ca="1" si="14"/>
        <v>#DIV/0!</v>
      </c>
      <c r="S108" s="204" t="e">
        <f t="shared" ca="1" si="14"/>
        <v>#DIV/0!</v>
      </c>
      <c r="T108" s="204" t="e">
        <f t="shared" ca="1" si="14"/>
        <v>#DIV/0!</v>
      </c>
      <c r="U108" s="204" t="e">
        <f t="shared" ca="1" si="14"/>
        <v>#DIV/0!</v>
      </c>
      <c r="V108" s="204" t="e">
        <f t="shared" ca="1" si="14"/>
        <v>#DIV/0!</v>
      </c>
      <c r="W108" s="204" t="e">
        <f t="shared" ca="1" si="14"/>
        <v>#DIV/0!</v>
      </c>
      <c r="X108" s="204" t="e">
        <f t="shared" ca="1" si="14"/>
        <v>#DIV/0!</v>
      </c>
      <c r="Y108" s="204" t="e">
        <f t="shared" ca="1" si="14"/>
        <v>#DIV/0!</v>
      </c>
      <c r="Z108" s="204" t="e">
        <f t="shared" ca="1" si="14"/>
        <v>#DIV/0!</v>
      </c>
      <c r="AA108" s="204" t="e">
        <f t="shared" ca="1" si="14"/>
        <v>#DIV/0!</v>
      </c>
      <c r="AB108" s="204" t="e">
        <f t="shared" ca="1" si="14"/>
        <v>#DIV/0!</v>
      </c>
      <c r="AC108" s="204" t="e">
        <f t="shared" ca="1" si="14"/>
        <v>#DIV/0!</v>
      </c>
      <c r="AD108" s="204" t="e">
        <f t="shared" ca="1" si="14"/>
        <v>#DIV/0!</v>
      </c>
      <c r="AE108" s="204" t="e">
        <f t="shared" ca="1" si="14"/>
        <v>#DIV/0!</v>
      </c>
      <c r="AF108" s="204" t="e">
        <f t="shared" ca="1" si="14"/>
        <v>#DIV/0!</v>
      </c>
      <c r="AG108" s="204" t="e">
        <f t="shared" ca="1" si="14"/>
        <v>#DIV/0!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 t="e">
        <f t="shared" ca="1" si="14"/>
        <v>#DIV/0!</v>
      </c>
      <c r="AY108" s="204" t="e">
        <f t="shared" ca="1" si="14"/>
        <v>#DIV/0!</v>
      </c>
      <c r="AZ108" s="204" t="e">
        <f t="shared" ca="1" si="14"/>
        <v>#DIV/0!</v>
      </c>
      <c r="BA108" s="204" t="e">
        <f t="shared" ca="1" si="14"/>
        <v>#DIV/0!</v>
      </c>
      <c r="BB108" s="204" t="e">
        <f t="shared" ca="1" si="14"/>
        <v>#DIV/0!</v>
      </c>
      <c r="BC108" s="204" t="e">
        <f t="shared" ca="1" si="14"/>
        <v>#DIV/0!</v>
      </c>
      <c r="BD108" s="204" t="e">
        <f t="shared" ca="1" si="14"/>
        <v>#DIV/0!</v>
      </c>
      <c r="BE108" s="204" t="e">
        <f t="shared" ca="1" si="14"/>
        <v>#DIV/0!</v>
      </c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BE109" si="15">G19/(G13+G17+G18)</f>
        <v>#DIV/0!</v>
      </c>
      <c r="H109" s="204" t="e">
        <f t="shared" si="15"/>
        <v>#DIV/0!</v>
      </c>
      <c r="I109" s="204" t="e">
        <f t="shared" si="15"/>
        <v>#DIV/0!</v>
      </c>
      <c r="J109" s="204" t="e">
        <f t="shared" si="15"/>
        <v>#DIV/0!</v>
      </c>
      <c r="K109" s="204" t="e">
        <f t="shared" si="15"/>
        <v>#DIV/0!</v>
      </c>
      <c r="L109" s="204" t="e">
        <f t="shared" si="15"/>
        <v>#DIV/0!</v>
      </c>
      <c r="M109" s="204" t="e">
        <f t="shared" si="15"/>
        <v>#DIV/0!</v>
      </c>
      <c r="N109" s="204" t="e">
        <f t="shared" si="15"/>
        <v>#DIV/0!</v>
      </c>
      <c r="O109" s="204" t="e">
        <f t="shared" si="15"/>
        <v>#DIV/0!</v>
      </c>
      <c r="P109" s="204" t="e">
        <f t="shared" si="15"/>
        <v>#DIV/0!</v>
      </c>
      <c r="Q109" s="204" t="e">
        <f t="shared" si="15"/>
        <v>#DIV/0!</v>
      </c>
      <c r="R109" s="204" t="e">
        <f t="shared" si="15"/>
        <v>#DIV/0!</v>
      </c>
      <c r="S109" s="204" t="e">
        <f t="shared" si="15"/>
        <v>#DIV/0!</v>
      </c>
      <c r="T109" s="204" t="e">
        <f t="shared" si="15"/>
        <v>#DIV/0!</v>
      </c>
      <c r="U109" s="204" t="e">
        <f t="shared" si="15"/>
        <v>#DIV/0!</v>
      </c>
      <c r="V109" s="204" t="e">
        <f t="shared" si="15"/>
        <v>#DIV/0!</v>
      </c>
      <c r="W109" s="204" t="e">
        <f t="shared" si="15"/>
        <v>#DIV/0!</v>
      </c>
      <c r="X109" s="204" t="e">
        <f t="shared" si="15"/>
        <v>#DIV/0!</v>
      </c>
      <c r="Y109" s="204" t="e">
        <f t="shared" si="15"/>
        <v>#DIV/0!</v>
      </c>
      <c r="Z109" s="204" t="e">
        <f t="shared" si="15"/>
        <v>#DIV/0!</v>
      </c>
      <c r="AA109" s="204" t="e">
        <f t="shared" si="15"/>
        <v>#DIV/0!</v>
      </c>
      <c r="AB109" s="204" t="e">
        <f t="shared" si="15"/>
        <v>#DIV/0!</v>
      </c>
      <c r="AC109" s="204" t="e">
        <f t="shared" si="15"/>
        <v>#DIV/0!</v>
      </c>
      <c r="AD109" s="204" t="e">
        <f t="shared" si="15"/>
        <v>#DIV/0!</v>
      </c>
      <c r="AE109" s="204" t="e">
        <f t="shared" si="15"/>
        <v>#DIV/0!</v>
      </c>
      <c r="AF109" s="204" t="e">
        <f t="shared" si="15"/>
        <v>#DIV/0!</v>
      </c>
      <c r="AG109" s="204" t="e">
        <f t="shared" si="15"/>
        <v>#DIV/0!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 t="e">
        <f t="shared" si="15"/>
        <v>#DIV/0!</v>
      </c>
      <c r="AY109" s="204" t="e">
        <f t="shared" si="15"/>
        <v>#DIV/0!</v>
      </c>
      <c r="AZ109" s="204" t="e">
        <f t="shared" si="15"/>
        <v>#DIV/0!</v>
      </c>
      <c r="BA109" s="204" t="e">
        <f t="shared" si="15"/>
        <v>#DIV/0!</v>
      </c>
      <c r="BB109" s="204" t="e">
        <f t="shared" si="15"/>
        <v>#DIV/0!</v>
      </c>
      <c r="BC109" s="204" t="e">
        <f t="shared" si="15"/>
        <v>#DIV/0!</v>
      </c>
      <c r="BD109" s="204" t="e">
        <f t="shared" si="15"/>
        <v>#DIV/0!</v>
      </c>
      <c r="BE109" s="204" t="e">
        <f t="shared" si="15"/>
        <v>#DIV/0!</v>
      </c>
    </row>
    <row r="110" spans="4:57" x14ac:dyDescent="0.25">
      <c r="D110" s="71"/>
    </row>
  </sheetData>
  <sheetProtection algorithmName="SHA-256" hashValue="crIgYFl4ijVuNPNmQXzlUrx8CIi3fgFzYOJOVPG2Ux4=" saltValue="Vw5fCaAdiz6xSaQl/HZDaA==" spinCount="100000" sheet="1" objects="1" scenarios="1"/>
  <mergeCells count="20">
    <mergeCell ref="AD8:AG8"/>
    <mergeCell ref="F8:M8"/>
    <mergeCell ref="N8:Y8"/>
    <mergeCell ref="R9:U9"/>
    <mergeCell ref="V9:Y9"/>
    <mergeCell ref="Z8:AC8"/>
    <mergeCell ref="AD9:AG9"/>
    <mergeCell ref="F9:I9"/>
    <mergeCell ref="N9:Q9"/>
    <mergeCell ref="Z9:AC9"/>
    <mergeCell ref="J9:M9"/>
    <mergeCell ref="AX8:BE8"/>
    <mergeCell ref="AX9:BA9"/>
    <mergeCell ref="AL9:AO9"/>
    <mergeCell ref="AP9:AS9"/>
    <mergeCell ref="AH8:AS8"/>
    <mergeCell ref="AT8:AW8"/>
    <mergeCell ref="AT9:AW9"/>
    <mergeCell ref="BB9:BE9"/>
    <mergeCell ref="AH9:AK9"/>
  </mergeCells>
  <conditionalFormatting sqref="F39:AK39 AT39:AW39 BB39:BE39">
    <cfRule type="expression" dxfId="26621" priority="10">
      <formula>NOT(F39=0)</formula>
    </cfRule>
  </conditionalFormatting>
  <conditionalFormatting sqref="F68:AK68 AT68:AW68 BB68:BE68">
    <cfRule type="expression" dxfId="26620" priority="7">
      <formula>NOT(F68=0)</formula>
    </cfRule>
  </conditionalFormatting>
  <conditionalFormatting sqref="AL39:AO39">
    <cfRule type="expression" dxfId="26619" priority="6">
      <formula>NOT(AL39=0)</formula>
    </cfRule>
  </conditionalFormatting>
  <conditionalFormatting sqref="AL68:AO68">
    <cfRule type="expression" dxfId="26618" priority="5">
      <formula>NOT(AL68=0)</formula>
    </cfRule>
  </conditionalFormatting>
  <conditionalFormatting sqref="AP39:AS39">
    <cfRule type="expression" dxfId="26617" priority="4">
      <formula>NOT(AP39=0)</formula>
    </cfRule>
  </conditionalFormatting>
  <conditionalFormatting sqref="AP68:AS68">
    <cfRule type="expression" dxfId="26616" priority="3">
      <formula>NOT(AP68=0)</formula>
    </cfRule>
  </conditionalFormatting>
  <conditionalFormatting sqref="AX39:BA39">
    <cfRule type="expression" dxfId="26615" priority="2">
      <formula>NOT(AX39=0)</formula>
    </cfRule>
  </conditionalFormatting>
  <conditionalFormatting sqref="AX68:BA68">
    <cfRule type="expression" dxfId="26614" priority="1">
      <formula>NOT(AX68=0)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70C0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12">
        <v>981</v>
      </c>
      <c r="D2" s="47" t="s">
        <v>159</v>
      </c>
      <c r="E2" s="47"/>
      <c r="F2" s="108" t="s">
        <v>180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CLAIMS_GrpOS</v>
      </c>
      <c r="D3" s="47" t="s">
        <v>144</v>
      </c>
      <c r="E3" s="108"/>
      <c r="F3" s="108" t="s">
        <v>148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STATS_GrpOS</v>
      </c>
      <c r="D4" s="47" t="s">
        <v>143</v>
      </c>
      <c r="E4" s="47"/>
      <c r="F4" s="108" t="s">
        <v>148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15" t="s">
        <v>485</v>
      </c>
      <c r="G10" s="115" t="s">
        <v>486</v>
      </c>
      <c r="H10" s="115" t="s">
        <v>487</v>
      </c>
      <c r="I10" s="115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114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52">
        <v>0</v>
      </c>
      <c r="G13" s="252">
        <v>0</v>
      </c>
      <c r="H13" s="25"/>
      <c r="I13" s="26">
        <f>SUM(F13:H13)</f>
        <v>0</v>
      </c>
      <c r="J13" s="252">
        <v>0</v>
      </c>
      <c r="K13" s="252">
        <v>0</v>
      </c>
      <c r="L13" s="25"/>
      <c r="M13" s="26">
        <f>SUM(J13:L13)</f>
        <v>0</v>
      </c>
      <c r="N13" s="252">
        <v>0</v>
      </c>
      <c r="O13" s="252">
        <v>0</v>
      </c>
      <c r="P13" s="25"/>
      <c r="Q13" s="26">
        <f>SUM(N13:P13)</f>
        <v>0</v>
      </c>
      <c r="R13" s="252">
        <v>0</v>
      </c>
      <c r="S13" s="252">
        <v>0</v>
      </c>
      <c r="T13" s="25"/>
      <c r="U13" s="26">
        <f>SUM(R13:T13)</f>
        <v>0</v>
      </c>
      <c r="V13" s="252">
        <v>0</v>
      </c>
      <c r="W13" s="252">
        <v>0</v>
      </c>
      <c r="X13" s="25"/>
      <c r="Y13" s="26">
        <f>SUM(V13:X13)</f>
        <v>0</v>
      </c>
      <c r="Z13" s="252">
        <v>0</v>
      </c>
      <c r="AA13" s="252">
        <v>0</v>
      </c>
      <c r="AB13" s="25"/>
      <c r="AC13" s="26">
        <f>SUM(Z13:AB13)</f>
        <v>0</v>
      </c>
      <c r="AD13" s="252">
        <v>0</v>
      </c>
      <c r="AE13" s="252">
        <v>0</v>
      </c>
      <c r="AF13" s="25"/>
      <c r="AG13" s="26">
        <f>SUM(AD13:AF13)</f>
        <v>0</v>
      </c>
      <c r="AH13" s="25"/>
      <c r="AI13" s="25"/>
      <c r="AJ13" s="25"/>
      <c r="AK13" s="26">
        <f>SUM(AH13:AJ13)</f>
        <v>0</v>
      </c>
      <c r="AL13" s="25"/>
      <c r="AM13" s="25"/>
      <c r="AN13" s="25"/>
      <c r="AO13" s="26">
        <f>SUM(AL13:AN13)</f>
        <v>0</v>
      </c>
      <c r="AP13" s="25"/>
      <c r="AQ13" s="25"/>
      <c r="AR13" s="25"/>
      <c r="AS13" s="26">
        <f>SUM(AP13:AR13)</f>
        <v>0</v>
      </c>
      <c r="AT13" s="25"/>
      <c r="AU13" s="25"/>
      <c r="AV13" s="25"/>
      <c r="AW13" s="26">
        <f>SUM(AT13:AV13)</f>
        <v>0</v>
      </c>
      <c r="AX13" s="252">
        <v>0</v>
      </c>
      <c r="AY13" s="252">
        <v>0</v>
      </c>
      <c r="AZ13" s="25"/>
      <c r="BA13" s="26">
        <f>SUM(AX13:AZ13)</f>
        <v>0</v>
      </c>
      <c r="BB13" s="252">
        <v>0</v>
      </c>
      <c r="BC13" s="252">
        <v>0</v>
      </c>
      <c r="BD13" s="25"/>
      <c r="BE13" s="26">
        <f>SUM(BB13:BD13)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253">
        <v>0</v>
      </c>
      <c r="G15" s="253">
        <v>0</v>
      </c>
      <c r="H15" s="253">
        <v>0</v>
      </c>
      <c r="I15" s="69">
        <f>SUM(F15:H15)</f>
        <v>0</v>
      </c>
      <c r="J15" s="253">
        <v>0</v>
      </c>
      <c r="K15" s="253">
        <v>0</v>
      </c>
      <c r="L15" s="253">
        <v>0</v>
      </c>
      <c r="M15" s="69">
        <f>SUM(J15:L15)</f>
        <v>0</v>
      </c>
      <c r="N15" s="253">
        <v>0</v>
      </c>
      <c r="O15" s="253">
        <v>0</v>
      </c>
      <c r="P15" s="253">
        <v>0</v>
      </c>
      <c r="Q15" s="69">
        <f>SUM(N15:P15)</f>
        <v>0</v>
      </c>
      <c r="R15" s="253">
        <v>0</v>
      </c>
      <c r="S15" s="253">
        <v>0</v>
      </c>
      <c r="T15" s="253">
        <v>0</v>
      </c>
      <c r="U15" s="69">
        <f>SUM(R15:T15)</f>
        <v>0</v>
      </c>
      <c r="V15" s="253">
        <v>0</v>
      </c>
      <c r="W15" s="253">
        <v>0</v>
      </c>
      <c r="X15" s="253">
        <v>0</v>
      </c>
      <c r="Y15" s="69">
        <f>SUM(V15:X15)</f>
        <v>0</v>
      </c>
      <c r="Z15" s="253">
        <v>0</v>
      </c>
      <c r="AA15" s="253">
        <v>0</v>
      </c>
      <c r="AB15" s="253">
        <v>0</v>
      </c>
      <c r="AC15" s="69">
        <f>SUM(Z15:AB15)</f>
        <v>0</v>
      </c>
      <c r="AD15" s="253">
        <v>0</v>
      </c>
      <c r="AE15" s="253">
        <v>0</v>
      </c>
      <c r="AF15" s="253">
        <v>0</v>
      </c>
      <c r="AG15" s="69">
        <f>SUM(AD15:AF15)</f>
        <v>0</v>
      </c>
      <c r="AH15" s="140"/>
      <c r="AI15" s="140"/>
      <c r="AJ15" s="140"/>
      <c r="AK15" s="69">
        <f>SUM(AH15:AJ15)</f>
        <v>0</v>
      </c>
      <c r="AL15" s="140"/>
      <c r="AM15" s="140"/>
      <c r="AN15" s="140"/>
      <c r="AO15" s="69">
        <f>SUM(AL15:AN15)</f>
        <v>0</v>
      </c>
      <c r="AP15" s="140"/>
      <c r="AQ15" s="140"/>
      <c r="AR15" s="140"/>
      <c r="AS15" s="69">
        <f>SUM(AP15:AR15)</f>
        <v>0</v>
      </c>
      <c r="AT15" s="140"/>
      <c r="AU15" s="140"/>
      <c r="AV15" s="140"/>
      <c r="AW15" s="69">
        <f>SUM(AT15:AV15)</f>
        <v>0</v>
      </c>
      <c r="AX15" s="253">
        <v>0</v>
      </c>
      <c r="AY15" s="253">
        <v>0</v>
      </c>
      <c r="AZ15" s="253">
        <v>0</v>
      </c>
      <c r="BA15" s="69">
        <f>SUM(AX15:AZ15)</f>
        <v>0</v>
      </c>
      <c r="BB15" s="253">
        <v>0</v>
      </c>
      <c r="BC15" s="253">
        <v>0</v>
      </c>
      <c r="BD15" s="253">
        <v>0</v>
      </c>
      <c r="BE15" s="69">
        <f>SUM(BB15:BD15)</f>
        <v>0</v>
      </c>
    </row>
    <row r="16" spans="1:57" ht="15" customHeight="1" x14ac:dyDescent="0.25">
      <c r="A16" s="23"/>
      <c r="D16" s="68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52">
        <v>0</v>
      </c>
      <c r="G17" s="252">
        <v>0</v>
      </c>
      <c r="H17" s="252">
        <v>0</v>
      </c>
      <c r="I17" s="26">
        <f t="shared" ref="I17:I24" si="1">SUM(F17:H17)</f>
        <v>0</v>
      </c>
      <c r="J17" s="252">
        <v>0</v>
      </c>
      <c r="K17" s="252">
        <v>0</v>
      </c>
      <c r="L17" s="252">
        <v>0</v>
      </c>
      <c r="M17" s="26">
        <f t="shared" ref="M17:M24" si="2">SUM(J17:L17)</f>
        <v>0</v>
      </c>
      <c r="N17" s="252">
        <v>0</v>
      </c>
      <c r="O17" s="252">
        <v>0</v>
      </c>
      <c r="P17" s="252">
        <v>0</v>
      </c>
      <c r="Q17" s="26">
        <f t="shared" ref="Q17:Q24" si="3">SUM(N17:P17)</f>
        <v>0</v>
      </c>
      <c r="R17" s="252">
        <v>0</v>
      </c>
      <c r="S17" s="252">
        <v>0</v>
      </c>
      <c r="T17" s="252">
        <v>0</v>
      </c>
      <c r="U17" s="26">
        <f t="shared" ref="U17:U24" si="4">SUM(R17:T17)</f>
        <v>0</v>
      </c>
      <c r="V17" s="252">
        <v>0</v>
      </c>
      <c r="W17" s="252">
        <v>0</v>
      </c>
      <c r="X17" s="252">
        <v>0</v>
      </c>
      <c r="Y17" s="26">
        <f t="shared" ref="Y17:Y24" si="5">SUM(V17:X17)</f>
        <v>0</v>
      </c>
      <c r="Z17" s="252">
        <v>0</v>
      </c>
      <c r="AA17" s="252">
        <v>0</v>
      </c>
      <c r="AB17" s="252">
        <v>0</v>
      </c>
      <c r="AC17" s="26">
        <f t="shared" ref="AC17:AC24" si="6">SUM(Z17:AB17)</f>
        <v>0</v>
      </c>
      <c r="AD17" s="252">
        <v>0</v>
      </c>
      <c r="AE17" s="252">
        <v>0</v>
      </c>
      <c r="AF17" s="252">
        <v>0</v>
      </c>
      <c r="AG17" s="26">
        <f t="shared" ref="AG17:AG24" si="7">SUM(AD17:AF17)</f>
        <v>0</v>
      </c>
      <c r="AH17" s="25"/>
      <c r="AI17" s="25"/>
      <c r="AJ17" s="25"/>
      <c r="AK17" s="26">
        <f t="shared" ref="AK17:AK24" si="8">SUM(AH17:AJ17)</f>
        <v>0</v>
      </c>
      <c r="AL17" s="25"/>
      <c r="AM17" s="25"/>
      <c r="AN17" s="25"/>
      <c r="AO17" s="26">
        <f t="shared" ref="AO17:AO24" si="9">SUM(AL17:AN17)</f>
        <v>0</v>
      </c>
      <c r="AP17" s="25"/>
      <c r="AQ17" s="25"/>
      <c r="AR17" s="25"/>
      <c r="AS17" s="26">
        <f t="shared" ref="AS17:AS24" si="10">SUM(AP17:AR17)</f>
        <v>0</v>
      </c>
      <c r="AT17" s="25"/>
      <c r="AU17" s="25"/>
      <c r="AV17" s="25"/>
      <c r="AW17" s="26">
        <f t="shared" ref="AW17:AW24" si="11">SUM(AT17:AV17)</f>
        <v>0</v>
      </c>
      <c r="AX17" s="252">
        <v>0</v>
      </c>
      <c r="AY17" s="252">
        <v>0</v>
      </c>
      <c r="AZ17" s="252">
        <v>0</v>
      </c>
      <c r="BA17" s="26">
        <f t="shared" ref="BA17:BA24" si="12">SUM(AX17:AZ17)</f>
        <v>0</v>
      </c>
      <c r="BB17" s="252">
        <v>0</v>
      </c>
      <c r="BC17" s="252">
        <v>0</v>
      </c>
      <c r="BD17" s="252">
        <v>0</v>
      </c>
      <c r="BE17" s="26">
        <f t="shared" ref="BE17:BE24" si="13">SUM(BB17:BD17)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52">
        <v>0</v>
      </c>
      <c r="G18" s="252">
        <v>0</v>
      </c>
      <c r="H18" s="252">
        <v>0</v>
      </c>
      <c r="I18" s="26">
        <f t="shared" si="1"/>
        <v>0</v>
      </c>
      <c r="J18" s="252">
        <v>0</v>
      </c>
      <c r="K18" s="252">
        <v>0</v>
      </c>
      <c r="L18" s="252">
        <v>0</v>
      </c>
      <c r="M18" s="26">
        <f t="shared" si="2"/>
        <v>0</v>
      </c>
      <c r="N18" s="252">
        <v>0</v>
      </c>
      <c r="O18" s="252">
        <v>0</v>
      </c>
      <c r="P18" s="252">
        <v>0</v>
      </c>
      <c r="Q18" s="26">
        <f t="shared" si="3"/>
        <v>0</v>
      </c>
      <c r="R18" s="252">
        <v>0</v>
      </c>
      <c r="S18" s="252">
        <v>0</v>
      </c>
      <c r="T18" s="252">
        <v>0</v>
      </c>
      <c r="U18" s="26">
        <f t="shared" si="4"/>
        <v>0</v>
      </c>
      <c r="V18" s="252">
        <v>0</v>
      </c>
      <c r="W18" s="252">
        <v>0</v>
      </c>
      <c r="X18" s="252">
        <v>0</v>
      </c>
      <c r="Y18" s="26">
        <f t="shared" si="5"/>
        <v>0</v>
      </c>
      <c r="Z18" s="252">
        <v>0</v>
      </c>
      <c r="AA18" s="252">
        <v>0</v>
      </c>
      <c r="AB18" s="252">
        <v>0</v>
      </c>
      <c r="AC18" s="26">
        <f t="shared" si="6"/>
        <v>0</v>
      </c>
      <c r="AD18" s="252">
        <v>0</v>
      </c>
      <c r="AE18" s="252">
        <v>0</v>
      </c>
      <c r="AF18" s="252">
        <v>0</v>
      </c>
      <c r="AG18" s="26">
        <f t="shared" si="7"/>
        <v>0</v>
      </c>
      <c r="AH18" s="25"/>
      <c r="AI18" s="25"/>
      <c r="AJ18" s="25"/>
      <c r="AK18" s="26">
        <f t="shared" si="8"/>
        <v>0</v>
      </c>
      <c r="AL18" s="25"/>
      <c r="AM18" s="25"/>
      <c r="AN18" s="25"/>
      <c r="AO18" s="26">
        <f t="shared" si="9"/>
        <v>0</v>
      </c>
      <c r="AP18" s="25"/>
      <c r="AQ18" s="25"/>
      <c r="AR18" s="25"/>
      <c r="AS18" s="26">
        <f t="shared" si="10"/>
        <v>0</v>
      </c>
      <c r="AT18" s="25"/>
      <c r="AU18" s="25"/>
      <c r="AV18" s="25"/>
      <c r="AW18" s="26">
        <f t="shared" si="11"/>
        <v>0</v>
      </c>
      <c r="AX18" s="252">
        <v>0</v>
      </c>
      <c r="AY18" s="252">
        <v>0</v>
      </c>
      <c r="AZ18" s="252">
        <v>0</v>
      </c>
      <c r="BA18" s="26">
        <f t="shared" si="12"/>
        <v>0</v>
      </c>
      <c r="BB18" s="252">
        <v>0</v>
      </c>
      <c r="BC18" s="252">
        <v>0</v>
      </c>
      <c r="BD18" s="252">
        <v>0</v>
      </c>
      <c r="BE18" s="26">
        <f t="shared" si="13"/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SUBTOTAL(9,F20:F23)</f>
        <v>0</v>
      </c>
      <c r="G19" s="26">
        <f>SUBTOTAL(9,G20:G23)</f>
        <v>0</v>
      </c>
      <c r="H19" s="26">
        <f>SUBTOTAL(9,H20:H23)</f>
        <v>0</v>
      </c>
      <c r="I19" s="26">
        <f t="shared" si="1"/>
        <v>0</v>
      </c>
      <c r="J19" s="26">
        <f>SUBTOTAL(9,J20:J23)</f>
        <v>0</v>
      </c>
      <c r="K19" s="26">
        <f>SUBTOTAL(9,K20:K23)</f>
        <v>0</v>
      </c>
      <c r="L19" s="26">
        <f>SUBTOTAL(9,L20:L23)</f>
        <v>0</v>
      </c>
      <c r="M19" s="26">
        <f t="shared" si="2"/>
        <v>0</v>
      </c>
      <c r="N19" s="26">
        <f>SUBTOTAL(9,N20:N23)</f>
        <v>0</v>
      </c>
      <c r="O19" s="26">
        <f>SUBTOTAL(9,O20:O23)</f>
        <v>0</v>
      </c>
      <c r="P19" s="26">
        <f>SUBTOTAL(9,P20:P23)</f>
        <v>0</v>
      </c>
      <c r="Q19" s="26">
        <f t="shared" si="3"/>
        <v>0</v>
      </c>
      <c r="R19" s="26">
        <f>SUBTOTAL(9,R20:R23)</f>
        <v>0</v>
      </c>
      <c r="S19" s="26">
        <f>SUBTOTAL(9,S20:S23)</f>
        <v>0</v>
      </c>
      <c r="T19" s="26">
        <f>SUBTOTAL(9,T20:T23)</f>
        <v>0</v>
      </c>
      <c r="U19" s="26">
        <f t="shared" si="4"/>
        <v>0</v>
      </c>
      <c r="V19" s="26">
        <f>SUBTOTAL(9,V20:V23)</f>
        <v>0</v>
      </c>
      <c r="W19" s="26">
        <f>SUBTOTAL(9,W20:W23)</f>
        <v>0</v>
      </c>
      <c r="X19" s="26">
        <f>SUBTOTAL(9,X20:X23)</f>
        <v>0</v>
      </c>
      <c r="Y19" s="26">
        <f t="shared" si="5"/>
        <v>0</v>
      </c>
      <c r="Z19" s="26">
        <f>SUBTOTAL(9,Z20:Z23)</f>
        <v>0</v>
      </c>
      <c r="AA19" s="26">
        <f>SUBTOTAL(9,AA20:AA23)</f>
        <v>0</v>
      </c>
      <c r="AB19" s="26">
        <f>SUBTOTAL(9,AB20:AB23)</f>
        <v>0</v>
      </c>
      <c r="AC19" s="26">
        <f t="shared" si="6"/>
        <v>0</v>
      </c>
      <c r="AD19" s="26">
        <f>SUBTOTAL(9,AD20:AD23)</f>
        <v>0</v>
      </c>
      <c r="AE19" s="26">
        <f>SUBTOTAL(9,AE20:AE23)</f>
        <v>0</v>
      </c>
      <c r="AF19" s="26">
        <f>SUBTOTAL(9,AF20:AF23)</f>
        <v>0</v>
      </c>
      <c r="AG19" s="26">
        <f t="shared" si="7"/>
        <v>0</v>
      </c>
      <c r="AH19" s="26">
        <f>SUBTOTAL(9,AH20:AH23)</f>
        <v>0</v>
      </c>
      <c r="AI19" s="26">
        <f>SUBTOTAL(9,AI20:AI23)</f>
        <v>0</v>
      </c>
      <c r="AJ19" s="26">
        <f>SUBTOTAL(9,AJ20:AJ23)</f>
        <v>0</v>
      </c>
      <c r="AK19" s="26">
        <f t="shared" si="8"/>
        <v>0</v>
      </c>
      <c r="AL19" s="26">
        <f>SUBTOTAL(9,AL20:AL23)</f>
        <v>0</v>
      </c>
      <c r="AM19" s="26">
        <f>SUBTOTAL(9,AM20:AM23)</f>
        <v>0</v>
      </c>
      <c r="AN19" s="26">
        <f>SUBTOTAL(9,AN20:AN23)</f>
        <v>0</v>
      </c>
      <c r="AO19" s="26">
        <f t="shared" si="9"/>
        <v>0</v>
      </c>
      <c r="AP19" s="26">
        <f>SUBTOTAL(9,AP20:AP23)</f>
        <v>0</v>
      </c>
      <c r="AQ19" s="26">
        <f>SUBTOTAL(9,AQ20:AQ23)</f>
        <v>0</v>
      </c>
      <c r="AR19" s="26">
        <f>SUBTOTAL(9,AR20:AR23)</f>
        <v>0</v>
      </c>
      <c r="AS19" s="26">
        <f t="shared" si="10"/>
        <v>0</v>
      </c>
      <c r="AT19" s="26">
        <f>SUBTOTAL(9,AT20:AT23)</f>
        <v>0</v>
      </c>
      <c r="AU19" s="26">
        <f>SUBTOTAL(9,AU20:AU23)</f>
        <v>0</v>
      </c>
      <c r="AV19" s="26">
        <f>SUBTOTAL(9,AV20:AV23)</f>
        <v>0</v>
      </c>
      <c r="AW19" s="26">
        <f t="shared" si="11"/>
        <v>0</v>
      </c>
      <c r="AX19" s="26">
        <f>SUBTOTAL(9,AX20:AX23)</f>
        <v>0</v>
      </c>
      <c r="AY19" s="26">
        <f>SUBTOTAL(9,AY20:AY23)</f>
        <v>0</v>
      </c>
      <c r="AZ19" s="26">
        <f>SUBTOTAL(9,AZ20:AZ23)</f>
        <v>0</v>
      </c>
      <c r="BA19" s="26">
        <f t="shared" si="12"/>
        <v>0</v>
      </c>
      <c r="BB19" s="26">
        <f>SUBTOTAL(9,BB20:BB23)</f>
        <v>0</v>
      </c>
      <c r="BC19" s="26">
        <f>SUBTOTAL(9,BC20:BC23)</f>
        <v>0</v>
      </c>
      <c r="BD19" s="26">
        <f>SUBTOTAL(9,BD20:BD23)</f>
        <v>0</v>
      </c>
      <c r="BE19" s="26">
        <f t="shared" si="13"/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52">
        <v>0</v>
      </c>
      <c r="G20" s="252">
        <v>0</v>
      </c>
      <c r="H20" s="252">
        <v>0</v>
      </c>
      <c r="I20" s="26">
        <f t="shared" si="1"/>
        <v>0</v>
      </c>
      <c r="J20" s="252">
        <v>0</v>
      </c>
      <c r="K20" s="252">
        <v>0</v>
      </c>
      <c r="L20" s="252">
        <v>0</v>
      </c>
      <c r="M20" s="26">
        <f t="shared" si="2"/>
        <v>0</v>
      </c>
      <c r="N20" s="252">
        <v>0</v>
      </c>
      <c r="O20" s="252">
        <v>0</v>
      </c>
      <c r="P20" s="252">
        <v>0</v>
      </c>
      <c r="Q20" s="26">
        <f t="shared" si="3"/>
        <v>0</v>
      </c>
      <c r="R20" s="252">
        <v>0</v>
      </c>
      <c r="S20" s="252">
        <v>0</v>
      </c>
      <c r="T20" s="252">
        <v>0</v>
      </c>
      <c r="U20" s="26">
        <f t="shared" si="4"/>
        <v>0</v>
      </c>
      <c r="V20" s="252">
        <v>0</v>
      </c>
      <c r="W20" s="252">
        <v>0</v>
      </c>
      <c r="X20" s="252">
        <v>0</v>
      </c>
      <c r="Y20" s="26">
        <f t="shared" si="5"/>
        <v>0</v>
      </c>
      <c r="Z20" s="252">
        <v>0</v>
      </c>
      <c r="AA20" s="252">
        <v>0</v>
      </c>
      <c r="AB20" s="252">
        <v>0</v>
      </c>
      <c r="AC20" s="26">
        <f t="shared" si="6"/>
        <v>0</v>
      </c>
      <c r="AD20" s="252">
        <v>0</v>
      </c>
      <c r="AE20" s="252">
        <v>0</v>
      </c>
      <c r="AF20" s="252">
        <v>0</v>
      </c>
      <c r="AG20" s="26">
        <f t="shared" si="7"/>
        <v>0</v>
      </c>
      <c r="AH20" s="25"/>
      <c r="AI20" s="25"/>
      <c r="AJ20" s="25"/>
      <c r="AK20" s="26">
        <f t="shared" si="8"/>
        <v>0</v>
      </c>
      <c r="AL20" s="25"/>
      <c r="AM20" s="25"/>
      <c r="AN20" s="25"/>
      <c r="AO20" s="26">
        <f t="shared" si="9"/>
        <v>0</v>
      </c>
      <c r="AP20" s="25"/>
      <c r="AQ20" s="25"/>
      <c r="AR20" s="25"/>
      <c r="AS20" s="26">
        <f t="shared" si="10"/>
        <v>0</v>
      </c>
      <c r="AT20" s="25"/>
      <c r="AU20" s="25"/>
      <c r="AV20" s="25"/>
      <c r="AW20" s="26">
        <f t="shared" si="11"/>
        <v>0</v>
      </c>
      <c r="AX20" s="252">
        <v>0</v>
      </c>
      <c r="AY20" s="252">
        <v>0</v>
      </c>
      <c r="AZ20" s="252">
        <v>0</v>
      </c>
      <c r="BA20" s="26">
        <f t="shared" si="12"/>
        <v>0</v>
      </c>
      <c r="BB20" s="252">
        <v>0</v>
      </c>
      <c r="BC20" s="252">
        <v>0</v>
      </c>
      <c r="BD20" s="252">
        <v>0</v>
      </c>
      <c r="BE20" s="26">
        <f t="shared" si="13"/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52">
        <v>0</v>
      </c>
      <c r="G21" s="252">
        <v>0</v>
      </c>
      <c r="H21" s="252">
        <v>0</v>
      </c>
      <c r="I21" s="26">
        <f t="shared" si="1"/>
        <v>0</v>
      </c>
      <c r="J21" s="252">
        <v>0</v>
      </c>
      <c r="K21" s="252">
        <v>0</v>
      </c>
      <c r="L21" s="252">
        <v>0</v>
      </c>
      <c r="M21" s="26">
        <f t="shared" si="2"/>
        <v>0</v>
      </c>
      <c r="N21" s="252">
        <v>0</v>
      </c>
      <c r="O21" s="252">
        <v>0</v>
      </c>
      <c r="P21" s="252">
        <v>0</v>
      </c>
      <c r="Q21" s="26">
        <f t="shared" si="3"/>
        <v>0</v>
      </c>
      <c r="R21" s="252">
        <v>0</v>
      </c>
      <c r="S21" s="252">
        <v>0</v>
      </c>
      <c r="T21" s="252">
        <v>0</v>
      </c>
      <c r="U21" s="26">
        <f t="shared" si="4"/>
        <v>0</v>
      </c>
      <c r="V21" s="252">
        <v>0</v>
      </c>
      <c r="W21" s="252">
        <v>0</v>
      </c>
      <c r="X21" s="252">
        <v>0</v>
      </c>
      <c r="Y21" s="26">
        <f t="shared" si="5"/>
        <v>0</v>
      </c>
      <c r="Z21" s="252">
        <v>0</v>
      </c>
      <c r="AA21" s="252">
        <v>0</v>
      </c>
      <c r="AB21" s="252">
        <v>0</v>
      </c>
      <c r="AC21" s="26">
        <f t="shared" si="6"/>
        <v>0</v>
      </c>
      <c r="AD21" s="252">
        <v>0</v>
      </c>
      <c r="AE21" s="252">
        <v>0</v>
      </c>
      <c r="AF21" s="252">
        <v>0</v>
      </c>
      <c r="AG21" s="26">
        <f t="shared" si="7"/>
        <v>0</v>
      </c>
      <c r="AH21" s="25"/>
      <c r="AI21" s="25"/>
      <c r="AJ21" s="25"/>
      <c r="AK21" s="26">
        <f t="shared" si="8"/>
        <v>0</v>
      </c>
      <c r="AL21" s="25"/>
      <c r="AM21" s="25"/>
      <c r="AN21" s="25"/>
      <c r="AO21" s="26">
        <f t="shared" si="9"/>
        <v>0</v>
      </c>
      <c r="AP21" s="25"/>
      <c r="AQ21" s="25"/>
      <c r="AR21" s="25"/>
      <c r="AS21" s="26">
        <f t="shared" si="10"/>
        <v>0</v>
      </c>
      <c r="AT21" s="25"/>
      <c r="AU21" s="25"/>
      <c r="AV21" s="25"/>
      <c r="AW21" s="26">
        <f t="shared" si="11"/>
        <v>0</v>
      </c>
      <c r="AX21" s="252">
        <v>0</v>
      </c>
      <c r="AY21" s="252">
        <v>0</v>
      </c>
      <c r="AZ21" s="252">
        <v>0</v>
      </c>
      <c r="BA21" s="26">
        <f t="shared" si="12"/>
        <v>0</v>
      </c>
      <c r="BB21" s="252">
        <v>0</v>
      </c>
      <c r="BC21" s="252">
        <v>0</v>
      </c>
      <c r="BD21" s="252">
        <v>0</v>
      </c>
      <c r="BE21" s="26">
        <f t="shared" si="13"/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52">
        <v>0</v>
      </c>
      <c r="G22" s="252">
        <v>0</v>
      </c>
      <c r="H22" s="252">
        <v>0</v>
      </c>
      <c r="I22" s="26">
        <f t="shared" si="1"/>
        <v>0</v>
      </c>
      <c r="J22" s="252">
        <v>0</v>
      </c>
      <c r="K22" s="252">
        <v>0</v>
      </c>
      <c r="L22" s="252">
        <v>0</v>
      </c>
      <c r="M22" s="26">
        <f t="shared" si="2"/>
        <v>0</v>
      </c>
      <c r="N22" s="252">
        <v>0</v>
      </c>
      <c r="O22" s="252">
        <v>0</v>
      </c>
      <c r="P22" s="252">
        <v>0</v>
      </c>
      <c r="Q22" s="26">
        <f t="shared" si="3"/>
        <v>0</v>
      </c>
      <c r="R22" s="252">
        <v>0</v>
      </c>
      <c r="S22" s="252">
        <v>0</v>
      </c>
      <c r="T22" s="252">
        <v>0</v>
      </c>
      <c r="U22" s="26">
        <f t="shared" si="4"/>
        <v>0</v>
      </c>
      <c r="V22" s="252">
        <v>0</v>
      </c>
      <c r="W22" s="252">
        <v>0</v>
      </c>
      <c r="X22" s="252">
        <v>0</v>
      </c>
      <c r="Y22" s="26">
        <f t="shared" si="5"/>
        <v>0</v>
      </c>
      <c r="Z22" s="252">
        <v>0</v>
      </c>
      <c r="AA22" s="252">
        <v>0</v>
      </c>
      <c r="AB22" s="252">
        <v>0</v>
      </c>
      <c r="AC22" s="26">
        <f t="shared" si="6"/>
        <v>0</v>
      </c>
      <c r="AD22" s="252">
        <v>0</v>
      </c>
      <c r="AE22" s="252">
        <v>0</v>
      </c>
      <c r="AF22" s="252">
        <v>0</v>
      </c>
      <c r="AG22" s="26">
        <f t="shared" si="7"/>
        <v>0</v>
      </c>
      <c r="AH22" s="25"/>
      <c r="AI22" s="25"/>
      <c r="AJ22" s="25"/>
      <c r="AK22" s="26">
        <f t="shared" si="8"/>
        <v>0</v>
      </c>
      <c r="AL22" s="25"/>
      <c r="AM22" s="25"/>
      <c r="AN22" s="25"/>
      <c r="AO22" s="26">
        <f t="shared" si="9"/>
        <v>0</v>
      </c>
      <c r="AP22" s="25"/>
      <c r="AQ22" s="25"/>
      <c r="AR22" s="25"/>
      <c r="AS22" s="26">
        <f t="shared" si="10"/>
        <v>0</v>
      </c>
      <c r="AT22" s="25"/>
      <c r="AU22" s="25"/>
      <c r="AV22" s="25"/>
      <c r="AW22" s="26">
        <f t="shared" si="11"/>
        <v>0</v>
      </c>
      <c r="AX22" s="252">
        <v>0</v>
      </c>
      <c r="AY22" s="252">
        <v>0</v>
      </c>
      <c r="AZ22" s="252">
        <v>0</v>
      </c>
      <c r="BA22" s="26">
        <f t="shared" si="12"/>
        <v>0</v>
      </c>
      <c r="BB22" s="252">
        <v>0</v>
      </c>
      <c r="BC22" s="252">
        <v>0</v>
      </c>
      <c r="BD22" s="252">
        <v>0</v>
      </c>
      <c r="BE22" s="26">
        <f t="shared" si="13"/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52">
        <v>0</v>
      </c>
      <c r="G23" s="252">
        <v>0</v>
      </c>
      <c r="H23" s="252">
        <v>0</v>
      </c>
      <c r="I23" s="26">
        <f t="shared" si="1"/>
        <v>0</v>
      </c>
      <c r="J23" s="252">
        <v>0</v>
      </c>
      <c r="K23" s="252">
        <v>0</v>
      </c>
      <c r="L23" s="252">
        <v>0</v>
      </c>
      <c r="M23" s="26">
        <f t="shared" si="2"/>
        <v>0</v>
      </c>
      <c r="N23" s="252">
        <v>0</v>
      </c>
      <c r="O23" s="252">
        <v>0</v>
      </c>
      <c r="P23" s="252">
        <v>0</v>
      </c>
      <c r="Q23" s="26">
        <f t="shared" si="3"/>
        <v>0</v>
      </c>
      <c r="R23" s="252">
        <v>0</v>
      </c>
      <c r="S23" s="252">
        <v>0</v>
      </c>
      <c r="T23" s="252">
        <v>0</v>
      </c>
      <c r="U23" s="26">
        <f t="shared" si="4"/>
        <v>0</v>
      </c>
      <c r="V23" s="252">
        <v>0</v>
      </c>
      <c r="W23" s="252">
        <v>0</v>
      </c>
      <c r="X23" s="252">
        <v>0</v>
      </c>
      <c r="Y23" s="26">
        <f t="shared" si="5"/>
        <v>0</v>
      </c>
      <c r="Z23" s="252">
        <v>0</v>
      </c>
      <c r="AA23" s="252">
        <v>0</v>
      </c>
      <c r="AB23" s="252">
        <v>0</v>
      </c>
      <c r="AC23" s="26">
        <f t="shared" si="6"/>
        <v>0</v>
      </c>
      <c r="AD23" s="252">
        <v>0</v>
      </c>
      <c r="AE23" s="252">
        <v>0</v>
      </c>
      <c r="AF23" s="252">
        <v>0</v>
      </c>
      <c r="AG23" s="26">
        <f t="shared" si="7"/>
        <v>0</v>
      </c>
      <c r="AH23" s="25"/>
      <c r="AI23" s="25"/>
      <c r="AJ23" s="25"/>
      <c r="AK23" s="26">
        <f t="shared" si="8"/>
        <v>0</v>
      </c>
      <c r="AL23" s="25"/>
      <c r="AM23" s="25"/>
      <c r="AN23" s="25"/>
      <c r="AO23" s="26">
        <f t="shared" si="9"/>
        <v>0</v>
      </c>
      <c r="AP23" s="25"/>
      <c r="AQ23" s="25"/>
      <c r="AR23" s="25"/>
      <c r="AS23" s="26">
        <f t="shared" si="10"/>
        <v>0</v>
      </c>
      <c r="AT23" s="25"/>
      <c r="AU23" s="25"/>
      <c r="AV23" s="25"/>
      <c r="AW23" s="26">
        <f t="shared" si="11"/>
        <v>0</v>
      </c>
      <c r="AX23" s="252">
        <v>0</v>
      </c>
      <c r="AY23" s="252">
        <v>0</v>
      </c>
      <c r="AZ23" s="252">
        <v>0</v>
      </c>
      <c r="BA23" s="26">
        <f t="shared" si="12"/>
        <v>0</v>
      </c>
      <c r="BB23" s="252">
        <v>0</v>
      </c>
      <c r="BC23" s="252">
        <v>0</v>
      </c>
      <c r="BD23" s="252">
        <v>0</v>
      </c>
      <c r="BE23" s="26">
        <f t="shared" si="13"/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F13+F17+F18-F19</f>
        <v>0</v>
      </c>
      <c r="G24" s="26">
        <f>G13+G17+G18-G19</f>
        <v>0</v>
      </c>
      <c r="H24" s="26">
        <f>H13+H17+H18-H19</f>
        <v>0</v>
      </c>
      <c r="I24" s="26">
        <f t="shared" si="1"/>
        <v>0</v>
      </c>
      <c r="J24" s="26">
        <f>J13+J17+J18-J19</f>
        <v>0</v>
      </c>
      <c r="K24" s="26">
        <f>K13+K17+K18-K19</f>
        <v>0</v>
      </c>
      <c r="L24" s="26">
        <f>L13+L17+L18-L19</f>
        <v>0</v>
      </c>
      <c r="M24" s="26">
        <f t="shared" si="2"/>
        <v>0</v>
      </c>
      <c r="N24" s="26">
        <f>N13+N17+N18-N19</f>
        <v>0</v>
      </c>
      <c r="O24" s="26">
        <f>O13+O17+O18-O19</f>
        <v>0</v>
      </c>
      <c r="P24" s="26">
        <f>P13+P17+P18-P19</f>
        <v>0</v>
      </c>
      <c r="Q24" s="26">
        <f t="shared" si="3"/>
        <v>0</v>
      </c>
      <c r="R24" s="26">
        <f>R13+R17+R18-R19</f>
        <v>0</v>
      </c>
      <c r="S24" s="26">
        <f>S13+S17+S18-S19</f>
        <v>0</v>
      </c>
      <c r="T24" s="26">
        <f>T13+T17+T18-T19</f>
        <v>0</v>
      </c>
      <c r="U24" s="26">
        <f t="shared" si="4"/>
        <v>0</v>
      </c>
      <c r="V24" s="26">
        <f>V13+V17+V18-V19</f>
        <v>0</v>
      </c>
      <c r="W24" s="26">
        <f>W13+W17+W18-W19</f>
        <v>0</v>
      </c>
      <c r="X24" s="26">
        <f>X13+X17+X18-X19</f>
        <v>0</v>
      </c>
      <c r="Y24" s="26">
        <f t="shared" si="5"/>
        <v>0</v>
      </c>
      <c r="Z24" s="26">
        <f>Z13+Z17+Z18-Z19</f>
        <v>0</v>
      </c>
      <c r="AA24" s="26">
        <f>AA13+AA17+AA18-AA19</f>
        <v>0</v>
      </c>
      <c r="AB24" s="26">
        <f>AB13+AB17+AB18-AB19</f>
        <v>0</v>
      </c>
      <c r="AC24" s="26">
        <f t="shared" si="6"/>
        <v>0</v>
      </c>
      <c r="AD24" s="26">
        <f>AD13+AD17+AD18-AD19</f>
        <v>0</v>
      </c>
      <c r="AE24" s="26">
        <f>AE13+AE17+AE18-AE19</f>
        <v>0</v>
      </c>
      <c r="AF24" s="26">
        <f>AF13+AF17+AF18-AF19</f>
        <v>0</v>
      </c>
      <c r="AG24" s="26">
        <f t="shared" si="7"/>
        <v>0</v>
      </c>
      <c r="AH24" s="26">
        <f>AH13+AH17+AH18-AH19</f>
        <v>0</v>
      </c>
      <c r="AI24" s="26">
        <f>AI13+AI17+AI18-AI19</f>
        <v>0</v>
      </c>
      <c r="AJ24" s="26">
        <f>AJ13+AJ17+AJ18-AJ19</f>
        <v>0</v>
      </c>
      <c r="AK24" s="26">
        <f t="shared" si="8"/>
        <v>0</v>
      </c>
      <c r="AL24" s="26">
        <f>AL13+AL17+AL18-AL19</f>
        <v>0</v>
      </c>
      <c r="AM24" s="26">
        <f>AM13+AM17+AM18-AM19</f>
        <v>0</v>
      </c>
      <c r="AN24" s="26">
        <f>AN13+AN17+AN18-AN19</f>
        <v>0</v>
      </c>
      <c r="AO24" s="26">
        <f t="shared" si="9"/>
        <v>0</v>
      </c>
      <c r="AP24" s="26">
        <f>AP13+AP17+AP18-AP19</f>
        <v>0</v>
      </c>
      <c r="AQ24" s="26">
        <f>AQ13+AQ17+AQ18-AQ19</f>
        <v>0</v>
      </c>
      <c r="AR24" s="26">
        <f>AR13+AR17+AR18-AR19</f>
        <v>0</v>
      </c>
      <c r="AS24" s="26">
        <f t="shared" si="10"/>
        <v>0</v>
      </c>
      <c r="AT24" s="26">
        <f>AT13+AT17+AT18-AT19</f>
        <v>0</v>
      </c>
      <c r="AU24" s="26">
        <f>AU13+AU17+AU18-AU19</f>
        <v>0</v>
      </c>
      <c r="AV24" s="26">
        <f>AV13+AV17+AV18-AV19</f>
        <v>0</v>
      </c>
      <c r="AW24" s="26">
        <f t="shared" si="11"/>
        <v>0</v>
      </c>
      <c r="AX24" s="26">
        <f>AX13+AX17+AX18-AX19</f>
        <v>0</v>
      </c>
      <c r="AY24" s="26">
        <f>AY13+AY17+AY18-AY19</f>
        <v>0</v>
      </c>
      <c r="AZ24" s="26">
        <f>AZ13+AZ17+AZ18-AZ19</f>
        <v>0</v>
      </c>
      <c r="BA24" s="26">
        <f t="shared" si="12"/>
        <v>0</v>
      </c>
      <c r="BB24" s="26">
        <f>BB13+BB17+BB18-BB19</f>
        <v>0</v>
      </c>
      <c r="BC24" s="26">
        <f>BC13+BC17+BC18-BC19</f>
        <v>0</v>
      </c>
      <c r="BD24" s="26">
        <f>BD13+BD17+BD18-BD19</f>
        <v>0</v>
      </c>
      <c r="BE24" s="26">
        <f t="shared" si="13"/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4">$A$13</f>
        <v>CLAIM NUMBERS</v>
      </c>
      <c r="C26" s="13" t="s">
        <v>26</v>
      </c>
      <c r="D26" s="53" t="s">
        <v>349</v>
      </c>
      <c r="E26" s="53" t="s">
        <v>234</v>
      </c>
      <c r="F26" s="26">
        <f>SUBTOTAL(9,F27:F35)</f>
        <v>0</v>
      </c>
      <c r="G26" s="26">
        <f>SUBTOTAL(9,G27:G35)</f>
        <v>0</v>
      </c>
      <c r="H26" s="26">
        <f>SUBTOTAL(9,H27:H35)</f>
        <v>0</v>
      </c>
      <c r="I26" s="26">
        <f t="shared" ref="I26:I35" si="15">SUM(F26:H26)</f>
        <v>0</v>
      </c>
      <c r="J26" s="26">
        <f>SUBTOTAL(9,J27:J35)</f>
        <v>0</v>
      </c>
      <c r="K26" s="26">
        <f>SUBTOTAL(9,K27:K35)</f>
        <v>0</v>
      </c>
      <c r="L26" s="26">
        <f>SUBTOTAL(9,L27:L35)</f>
        <v>0</v>
      </c>
      <c r="M26" s="26">
        <f t="shared" ref="M26:M35" si="16">SUM(J26:L26)</f>
        <v>0</v>
      </c>
      <c r="N26" s="26">
        <f>SUBTOTAL(9,N27:N35)</f>
        <v>0</v>
      </c>
      <c r="O26" s="26">
        <f>SUBTOTAL(9,O27:O35)</f>
        <v>0</v>
      </c>
      <c r="P26" s="26">
        <f>SUBTOTAL(9,P27:P35)</f>
        <v>0</v>
      </c>
      <c r="Q26" s="26">
        <f t="shared" ref="Q26:Q35" si="17">SUM(N26:P26)</f>
        <v>0</v>
      </c>
      <c r="R26" s="26">
        <f>SUBTOTAL(9,R27:R35)</f>
        <v>0</v>
      </c>
      <c r="S26" s="26">
        <f>SUBTOTAL(9,S27:S35)</f>
        <v>0</v>
      </c>
      <c r="T26" s="26">
        <f>SUBTOTAL(9,T27:T35)</f>
        <v>0</v>
      </c>
      <c r="U26" s="26">
        <f t="shared" ref="U26:U35" si="18">SUM(R26:T26)</f>
        <v>0</v>
      </c>
      <c r="V26" s="26">
        <f>SUBTOTAL(9,V27:V35)</f>
        <v>0</v>
      </c>
      <c r="W26" s="26">
        <f>SUBTOTAL(9,W27:W35)</f>
        <v>0</v>
      </c>
      <c r="X26" s="26">
        <f>SUBTOTAL(9,X27:X35)</f>
        <v>0</v>
      </c>
      <c r="Y26" s="26">
        <f t="shared" ref="Y26:Y35" si="19">SUM(V26:X26)</f>
        <v>0</v>
      </c>
      <c r="Z26" s="26">
        <f>SUBTOTAL(9,Z27:Z35)</f>
        <v>0</v>
      </c>
      <c r="AA26" s="26">
        <f>SUBTOTAL(9,AA27:AA35)</f>
        <v>0</v>
      </c>
      <c r="AB26" s="26">
        <f>SUBTOTAL(9,AB27:AB35)</f>
        <v>0</v>
      </c>
      <c r="AC26" s="26">
        <f t="shared" ref="AC26:AC35" si="20">SUM(Z26:AB26)</f>
        <v>0</v>
      </c>
      <c r="AD26" s="26">
        <f>SUBTOTAL(9,AD27:AD35)</f>
        <v>0</v>
      </c>
      <c r="AE26" s="26">
        <f>SUBTOTAL(9,AE27:AE35)</f>
        <v>0</v>
      </c>
      <c r="AF26" s="26">
        <f>SUBTOTAL(9,AF27:AF35)</f>
        <v>0</v>
      </c>
      <c r="AG26" s="26">
        <f t="shared" ref="AG26:AG35" si="21">SUM(AD26:AF26)</f>
        <v>0</v>
      </c>
      <c r="AH26" s="26">
        <f>SUBTOTAL(9,AH27:AH35)</f>
        <v>0</v>
      </c>
      <c r="AI26" s="26">
        <f>SUBTOTAL(9,AI27:AI35)</f>
        <v>0</v>
      </c>
      <c r="AJ26" s="26">
        <f>SUBTOTAL(9,AJ27:AJ35)</f>
        <v>0</v>
      </c>
      <c r="AK26" s="26">
        <f t="shared" ref="AK26:AK35" si="22">SUM(AH26:AJ26)</f>
        <v>0</v>
      </c>
      <c r="AL26" s="26">
        <f>SUBTOTAL(9,AL27:AL35)</f>
        <v>0</v>
      </c>
      <c r="AM26" s="26">
        <f>SUBTOTAL(9,AM27:AM35)</f>
        <v>0</v>
      </c>
      <c r="AN26" s="26">
        <f>SUBTOTAL(9,AN27:AN35)</f>
        <v>0</v>
      </c>
      <c r="AO26" s="26">
        <f t="shared" ref="AO26:AO35" si="23">SUM(AL26:AN26)</f>
        <v>0</v>
      </c>
      <c r="AP26" s="26">
        <f>SUBTOTAL(9,AP27:AP35)</f>
        <v>0</v>
      </c>
      <c r="AQ26" s="26">
        <f>SUBTOTAL(9,AQ27:AQ35)</f>
        <v>0</v>
      </c>
      <c r="AR26" s="26">
        <f>SUBTOTAL(9,AR27:AR35)</f>
        <v>0</v>
      </c>
      <c r="AS26" s="26">
        <f t="shared" ref="AS26:AS35" si="24">SUM(AP26:AR26)</f>
        <v>0</v>
      </c>
      <c r="AT26" s="26">
        <f>SUBTOTAL(9,AT27:AT35)</f>
        <v>0</v>
      </c>
      <c r="AU26" s="26">
        <f>SUBTOTAL(9,AU27:AU35)</f>
        <v>0</v>
      </c>
      <c r="AV26" s="26">
        <f>SUBTOTAL(9,AV27:AV35)</f>
        <v>0</v>
      </c>
      <c r="AW26" s="26">
        <f t="shared" ref="AW26:AW35" si="25">SUM(AT26:AV26)</f>
        <v>0</v>
      </c>
      <c r="AX26" s="26">
        <f>SUBTOTAL(9,AX27:AX35)</f>
        <v>0</v>
      </c>
      <c r="AY26" s="26">
        <f>SUBTOTAL(9,AY27:AY35)</f>
        <v>0</v>
      </c>
      <c r="AZ26" s="26">
        <f>SUBTOTAL(9,AZ27:AZ35)</f>
        <v>0</v>
      </c>
      <c r="BA26" s="26">
        <f t="shared" ref="BA26:BA35" si="26">SUM(AX26:AZ26)</f>
        <v>0</v>
      </c>
      <c r="BB26" s="26">
        <f>SUBTOTAL(9,BB27:BB35)</f>
        <v>0</v>
      </c>
      <c r="BC26" s="26">
        <f>SUBTOTAL(9,BC27:BC35)</f>
        <v>0</v>
      </c>
      <c r="BD26" s="26">
        <f>SUBTOTAL(9,BD27:BD35)</f>
        <v>0</v>
      </c>
      <c r="BE26" s="26">
        <f t="shared" ref="BE26:BE35" si="27">SUM(BB26:BD26)</f>
        <v>0</v>
      </c>
    </row>
    <row r="27" spans="1:57" x14ac:dyDescent="0.25">
      <c r="A27" s="23" t="str">
        <f t="shared" si="14"/>
        <v>CLAIM NUMBERS</v>
      </c>
      <c r="C27" s="13" t="s">
        <v>26</v>
      </c>
      <c r="D27" s="53" t="s">
        <v>221</v>
      </c>
      <c r="E27" s="53" t="s">
        <v>235</v>
      </c>
      <c r="F27" s="252">
        <v>0</v>
      </c>
      <c r="G27" s="252">
        <v>0</v>
      </c>
      <c r="H27" s="252">
        <v>0</v>
      </c>
      <c r="I27" s="26">
        <f t="shared" si="15"/>
        <v>0</v>
      </c>
      <c r="J27" s="252">
        <v>0</v>
      </c>
      <c r="K27" s="252">
        <v>0</v>
      </c>
      <c r="L27" s="252">
        <v>0</v>
      </c>
      <c r="M27" s="26">
        <f t="shared" si="16"/>
        <v>0</v>
      </c>
      <c r="N27" s="252">
        <v>0</v>
      </c>
      <c r="O27" s="252">
        <v>0</v>
      </c>
      <c r="P27" s="252">
        <v>0</v>
      </c>
      <c r="Q27" s="26">
        <f t="shared" si="17"/>
        <v>0</v>
      </c>
      <c r="R27" s="252">
        <v>0</v>
      </c>
      <c r="S27" s="252">
        <v>0</v>
      </c>
      <c r="T27" s="252">
        <v>0</v>
      </c>
      <c r="U27" s="26">
        <f t="shared" si="18"/>
        <v>0</v>
      </c>
      <c r="V27" s="252">
        <v>0</v>
      </c>
      <c r="W27" s="252">
        <v>0</v>
      </c>
      <c r="X27" s="252">
        <v>0</v>
      </c>
      <c r="Y27" s="26">
        <f t="shared" si="19"/>
        <v>0</v>
      </c>
      <c r="Z27" s="252">
        <v>0</v>
      </c>
      <c r="AA27" s="252">
        <v>0</v>
      </c>
      <c r="AB27" s="252">
        <v>0</v>
      </c>
      <c r="AC27" s="26">
        <f t="shared" si="20"/>
        <v>0</v>
      </c>
      <c r="AD27" s="252">
        <v>0</v>
      </c>
      <c r="AE27" s="252">
        <v>0</v>
      </c>
      <c r="AF27" s="252">
        <v>0</v>
      </c>
      <c r="AG27" s="26">
        <f t="shared" si="21"/>
        <v>0</v>
      </c>
      <c r="AH27" s="25"/>
      <c r="AI27" s="25"/>
      <c r="AJ27" s="25"/>
      <c r="AK27" s="26">
        <f t="shared" si="22"/>
        <v>0</v>
      </c>
      <c r="AL27" s="25"/>
      <c r="AM27" s="25"/>
      <c r="AN27" s="25"/>
      <c r="AO27" s="26">
        <f t="shared" si="23"/>
        <v>0</v>
      </c>
      <c r="AP27" s="25"/>
      <c r="AQ27" s="25"/>
      <c r="AR27" s="25"/>
      <c r="AS27" s="26">
        <f t="shared" si="24"/>
        <v>0</v>
      </c>
      <c r="AT27" s="25"/>
      <c r="AU27" s="25"/>
      <c r="AV27" s="25"/>
      <c r="AW27" s="26">
        <f t="shared" si="25"/>
        <v>0</v>
      </c>
      <c r="AX27" s="252">
        <v>0</v>
      </c>
      <c r="AY27" s="252">
        <v>0</v>
      </c>
      <c r="AZ27" s="252">
        <v>0</v>
      </c>
      <c r="BA27" s="26">
        <f t="shared" si="26"/>
        <v>0</v>
      </c>
      <c r="BB27" s="252">
        <v>0</v>
      </c>
      <c r="BC27" s="252">
        <v>0</v>
      </c>
      <c r="BD27" s="252">
        <v>0</v>
      </c>
      <c r="BE27" s="26">
        <f t="shared" si="27"/>
        <v>0</v>
      </c>
    </row>
    <row r="28" spans="1:57" x14ac:dyDescent="0.25">
      <c r="A28" s="23" t="str">
        <f t="shared" si="14"/>
        <v>CLAIM NUMBERS</v>
      </c>
      <c r="C28" s="13" t="s">
        <v>26</v>
      </c>
      <c r="D28" s="53" t="s">
        <v>350</v>
      </c>
      <c r="E28" s="53" t="s">
        <v>236</v>
      </c>
      <c r="F28" s="26">
        <f>SUBTOTAL(9,F29:F33)</f>
        <v>0</v>
      </c>
      <c r="G28" s="26">
        <f>SUBTOTAL(9,G29:G33)</f>
        <v>0</v>
      </c>
      <c r="H28" s="26">
        <f>SUBTOTAL(9,H29:H33)</f>
        <v>0</v>
      </c>
      <c r="I28" s="26">
        <f t="shared" si="15"/>
        <v>0</v>
      </c>
      <c r="J28" s="26">
        <f>SUBTOTAL(9,J29:J33)</f>
        <v>0</v>
      </c>
      <c r="K28" s="26">
        <f>SUBTOTAL(9,K29:K33)</f>
        <v>0</v>
      </c>
      <c r="L28" s="26">
        <f>SUBTOTAL(9,L29:L33)</f>
        <v>0</v>
      </c>
      <c r="M28" s="26">
        <f t="shared" si="16"/>
        <v>0</v>
      </c>
      <c r="N28" s="26">
        <f>SUBTOTAL(9,N29:N33)</f>
        <v>0</v>
      </c>
      <c r="O28" s="26">
        <f>SUBTOTAL(9,O29:O33)</f>
        <v>0</v>
      </c>
      <c r="P28" s="26">
        <f>SUBTOTAL(9,P29:P33)</f>
        <v>0</v>
      </c>
      <c r="Q28" s="26">
        <f t="shared" si="17"/>
        <v>0</v>
      </c>
      <c r="R28" s="26">
        <f>SUBTOTAL(9,R29:R33)</f>
        <v>0</v>
      </c>
      <c r="S28" s="26">
        <f>SUBTOTAL(9,S29:S33)</f>
        <v>0</v>
      </c>
      <c r="T28" s="26">
        <f>SUBTOTAL(9,T29:T33)</f>
        <v>0</v>
      </c>
      <c r="U28" s="26">
        <f t="shared" si="18"/>
        <v>0</v>
      </c>
      <c r="V28" s="26">
        <f>SUBTOTAL(9,V29:V33)</f>
        <v>0</v>
      </c>
      <c r="W28" s="26">
        <f>SUBTOTAL(9,W29:W33)</f>
        <v>0</v>
      </c>
      <c r="X28" s="26">
        <f>SUBTOTAL(9,X29:X33)</f>
        <v>0</v>
      </c>
      <c r="Y28" s="26">
        <f t="shared" si="19"/>
        <v>0</v>
      </c>
      <c r="Z28" s="26">
        <f>SUBTOTAL(9,Z29:Z33)</f>
        <v>0</v>
      </c>
      <c r="AA28" s="26">
        <f>SUBTOTAL(9,AA29:AA33)</f>
        <v>0</v>
      </c>
      <c r="AB28" s="26">
        <f>SUBTOTAL(9,AB29:AB33)</f>
        <v>0</v>
      </c>
      <c r="AC28" s="26">
        <f t="shared" si="20"/>
        <v>0</v>
      </c>
      <c r="AD28" s="26">
        <f>SUBTOTAL(9,AD29:AD33)</f>
        <v>0</v>
      </c>
      <c r="AE28" s="26">
        <f>SUBTOTAL(9,AE29:AE33)</f>
        <v>0</v>
      </c>
      <c r="AF28" s="26">
        <f>SUBTOTAL(9,AF29:AF33)</f>
        <v>0</v>
      </c>
      <c r="AG28" s="26">
        <f t="shared" si="21"/>
        <v>0</v>
      </c>
      <c r="AH28" s="26">
        <f>SUBTOTAL(9,AH29:AH33)</f>
        <v>0</v>
      </c>
      <c r="AI28" s="26">
        <f>SUBTOTAL(9,AI29:AI33)</f>
        <v>0</v>
      </c>
      <c r="AJ28" s="26">
        <f>SUBTOTAL(9,AJ29:AJ33)</f>
        <v>0</v>
      </c>
      <c r="AK28" s="26">
        <f t="shared" si="22"/>
        <v>0</v>
      </c>
      <c r="AL28" s="26">
        <f>SUBTOTAL(9,AL29:AL33)</f>
        <v>0</v>
      </c>
      <c r="AM28" s="26">
        <f>SUBTOTAL(9,AM29:AM33)</f>
        <v>0</v>
      </c>
      <c r="AN28" s="26">
        <f>SUBTOTAL(9,AN29:AN33)</f>
        <v>0</v>
      </c>
      <c r="AO28" s="26">
        <f t="shared" si="23"/>
        <v>0</v>
      </c>
      <c r="AP28" s="26">
        <f>SUBTOTAL(9,AP29:AP33)</f>
        <v>0</v>
      </c>
      <c r="AQ28" s="26">
        <f>SUBTOTAL(9,AQ29:AQ33)</f>
        <v>0</v>
      </c>
      <c r="AR28" s="26">
        <f>SUBTOTAL(9,AR29:AR33)</f>
        <v>0</v>
      </c>
      <c r="AS28" s="26">
        <f t="shared" si="24"/>
        <v>0</v>
      </c>
      <c r="AT28" s="26">
        <f>SUBTOTAL(9,AT29:AT33)</f>
        <v>0</v>
      </c>
      <c r="AU28" s="26">
        <f>SUBTOTAL(9,AU29:AU33)</f>
        <v>0</v>
      </c>
      <c r="AV28" s="26">
        <f>SUBTOTAL(9,AV29:AV33)</f>
        <v>0</v>
      </c>
      <c r="AW28" s="26">
        <f t="shared" si="25"/>
        <v>0</v>
      </c>
      <c r="AX28" s="26">
        <f>SUBTOTAL(9,AX29:AX33)</f>
        <v>0</v>
      </c>
      <c r="AY28" s="26">
        <f>SUBTOTAL(9,AY29:AY33)</f>
        <v>0</v>
      </c>
      <c r="AZ28" s="26">
        <f>SUBTOTAL(9,AZ29:AZ33)</f>
        <v>0</v>
      </c>
      <c r="BA28" s="26">
        <f t="shared" si="26"/>
        <v>0</v>
      </c>
      <c r="BB28" s="26">
        <f>SUBTOTAL(9,BB29:BB33)</f>
        <v>0</v>
      </c>
      <c r="BC28" s="26">
        <f>SUBTOTAL(9,BC29:BC33)</f>
        <v>0</v>
      </c>
      <c r="BD28" s="26">
        <f>SUBTOTAL(9,BD29:BD33)</f>
        <v>0</v>
      </c>
      <c r="BE28" s="26">
        <f t="shared" si="27"/>
        <v>0</v>
      </c>
    </row>
    <row r="29" spans="1:57" x14ac:dyDescent="0.25">
      <c r="A29" s="23" t="str">
        <f t="shared" si="14"/>
        <v>CLAIM NUMBERS</v>
      </c>
      <c r="C29" s="13" t="s">
        <v>26</v>
      </c>
      <c r="D29" s="53" t="s">
        <v>342</v>
      </c>
      <c r="E29" s="53" t="s">
        <v>237</v>
      </c>
      <c r="F29" s="252">
        <v>0</v>
      </c>
      <c r="G29" s="252">
        <v>0</v>
      </c>
      <c r="H29" s="252">
        <v>0</v>
      </c>
      <c r="I29" s="26">
        <f t="shared" si="15"/>
        <v>0</v>
      </c>
      <c r="J29" s="252">
        <v>0</v>
      </c>
      <c r="K29" s="252">
        <v>0</v>
      </c>
      <c r="L29" s="252">
        <v>0</v>
      </c>
      <c r="M29" s="26">
        <f t="shared" si="16"/>
        <v>0</v>
      </c>
      <c r="N29" s="252">
        <v>0</v>
      </c>
      <c r="O29" s="252">
        <v>0</v>
      </c>
      <c r="P29" s="252">
        <v>0</v>
      </c>
      <c r="Q29" s="26">
        <f t="shared" si="17"/>
        <v>0</v>
      </c>
      <c r="R29" s="252">
        <v>0</v>
      </c>
      <c r="S29" s="252">
        <v>0</v>
      </c>
      <c r="T29" s="252">
        <v>0</v>
      </c>
      <c r="U29" s="26">
        <f t="shared" si="18"/>
        <v>0</v>
      </c>
      <c r="V29" s="252">
        <v>0</v>
      </c>
      <c r="W29" s="252">
        <v>0</v>
      </c>
      <c r="X29" s="252">
        <v>0</v>
      </c>
      <c r="Y29" s="26">
        <f t="shared" si="19"/>
        <v>0</v>
      </c>
      <c r="Z29" s="252">
        <v>0</v>
      </c>
      <c r="AA29" s="252">
        <v>0</v>
      </c>
      <c r="AB29" s="252">
        <v>0</v>
      </c>
      <c r="AC29" s="26">
        <f t="shared" si="20"/>
        <v>0</v>
      </c>
      <c r="AD29" s="252">
        <v>0</v>
      </c>
      <c r="AE29" s="252">
        <v>0</v>
      </c>
      <c r="AF29" s="252">
        <v>0</v>
      </c>
      <c r="AG29" s="26">
        <f t="shared" si="21"/>
        <v>0</v>
      </c>
      <c r="AH29" s="25"/>
      <c r="AI29" s="25"/>
      <c r="AJ29" s="25"/>
      <c r="AK29" s="26">
        <f t="shared" si="22"/>
        <v>0</v>
      </c>
      <c r="AL29" s="25"/>
      <c r="AM29" s="25"/>
      <c r="AN29" s="25"/>
      <c r="AO29" s="26">
        <f t="shared" si="23"/>
        <v>0</v>
      </c>
      <c r="AP29" s="25"/>
      <c r="AQ29" s="25"/>
      <c r="AR29" s="25"/>
      <c r="AS29" s="26">
        <f t="shared" si="24"/>
        <v>0</v>
      </c>
      <c r="AT29" s="25"/>
      <c r="AU29" s="25"/>
      <c r="AV29" s="25"/>
      <c r="AW29" s="26">
        <f t="shared" si="25"/>
        <v>0</v>
      </c>
      <c r="AX29" s="252">
        <v>0</v>
      </c>
      <c r="AY29" s="252">
        <v>0</v>
      </c>
      <c r="AZ29" s="252">
        <v>0</v>
      </c>
      <c r="BA29" s="26">
        <f t="shared" si="26"/>
        <v>0</v>
      </c>
      <c r="BB29" s="252">
        <v>0</v>
      </c>
      <c r="BC29" s="252">
        <v>0</v>
      </c>
      <c r="BD29" s="252">
        <v>0</v>
      </c>
      <c r="BE29" s="26">
        <f t="shared" si="27"/>
        <v>0</v>
      </c>
    </row>
    <row r="30" spans="1:57" x14ac:dyDescent="0.25">
      <c r="A30" s="23" t="str">
        <f t="shared" si="14"/>
        <v>CLAIM NUMBERS</v>
      </c>
      <c r="C30" s="13" t="s">
        <v>26</v>
      </c>
      <c r="D30" s="53" t="s">
        <v>343</v>
      </c>
      <c r="E30" s="53" t="s">
        <v>238</v>
      </c>
      <c r="F30" s="252">
        <v>0</v>
      </c>
      <c r="G30" s="252">
        <v>0</v>
      </c>
      <c r="H30" s="252">
        <v>0</v>
      </c>
      <c r="I30" s="26">
        <f t="shared" si="15"/>
        <v>0</v>
      </c>
      <c r="J30" s="252">
        <v>0</v>
      </c>
      <c r="K30" s="252">
        <v>0</v>
      </c>
      <c r="L30" s="252">
        <v>0</v>
      </c>
      <c r="M30" s="26">
        <f t="shared" si="16"/>
        <v>0</v>
      </c>
      <c r="N30" s="252">
        <v>0</v>
      </c>
      <c r="O30" s="252">
        <v>0</v>
      </c>
      <c r="P30" s="252">
        <v>0</v>
      </c>
      <c r="Q30" s="26">
        <f t="shared" si="17"/>
        <v>0</v>
      </c>
      <c r="R30" s="252">
        <v>0</v>
      </c>
      <c r="S30" s="252">
        <v>0</v>
      </c>
      <c r="T30" s="252">
        <v>0</v>
      </c>
      <c r="U30" s="26">
        <f t="shared" si="18"/>
        <v>0</v>
      </c>
      <c r="V30" s="252">
        <v>0</v>
      </c>
      <c r="W30" s="252">
        <v>0</v>
      </c>
      <c r="X30" s="252">
        <v>0</v>
      </c>
      <c r="Y30" s="26">
        <f t="shared" si="19"/>
        <v>0</v>
      </c>
      <c r="Z30" s="252">
        <v>0</v>
      </c>
      <c r="AA30" s="252">
        <v>0</v>
      </c>
      <c r="AB30" s="252">
        <v>0</v>
      </c>
      <c r="AC30" s="26">
        <f t="shared" si="20"/>
        <v>0</v>
      </c>
      <c r="AD30" s="252">
        <v>0</v>
      </c>
      <c r="AE30" s="252">
        <v>0</v>
      </c>
      <c r="AF30" s="252">
        <v>0</v>
      </c>
      <c r="AG30" s="26">
        <f t="shared" si="21"/>
        <v>0</v>
      </c>
      <c r="AH30" s="25"/>
      <c r="AI30" s="25"/>
      <c r="AJ30" s="25"/>
      <c r="AK30" s="26">
        <f t="shared" si="22"/>
        <v>0</v>
      </c>
      <c r="AL30" s="25"/>
      <c r="AM30" s="25"/>
      <c r="AN30" s="25"/>
      <c r="AO30" s="26">
        <f t="shared" si="23"/>
        <v>0</v>
      </c>
      <c r="AP30" s="25"/>
      <c r="AQ30" s="25"/>
      <c r="AR30" s="25"/>
      <c r="AS30" s="26">
        <f t="shared" si="24"/>
        <v>0</v>
      </c>
      <c r="AT30" s="25"/>
      <c r="AU30" s="25"/>
      <c r="AV30" s="25"/>
      <c r="AW30" s="26">
        <f t="shared" si="25"/>
        <v>0</v>
      </c>
      <c r="AX30" s="252">
        <v>0</v>
      </c>
      <c r="AY30" s="252">
        <v>0</v>
      </c>
      <c r="AZ30" s="252">
        <v>0</v>
      </c>
      <c r="BA30" s="26">
        <f t="shared" si="26"/>
        <v>0</v>
      </c>
      <c r="BB30" s="252">
        <v>0</v>
      </c>
      <c r="BC30" s="252">
        <v>0</v>
      </c>
      <c r="BD30" s="252">
        <v>0</v>
      </c>
      <c r="BE30" s="26">
        <f t="shared" si="27"/>
        <v>0</v>
      </c>
    </row>
    <row r="31" spans="1:57" x14ac:dyDescent="0.25">
      <c r="A31" s="23" t="str">
        <f t="shared" si="14"/>
        <v>CLAIM NUMBERS</v>
      </c>
      <c r="C31" s="13" t="s">
        <v>26</v>
      </c>
      <c r="D31" s="53" t="s">
        <v>344</v>
      </c>
      <c r="E31" s="53" t="s">
        <v>239</v>
      </c>
      <c r="F31" s="252">
        <v>0</v>
      </c>
      <c r="G31" s="252">
        <v>0</v>
      </c>
      <c r="H31" s="252">
        <v>0</v>
      </c>
      <c r="I31" s="26">
        <f t="shared" si="15"/>
        <v>0</v>
      </c>
      <c r="J31" s="252">
        <v>0</v>
      </c>
      <c r="K31" s="252">
        <v>0</v>
      </c>
      <c r="L31" s="252">
        <v>0</v>
      </c>
      <c r="M31" s="26">
        <f t="shared" si="16"/>
        <v>0</v>
      </c>
      <c r="N31" s="252">
        <v>0</v>
      </c>
      <c r="O31" s="252">
        <v>0</v>
      </c>
      <c r="P31" s="252">
        <v>0</v>
      </c>
      <c r="Q31" s="26">
        <f t="shared" si="17"/>
        <v>0</v>
      </c>
      <c r="R31" s="252">
        <v>0</v>
      </c>
      <c r="S31" s="252">
        <v>0</v>
      </c>
      <c r="T31" s="252">
        <v>0</v>
      </c>
      <c r="U31" s="26">
        <f t="shared" si="18"/>
        <v>0</v>
      </c>
      <c r="V31" s="252">
        <v>0</v>
      </c>
      <c r="W31" s="252">
        <v>0</v>
      </c>
      <c r="X31" s="252">
        <v>0</v>
      </c>
      <c r="Y31" s="26">
        <f t="shared" si="19"/>
        <v>0</v>
      </c>
      <c r="Z31" s="252">
        <v>0</v>
      </c>
      <c r="AA31" s="252">
        <v>0</v>
      </c>
      <c r="AB31" s="252">
        <v>0</v>
      </c>
      <c r="AC31" s="26">
        <f t="shared" si="20"/>
        <v>0</v>
      </c>
      <c r="AD31" s="252">
        <v>0</v>
      </c>
      <c r="AE31" s="252">
        <v>0</v>
      </c>
      <c r="AF31" s="252">
        <v>0</v>
      </c>
      <c r="AG31" s="26">
        <f t="shared" si="21"/>
        <v>0</v>
      </c>
      <c r="AH31" s="25"/>
      <c r="AI31" s="25"/>
      <c r="AJ31" s="25"/>
      <c r="AK31" s="26">
        <f t="shared" si="22"/>
        <v>0</v>
      </c>
      <c r="AL31" s="25"/>
      <c r="AM31" s="25"/>
      <c r="AN31" s="25"/>
      <c r="AO31" s="26">
        <f t="shared" si="23"/>
        <v>0</v>
      </c>
      <c r="AP31" s="25"/>
      <c r="AQ31" s="25"/>
      <c r="AR31" s="25"/>
      <c r="AS31" s="26">
        <f t="shared" si="24"/>
        <v>0</v>
      </c>
      <c r="AT31" s="25"/>
      <c r="AU31" s="25"/>
      <c r="AV31" s="25"/>
      <c r="AW31" s="26">
        <f t="shared" si="25"/>
        <v>0</v>
      </c>
      <c r="AX31" s="252">
        <v>0</v>
      </c>
      <c r="AY31" s="252">
        <v>0</v>
      </c>
      <c r="AZ31" s="252">
        <v>0</v>
      </c>
      <c r="BA31" s="26">
        <f t="shared" si="26"/>
        <v>0</v>
      </c>
      <c r="BB31" s="252">
        <v>0</v>
      </c>
      <c r="BC31" s="252">
        <v>0</v>
      </c>
      <c r="BD31" s="252">
        <v>0</v>
      </c>
      <c r="BE31" s="26">
        <f t="shared" si="27"/>
        <v>0</v>
      </c>
    </row>
    <row r="32" spans="1:57" x14ac:dyDescent="0.25">
      <c r="A32" s="23" t="str">
        <f t="shared" si="14"/>
        <v>CLAIM NUMBERS</v>
      </c>
      <c r="C32" s="13" t="s">
        <v>26</v>
      </c>
      <c r="D32" s="53" t="s">
        <v>449</v>
      </c>
      <c r="E32" s="53" t="s">
        <v>240</v>
      </c>
      <c r="F32" s="252">
        <v>0</v>
      </c>
      <c r="G32" s="252">
        <v>0</v>
      </c>
      <c r="H32" s="252">
        <v>0</v>
      </c>
      <c r="I32" s="26">
        <f t="shared" si="15"/>
        <v>0</v>
      </c>
      <c r="J32" s="252">
        <v>0</v>
      </c>
      <c r="K32" s="252">
        <v>0</v>
      </c>
      <c r="L32" s="252">
        <v>0</v>
      </c>
      <c r="M32" s="26">
        <f t="shared" si="16"/>
        <v>0</v>
      </c>
      <c r="N32" s="252">
        <v>0</v>
      </c>
      <c r="O32" s="252">
        <v>0</v>
      </c>
      <c r="P32" s="252">
        <v>0</v>
      </c>
      <c r="Q32" s="26">
        <f t="shared" si="17"/>
        <v>0</v>
      </c>
      <c r="R32" s="252">
        <v>0</v>
      </c>
      <c r="S32" s="252">
        <v>0</v>
      </c>
      <c r="T32" s="252">
        <v>0</v>
      </c>
      <c r="U32" s="26">
        <f t="shared" si="18"/>
        <v>0</v>
      </c>
      <c r="V32" s="252">
        <v>0</v>
      </c>
      <c r="W32" s="252">
        <v>0</v>
      </c>
      <c r="X32" s="252">
        <v>0</v>
      </c>
      <c r="Y32" s="26">
        <f t="shared" si="19"/>
        <v>0</v>
      </c>
      <c r="Z32" s="252">
        <v>0</v>
      </c>
      <c r="AA32" s="252">
        <v>0</v>
      </c>
      <c r="AB32" s="252">
        <v>0</v>
      </c>
      <c r="AC32" s="26">
        <f t="shared" si="20"/>
        <v>0</v>
      </c>
      <c r="AD32" s="252">
        <v>0</v>
      </c>
      <c r="AE32" s="252">
        <v>0</v>
      </c>
      <c r="AF32" s="252">
        <v>0</v>
      </c>
      <c r="AG32" s="26">
        <f t="shared" si="21"/>
        <v>0</v>
      </c>
      <c r="AH32" s="25"/>
      <c r="AI32" s="25"/>
      <c r="AJ32" s="25"/>
      <c r="AK32" s="26">
        <f t="shared" si="22"/>
        <v>0</v>
      </c>
      <c r="AL32" s="25"/>
      <c r="AM32" s="25"/>
      <c r="AN32" s="25"/>
      <c r="AO32" s="26">
        <f t="shared" si="23"/>
        <v>0</v>
      </c>
      <c r="AP32" s="25"/>
      <c r="AQ32" s="25"/>
      <c r="AR32" s="25"/>
      <c r="AS32" s="26">
        <f t="shared" si="24"/>
        <v>0</v>
      </c>
      <c r="AT32" s="25"/>
      <c r="AU32" s="25"/>
      <c r="AV32" s="25"/>
      <c r="AW32" s="26">
        <f t="shared" si="25"/>
        <v>0</v>
      </c>
      <c r="AX32" s="252">
        <v>0</v>
      </c>
      <c r="AY32" s="252">
        <v>0</v>
      </c>
      <c r="AZ32" s="252">
        <v>0</v>
      </c>
      <c r="BA32" s="26">
        <f t="shared" si="26"/>
        <v>0</v>
      </c>
      <c r="BB32" s="252">
        <v>0</v>
      </c>
      <c r="BC32" s="252">
        <v>0</v>
      </c>
      <c r="BD32" s="252">
        <v>0</v>
      </c>
      <c r="BE32" s="26">
        <f t="shared" si="27"/>
        <v>0</v>
      </c>
    </row>
    <row r="33" spans="1:57" x14ac:dyDescent="0.25">
      <c r="A33" s="23" t="str">
        <f t="shared" si="14"/>
        <v>CLAIM NUMBERS</v>
      </c>
      <c r="C33" s="13" t="s">
        <v>26</v>
      </c>
      <c r="D33" s="53" t="s">
        <v>345</v>
      </c>
      <c r="E33" s="53" t="s">
        <v>241</v>
      </c>
      <c r="F33" s="252">
        <v>0</v>
      </c>
      <c r="G33" s="252">
        <v>0</v>
      </c>
      <c r="H33" s="252">
        <v>0</v>
      </c>
      <c r="I33" s="26">
        <f t="shared" si="15"/>
        <v>0</v>
      </c>
      <c r="J33" s="252">
        <v>0</v>
      </c>
      <c r="K33" s="252">
        <v>0</v>
      </c>
      <c r="L33" s="252">
        <v>0</v>
      </c>
      <c r="M33" s="26">
        <f t="shared" si="16"/>
        <v>0</v>
      </c>
      <c r="N33" s="252">
        <v>0</v>
      </c>
      <c r="O33" s="252">
        <v>0</v>
      </c>
      <c r="P33" s="252">
        <v>0</v>
      </c>
      <c r="Q33" s="26">
        <f t="shared" si="17"/>
        <v>0</v>
      </c>
      <c r="R33" s="252">
        <v>0</v>
      </c>
      <c r="S33" s="252">
        <v>0</v>
      </c>
      <c r="T33" s="252">
        <v>0</v>
      </c>
      <c r="U33" s="26">
        <f t="shared" si="18"/>
        <v>0</v>
      </c>
      <c r="V33" s="252">
        <v>0</v>
      </c>
      <c r="W33" s="252">
        <v>0</v>
      </c>
      <c r="X33" s="252">
        <v>0</v>
      </c>
      <c r="Y33" s="26">
        <f t="shared" si="19"/>
        <v>0</v>
      </c>
      <c r="Z33" s="252">
        <v>0</v>
      </c>
      <c r="AA33" s="252">
        <v>0</v>
      </c>
      <c r="AB33" s="252">
        <v>0</v>
      </c>
      <c r="AC33" s="26">
        <f t="shared" si="20"/>
        <v>0</v>
      </c>
      <c r="AD33" s="252">
        <v>0</v>
      </c>
      <c r="AE33" s="252">
        <v>0</v>
      </c>
      <c r="AF33" s="252">
        <v>0</v>
      </c>
      <c r="AG33" s="26">
        <f t="shared" si="21"/>
        <v>0</v>
      </c>
      <c r="AH33" s="25"/>
      <c r="AI33" s="25"/>
      <c r="AJ33" s="25"/>
      <c r="AK33" s="26">
        <f t="shared" si="22"/>
        <v>0</v>
      </c>
      <c r="AL33" s="25"/>
      <c r="AM33" s="25"/>
      <c r="AN33" s="25"/>
      <c r="AO33" s="26">
        <f t="shared" si="23"/>
        <v>0</v>
      </c>
      <c r="AP33" s="25"/>
      <c r="AQ33" s="25"/>
      <c r="AR33" s="25"/>
      <c r="AS33" s="26">
        <f t="shared" si="24"/>
        <v>0</v>
      </c>
      <c r="AT33" s="25"/>
      <c r="AU33" s="25"/>
      <c r="AV33" s="25"/>
      <c r="AW33" s="26">
        <f t="shared" si="25"/>
        <v>0</v>
      </c>
      <c r="AX33" s="252">
        <v>0</v>
      </c>
      <c r="AY33" s="252">
        <v>0</v>
      </c>
      <c r="AZ33" s="252">
        <v>0</v>
      </c>
      <c r="BA33" s="26">
        <f t="shared" si="26"/>
        <v>0</v>
      </c>
      <c r="BB33" s="252">
        <v>0</v>
      </c>
      <c r="BC33" s="252">
        <v>0</v>
      </c>
      <c r="BD33" s="252">
        <v>0</v>
      </c>
      <c r="BE33" s="26">
        <f t="shared" si="27"/>
        <v>0</v>
      </c>
    </row>
    <row r="34" spans="1:57" x14ac:dyDescent="0.25">
      <c r="A34" s="23" t="str">
        <f t="shared" si="14"/>
        <v>CLAIM NUMBERS</v>
      </c>
      <c r="C34" s="13" t="s">
        <v>26</v>
      </c>
      <c r="D34" s="53" t="s">
        <v>448</v>
      </c>
      <c r="E34" s="53" t="s">
        <v>243</v>
      </c>
      <c r="F34" s="252">
        <v>0</v>
      </c>
      <c r="G34" s="252">
        <v>0</v>
      </c>
      <c r="H34" s="252">
        <v>0</v>
      </c>
      <c r="I34" s="26">
        <f t="shared" si="15"/>
        <v>0</v>
      </c>
      <c r="J34" s="252">
        <v>0</v>
      </c>
      <c r="K34" s="252">
        <v>0</v>
      </c>
      <c r="L34" s="252">
        <v>0</v>
      </c>
      <c r="M34" s="26">
        <f t="shared" si="16"/>
        <v>0</v>
      </c>
      <c r="N34" s="252">
        <v>0</v>
      </c>
      <c r="O34" s="252">
        <v>0</v>
      </c>
      <c r="P34" s="252">
        <v>0</v>
      </c>
      <c r="Q34" s="26">
        <f t="shared" si="17"/>
        <v>0</v>
      </c>
      <c r="R34" s="252">
        <v>0</v>
      </c>
      <c r="S34" s="252">
        <v>0</v>
      </c>
      <c r="T34" s="252">
        <v>0</v>
      </c>
      <c r="U34" s="26">
        <f t="shared" si="18"/>
        <v>0</v>
      </c>
      <c r="V34" s="252">
        <v>0</v>
      </c>
      <c r="W34" s="252">
        <v>0</v>
      </c>
      <c r="X34" s="252">
        <v>0</v>
      </c>
      <c r="Y34" s="26">
        <f t="shared" si="19"/>
        <v>0</v>
      </c>
      <c r="Z34" s="252">
        <v>0</v>
      </c>
      <c r="AA34" s="252">
        <v>0</v>
      </c>
      <c r="AB34" s="252">
        <v>0</v>
      </c>
      <c r="AC34" s="26">
        <f t="shared" si="20"/>
        <v>0</v>
      </c>
      <c r="AD34" s="252">
        <v>0</v>
      </c>
      <c r="AE34" s="252">
        <v>0</v>
      </c>
      <c r="AF34" s="252">
        <v>0</v>
      </c>
      <c r="AG34" s="26">
        <f t="shared" si="21"/>
        <v>0</v>
      </c>
      <c r="AH34" s="25"/>
      <c r="AI34" s="25"/>
      <c r="AJ34" s="25"/>
      <c r="AK34" s="26">
        <f t="shared" si="22"/>
        <v>0</v>
      </c>
      <c r="AL34" s="25"/>
      <c r="AM34" s="25"/>
      <c r="AN34" s="25"/>
      <c r="AO34" s="26">
        <f t="shared" si="23"/>
        <v>0</v>
      </c>
      <c r="AP34" s="25"/>
      <c r="AQ34" s="25"/>
      <c r="AR34" s="25"/>
      <c r="AS34" s="26">
        <f t="shared" si="24"/>
        <v>0</v>
      </c>
      <c r="AT34" s="25"/>
      <c r="AU34" s="25"/>
      <c r="AV34" s="25"/>
      <c r="AW34" s="26">
        <f t="shared" si="25"/>
        <v>0</v>
      </c>
      <c r="AX34" s="252">
        <v>0</v>
      </c>
      <c r="AY34" s="252">
        <v>0</v>
      </c>
      <c r="AZ34" s="252">
        <v>0</v>
      </c>
      <c r="BA34" s="26">
        <f t="shared" si="26"/>
        <v>0</v>
      </c>
      <c r="BB34" s="252">
        <v>0</v>
      </c>
      <c r="BC34" s="252">
        <v>0</v>
      </c>
      <c r="BD34" s="252">
        <v>0</v>
      </c>
      <c r="BE34" s="26">
        <f t="shared" si="27"/>
        <v>0</v>
      </c>
    </row>
    <row r="35" spans="1:57" x14ac:dyDescent="0.25">
      <c r="A35" s="23" t="str">
        <f t="shared" si="14"/>
        <v>CLAIM NUMBERS</v>
      </c>
      <c r="C35" s="13" t="s">
        <v>26</v>
      </c>
      <c r="D35" s="53" t="s">
        <v>346</v>
      </c>
      <c r="E35" s="53" t="s">
        <v>244</v>
      </c>
      <c r="F35" s="252">
        <v>0</v>
      </c>
      <c r="G35" s="252">
        <v>0</v>
      </c>
      <c r="H35" s="252">
        <v>0</v>
      </c>
      <c r="I35" s="26">
        <f t="shared" si="15"/>
        <v>0</v>
      </c>
      <c r="J35" s="252">
        <v>0</v>
      </c>
      <c r="K35" s="252">
        <v>0</v>
      </c>
      <c r="L35" s="252">
        <v>0</v>
      </c>
      <c r="M35" s="26">
        <f t="shared" si="16"/>
        <v>0</v>
      </c>
      <c r="N35" s="252">
        <v>0</v>
      </c>
      <c r="O35" s="252">
        <v>0</v>
      </c>
      <c r="P35" s="252">
        <v>0</v>
      </c>
      <c r="Q35" s="26">
        <f t="shared" si="17"/>
        <v>0</v>
      </c>
      <c r="R35" s="252">
        <v>0</v>
      </c>
      <c r="S35" s="252">
        <v>0</v>
      </c>
      <c r="T35" s="252">
        <v>0</v>
      </c>
      <c r="U35" s="26">
        <f t="shared" si="18"/>
        <v>0</v>
      </c>
      <c r="V35" s="252">
        <v>0</v>
      </c>
      <c r="W35" s="252">
        <v>0</v>
      </c>
      <c r="X35" s="252">
        <v>0</v>
      </c>
      <c r="Y35" s="26">
        <f t="shared" si="19"/>
        <v>0</v>
      </c>
      <c r="Z35" s="252">
        <v>0</v>
      </c>
      <c r="AA35" s="252">
        <v>0</v>
      </c>
      <c r="AB35" s="252">
        <v>0</v>
      </c>
      <c r="AC35" s="26">
        <f t="shared" si="20"/>
        <v>0</v>
      </c>
      <c r="AD35" s="252">
        <v>0</v>
      </c>
      <c r="AE35" s="252">
        <v>0</v>
      </c>
      <c r="AF35" s="252">
        <v>0</v>
      </c>
      <c r="AG35" s="26">
        <f t="shared" si="21"/>
        <v>0</v>
      </c>
      <c r="AH35" s="25"/>
      <c r="AI35" s="25"/>
      <c r="AJ35" s="25"/>
      <c r="AK35" s="26">
        <f t="shared" si="22"/>
        <v>0</v>
      </c>
      <c r="AL35" s="25"/>
      <c r="AM35" s="25"/>
      <c r="AN35" s="25"/>
      <c r="AO35" s="26">
        <f t="shared" si="23"/>
        <v>0</v>
      </c>
      <c r="AP35" s="25"/>
      <c r="AQ35" s="25"/>
      <c r="AR35" s="25"/>
      <c r="AS35" s="26">
        <f t="shared" si="24"/>
        <v>0</v>
      </c>
      <c r="AT35" s="25"/>
      <c r="AU35" s="25"/>
      <c r="AV35" s="25"/>
      <c r="AW35" s="26">
        <f t="shared" si="25"/>
        <v>0</v>
      </c>
      <c r="AX35" s="252">
        <v>0</v>
      </c>
      <c r="AY35" s="252">
        <v>0</v>
      </c>
      <c r="AZ35" s="252">
        <v>0</v>
      </c>
      <c r="BA35" s="26">
        <f t="shared" si="26"/>
        <v>0</v>
      </c>
      <c r="BB35" s="252">
        <v>0</v>
      </c>
      <c r="BC35" s="252">
        <v>0</v>
      </c>
      <c r="BD35" s="252">
        <v>0</v>
      </c>
      <c r="BE35" s="26">
        <f t="shared" si="27"/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52">
        <v>0</v>
      </c>
      <c r="G37" s="252">
        <v>0</v>
      </c>
      <c r="H37" s="252">
        <v>0</v>
      </c>
      <c r="I37" s="26">
        <f>SUM(F37:H37)</f>
        <v>0</v>
      </c>
      <c r="J37" s="252">
        <v>0</v>
      </c>
      <c r="K37" s="252">
        <v>0</v>
      </c>
      <c r="L37" s="252">
        <v>0</v>
      </c>
      <c r="M37" s="26">
        <f>SUM(J37:L37)</f>
        <v>0</v>
      </c>
      <c r="N37" s="252">
        <v>0</v>
      </c>
      <c r="O37" s="252">
        <v>0</v>
      </c>
      <c r="P37" s="252">
        <v>0</v>
      </c>
      <c r="Q37" s="26">
        <f>SUM(N37:P37)</f>
        <v>0</v>
      </c>
      <c r="R37" s="252">
        <v>0</v>
      </c>
      <c r="S37" s="252">
        <v>0</v>
      </c>
      <c r="T37" s="252">
        <v>0</v>
      </c>
      <c r="U37" s="26">
        <f>SUM(R37:T37)</f>
        <v>0</v>
      </c>
      <c r="V37" s="252">
        <v>0</v>
      </c>
      <c r="W37" s="252">
        <v>0</v>
      </c>
      <c r="X37" s="252">
        <v>0</v>
      </c>
      <c r="Y37" s="26">
        <f>SUM(V37:X37)</f>
        <v>0</v>
      </c>
      <c r="Z37" s="252">
        <v>0</v>
      </c>
      <c r="AA37" s="252">
        <v>0</v>
      </c>
      <c r="AB37" s="252">
        <v>0</v>
      </c>
      <c r="AC37" s="26">
        <f>SUM(Z37:AB37)</f>
        <v>0</v>
      </c>
      <c r="AD37" s="252">
        <v>0</v>
      </c>
      <c r="AE37" s="252">
        <v>0</v>
      </c>
      <c r="AF37" s="252">
        <v>0</v>
      </c>
      <c r="AG37" s="26">
        <f>SUM(AD37:AF37)</f>
        <v>0</v>
      </c>
      <c r="AH37" s="25"/>
      <c r="AI37" s="25"/>
      <c r="AJ37" s="25"/>
      <c r="AK37" s="26">
        <f>SUM(AH37:AJ37)</f>
        <v>0</v>
      </c>
      <c r="AL37" s="25"/>
      <c r="AM37" s="25"/>
      <c r="AN37" s="25"/>
      <c r="AO37" s="26">
        <f>SUM(AL37:AN37)</f>
        <v>0</v>
      </c>
      <c r="AP37" s="25"/>
      <c r="AQ37" s="25"/>
      <c r="AR37" s="25"/>
      <c r="AS37" s="26">
        <f>SUM(AP37:AR37)</f>
        <v>0</v>
      </c>
      <c r="AT37" s="25"/>
      <c r="AU37" s="25"/>
      <c r="AV37" s="25"/>
      <c r="AW37" s="26">
        <f>SUM(AT37:AV37)</f>
        <v>0</v>
      </c>
      <c r="AX37" s="252">
        <v>0</v>
      </c>
      <c r="AY37" s="252">
        <v>0</v>
      </c>
      <c r="AZ37" s="252">
        <v>0</v>
      </c>
      <c r="BA37" s="26">
        <f>SUM(AX37:AZ37)</f>
        <v>0</v>
      </c>
      <c r="BB37" s="252">
        <v>0</v>
      </c>
      <c r="BC37" s="252">
        <v>0</v>
      </c>
      <c r="BD37" s="252">
        <v>0</v>
      </c>
      <c r="BE37" s="26">
        <f>SUM(BB37:BD37)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F24-F26-F37</f>
        <v>0</v>
      </c>
      <c r="G39" s="69">
        <f t="shared" ref="G39:BE39" si="28">G24-G26-G37</f>
        <v>0</v>
      </c>
      <c r="H39" s="69">
        <f t="shared" si="28"/>
        <v>0</v>
      </c>
      <c r="I39" s="69">
        <f t="shared" si="28"/>
        <v>0</v>
      </c>
      <c r="J39" s="69">
        <f t="shared" si="28"/>
        <v>0</v>
      </c>
      <c r="K39" s="69">
        <f t="shared" si="28"/>
        <v>0</v>
      </c>
      <c r="L39" s="69">
        <f t="shared" si="28"/>
        <v>0</v>
      </c>
      <c r="M39" s="69">
        <f t="shared" si="28"/>
        <v>0</v>
      </c>
      <c r="N39" s="69">
        <f t="shared" si="28"/>
        <v>0</v>
      </c>
      <c r="O39" s="69">
        <f t="shared" si="28"/>
        <v>0</v>
      </c>
      <c r="P39" s="69">
        <f t="shared" si="28"/>
        <v>0</v>
      </c>
      <c r="Q39" s="69">
        <f t="shared" si="28"/>
        <v>0</v>
      </c>
      <c r="R39" s="69">
        <f t="shared" si="28"/>
        <v>0</v>
      </c>
      <c r="S39" s="69">
        <f t="shared" si="28"/>
        <v>0</v>
      </c>
      <c r="T39" s="69">
        <f t="shared" si="28"/>
        <v>0</v>
      </c>
      <c r="U39" s="69">
        <f t="shared" si="28"/>
        <v>0</v>
      </c>
      <c r="V39" s="69">
        <f t="shared" si="28"/>
        <v>0</v>
      </c>
      <c r="W39" s="69">
        <f t="shared" si="28"/>
        <v>0</v>
      </c>
      <c r="X39" s="69">
        <f t="shared" si="28"/>
        <v>0</v>
      </c>
      <c r="Y39" s="69">
        <f t="shared" si="28"/>
        <v>0</v>
      </c>
      <c r="Z39" s="69">
        <f t="shared" si="28"/>
        <v>0</v>
      </c>
      <c r="AA39" s="69">
        <f t="shared" si="28"/>
        <v>0</v>
      </c>
      <c r="AB39" s="69">
        <f t="shared" si="28"/>
        <v>0</v>
      </c>
      <c r="AC39" s="69">
        <f t="shared" si="28"/>
        <v>0</v>
      </c>
      <c r="AD39" s="69">
        <f t="shared" si="28"/>
        <v>0</v>
      </c>
      <c r="AE39" s="69">
        <f t="shared" si="28"/>
        <v>0</v>
      </c>
      <c r="AF39" s="69">
        <f t="shared" si="28"/>
        <v>0</v>
      </c>
      <c r="AG39" s="69">
        <f t="shared" si="28"/>
        <v>0</v>
      </c>
      <c r="AH39" s="69">
        <f t="shared" si="28"/>
        <v>0</v>
      </c>
      <c r="AI39" s="69">
        <f t="shared" si="28"/>
        <v>0</v>
      </c>
      <c r="AJ39" s="69">
        <f t="shared" si="28"/>
        <v>0</v>
      </c>
      <c r="AK39" s="69">
        <f t="shared" si="28"/>
        <v>0</v>
      </c>
      <c r="AL39" s="69">
        <f t="shared" ref="AL39:AS39" si="29">AL24-AL26-AL37</f>
        <v>0</v>
      </c>
      <c r="AM39" s="69">
        <f t="shared" si="29"/>
        <v>0</v>
      </c>
      <c r="AN39" s="69">
        <f t="shared" si="29"/>
        <v>0</v>
      </c>
      <c r="AO39" s="69">
        <f t="shared" si="29"/>
        <v>0</v>
      </c>
      <c r="AP39" s="69">
        <f t="shared" si="29"/>
        <v>0</v>
      </c>
      <c r="AQ39" s="69">
        <f t="shared" si="29"/>
        <v>0</v>
      </c>
      <c r="AR39" s="69">
        <f t="shared" si="29"/>
        <v>0</v>
      </c>
      <c r="AS39" s="69">
        <f t="shared" si="29"/>
        <v>0</v>
      </c>
      <c r="AT39" s="69">
        <f t="shared" si="28"/>
        <v>0</v>
      </c>
      <c r="AU39" s="69">
        <f t="shared" si="28"/>
        <v>0</v>
      </c>
      <c r="AV39" s="69">
        <f t="shared" si="28"/>
        <v>0</v>
      </c>
      <c r="AW39" s="69">
        <f t="shared" si="28"/>
        <v>0</v>
      </c>
      <c r="AX39" s="69">
        <f>AX24-AX26-AX37</f>
        <v>0</v>
      </c>
      <c r="AY39" s="69">
        <f>AY24-AY26-AY37</f>
        <v>0</v>
      </c>
      <c r="AZ39" s="69">
        <f>AZ24-AZ26-AZ37</f>
        <v>0</v>
      </c>
      <c r="BA39" s="69">
        <f>BA24-BA26-BA37</f>
        <v>0</v>
      </c>
      <c r="BB39" s="69">
        <f t="shared" si="28"/>
        <v>0</v>
      </c>
      <c r="BC39" s="69">
        <f t="shared" si="28"/>
        <v>0</v>
      </c>
      <c r="BD39" s="69">
        <f t="shared" si="28"/>
        <v>0</v>
      </c>
      <c r="BE39" s="69">
        <f t="shared" si="28"/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114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52">
        <v>0</v>
      </c>
      <c r="G42" s="252">
        <v>0</v>
      </c>
      <c r="H42" s="25"/>
      <c r="I42" s="26">
        <f t="shared" ref="I42:I47" si="30">SUM(F42:H42)</f>
        <v>0</v>
      </c>
      <c r="J42" s="252">
        <v>0</v>
      </c>
      <c r="K42" s="252">
        <v>0</v>
      </c>
      <c r="L42" s="25"/>
      <c r="M42" s="26">
        <f t="shared" ref="M42:M47" si="31">SUM(J42:L42)</f>
        <v>0</v>
      </c>
      <c r="N42" s="252">
        <v>0</v>
      </c>
      <c r="O42" s="252">
        <v>0</v>
      </c>
      <c r="P42" s="25"/>
      <c r="Q42" s="26">
        <f t="shared" ref="Q42:Q47" si="32">SUM(N42:P42)</f>
        <v>0</v>
      </c>
      <c r="R42" s="252">
        <v>0</v>
      </c>
      <c r="S42" s="252">
        <v>0</v>
      </c>
      <c r="T42" s="25"/>
      <c r="U42" s="26">
        <f t="shared" ref="U42:U47" si="33">SUM(R42:T42)</f>
        <v>0</v>
      </c>
      <c r="V42" s="252">
        <v>0</v>
      </c>
      <c r="W42" s="252">
        <v>0</v>
      </c>
      <c r="X42" s="25"/>
      <c r="Y42" s="26">
        <f t="shared" ref="Y42:Y47" si="34">SUM(V42:X42)</f>
        <v>0</v>
      </c>
      <c r="Z42" s="252">
        <v>0</v>
      </c>
      <c r="AA42" s="252">
        <v>0</v>
      </c>
      <c r="AB42" s="25"/>
      <c r="AC42" s="26">
        <f t="shared" ref="AC42:AC47" si="35">SUM(Z42:AB42)</f>
        <v>0</v>
      </c>
      <c r="AD42" s="252">
        <v>0</v>
      </c>
      <c r="AE42" s="252">
        <v>0</v>
      </c>
      <c r="AF42" s="25"/>
      <c r="AG42" s="26">
        <f t="shared" ref="AG42:AG47" si="36">SUM(AD42:AF42)</f>
        <v>0</v>
      </c>
      <c r="AH42" s="25"/>
      <c r="AI42" s="25"/>
      <c r="AJ42" s="25"/>
      <c r="AK42" s="26">
        <f t="shared" ref="AK42:AK47" si="37">SUM(AH42:AJ42)</f>
        <v>0</v>
      </c>
      <c r="AL42" s="25"/>
      <c r="AM42" s="25"/>
      <c r="AN42" s="25"/>
      <c r="AO42" s="26">
        <f>SUM(AL42:AN42)</f>
        <v>0</v>
      </c>
      <c r="AP42" s="25"/>
      <c r="AQ42" s="25"/>
      <c r="AR42" s="25"/>
      <c r="AS42" s="26">
        <f>SUM(AP42:AR42)</f>
        <v>0</v>
      </c>
      <c r="AT42" s="25"/>
      <c r="AU42" s="25"/>
      <c r="AV42" s="25"/>
      <c r="AW42" s="26">
        <f t="shared" ref="AW42:AW47" si="38">SUM(AT42:AV42)</f>
        <v>0</v>
      </c>
      <c r="AX42" s="252">
        <v>0</v>
      </c>
      <c r="AY42" s="252">
        <v>0</v>
      </c>
      <c r="AZ42" s="25"/>
      <c r="BA42" s="26">
        <f>SUM(AX42:AZ42)</f>
        <v>0</v>
      </c>
      <c r="BB42" s="252">
        <v>0</v>
      </c>
      <c r="BC42" s="252">
        <v>0</v>
      </c>
      <c r="BD42" s="25"/>
      <c r="BE42" s="26">
        <f t="shared" ref="BE42:BE47" si="39">SUM(BB42:BD42)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253">
        <v>0</v>
      </c>
      <c r="G44" s="253">
        <v>0</v>
      </c>
      <c r="H44" s="253">
        <v>0</v>
      </c>
      <c r="I44" s="69">
        <f t="shared" si="30"/>
        <v>0</v>
      </c>
      <c r="J44" s="253">
        <v>0</v>
      </c>
      <c r="K44" s="253">
        <v>0</v>
      </c>
      <c r="L44" s="253">
        <v>0</v>
      </c>
      <c r="M44" s="69">
        <f t="shared" si="31"/>
        <v>0</v>
      </c>
      <c r="N44" s="253">
        <v>0</v>
      </c>
      <c r="O44" s="253">
        <v>0</v>
      </c>
      <c r="P44" s="253">
        <v>0</v>
      </c>
      <c r="Q44" s="69">
        <f t="shared" si="32"/>
        <v>0</v>
      </c>
      <c r="R44" s="253">
        <v>0</v>
      </c>
      <c r="S44" s="253">
        <v>0</v>
      </c>
      <c r="T44" s="253">
        <v>0</v>
      </c>
      <c r="U44" s="69">
        <f t="shared" si="33"/>
        <v>0</v>
      </c>
      <c r="V44" s="253">
        <v>0</v>
      </c>
      <c r="W44" s="253">
        <v>0</v>
      </c>
      <c r="X44" s="253">
        <v>0</v>
      </c>
      <c r="Y44" s="69">
        <f t="shared" si="34"/>
        <v>0</v>
      </c>
      <c r="Z44" s="253">
        <v>0</v>
      </c>
      <c r="AA44" s="253">
        <v>0</v>
      </c>
      <c r="AB44" s="253">
        <v>0</v>
      </c>
      <c r="AC44" s="69">
        <f t="shared" si="35"/>
        <v>0</v>
      </c>
      <c r="AD44" s="253">
        <v>0</v>
      </c>
      <c r="AE44" s="253">
        <v>0</v>
      </c>
      <c r="AF44" s="253">
        <v>0</v>
      </c>
      <c r="AG44" s="69">
        <f t="shared" si="36"/>
        <v>0</v>
      </c>
      <c r="AH44" s="140"/>
      <c r="AI44" s="140"/>
      <c r="AJ44" s="140"/>
      <c r="AK44" s="69">
        <f t="shared" si="37"/>
        <v>0</v>
      </c>
      <c r="AL44" s="140"/>
      <c r="AM44" s="140"/>
      <c r="AN44" s="140"/>
      <c r="AO44" s="69">
        <f>SUM(AL44:AN44)</f>
        <v>0</v>
      </c>
      <c r="AP44" s="140"/>
      <c r="AQ44" s="140"/>
      <c r="AR44" s="140"/>
      <c r="AS44" s="69">
        <f>SUM(AP44:AR44)</f>
        <v>0</v>
      </c>
      <c r="AT44" s="140"/>
      <c r="AU44" s="140"/>
      <c r="AV44" s="140"/>
      <c r="AW44" s="69">
        <f t="shared" si="38"/>
        <v>0</v>
      </c>
      <c r="AX44" s="253">
        <v>0</v>
      </c>
      <c r="AY44" s="253">
        <v>0</v>
      </c>
      <c r="AZ44" s="253">
        <v>0</v>
      </c>
      <c r="BA44" s="69">
        <f>SUM(AX44:AZ44)</f>
        <v>0</v>
      </c>
      <c r="BB44" s="253">
        <v>0</v>
      </c>
      <c r="BC44" s="253">
        <v>0</v>
      </c>
      <c r="BD44" s="253">
        <v>0</v>
      </c>
      <c r="BE44" s="69">
        <f t="shared" si="39"/>
        <v>0</v>
      </c>
    </row>
    <row r="45" spans="1:57" x14ac:dyDescent="0.25">
      <c r="A45" s="23"/>
      <c r="D45" s="68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40">$A$42</f>
        <v>CLAIM SUMS INSURED</v>
      </c>
      <c r="C46" s="13" t="s">
        <v>26</v>
      </c>
      <c r="D46" s="53" t="s">
        <v>264</v>
      </c>
      <c r="E46" s="53" t="s">
        <v>227</v>
      </c>
      <c r="F46" s="252">
        <v>0</v>
      </c>
      <c r="G46" s="252">
        <v>0</v>
      </c>
      <c r="H46" s="252">
        <v>0</v>
      </c>
      <c r="I46" s="26">
        <f t="shared" si="30"/>
        <v>0</v>
      </c>
      <c r="J46" s="252">
        <v>0</v>
      </c>
      <c r="K46" s="252">
        <v>0</v>
      </c>
      <c r="L46" s="252">
        <v>0</v>
      </c>
      <c r="M46" s="26">
        <f t="shared" si="31"/>
        <v>0</v>
      </c>
      <c r="N46" s="252">
        <v>0</v>
      </c>
      <c r="O46" s="252">
        <v>0</v>
      </c>
      <c r="P46" s="252">
        <v>0</v>
      </c>
      <c r="Q46" s="26">
        <f t="shared" si="32"/>
        <v>0</v>
      </c>
      <c r="R46" s="252">
        <v>0</v>
      </c>
      <c r="S46" s="252">
        <v>0</v>
      </c>
      <c r="T46" s="252">
        <v>0</v>
      </c>
      <c r="U46" s="26">
        <f t="shared" si="33"/>
        <v>0</v>
      </c>
      <c r="V46" s="252">
        <v>0</v>
      </c>
      <c r="W46" s="252">
        <v>0</v>
      </c>
      <c r="X46" s="252">
        <v>0</v>
      </c>
      <c r="Y46" s="26">
        <f t="shared" si="34"/>
        <v>0</v>
      </c>
      <c r="Z46" s="252">
        <v>0</v>
      </c>
      <c r="AA46" s="252">
        <v>0</v>
      </c>
      <c r="AB46" s="252">
        <v>0</v>
      </c>
      <c r="AC46" s="26">
        <f t="shared" si="35"/>
        <v>0</v>
      </c>
      <c r="AD46" s="252">
        <v>0</v>
      </c>
      <c r="AE46" s="252">
        <v>0</v>
      </c>
      <c r="AF46" s="252">
        <v>0</v>
      </c>
      <c r="AG46" s="26">
        <f t="shared" si="36"/>
        <v>0</v>
      </c>
      <c r="AH46" s="25"/>
      <c r="AI46" s="25"/>
      <c r="AJ46" s="25"/>
      <c r="AK46" s="26">
        <f t="shared" si="37"/>
        <v>0</v>
      </c>
      <c r="AL46" s="25"/>
      <c r="AM46" s="25"/>
      <c r="AN46" s="25"/>
      <c r="AO46" s="26">
        <f t="shared" ref="AO46:AO53" si="41">SUM(AL46:AN46)</f>
        <v>0</v>
      </c>
      <c r="AP46" s="25"/>
      <c r="AQ46" s="25"/>
      <c r="AR46" s="25"/>
      <c r="AS46" s="26">
        <f t="shared" ref="AS46:AS53" si="42">SUM(AP46:AR46)</f>
        <v>0</v>
      </c>
      <c r="AT46" s="25"/>
      <c r="AU46" s="25"/>
      <c r="AV46" s="25"/>
      <c r="AW46" s="26">
        <f t="shared" si="38"/>
        <v>0</v>
      </c>
      <c r="AX46" s="252">
        <v>0</v>
      </c>
      <c r="AY46" s="252">
        <v>0</v>
      </c>
      <c r="AZ46" s="252">
        <v>0</v>
      </c>
      <c r="BA46" s="26">
        <f t="shared" ref="BA46:BA53" si="43">SUM(AX46:AZ46)</f>
        <v>0</v>
      </c>
      <c r="BB46" s="252">
        <v>0</v>
      </c>
      <c r="BC46" s="252">
        <v>0</v>
      </c>
      <c r="BD46" s="252">
        <v>0</v>
      </c>
      <c r="BE46" s="26">
        <f t="shared" si="39"/>
        <v>0</v>
      </c>
    </row>
    <row r="47" spans="1:57" x14ac:dyDescent="0.25">
      <c r="A47" s="23" t="str">
        <f t="shared" si="40"/>
        <v>CLAIM SUMS INSURED</v>
      </c>
      <c r="C47" s="13" t="s">
        <v>26</v>
      </c>
      <c r="D47" s="53" t="s">
        <v>505</v>
      </c>
      <c r="E47" s="53" t="s">
        <v>228</v>
      </c>
      <c r="F47" s="252">
        <v>0</v>
      </c>
      <c r="G47" s="252">
        <v>0</v>
      </c>
      <c r="H47" s="252">
        <v>0</v>
      </c>
      <c r="I47" s="26">
        <f t="shared" si="30"/>
        <v>0</v>
      </c>
      <c r="J47" s="252">
        <v>0</v>
      </c>
      <c r="K47" s="252">
        <v>0</v>
      </c>
      <c r="L47" s="252">
        <v>0</v>
      </c>
      <c r="M47" s="26">
        <f t="shared" si="31"/>
        <v>0</v>
      </c>
      <c r="N47" s="252">
        <v>0</v>
      </c>
      <c r="O47" s="252">
        <v>0</v>
      </c>
      <c r="P47" s="252">
        <v>0</v>
      </c>
      <c r="Q47" s="26">
        <f t="shared" si="32"/>
        <v>0</v>
      </c>
      <c r="R47" s="252">
        <v>0</v>
      </c>
      <c r="S47" s="252">
        <v>0</v>
      </c>
      <c r="T47" s="252">
        <v>0</v>
      </c>
      <c r="U47" s="26">
        <f t="shared" si="33"/>
        <v>0</v>
      </c>
      <c r="V47" s="252">
        <v>0</v>
      </c>
      <c r="W47" s="252">
        <v>0</v>
      </c>
      <c r="X47" s="252">
        <v>0</v>
      </c>
      <c r="Y47" s="26">
        <f t="shared" si="34"/>
        <v>0</v>
      </c>
      <c r="Z47" s="252">
        <v>0</v>
      </c>
      <c r="AA47" s="252">
        <v>0</v>
      </c>
      <c r="AB47" s="252">
        <v>0</v>
      </c>
      <c r="AC47" s="26">
        <f t="shared" si="35"/>
        <v>0</v>
      </c>
      <c r="AD47" s="252">
        <v>0</v>
      </c>
      <c r="AE47" s="252">
        <v>0</v>
      </c>
      <c r="AF47" s="252">
        <v>0</v>
      </c>
      <c r="AG47" s="26">
        <f t="shared" si="36"/>
        <v>0</v>
      </c>
      <c r="AH47" s="25"/>
      <c r="AI47" s="25"/>
      <c r="AJ47" s="25"/>
      <c r="AK47" s="26">
        <f t="shared" si="37"/>
        <v>0</v>
      </c>
      <c r="AL47" s="25"/>
      <c r="AM47" s="25"/>
      <c r="AN47" s="25"/>
      <c r="AO47" s="26">
        <f t="shared" si="41"/>
        <v>0</v>
      </c>
      <c r="AP47" s="25"/>
      <c r="AQ47" s="25"/>
      <c r="AR47" s="25"/>
      <c r="AS47" s="26">
        <f t="shared" si="42"/>
        <v>0</v>
      </c>
      <c r="AT47" s="25"/>
      <c r="AU47" s="25"/>
      <c r="AV47" s="25"/>
      <c r="AW47" s="26">
        <f t="shared" si="38"/>
        <v>0</v>
      </c>
      <c r="AX47" s="252">
        <v>0</v>
      </c>
      <c r="AY47" s="252">
        <v>0</v>
      </c>
      <c r="AZ47" s="252">
        <v>0</v>
      </c>
      <c r="BA47" s="26">
        <f t="shared" si="43"/>
        <v>0</v>
      </c>
      <c r="BB47" s="252">
        <v>0</v>
      </c>
      <c r="BC47" s="252">
        <v>0</v>
      </c>
      <c r="BD47" s="252">
        <v>0</v>
      </c>
      <c r="BE47" s="26">
        <f t="shared" si="39"/>
        <v>0</v>
      </c>
    </row>
    <row r="48" spans="1:57" x14ac:dyDescent="0.25">
      <c r="A48" s="23" t="str">
        <f t="shared" si="40"/>
        <v>CLAIM SUMS INSURED</v>
      </c>
      <c r="C48" s="13" t="s">
        <v>26</v>
      </c>
      <c r="D48" s="53" t="s">
        <v>348</v>
      </c>
      <c r="E48" s="53" t="s">
        <v>27</v>
      </c>
      <c r="F48" s="26">
        <f>SUBTOTAL(9,F49:F52)</f>
        <v>0</v>
      </c>
      <c r="G48" s="26">
        <f>SUBTOTAL(9,G49:G52)</f>
        <v>0</v>
      </c>
      <c r="H48" s="26">
        <f>SUBTOTAL(9,H49:H52)</f>
        <v>0</v>
      </c>
      <c r="I48" s="26">
        <f t="shared" ref="I48:I53" si="44">SUM(F48:H48)</f>
        <v>0</v>
      </c>
      <c r="J48" s="26">
        <f>SUBTOTAL(9,J49:J52)</f>
        <v>0</v>
      </c>
      <c r="K48" s="26">
        <f>SUBTOTAL(9,K49:K52)</f>
        <v>0</v>
      </c>
      <c r="L48" s="26">
        <f>SUBTOTAL(9,L49:L52)</f>
        <v>0</v>
      </c>
      <c r="M48" s="26">
        <f t="shared" ref="M48:M53" si="45">SUM(J48:L48)</f>
        <v>0</v>
      </c>
      <c r="N48" s="26">
        <f>SUBTOTAL(9,N49:N52)</f>
        <v>0</v>
      </c>
      <c r="O48" s="26">
        <f>SUBTOTAL(9,O49:O52)</f>
        <v>0</v>
      </c>
      <c r="P48" s="26">
        <f>SUBTOTAL(9,P49:P52)</f>
        <v>0</v>
      </c>
      <c r="Q48" s="26">
        <f t="shared" ref="Q48:Q53" si="46">SUM(N48:P48)</f>
        <v>0</v>
      </c>
      <c r="R48" s="26">
        <f>SUBTOTAL(9,R49:R52)</f>
        <v>0</v>
      </c>
      <c r="S48" s="26">
        <f>SUBTOTAL(9,S49:S52)</f>
        <v>0</v>
      </c>
      <c r="T48" s="26">
        <f>SUBTOTAL(9,T49:T52)</f>
        <v>0</v>
      </c>
      <c r="U48" s="26">
        <f t="shared" ref="U48:U53" si="47">SUM(R48:T48)</f>
        <v>0</v>
      </c>
      <c r="V48" s="26">
        <f>SUBTOTAL(9,V49:V52)</f>
        <v>0</v>
      </c>
      <c r="W48" s="26">
        <f>SUBTOTAL(9,W49:W52)</f>
        <v>0</v>
      </c>
      <c r="X48" s="26">
        <f>SUBTOTAL(9,X49:X52)</f>
        <v>0</v>
      </c>
      <c r="Y48" s="26">
        <f t="shared" ref="Y48:Y53" si="48">SUM(V48:X48)</f>
        <v>0</v>
      </c>
      <c r="Z48" s="26">
        <f>SUBTOTAL(9,Z49:Z52)</f>
        <v>0</v>
      </c>
      <c r="AA48" s="26">
        <f>SUBTOTAL(9,AA49:AA52)</f>
        <v>0</v>
      </c>
      <c r="AB48" s="26">
        <f>SUBTOTAL(9,AB49:AB52)</f>
        <v>0</v>
      </c>
      <c r="AC48" s="26">
        <f t="shared" ref="AC48:AC53" si="49">SUM(Z48:AB48)</f>
        <v>0</v>
      </c>
      <c r="AD48" s="26">
        <f>SUBTOTAL(9,AD49:AD52)</f>
        <v>0</v>
      </c>
      <c r="AE48" s="26">
        <f>SUBTOTAL(9,AE49:AE52)</f>
        <v>0</v>
      </c>
      <c r="AF48" s="26">
        <f>SUBTOTAL(9,AF49:AF52)</f>
        <v>0</v>
      </c>
      <c r="AG48" s="26">
        <f t="shared" ref="AG48:AG53" si="50">SUM(AD48:AF48)</f>
        <v>0</v>
      </c>
      <c r="AH48" s="26">
        <f>SUBTOTAL(9,AH49:AH52)</f>
        <v>0</v>
      </c>
      <c r="AI48" s="26">
        <f>SUBTOTAL(9,AI49:AI52)</f>
        <v>0</v>
      </c>
      <c r="AJ48" s="26">
        <f>SUBTOTAL(9,AJ49:AJ52)</f>
        <v>0</v>
      </c>
      <c r="AK48" s="26">
        <f t="shared" ref="AK48:AK53" si="51">SUM(AH48:AJ48)</f>
        <v>0</v>
      </c>
      <c r="AL48" s="26">
        <f>SUBTOTAL(9,AL49:AL52)</f>
        <v>0</v>
      </c>
      <c r="AM48" s="26">
        <f>SUBTOTAL(9,AM49:AM52)</f>
        <v>0</v>
      </c>
      <c r="AN48" s="26">
        <f>SUBTOTAL(9,AN49:AN52)</f>
        <v>0</v>
      </c>
      <c r="AO48" s="26">
        <f t="shared" si="41"/>
        <v>0</v>
      </c>
      <c r="AP48" s="26">
        <f>SUBTOTAL(9,AP49:AP52)</f>
        <v>0</v>
      </c>
      <c r="AQ48" s="26">
        <f>SUBTOTAL(9,AQ49:AQ52)</f>
        <v>0</v>
      </c>
      <c r="AR48" s="26">
        <f>SUBTOTAL(9,AR49:AR52)</f>
        <v>0</v>
      </c>
      <c r="AS48" s="26">
        <f t="shared" si="42"/>
        <v>0</v>
      </c>
      <c r="AT48" s="26">
        <f>SUBTOTAL(9,AT49:AT52)</f>
        <v>0</v>
      </c>
      <c r="AU48" s="26">
        <f>SUBTOTAL(9,AU49:AU52)</f>
        <v>0</v>
      </c>
      <c r="AV48" s="26">
        <f>SUBTOTAL(9,AV49:AV52)</f>
        <v>0</v>
      </c>
      <c r="AW48" s="26">
        <f t="shared" ref="AW48:AW53" si="52">SUM(AT48:AV48)</f>
        <v>0</v>
      </c>
      <c r="AX48" s="26">
        <f>SUBTOTAL(9,AX49:AX52)</f>
        <v>0</v>
      </c>
      <c r="AY48" s="26">
        <f>SUBTOTAL(9,AY49:AY52)</f>
        <v>0</v>
      </c>
      <c r="AZ48" s="26">
        <f>SUBTOTAL(9,AZ49:AZ52)</f>
        <v>0</v>
      </c>
      <c r="BA48" s="26">
        <f t="shared" si="43"/>
        <v>0</v>
      </c>
      <c r="BB48" s="26">
        <f>SUBTOTAL(9,BB49:BB52)</f>
        <v>0</v>
      </c>
      <c r="BC48" s="26">
        <f>SUBTOTAL(9,BC49:BC52)</f>
        <v>0</v>
      </c>
      <c r="BD48" s="26">
        <f>SUBTOTAL(9,BD49:BD52)</f>
        <v>0</v>
      </c>
      <c r="BE48" s="26">
        <f t="shared" ref="BE48:BE53" si="53">SUM(BB48:BD48)</f>
        <v>0</v>
      </c>
    </row>
    <row r="49" spans="1:57" x14ac:dyDescent="0.25">
      <c r="A49" s="23" t="str">
        <f t="shared" si="40"/>
        <v>CLAIM SUMS INSURED</v>
      </c>
      <c r="C49" s="13" t="s">
        <v>26</v>
      </c>
      <c r="D49" s="53" t="s">
        <v>222</v>
      </c>
      <c r="E49" s="53" t="s">
        <v>229</v>
      </c>
      <c r="F49" s="252">
        <v>0</v>
      </c>
      <c r="G49" s="252">
        <v>0</v>
      </c>
      <c r="H49" s="252">
        <v>0</v>
      </c>
      <c r="I49" s="26">
        <f t="shared" si="44"/>
        <v>0</v>
      </c>
      <c r="J49" s="252">
        <v>0</v>
      </c>
      <c r="K49" s="252">
        <v>0</v>
      </c>
      <c r="L49" s="252">
        <v>0</v>
      </c>
      <c r="M49" s="26">
        <f t="shared" si="45"/>
        <v>0</v>
      </c>
      <c r="N49" s="252">
        <v>0</v>
      </c>
      <c r="O49" s="252">
        <v>0</v>
      </c>
      <c r="P49" s="252">
        <v>0</v>
      </c>
      <c r="Q49" s="26">
        <f t="shared" si="46"/>
        <v>0</v>
      </c>
      <c r="R49" s="252">
        <v>0</v>
      </c>
      <c r="S49" s="252">
        <v>0</v>
      </c>
      <c r="T49" s="252">
        <v>0</v>
      </c>
      <c r="U49" s="26">
        <f t="shared" si="47"/>
        <v>0</v>
      </c>
      <c r="V49" s="252">
        <v>0</v>
      </c>
      <c r="W49" s="252">
        <v>0</v>
      </c>
      <c r="X49" s="252">
        <v>0</v>
      </c>
      <c r="Y49" s="26">
        <f t="shared" si="48"/>
        <v>0</v>
      </c>
      <c r="Z49" s="252">
        <v>0</v>
      </c>
      <c r="AA49" s="252">
        <v>0</v>
      </c>
      <c r="AB49" s="252">
        <v>0</v>
      </c>
      <c r="AC49" s="26">
        <f t="shared" si="49"/>
        <v>0</v>
      </c>
      <c r="AD49" s="252">
        <v>0</v>
      </c>
      <c r="AE49" s="252">
        <v>0</v>
      </c>
      <c r="AF49" s="252">
        <v>0</v>
      </c>
      <c r="AG49" s="26">
        <f t="shared" si="50"/>
        <v>0</v>
      </c>
      <c r="AH49" s="25"/>
      <c r="AI49" s="25"/>
      <c r="AJ49" s="25"/>
      <c r="AK49" s="26">
        <f t="shared" si="51"/>
        <v>0</v>
      </c>
      <c r="AL49" s="25"/>
      <c r="AM49" s="25"/>
      <c r="AN49" s="25"/>
      <c r="AO49" s="26">
        <f t="shared" si="41"/>
        <v>0</v>
      </c>
      <c r="AP49" s="25"/>
      <c r="AQ49" s="25"/>
      <c r="AR49" s="25"/>
      <c r="AS49" s="26">
        <f t="shared" si="42"/>
        <v>0</v>
      </c>
      <c r="AT49" s="25"/>
      <c r="AU49" s="25"/>
      <c r="AV49" s="25"/>
      <c r="AW49" s="26">
        <f t="shared" si="52"/>
        <v>0</v>
      </c>
      <c r="AX49" s="252">
        <v>0</v>
      </c>
      <c r="AY49" s="252">
        <v>0</v>
      </c>
      <c r="AZ49" s="252">
        <v>0</v>
      </c>
      <c r="BA49" s="26">
        <f t="shared" si="43"/>
        <v>0</v>
      </c>
      <c r="BB49" s="252">
        <v>0</v>
      </c>
      <c r="BC49" s="252">
        <v>0</v>
      </c>
      <c r="BD49" s="252">
        <v>0</v>
      </c>
      <c r="BE49" s="26">
        <f t="shared" si="53"/>
        <v>0</v>
      </c>
    </row>
    <row r="50" spans="1:57" x14ac:dyDescent="0.25">
      <c r="A50" s="23" t="str">
        <f t="shared" si="40"/>
        <v>CLAIM SUMS INSURED</v>
      </c>
      <c r="C50" s="13" t="s">
        <v>26</v>
      </c>
      <c r="D50" s="53" t="s">
        <v>224</v>
      </c>
      <c r="E50" s="53" t="s">
        <v>230</v>
      </c>
      <c r="F50" s="252">
        <v>0</v>
      </c>
      <c r="G50" s="252">
        <v>0</v>
      </c>
      <c r="H50" s="252">
        <v>0</v>
      </c>
      <c r="I50" s="26">
        <f t="shared" si="44"/>
        <v>0</v>
      </c>
      <c r="J50" s="252">
        <v>0</v>
      </c>
      <c r="K50" s="252">
        <v>0</v>
      </c>
      <c r="L50" s="252">
        <v>0</v>
      </c>
      <c r="M50" s="26">
        <f t="shared" si="45"/>
        <v>0</v>
      </c>
      <c r="N50" s="252">
        <v>0</v>
      </c>
      <c r="O50" s="252">
        <v>0</v>
      </c>
      <c r="P50" s="252">
        <v>0</v>
      </c>
      <c r="Q50" s="26">
        <f t="shared" si="46"/>
        <v>0</v>
      </c>
      <c r="R50" s="252">
        <v>0</v>
      </c>
      <c r="S50" s="252">
        <v>0</v>
      </c>
      <c r="T50" s="252">
        <v>0</v>
      </c>
      <c r="U50" s="26">
        <f t="shared" si="47"/>
        <v>0</v>
      </c>
      <c r="V50" s="252">
        <v>0</v>
      </c>
      <c r="W50" s="252">
        <v>0</v>
      </c>
      <c r="X50" s="252">
        <v>0</v>
      </c>
      <c r="Y50" s="26">
        <f t="shared" si="48"/>
        <v>0</v>
      </c>
      <c r="Z50" s="252">
        <v>0</v>
      </c>
      <c r="AA50" s="252">
        <v>0</v>
      </c>
      <c r="AB50" s="252">
        <v>0</v>
      </c>
      <c r="AC50" s="26">
        <f t="shared" si="49"/>
        <v>0</v>
      </c>
      <c r="AD50" s="252">
        <v>0</v>
      </c>
      <c r="AE50" s="252">
        <v>0</v>
      </c>
      <c r="AF50" s="252">
        <v>0</v>
      </c>
      <c r="AG50" s="26">
        <f t="shared" si="50"/>
        <v>0</v>
      </c>
      <c r="AH50" s="25"/>
      <c r="AI50" s="25"/>
      <c r="AJ50" s="25"/>
      <c r="AK50" s="26">
        <f t="shared" si="51"/>
        <v>0</v>
      </c>
      <c r="AL50" s="25"/>
      <c r="AM50" s="25"/>
      <c r="AN50" s="25"/>
      <c r="AO50" s="26">
        <f t="shared" si="41"/>
        <v>0</v>
      </c>
      <c r="AP50" s="25"/>
      <c r="AQ50" s="25"/>
      <c r="AR50" s="25"/>
      <c r="AS50" s="26">
        <f t="shared" si="42"/>
        <v>0</v>
      </c>
      <c r="AT50" s="25"/>
      <c r="AU50" s="25"/>
      <c r="AV50" s="25"/>
      <c r="AW50" s="26">
        <f t="shared" si="52"/>
        <v>0</v>
      </c>
      <c r="AX50" s="252">
        <v>0</v>
      </c>
      <c r="AY50" s="252">
        <v>0</v>
      </c>
      <c r="AZ50" s="252">
        <v>0</v>
      </c>
      <c r="BA50" s="26">
        <f t="shared" si="43"/>
        <v>0</v>
      </c>
      <c r="BB50" s="252">
        <v>0</v>
      </c>
      <c r="BC50" s="252">
        <v>0</v>
      </c>
      <c r="BD50" s="252">
        <v>0</v>
      </c>
      <c r="BE50" s="26">
        <f t="shared" si="53"/>
        <v>0</v>
      </c>
    </row>
    <row r="51" spans="1:57" ht="15" customHeight="1" x14ac:dyDescent="0.25">
      <c r="A51" s="23" t="str">
        <f t="shared" si="40"/>
        <v>CLAIM SUMS INSURED</v>
      </c>
      <c r="C51" s="13" t="s">
        <v>26</v>
      </c>
      <c r="D51" s="53" t="s">
        <v>223</v>
      </c>
      <c r="E51" s="53" t="s">
        <v>231</v>
      </c>
      <c r="F51" s="252">
        <v>0</v>
      </c>
      <c r="G51" s="252">
        <v>0</v>
      </c>
      <c r="H51" s="252">
        <v>0</v>
      </c>
      <c r="I51" s="26">
        <f t="shared" si="44"/>
        <v>0</v>
      </c>
      <c r="J51" s="252">
        <v>0</v>
      </c>
      <c r="K51" s="252">
        <v>0</v>
      </c>
      <c r="L51" s="252">
        <v>0</v>
      </c>
      <c r="M51" s="26">
        <f t="shared" si="45"/>
        <v>0</v>
      </c>
      <c r="N51" s="252">
        <v>0</v>
      </c>
      <c r="O51" s="252">
        <v>0</v>
      </c>
      <c r="P51" s="252">
        <v>0</v>
      </c>
      <c r="Q51" s="26">
        <f t="shared" si="46"/>
        <v>0</v>
      </c>
      <c r="R51" s="252">
        <v>0</v>
      </c>
      <c r="S51" s="252">
        <v>0</v>
      </c>
      <c r="T51" s="252">
        <v>0</v>
      </c>
      <c r="U51" s="26">
        <f t="shared" si="47"/>
        <v>0</v>
      </c>
      <c r="V51" s="252">
        <v>0</v>
      </c>
      <c r="W51" s="252">
        <v>0</v>
      </c>
      <c r="X51" s="252">
        <v>0</v>
      </c>
      <c r="Y51" s="26">
        <f t="shared" si="48"/>
        <v>0</v>
      </c>
      <c r="Z51" s="252">
        <v>0</v>
      </c>
      <c r="AA51" s="252">
        <v>0</v>
      </c>
      <c r="AB51" s="252">
        <v>0</v>
      </c>
      <c r="AC51" s="26">
        <f t="shared" si="49"/>
        <v>0</v>
      </c>
      <c r="AD51" s="252">
        <v>0</v>
      </c>
      <c r="AE51" s="252">
        <v>0</v>
      </c>
      <c r="AF51" s="252">
        <v>0</v>
      </c>
      <c r="AG51" s="26">
        <f t="shared" si="50"/>
        <v>0</v>
      </c>
      <c r="AH51" s="25"/>
      <c r="AI51" s="25"/>
      <c r="AJ51" s="25"/>
      <c r="AK51" s="26">
        <f t="shared" si="51"/>
        <v>0</v>
      </c>
      <c r="AL51" s="25"/>
      <c r="AM51" s="25"/>
      <c r="AN51" s="25"/>
      <c r="AO51" s="26">
        <f t="shared" si="41"/>
        <v>0</v>
      </c>
      <c r="AP51" s="25"/>
      <c r="AQ51" s="25"/>
      <c r="AR51" s="25"/>
      <c r="AS51" s="26">
        <f t="shared" si="42"/>
        <v>0</v>
      </c>
      <c r="AT51" s="25"/>
      <c r="AU51" s="25"/>
      <c r="AV51" s="25"/>
      <c r="AW51" s="26">
        <f t="shared" si="52"/>
        <v>0</v>
      </c>
      <c r="AX51" s="252">
        <v>0</v>
      </c>
      <c r="AY51" s="252">
        <v>0</v>
      </c>
      <c r="AZ51" s="252">
        <v>0</v>
      </c>
      <c r="BA51" s="26">
        <f t="shared" si="43"/>
        <v>0</v>
      </c>
      <c r="BB51" s="252">
        <v>0</v>
      </c>
      <c r="BC51" s="252">
        <v>0</v>
      </c>
      <c r="BD51" s="252">
        <v>0</v>
      </c>
      <c r="BE51" s="26">
        <f t="shared" si="53"/>
        <v>0</v>
      </c>
    </row>
    <row r="52" spans="1:57" x14ac:dyDescent="0.25">
      <c r="A52" s="23" t="str">
        <f t="shared" si="40"/>
        <v>CLAIM SUMS INSURED</v>
      </c>
      <c r="C52" s="13" t="s">
        <v>26</v>
      </c>
      <c r="D52" s="53" t="s">
        <v>341</v>
      </c>
      <c r="E52" s="53" t="s">
        <v>232</v>
      </c>
      <c r="F52" s="252">
        <v>0</v>
      </c>
      <c r="G52" s="252">
        <v>0</v>
      </c>
      <c r="H52" s="252">
        <v>0</v>
      </c>
      <c r="I52" s="26">
        <f t="shared" si="44"/>
        <v>0</v>
      </c>
      <c r="J52" s="252">
        <v>0</v>
      </c>
      <c r="K52" s="252">
        <v>0</v>
      </c>
      <c r="L52" s="252">
        <v>0</v>
      </c>
      <c r="M52" s="26">
        <f t="shared" si="45"/>
        <v>0</v>
      </c>
      <c r="N52" s="252">
        <v>0</v>
      </c>
      <c r="O52" s="252">
        <v>0</v>
      </c>
      <c r="P52" s="252">
        <v>0</v>
      </c>
      <c r="Q52" s="26">
        <f t="shared" si="46"/>
        <v>0</v>
      </c>
      <c r="R52" s="252">
        <v>0</v>
      </c>
      <c r="S52" s="252">
        <v>0</v>
      </c>
      <c r="T52" s="252">
        <v>0</v>
      </c>
      <c r="U52" s="26">
        <f t="shared" si="47"/>
        <v>0</v>
      </c>
      <c r="V52" s="252">
        <v>0</v>
      </c>
      <c r="W52" s="252">
        <v>0</v>
      </c>
      <c r="X52" s="252">
        <v>0</v>
      </c>
      <c r="Y52" s="26">
        <f t="shared" si="48"/>
        <v>0</v>
      </c>
      <c r="Z52" s="252">
        <v>0</v>
      </c>
      <c r="AA52" s="252">
        <v>0</v>
      </c>
      <c r="AB52" s="252">
        <v>0</v>
      </c>
      <c r="AC52" s="26">
        <f t="shared" si="49"/>
        <v>0</v>
      </c>
      <c r="AD52" s="252">
        <v>0</v>
      </c>
      <c r="AE52" s="252">
        <v>0</v>
      </c>
      <c r="AF52" s="252">
        <v>0</v>
      </c>
      <c r="AG52" s="26">
        <f t="shared" si="50"/>
        <v>0</v>
      </c>
      <c r="AH52" s="25"/>
      <c r="AI52" s="25"/>
      <c r="AJ52" s="25"/>
      <c r="AK52" s="26">
        <f t="shared" si="51"/>
        <v>0</v>
      </c>
      <c r="AL52" s="25"/>
      <c r="AM52" s="25"/>
      <c r="AN52" s="25"/>
      <c r="AO52" s="26">
        <f t="shared" si="41"/>
        <v>0</v>
      </c>
      <c r="AP52" s="25"/>
      <c r="AQ52" s="25"/>
      <c r="AR52" s="25"/>
      <c r="AS52" s="26">
        <f t="shared" si="42"/>
        <v>0</v>
      </c>
      <c r="AT52" s="25"/>
      <c r="AU52" s="25"/>
      <c r="AV52" s="25"/>
      <c r="AW52" s="26">
        <f t="shared" si="52"/>
        <v>0</v>
      </c>
      <c r="AX52" s="252">
        <v>0</v>
      </c>
      <c r="AY52" s="252">
        <v>0</v>
      </c>
      <c r="AZ52" s="252">
        <v>0</v>
      </c>
      <c r="BA52" s="26">
        <f t="shared" si="43"/>
        <v>0</v>
      </c>
      <c r="BB52" s="252">
        <v>0</v>
      </c>
      <c r="BC52" s="252">
        <v>0</v>
      </c>
      <c r="BD52" s="252">
        <v>0</v>
      </c>
      <c r="BE52" s="26">
        <f t="shared" si="53"/>
        <v>0</v>
      </c>
    </row>
    <row r="53" spans="1:57" x14ac:dyDescent="0.25">
      <c r="A53" s="23" t="str">
        <f t="shared" si="40"/>
        <v>CLAIM SUMS INSURED</v>
      </c>
      <c r="C53" s="13" t="s">
        <v>26</v>
      </c>
      <c r="D53" s="53" t="s">
        <v>246</v>
      </c>
      <c r="E53" s="53" t="s">
        <v>233</v>
      </c>
      <c r="F53" s="26">
        <f>F42+F46+F47-F48</f>
        <v>0</v>
      </c>
      <c r="G53" s="26">
        <f>G42+G46+G47-G48</f>
        <v>0</v>
      </c>
      <c r="H53" s="26">
        <f>H42+H46+H47-H48</f>
        <v>0</v>
      </c>
      <c r="I53" s="26">
        <f t="shared" si="44"/>
        <v>0</v>
      </c>
      <c r="J53" s="26">
        <f>J42+J46+J47-J48</f>
        <v>0</v>
      </c>
      <c r="K53" s="26">
        <f>K42+K46+K47-K48</f>
        <v>0</v>
      </c>
      <c r="L53" s="26">
        <f>L42+L46+L47-L48</f>
        <v>0</v>
      </c>
      <c r="M53" s="26">
        <f t="shared" si="45"/>
        <v>0</v>
      </c>
      <c r="N53" s="26">
        <f>N42+N46+N47-N48</f>
        <v>0</v>
      </c>
      <c r="O53" s="26">
        <f>O42+O46+O47-O48</f>
        <v>0</v>
      </c>
      <c r="P53" s="26">
        <f>P42+P46+P47-P48</f>
        <v>0</v>
      </c>
      <c r="Q53" s="26">
        <f t="shared" si="46"/>
        <v>0</v>
      </c>
      <c r="R53" s="26">
        <f>R42+R46+R47-R48</f>
        <v>0</v>
      </c>
      <c r="S53" s="26">
        <f>S42+S46+S47-S48</f>
        <v>0</v>
      </c>
      <c r="T53" s="26">
        <f>T42+T46+T47-T48</f>
        <v>0</v>
      </c>
      <c r="U53" s="26">
        <f t="shared" si="47"/>
        <v>0</v>
      </c>
      <c r="V53" s="26">
        <f>V42+V46+V47-V48</f>
        <v>0</v>
      </c>
      <c r="W53" s="26">
        <f>W42+W46+W47-W48</f>
        <v>0</v>
      </c>
      <c r="X53" s="26">
        <f>X42+X46+X47-X48</f>
        <v>0</v>
      </c>
      <c r="Y53" s="26">
        <f t="shared" si="48"/>
        <v>0</v>
      </c>
      <c r="Z53" s="26">
        <f>Z42+Z46+Z47-Z48</f>
        <v>0</v>
      </c>
      <c r="AA53" s="26">
        <f>AA42+AA46+AA47-AA48</f>
        <v>0</v>
      </c>
      <c r="AB53" s="26">
        <f>AB42+AB46+AB47-AB48</f>
        <v>0</v>
      </c>
      <c r="AC53" s="26">
        <f t="shared" si="49"/>
        <v>0</v>
      </c>
      <c r="AD53" s="26">
        <f>AD42+AD46+AD47-AD48</f>
        <v>0</v>
      </c>
      <c r="AE53" s="26">
        <f>AE42+AE46+AE47-AE48</f>
        <v>0</v>
      </c>
      <c r="AF53" s="26">
        <f>AF42+AF46+AF47-AF48</f>
        <v>0</v>
      </c>
      <c r="AG53" s="26">
        <f t="shared" si="50"/>
        <v>0</v>
      </c>
      <c r="AH53" s="26">
        <f>AH42+AH46+AH47-AH48</f>
        <v>0</v>
      </c>
      <c r="AI53" s="26">
        <f>AI42+AI46+AI47-AI48</f>
        <v>0</v>
      </c>
      <c r="AJ53" s="26">
        <f>AJ42+AJ46+AJ47-AJ48</f>
        <v>0</v>
      </c>
      <c r="AK53" s="26">
        <f t="shared" si="51"/>
        <v>0</v>
      </c>
      <c r="AL53" s="26">
        <f>AL42+AL46+AL47-AL48</f>
        <v>0</v>
      </c>
      <c r="AM53" s="26">
        <f>AM42+AM46+AM47-AM48</f>
        <v>0</v>
      </c>
      <c r="AN53" s="26">
        <f>AN42+AN46+AN47-AN48</f>
        <v>0</v>
      </c>
      <c r="AO53" s="26">
        <f t="shared" si="41"/>
        <v>0</v>
      </c>
      <c r="AP53" s="26">
        <f>AP42+AP46+AP47-AP48</f>
        <v>0</v>
      </c>
      <c r="AQ53" s="26">
        <f>AQ42+AQ46+AQ47-AQ48</f>
        <v>0</v>
      </c>
      <c r="AR53" s="26">
        <f>AR42+AR46+AR47-AR48</f>
        <v>0</v>
      </c>
      <c r="AS53" s="26">
        <f t="shared" si="42"/>
        <v>0</v>
      </c>
      <c r="AT53" s="26">
        <f>AT42+AT46+AT47-AT48</f>
        <v>0</v>
      </c>
      <c r="AU53" s="26">
        <f>AU42+AU46+AU47-AU48</f>
        <v>0</v>
      </c>
      <c r="AV53" s="26">
        <f>AV42+AV46+AV47-AV48</f>
        <v>0</v>
      </c>
      <c r="AW53" s="26">
        <f t="shared" si="52"/>
        <v>0</v>
      </c>
      <c r="AX53" s="26">
        <f>AX42+AX46+AX47-AX48</f>
        <v>0</v>
      </c>
      <c r="AY53" s="26">
        <f>AY42+AY46+AY47-AY48</f>
        <v>0</v>
      </c>
      <c r="AZ53" s="26">
        <f>AZ42+AZ46+AZ47-AZ48</f>
        <v>0</v>
      </c>
      <c r="BA53" s="26">
        <f t="shared" si="43"/>
        <v>0</v>
      </c>
      <c r="BB53" s="26">
        <f>BB42+BB46+BB47-BB48</f>
        <v>0</v>
      </c>
      <c r="BC53" s="26">
        <f>BC42+BC46+BC47-BC48</f>
        <v>0</v>
      </c>
      <c r="BD53" s="26">
        <f>BD42+BD46+BD47-BD48</f>
        <v>0</v>
      </c>
      <c r="BE53" s="26">
        <f t="shared" si="53"/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54">$A$42</f>
        <v>CLAIM SUMS INSURED</v>
      </c>
      <c r="C55" s="13" t="s">
        <v>26</v>
      </c>
      <c r="D55" s="53" t="s">
        <v>349</v>
      </c>
      <c r="E55" s="53" t="s">
        <v>234</v>
      </c>
      <c r="F55" s="26">
        <f>SUBTOTAL(9,F56:F64)</f>
        <v>0</v>
      </c>
      <c r="G55" s="26">
        <f>SUBTOTAL(9,G56:G64)</f>
        <v>0</v>
      </c>
      <c r="H55" s="26">
        <f>SUBTOTAL(9,H56:H64)</f>
        <v>0</v>
      </c>
      <c r="I55" s="26">
        <f t="shared" ref="I55:I64" si="55">SUM(F55:H55)</f>
        <v>0</v>
      </c>
      <c r="J55" s="26">
        <f>SUBTOTAL(9,J56:J64)</f>
        <v>0</v>
      </c>
      <c r="K55" s="26">
        <f>SUBTOTAL(9,K56:K64)</f>
        <v>0</v>
      </c>
      <c r="L55" s="26">
        <f>SUBTOTAL(9,L56:L64)</f>
        <v>0</v>
      </c>
      <c r="M55" s="26">
        <f t="shared" ref="M55:M64" si="56">SUM(J55:L55)</f>
        <v>0</v>
      </c>
      <c r="N55" s="26">
        <f>SUBTOTAL(9,N56:N64)</f>
        <v>0</v>
      </c>
      <c r="O55" s="26">
        <f>SUBTOTAL(9,O56:O64)</f>
        <v>0</v>
      </c>
      <c r="P55" s="26">
        <f>SUBTOTAL(9,P56:P64)</f>
        <v>0</v>
      </c>
      <c r="Q55" s="26">
        <f t="shared" ref="Q55:Q64" si="57">SUM(N55:P55)</f>
        <v>0</v>
      </c>
      <c r="R55" s="26">
        <f>SUBTOTAL(9,R56:R64)</f>
        <v>0</v>
      </c>
      <c r="S55" s="26">
        <f>SUBTOTAL(9,S56:S64)</f>
        <v>0</v>
      </c>
      <c r="T55" s="26">
        <f>SUBTOTAL(9,T56:T64)</f>
        <v>0</v>
      </c>
      <c r="U55" s="26">
        <f t="shared" ref="U55:U64" si="58">SUM(R55:T55)</f>
        <v>0</v>
      </c>
      <c r="V55" s="26">
        <f>SUBTOTAL(9,V56:V64)</f>
        <v>0</v>
      </c>
      <c r="W55" s="26">
        <f>SUBTOTAL(9,W56:W64)</f>
        <v>0</v>
      </c>
      <c r="X55" s="26">
        <f>SUBTOTAL(9,X56:X64)</f>
        <v>0</v>
      </c>
      <c r="Y55" s="26">
        <f t="shared" ref="Y55:Y64" si="59">SUM(V55:X55)</f>
        <v>0</v>
      </c>
      <c r="Z55" s="26">
        <f>SUBTOTAL(9,Z56:Z64)</f>
        <v>0</v>
      </c>
      <c r="AA55" s="26">
        <f>SUBTOTAL(9,AA56:AA64)</f>
        <v>0</v>
      </c>
      <c r="AB55" s="26">
        <f>SUBTOTAL(9,AB56:AB64)</f>
        <v>0</v>
      </c>
      <c r="AC55" s="26">
        <f t="shared" ref="AC55:AC64" si="60">SUM(Z55:AB55)</f>
        <v>0</v>
      </c>
      <c r="AD55" s="26">
        <f>SUBTOTAL(9,AD56:AD64)</f>
        <v>0</v>
      </c>
      <c r="AE55" s="26">
        <f>SUBTOTAL(9,AE56:AE64)</f>
        <v>0</v>
      </c>
      <c r="AF55" s="26">
        <f>SUBTOTAL(9,AF56:AF64)</f>
        <v>0</v>
      </c>
      <c r="AG55" s="26">
        <f t="shared" ref="AG55:AG64" si="61">SUM(AD55:AF55)</f>
        <v>0</v>
      </c>
      <c r="AH55" s="26">
        <f>SUBTOTAL(9,AH56:AH64)</f>
        <v>0</v>
      </c>
      <c r="AI55" s="26">
        <f>SUBTOTAL(9,AI56:AI64)</f>
        <v>0</v>
      </c>
      <c r="AJ55" s="26">
        <f>SUBTOTAL(9,AJ56:AJ64)</f>
        <v>0</v>
      </c>
      <c r="AK55" s="26">
        <f t="shared" ref="AK55:AK64" si="62">SUM(AH55:AJ55)</f>
        <v>0</v>
      </c>
      <c r="AL55" s="26">
        <f>SUBTOTAL(9,AL56:AL64)</f>
        <v>0</v>
      </c>
      <c r="AM55" s="26">
        <f>SUBTOTAL(9,AM56:AM64)</f>
        <v>0</v>
      </c>
      <c r="AN55" s="26">
        <f>SUBTOTAL(9,AN56:AN64)</f>
        <v>0</v>
      </c>
      <c r="AO55" s="26">
        <f t="shared" ref="AO55:AO64" si="63">SUM(AL55:AN55)</f>
        <v>0</v>
      </c>
      <c r="AP55" s="26">
        <f>SUBTOTAL(9,AP56:AP64)</f>
        <v>0</v>
      </c>
      <c r="AQ55" s="26">
        <f>SUBTOTAL(9,AQ56:AQ64)</f>
        <v>0</v>
      </c>
      <c r="AR55" s="26">
        <f>SUBTOTAL(9,AR56:AR64)</f>
        <v>0</v>
      </c>
      <c r="AS55" s="26">
        <f t="shared" ref="AS55:AS64" si="64">SUM(AP55:AR55)</f>
        <v>0</v>
      </c>
      <c r="AT55" s="26">
        <f>SUBTOTAL(9,AT56:AT64)</f>
        <v>0</v>
      </c>
      <c r="AU55" s="26">
        <f>SUBTOTAL(9,AU56:AU64)</f>
        <v>0</v>
      </c>
      <c r="AV55" s="26">
        <f>SUBTOTAL(9,AV56:AV64)</f>
        <v>0</v>
      </c>
      <c r="AW55" s="26">
        <f t="shared" ref="AW55:AW64" si="65">SUM(AT55:AV55)</f>
        <v>0</v>
      </c>
      <c r="AX55" s="26">
        <f>SUBTOTAL(9,AX56:AX64)</f>
        <v>0</v>
      </c>
      <c r="AY55" s="26">
        <f>SUBTOTAL(9,AY56:AY64)</f>
        <v>0</v>
      </c>
      <c r="AZ55" s="26">
        <f>SUBTOTAL(9,AZ56:AZ64)</f>
        <v>0</v>
      </c>
      <c r="BA55" s="26">
        <f t="shared" ref="BA55:BA64" si="66">SUM(AX55:AZ55)</f>
        <v>0</v>
      </c>
      <c r="BB55" s="26">
        <f>SUBTOTAL(9,BB56:BB64)</f>
        <v>0</v>
      </c>
      <c r="BC55" s="26">
        <f>SUBTOTAL(9,BC56:BC64)</f>
        <v>0</v>
      </c>
      <c r="BD55" s="26">
        <f>SUBTOTAL(9,BD56:BD64)</f>
        <v>0</v>
      </c>
      <c r="BE55" s="26">
        <f t="shared" ref="BE55:BE64" si="67">SUM(BB55:BD55)</f>
        <v>0</v>
      </c>
    </row>
    <row r="56" spans="1:57" x14ac:dyDescent="0.25">
      <c r="A56" s="23" t="str">
        <f t="shared" si="54"/>
        <v>CLAIM SUMS INSURED</v>
      </c>
      <c r="C56" s="13" t="s">
        <v>26</v>
      </c>
      <c r="D56" s="53" t="s">
        <v>221</v>
      </c>
      <c r="E56" s="53" t="s">
        <v>235</v>
      </c>
      <c r="F56" s="252">
        <v>0</v>
      </c>
      <c r="G56" s="252">
        <v>0</v>
      </c>
      <c r="H56" s="252">
        <v>0</v>
      </c>
      <c r="I56" s="26">
        <f t="shared" si="55"/>
        <v>0</v>
      </c>
      <c r="J56" s="252">
        <v>0</v>
      </c>
      <c r="K56" s="252">
        <v>0</v>
      </c>
      <c r="L56" s="252">
        <v>0</v>
      </c>
      <c r="M56" s="26">
        <f t="shared" si="56"/>
        <v>0</v>
      </c>
      <c r="N56" s="252">
        <v>0</v>
      </c>
      <c r="O56" s="252">
        <v>0</v>
      </c>
      <c r="P56" s="252">
        <v>0</v>
      </c>
      <c r="Q56" s="26">
        <f t="shared" si="57"/>
        <v>0</v>
      </c>
      <c r="R56" s="252">
        <v>0</v>
      </c>
      <c r="S56" s="252">
        <v>0</v>
      </c>
      <c r="T56" s="252">
        <v>0</v>
      </c>
      <c r="U56" s="26">
        <f t="shared" si="58"/>
        <v>0</v>
      </c>
      <c r="V56" s="252">
        <v>0</v>
      </c>
      <c r="W56" s="252">
        <v>0</v>
      </c>
      <c r="X56" s="252">
        <v>0</v>
      </c>
      <c r="Y56" s="26">
        <f t="shared" si="59"/>
        <v>0</v>
      </c>
      <c r="Z56" s="252">
        <v>0</v>
      </c>
      <c r="AA56" s="252">
        <v>0</v>
      </c>
      <c r="AB56" s="252">
        <v>0</v>
      </c>
      <c r="AC56" s="26">
        <f t="shared" si="60"/>
        <v>0</v>
      </c>
      <c r="AD56" s="252">
        <v>0</v>
      </c>
      <c r="AE56" s="252">
        <v>0</v>
      </c>
      <c r="AF56" s="252">
        <v>0</v>
      </c>
      <c r="AG56" s="26">
        <f t="shared" si="61"/>
        <v>0</v>
      </c>
      <c r="AH56" s="25"/>
      <c r="AI56" s="25"/>
      <c r="AJ56" s="25"/>
      <c r="AK56" s="26">
        <f t="shared" si="62"/>
        <v>0</v>
      </c>
      <c r="AL56" s="25"/>
      <c r="AM56" s="25"/>
      <c r="AN56" s="25"/>
      <c r="AO56" s="26">
        <f t="shared" si="63"/>
        <v>0</v>
      </c>
      <c r="AP56" s="25"/>
      <c r="AQ56" s="25"/>
      <c r="AR56" s="25"/>
      <c r="AS56" s="26">
        <f t="shared" si="64"/>
        <v>0</v>
      </c>
      <c r="AT56" s="25"/>
      <c r="AU56" s="25"/>
      <c r="AV56" s="25"/>
      <c r="AW56" s="26">
        <f t="shared" si="65"/>
        <v>0</v>
      </c>
      <c r="AX56" s="252">
        <v>0</v>
      </c>
      <c r="AY56" s="252">
        <v>0</v>
      </c>
      <c r="AZ56" s="252">
        <v>0</v>
      </c>
      <c r="BA56" s="26">
        <f t="shared" si="66"/>
        <v>0</v>
      </c>
      <c r="BB56" s="252">
        <v>0</v>
      </c>
      <c r="BC56" s="252">
        <v>0</v>
      </c>
      <c r="BD56" s="252">
        <v>0</v>
      </c>
      <c r="BE56" s="26">
        <f t="shared" si="67"/>
        <v>0</v>
      </c>
    </row>
    <row r="57" spans="1:57" x14ac:dyDescent="0.25">
      <c r="A57" s="23" t="str">
        <f t="shared" si="54"/>
        <v>CLAIM SUMS INSURED</v>
      </c>
      <c r="C57" s="13" t="s">
        <v>26</v>
      </c>
      <c r="D57" s="53" t="s">
        <v>350</v>
      </c>
      <c r="E57" s="53" t="s">
        <v>236</v>
      </c>
      <c r="F57" s="26">
        <f>SUBTOTAL(9,F58:F62)</f>
        <v>0</v>
      </c>
      <c r="G57" s="26">
        <f>SUBTOTAL(9,G58:G62)</f>
        <v>0</v>
      </c>
      <c r="H57" s="26">
        <f>SUBTOTAL(9,H58:H62)</f>
        <v>0</v>
      </c>
      <c r="I57" s="26">
        <f t="shared" si="55"/>
        <v>0</v>
      </c>
      <c r="J57" s="26">
        <f>SUBTOTAL(9,J58:J62)</f>
        <v>0</v>
      </c>
      <c r="K57" s="26">
        <f>SUBTOTAL(9,K58:K62)</f>
        <v>0</v>
      </c>
      <c r="L57" s="26">
        <f>SUBTOTAL(9,L58:L62)</f>
        <v>0</v>
      </c>
      <c r="M57" s="26">
        <f t="shared" si="56"/>
        <v>0</v>
      </c>
      <c r="N57" s="26">
        <f>SUBTOTAL(9,N58:N62)</f>
        <v>0</v>
      </c>
      <c r="O57" s="26">
        <f>SUBTOTAL(9,O58:O62)</f>
        <v>0</v>
      </c>
      <c r="P57" s="26">
        <f>SUBTOTAL(9,P58:P62)</f>
        <v>0</v>
      </c>
      <c r="Q57" s="26">
        <f t="shared" si="57"/>
        <v>0</v>
      </c>
      <c r="R57" s="26">
        <f>SUBTOTAL(9,R58:R62)</f>
        <v>0</v>
      </c>
      <c r="S57" s="26">
        <f>SUBTOTAL(9,S58:S62)</f>
        <v>0</v>
      </c>
      <c r="T57" s="26">
        <f>SUBTOTAL(9,T58:T62)</f>
        <v>0</v>
      </c>
      <c r="U57" s="26">
        <f t="shared" si="58"/>
        <v>0</v>
      </c>
      <c r="V57" s="26">
        <f>SUBTOTAL(9,V58:V62)</f>
        <v>0</v>
      </c>
      <c r="W57" s="26">
        <f>SUBTOTAL(9,W58:W62)</f>
        <v>0</v>
      </c>
      <c r="X57" s="26">
        <f>SUBTOTAL(9,X58:X62)</f>
        <v>0</v>
      </c>
      <c r="Y57" s="26">
        <f t="shared" si="59"/>
        <v>0</v>
      </c>
      <c r="Z57" s="26">
        <f>SUBTOTAL(9,Z58:Z62)</f>
        <v>0</v>
      </c>
      <c r="AA57" s="26">
        <f>SUBTOTAL(9,AA58:AA62)</f>
        <v>0</v>
      </c>
      <c r="AB57" s="26">
        <f>SUBTOTAL(9,AB58:AB62)</f>
        <v>0</v>
      </c>
      <c r="AC57" s="26">
        <f t="shared" si="60"/>
        <v>0</v>
      </c>
      <c r="AD57" s="26">
        <f>SUBTOTAL(9,AD58:AD62)</f>
        <v>0</v>
      </c>
      <c r="AE57" s="26">
        <f>SUBTOTAL(9,AE58:AE62)</f>
        <v>0</v>
      </c>
      <c r="AF57" s="26">
        <f>SUBTOTAL(9,AF58:AF62)</f>
        <v>0</v>
      </c>
      <c r="AG57" s="26">
        <f t="shared" si="61"/>
        <v>0</v>
      </c>
      <c r="AH57" s="26">
        <f>SUBTOTAL(9,AH58:AH62)</f>
        <v>0</v>
      </c>
      <c r="AI57" s="26">
        <f>SUBTOTAL(9,AI58:AI62)</f>
        <v>0</v>
      </c>
      <c r="AJ57" s="26">
        <f>SUBTOTAL(9,AJ58:AJ62)</f>
        <v>0</v>
      </c>
      <c r="AK57" s="26">
        <f t="shared" si="62"/>
        <v>0</v>
      </c>
      <c r="AL57" s="26">
        <f>SUBTOTAL(9,AL58:AL62)</f>
        <v>0</v>
      </c>
      <c r="AM57" s="26">
        <f>SUBTOTAL(9,AM58:AM62)</f>
        <v>0</v>
      </c>
      <c r="AN57" s="26">
        <f>SUBTOTAL(9,AN58:AN62)</f>
        <v>0</v>
      </c>
      <c r="AO57" s="26">
        <f t="shared" si="63"/>
        <v>0</v>
      </c>
      <c r="AP57" s="26">
        <f>SUBTOTAL(9,AP58:AP62)</f>
        <v>0</v>
      </c>
      <c r="AQ57" s="26">
        <f>SUBTOTAL(9,AQ58:AQ62)</f>
        <v>0</v>
      </c>
      <c r="AR57" s="26">
        <f>SUBTOTAL(9,AR58:AR62)</f>
        <v>0</v>
      </c>
      <c r="AS57" s="26">
        <f t="shared" si="64"/>
        <v>0</v>
      </c>
      <c r="AT57" s="26">
        <f>SUBTOTAL(9,AT58:AT62)</f>
        <v>0</v>
      </c>
      <c r="AU57" s="26">
        <f>SUBTOTAL(9,AU58:AU62)</f>
        <v>0</v>
      </c>
      <c r="AV57" s="26">
        <f>SUBTOTAL(9,AV58:AV62)</f>
        <v>0</v>
      </c>
      <c r="AW57" s="26">
        <f t="shared" si="65"/>
        <v>0</v>
      </c>
      <c r="AX57" s="26">
        <f>SUBTOTAL(9,AX58:AX62)</f>
        <v>0</v>
      </c>
      <c r="AY57" s="26">
        <f>SUBTOTAL(9,AY58:AY62)</f>
        <v>0</v>
      </c>
      <c r="AZ57" s="26">
        <f>SUBTOTAL(9,AZ58:AZ62)</f>
        <v>0</v>
      </c>
      <c r="BA57" s="26">
        <f t="shared" si="66"/>
        <v>0</v>
      </c>
      <c r="BB57" s="26">
        <f>SUBTOTAL(9,BB58:BB62)</f>
        <v>0</v>
      </c>
      <c r="BC57" s="26">
        <f>SUBTOTAL(9,BC58:BC62)</f>
        <v>0</v>
      </c>
      <c r="BD57" s="26">
        <f>SUBTOTAL(9,BD58:BD62)</f>
        <v>0</v>
      </c>
      <c r="BE57" s="26">
        <f t="shared" si="67"/>
        <v>0</v>
      </c>
    </row>
    <row r="58" spans="1:57" x14ac:dyDescent="0.25">
      <c r="A58" s="23" t="str">
        <f t="shared" si="54"/>
        <v>CLAIM SUMS INSURED</v>
      </c>
      <c r="C58" s="13" t="s">
        <v>26</v>
      </c>
      <c r="D58" s="53" t="s">
        <v>342</v>
      </c>
      <c r="E58" s="53" t="s">
        <v>237</v>
      </c>
      <c r="F58" s="252">
        <v>0</v>
      </c>
      <c r="G58" s="252">
        <v>0</v>
      </c>
      <c r="H58" s="252">
        <v>0</v>
      </c>
      <c r="I58" s="26">
        <f t="shared" si="55"/>
        <v>0</v>
      </c>
      <c r="J58" s="252">
        <v>0</v>
      </c>
      <c r="K58" s="252">
        <v>0</v>
      </c>
      <c r="L58" s="252">
        <v>0</v>
      </c>
      <c r="M58" s="26">
        <f t="shared" si="56"/>
        <v>0</v>
      </c>
      <c r="N58" s="252">
        <v>0</v>
      </c>
      <c r="O58" s="252">
        <v>0</v>
      </c>
      <c r="P58" s="252">
        <v>0</v>
      </c>
      <c r="Q58" s="26">
        <f t="shared" si="57"/>
        <v>0</v>
      </c>
      <c r="R58" s="252">
        <v>0</v>
      </c>
      <c r="S58" s="252">
        <v>0</v>
      </c>
      <c r="T58" s="252">
        <v>0</v>
      </c>
      <c r="U58" s="26">
        <f t="shared" si="58"/>
        <v>0</v>
      </c>
      <c r="V58" s="252">
        <v>0</v>
      </c>
      <c r="W58" s="252">
        <v>0</v>
      </c>
      <c r="X58" s="252">
        <v>0</v>
      </c>
      <c r="Y58" s="26">
        <f t="shared" si="59"/>
        <v>0</v>
      </c>
      <c r="Z58" s="252">
        <v>0</v>
      </c>
      <c r="AA58" s="252">
        <v>0</v>
      </c>
      <c r="AB58" s="252">
        <v>0</v>
      </c>
      <c r="AC58" s="26">
        <f t="shared" si="60"/>
        <v>0</v>
      </c>
      <c r="AD58" s="252">
        <v>0</v>
      </c>
      <c r="AE58" s="252">
        <v>0</v>
      </c>
      <c r="AF58" s="252">
        <v>0</v>
      </c>
      <c r="AG58" s="26">
        <f t="shared" si="61"/>
        <v>0</v>
      </c>
      <c r="AH58" s="25"/>
      <c r="AI58" s="25"/>
      <c r="AJ58" s="25"/>
      <c r="AK58" s="26">
        <f t="shared" si="62"/>
        <v>0</v>
      </c>
      <c r="AL58" s="25"/>
      <c r="AM58" s="25"/>
      <c r="AN58" s="25"/>
      <c r="AO58" s="26">
        <f t="shared" si="63"/>
        <v>0</v>
      </c>
      <c r="AP58" s="25"/>
      <c r="AQ58" s="25"/>
      <c r="AR58" s="25"/>
      <c r="AS58" s="26">
        <f t="shared" si="64"/>
        <v>0</v>
      </c>
      <c r="AT58" s="25"/>
      <c r="AU58" s="25"/>
      <c r="AV58" s="25"/>
      <c r="AW58" s="26">
        <f t="shared" si="65"/>
        <v>0</v>
      </c>
      <c r="AX58" s="252">
        <v>0</v>
      </c>
      <c r="AY58" s="252">
        <v>0</v>
      </c>
      <c r="AZ58" s="252">
        <v>0</v>
      </c>
      <c r="BA58" s="26">
        <f t="shared" si="66"/>
        <v>0</v>
      </c>
      <c r="BB58" s="252">
        <v>0</v>
      </c>
      <c r="BC58" s="252">
        <v>0</v>
      </c>
      <c r="BD58" s="252">
        <v>0</v>
      </c>
      <c r="BE58" s="26">
        <f t="shared" si="67"/>
        <v>0</v>
      </c>
    </row>
    <row r="59" spans="1:57" x14ac:dyDescent="0.25">
      <c r="A59" s="23" t="str">
        <f t="shared" si="54"/>
        <v>CLAIM SUMS INSURED</v>
      </c>
      <c r="C59" s="13" t="s">
        <v>26</v>
      </c>
      <c r="D59" s="53" t="s">
        <v>343</v>
      </c>
      <c r="E59" s="53" t="s">
        <v>238</v>
      </c>
      <c r="F59" s="252">
        <v>0</v>
      </c>
      <c r="G59" s="252">
        <v>0</v>
      </c>
      <c r="H59" s="252">
        <v>0</v>
      </c>
      <c r="I59" s="26">
        <f t="shared" si="55"/>
        <v>0</v>
      </c>
      <c r="J59" s="252">
        <v>0</v>
      </c>
      <c r="K59" s="252">
        <v>0</v>
      </c>
      <c r="L59" s="252">
        <v>0</v>
      </c>
      <c r="M59" s="26">
        <f t="shared" si="56"/>
        <v>0</v>
      </c>
      <c r="N59" s="252">
        <v>0</v>
      </c>
      <c r="O59" s="252">
        <v>0</v>
      </c>
      <c r="P59" s="252">
        <v>0</v>
      </c>
      <c r="Q59" s="26">
        <f t="shared" si="57"/>
        <v>0</v>
      </c>
      <c r="R59" s="252">
        <v>0</v>
      </c>
      <c r="S59" s="252">
        <v>0</v>
      </c>
      <c r="T59" s="252">
        <v>0</v>
      </c>
      <c r="U59" s="26">
        <f t="shared" si="58"/>
        <v>0</v>
      </c>
      <c r="V59" s="252">
        <v>0</v>
      </c>
      <c r="W59" s="252">
        <v>0</v>
      </c>
      <c r="X59" s="252">
        <v>0</v>
      </c>
      <c r="Y59" s="26">
        <f t="shared" si="59"/>
        <v>0</v>
      </c>
      <c r="Z59" s="252">
        <v>0</v>
      </c>
      <c r="AA59" s="252">
        <v>0</v>
      </c>
      <c r="AB59" s="252">
        <v>0</v>
      </c>
      <c r="AC59" s="26">
        <f t="shared" si="60"/>
        <v>0</v>
      </c>
      <c r="AD59" s="252">
        <v>0</v>
      </c>
      <c r="AE59" s="252">
        <v>0</v>
      </c>
      <c r="AF59" s="252">
        <v>0</v>
      </c>
      <c r="AG59" s="26">
        <f t="shared" si="61"/>
        <v>0</v>
      </c>
      <c r="AH59" s="25"/>
      <c r="AI59" s="25"/>
      <c r="AJ59" s="25"/>
      <c r="AK59" s="26">
        <f t="shared" si="62"/>
        <v>0</v>
      </c>
      <c r="AL59" s="25"/>
      <c r="AM59" s="25"/>
      <c r="AN59" s="25"/>
      <c r="AO59" s="26">
        <f t="shared" si="63"/>
        <v>0</v>
      </c>
      <c r="AP59" s="25"/>
      <c r="AQ59" s="25"/>
      <c r="AR59" s="25"/>
      <c r="AS59" s="26">
        <f t="shared" si="64"/>
        <v>0</v>
      </c>
      <c r="AT59" s="25"/>
      <c r="AU59" s="25"/>
      <c r="AV59" s="25"/>
      <c r="AW59" s="26">
        <f t="shared" si="65"/>
        <v>0</v>
      </c>
      <c r="AX59" s="252">
        <v>0</v>
      </c>
      <c r="AY59" s="252">
        <v>0</v>
      </c>
      <c r="AZ59" s="252">
        <v>0</v>
      </c>
      <c r="BA59" s="26">
        <f t="shared" si="66"/>
        <v>0</v>
      </c>
      <c r="BB59" s="252">
        <v>0</v>
      </c>
      <c r="BC59" s="252">
        <v>0</v>
      </c>
      <c r="BD59" s="252">
        <v>0</v>
      </c>
      <c r="BE59" s="26">
        <f t="shared" si="67"/>
        <v>0</v>
      </c>
    </row>
    <row r="60" spans="1:57" x14ac:dyDescent="0.25">
      <c r="A60" s="23" t="str">
        <f t="shared" si="54"/>
        <v>CLAIM SUMS INSURED</v>
      </c>
      <c r="C60" s="13" t="s">
        <v>26</v>
      </c>
      <c r="D60" s="53" t="s">
        <v>344</v>
      </c>
      <c r="E60" s="53" t="s">
        <v>239</v>
      </c>
      <c r="F60" s="252">
        <v>0</v>
      </c>
      <c r="G60" s="252">
        <v>0</v>
      </c>
      <c r="H60" s="252">
        <v>0</v>
      </c>
      <c r="I60" s="26">
        <f t="shared" si="55"/>
        <v>0</v>
      </c>
      <c r="J60" s="252">
        <v>0</v>
      </c>
      <c r="K60" s="252">
        <v>0</v>
      </c>
      <c r="L60" s="252">
        <v>0</v>
      </c>
      <c r="M60" s="26">
        <f t="shared" si="56"/>
        <v>0</v>
      </c>
      <c r="N60" s="252">
        <v>0</v>
      </c>
      <c r="O60" s="252">
        <v>0</v>
      </c>
      <c r="P60" s="252">
        <v>0</v>
      </c>
      <c r="Q60" s="26">
        <f t="shared" si="57"/>
        <v>0</v>
      </c>
      <c r="R60" s="252">
        <v>0</v>
      </c>
      <c r="S60" s="252">
        <v>0</v>
      </c>
      <c r="T60" s="252">
        <v>0</v>
      </c>
      <c r="U60" s="26">
        <f t="shared" si="58"/>
        <v>0</v>
      </c>
      <c r="V60" s="252">
        <v>0</v>
      </c>
      <c r="W60" s="252">
        <v>0</v>
      </c>
      <c r="X60" s="252">
        <v>0</v>
      </c>
      <c r="Y60" s="26">
        <f t="shared" si="59"/>
        <v>0</v>
      </c>
      <c r="Z60" s="252">
        <v>0</v>
      </c>
      <c r="AA60" s="252">
        <v>0</v>
      </c>
      <c r="AB60" s="252">
        <v>0</v>
      </c>
      <c r="AC60" s="26">
        <f t="shared" si="60"/>
        <v>0</v>
      </c>
      <c r="AD60" s="252">
        <v>0</v>
      </c>
      <c r="AE60" s="252">
        <v>0</v>
      </c>
      <c r="AF60" s="252">
        <v>0</v>
      </c>
      <c r="AG60" s="26">
        <f t="shared" si="61"/>
        <v>0</v>
      </c>
      <c r="AH60" s="25"/>
      <c r="AI60" s="25"/>
      <c r="AJ60" s="25"/>
      <c r="AK60" s="26">
        <f t="shared" si="62"/>
        <v>0</v>
      </c>
      <c r="AL60" s="25"/>
      <c r="AM60" s="25"/>
      <c r="AN60" s="25"/>
      <c r="AO60" s="26">
        <f t="shared" si="63"/>
        <v>0</v>
      </c>
      <c r="AP60" s="25"/>
      <c r="AQ60" s="25"/>
      <c r="AR60" s="25"/>
      <c r="AS60" s="26">
        <f t="shared" si="64"/>
        <v>0</v>
      </c>
      <c r="AT60" s="25"/>
      <c r="AU60" s="25"/>
      <c r="AV60" s="25"/>
      <c r="AW60" s="26">
        <f t="shared" si="65"/>
        <v>0</v>
      </c>
      <c r="AX60" s="252">
        <v>0</v>
      </c>
      <c r="AY60" s="252">
        <v>0</v>
      </c>
      <c r="AZ60" s="252">
        <v>0</v>
      </c>
      <c r="BA60" s="26">
        <f t="shared" si="66"/>
        <v>0</v>
      </c>
      <c r="BB60" s="252">
        <v>0</v>
      </c>
      <c r="BC60" s="252">
        <v>0</v>
      </c>
      <c r="BD60" s="252">
        <v>0</v>
      </c>
      <c r="BE60" s="26">
        <f t="shared" si="67"/>
        <v>0</v>
      </c>
    </row>
    <row r="61" spans="1:57" ht="15.75" customHeight="1" x14ac:dyDescent="0.25">
      <c r="A61" s="23" t="str">
        <f t="shared" si="54"/>
        <v>CLAIM SUMS INSURED</v>
      </c>
      <c r="C61" s="13" t="s">
        <v>26</v>
      </c>
      <c r="D61" s="53" t="s">
        <v>449</v>
      </c>
      <c r="E61" s="53" t="s">
        <v>240</v>
      </c>
      <c r="F61" s="252">
        <v>0</v>
      </c>
      <c r="G61" s="252">
        <v>0</v>
      </c>
      <c r="H61" s="252">
        <v>0</v>
      </c>
      <c r="I61" s="26">
        <f t="shared" si="55"/>
        <v>0</v>
      </c>
      <c r="J61" s="252">
        <v>0</v>
      </c>
      <c r="K61" s="252">
        <v>0</v>
      </c>
      <c r="L61" s="252">
        <v>0</v>
      </c>
      <c r="M61" s="26">
        <f t="shared" si="56"/>
        <v>0</v>
      </c>
      <c r="N61" s="252">
        <v>0</v>
      </c>
      <c r="O61" s="252">
        <v>0</v>
      </c>
      <c r="P61" s="252">
        <v>0</v>
      </c>
      <c r="Q61" s="26">
        <f t="shared" si="57"/>
        <v>0</v>
      </c>
      <c r="R61" s="252">
        <v>0</v>
      </c>
      <c r="S61" s="252">
        <v>0</v>
      </c>
      <c r="T61" s="252">
        <v>0</v>
      </c>
      <c r="U61" s="26">
        <f t="shared" si="58"/>
        <v>0</v>
      </c>
      <c r="V61" s="252">
        <v>0</v>
      </c>
      <c r="W61" s="252">
        <v>0</v>
      </c>
      <c r="X61" s="252">
        <v>0</v>
      </c>
      <c r="Y61" s="26">
        <f t="shared" si="59"/>
        <v>0</v>
      </c>
      <c r="Z61" s="252">
        <v>0</v>
      </c>
      <c r="AA61" s="252">
        <v>0</v>
      </c>
      <c r="AB61" s="252">
        <v>0</v>
      </c>
      <c r="AC61" s="26">
        <f t="shared" si="60"/>
        <v>0</v>
      </c>
      <c r="AD61" s="252">
        <v>0</v>
      </c>
      <c r="AE61" s="252">
        <v>0</v>
      </c>
      <c r="AF61" s="252">
        <v>0</v>
      </c>
      <c r="AG61" s="26">
        <f t="shared" si="61"/>
        <v>0</v>
      </c>
      <c r="AH61" s="25"/>
      <c r="AI61" s="25"/>
      <c r="AJ61" s="25"/>
      <c r="AK61" s="26">
        <f t="shared" si="62"/>
        <v>0</v>
      </c>
      <c r="AL61" s="25"/>
      <c r="AM61" s="25"/>
      <c r="AN61" s="25"/>
      <c r="AO61" s="26">
        <f t="shared" si="63"/>
        <v>0</v>
      </c>
      <c r="AP61" s="25"/>
      <c r="AQ61" s="25"/>
      <c r="AR61" s="25"/>
      <c r="AS61" s="26">
        <f t="shared" si="64"/>
        <v>0</v>
      </c>
      <c r="AT61" s="25"/>
      <c r="AU61" s="25"/>
      <c r="AV61" s="25"/>
      <c r="AW61" s="26">
        <f t="shared" si="65"/>
        <v>0</v>
      </c>
      <c r="AX61" s="252">
        <v>0</v>
      </c>
      <c r="AY61" s="252">
        <v>0</v>
      </c>
      <c r="AZ61" s="252">
        <v>0</v>
      </c>
      <c r="BA61" s="26">
        <f t="shared" si="66"/>
        <v>0</v>
      </c>
      <c r="BB61" s="252">
        <v>0</v>
      </c>
      <c r="BC61" s="252">
        <v>0</v>
      </c>
      <c r="BD61" s="252">
        <v>0</v>
      </c>
      <c r="BE61" s="26">
        <f t="shared" si="67"/>
        <v>0</v>
      </c>
    </row>
    <row r="62" spans="1:57" ht="15.75" customHeight="1" x14ac:dyDescent="0.25">
      <c r="A62" s="23" t="str">
        <f t="shared" si="54"/>
        <v>CLAIM SUMS INSURED</v>
      </c>
      <c r="C62" s="13" t="s">
        <v>26</v>
      </c>
      <c r="D62" s="53" t="s">
        <v>345</v>
      </c>
      <c r="E62" s="53" t="s">
        <v>241</v>
      </c>
      <c r="F62" s="252">
        <v>0</v>
      </c>
      <c r="G62" s="252">
        <v>0</v>
      </c>
      <c r="H62" s="252">
        <v>0</v>
      </c>
      <c r="I62" s="26">
        <f t="shared" si="55"/>
        <v>0</v>
      </c>
      <c r="J62" s="252">
        <v>0</v>
      </c>
      <c r="K62" s="252">
        <v>0</v>
      </c>
      <c r="L62" s="252">
        <v>0</v>
      </c>
      <c r="M62" s="26">
        <f t="shared" si="56"/>
        <v>0</v>
      </c>
      <c r="N62" s="252">
        <v>0</v>
      </c>
      <c r="O62" s="252">
        <v>0</v>
      </c>
      <c r="P62" s="252">
        <v>0</v>
      </c>
      <c r="Q62" s="26">
        <f t="shared" si="57"/>
        <v>0</v>
      </c>
      <c r="R62" s="252">
        <v>0</v>
      </c>
      <c r="S62" s="252">
        <v>0</v>
      </c>
      <c r="T62" s="252">
        <v>0</v>
      </c>
      <c r="U62" s="26">
        <f t="shared" si="58"/>
        <v>0</v>
      </c>
      <c r="V62" s="252">
        <v>0</v>
      </c>
      <c r="W62" s="252">
        <v>0</v>
      </c>
      <c r="X62" s="252">
        <v>0</v>
      </c>
      <c r="Y62" s="26">
        <f t="shared" si="59"/>
        <v>0</v>
      </c>
      <c r="Z62" s="252">
        <v>0</v>
      </c>
      <c r="AA62" s="252">
        <v>0</v>
      </c>
      <c r="AB62" s="252">
        <v>0</v>
      </c>
      <c r="AC62" s="26">
        <f t="shared" si="60"/>
        <v>0</v>
      </c>
      <c r="AD62" s="252">
        <v>0</v>
      </c>
      <c r="AE62" s="252">
        <v>0</v>
      </c>
      <c r="AF62" s="252">
        <v>0</v>
      </c>
      <c r="AG62" s="26">
        <f t="shared" si="61"/>
        <v>0</v>
      </c>
      <c r="AH62" s="25"/>
      <c r="AI62" s="25"/>
      <c r="AJ62" s="25"/>
      <c r="AK62" s="26">
        <f t="shared" si="62"/>
        <v>0</v>
      </c>
      <c r="AL62" s="25"/>
      <c r="AM62" s="25"/>
      <c r="AN62" s="25"/>
      <c r="AO62" s="26">
        <f t="shared" si="63"/>
        <v>0</v>
      </c>
      <c r="AP62" s="25"/>
      <c r="AQ62" s="25"/>
      <c r="AR62" s="25"/>
      <c r="AS62" s="26">
        <f t="shared" si="64"/>
        <v>0</v>
      </c>
      <c r="AT62" s="25"/>
      <c r="AU62" s="25"/>
      <c r="AV62" s="25"/>
      <c r="AW62" s="26">
        <f t="shared" si="65"/>
        <v>0</v>
      </c>
      <c r="AX62" s="252">
        <v>0</v>
      </c>
      <c r="AY62" s="252">
        <v>0</v>
      </c>
      <c r="AZ62" s="252">
        <v>0</v>
      </c>
      <c r="BA62" s="26">
        <f t="shared" si="66"/>
        <v>0</v>
      </c>
      <c r="BB62" s="252">
        <v>0</v>
      </c>
      <c r="BC62" s="252">
        <v>0</v>
      </c>
      <c r="BD62" s="252">
        <v>0</v>
      </c>
      <c r="BE62" s="26">
        <f t="shared" si="67"/>
        <v>0</v>
      </c>
    </row>
    <row r="63" spans="1:57" ht="15.75" customHeight="1" x14ac:dyDescent="0.25">
      <c r="A63" s="23" t="str">
        <f t="shared" si="54"/>
        <v>CLAIM SUMS INSURED</v>
      </c>
      <c r="C63" s="13" t="s">
        <v>26</v>
      </c>
      <c r="D63" s="53" t="s">
        <v>448</v>
      </c>
      <c r="E63" s="53" t="s">
        <v>243</v>
      </c>
      <c r="F63" s="252">
        <v>0</v>
      </c>
      <c r="G63" s="252">
        <v>0</v>
      </c>
      <c r="H63" s="252">
        <v>0</v>
      </c>
      <c r="I63" s="26">
        <f t="shared" si="55"/>
        <v>0</v>
      </c>
      <c r="J63" s="252">
        <v>0</v>
      </c>
      <c r="K63" s="252">
        <v>0</v>
      </c>
      <c r="L63" s="252">
        <v>0</v>
      </c>
      <c r="M63" s="26">
        <f t="shared" si="56"/>
        <v>0</v>
      </c>
      <c r="N63" s="252">
        <v>0</v>
      </c>
      <c r="O63" s="252">
        <v>0</v>
      </c>
      <c r="P63" s="252">
        <v>0</v>
      </c>
      <c r="Q63" s="26">
        <f t="shared" si="57"/>
        <v>0</v>
      </c>
      <c r="R63" s="252">
        <v>0</v>
      </c>
      <c r="S63" s="252">
        <v>0</v>
      </c>
      <c r="T63" s="252">
        <v>0</v>
      </c>
      <c r="U63" s="26">
        <f t="shared" si="58"/>
        <v>0</v>
      </c>
      <c r="V63" s="252">
        <v>0</v>
      </c>
      <c r="W63" s="252">
        <v>0</v>
      </c>
      <c r="X63" s="252">
        <v>0</v>
      </c>
      <c r="Y63" s="26">
        <f t="shared" si="59"/>
        <v>0</v>
      </c>
      <c r="Z63" s="252">
        <v>0</v>
      </c>
      <c r="AA63" s="252">
        <v>0</v>
      </c>
      <c r="AB63" s="252">
        <v>0</v>
      </c>
      <c r="AC63" s="26">
        <f t="shared" si="60"/>
        <v>0</v>
      </c>
      <c r="AD63" s="252">
        <v>0</v>
      </c>
      <c r="AE63" s="252">
        <v>0</v>
      </c>
      <c r="AF63" s="252">
        <v>0</v>
      </c>
      <c r="AG63" s="26">
        <f t="shared" si="61"/>
        <v>0</v>
      </c>
      <c r="AH63" s="25"/>
      <c r="AI63" s="25"/>
      <c r="AJ63" s="25"/>
      <c r="AK63" s="26">
        <f t="shared" si="62"/>
        <v>0</v>
      </c>
      <c r="AL63" s="25"/>
      <c r="AM63" s="25"/>
      <c r="AN63" s="25"/>
      <c r="AO63" s="26">
        <f t="shared" si="63"/>
        <v>0</v>
      </c>
      <c r="AP63" s="25"/>
      <c r="AQ63" s="25"/>
      <c r="AR63" s="25"/>
      <c r="AS63" s="26">
        <f t="shared" si="64"/>
        <v>0</v>
      </c>
      <c r="AT63" s="25"/>
      <c r="AU63" s="25"/>
      <c r="AV63" s="25"/>
      <c r="AW63" s="26">
        <f t="shared" si="65"/>
        <v>0</v>
      </c>
      <c r="AX63" s="252">
        <v>0</v>
      </c>
      <c r="AY63" s="252">
        <v>0</v>
      </c>
      <c r="AZ63" s="252">
        <v>0</v>
      </c>
      <c r="BA63" s="26">
        <f t="shared" si="66"/>
        <v>0</v>
      </c>
      <c r="BB63" s="252">
        <v>0</v>
      </c>
      <c r="BC63" s="252">
        <v>0</v>
      </c>
      <c r="BD63" s="252">
        <v>0</v>
      </c>
      <c r="BE63" s="26">
        <f t="shared" si="67"/>
        <v>0</v>
      </c>
    </row>
    <row r="64" spans="1:57" ht="15.75" customHeight="1" x14ac:dyDescent="0.25">
      <c r="A64" s="23" t="str">
        <f t="shared" si="54"/>
        <v>CLAIM SUMS INSURED</v>
      </c>
      <c r="C64" s="13" t="s">
        <v>26</v>
      </c>
      <c r="D64" s="53" t="s">
        <v>346</v>
      </c>
      <c r="E64" s="53" t="s">
        <v>244</v>
      </c>
      <c r="F64" s="252">
        <v>0</v>
      </c>
      <c r="G64" s="252">
        <v>0</v>
      </c>
      <c r="H64" s="252">
        <v>0</v>
      </c>
      <c r="I64" s="26">
        <f t="shared" si="55"/>
        <v>0</v>
      </c>
      <c r="J64" s="252">
        <v>0</v>
      </c>
      <c r="K64" s="252">
        <v>0</v>
      </c>
      <c r="L64" s="252">
        <v>0</v>
      </c>
      <c r="M64" s="26">
        <f t="shared" si="56"/>
        <v>0</v>
      </c>
      <c r="N64" s="252">
        <v>0</v>
      </c>
      <c r="O64" s="252">
        <v>0</v>
      </c>
      <c r="P64" s="252">
        <v>0</v>
      </c>
      <c r="Q64" s="26">
        <f t="shared" si="57"/>
        <v>0</v>
      </c>
      <c r="R64" s="252">
        <v>0</v>
      </c>
      <c r="S64" s="252">
        <v>0</v>
      </c>
      <c r="T64" s="252">
        <v>0</v>
      </c>
      <c r="U64" s="26">
        <f t="shared" si="58"/>
        <v>0</v>
      </c>
      <c r="V64" s="252">
        <v>0</v>
      </c>
      <c r="W64" s="252">
        <v>0</v>
      </c>
      <c r="X64" s="252">
        <v>0</v>
      </c>
      <c r="Y64" s="26">
        <f t="shared" si="59"/>
        <v>0</v>
      </c>
      <c r="Z64" s="252">
        <v>0</v>
      </c>
      <c r="AA64" s="252">
        <v>0</v>
      </c>
      <c r="AB64" s="252">
        <v>0</v>
      </c>
      <c r="AC64" s="26">
        <f t="shared" si="60"/>
        <v>0</v>
      </c>
      <c r="AD64" s="252">
        <v>0</v>
      </c>
      <c r="AE64" s="252">
        <v>0</v>
      </c>
      <c r="AF64" s="252">
        <v>0</v>
      </c>
      <c r="AG64" s="26">
        <f t="shared" si="61"/>
        <v>0</v>
      </c>
      <c r="AH64" s="25"/>
      <c r="AI64" s="25"/>
      <c r="AJ64" s="25"/>
      <c r="AK64" s="26">
        <f t="shared" si="62"/>
        <v>0</v>
      </c>
      <c r="AL64" s="25"/>
      <c r="AM64" s="25"/>
      <c r="AN64" s="25"/>
      <c r="AO64" s="26">
        <f t="shared" si="63"/>
        <v>0</v>
      </c>
      <c r="AP64" s="25"/>
      <c r="AQ64" s="25"/>
      <c r="AR64" s="25"/>
      <c r="AS64" s="26">
        <f t="shared" si="64"/>
        <v>0</v>
      </c>
      <c r="AT64" s="25"/>
      <c r="AU64" s="25"/>
      <c r="AV64" s="25"/>
      <c r="AW64" s="26">
        <f t="shared" si="65"/>
        <v>0</v>
      </c>
      <c r="AX64" s="252">
        <v>0</v>
      </c>
      <c r="AY64" s="252">
        <v>0</v>
      </c>
      <c r="AZ64" s="252">
        <v>0</v>
      </c>
      <c r="BA64" s="26">
        <f t="shared" si="66"/>
        <v>0</v>
      </c>
      <c r="BB64" s="252">
        <v>0</v>
      </c>
      <c r="BC64" s="252">
        <v>0</v>
      </c>
      <c r="BD64" s="252">
        <v>0</v>
      </c>
      <c r="BE64" s="26">
        <f t="shared" si="67"/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52">
        <v>0</v>
      </c>
      <c r="G66" s="252">
        <v>0</v>
      </c>
      <c r="H66" s="252">
        <v>0</v>
      </c>
      <c r="I66" s="26">
        <f>SUM(F66:H66)</f>
        <v>0</v>
      </c>
      <c r="J66" s="252">
        <v>0</v>
      </c>
      <c r="K66" s="252">
        <v>0</v>
      </c>
      <c r="L66" s="252">
        <v>0</v>
      </c>
      <c r="M66" s="26">
        <f>SUM(J66:L66)</f>
        <v>0</v>
      </c>
      <c r="N66" s="252">
        <v>0</v>
      </c>
      <c r="O66" s="252">
        <v>0</v>
      </c>
      <c r="P66" s="252">
        <v>0</v>
      </c>
      <c r="Q66" s="26">
        <f>SUM(N66:P66)</f>
        <v>0</v>
      </c>
      <c r="R66" s="252">
        <v>0</v>
      </c>
      <c r="S66" s="252">
        <v>0</v>
      </c>
      <c r="T66" s="252">
        <v>0</v>
      </c>
      <c r="U66" s="26">
        <f>SUM(R66:T66)</f>
        <v>0</v>
      </c>
      <c r="V66" s="252">
        <v>0</v>
      </c>
      <c r="W66" s="252">
        <v>0</v>
      </c>
      <c r="X66" s="252">
        <v>0</v>
      </c>
      <c r="Y66" s="26">
        <f>SUM(V66:X66)</f>
        <v>0</v>
      </c>
      <c r="Z66" s="252">
        <v>0</v>
      </c>
      <c r="AA66" s="252">
        <v>0</v>
      </c>
      <c r="AB66" s="252">
        <v>0</v>
      </c>
      <c r="AC66" s="26">
        <f>SUM(Z66:AB66)</f>
        <v>0</v>
      </c>
      <c r="AD66" s="252">
        <v>0</v>
      </c>
      <c r="AE66" s="252">
        <v>0</v>
      </c>
      <c r="AF66" s="252">
        <v>0</v>
      </c>
      <c r="AG66" s="26">
        <f>SUM(AD66:AF66)</f>
        <v>0</v>
      </c>
      <c r="AH66" s="25"/>
      <c r="AI66" s="25"/>
      <c r="AJ66" s="25"/>
      <c r="AK66" s="26">
        <f>SUM(AH66:AJ66)</f>
        <v>0</v>
      </c>
      <c r="AL66" s="25"/>
      <c r="AM66" s="25"/>
      <c r="AN66" s="25"/>
      <c r="AO66" s="26">
        <f>SUM(AL66:AN66)</f>
        <v>0</v>
      </c>
      <c r="AP66" s="25"/>
      <c r="AQ66" s="25"/>
      <c r="AR66" s="25"/>
      <c r="AS66" s="26">
        <f>SUM(AP66:AR66)</f>
        <v>0</v>
      </c>
      <c r="AT66" s="25"/>
      <c r="AU66" s="25"/>
      <c r="AV66" s="25"/>
      <c r="AW66" s="26">
        <f>SUM(AT66:AV66)</f>
        <v>0</v>
      </c>
      <c r="AX66" s="252">
        <v>0</v>
      </c>
      <c r="AY66" s="252">
        <v>0</v>
      </c>
      <c r="AZ66" s="252">
        <v>0</v>
      </c>
      <c r="BA66" s="26">
        <f>SUM(AX66:AZ66)</f>
        <v>0</v>
      </c>
      <c r="BB66" s="252">
        <v>0</v>
      </c>
      <c r="BC66" s="252">
        <v>0</v>
      </c>
      <c r="BD66" s="252">
        <v>0</v>
      </c>
      <c r="BE66" s="26">
        <f>SUM(BB66:BD66)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F53-F55-F66</f>
        <v>0</v>
      </c>
      <c r="G68" s="69">
        <f t="shared" ref="G68:BE68" si="68">G53-G55-G66</f>
        <v>0</v>
      </c>
      <c r="H68" s="69">
        <f t="shared" si="68"/>
        <v>0</v>
      </c>
      <c r="I68" s="69">
        <f t="shared" si="68"/>
        <v>0</v>
      </c>
      <c r="J68" s="69">
        <f t="shared" si="68"/>
        <v>0</v>
      </c>
      <c r="K68" s="69">
        <f t="shared" si="68"/>
        <v>0</v>
      </c>
      <c r="L68" s="69">
        <f t="shared" si="68"/>
        <v>0</v>
      </c>
      <c r="M68" s="69">
        <f t="shared" si="68"/>
        <v>0</v>
      </c>
      <c r="N68" s="69">
        <f t="shared" si="68"/>
        <v>0</v>
      </c>
      <c r="O68" s="69">
        <f t="shared" si="68"/>
        <v>0</v>
      </c>
      <c r="P68" s="69">
        <f t="shared" si="68"/>
        <v>0</v>
      </c>
      <c r="Q68" s="69">
        <f t="shared" si="68"/>
        <v>0</v>
      </c>
      <c r="R68" s="69">
        <f t="shared" si="68"/>
        <v>0</v>
      </c>
      <c r="S68" s="69">
        <f t="shared" si="68"/>
        <v>0</v>
      </c>
      <c r="T68" s="69">
        <f t="shared" si="68"/>
        <v>0</v>
      </c>
      <c r="U68" s="69">
        <f t="shared" si="68"/>
        <v>0</v>
      </c>
      <c r="V68" s="69">
        <f t="shared" si="68"/>
        <v>0</v>
      </c>
      <c r="W68" s="69">
        <f t="shared" si="68"/>
        <v>0</v>
      </c>
      <c r="X68" s="69">
        <f t="shared" si="68"/>
        <v>0</v>
      </c>
      <c r="Y68" s="69">
        <f t="shared" si="68"/>
        <v>0</v>
      </c>
      <c r="Z68" s="69">
        <f t="shared" si="68"/>
        <v>0</v>
      </c>
      <c r="AA68" s="69">
        <f t="shared" si="68"/>
        <v>0</v>
      </c>
      <c r="AB68" s="69">
        <f t="shared" si="68"/>
        <v>0</v>
      </c>
      <c r="AC68" s="69">
        <f t="shared" si="68"/>
        <v>0</v>
      </c>
      <c r="AD68" s="69">
        <f t="shared" si="68"/>
        <v>0</v>
      </c>
      <c r="AE68" s="69">
        <f t="shared" si="68"/>
        <v>0</v>
      </c>
      <c r="AF68" s="69">
        <f t="shared" si="68"/>
        <v>0</v>
      </c>
      <c r="AG68" s="69">
        <f t="shared" si="68"/>
        <v>0</v>
      </c>
      <c r="AH68" s="69">
        <f t="shared" si="68"/>
        <v>0</v>
      </c>
      <c r="AI68" s="69">
        <f t="shared" si="68"/>
        <v>0</v>
      </c>
      <c r="AJ68" s="69">
        <f t="shared" si="68"/>
        <v>0</v>
      </c>
      <c r="AK68" s="69">
        <f t="shared" si="68"/>
        <v>0</v>
      </c>
      <c r="AL68" s="69">
        <f t="shared" ref="AL68:AS68" si="69">AL53-AL55-AL66</f>
        <v>0</v>
      </c>
      <c r="AM68" s="69">
        <f t="shared" si="69"/>
        <v>0</v>
      </c>
      <c r="AN68" s="69">
        <f t="shared" si="69"/>
        <v>0</v>
      </c>
      <c r="AO68" s="69">
        <f t="shared" si="69"/>
        <v>0</v>
      </c>
      <c r="AP68" s="69">
        <f t="shared" si="69"/>
        <v>0</v>
      </c>
      <c r="AQ68" s="69">
        <f t="shared" si="69"/>
        <v>0</v>
      </c>
      <c r="AR68" s="69">
        <f t="shared" si="69"/>
        <v>0</v>
      </c>
      <c r="AS68" s="69">
        <f t="shared" si="69"/>
        <v>0</v>
      </c>
      <c r="AT68" s="69">
        <f t="shared" si="68"/>
        <v>0</v>
      </c>
      <c r="AU68" s="69">
        <f t="shared" si="68"/>
        <v>0</v>
      </c>
      <c r="AV68" s="69">
        <f t="shared" si="68"/>
        <v>0</v>
      </c>
      <c r="AW68" s="69">
        <f t="shared" si="68"/>
        <v>0</v>
      </c>
      <c r="AX68" s="69">
        <f>AX53-AX55-AX66</f>
        <v>0</v>
      </c>
      <c r="AY68" s="69">
        <f>AY53-AY55-AY66</f>
        <v>0</v>
      </c>
      <c r="AZ68" s="69">
        <f>AZ53-AZ55-AZ66</f>
        <v>0</v>
      </c>
      <c r="BA68" s="69">
        <f>BA53-BA55-BA66</f>
        <v>0</v>
      </c>
      <c r="BB68" s="69">
        <f t="shared" si="68"/>
        <v>0</v>
      </c>
      <c r="BC68" s="69">
        <f t="shared" si="68"/>
        <v>0</v>
      </c>
      <c r="BD68" s="69">
        <f t="shared" si="68"/>
        <v>0</v>
      </c>
      <c r="BE68" s="69">
        <f t="shared" si="68"/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114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5"/>
      <c r="G71" s="25"/>
      <c r="H71" s="25"/>
      <c r="I71" s="26">
        <f t="shared" ref="I71:I76" si="70">SUM(F71:H71)</f>
        <v>0</v>
      </c>
      <c r="J71" s="25"/>
      <c r="K71" s="25"/>
      <c r="L71" s="25"/>
      <c r="M71" s="26">
        <f t="shared" ref="M71:M76" si="71">SUM(J71:L71)</f>
        <v>0</v>
      </c>
      <c r="N71" s="25"/>
      <c r="O71" s="25"/>
      <c r="P71" s="25"/>
      <c r="Q71" s="26">
        <f t="shared" ref="Q71:Q76" si="72">SUM(N71:P71)</f>
        <v>0</v>
      </c>
      <c r="R71" s="25"/>
      <c r="S71" s="25"/>
      <c r="T71" s="25"/>
      <c r="U71" s="26">
        <f t="shared" ref="U71:U76" si="73">SUM(R71:T71)</f>
        <v>0</v>
      </c>
      <c r="V71" s="25"/>
      <c r="W71" s="25"/>
      <c r="X71" s="25"/>
      <c r="Y71" s="26">
        <f t="shared" ref="Y71:Y76" si="74">SUM(V71:X71)</f>
        <v>0</v>
      </c>
      <c r="Z71" s="25"/>
      <c r="AA71" s="25"/>
      <c r="AB71" s="25"/>
      <c r="AC71" s="26">
        <f t="shared" ref="AC71:AC76" si="75">SUM(Z71:AB71)</f>
        <v>0</v>
      </c>
      <c r="AD71" s="25"/>
      <c r="AE71" s="25"/>
      <c r="AF71" s="25"/>
      <c r="AG71" s="26">
        <f t="shared" ref="AG71:AG76" si="76">SUM(AD71:AF71)</f>
        <v>0</v>
      </c>
      <c r="AH71" s="25"/>
      <c r="AI71" s="25"/>
      <c r="AJ71" s="25"/>
      <c r="AK71" s="26">
        <f t="shared" ref="AK71:AK76" si="77">SUM(AH71:AJ71)</f>
        <v>0</v>
      </c>
      <c r="AL71" s="25"/>
      <c r="AM71" s="25"/>
      <c r="AN71" s="25"/>
      <c r="AO71" s="26">
        <f>SUM(AL71:AN71)</f>
        <v>0</v>
      </c>
      <c r="AP71" s="25"/>
      <c r="AQ71" s="25"/>
      <c r="AR71" s="25"/>
      <c r="AS71" s="26">
        <f>SUM(AP71:AR71)</f>
        <v>0</v>
      </c>
      <c r="AT71" s="25"/>
      <c r="AU71" s="25"/>
      <c r="AV71" s="25"/>
      <c r="AW71" s="26">
        <f t="shared" ref="AW71:AW76" si="78">SUM(AT71:AV71)</f>
        <v>0</v>
      </c>
      <c r="AX71" s="25"/>
      <c r="AY71" s="25"/>
      <c r="AZ71" s="25"/>
      <c r="BA71" s="26">
        <f>SUM(AX71:AZ71)</f>
        <v>0</v>
      </c>
      <c r="BB71" s="25"/>
      <c r="BC71" s="25"/>
      <c r="BD71" s="25"/>
      <c r="BE71" s="26">
        <f t="shared" ref="BE71:BE76" si="79">SUM(BB71:BD71)</f>
        <v>0</v>
      </c>
    </row>
    <row r="72" spans="1:57" x14ac:dyDescent="0.25">
      <c r="A72" s="23"/>
      <c r="D72" s="21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5"/>
      <c r="G73" s="25"/>
      <c r="H73" s="25"/>
      <c r="I73" s="69">
        <f t="shared" si="70"/>
        <v>0</v>
      </c>
      <c r="J73" s="25"/>
      <c r="K73" s="25"/>
      <c r="L73" s="25"/>
      <c r="M73" s="69">
        <f t="shared" si="71"/>
        <v>0</v>
      </c>
      <c r="N73" s="25"/>
      <c r="O73" s="25"/>
      <c r="P73" s="25"/>
      <c r="Q73" s="69">
        <f t="shared" si="72"/>
        <v>0</v>
      </c>
      <c r="R73" s="25"/>
      <c r="S73" s="25"/>
      <c r="T73" s="25"/>
      <c r="U73" s="69">
        <f t="shared" si="73"/>
        <v>0</v>
      </c>
      <c r="V73" s="25"/>
      <c r="W73" s="25"/>
      <c r="X73" s="25"/>
      <c r="Y73" s="69">
        <f t="shared" si="74"/>
        <v>0</v>
      </c>
      <c r="Z73" s="25"/>
      <c r="AA73" s="25"/>
      <c r="AB73" s="25"/>
      <c r="AC73" s="69">
        <f t="shared" si="75"/>
        <v>0</v>
      </c>
      <c r="AD73" s="25"/>
      <c r="AE73" s="25"/>
      <c r="AF73" s="25"/>
      <c r="AG73" s="69">
        <f t="shared" si="76"/>
        <v>0</v>
      </c>
      <c r="AH73" s="25"/>
      <c r="AI73" s="25"/>
      <c r="AJ73" s="25"/>
      <c r="AK73" s="69">
        <f t="shared" si="77"/>
        <v>0</v>
      </c>
      <c r="AL73" s="25"/>
      <c r="AM73" s="25"/>
      <c r="AN73" s="25"/>
      <c r="AO73" s="69">
        <f>SUM(AL73:AN73)</f>
        <v>0</v>
      </c>
      <c r="AP73" s="25"/>
      <c r="AQ73" s="25"/>
      <c r="AR73" s="25"/>
      <c r="AS73" s="69">
        <f>SUM(AP73:AR73)</f>
        <v>0</v>
      </c>
      <c r="AT73" s="25"/>
      <c r="AU73" s="25"/>
      <c r="AV73" s="25"/>
      <c r="AW73" s="69">
        <f t="shared" si="78"/>
        <v>0</v>
      </c>
      <c r="AX73" s="25"/>
      <c r="AY73" s="25"/>
      <c r="AZ73" s="25"/>
      <c r="BA73" s="69">
        <f>SUM(AX73:AZ73)</f>
        <v>0</v>
      </c>
      <c r="BB73" s="25"/>
      <c r="BC73" s="186"/>
      <c r="BD73" s="186"/>
      <c r="BE73" s="69">
        <f t="shared" si="79"/>
        <v>0</v>
      </c>
    </row>
    <row r="74" spans="1:57" x14ac:dyDescent="0.25">
      <c r="A74" s="23"/>
      <c r="D74" s="68"/>
      <c r="E74" s="141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ht="15" customHeight="1" x14ac:dyDescent="0.25">
      <c r="A75" s="23" t="str">
        <f t="shared" ref="A75:A82" si="80">$A$71</f>
        <v>CLAIM AMOUNTS PAID</v>
      </c>
      <c r="C75" s="13" t="s">
        <v>26</v>
      </c>
      <c r="D75" s="53" t="s">
        <v>264</v>
      </c>
      <c r="E75" s="53" t="s">
        <v>227</v>
      </c>
      <c r="F75" s="25"/>
      <c r="G75" s="25"/>
      <c r="H75" s="25"/>
      <c r="I75" s="26">
        <f t="shared" si="70"/>
        <v>0</v>
      </c>
      <c r="J75" s="25"/>
      <c r="K75" s="25"/>
      <c r="L75" s="25"/>
      <c r="M75" s="26">
        <f t="shared" si="71"/>
        <v>0</v>
      </c>
      <c r="N75" s="25"/>
      <c r="O75" s="25"/>
      <c r="P75" s="25"/>
      <c r="Q75" s="26">
        <f t="shared" si="72"/>
        <v>0</v>
      </c>
      <c r="R75" s="25"/>
      <c r="S75" s="25"/>
      <c r="T75" s="25"/>
      <c r="U75" s="26">
        <f t="shared" si="73"/>
        <v>0</v>
      </c>
      <c r="V75" s="25"/>
      <c r="W75" s="25"/>
      <c r="X75" s="25"/>
      <c r="Y75" s="26">
        <f t="shared" si="74"/>
        <v>0</v>
      </c>
      <c r="Z75" s="25"/>
      <c r="AA75" s="25"/>
      <c r="AB75" s="25"/>
      <c r="AC75" s="26">
        <f t="shared" si="75"/>
        <v>0</v>
      </c>
      <c r="AD75" s="25"/>
      <c r="AE75" s="25"/>
      <c r="AF75" s="25"/>
      <c r="AG75" s="26">
        <f t="shared" si="76"/>
        <v>0</v>
      </c>
      <c r="AH75" s="25"/>
      <c r="AI75" s="25"/>
      <c r="AJ75" s="25"/>
      <c r="AK75" s="26">
        <f t="shared" si="77"/>
        <v>0</v>
      </c>
      <c r="AL75" s="25"/>
      <c r="AM75" s="25"/>
      <c r="AN75" s="25"/>
      <c r="AO75" s="26">
        <f t="shared" ref="AO75:AO82" si="81">SUM(AL75:AN75)</f>
        <v>0</v>
      </c>
      <c r="AP75" s="25"/>
      <c r="AQ75" s="25"/>
      <c r="AR75" s="25"/>
      <c r="AS75" s="26">
        <f t="shared" ref="AS75:AS82" si="82">SUM(AP75:AR75)</f>
        <v>0</v>
      </c>
      <c r="AT75" s="25"/>
      <c r="AU75" s="25"/>
      <c r="AV75" s="25"/>
      <c r="AW75" s="26">
        <f t="shared" si="78"/>
        <v>0</v>
      </c>
      <c r="AX75" s="25"/>
      <c r="AY75" s="25"/>
      <c r="AZ75" s="25"/>
      <c r="BA75" s="26">
        <f t="shared" ref="BA75:BA82" si="83">SUM(AX75:AZ75)</f>
        <v>0</v>
      </c>
      <c r="BB75" s="25"/>
      <c r="BC75" s="25"/>
      <c r="BD75" s="25"/>
      <c r="BE75" s="26">
        <f t="shared" si="79"/>
        <v>0</v>
      </c>
    </row>
    <row r="76" spans="1:57" x14ac:dyDescent="0.25">
      <c r="A76" s="23" t="str">
        <f t="shared" si="80"/>
        <v>CLAIM AMOUNTS PAID</v>
      </c>
      <c r="C76" s="13" t="s">
        <v>26</v>
      </c>
      <c r="D76" s="53" t="s">
        <v>505</v>
      </c>
      <c r="E76" s="53" t="s">
        <v>228</v>
      </c>
      <c r="F76" s="25"/>
      <c r="G76" s="25"/>
      <c r="H76" s="25"/>
      <c r="I76" s="26">
        <f t="shared" si="70"/>
        <v>0</v>
      </c>
      <c r="J76" s="25"/>
      <c r="K76" s="25"/>
      <c r="L76" s="25"/>
      <c r="M76" s="26">
        <f t="shared" si="71"/>
        <v>0</v>
      </c>
      <c r="N76" s="25"/>
      <c r="O76" s="25"/>
      <c r="P76" s="25"/>
      <c r="Q76" s="26">
        <f t="shared" si="72"/>
        <v>0</v>
      </c>
      <c r="R76" s="25"/>
      <c r="S76" s="25"/>
      <c r="T76" s="25"/>
      <c r="U76" s="26">
        <f t="shared" si="73"/>
        <v>0</v>
      </c>
      <c r="V76" s="25"/>
      <c r="W76" s="25"/>
      <c r="X76" s="25"/>
      <c r="Y76" s="26">
        <f t="shared" si="74"/>
        <v>0</v>
      </c>
      <c r="Z76" s="25"/>
      <c r="AA76" s="25"/>
      <c r="AB76" s="25"/>
      <c r="AC76" s="26">
        <f t="shared" si="75"/>
        <v>0</v>
      </c>
      <c r="AD76" s="25"/>
      <c r="AE76" s="25"/>
      <c r="AF76" s="25"/>
      <c r="AG76" s="26">
        <f t="shared" si="76"/>
        <v>0</v>
      </c>
      <c r="AH76" s="25"/>
      <c r="AI76" s="25"/>
      <c r="AJ76" s="25"/>
      <c r="AK76" s="26">
        <f t="shared" si="77"/>
        <v>0</v>
      </c>
      <c r="AL76" s="25"/>
      <c r="AM76" s="25"/>
      <c r="AN76" s="25"/>
      <c r="AO76" s="26">
        <f t="shared" si="81"/>
        <v>0</v>
      </c>
      <c r="AP76" s="25"/>
      <c r="AQ76" s="25"/>
      <c r="AR76" s="25"/>
      <c r="AS76" s="26">
        <f t="shared" si="82"/>
        <v>0</v>
      </c>
      <c r="AT76" s="25"/>
      <c r="AU76" s="25"/>
      <c r="AV76" s="25"/>
      <c r="AW76" s="26">
        <f t="shared" si="78"/>
        <v>0</v>
      </c>
      <c r="AX76" s="25"/>
      <c r="AY76" s="25"/>
      <c r="AZ76" s="25"/>
      <c r="BA76" s="26">
        <f t="shared" si="83"/>
        <v>0</v>
      </c>
      <c r="BB76" s="25"/>
      <c r="BC76" s="25"/>
      <c r="BD76" s="25"/>
      <c r="BE76" s="26">
        <f t="shared" si="79"/>
        <v>0</v>
      </c>
    </row>
    <row r="77" spans="1:57" x14ac:dyDescent="0.25">
      <c r="A77" s="23" t="str">
        <f t="shared" si="80"/>
        <v>CLAIM AMOUNTS PAID</v>
      </c>
      <c r="C77" s="13" t="s">
        <v>26</v>
      </c>
      <c r="D77" s="53" t="s">
        <v>348</v>
      </c>
      <c r="E77" s="53" t="s">
        <v>27</v>
      </c>
      <c r="F77" s="25"/>
      <c r="G77" s="25"/>
      <c r="H77" s="25"/>
      <c r="I77" s="26">
        <f t="shared" ref="I77:I82" si="84">SUM(F77:H77)</f>
        <v>0</v>
      </c>
      <c r="J77" s="25"/>
      <c r="K77" s="25"/>
      <c r="L77" s="25"/>
      <c r="M77" s="26">
        <f t="shared" ref="M77:M82" si="85">SUM(J77:L77)</f>
        <v>0</v>
      </c>
      <c r="N77" s="25"/>
      <c r="O77" s="25"/>
      <c r="P77" s="25"/>
      <c r="Q77" s="26">
        <f t="shared" ref="Q77:Q82" si="86">SUM(N77:P77)</f>
        <v>0</v>
      </c>
      <c r="R77" s="25"/>
      <c r="S77" s="25"/>
      <c r="T77" s="25"/>
      <c r="U77" s="26">
        <f t="shared" ref="U77:U82" si="87">SUM(R77:T77)</f>
        <v>0</v>
      </c>
      <c r="V77" s="25"/>
      <c r="W77" s="25"/>
      <c r="X77" s="25"/>
      <c r="Y77" s="26">
        <f t="shared" ref="Y77:Y82" si="88">SUM(V77:X77)</f>
        <v>0</v>
      </c>
      <c r="Z77" s="25"/>
      <c r="AA77" s="25"/>
      <c r="AB77" s="25"/>
      <c r="AC77" s="26">
        <f t="shared" ref="AC77:AC82" si="89">SUM(Z77:AB77)</f>
        <v>0</v>
      </c>
      <c r="AD77" s="25"/>
      <c r="AE77" s="25"/>
      <c r="AF77" s="25"/>
      <c r="AG77" s="26">
        <f t="shared" ref="AG77:AG82" si="90">SUM(AD77:AF77)</f>
        <v>0</v>
      </c>
      <c r="AH77" s="25"/>
      <c r="AI77" s="25"/>
      <c r="AJ77" s="25"/>
      <c r="AK77" s="26">
        <f t="shared" ref="AK77:AK82" si="91">SUM(AH77:AJ77)</f>
        <v>0</v>
      </c>
      <c r="AL77" s="25"/>
      <c r="AM77" s="25"/>
      <c r="AN77" s="25"/>
      <c r="AO77" s="26">
        <f t="shared" si="81"/>
        <v>0</v>
      </c>
      <c r="AP77" s="25"/>
      <c r="AQ77" s="25"/>
      <c r="AR77" s="25"/>
      <c r="AS77" s="26">
        <f t="shared" si="82"/>
        <v>0</v>
      </c>
      <c r="AT77" s="25"/>
      <c r="AU77" s="25"/>
      <c r="AV77" s="25"/>
      <c r="AW77" s="26">
        <f t="shared" ref="AW77:AW82" si="92">SUM(AT77:AV77)</f>
        <v>0</v>
      </c>
      <c r="AX77" s="25"/>
      <c r="AY77" s="25"/>
      <c r="AZ77" s="25"/>
      <c r="BA77" s="26">
        <f t="shared" si="83"/>
        <v>0</v>
      </c>
      <c r="BB77" s="25"/>
      <c r="BC77" s="25"/>
      <c r="BD77" s="25"/>
      <c r="BE77" s="26">
        <f t="shared" ref="BE77:BE82" si="93">SUM(BB77:BD77)</f>
        <v>0</v>
      </c>
    </row>
    <row r="78" spans="1:57" x14ac:dyDescent="0.25">
      <c r="A78" s="23" t="str">
        <f t="shared" si="80"/>
        <v>CLAIM AMOUNTS PAID</v>
      </c>
      <c r="C78" s="13" t="s">
        <v>26</v>
      </c>
      <c r="D78" s="53" t="s">
        <v>222</v>
      </c>
      <c r="E78" s="53" t="s">
        <v>229</v>
      </c>
      <c r="F78" s="25"/>
      <c r="G78" s="25"/>
      <c r="H78" s="25"/>
      <c r="I78" s="26">
        <f t="shared" si="84"/>
        <v>0</v>
      </c>
      <c r="J78" s="25"/>
      <c r="K78" s="25"/>
      <c r="L78" s="25"/>
      <c r="M78" s="26">
        <f t="shared" si="85"/>
        <v>0</v>
      </c>
      <c r="N78" s="25"/>
      <c r="O78" s="25"/>
      <c r="P78" s="25"/>
      <c r="Q78" s="26">
        <f t="shared" si="86"/>
        <v>0</v>
      </c>
      <c r="R78" s="25"/>
      <c r="S78" s="25"/>
      <c r="T78" s="25"/>
      <c r="U78" s="26">
        <f t="shared" si="87"/>
        <v>0</v>
      </c>
      <c r="V78" s="25"/>
      <c r="W78" s="25"/>
      <c r="X78" s="25"/>
      <c r="Y78" s="26">
        <f t="shared" si="88"/>
        <v>0</v>
      </c>
      <c r="Z78" s="25"/>
      <c r="AA78" s="25"/>
      <c r="AB78" s="25"/>
      <c r="AC78" s="26">
        <f t="shared" si="89"/>
        <v>0</v>
      </c>
      <c r="AD78" s="25"/>
      <c r="AE78" s="25"/>
      <c r="AF78" s="25"/>
      <c r="AG78" s="26">
        <f t="shared" si="90"/>
        <v>0</v>
      </c>
      <c r="AH78" s="25"/>
      <c r="AI78" s="25"/>
      <c r="AJ78" s="25"/>
      <c r="AK78" s="26">
        <f t="shared" si="91"/>
        <v>0</v>
      </c>
      <c r="AL78" s="25"/>
      <c r="AM78" s="25"/>
      <c r="AN78" s="25"/>
      <c r="AO78" s="26">
        <f t="shared" si="81"/>
        <v>0</v>
      </c>
      <c r="AP78" s="25"/>
      <c r="AQ78" s="25"/>
      <c r="AR78" s="25"/>
      <c r="AS78" s="26">
        <f t="shared" si="82"/>
        <v>0</v>
      </c>
      <c r="AT78" s="25"/>
      <c r="AU78" s="25"/>
      <c r="AV78" s="25"/>
      <c r="AW78" s="26">
        <f t="shared" si="92"/>
        <v>0</v>
      </c>
      <c r="AX78" s="25"/>
      <c r="AY78" s="25"/>
      <c r="AZ78" s="25"/>
      <c r="BA78" s="26">
        <f t="shared" si="83"/>
        <v>0</v>
      </c>
      <c r="BB78" s="25"/>
      <c r="BC78" s="25"/>
      <c r="BD78" s="25"/>
      <c r="BE78" s="26">
        <f t="shared" si="93"/>
        <v>0</v>
      </c>
    </row>
    <row r="79" spans="1:57" x14ac:dyDescent="0.25">
      <c r="A79" s="23" t="str">
        <f t="shared" si="80"/>
        <v>CLAIM AMOUNTS PAID</v>
      </c>
      <c r="C79" s="13" t="s">
        <v>26</v>
      </c>
      <c r="D79" s="53" t="s">
        <v>224</v>
      </c>
      <c r="E79" s="53" t="s">
        <v>230</v>
      </c>
      <c r="F79" s="25"/>
      <c r="G79" s="25"/>
      <c r="H79" s="25"/>
      <c r="I79" s="26">
        <f t="shared" si="84"/>
        <v>0</v>
      </c>
      <c r="J79" s="25"/>
      <c r="K79" s="25"/>
      <c r="L79" s="25"/>
      <c r="M79" s="26">
        <f t="shared" si="85"/>
        <v>0</v>
      </c>
      <c r="N79" s="25"/>
      <c r="O79" s="25"/>
      <c r="P79" s="25"/>
      <c r="Q79" s="26">
        <f t="shared" si="86"/>
        <v>0</v>
      </c>
      <c r="R79" s="25"/>
      <c r="S79" s="25"/>
      <c r="T79" s="25"/>
      <c r="U79" s="26">
        <f t="shared" si="87"/>
        <v>0</v>
      </c>
      <c r="V79" s="25"/>
      <c r="W79" s="25"/>
      <c r="X79" s="25"/>
      <c r="Y79" s="26">
        <f t="shared" si="88"/>
        <v>0</v>
      </c>
      <c r="Z79" s="25"/>
      <c r="AA79" s="25"/>
      <c r="AB79" s="25"/>
      <c r="AC79" s="26">
        <f t="shared" si="89"/>
        <v>0</v>
      </c>
      <c r="AD79" s="25"/>
      <c r="AE79" s="25"/>
      <c r="AF79" s="25"/>
      <c r="AG79" s="26">
        <f t="shared" si="90"/>
        <v>0</v>
      </c>
      <c r="AH79" s="25"/>
      <c r="AI79" s="25"/>
      <c r="AJ79" s="25"/>
      <c r="AK79" s="26">
        <f t="shared" si="91"/>
        <v>0</v>
      </c>
      <c r="AL79" s="25"/>
      <c r="AM79" s="25"/>
      <c r="AN79" s="25"/>
      <c r="AO79" s="26">
        <f t="shared" si="81"/>
        <v>0</v>
      </c>
      <c r="AP79" s="25"/>
      <c r="AQ79" s="25"/>
      <c r="AR79" s="25"/>
      <c r="AS79" s="26">
        <f t="shared" si="82"/>
        <v>0</v>
      </c>
      <c r="AT79" s="25"/>
      <c r="AU79" s="25"/>
      <c r="AV79" s="25"/>
      <c r="AW79" s="26">
        <f t="shared" si="92"/>
        <v>0</v>
      </c>
      <c r="AX79" s="25"/>
      <c r="AY79" s="25"/>
      <c r="AZ79" s="25"/>
      <c r="BA79" s="26">
        <f t="shared" si="83"/>
        <v>0</v>
      </c>
      <c r="BB79" s="25"/>
      <c r="BC79" s="25"/>
      <c r="BD79" s="25"/>
      <c r="BE79" s="26">
        <f t="shared" si="93"/>
        <v>0</v>
      </c>
    </row>
    <row r="80" spans="1:57" ht="15" customHeight="1" x14ac:dyDescent="0.25">
      <c r="A80" s="23" t="str">
        <f t="shared" si="80"/>
        <v>CLAIM AMOUNTS PAID</v>
      </c>
      <c r="C80" s="13" t="s">
        <v>26</v>
      </c>
      <c r="D80" s="53" t="s">
        <v>223</v>
      </c>
      <c r="E80" s="53" t="s">
        <v>231</v>
      </c>
      <c r="F80" s="25"/>
      <c r="G80" s="25"/>
      <c r="H80" s="25"/>
      <c r="I80" s="26">
        <f t="shared" si="84"/>
        <v>0</v>
      </c>
      <c r="J80" s="25"/>
      <c r="K80" s="25"/>
      <c r="L80" s="25"/>
      <c r="M80" s="26">
        <f t="shared" si="85"/>
        <v>0</v>
      </c>
      <c r="N80" s="25"/>
      <c r="O80" s="25"/>
      <c r="P80" s="25"/>
      <c r="Q80" s="26">
        <f t="shared" si="86"/>
        <v>0</v>
      </c>
      <c r="R80" s="25"/>
      <c r="S80" s="25"/>
      <c r="T80" s="25"/>
      <c r="U80" s="26">
        <f t="shared" si="87"/>
        <v>0</v>
      </c>
      <c r="V80" s="25"/>
      <c r="W80" s="25"/>
      <c r="X80" s="25"/>
      <c r="Y80" s="26">
        <f t="shared" si="88"/>
        <v>0</v>
      </c>
      <c r="Z80" s="25"/>
      <c r="AA80" s="25"/>
      <c r="AB80" s="25"/>
      <c r="AC80" s="26">
        <f t="shared" si="89"/>
        <v>0</v>
      </c>
      <c r="AD80" s="25"/>
      <c r="AE80" s="25"/>
      <c r="AF80" s="25"/>
      <c r="AG80" s="26">
        <f t="shared" si="90"/>
        <v>0</v>
      </c>
      <c r="AH80" s="25"/>
      <c r="AI80" s="25"/>
      <c r="AJ80" s="25"/>
      <c r="AK80" s="26">
        <f t="shared" si="91"/>
        <v>0</v>
      </c>
      <c r="AL80" s="25"/>
      <c r="AM80" s="25"/>
      <c r="AN80" s="25"/>
      <c r="AO80" s="26">
        <f t="shared" si="81"/>
        <v>0</v>
      </c>
      <c r="AP80" s="25"/>
      <c r="AQ80" s="25"/>
      <c r="AR80" s="25"/>
      <c r="AS80" s="26">
        <f t="shared" si="82"/>
        <v>0</v>
      </c>
      <c r="AT80" s="25"/>
      <c r="AU80" s="25"/>
      <c r="AV80" s="25"/>
      <c r="AW80" s="26">
        <f t="shared" si="92"/>
        <v>0</v>
      </c>
      <c r="AX80" s="25"/>
      <c r="AY80" s="25"/>
      <c r="AZ80" s="25"/>
      <c r="BA80" s="26">
        <f t="shared" si="83"/>
        <v>0</v>
      </c>
      <c r="BB80" s="25"/>
      <c r="BC80" s="25"/>
      <c r="BD80" s="25"/>
      <c r="BE80" s="26">
        <f t="shared" si="93"/>
        <v>0</v>
      </c>
    </row>
    <row r="81" spans="1:57" x14ac:dyDescent="0.25">
      <c r="A81" s="23" t="str">
        <f t="shared" si="80"/>
        <v>CLAIM AMOUNTS PAID</v>
      </c>
      <c r="C81" s="13" t="s">
        <v>26</v>
      </c>
      <c r="D81" s="53" t="s">
        <v>341</v>
      </c>
      <c r="E81" s="53" t="s">
        <v>232</v>
      </c>
      <c r="F81" s="25"/>
      <c r="G81" s="25"/>
      <c r="H81" s="25"/>
      <c r="I81" s="26">
        <f t="shared" si="84"/>
        <v>0</v>
      </c>
      <c r="J81" s="25"/>
      <c r="K81" s="25"/>
      <c r="L81" s="25"/>
      <c r="M81" s="26">
        <f t="shared" si="85"/>
        <v>0</v>
      </c>
      <c r="N81" s="25"/>
      <c r="O81" s="25"/>
      <c r="P81" s="25"/>
      <c r="Q81" s="26">
        <f t="shared" si="86"/>
        <v>0</v>
      </c>
      <c r="R81" s="25"/>
      <c r="S81" s="25"/>
      <c r="T81" s="25"/>
      <c r="U81" s="26">
        <f t="shared" si="87"/>
        <v>0</v>
      </c>
      <c r="V81" s="25"/>
      <c r="W81" s="25"/>
      <c r="X81" s="25"/>
      <c r="Y81" s="26">
        <f t="shared" si="88"/>
        <v>0</v>
      </c>
      <c r="Z81" s="25"/>
      <c r="AA81" s="25"/>
      <c r="AB81" s="25"/>
      <c r="AC81" s="26">
        <f t="shared" si="89"/>
        <v>0</v>
      </c>
      <c r="AD81" s="25"/>
      <c r="AE81" s="25"/>
      <c r="AF81" s="25"/>
      <c r="AG81" s="26">
        <f t="shared" si="90"/>
        <v>0</v>
      </c>
      <c r="AH81" s="25"/>
      <c r="AI81" s="25"/>
      <c r="AJ81" s="25"/>
      <c r="AK81" s="26">
        <f t="shared" si="91"/>
        <v>0</v>
      </c>
      <c r="AL81" s="25"/>
      <c r="AM81" s="25"/>
      <c r="AN81" s="25"/>
      <c r="AO81" s="26">
        <f t="shared" si="81"/>
        <v>0</v>
      </c>
      <c r="AP81" s="25"/>
      <c r="AQ81" s="25"/>
      <c r="AR81" s="25"/>
      <c r="AS81" s="26">
        <f t="shared" si="82"/>
        <v>0</v>
      </c>
      <c r="AT81" s="25"/>
      <c r="AU81" s="25"/>
      <c r="AV81" s="25"/>
      <c r="AW81" s="26">
        <f t="shared" si="92"/>
        <v>0</v>
      </c>
      <c r="AX81" s="25"/>
      <c r="AY81" s="25"/>
      <c r="AZ81" s="25"/>
      <c r="BA81" s="26">
        <f t="shared" si="83"/>
        <v>0</v>
      </c>
      <c r="BB81" s="25"/>
      <c r="BC81" s="25"/>
      <c r="BD81" s="25"/>
      <c r="BE81" s="26">
        <f t="shared" si="93"/>
        <v>0</v>
      </c>
    </row>
    <row r="82" spans="1:57" x14ac:dyDescent="0.25">
      <c r="A82" s="23" t="str">
        <f t="shared" si="80"/>
        <v>CLAIM AMOUNTS PAID</v>
      </c>
      <c r="C82" s="13" t="s">
        <v>26</v>
      </c>
      <c r="D82" s="53" t="s">
        <v>246</v>
      </c>
      <c r="E82" s="53" t="s">
        <v>233</v>
      </c>
      <c r="F82" s="25"/>
      <c r="G82" s="25"/>
      <c r="H82" s="25"/>
      <c r="I82" s="26">
        <f t="shared" si="84"/>
        <v>0</v>
      </c>
      <c r="J82" s="25"/>
      <c r="K82" s="25"/>
      <c r="L82" s="25"/>
      <c r="M82" s="26">
        <f t="shared" si="85"/>
        <v>0</v>
      </c>
      <c r="N82" s="25"/>
      <c r="O82" s="25"/>
      <c r="P82" s="25"/>
      <c r="Q82" s="26">
        <f t="shared" si="86"/>
        <v>0</v>
      </c>
      <c r="R82" s="25"/>
      <c r="S82" s="25"/>
      <c r="T82" s="25"/>
      <c r="U82" s="26">
        <f t="shared" si="87"/>
        <v>0</v>
      </c>
      <c r="V82" s="25"/>
      <c r="W82" s="25"/>
      <c r="X82" s="25"/>
      <c r="Y82" s="26">
        <f t="shared" si="88"/>
        <v>0</v>
      </c>
      <c r="Z82" s="25"/>
      <c r="AA82" s="25"/>
      <c r="AB82" s="25"/>
      <c r="AC82" s="26">
        <f t="shared" si="89"/>
        <v>0</v>
      </c>
      <c r="AD82" s="25"/>
      <c r="AE82" s="25"/>
      <c r="AF82" s="25"/>
      <c r="AG82" s="26">
        <f t="shared" si="90"/>
        <v>0</v>
      </c>
      <c r="AH82" s="25"/>
      <c r="AI82" s="25"/>
      <c r="AJ82" s="25"/>
      <c r="AK82" s="26">
        <f t="shared" si="91"/>
        <v>0</v>
      </c>
      <c r="AL82" s="25"/>
      <c r="AM82" s="25"/>
      <c r="AN82" s="25"/>
      <c r="AO82" s="26">
        <f t="shared" si="81"/>
        <v>0</v>
      </c>
      <c r="AP82" s="25"/>
      <c r="AQ82" s="25"/>
      <c r="AR82" s="25"/>
      <c r="AS82" s="26">
        <f t="shared" si="82"/>
        <v>0</v>
      </c>
      <c r="AT82" s="25"/>
      <c r="AU82" s="25"/>
      <c r="AV82" s="25"/>
      <c r="AW82" s="26">
        <f t="shared" si="92"/>
        <v>0</v>
      </c>
      <c r="AX82" s="25"/>
      <c r="AY82" s="25"/>
      <c r="AZ82" s="25"/>
      <c r="BA82" s="26">
        <f t="shared" si="83"/>
        <v>0</v>
      </c>
      <c r="BB82" s="25"/>
      <c r="BC82" s="25"/>
      <c r="BD82" s="25"/>
      <c r="BE82" s="26">
        <f t="shared" si="93"/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94">$A$71</f>
        <v>CLAIM AMOUNTS PAID</v>
      </c>
      <c r="C84" s="13" t="s">
        <v>26</v>
      </c>
      <c r="D84" s="53" t="s">
        <v>349</v>
      </c>
      <c r="E84" s="53" t="s">
        <v>234</v>
      </c>
      <c r="F84" s="26">
        <f>SUBTOTAL(9,F85:F93)</f>
        <v>0</v>
      </c>
      <c r="G84" s="26">
        <f>SUBTOTAL(9,G85:G93)</f>
        <v>0</v>
      </c>
      <c r="H84" s="26">
        <f>SUBTOTAL(9,H85:H93)</f>
        <v>0</v>
      </c>
      <c r="I84" s="26">
        <f t="shared" ref="I84:I93" si="95">SUM(F84:H84)</f>
        <v>0</v>
      </c>
      <c r="J84" s="26">
        <f>SUBTOTAL(9,J85:J93)</f>
        <v>0</v>
      </c>
      <c r="K84" s="26">
        <f>SUBTOTAL(9,K85:K93)</f>
        <v>0</v>
      </c>
      <c r="L84" s="26">
        <f>SUBTOTAL(9,L85:L93)</f>
        <v>0</v>
      </c>
      <c r="M84" s="26">
        <f t="shared" ref="M84:M93" si="96">SUM(J84:L84)</f>
        <v>0</v>
      </c>
      <c r="N84" s="26">
        <f>SUBTOTAL(9,N85:N93)</f>
        <v>0</v>
      </c>
      <c r="O84" s="26">
        <f>SUBTOTAL(9,O85:O93)</f>
        <v>0</v>
      </c>
      <c r="P84" s="26">
        <f>SUBTOTAL(9,P85:P93)</f>
        <v>0</v>
      </c>
      <c r="Q84" s="26">
        <f t="shared" ref="Q84:Q93" si="97">SUM(N84:P84)</f>
        <v>0</v>
      </c>
      <c r="R84" s="26">
        <f>SUBTOTAL(9,R85:R93)</f>
        <v>0</v>
      </c>
      <c r="S84" s="26">
        <f>SUBTOTAL(9,S85:S93)</f>
        <v>0</v>
      </c>
      <c r="T84" s="26">
        <f>SUBTOTAL(9,T85:T93)</f>
        <v>0</v>
      </c>
      <c r="U84" s="26">
        <f t="shared" ref="U84:U93" si="98">SUM(R84:T84)</f>
        <v>0</v>
      </c>
      <c r="V84" s="26">
        <f>SUBTOTAL(9,V85:V93)</f>
        <v>0</v>
      </c>
      <c r="W84" s="26">
        <f>SUBTOTAL(9,W85:W93)</f>
        <v>0</v>
      </c>
      <c r="X84" s="26">
        <f>SUBTOTAL(9,X85:X93)</f>
        <v>0</v>
      </c>
      <c r="Y84" s="26">
        <f t="shared" ref="Y84:Y93" si="99">SUM(V84:X84)</f>
        <v>0</v>
      </c>
      <c r="Z84" s="26">
        <f>SUBTOTAL(9,Z85:Z93)</f>
        <v>0</v>
      </c>
      <c r="AA84" s="26">
        <f>SUBTOTAL(9,AA85:AA93)</f>
        <v>0</v>
      </c>
      <c r="AB84" s="26">
        <f>SUBTOTAL(9,AB85:AB93)</f>
        <v>0</v>
      </c>
      <c r="AC84" s="26">
        <f t="shared" ref="AC84:AC93" si="100">SUM(Z84:AB84)</f>
        <v>0</v>
      </c>
      <c r="AD84" s="26">
        <f>SUBTOTAL(9,AD85:AD93)</f>
        <v>0</v>
      </c>
      <c r="AE84" s="26">
        <f>SUBTOTAL(9,AE85:AE93)</f>
        <v>0</v>
      </c>
      <c r="AF84" s="26">
        <f>SUBTOTAL(9,AF85:AF93)</f>
        <v>0</v>
      </c>
      <c r="AG84" s="26">
        <f t="shared" ref="AG84:AG93" si="101">SUM(AD84:AF84)</f>
        <v>0</v>
      </c>
      <c r="AH84" s="26">
        <f>SUBTOTAL(9,AH85:AH93)</f>
        <v>0</v>
      </c>
      <c r="AI84" s="26">
        <f>SUBTOTAL(9,AI85:AI93)</f>
        <v>0</v>
      </c>
      <c r="AJ84" s="26">
        <f>SUBTOTAL(9,AJ85:AJ93)</f>
        <v>0</v>
      </c>
      <c r="AK84" s="26">
        <f t="shared" ref="AK84:AK93" si="102">SUM(AH84:AJ84)</f>
        <v>0</v>
      </c>
      <c r="AL84" s="26">
        <f>SUBTOTAL(9,AL85:AL93)</f>
        <v>0</v>
      </c>
      <c r="AM84" s="26">
        <f>SUBTOTAL(9,AM85:AM93)</f>
        <v>0</v>
      </c>
      <c r="AN84" s="26">
        <f>SUBTOTAL(9,AN85:AN93)</f>
        <v>0</v>
      </c>
      <c r="AO84" s="26">
        <f t="shared" ref="AO84:AO93" si="103">SUM(AL84:AN84)</f>
        <v>0</v>
      </c>
      <c r="AP84" s="26">
        <f>SUBTOTAL(9,AP85:AP93)</f>
        <v>0</v>
      </c>
      <c r="AQ84" s="26">
        <f>SUBTOTAL(9,AQ85:AQ93)</f>
        <v>0</v>
      </c>
      <c r="AR84" s="26">
        <f>SUBTOTAL(9,AR85:AR93)</f>
        <v>0</v>
      </c>
      <c r="AS84" s="26">
        <f t="shared" ref="AS84:AS93" si="104">SUM(AP84:AR84)</f>
        <v>0</v>
      </c>
      <c r="AT84" s="26">
        <f>SUBTOTAL(9,AT85:AT93)</f>
        <v>0</v>
      </c>
      <c r="AU84" s="26">
        <f>SUBTOTAL(9,AU85:AU93)</f>
        <v>0</v>
      </c>
      <c r="AV84" s="26">
        <f>SUBTOTAL(9,AV85:AV93)</f>
        <v>0</v>
      </c>
      <c r="AW84" s="26">
        <f t="shared" ref="AW84:AW93" si="105">SUM(AT84:AV84)</f>
        <v>0</v>
      </c>
      <c r="AX84" s="26">
        <f>SUBTOTAL(9,AX85:AX93)</f>
        <v>0</v>
      </c>
      <c r="AY84" s="26">
        <f>SUBTOTAL(9,AY85:AY93)</f>
        <v>0</v>
      </c>
      <c r="AZ84" s="26">
        <f>SUBTOTAL(9,AZ85:AZ93)</f>
        <v>0</v>
      </c>
      <c r="BA84" s="26">
        <f t="shared" ref="BA84:BA93" si="106">SUM(AX84:AZ84)</f>
        <v>0</v>
      </c>
      <c r="BB84" s="26">
        <f>SUBTOTAL(9,BB85:BB93)</f>
        <v>0</v>
      </c>
      <c r="BC84" s="26">
        <f>SUBTOTAL(9,BC85:BC93)</f>
        <v>0</v>
      </c>
      <c r="BD84" s="26">
        <f>SUBTOTAL(9,BD85:BD93)</f>
        <v>0</v>
      </c>
      <c r="BE84" s="26">
        <f t="shared" ref="BE84:BE93" si="107">SUM(BB84:BD84)</f>
        <v>0</v>
      </c>
    </row>
    <row r="85" spans="1:57" x14ac:dyDescent="0.25">
      <c r="A85" s="23" t="str">
        <f t="shared" si="94"/>
        <v>CLAIM AMOUNTS PAID</v>
      </c>
      <c r="C85" s="13" t="s">
        <v>26</v>
      </c>
      <c r="D85" s="53" t="s">
        <v>221</v>
      </c>
      <c r="E85" s="53" t="s">
        <v>235</v>
      </c>
      <c r="F85" s="252">
        <v>0</v>
      </c>
      <c r="G85" s="252">
        <v>0</v>
      </c>
      <c r="H85" s="252">
        <v>0</v>
      </c>
      <c r="I85" s="26">
        <f t="shared" si="95"/>
        <v>0</v>
      </c>
      <c r="J85" s="252">
        <v>0</v>
      </c>
      <c r="K85" s="252">
        <v>0</v>
      </c>
      <c r="L85" s="252">
        <v>0</v>
      </c>
      <c r="M85" s="26">
        <f t="shared" si="96"/>
        <v>0</v>
      </c>
      <c r="N85" s="252">
        <v>0</v>
      </c>
      <c r="O85" s="252">
        <v>0</v>
      </c>
      <c r="P85" s="252">
        <v>0</v>
      </c>
      <c r="Q85" s="26">
        <f t="shared" si="97"/>
        <v>0</v>
      </c>
      <c r="R85" s="252">
        <v>0</v>
      </c>
      <c r="S85" s="252">
        <v>0</v>
      </c>
      <c r="T85" s="252">
        <v>0</v>
      </c>
      <c r="U85" s="26">
        <f t="shared" si="98"/>
        <v>0</v>
      </c>
      <c r="V85" s="252">
        <v>0</v>
      </c>
      <c r="W85" s="252">
        <v>0</v>
      </c>
      <c r="X85" s="252">
        <v>0</v>
      </c>
      <c r="Y85" s="26">
        <f t="shared" si="99"/>
        <v>0</v>
      </c>
      <c r="Z85" s="252">
        <v>0</v>
      </c>
      <c r="AA85" s="252">
        <v>0</v>
      </c>
      <c r="AB85" s="252">
        <v>0</v>
      </c>
      <c r="AC85" s="26">
        <f t="shared" si="100"/>
        <v>0</v>
      </c>
      <c r="AD85" s="252">
        <v>0</v>
      </c>
      <c r="AE85" s="252">
        <v>0</v>
      </c>
      <c r="AF85" s="252">
        <v>0</v>
      </c>
      <c r="AG85" s="26">
        <f t="shared" si="101"/>
        <v>0</v>
      </c>
      <c r="AH85" s="25"/>
      <c r="AI85" s="25"/>
      <c r="AJ85" s="25"/>
      <c r="AK85" s="26">
        <f t="shared" si="102"/>
        <v>0</v>
      </c>
      <c r="AL85" s="25"/>
      <c r="AM85" s="25"/>
      <c r="AN85" s="25"/>
      <c r="AO85" s="26">
        <f t="shared" si="103"/>
        <v>0</v>
      </c>
      <c r="AP85" s="25"/>
      <c r="AQ85" s="25"/>
      <c r="AR85" s="25"/>
      <c r="AS85" s="26">
        <f t="shared" si="104"/>
        <v>0</v>
      </c>
      <c r="AT85" s="25"/>
      <c r="AU85" s="25"/>
      <c r="AV85" s="25"/>
      <c r="AW85" s="26">
        <f t="shared" si="105"/>
        <v>0</v>
      </c>
      <c r="AX85" s="252">
        <v>0</v>
      </c>
      <c r="AY85" s="252">
        <v>0</v>
      </c>
      <c r="AZ85" s="252">
        <v>0</v>
      </c>
      <c r="BA85" s="26">
        <f t="shared" si="106"/>
        <v>0</v>
      </c>
      <c r="BB85" s="252">
        <v>0</v>
      </c>
      <c r="BC85" s="252">
        <v>0</v>
      </c>
      <c r="BD85" s="252">
        <v>0</v>
      </c>
      <c r="BE85" s="26">
        <f t="shared" si="107"/>
        <v>0</v>
      </c>
    </row>
    <row r="86" spans="1:57" x14ac:dyDescent="0.25">
      <c r="A86" s="23" t="str">
        <f t="shared" si="94"/>
        <v>CLAIM AMOUNTS PAID</v>
      </c>
      <c r="C86" s="13" t="s">
        <v>26</v>
      </c>
      <c r="D86" s="53" t="s">
        <v>350</v>
      </c>
      <c r="E86" s="53" t="s">
        <v>236</v>
      </c>
      <c r="F86" s="25"/>
      <c r="G86" s="25"/>
      <c r="H86" s="25"/>
      <c r="I86" s="26">
        <f t="shared" si="95"/>
        <v>0</v>
      </c>
      <c r="J86" s="25"/>
      <c r="K86" s="25"/>
      <c r="L86" s="25"/>
      <c r="M86" s="26">
        <f t="shared" si="96"/>
        <v>0</v>
      </c>
      <c r="N86" s="25"/>
      <c r="O86" s="25"/>
      <c r="P86" s="25"/>
      <c r="Q86" s="26">
        <f t="shared" si="97"/>
        <v>0</v>
      </c>
      <c r="R86" s="25"/>
      <c r="S86" s="25"/>
      <c r="T86" s="25"/>
      <c r="U86" s="26">
        <f t="shared" si="98"/>
        <v>0</v>
      </c>
      <c r="V86" s="25"/>
      <c r="W86" s="25"/>
      <c r="X86" s="25"/>
      <c r="Y86" s="26">
        <f t="shared" si="99"/>
        <v>0</v>
      </c>
      <c r="Z86" s="25"/>
      <c r="AA86" s="25"/>
      <c r="AB86" s="25"/>
      <c r="AC86" s="26">
        <f t="shared" si="100"/>
        <v>0</v>
      </c>
      <c r="AD86" s="25"/>
      <c r="AE86" s="25"/>
      <c r="AF86" s="25"/>
      <c r="AG86" s="26">
        <f t="shared" si="101"/>
        <v>0</v>
      </c>
      <c r="AH86" s="25"/>
      <c r="AI86" s="25"/>
      <c r="AJ86" s="25"/>
      <c r="AK86" s="26">
        <f t="shared" si="102"/>
        <v>0</v>
      </c>
      <c r="AL86" s="25"/>
      <c r="AM86" s="25"/>
      <c r="AN86" s="25"/>
      <c r="AO86" s="26">
        <f t="shared" si="103"/>
        <v>0</v>
      </c>
      <c r="AP86" s="25"/>
      <c r="AQ86" s="25"/>
      <c r="AR86" s="25"/>
      <c r="AS86" s="26">
        <f t="shared" si="104"/>
        <v>0</v>
      </c>
      <c r="AT86" s="25"/>
      <c r="AU86" s="25"/>
      <c r="AV86" s="25"/>
      <c r="AW86" s="26">
        <f t="shared" si="105"/>
        <v>0</v>
      </c>
      <c r="AX86" s="25"/>
      <c r="AY86" s="25"/>
      <c r="AZ86" s="25"/>
      <c r="BA86" s="26">
        <f t="shared" si="106"/>
        <v>0</v>
      </c>
      <c r="BB86" s="25"/>
      <c r="BC86" s="25"/>
      <c r="BD86" s="25"/>
      <c r="BE86" s="26">
        <f t="shared" si="107"/>
        <v>0</v>
      </c>
    </row>
    <row r="87" spans="1:57" x14ac:dyDescent="0.25">
      <c r="A87" s="23" t="str">
        <f t="shared" si="94"/>
        <v>CLAIM AMOUNTS PAID</v>
      </c>
      <c r="C87" s="13" t="s">
        <v>26</v>
      </c>
      <c r="D87" s="53" t="s">
        <v>342</v>
      </c>
      <c r="E87" s="53" t="s">
        <v>237</v>
      </c>
      <c r="F87" s="25"/>
      <c r="G87" s="25"/>
      <c r="H87" s="25"/>
      <c r="I87" s="26">
        <f t="shared" si="95"/>
        <v>0</v>
      </c>
      <c r="J87" s="25"/>
      <c r="K87" s="25"/>
      <c r="L87" s="25"/>
      <c r="M87" s="26">
        <f t="shared" si="96"/>
        <v>0</v>
      </c>
      <c r="N87" s="25"/>
      <c r="O87" s="25"/>
      <c r="P87" s="25"/>
      <c r="Q87" s="26">
        <f t="shared" si="97"/>
        <v>0</v>
      </c>
      <c r="R87" s="25"/>
      <c r="S87" s="25"/>
      <c r="T87" s="25"/>
      <c r="U87" s="26">
        <f t="shared" si="98"/>
        <v>0</v>
      </c>
      <c r="V87" s="25"/>
      <c r="W87" s="25"/>
      <c r="X87" s="25"/>
      <c r="Y87" s="26">
        <f t="shared" si="99"/>
        <v>0</v>
      </c>
      <c r="Z87" s="25"/>
      <c r="AA87" s="25"/>
      <c r="AB87" s="25"/>
      <c r="AC87" s="26">
        <f t="shared" si="100"/>
        <v>0</v>
      </c>
      <c r="AD87" s="25"/>
      <c r="AE87" s="25"/>
      <c r="AF87" s="25"/>
      <c r="AG87" s="26">
        <f t="shared" si="101"/>
        <v>0</v>
      </c>
      <c r="AH87" s="25"/>
      <c r="AI87" s="25"/>
      <c r="AJ87" s="25"/>
      <c r="AK87" s="26">
        <f t="shared" si="102"/>
        <v>0</v>
      </c>
      <c r="AL87" s="25"/>
      <c r="AM87" s="25"/>
      <c r="AN87" s="25"/>
      <c r="AO87" s="26">
        <f t="shared" si="103"/>
        <v>0</v>
      </c>
      <c r="AP87" s="25"/>
      <c r="AQ87" s="25"/>
      <c r="AR87" s="25"/>
      <c r="AS87" s="26">
        <f t="shared" si="104"/>
        <v>0</v>
      </c>
      <c r="AT87" s="25"/>
      <c r="AU87" s="25"/>
      <c r="AV87" s="25"/>
      <c r="AW87" s="26">
        <f t="shared" si="105"/>
        <v>0</v>
      </c>
      <c r="AX87" s="25"/>
      <c r="AY87" s="25"/>
      <c r="AZ87" s="25"/>
      <c r="BA87" s="26">
        <f t="shared" si="106"/>
        <v>0</v>
      </c>
      <c r="BB87" s="25"/>
      <c r="BC87" s="25"/>
      <c r="BD87" s="25"/>
      <c r="BE87" s="26">
        <f t="shared" si="107"/>
        <v>0</v>
      </c>
    </row>
    <row r="88" spans="1:57" x14ac:dyDescent="0.25">
      <c r="A88" s="23" t="str">
        <f t="shared" si="94"/>
        <v>CLAIM AMOUNTS PAID</v>
      </c>
      <c r="C88" s="13" t="s">
        <v>26</v>
      </c>
      <c r="D88" s="53" t="s">
        <v>343</v>
      </c>
      <c r="E88" s="53" t="s">
        <v>238</v>
      </c>
      <c r="F88" s="25"/>
      <c r="G88" s="25"/>
      <c r="H88" s="25"/>
      <c r="I88" s="26">
        <f t="shared" si="95"/>
        <v>0</v>
      </c>
      <c r="J88" s="25"/>
      <c r="K88" s="25"/>
      <c r="L88" s="25"/>
      <c r="M88" s="26">
        <f t="shared" si="96"/>
        <v>0</v>
      </c>
      <c r="N88" s="25"/>
      <c r="O88" s="25"/>
      <c r="P88" s="25"/>
      <c r="Q88" s="26">
        <f t="shared" si="97"/>
        <v>0</v>
      </c>
      <c r="R88" s="25"/>
      <c r="S88" s="25"/>
      <c r="T88" s="25"/>
      <c r="U88" s="26">
        <f t="shared" si="98"/>
        <v>0</v>
      </c>
      <c r="V88" s="25"/>
      <c r="W88" s="25"/>
      <c r="X88" s="25"/>
      <c r="Y88" s="26">
        <f t="shared" si="99"/>
        <v>0</v>
      </c>
      <c r="Z88" s="25"/>
      <c r="AA88" s="25"/>
      <c r="AB88" s="25"/>
      <c r="AC88" s="26">
        <f t="shared" si="100"/>
        <v>0</v>
      </c>
      <c r="AD88" s="25"/>
      <c r="AE88" s="25"/>
      <c r="AF88" s="25"/>
      <c r="AG88" s="26">
        <f t="shared" si="101"/>
        <v>0</v>
      </c>
      <c r="AH88" s="25"/>
      <c r="AI88" s="25"/>
      <c r="AJ88" s="25"/>
      <c r="AK88" s="26">
        <f t="shared" si="102"/>
        <v>0</v>
      </c>
      <c r="AL88" s="25"/>
      <c r="AM88" s="25"/>
      <c r="AN88" s="25"/>
      <c r="AO88" s="26">
        <f t="shared" si="103"/>
        <v>0</v>
      </c>
      <c r="AP88" s="25"/>
      <c r="AQ88" s="25"/>
      <c r="AR88" s="25"/>
      <c r="AS88" s="26">
        <f t="shared" si="104"/>
        <v>0</v>
      </c>
      <c r="AT88" s="25"/>
      <c r="AU88" s="25"/>
      <c r="AV88" s="25"/>
      <c r="AW88" s="26">
        <f t="shared" si="105"/>
        <v>0</v>
      </c>
      <c r="AX88" s="25"/>
      <c r="AY88" s="25"/>
      <c r="AZ88" s="25"/>
      <c r="BA88" s="26">
        <f t="shared" si="106"/>
        <v>0</v>
      </c>
      <c r="BB88" s="25"/>
      <c r="BC88" s="25"/>
      <c r="BD88" s="25"/>
      <c r="BE88" s="26">
        <f t="shared" si="107"/>
        <v>0</v>
      </c>
    </row>
    <row r="89" spans="1:57" x14ac:dyDescent="0.25">
      <c r="A89" s="23" t="str">
        <f t="shared" si="94"/>
        <v>CLAIM AMOUNTS PAID</v>
      </c>
      <c r="C89" s="13" t="s">
        <v>26</v>
      </c>
      <c r="D89" s="53" t="s">
        <v>344</v>
      </c>
      <c r="E89" s="53" t="s">
        <v>239</v>
      </c>
      <c r="F89" s="25"/>
      <c r="G89" s="25"/>
      <c r="H89" s="25"/>
      <c r="I89" s="26">
        <f t="shared" si="95"/>
        <v>0</v>
      </c>
      <c r="J89" s="25"/>
      <c r="K89" s="25"/>
      <c r="L89" s="25"/>
      <c r="M89" s="26">
        <f t="shared" si="96"/>
        <v>0</v>
      </c>
      <c r="N89" s="25"/>
      <c r="O89" s="25"/>
      <c r="P89" s="25"/>
      <c r="Q89" s="26">
        <f t="shared" si="97"/>
        <v>0</v>
      </c>
      <c r="R89" s="25"/>
      <c r="S89" s="25"/>
      <c r="T89" s="25"/>
      <c r="U89" s="26">
        <f t="shared" si="98"/>
        <v>0</v>
      </c>
      <c r="V89" s="25"/>
      <c r="W89" s="25"/>
      <c r="X89" s="25"/>
      <c r="Y89" s="26">
        <f t="shared" si="99"/>
        <v>0</v>
      </c>
      <c r="Z89" s="25"/>
      <c r="AA89" s="25"/>
      <c r="AB89" s="25"/>
      <c r="AC89" s="26">
        <f t="shared" si="100"/>
        <v>0</v>
      </c>
      <c r="AD89" s="25"/>
      <c r="AE89" s="25"/>
      <c r="AF89" s="25"/>
      <c r="AG89" s="26">
        <f t="shared" si="101"/>
        <v>0</v>
      </c>
      <c r="AH89" s="25"/>
      <c r="AI89" s="25"/>
      <c r="AJ89" s="25"/>
      <c r="AK89" s="26">
        <f t="shared" si="102"/>
        <v>0</v>
      </c>
      <c r="AL89" s="25"/>
      <c r="AM89" s="25"/>
      <c r="AN89" s="25"/>
      <c r="AO89" s="26">
        <f t="shared" si="103"/>
        <v>0</v>
      </c>
      <c r="AP89" s="25"/>
      <c r="AQ89" s="25"/>
      <c r="AR89" s="25"/>
      <c r="AS89" s="26">
        <f t="shared" si="104"/>
        <v>0</v>
      </c>
      <c r="AT89" s="25"/>
      <c r="AU89" s="25"/>
      <c r="AV89" s="25"/>
      <c r="AW89" s="26">
        <f t="shared" si="105"/>
        <v>0</v>
      </c>
      <c r="AX89" s="25"/>
      <c r="AY89" s="25"/>
      <c r="AZ89" s="25"/>
      <c r="BA89" s="26">
        <f t="shared" si="106"/>
        <v>0</v>
      </c>
      <c r="BB89" s="25"/>
      <c r="BC89" s="25"/>
      <c r="BD89" s="25"/>
      <c r="BE89" s="26">
        <f t="shared" si="107"/>
        <v>0</v>
      </c>
    </row>
    <row r="90" spans="1:57" x14ac:dyDescent="0.25">
      <c r="A90" s="23" t="str">
        <f t="shared" si="94"/>
        <v>CLAIM AMOUNTS PAID</v>
      </c>
      <c r="C90" s="13" t="s">
        <v>26</v>
      </c>
      <c r="D90" s="53" t="s">
        <v>449</v>
      </c>
      <c r="E90" s="53" t="s">
        <v>240</v>
      </c>
      <c r="F90" s="25"/>
      <c r="G90" s="25"/>
      <c r="H90" s="25"/>
      <c r="I90" s="26">
        <f t="shared" si="95"/>
        <v>0</v>
      </c>
      <c r="J90" s="25"/>
      <c r="K90" s="25"/>
      <c r="L90" s="25"/>
      <c r="M90" s="26">
        <f t="shared" si="96"/>
        <v>0</v>
      </c>
      <c r="N90" s="25"/>
      <c r="O90" s="25"/>
      <c r="P90" s="25"/>
      <c r="Q90" s="26">
        <f t="shared" si="97"/>
        <v>0</v>
      </c>
      <c r="R90" s="25"/>
      <c r="S90" s="25"/>
      <c r="T90" s="25"/>
      <c r="U90" s="26">
        <f t="shared" si="98"/>
        <v>0</v>
      </c>
      <c r="V90" s="25"/>
      <c r="W90" s="25"/>
      <c r="X90" s="25"/>
      <c r="Y90" s="26">
        <f t="shared" si="99"/>
        <v>0</v>
      </c>
      <c r="Z90" s="25"/>
      <c r="AA90" s="25"/>
      <c r="AB90" s="25"/>
      <c r="AC90" s="26">
        <f t="shared" si="100"/>
        <v>0</v>
      </c>
      <c r="AD90" s="25"/>
      <c r="AE90" s="25"/>
      <c r="AF90" s="25"/>
      <c r="AG90" s="26">
        <f t="shared" si="101"/>
        <v>0</v>
      </c>
      <c r="AH90" s="25"/>
      <c r="AI90" s="25"/>
      <c r="AJ90" s="25"/>
      <c r="AK90" s="26">
        <f t="shared" si="102"/>
        <v>0</v>
      </c>
      <c r="AL90" s="25"/>
      <c r="AM90" s="25"/>
      <c r="AN90" s="25"/>
      <c r="AO90" s="26">
        <f t="shared" si="103"/>
        <v>0</v>
      </c>
      <c r="AP90" s="25"/>
      <c r="AQ90" s="25"/>
      <c r="AR90" s="25"/>
      <c r="AS90" s="26">
        <f t="shared" si="104"/>
        <v>0</v>
      </c>
      <c r="AT90" s="25"/>
      <c r="AU90" s="25"/>
      <c r="AV90" s="25"/>
      <c r="AW90" s="26">
        <f t="shared" si="105"/>
        <v>0</v>
      </c>
      <c r="AX90" s="25"/>
      <c r="AY90" s="25"/>
      <c r="AZ90" s="25"/>
      <c r="BA90" s="26">
        <f t="shared" si="106"/>
        <v>0</v>
      </c>
      <c r="BB90" s="25"/>
      <c r="BC90" s="25"/>
      <c r="BD90" s="25"/>
      <c r="BE90" s="26">
        <f t="shared" si="107"/>
        <v>0</v>
      </c>
    </row>
    <row r="91" spans="1:57" x14ac:dyDescent="0.25">
      <c r="A91" s="23" t="str">
        <f t="shared" si="94"/>
        <v>CLAIM AMOUNTS PAID</v>
      </c>
      <c r="C91" s="13" t="s">
        <v>26</v>
      </c>
      <c r="D91" s="53" t="s">
        <v>345</v>
      </c>
      <c r="E91" s="53" t="s">
        <v>241</v>
      </c>
      <c r="F91" s="25"/>
      <c r="G91" s="25"/>
      <c r="H91" s="25"/>
      <c r="I91" s="26">
        <f t="shared" si="95"/>
        <v>0</v>
      </c>
      <c r="J91" s="25"/>
      <c r="K91" s="25"/>
      <c r="L91" s="25"/>
      <c r="M91" s="26">
        <f t="shared" si="96"/>
        <v>0</v>
      </c>
      <c r="N91" s="25"/>
      <c r="O91" s="25"/>
      <c r="P91" s="25"/>
      <c r="Q91" s="26">
        <f t="shared" si="97"/>
        <v>0</v>
      </c>
      <c r="R91" s="25"/>
      <c r="S91" s="25"/>
      <c r="T91" s="25"/>
      <c r="U91" s="26">
        <f t="shared" si="98"/>
        <v>0</v>
      </c>
      <c r="V91" s="25"/>
      <c r="W91" s="25"/>
      <c r="X91" s="25"/>
      <c r="Y91" s="26">
        <f t="shared" si="99"/>
        <v>0</v>
      </c>
      <c r="Z91" s="25"/>
      <c r="AA91" s="25"/>
      <c r="AB91" s="25"/>
      <c r="AC91" s="26">
        <f t="shared" si="100"/>
        <v>0</v>
      </c>
      <c r="AD91" s="25"/>
      <c r="AE91" s="25"/>
      <c r="AF91" s="25"/>
      <c r="AG91" s="26">
        <f t="shared" si="101"/>
        <v>0</v>
      </c>
      <c r="AH91" s="25"/>
      <c r="AI91" s="25"/>
      <c r="AJ91" s="25"/>
      <c r="AK91" s="26">
        <f t="shared" si="102"/>
        <v>0</v>
      </c>
      <c r="AL91" s="25"/>
      <c r="AM91" s="25"/>
      <c r="AN91" s="25"/>
      <c r="AO91" s="26">
        <f t="shared" si="103"/>
        <v>0</v>
      </c>
      <c r="AP91" s="25"/>
      <c r="AQ91" s="25"/>
      <c r="AR91" s="25"/>
      <c r="AS91" s="26">
        <f t="shared" si="104"/>
        <v>0</v>
      </c>
      <c r="AT91" s="25"/>
      <c r="AU91" s="25"/>
      <c r="AV91" s="25"/>
      <c r="AW91" s="26">
        <f t="shared" si="105"/>
        <v>0</v>
      </c>
      <c r="AX91" s="25"/>
      <c r="AY91" s="25"/>
      <c r="AZ91" s="25"/>
      <c r="BA91" s="26">
        <f t="shared" si="106"/>
        <v>0</v>
      </c>
      <c r="BB91" s="25"/>
      <c r="BC91" s="25"/>
      <c r="BD91" s="25"/>
      <c r="BE91" s="26">
        <f t="shared" si="107"/>
        <v>0</v>
      </c>
    </row>
    <row r="92" spans="1:57" x14ac:dyDescent="0.25">
      <c r="A92" s="23" t="str">
        <f t="shared" si="94"/>
        <v>CLAIM AMOUNTS PAID</v>
      </c>
      <c r="C92" s="13" t="s">
        <v>26</v>
      </c>
      <c r="D92" s="53" t="s">
        <v>448</v>
      </c>
      <c r="E92" s="53" t="s">
        <v>243</v>
      </c>
      <c r="F92" s="252">
        <v>0</v>
      </c>
      <c r="G92" s="252">
        <v>0</v>
      </c>
      <c r="H92" s="252">
        <v>0</v>
      </c>
      <c r="I92" s="26">
        <f t="shared" si="95"/>
        <v>0</v>
      </c>
      <c r="J92" s="252">
        <v>0</v>
      </c>
      <c r="K92" s="252">
        <v>0</v>
      </c>
      <c r="L92" s="252">
        <v>0</v>
      </c>
      <c r="M92" s="26">
        <f t="shared" si="96"/>
        <v>0</v>
      </c>
      <c r="N92" s="252">
        <v>0</v>
      </c>
      <c r="O92" s="252">
        <v>0</v>
      </c>
      <c r="P92" s="252">
        <v>0</v>
      </c>
      <c r="Q92" s="26">
        <f t="shared" si="97"/>
        <v>0</v>
      </c>
      <c r="R92" s="252">
        <v>0</v>
      </c>
      <c r="S92" s="252">
        <v>0</v>
      </c>
      <c r="T92" s="252">
        <v>0</v>
      </c>
      <c r="U92" s="26">
        <f t="shared" si="98"/>
        <v>0</v>
      </c>
      <c r="V92" s="252">
        <v>0</v>
      </c>
      <c r="W92" s="252">
        <v>0</v>
      </c>
      <c r="X92" s="252">
        <v>0</v>
      </c>
      <c r="Y92" s="26">
        <f t="shared" si="99"/>
        <v>0</v>
      </c>
      <c r="Z92" s="252">
        <v>0</v>
      </c>
      <c r="AA92" s="252">
        <v>0</v>
      </c>
      <c r="AB92" s="252">
        <v>0</v>
      </c>
      <c r="AC92" s="26">
        <f t="shared" si="100"/>
        <v>0</v>
      </c>
      <c r="AD92" s="252">
        <v>0</v>
      </c>
      <c r="AE92" s="252">
        <v>0</v>
      </c>
      <c r="AF92" s="252">
        <v>0</v>
      </c>
      <c r="AG92" s="26">
        <f t="shared" si="101"/>
        <v>0</v>
      </c>
      <c r="AH92" s="25"/>
      <c r="AI92" s="25"/>
      <c r="AJ92" s="25"/>
      <c r="AK92" s="26">
        <f t="shared" si="102"/>
        <v>0</v>
      </c>
      <c r="AL92" s="25"/>
      <c r="AM92" s="25"/>
      <c r="AN92" s="25"/>
      <c r="AO92" s="26">
        <f t="shared" si="103"/>
        <v>0</v>
      </c>
      <c r="AP92" s="25"/>
      <c r="AQ92" s="25"/>
      <c r="AR92" s="25"/>
      <c r="AS92" s="26">
        <f t="shared" si="104"/>
        <v>0</v>
      </c>
      <c r="AT92" s="25"/>
      <c r="AU92" s="25"/>
      <c r="AV92" s="25"/>
      <c r="AW92" s="26">
        <f t="shared" si="105"/>
        <v>0</v>
      </c>
      <c r="AX92" s="252">
        <v>0</v>
      </c>
      <c r="AY92" s="252">
        <v>0</v>
      </c>
      <c r="AZ92" s="252">
        <v>0</v>
      </c>
      <c r="BA92" s="26">
        <f t="shared" si="106"/>
        <v>0</v>
      </c>
      <c r="BB92" s="252">
        <v>0</v>
      </c>
      <c r="BC92" s="252">
        <v>0</v>
      </c>
      <c r="BD92" s="252">
        <v>0</v>
      </c>
      <c r="BE92" s="26">
        <f t="shared" si="107"/>
        <v>0</v>
      </c>
    </row>
    <row r="93" spans="1:57" x14ac:dyDescent="0.25">
      <c r="A93" s="23" t="str">
        <f t="shared" si="94"/>
        <v>CLAIM AMOUNTS PAID</v>
      </c>
      <c r="C93" s="13" t="s">
        <v>26</v>
      </c>
      <c r="D93" s="53" t="s">
        <v>346</v>
      </c>
      <c r="E93" s="53" t="s">
        <v>244</v>
      </c>
      <c r="F93" s="252">
        <v>0</v>
      </c>
      <c r="G93" s="252">
        <v>0</v>
      </c>
      <c r="H93" s="252">
        <v>0</v>
      </c>
      <c r="I93" s="26">
        <f t="shared" si="95"/>
        <v>0</v>
      </c>
      <c r="J93" s="252">
        <v>0</v>
      </c>
      <c r="K93" s="252">
        <v>0</v>
      </c>
      <c r="L93" s="252">
        <v>0</v>
      </c>
      <c r="M93" s="26">
        <f t="shared" si="96"/>
        <v>0</v>
      </c>
      <c r="N93" s="252">
        <v>0</v>
      </c>
      <c r="O93" s="252">
        <v>0</v>
      </c>
      <c r="P93" s="252">
        <v>0</v>
      </c>
      <c r="Q93" s="26">
        <f t="shared" si="97"/>
        <v>0</v>
      </c>
      <c r="R93" s="252">
        <v>0</v>
      </c>
      <c r="S93" s="252">
        <v>0</v>
      </c>
      <c r="T93" s="252">
        <v>0</v>
      </c>
      <c r="U93" s="26">
        <f t="shared" si="98"/>
        <v>0</v>
      </c>
      <c r="V93" s="252">
        <v>0</v>
      </c>
      <c r="W93" s="252">
        <v>0</v>
      </c>
      <c r="X93" s="252">
        <v>0</v>
      </c>
      <c r="Y93" s="26">
        <f t="shared" si="99"/>
        <v>0</v>
      </c>
      <c r="Z93" s="252">
        <v>0</v>
      </c>
      <c r="AA93" s="252">
        <v>0</v>
      </c>
      <c r="AB93" s="252">
        <v>0</v>
      </c>
      <c r="AC93" s="26">
        <f t="shared" si="100"/>
        <v>0</v>
      </c>
      <c r="AD93" s="252">
        <v>0</v>
      </c>
      <c r="AE93" s="252">
        <v>0</v>
      </c>
      <c r="AF93" s="252">
        <v>0</v>
      </c>
      <c r="AG93" s="26">
        <f t="shared" si="101"/>
        <v>0</v>
      </c>
      <c r="AH93" s="25"/>
      <c r="AI93" s="25"/>
      <c r="AJ93" s="25"/>
      <c r="AK93" s="26">
        <f t="shared" si="102"/>
        <v>0</v>
      </c>
      <c r="AL93" s="25"/>
      <c r="AM93" s="25"/>
      <c r="AN93" s="25"/>
      <c r="AO93" s="26">
        <f t="shared" si="103"/>
        <v>0</v>
      </c>
      <c r="AP93" s="25"/>
      <c r="AQ93" s="25"/>
      <c r="AR93" s="25"/>
      <c r="AS93" s="26">
        <f t="shared" si="104"/>
        <v>0</v>
      </c>
      <c r="AT93" s="25"/>
      <c r="AU93" s="25"/>
      <c r="AV93" s="25"/>
      <c r="AW93" s="26">
        <f t="shared" si="105"/>
        <v>0</v>
      </c>
      <c r="AX93" s="252">
        <v>0</v>
      </c>
      <c r="AY93" s="252">
        <v>0</v>
      </c>
      <c r="AZ93" s="252">
        <v>0</v>
      </c>
      <c r="BA93" s="26">
        <f t="shared" si="106"/>
        <v>0</v>
      </c>
      <c r="BB93" s="252">
        <v>0</v>
      </c>
      <c r="BC93" s="252">
        <v>0</v>
      </c>
      <c r="BD93" s="252">
        <v>0</v>
      </c>
      <c r="BE93" s="26">
        <f t="shared" si="107"/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5"/>
      <c r="G95" s="25"/>
      <c r="H95" s="25"/>
      <c r="I95" s="26">
        <f>SUM(F95:H95)</f>
        <v>0</v>
      </c>
      <c r="J95" s="25"/>
      <c r="K95" s="25"/>
      <c r="L95" s="25"/>
      <c r="M95" s="26">
        <f>SUM(J95:L95)</f>
        <v>0</v>
      </c>
      <c r="N95" s="25"/>
      <c r="O95" s="25"/>
      <c r="P95" s="25"/>
      <c r="Q95" s="26">
        <f>SUM(N95:P95)</f>
        <v>0</v>
      </c>
      <c r="R95" s="25"/>
      <c r="S95" s="25"/>
      <c r="T95" s="25"/>
      <c r="U95" s="26">
        <f>SUM(R95:T95)</f>
        <v>0</v>
      </c>
      <c r="V95" s="25"/>
      <c r="W95" s="25"/>
      <c r="X95" s="25"/>
      <c r="Y95" s="26">
        <f>SUM(V95:X95)</f>
        <v>0</v>
      </c>
      <c r="Z95" s="25"/>
      <c r="AA95" s="25"/>
      <c r="AB95" s="25"/>
      <c r="AC95" s="26">
        <f>SUM(Z95:AB95)</f>
        <v>0</v>
      </c>
      <c r="AD95" s="25"/>
      <c r="AE95" s="25"/>
      <c r="AF95" s="25"/>
      <c r="AG95" s="26">
        <f>SUM(AD95:AF95)</f>
        <v>0</v>
      </c>
      <c r="AH95" s="25"/>
      <c r="AI95" s="25"/>
      <c r="AJ95" s="25"/>
      <c r="AK95" s="26">
        <f>SUM(AH95:AJ95)</f>
        <v>0</v>
      </c>
      <c r="AL95" s="25"/>
      <c r="AM95" s="25"/>
      <c r="AN95" s="25"/>
      <c r="AO95" s="26">
        <f>SUM(AL95:AN95)</f>
        <v>0</v>
      </c>
      <c r="AP95" s="25"/>
      <c r="AQ95" s="25"/>
      <c r="AR95" s="25"/>
      <c r="AS95" s="26">
        <f>SUM(AP95:AR95)</f>
        <v>0</v>
      </c>
      <c r="AT95" s="25"/>
      <c r="AU95" s="25"/>
      <c r="AV95" s="25"/>
      <c r="AW95" s="26">
        <f>SUM(AT95:AV95)</f>
        <v>0</v>
      </c>
      <c r="AX95" s="25"/>
      <c r="AY95" s="25"/>
      <c r="AZ95" s="25"/>
      <c r="BA95" s="26">
        <f>SUM(AX95:AZ95)</f>
        <v>0</v>
      </c>
      <c r="BB95" s="25"/>
      <c r="BC95" s="25"/>
      <c r="BD95" s="25"/>
      <c r="BE95" s="26">
        <f>SUM(BB95:BD95)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BE99" si="108">G28/G26</f>
        <v>#DIV/0!</v>
      </c>
      <c r="H99" s="199" t="e">
        <f t="shared" si="108"/>
        <v>#DIV/0!</v>
      </c>
      <c r="I99" s="199" t="e">
        <f t="shared" si="108"/>
        <v>#DIV/0!</v>
      </c>
      <c r="J99" s="199" t="e">
        <f t="shared" si="108"/>
        <v>#DIV/0!</v>
      </c>
      <c r="K99" s="199" t="e">
        <f t="shared" si="108"/>
        <v>#DIV/0!</v>
      </c>
      <c r="L99" s="199" t="e">
        <f t="shared" si="108"/>
        <v>#DIV/0!</v>
      </c>
      <c r="M99" s="199" t="e">
        <f t="shared" si="108"/>
        <v>#DIV/0!</v>
      </c>
      <c r="N99" s="199" t="e">
        <f t="shared" si="108"/>
        <v>#DIV/0!</v>
      </c>
      <c r="O99" s="199" t="e">
        <f t="shared" si="108"/>
        <v>#DIV/0!</v>
      </c>
      <c r="P99" s="199" t="e">
        <f t="shared" si="108"/>
        <v>#DIV/0!</v>
      </c>
      <c r="Q99" s="199" t="e">
        <f t="shared" si="108"/>
        <v>#DIV/0!</v>
      </c>
      <c r="R99" s="199" t="e">
        <f t="shared" si="108"/>
        <v>#DIV/0!</v>
      </c>
      <c r="S99" s="199" t="e">
        <f t="shared" si="108"/>
        <v>#DIV/0!</v>
      </c>
      <c r="T99" s="199" t="e">
        <f t="shared" si="108"/>
        <v>#DIV/0!</v>
      </c>
      <c r="U99" s="199" t="e">
        <f t="shared" si="108"/>
        <v>#DIV/0!</v>
      </c>
      <c r="V99" s="199" t="e">
        <f t="shared" si="108"/>
        <v>#DIV/0!</v>
      </c>
      <c r="W99" s="199" t="e">
        <f t="shared" si="108"/>
        <v>#DIV/0!</v>
      </c>
      <c r="X99" s="199" t="e">
        <f t="shared" si="108"/>
        <v>#DIV/0!</v>
      </c>
      <c r="Y99" s="199" t="e">
        <f t="shared" si="108"/>
        <v>#DIV/0!</v>
      </c>
      <c r="Z99" s="199" t="e">
        <f t="shared" si="108"/>
        <v>#DIV/0!</v>
      </c>
      <c r="AA99" s="199" t="e">
        <f t="shared" si="108"/>
        <v>#DIV/0!</v>
      </c>
      <c r="AB99" s="199" t="e">
        <f t="shared" si="108"/>
        <v>#DIV/0!</v>
      </c>
      <c r="AC99" s="199" t="e">
        <f t="shared" si="108"/>
        <v>#DIV/0!</v>
      </c>
      <c r="AD99" s="199" t="e">
        <f t="shared" si="108"/>
        <v>#DIV/0!</v>
      </c>
      <c r="AE99" s="199" t="e">
        <f t="shared" si="108"/>
        <v>#DIV/0!</v>
      </c>
      <c r="AF99" s="199" t="e">
        <f t="shared" si="108"/>
        <v>#DIV/0!</v>
      </c>
      <c r="AG99" s="199" t="e">
        <f t="shared" si="108"/>
        <v>#DIV/0!</v>
      </c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 t="e">
        <f t="shared" si="108"/>
        <v>#DIV/0!</v>
      </c>
      <c r="AY99" s="199" t="e">
        <f t="shared" si="108"/>
        <v>#DIV/0!</v>
      </c>
      <c r="AZ99" s="199" t="e">
        <f t="shared" si="108"/>
        <v>#DIV/0!</v>
      </c>
      <c r="BA99" s="199" t="e">
        <f t="shared" si="108"/>
        <v>#DIV/0!</v>
      </c>
      <c r="BB99" s="199" t="e">
        <f t="shared" si="108"/>
        <v>#DIV/0!</v>
      </c>
      <c r="BC99" s="199" t="e">
        <f t="shared" si="108"/>
        <v>#DIV/0!</v>
      </c>
      <c r="BD99" s="199" t="e">
        <f t="shared" si="108"/>
        <v>#DIV/0!</v>
      </c>
      <c r="BE99" s="199" t="e">
        <f t="shared" si="108"/>
        <v>#DIV/0!</v>
      </c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BE100" si="109">G57/G55</f>
        <v>#DIV/0!</v>
      </c>
      <c r="H100" s="199" t="e">
        <f t="shared" si="109"/>
        <v>#DIV/0!</v>
      </c>
      <c r="I100" s="199" t="e">
        <f t="shared" si="109"/>
        <v>#DIV/0!</v>
      </c>
      <c r="J100" s="199" t="e">
        <f t="shared" si="109"/>
        <v>#DIV/0!</v>
      </c>
      <c r="K100" s="199" t="e">
        <f t="shared" si="109"/>
        <v>#DIV/0!</v>
      </c>
      <c r="L100" s="199" t="e">
        <f t="shared" si="109"/>
        <v>#DIV/0!</v>
      </c>
      <c r="M100" s="199" t="e">
        <f t="shared" si="109"/>
        <v>#DIV/0!</v>
      </c>
      <c r="N100" s="199" t="e">
        <f t="shared" si="109"/>
        <v>#DIV/0!</v>
      </c>
      <c r="O100" s="199" t="e">
        <f t="shared" si="109"/>
        <v>#DIV/0!</v>
      </c>
      <c r="P100" s="199" t="e">
        <f t="shared" si="109"/>
        <v>#DIV/0!</v>
      </c>
      <c r="Q100" s="199" t="e">
        <f t="shared" si="109"/>
        <v>#DIV/0!</v>
      </c>
      <c r="R100" s="199" t="e">
        <f t="shared" si="109"/>
        <v>#DIV/0!</v>
      </c>
      <c r="S100" s="199" t="e">
        <f t="shared" si="109"/>
        <v>#DIV/0!</v>
      </c>
      <c r="T100" s="199" t="e">
        <f t="shared" si="109"/>
        <v>#DIV/0!</v>
      </c>
      <c r="U100" s="199" t="e">
        <f t="shared" si="109"/>
        <v>#DIV/0!</v>
      </c>
      <c r="V100" s="199" t="e">
        <f t="shared" si="109"/>
        <v>#DIV/0!</v>
      </c>
      <c r="W100" s="199" t="e">
        <f t="shared" si="109"/>
        <v>#DIV/0!</v>
      </c>
      <c r="X100" s="199" t="e">
        <f t="shared" si="109"/>
        <v>#DIV/0!</v>
      </c>
      <c r="Y100" s="199" t="e">
        <f t="shared" si="109"/>
        <v>#DIV/0!</v>
      </c>
      <c r="Z100" s="199" t="e">
        <f t="shared" si="109"/>
        <v>#DIV/0!</v>
      </c>
      <c r="AA100" s="199" t="e">
        <f t="shared" si="109"/>
        <v>#DIV/0!</v>
      </c>
      <c r="AB100" s="199" t="e">
        <f t="shared" si="109"/>
        <v>#DIV/0!</v>
      </c>
      <c r="AC100" s="199" t="e">
        <f t="shared" si="109"/>
        <v>#DIV/0!</v>
      </c>
      <c r="AD100" s="199" t="e">
        <f t="shared" si="109"/>
        <v>#DIV/0!</v>
      </c>
      <c r="AE100" s="199" t="e">
        <f t="shared" si="109"/>
        <v>#DIV/0!</v>
      </c>
      <c r="AF100" s="199" t="e">
        <f t="shared" si="109"/>
        <v>#DIV/0!</v>
      </c>
      <c r="AG100" s="199" t="e">
        <f t="shared" si="109"/>
        <v>#DIV/0!</v>
      </c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 t="e">
        <f t="shared" si="109"/>
        <v>#DIV/0!</v>
      </c>
      <c r="AY100" s="199" t="e">
        <f t="shared" si="109"/>
        <v>#DIV/0!</v>
      </c>
      <c r="AZ100" s="199" t="e">
        <f t="shared" si="109"/>
        <v>#DIV/0!</v>
      </c>
      <c r="BA100" s="199" t="e">
        <f t="shared" si="109"/>
        <v>#DIV/0!</v>
      </c>
      <c r="BB100" s="199" t="e">
        <f t="shared" si="109"/>
        <v>#DIV/0!</v>
      </c>
      <c r="BC100" s="199" t="e">
        <f t="shared" si="109"/>
        <v>#DIV/0!</v>
      </c>
      <c r="BD100" s="199" t="e">
        <f t="shared" si="109"/>
        <v>#DIV/0!</v>
      </c>
      <c r="BE100" s="199" t="e">
        <f t="shared" si="109"/>
        <v>#DIV/0!</v>
      </c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C102" s="1" t="str">
        <f ca="1">CLAIMS_Total!AC102</f>
        <v>$H$62</v>
      </c>
      <c r="AG102" s="1" t="str">
        <f ca="1">CLAIMS_Total!AG102</f>
        <v>$I$62</v>
      </c>
      <c r="BA102" s="1" t="str">
        <f ca="1">CLAIMS_Total!BA102</f>
        <v>$L$62</v>
      </c>
      <c r="BE102" s="1" t="str">
        <f ca="1">CLAIMS_Total!BE102</f>
        <v>$L$62</v>
      </c>
    </row>
    <row r="103" spans="4:57" x14ac:dyDescent="0.25">
      <c r="D103" s="192" t="s">
        <v>447</v>
      </c>
      <c r="F103" s="203" t="e">
        <f t="shared" ref="F103:L103" ca="1" si="110">G103</f>
        <v>#DIV/0!</v>
      </c>
      <c r="G103" s="203" t="e">
        <f t="shared" ca="1" si="110"/>
        <v>#DIV/0!</v>
      </c>
      <c r="H103" s="203" t="e">
        <f t="shared" ca="1" si="110"/>
        <v>#DIV/0!</v>
      </c>
      <c r="I103" s="209" t="e">
        <f ca="1">INDIRECT($A$4&amp;"!"&amp;I102)</f>
        <v>#DIV/0!</v>
      </c>
      <c r="J103" s="203" t="e">
        <f t="shared" ca="1" si="110"/>
        <v>#DIV/0!</v>
      </c>
      <c r="K103" s="203" t="e">
        <f t="shared" ca="1" si="110"/>
        <v>#DIV/0!</v>
      </c>
      <c r="L103" s="206" t="e">
        <f t="shared" ca="1" si="110"/>
        <v>#DIV/0!</v>
      </c>
      <c r="M103" s="209" t="e">
        <f ca="1">INDIRECT($A$4&amp;"!"&amp;M102)</f>
        <v>#DIV/0!</v>
      </c>
      <c r="N103" s="203" t="e">
        <f t="shared" ref="N103:W103" ca="1" si="111">O103</f>
        <v>#DIV/0!</v>
      </c>
      <c r="O103" s="203" t="e">
        <f t="shared" ca="1" si="111"/>
        <v>#DIV/0!</v>
      </c>
      <c r="P103" s="203" t="e">
        <f t="shared" ca="1" si="111"/>
        <v>#DIV/0!</v>
      </c>
      <c r="Q103" s="209" t="e">
        <f ca="1">INDIRECT($A$4&amp;"!"&amp;Q102)</f>
        <v>#DIV/0!</v>
      </c>
      <c r="R103" s="203" t="e">
        <f t="shared" ca="1" si="111"/>
        <v>#DIV/0!</v>
      </c>
      <c r="S103" s="203" t="e">
        <f t="shared" ca="1" si="111"/>
        <v>#DIV/0!</v>
      </c>
      <c r="T103" s="203" t="e">
        <f t="shared" ca="1" si="111"/>
        <v>#DIV/0!</v>
      </c>
      <c r="U103" s="209" t="e">
        <f ca="1">INDIRECT($A$4&amp;"!"&amp;U102)</f>
        <v>#DIV/0!</v>
      </c>
      <c r="V103" s="203" t="e">
        <f t="shared" ca="1" si="111"/>
        <v>#DIV/0!</v>
      </c>
      <c r="W103" s="203" t="e">
        <f t="shared" ca="1" si="111"/>
        <v>#DIV/0!</v>
      </c>
      <c r="X103" s="203" t="e">
        <f ca="1">Y103</f>
        <v>#DIV/0!</v>
      </c>
      <c r="Y103" s="209" t="e">
        <f ca="1">INDIRECT($A$4&amp;"!"&amp;Y102)</f>
        <v>#DIV/0!</v>
      </c>
      <c r="Z103" s="203" t="e">
        <f t="shared" ref="Z103:AE103" ca="1" si="112">AA103</f>
        <v>#DIV/0!</v>
      </c>
      <c r="AA103" s="203" t="e">
        <f t="shared" ca="1" si="112"/>
        <v>#DIV/0!</v>
      </c>
      <c r="AB103" s="203" t="e">
        <f ca="1">AC103</f>
        <v>#DIV/0!</v>
      </c>
      <c r="AC103" s="209" t="e">
        <f ca="1">INDIRECT($A$4&amp;"!"&amp;AC102)</f>
        <v>#DIV/0!</v>
      </c>
      <c r="AD103" s="203" t="e">
        <f t="shared" ca="1" si="112"/>
        <v>#DIV/0!</v>
      </c>
      <c r="AE103" s="203" t="e">
        <f t="shared" ca="1" si="112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/>
      <c r="AI103" s="203"/>
      <c r="AJ103" s="203"/>
      <c r="AK103" s="209"/>
      <c r="AL103" s="203"/>
      <c r="AM103" s="203"/>
      <c r="AN103" s="203"/>
      <c r="AO103" s="209"/>
      <c r="AP103" s="203"/>
      <c r="AQ103" s="203"/>
      <c r="AR103" s="203"/>
      <c r="AS103" s="209"/>
      <c r="AT103" s="203"/>
      <c r="AU103" s="203"/>
      <c r="AV103" s="203"/>
      <c r="AW103" s="209"/>
      <c r="AX103" s="203" t="e">
        <f t="shared" ref="AX103:BD103" ca="1" si="113">AY103</f>
        <v>#DIV/0!</v>
      </c>
      <c r="AY103" s="203" t="e">
        <f t="shared" ca="1" si="113"/>
        <v>#DIV/0!</v>
      </c>
      <c r="AZ103" s="203" t="e">
        <f t="shared" ca="1" si="113"/>
        <v>#DIV/0!</v>
      </c>
      <c r="BA103" s="209" t="e">
        <f ca="1">INDIRECT($A$4&amp;"!"&amp;BA102)</f>
        <v>#DIV/0!</v>
      </c>
      <c r="BB103" s="203" t="e">
        <f t="shared" ca="1" si="113"/>
        <v>#DIV/0!</v>
      </c>
      <c r="BC103" s="203" t="e">
        <f t="shared" ca="1" si="113"/>
        <v>#DIV/0!</v>
      </c>
      <c r="BD103" s="203" t="e">
        <f t="shared" ca="1" si="113"/>
        <v>#DIV/0!</v>
      </c>
      <c r="BE103" s="209" t="e">
        <f ca="1">INDIRECT($A$4&amp;"!"&amp;BE102)</f>
        <v>#DIV/0!</v>
      </c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BE104" si="114">G46/G17*1000</f>
        <v>#DIV/0!</v>
      </c>
      <c r="H104" s="193" t="e">
        <f t="shared" si="114"/>
        <v>#DIV/0!</v>
      </c>
      <c r="I104" s="193" t="e">
        <f t="shared" si="114"/>
        <v>#DIV/0!</v>
      </c>
      <c r="J104" s="193" t="e">
        <f t="shared" si="114"/>
        <v>#DIV/0!</v>
      </c>
      <c r="K104" s="193" t="e">
        <f t="shared" si="114"/>
        <v>#DIV/0!</v>
      </c>
      <c r="L104" s="193" t="e">
        <f t="shared" si="114"/>
        <v>#DIV/0!</v>
      </c>
      <c r="M104" s="193" t="e">
        <f t="shared" si="114"/>
        <v>#DIV/0!</v>
      </c>
      <c r="N104" s="193" t="e">
        <f t="shared" si="114"/>
        <v>#DIV/0!</v>
      </c>
      <c r="O104" s="193" t="e">
        <f t="shared" si="114"/>
        <v>#DIV/0!</v>
      </c>
      <c r="P104" s="193" t="e">
        <f t="shared" si="114"/>
        <v>#DIV/0!</v>
      </c>
      <c r="Q104" s="193" t="e">
        <f t="shared" si="114"/>
        <v>#DIV/0!</v>
      </c>
      <c r="R104" s="193" t="e">
        <f t="shared" si="114"/>
        <v>#DIV/0!</v>
      </c>
      <c r="S104" s="193" t="e">
        <f t="shared" si="114"/>
        <v>#DIV/0!</v>
      </c>
      <c r="T104" s="193" t="e">
        <f t="shared" si="114"/>
        <v>#DIV/0!</v>
      </c>
      <c r="U104" s="193" t="e">
        <f t="shared" si="114"/>
        <v>#DIV/0!</v>
      </c>
      <c r="V104" s="193" t="e">
        <f t="shared" si="114"/>
        <v>#DIV/0!</v>
      </c>
      <c r="W104" s="193" t="e">
        <f t="shared" si="114"/>
        <v>#DIV/0!</v>
      </c>
      <c r="X104" s="193" t="e">
        <f t="shared" si="114"/>
        <v>#DIV/0!</v>
      </c>
      <c r="Y104" s="193" t="e">
        <f t="shared" si="114"/>
        <v>#DIV/0!</v>
      </c>
      <c r="Z104" s="193" t="e">
        <f t="shared" si="114"/>
        <v>#DIV/0!</v>
      </c>
      <c r="AA104" s="193" t="e">
        <f t="shared" si="114"/>
        <v>#DIV/0!</v>
      </c>
      <c r="AB104" s="193" t="e">
        <f t="shared" si="114"/>
        <v>#DIV/0!</v>
      </c>
      <c r="AC104" s="193" t="e">
        <f t="shared" si="114"/>
        <v>#DIV/0!</v>
      </c>
      <c r="AD104" s="193" t="e">
        <f t="shared" si="114"/>
        <v>#DIV/0!</v>
      </c>
      <c r="AE104" s="193" t="e">
        <f t="shared" si="114"/>
        <v>#DIV/0!</v>
      </c>
      <c r="AF104" s="193" t="e">
        <f t="shared" si="114"/>
        <v>#DIV/0!</v>
      </c>
      <c r="AG104" s="193" t="e">
        <f t="shared" si="114"/>
        <v>#DIV/0!</v>
      </c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 t="e">
        <f t="shared" si="114"/>
        <v>#DIV/0!</v>
      </c>
      <c r="AY104" s="193" t="e">
        <f t="shared" si="114"/>
        <v>#DIV/0!</v>
      </c>
      <c r="AZ104" s="193" t="e">
        <f t="shared" si="114"/>
        <v>#DIV/0!</v>
      </c>
      <c r="BA104" s="193" t="e">
        <f t="shared" si="114"/>
        <v>#DIV/0!</v>
      </c>
      <c r="BB104" s="193" t="e">
        <f t="shared" si="114"/>
        <v>#DIV/0!</v>
      </c>
      <c r="BC104" s="193" t="e">
        <f t="shared" si="114"/>
        <v>#DIV/0!</v>
      </c>
      <c r="BD104" s="193" t="e">
        <f t="shared" si="114"/>
        <v>#DIV/0!</v>
      </c>
      <c r="BE104" s="193" t="e">
        <f t="shared" si="114"/>
        <v>#DIV/0!</v>
      </c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BE107" si="115">G17/G15</f>
        <v>#DIV/0!</v>
      </c>
      <c r="H107" s="202" t="e">
        <f t="shared" si="115"/>
        <v>#DIV/0!</v>
      </c>
      <c r="I107" s="202" t="e">
        <f t="shared" si="115"/>
        <v>#DIV/0!</v>
      </c>
      <c r="J107" s="202" t="e">
        <f t="shared" si="115"/>
        <v>#DIV/0!</v>
      </c>
      <c r="K107" s="202" t="e">
        <f t="shared" si="115"/>
        <v>#DIV/0!</v>
      </c>
      <c r="L107" s="202" t="e">
        <f t="shared" si="115"/>
        <v>#DIV/0!</v>
      </c>
      <c r="M107" s="202" t="e">
        <f t="shared" si="115"/>
        <v>#DIV/0!</v>
      </c>
      <c r="N107" s="202" t="e">
        <f t="shared" si="115"/>
        <v>#DIV/0!</v>
      </c>
      <c r="O107" s="202" t="e">
        <f t="shared" si="115"/>
        <v>#DIV/0!</v>
      </c>
      <c r="P107" s="202" t="e">
        <f t="shared" si="115"/>
        <v>#DIV/0!</v>
      </c>
      <c r="Q107" s="202" t="e">
        <f t="shared" si="115"/>
        <v>#DIV/0!</v>
      </c>
      <c r="R107" s="202" t="e">
        <f t="shared" si="115"/>
        <v>#DIV/0!</v>
      </c>
      <c r="S107" s="202" t="e">
        <f t="shared" si="115"/>
        <v>#DIV/0!</v>
      </c>
      <c r="T107" s="202" t="e">
        <f t="shared" si="115"/>
        <v>#DIV/0!</v>
      </c>
      <c r="U107" s="202" t="e">
        <f t="shared" si="115"/>
        <v>#DIV/0!</v>
      </c>
      <c r="V107" s="202" t="e">
        <f t="shared" si="115"/>
        <v>#DIV/0!</v>
      </c>
      <c r="W107" s="202" t="e">
        <f t="shared" si="115"/>
        <v>#DIV/0!</v>
      </c>
      <c r="X107" s="202" t="e">
        <f t="shared" si="115"/>
        <v>#DIV/0!</v>
      </c>
      <c r="Y107" s="202" t="e">
        <f t="shared" si="115"/>
        <v>#DIV/0!</v>
      </c>
      <c r="Z107" s="202" t="e">
        <f t="shared" si="115"/>
        <v>#DIV/0!</v>
      </c>
      <c r="AA107" s="202" t="e">
        <f t="shared" si="115"/>
        <v>#DIV/0!</v>
      </c>
      <c r="AB107" s="202" t="e">
        <f t="shared" si="115"/>
        <v>#DIV/0!</v>
      </c>
      <c r="AC107" s="202" t="e">
        <f t="shared" si="115"/>
        <v>#DIV/0!</v>
      </c>
      <c r="AD107" s="202" t="e">
        <f t="shared" si="115"/>
        <v>#DIV/0!</v>
      </c>
      <c r="AE107" s="202" t="e">
        <f t="shared" si="115"/>
        <v>#DIV/0!</v>
      </c>
      <c r="AF107" s="202" t="e">
        <f t="shared" si="115"/>
        <v>#DIV/0!</v>
      </c>
      <c r="AG107" s="202" t="e">
        <f t="shared" si="115"/>
        <v>#DIV/0!</v>
      </c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 t="e">
        <f t="shared" si="115"/>
        <v>#DIV/0!</v>
      </c>
      <c r="AY107" s="202" t="e">
        <f t="shared" si="115"/>
        <v>#DIV/0!</v>
      </c>
      <c r="AZ107" s="202" t="e">
        <f t="shared" si="115"/>
        <v>#DIV/0!</v>
      </c>
      <c r="BA107" s="202" t="e">
        <f t="shared" si="115"/>
        <v>#DIV/0!</v>
      </c>
      <c r="BB107" s="202" t="e">
        <f t="shared" si="115"/>
        <v>#DIV/0!</v>
      </c>
      <c r="BC107" s="202" t="e">
        <f t="shared" si="115"/>
        <v>#DIV/0!</v>
      </c>
      <c r="BD107" s="202" t="e">
        <f t="shared" si="115"/>
        <v>#DIV/0!</v>
      </c>
      <c r="BE107" s="202" t="e">
        <f t="shared" si="115"/>
        <v>#DIV/0!</v>
      </c>
    </row>
    <row r="108" spans="4:57" x14ac:dyDescent="0.25">
      <c r="D108" s="1" t="s">
        <v>500</v>
      </c>
      <c r="F108" s="204" t="e">
        <f t="shared" ref="F108:BE108" ca="1" si="116">F104/F103</f>
        <v>#DIV/0!</v>
      </c>
      <c r="G108" s="204" t="e">
        <f t="shared" ca="1" si="116"/>
        <v>#DIV/0!</v>
      </c>
      <c r="H108" s="204" t="e">
        <f t="shared" ca="1" si="116"/>
        <v>#DIV/0!</v>
      </c>
      <c r="I108" s="204" t="e">
        <f t="shared" ca="1" si="116"/>
        <v>#DIV/0!</v>
      </c>
      <c r="J108" s="204" t="e">
        <f t="shared" ca="1" si="116"/>
        <v>#DIV/0!</v>
      </c>
      <c r="K108" s="204" t="e">
        <f t="shared" ca="1" si="116"/>
        <v>#DIV/0!</v>
      </c>
      <c r="L108" s="204" t="e">
        <f t="shared" ca="1" si="116"/>
        <v>#DIV/0!</v>
      </c>
      <c r="M108" s="204" t="e">
        <f t="shared" ca="1" si="116"/>
        <v>#DIV/0!</v>
      </c>
      <c r="N108" s="204" t="e">
        <f t="shared" ca="1" si="116"/>
        <v>#DIV/0!</v>
      </c>
      <c r="O108" s="204" t="e">
        <f t="shared" ca="1" si="116"/>
        <v>#DIV/0!</v>
      </c>
      <c r="P108" s="204" t="e">
        <f t="shared" ca="1" si="116"/>
        <v>#DIV/0!</v>
      </c>
      <c r="Q108" s="204" t="e">
        <f t="shared" ca="1" si="116"/>
        <v>#DIV/0!</v>
      </c>
      <c r="R108" s="204" t="e">
        <f t="shared" ca="1" si="116"/>
        <v>#DIV/0!</v>
      </c>
      <c r="S108" s="204" t="e">
        <f t="shared" ca="1" si="116"/>
        <v>#DIV/0!</v>
      </c>
      <c r="T108" s="204" t="e">
        <f t="shared" ca="1" si="116"/>
        <v>#DIV/0!</v>
      </c>
      <c r="U108" s="204" t="e">
        <f t="shared" ca="1" si="116"/>
        <v>#DIV/0!</v>
      </c>
      <c r="V108" s="204" t="e">
        <f t="shared" ca="1" si="116"/>
        <v>#DIV/0!</v>
      </c>
      <c r="W108" s="204" t="e">
        <f t="shared" ca="1" si="116"/>
        <v>#DIV/0!</v>
      </c>
      <c r="X108" s="204" t="e">
        <f t="shared" ca="1" si="116"/>
        <v>#DIV/0!</v>
      </c>
      <c r="Y108" s="204" t="e">
        <f t="shared" ca="1" si="116"/>
        <v>#DIV/0!</v>
      </c>
      <c r="Z108" s="204" t="e">
        <f t="shared" ca="1" si="116"/>
        <v>#DIV/0!</v>
      </c>
      <c r="AA108" s="204" t="e">
        <f t="shared" ca="1" si="116"/>
        <v>#DIV/0!</v>
      </c>
      <c r="AB108" s="204" t="e">
        <f t="shared" ca="1" si="116"/>
        <v>#DIV/0!</v>
      </c>
      <c r="AC108" s="204" t="e">
        <f t="shared" ca="1" si="116"/>
        <v>#DIV/0!</v>
      </c>
      <c r="AD108" s="204" t="e">
        <f t="shared" ca="1" si="116"/>
        <v>#DIV/0!</v>
      </c>
      <c r="AE108" s="204" t="e">
        <f t="shared" ca="1" si="116"/>
        <v>#DIV/0!</v>
      </c>
      <c r="AF108" s="204" t="e">
        <f t="shared" ca="1" si="116"/>
        <v>#DIV/0!</v>
      </c>
      <c r="AG108" s="204" t="e">
        <f t="shared" ca="1" si="116"/>
        <v>#DIV/0!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 t="e">
        <f t="shared" ca="1" si="116"/>
        <v>#DIV/0!</v>
      </c>
      <c r="AY108" s="204" t="e">
        <f t="shared" ca="1" si="116"/>
        <v>#DIV/0!</v>
      </c>
      <c r="AZ108" s="204" t="e">
        <f t="shared" ca="1" si="116"/>
        <v>#DIV/0!</v>
      </c>
      <c r="BA108" s="204" t="e">
        <f t="shared" ca="1" si="116"/>
        <v>#DIV/0!</v>
      </c>
      <c r="BB108" s="204" t="e">
        <f t="shared" ca="1" si="116"/>
        <v>#DIV/0!</v>
      </c>
      <c r="BC108" s="204" t="e">
        <f t="shared" ca="1" si="116"/>
        <v>#DIV/0!</v>
      </c>
      <c r="BD108" s="204" t="e">
        <f t="shared" ca="1" si="116"/>
        <v>#DIV/0!</v>
      </c>
      <c r="BE108" s="204" t="e">
        <f t="shared" ca="1" si="116"/>
        <v>#DIV/0!</v>
      </c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BE109" si="117">G19/(G13+G17+G18)</f>
        <v>#DIV/0!</v>
      </c>
      <c r="H109" s="204" t="e">
        <f t="shared" si="117"/>
        <v>#DIV/0!</v>
      </c>
      <c r="I109" s="204" t="e">
        <f t="shared" si="117"/>
        <v>#DIV/0!</v>
      </c>
      <c r="J109" s="204" t="e">
        <f t="shared" si="117"/>
        <v>#DIV/0!</v>
      </c>
      <c r="K109" s="204" t="e">
        <f t="shared" si="117"/>
        <v>#DIV/0!</v>
      </c>
      <c r="L109" s="204" t="e">
        <f t="shared" si="117"/>
        <v>#DIV/0!</v>
      </c>
      <c r="M109" s="204" t="e">
        <f t="shared" si="117"/>
        <v>#DIV/0!</v>
      </c>
      <c r="N109" s="204" t="e">
        <f t="shared" si="117"/>
        <v>#DIV/0!</v>
      </c>
      <c r="O109" s="204" t="e">
        <f t="shared" si="117"/>
        <v>#DIV/0!</v>
      </c>
      <c r="P109" s="204" t="e">
        <f t="shared" si="117"/>
        <v>#DIV/0!</v>
      </c>
      <c r="Q109" s="204" t="e">
        <f t="shared" si="117"/>
        <v>#DIV/0!</v>
      </c>
      <c r="R109" s="204" t="e">
        <f t="shared" si="117"/>
        <v>#DIV/0!</v>
      </c>
      <c r="S109" s="204" t="e">
        <f t="shared" si="117"/>
        <v>#DIV/0!</v>
      </c>
      <c r="T109" s="204" t="e">
        <f t="shared" si="117"/>
        <v>#DIV/0!</v>
      </c>
      <c r="U109" s="204" t="e">
        <f t="shared" si="117"/>
        <v>#DIV/0!</v>
      </c>
      <c r="V109" s="204" t="e">
        <f t="shared" si="117"/>
        <v>#DIV/0!</v>
      </c>
      <c r="W109" s="204" t="e">
        <f t="shared" si="117"/>
        <v>#DIV/0!</v>
      </c>
      <c r="X109" s="204" t="e">
        <f t="shared" si="117"/>
        <v>#DIV/0!</v>
      </c>
      <c r="Y109" s="204" t="e">
        <f t="shared" si="117"/>
        <v>#DIV/0!</v>
      </c>
      <c r="Z109" s="204" t="e">
        <f t="shared" si="117"/>
        <v>#DIV/0!</v>
      </c>
      <c r="AA109" s="204" t="e">
        <f t="shared" si="117"/>
        <v>#DIV/0!</v>
      </c>
      <c r="AB109" s="204" t="e">
        <f t="shared" si="117"/>
        <v>#DIV/0!</v>
      </c>
      <c r="AC109" s="204" t="e">
        <f t="shared" si="117"/>
        <v>#DIV/0!</v>
      </c>
      <c r="AD109" s="204" t="e">
        <f t="shared" si="117"/>
        <v>#DIV/0!</v>
      </c>
      <c r="AE109" s="204" t="e">
        <f t="shared" si="117"/>
        <v>#DIV/0!</v>
      </c>
      <c r="AF109" s="204" t="e">
        <f t="shared" si="117"/>
        <v>#DIV/0!</v>
      </c>
      <c r="AG109" s="204" t="e">
        <f t="shared" si="117"/>
        <v>#DIV/0!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 t="e">
        <f t="shared" si="117"/>
        <v>#DIV/0!</v>
      </c>
      <c r="AY109" s="204" t="e">
        <f t="shared" si="117"/>
        <v>#DIV/0!</v>
      </c>
      <c r="AZ109" s="204" t="e">
        <f t="shared" si="117"/>
        <v>#DIV/0!</v>
      </c>
      <c r="BA109" s="204" t="e">
        <f t="shared" si="117"/>
        <v>#DIV/0!</v>
      </c>
      <c r="BB109" s="204" t="e">
        <f t="shared" si="117"/>
        <v>#DIV/0!</v>
      </c>
      <c r="BC109" s="204" t="e">
        <f t="shared" si="117"/>
        <v>#DIV/0!</v>
      </c>
      <c r="BD109" s="204" t="e">
        <f t="shared" si="117"/>
        <v>#DIV/0!</v>
      </c>
      <c r="BE109" s="204" t="e">
        <f t="shared" si="117"/>
        <v>#DIV/0!</v>
      </c>
    </row>
    <row r="110" spans="4:57" x14ac:dyDescent="0.25">
      <c r="D110" s="71"/>
    </row>
  </sheetData>
  <sheetProtection algorithmName="SHA-256" hashValue="UIcxmBrGHUFunTJ5o2zGd2QilpUo9vmdiF0irG7iLl4=" saltValue="vXt16B3DU6xKP9w+wmIEgg==" spinCount="100000" sheet="1" objects="1" scenarios="1"/>
  <mergeCells count="20">
    <mergeCell ref="AD8:AG8"/>
    <mergeCell ref="F8:M8"/>
    <mergeCell ref="N8:Y8"/>
    <mergeCell ref="R9:U9"/>
    <mergeCell ref="V9:Y9"/>
    <mergeCell ref="Z8:AC8"/>
    <mergeCell ref="AD9:AG9"/>
    <mergeCell ref="F9:I9"/>
    <mergeCell ref="N9:Q9"/>
    <mergeCell ref="Z9:AC9"/>
    <mergeCell ref="J9:M9"/>
    <mergeCell ref="AX8:BE8"/>
    <mergeCell ref="AX9:BA9"/>
    <mergeCell ref="AL9:AO9"/>
    <mergeCell ref="AP9:AS9"/>
    <mergeCell ref="AH8:AS8"/>
    <mergeCell ref="AT8:AW8"/>
    <mergeCell ref="AT9:AW9"/>
    <mergeCell ref="BB9:BE9"/>
    <mergeCell ref="AH9:AK9"/>
  </mergeCells>
  <conditionalFormatting sqref="F68:AK68 AT68:AW68 BB68:BE68">
    <cfRule type="expression" dxfId="26613" priority="261">
      <formula>NOT(F68=0)</formula>
    </cfRule>
  </conditionalFormatting>
  <conditionalFormatting sqref="F39:AK39 AT39:AW39 BB39:BE39">
    <cfRule type="expression" dxfId="26612" priority="260">
      <formula>NOT(F39=0)</formula>
    </cfRule>
  </conditionalFormatting>
  <conditionalFormatting sqref="AL68:AO68">
    <cfRule type="expression" dxfId="26611" priority="115">
      <formula>NOT(AL68=0)</formula>
    </cfRule>
  </conditionalFormatting>
  <conditionalFormatting sqref="AL39:AO39">
    <cfRule type="expression" dxfId="26610" priority="114">
      <formula>NOT(AL39=0)</formula>
    </cfRule>
  </conditionalFormatting>
  <conditionalFormatting sqref="AP68:AS68">
    <cfRule type="expression" dxfId="26609" priority="104">
      <formula>NOT(AP68=0)</formula>
    </cfRule>
  </conditionalFormatting>
  <conditionalFormatting sqref="AP39:AS39">
    <cfRule type="expression" dxfId="26608" priority="103">
      <formula>NOT(AP39=0)</formula>
    </cfRule>
  </conditionalFormatting>
  <conditionalFormatting sqref="AX68:BA68">
    <cfRule type="expression" dxfId="26607" priority="11">
      <formula>NOT(AX68=0)</formula>
    </cfRule>
  </conditionalFormatting>
  <conditionalFormatting sqref="AX39:BA39">
    <cfRule type="expression" dxfId="26606" priority="10">
      <formula>NOT(AX39=0)</formula>
    </cfRule>
  </conditionalFormatting>
  <conditionalFormatting sqref="F13">
    <cfRule type="expression" dxfId="9253" priority="3594" stopIfTrue="1">
      <formula>LEN(TRIM($F$13))=0</formula>
    </cfRule>
  </conditionalFormatting>
  <conditionalFormatting sqref="G13">
    <cfRule type="expression" dxfId="9252" priority="3595" stopIfTrue="1">
      <formula>LEN(TRIM($G$13))=0</formula>
    </cfRule>
  </conditionalFormatting>
  <conditionalFormatting sqref="J13">
    <cfRule type="expression" dxfId="9251" priority="3596" stopIfTrue="1">
      <formula>LEN(TRIM($J$13))=0</formula>
    </cfRule>
  </conditionalFormatting>
  <conditionalFormatting sqref="K13">
    <cfRule type="expression" dxfId="9250" priority="3597" stopIfTrue="1">
      <formula>LEN(TRIM($K$13))=0</formula>
    </cfRule>
  </conditionalFormatting>
  <conditionalFormatting sqref="N13">
    <cfRule type="expression" dxfId="9249" priority="3598" stopIfTrue="1">
      <formula>LEN(TRIM($N$13))=0</formula>
    </cfRule>
  </conditionalFormatting>
  <conditionalFormatting sqref="O13">
    <cfRule type="expression" dxfId="9248" priority="3599" stopIfTrue="1">
      <formula>LEN(TRIM($O$13))=0</formula>
    </cfRule>
  </conditionalFormatting>
  <conditionalFormatting sqref="R13">
    <cfRule type="expression" dxfId="9247" priority="3600" stopIfTrue="1">
      <formula>LEN(TRIM($R$13))=0</formula>
    </cfRule>
  </conditionalFormatting>
  <conditionalFormatting sqref="S13">
    <cfRule type="expression" dxfId="9246" priority="3601" stopIfTrue="1">
      <formula>LEN(TRIM($S$13))=0</formula>
    </cfRule>
  </conditionalFormatting>
  <conditionalFormatting sqref="V13">
    <cfRule type="expression" dxfId="9245" priority="3602" stopIfTrue="1">
      <formula>LEN(TRIM($V$13))=0</formula>
    </cfRule>
  </conditionalFormatting>
  <conditionalFormatting sqref="W13">
    <cfRule type="expression" dxfId="9244" priority="3603" stopIfTrue="1">
      <formula>LEN(TRIM($W$13))=0</formula>
    </cfRule>
  </conditionalFormatting>
  <conditionalFormatting sqref="Z13">
    <cfRule type="expression" dxfId="9243" priority="3604" stopIfTrue="1">
      <formula>LEN(TRIM($Z$13))=0</formula>
    </cfRule>
  </conditionalFormatting>
  <conditionalFormatting sqref="AA13">
    <cfRule type="expression" dxfId="9242" priority="3605" stopIfTrue="1">
      <formula>LEN(TRIM($AA$13))=0</formula>
    </cfRule>
  </conditionalFormatting>
  <conditionalFormatting sqref="AD13">
    <cfRule type="expression" dxfId="9241" priority="3606" stopIfTrue="1">
      <formula>LEN(TRIM($AD$13))=0</formula>
    </cfRule>
  </conditionalFormatting>
  <conditionalFormatting sqref="AE13">
    <cfRule type="expression" dxfId="9240" priority="3607" stopIfTrue="1">
      <formula>LEN(TRIM($AE$13))=0</formula>
    </cfRule>
  </conditionalFormatting>
  <conditionalFormatting sqref="AX13">
    <cfRule type="expression" dxfId="9239" priority="3608" stopIfTrue="1">
      <formula>LEN(TRIM($AX$13))=0</formula>
    </cfRule>
  </conditionalFormatting>
  <conditionalFormatting sqref="AY13">
    <cfRule type="expression" dxfId="9238" priority="3609" stopIfTrue="1">
      <formula>LEN(TRIM($AY$13))=0</formula>
    </cfRule>
  </conditionalFormatting>
  <conditionalFormatting sqref="BB13">
    <cfRule type="expression" dxfId="9237" priority="3610" stopIfTrue="1">
      <formula>LEN(TRIM($BB$13))=0</formula>
    </cfRule>
  </conditionalFormatting>
  <conditionalFormatting sqref="BC13">
    <cfRule type="expression" dxfId="9236" priority="3611" stopIfTrue="1">
      <formula>LEN(TRIM($BC$13))=0</formula>
    </cfRule>
  </conditionalFormatting>
  <conditionalFormatting sqref="F15">
    <cfRule type="expression" dxfId="9235" priority="3612" stopIfTrue="1">
      <formula>LEN(TRIM($F$15))=0</formula>
    </cfRule>
  </conditionalFormatting>
  <conditionalFormatting sqref="G15">
    <cfRule type="expression" dxfId="9234" priority="3613" stopIfTrue="1">
      <formula>LEN(TRIM($G$15))=0</formula>
    </cfRule>
  </conditionalFormatting>
  <conditionalFormatting sqref="H15">
    <cfRule type="expression" dxfId="9233" priority="3614" stopIfTrue="1">
      <formula>LEN(TRIM($H$15))=0</formula>
    </cfRule>
  </conditionalFormatting>
  <conditionalFormatting sqref="J15">
    <cfRule type="expression" dxfId="9232" priority="3615" stopIfTrue="1">
      <formula>LEN(TRIM($J$15))=0</formula>
    </cfRule>
  </conditionalFormatting>
  <conditionalFormatting sqref="K15">
    <cfRule type="expression" dxfId="9231" priority="3616" stopIfTrue="1">
      <formula>LEN(TRIM($K$15))=0</formula>
    </cfRule>
  </conditionalFormatting>
  <conditionalFormatting sqref="L15">
    <cfRule type="expression" dxfId="9230" priority="3617" stopIfTrue="1">
      <formula>LEN(TRIM($L$15))=0</formula>
    </cfRule>
  </conditionalFormatting>
  <conditionalFormatting sqref="N15">
    <cfRule type="expression" dxfId="9229" priority="3618" stopIfTrue="1">
      <formula>LEN(TRIM($N$15))=0</formula>
    </cfRule>
  </conditionalFormatting>
  <conditionalFormatting sqref="O15">
    <cfRule type="expression" dxfId="9228" priority="3619" stopIfTrue="1">
      <formula>LEN(TRIM($O$15))=0</formula>
    </cfRule>
  </conditionalFormatting>
  <conditionalFormatting sqref="P15">
    <cfRule type="expression" dxfId="9227" priority="3620" stopIfTrue="1">
      <formula>LEN(TRIM($P$15))=0</formula>
    </cfRule>
  </conditionalFormatting>
  <conditionalFormatting sqref="R15">
    <cfRule type="expression" dxfId="9226" priority="3621" stopIfTrue="1">
      <formula>LEN(TRIM($R$15))=0</formula>
    </cfRule>
  </conditionalFormatting>
  <conditionalFormatting sqref="S15">
    <cfRule type="expression" dxfId="9225" priority="3622" stopIfTrue="1">
      <formula>LEN(TRIM($S$15))=0</formula>
    </cfRule>
  </conditionalFormatting>
  <conditionalFormatting sqref="T15">
    <cfRule type="expression" dxfId="9224" priority="3623" stopIfTrue="1">
      <formula>LEN(TRIM($T$15))=0</formula>
    </cfRule>
  </conditionalFormatting>
  <conditionalFormatting sqref="V15">
    <cfRule type="expression" dxfId="9223" priority="3624" stopIfTrue="1">
      <formula>LEN(TRIM($V$15))=0</formula>
    </cfRule>
  </conditionalFormatting>
  <conditionalFormatting sqref="W15">
    <cfRule type="expression" dxfId="9222" priority="3625" stopIfTrue="1">
      <formula>LEN(TRIM($W$15))=0</formula>
    </cfRule>
  </conditionalFormatting>
  <conditionalFormatting sqref="X15">
    <cfRule type="expression" dxfId="9221" priority="3626" stopIfTrue="1">
      <formula>LEN(TRIM($X$15))=0</formula>
    </cfRule>
  </conditionalFormatting>
  <conditionalFormatting sqref="Z15">
    <cfRule type="expression" dxfId="9220" priority="3627" stopIfTrue="1">
      <formula>LEN(TRIM($Z$15))=0</formula>
    </cfRule>
  </conditionalFormatting>
  <conditionalFormatting sqref="AA15">
    <cfRule type="expression" dxfId="9219" priority="3628" stopIfTrue="1">
      <formula>LEN(TRIM($AA$15))=0</formula>
    </cfRule>
  </conditionalFormatting>
  <conditionalFormatting sqref="AB15">
    <cfRule type="expression" dxfId="9218" priority="3629" stopIfTrue="1">
      <formula>LEN(TRIM($AB$15))=0</formula>
    </cfRule>
  </conditionalFormatting>
  <conditionalFormatting sqref="AD15">
    <cfRule type="expression" dxfId="9217" priority="3630" stopIfTrue="1">
      <formula>LEN(TRIM($AD$15))=0</formula>
    </cfRule>
  </conditionalFormatting>
  <conditionalFormatting sqref="AE15">
    <cfRule type="expression" dxfId="9216" priority="3631" stopIfTrue="1">
      <formula>LEN(TRIM($AE$15))=0</formula>
    </cfRule>
  </conditionalFormatting>
  <conditionalFormatting sqref="AF15">
    <cfRule type="expression" dxfId="9215" priority="3632" stopIfTrue="1">
      <formula>LEN(TRIM($AF$15))=0</formula>
    </cfRule>
  </conditionalFormatting>
  <conditionalFormatting sqref="AX15">
    <cfRule type="expression" dxfId="9214" priority="3633" stopIfTrue="1">
      <formula>LEN(TRIM($AX$15))=0</formula>
    </cfRule>
  </conditionalFormatting>
  <conditionalFormatting sqref="AY15">
    <cfRule type="expression" dxfId="9213" priority="3634" stopIfTrue="1">
      <formula>LEN(TRIM($AY$15))=0</formula>
    </cfRule>
  </conditionalFormatting>
  <conditionalFormatting sqref="AZ15">
    <cfRule type="expression" dxfId="9212" priority="3635" stopIfTrue="1">
      <formula>LEN(TRIM($AZ$15))=0</formula>
    </cfRule>
  </conditionalFormatting>
  <conditionalFormatting sqref="BB15">
    <cfRule type="expression" dxfId="9211" priority="3636" stopIfTrue="1">
      <formula>LEN(TRIM($BB$15))=0</formula>
    </cfRule>
  </conditionalFormatting>
  <conditionalFormatting sqref="BC15">
    <cfRule type="expression" dxfId="9210" priority="3637" stopIfTrue="1">
      <formula>LEN(TRIM($BC$15))=0</formula>
    </cfRule>
  </conditionalFormatting>
  <conditionalFormatting sqref="BD15">
    <cfRule type="expression" dxfId="9209" priority="3638" stopIfTrue="1">
      <formula>LEN(TRIM($BD$15))=0</formula>
    </cfRule>
  </conditionalFormatting>
  <conditionalFormatting sqref="F17">
    <cfRule type="expression" dxfId="9208" priority="3639" stopIfTrue="1">
      <formula>LEN(TRIM($F$17))=0</formula>
    </cfRule>
  </conditionalFormatting>
  <conditionalFormatting sqref="G17">
    <cfRule type="expression" dxfId="9207" priority="3640" stopIfTrue="1">
      <formula>LEN(TRIM($G$17))=0</formula>
    </cfRule>
  </conditionalFormatting>
  <conditionalFormatting sqref="H17">
    <cfRule type="expression" dxfId="9206" priority="3641" stopIfTrue="1">
      <formula>LEN(TRIM($H$17))=0</formula>
    </cfRule>
  </conditionalFormatting>
  <conditionalFormatting sqref="F18">
    <cfRule type="expression" dxfId="9205" priority="3642" stopIfTrue="1">
      <formula>LEN(TRIM($F$18))=0</formula>
    </cfRule>
  </conditionalFormatting>
  <conditionalFormatting sqref="G18">
    <cfRule type="expression" dxfId="9204" priority="3643" stopIfTrue="1">
      <formula>LEN(TRIM($G$18))=0</formula>
    </cfRule>
  </conditionalFormatting>
  <conditionalFormatting sqref="H18">
    <cfRule type="expression" dxfId="9203" priority="3644" stopIfTrue="1">
      <formula>LEN(TRIM($H$18))=0</formula>
    </cfRule>
  </conditionalFormatting>
  <conditionalFormatting sqref="J17">
    <cfRule type="expression" dxfId="9202" priority="3645" stopIfTrue="1">
      <formula>LEN(TRIM($J$17))=0</formula>
    </cfRule>
  </conditionalFormatting>
  <conditionalFormatting sqref="K17">
    <cfRule type="expression" dxfId="9201" priority="3646" stopIfTrue="1">
      <formula>LEN(TRIM($K$17))=0</formula>
    </cfRule>
  </conditionalFormatting>
  <conditionalFormatting sqref="L17">
    <cfRule type="expression" dxfId="9200" priority="3647" stopIfTrue="1">
      <formula>LEN(TRIM($L$17))=0</formula>
    </cfRule>
  </conditionalFormatting>
  <conditionalFormatting sqref="J18">
    <cfRule type="expression" dxfId="9199" priority="3648" stopIfTrue="1">
      <formula>LEN(TRIM($J$18))=0</formula>
    </cfRule>
  </conditionalFormatting>
  <conditionalFormatting sqref="K18">
    <cfRule type="expression" dxfId="9198" priority="3649" stopIfTrue="1">
      <formula>LEN(TRIM($K$18))=0</formula>
    </cfRule>
  </conditionalFormatting>
  <conditionalFormatting sqref="L18">
    <cfRule type="expression" dxfId="9197" priority="3650" stopIfTrue="1">
      <formula>LEN(TRIM($L$18))=0</formula>
    </cfRule>
  </conditionalFormatting>
  <conditionalFormatting sqref="N17">
    <cfRule type="expression" dxfId="9196" priority="3651" stopIfTrue="1">
      <formula>LEN(TRIM($N$17))=0</formula>
    </cfRule>
  </conditionalFormatting>
  <conditionalFormatting sqref="O17">
    <cfRule type="expression" dxfId="9195" priority="3652" stopIfTrue="1">
      <formula>LEN(TRIM($O$17))=0</formula>
    </cfRule>
  </conditionalFormatting>
  <conditionalFormatting sqref="P17">
    <cfRule type="expression" dxfId="9194" priority="3653" stopIfTrue="1">
      <formula>LEN(TRIM($P$17))=0</formula>
    </cfRule>
  </conditionalFormatting>
  <conditionalFormatting sqref="N18">
    <cfRule type="expression" dxfId="9193" priority="3654" stopIfTrue="1">
      <formula>LEN(TRIM($N$18))=0</formula>
    </cfRule>
  </conditionalFormatting>
  <conditionalFormatting sqref="O18">
    <cfRule type="expression" dxfId="9192" priority="3655" stopIfTrue="1">
      <formula>LEN(TRIM($O$18))=0</formula>
    </cfRule>
  </conditionalFormatting>
  <conditionalFormatting sqref="P18">
    <cfRule type="expression" dxfId="9191" priority="3656" stopIfTrue="1">
      <formula>LEN(TRIM($P$18))=0</formula>
    </cfRule>
  </conditionalFormatting>
  <conditionalFormatting sqref="R17">
    <cfRule type="expression" dxfId="9190" priority="3657" stopIfTrue="1">
      <formula>LEN(TRIM($R$17))=0</formula>
    </cfRule>
  </conditionalFormatting>
  <conditionalFormatting sqref="S17">
    <cfRule type="expression" dxfId="9189" priority="3658" stopIfTrue="1">
      <formula>LEN(TRIM($S$17))=0</formula>
    </cfRule>
  </conditionalFormatting>
  <conditionalFormatting sqref="T17">
    <cfRule type="expression" dxfId="9188" priority="3659" stopIfTrue="1">
      <formula>LEN(TRIM($T$17))=0</formula>
    </cfRule>
  </conditionalFormatting>
  <conditionalFormatting sqref="R18">
    <cfRule type="expression" dxfId="9187" priority="3660" stopIfTrue="1">
      <formula>LEN(TRIM($R$18))=0</formula>
    </cfRule>
  </conditionalFormatting>
  <conditionalFormatting sqref="S18">
    <cfRule type="expression" dxfId="9186" priority="3661" stopIfTrue="1">
      <formula>LEN(TRIM($S$18))=0</formula>
    </cfRule>
  </conditionalFormatting>
  <conditionalFormatting sqref="T18">
    <cfRule type="expression" dxfId="9185" priority="3662" stopIfTrue="1">
      <formula>LEN(TRIM($T$18))=0</formula>
    </cfRule>
  </conditionalFormatting>
  <conditionalFormatting sqref="V17">
    <cfRule type="expression" dxfId="9184" priority="3663" stopIfTrue="1">
      <formula>LEN(TRIM($V$17))=0</formula>
    </cfRule>
  </conditionalFormatting>
  <conditionalFormatting sqref="W17">
    <cfRule type="expression" dxfId="9183" priority="3664" stopIfTrue="1">
      <formula>LEN(TRIM($W$17))=0</formula>
    </cfRule>
  </conditionalFormatting>
  <conditionalFormatting sqref="X17">
    <cfRule type="expression" dxfId="9182" priority="3665" stopIfTrue="1">
      <formula>LEN(TRIM($X$17))=0</formula>
    </cfRule>
  </conditionalFormatting>
  <conditionalFormatting sqref="V18">
    <cfRule type="expression" dxfId="9181" priority="3666" stopIfTrue="1">
      <formula>LEN(TRIM($V$18))=0</formula>
    </cfRule>
  </conditionalFormatting>
  <conditionalFormatting sqref="W18">
    <cfRule type="expression" dxfId="9180" priority="3667" stopIfTrue="1">
      <formula>LEN(TRIM($W$18))=0</formula>
    </cfRule>
  </conditionalFormatting>
  <conditionalFormatting sqref="X18">
    <cfRule type="expression" dxfId="9179" priority="3668" stopIfTrue="1">
      <formula>LEN(TRIM($X$18))=0</formula>
    </cfRule>
  </conditionalFormatting>
  <conditionalFormatting sqref="Z17">
    <cfRule type="expression" dxfId="9178" priority="3669" stopIfTrue="1">
      <formula>LEN(TRIM($Z$17))=0</formula>
    </cfRule>
  </conditionalFormatting>
  <conditionalFormatting sqref="AA17">
    <cfRule type="expression" dxfId="9177" priority="3670" stopIfTrue="1">
      <formula>LEN(TRIM($AA$17))=0</formula>
    </cfRule>
  </conditionalFormatting>
  <conditionalFormatting sqref="AB17">
    <cfRule type="expression" dxfId="9176" priority="3671" stopIfTrue="1">
      <formula>LEN(TRIM($AB$17))=0</formula>
    </cfRule>
  </conditionalFormatting>
  <conditionalFormatting sqref="Z18">
    <cfRule type="expression" dxfId="9175" priority="3672" stopIfTrue="1">
      <formula>LEN(TRIM($Z$18))=0</formula>
    </cfRule>
  </conditionalFormatting>
  <conditionalFormatting sqref="AA18">
    <cfRule type="expression" dxfId="9174" priority="3673" stopIfTrue="1">
      <formula>LEN(TRIM($AA$18))=0</formula>
    </cfRule>
  </conditionalFormatting>
  <conditionalFormatting sqref="AB18">
    <cfRule type="expression" dxfId="9173" priority="3674" stopIfTrue="1">
      <formula>LEN(TRIM($AB$18))=0</formula>
    </cfRule>
  </conditionalFormatting>
  <conditionalFormatting sqref="AD17">
    <cfRule type="expression" dxfId="9172" priority="3675" stopIfTrue="1">
      <formula>LEN(TRIM($AD$17))=0</formula>
    </cfRule>
  </conditionalFormatting>
  <conditionalFormatting sqref="AE17">
    <cfRule type="expression" dxfId="9171" priority="3676" stopIfTrue="1">
      <formula>LEN(TRIM($AE$17))=0</formula>
    </cfRule>
  </conditionalFormatting>
  <conditionalFormatting sqref="AF17">
    <cfRule type="expression" dxfId="9170" priority="3677" stopIfTrue="1">
      <formula>LEN(TRIM($AF$17))=0</formula>
    </cfRule>
  </conditionalFormatting>
  <conditionalFormatting sqref="AD18">
    <cfRule type="expression" dxfId="9169" priority="3678" stopIfTrue="1">
      <formula>LEN(TRIM($AD$18))=0</formula>
    </cfRule>
  </conditionalFormatting>
  <conditionalFormatting sqref="AE18">
    <cfRule type="expression" dxfId="9168" priority="3679" stopIfTrue="1">
      <formula>LEN(TRIM($AE$18))=0</formula>
    </cfRule>
  </conditionalFormatting>
  <conditionalFormatting sqref="AF18">
    <cfRule type="expression" dxfId="9167" priority="3680" stopIfTrue="1">
      <formula>LEN(TRIM($AF$18))=0</formula>
    </cfRule>
  </conditionalFormatting>
  <conditionalFormatting sqref="AX17">
    <cfRule type="expression" dxfId="9166" priority="3681" stopIfTrue="1">
      <formula>LEN(TRIM($AX$17))=0</formula>
    </cfRule>
  </conditionalFormatting>
  <conditionalFormatting sqref="AY17">
    <cfRule type="expression" dxfId="9165" priority="3682" stopIfTrue="1">
      <formula>LEN(TRIM($AY$17))=0</formula>
    </cfRule>
  </conditionalFormatting>
  <conditionalFormatting sqref="AZ17">
    <cfRule type="expression" dxfId="9164" priority="3683" stopIfTrue="1">
      <formula>LEN(TRIM($AZ$17))=0</formula>
    </cfRule>
  </conditionalFormatting>
  <conditionalFormatting sqref="AX18">
    <cfRule type="expression" dxfId="9163" priority="3684" stopIfTrue="1">
      <formula>LEN(TRIM($AX$18))=0</formula>
    </cfRule>
  </conditionalFormatting>
  <conditionalFormatting sqref="AY18">
    <cfRule type="expression" dxfId="9162" priority="3685" stopIfTrue="1">
      <formula>LEN(TRIM($AY$18))=0</formula>
    </cfRule>
  </conditionalFormatting>
  <conditionalFormatting sqref="AZ18">
    <cfRule type="expression" dxfId="9161" priority="3686" stopIfTrue="1">
      <formula>LEN(TRIM($AZ$18))=0</formula>
    </cfRule>
  </conditionalFormatting>
  <conditionalFormatting sqref="BB17">
    <cfRule type="expression" dxfId="9160" priority="3687" stopIfTrue="1">
      <formula>LEN(TRIM($BB$17))=0</formula>
    </cfRule>
  </conditionalFormatting>
  <conditionalFormatting sqref="BC17">
    <cfRule type="expression" dxfId="9159" priority="3688" stopIfTrue="1">
      <formula>LEN(TRIM($BC$17))=0</formula>
    </cfRule>
  </conditionalFormatting>
  <conditionalFormatting sqref="BD17">
    <cfRule type="expression" dxfId="9158" priority="3689" stopIfTrue="1">
      <formula>LEN(TRIM($BD$17))=0</formula>
    </cfRule>
  </conditionalFormatting>
  <conditionalFormatting sqref="BB18">
    <cfRule type="expression" dxfId="9157" priority="3690" stopIfTrue="1">
      <formula>LEN(TRIM($BB$18))=0</formula>
    </cfRule>
  </conditionalFormatting>
  <conditionalFormatting sqref="BC18">
    <cfRule type="expression" dxfId="9156" priority="3691" stopIfTrue="1">
      <formula>LEN(TRIM($BC$18))=0</formula>
    </cfRule>
  </conditionalFormatting>
  <conditionalFormatting sqref="BD18">
    <cfRule type="expression" dxfId="9155" priority="3692" stopIfTrue="1">
      <formula>LEN(TRIM($BD$18))=0</formula>
    </cfRule>
  </conditionalFormatting>
  <conditionalFormatting sqref="F20">
    <cfRule type="expression" dxfId="9154" priority="3693" stopIfTrue="1">
      <formula>LEN(TRIM($F$20))=0</formula>
    </cfRule>
  </conditionalFormatting>
  <conditionalFormatting sqref="G20">
    <cfRule type="expression" dxfId="9153" priority="3694" stopIfTrue="1">
      <formula>LEN(TRIM($G$20))=0</formula>
    </cfRule>
  </conditionalFormatting>
  <conditionalFormatting sqref="H20">
    <cfRule type="expression" dxfId="9152" priority="3695" stopIfTrue="1">
      <formula>LEN(TRIM($H$20))=0</formula>
    </cfRule>
  </conditionalFormatting>
  <conditionalFormatting sqref="F21">
    <cfRule type="expression" dxfId="9151" priority="3696" stopIfTrue="1">
      <formula>LEN(TRIM($F$21))=0</formula>
    </cfRule>
  </conditionalFormatting>
  <conditionalFormatting sqref="G21">
    <cfRule type="expression" dxfId="9150" priority="3697" stopIfTrue="1">
      <formula>LEN(TRIM($G$21))=0</formula>
    </cfRule>
  </conditionalFormatting>
  <conditionalFormatting sqref="H21">
    <cfRule type="expression" dxfId="9149" priority="3698" stopIfTrue="1">
      <formula>LEN(TRIM($H$21))=0</formula>
    </cfRule>
  </conditionalFormatting>
  <conditionalFormatting sqref="F22">
    <cfRule type="expression" dxfId="9148" priority="3699" stopIfTrue="1">
      <formula>LEN(TRIM($F$22))=0</formula>
    </cfRule>
  </conditionalFormatting>
  <conditionalFormatting sqref="G22">
    <cfRule type="expression" dxfId="9147" priority="3700" stopIfTrue="1">
      <formula>LEN(TRIM($G$22))=0</formula>
    </cfRule>
  </conditionalFormatting>
  <conditionalFormatting sqref="H22">
    <cfRule type="expression" dxfId="9146" priority="3701" stopIfTrue="1">
      <formula>LEN(TRIM($H$22))=0</formula>
    </cfRule>
  </conditionalFormatting>
  <conditionalFormatting sqref="F23">
    <cfRule type="expression" dxfId="9145" priority="3702" stopIfTrue="1">
      <formula>LEN(TRIM($F$23))=0</formula>
    </cfRule>
  </conditionalFormatting>
  <conditionalFormatting sqref="G23">
    <cfRule type="expression" dxfId="9144" priority="3703" stopIfTrue="1">
      <formula>LEN(TRIM($G$23))=0</formula>
    </cfRule>
  </conditionalFormatting>
  <conditionalFormatting sqref="H23">
    <cfRule type="expression" dxfId="9143" priority="3704" stopIfTrue="1">
      <formula>LEN(TRIM($H$23))=0</formula>
    </cfRule>
  </conditionalFormatting>
  <conditionalFormatting sqref="J20">
    <cfRule type="expression" dxfId="9142" priority="3705" stopIfTrue="1">
      <formula>LEN(TRIM($J$20))=0</formula>
    </cfRule>
  </conditionalFormatting>
  <conditionalFormatting sqref="K20">
    <cfRule type="expression" dxfId="9141" priority="3706" stopIfTrue="1">
      <formula>LEN(TRIM($K$20))=0</formula>
    </cfRule>
  </conditionalFormatting>
  <conditionalFormatting sqref="L20">
    <cfRule type="expression" dxfId="9140" priority="3707" stopIfTrue="1">
      <formula>LEN(TRIM($L$20))=0</formula>
    </cfRule>
  </conditionalFormatting>
  <conditionalFormatting sqref="J21">
    <cfRule type="expression" dxfId="9139" priority="3708" stopIfTrue="1">
      <formula>LEN(TRIM($J$21))=0</formula>
    </cfRule>
  </conditionalFormatting>
  <conditionalFormatting sqref="K21">
    <cfRule type="expression" dxfId="9138" priority="3709" stopIfTrue="1">
      <formula>LEN(TRIM($K$21))=0</formula>
    </cfRule>
  </conditionalFormatting>
  <conditionalFormatting sqref="L21">
    <cfRule type="expression" dxfId="9137" priority="3710" stopIfTrue="1">
      <formula>LEN(TRIM($L$21))=0</formula>
    </cfRule>
  </conditionalFormatting>
  <conditionalFormatting sqref="J22">
    <cfRule type="expression" dxfId="9136" priority="3711" stopIfTrue="1">
      <formula>LEN(TRIM($J$22))=0</formula>
    </cfRule>
  </conditionalFormatting>
  <conditionalFormatting sqref="K22">
    <cfRule type="expression" dxfId="9135" priority="3712" stopIfTrue="1">
      <formula>LEN(TRIM($K$22))=0</formula>
    </cfRule>
  </conditionalFormatting>
  <conditionalFormatting sqref="L22">
    <cfRule type="expression" dxfId="9134" priority="3713" stopIfTrue="1">
      <formula>LEN(TRIM($L$22))=0</formula>
    </cfRule>
  </conditionalFormatting>
  <conditionalFormatting sqref="J23">
    <cfRule type="expression" dxfId="9133" priority="3714" stopIfTrue="1">
      <formula>LEN(TRIM($J$23))=0</formula>
    </cfRule>
  </conditionalFormatting>
  <conditionalFormatting sqref="K23">
    <cfRule type="expression" dxfId="9132" priority="3715" stopIfTrue="1">
      <formula>LEN(TRIM($K$23))=0</formula>
    </cfRule>
  </conditionalFormatting>
  <conditionalFormatting sqref="L23">
    <cfRule type="expression" dxfId="9131" priority="3716" stopIfTrue="1">
      <formula>LEN(TRIM($L$23))=0</formula>
    </cfRule>
  </conditionalFormatting>
  <conditionalFormatting sqref="N20">
    <cfRule type="expression" dxfId="9130" priority="3717" stopIfTrue="1">
      <formula>LEN(TRIM($N$20))=0</formula>
    </cfRule>
  </conditionalFormatting>
  <conditionalFormatting sqref="O20">
    <cfRule type="expression" dxfId="9129" priority="3718" stopIfTrue="1">
      <formula>LEN(TRIM($O$20))=0</formula>
    </cfRule>
  </conditionalFormatting>
  <conditionalFormatting sqref="P20">
    <cfRule type="expression" dxfId="9128" priority="3719" stopIfTrue="1">
      <formula>LEN(TRIM($P$20))=0</formula>
    </cfRule>
  </conditionalFormatting>
  <conditionalFormatting sqref="N21">
    <cfRule type="expression" dxfId="9127" priority="3720" stopIfTrue="1">
      <formula>LEN(TRIM($N$21))=0</formula>
    </cfRule>
  </conditionalFormatting>
  <conditionalFormatting sqref="O21">
    <cfRule type="expression" dxfId="9126" priority="3721" stopIfTrue="1">
      <formula>LEN(TRIM($O$21))=0</formula>
    </cfRule>
  </conditionalFormatting>
  <conditionalFormatting sqref="P21">
    <cfRule type="expression" dxfId="9125" priority="3722" stopIfTrue="1">
      <formula>LEN(TRIM($P$21))=0</formula>
    </cfRule>
  </conditionalFormatting>
  <conditionalFormatting sqref="N22">
    <cfRule type="expression" dxfId="9124" priority="3723" stopIfTrue="1">
      <formula>LEN(TRIM($N$22))=0</formula>
    </cfRule>
  </conditionalFormatting>
  <conditionalFormatting sqref="O22">
    <cfRule type="expression" dxfId="9123" priority="3724" stopIfTrue="1">
      <formula>LEN(TRIM($O$22))=0</formula>
    </cfRule>
  </conditionalFormatting>
  <conditionalFormatting sqref="P22">
    <cfRule type="expression" dxfId="9122" priority="3725" stopIfTrue="1">
      <formula>LEN(TRIM($P$22))=0</formula>
    </cfRule>
  </conditionalFormatting>
  <conditionalFormatting sqref="N23">
    <cfRule type="expression" dxfId="9121" priority="3726" stopIfTrue="1">
      <formula>LEN(TRIM($N$23))=0</formula>
    </cfRule>
  </conditionalFormatting>
  <conditionalFormatting sqref="O23">
    <cfRule type="expression" dxfId="9120" priority="3727" stopIfTrue="1">
      <formula>LEN(TRIM($O$23))=0</formula>
    </cfRule>
  </conditionalFormatting>
  <conditionalFormatting sqref="P23">
    <cfRule type="expression" dxfId="9119" priority="3728" stopIfTrue="1">
      <formula>LEN(TRIM($P$23))=0</formula>
    </cfRule>
  </conditionalFormatting>
  <conditionalFormatting sqref="R20">
    <cfRule type="expression" dxfId="9118" priority="3729" stopIfTrue="1">
      <formula>LEN(TRIM($R$20))=0</formula>
    </cfRule>
  </conditionalFormatting>
  <conditionalFormatting sqref="S20">
    <cfRule type="expression" dxfId="9117" priority="3730" stopIfTrue="1">
      <formula>LEN(TRIM($S$20))=0</formula>
    </cfRule>
  </conditionalFormatting>
  <conditionalFormatting sqref="T20">
    <cfRule type="expression" dxfId="9116" priority="3731" stopIfTrue="1">
      <formula>LEN(TRIM($T$20))=0</formula>
    </cfRule>
  </conditionalFormatting>
  <conditionalFormatting sqref="R21">
    <cfRule type="expression" dxfId="9115" priority="3732" stopIfTrue="1">
      <formula>LEN(TRIM($R$21))=0</formula>
    </cfRule>
  </conditionalFormatting>
  <conditionalFormatting sqref="S21">
    <cfRule type="expression" dxfId="9114" priority="3733" stopIfTrue="1">
      <formula>LEN(TRIM($S$21))=0</formula>
    </cfRule>
  </conditionalFormatting>
  <conditionalFormatting sqref="T21">
    <cfRule type="expression" dxfId="9113" priority="3734" stopIfTrue="1">
      <formula>LEN(TRIM($T$21))=0</formula>
    </cfRule>
  </conditionalFormatting>
  <conditionalFormatting sqref="R22">
    <cfRule type="expression" dxfId="9112" priority="3735" stopIfTrue="1">
      <formula>LEN(TRIM($R$22))=0</formula>
    </cfRule>
  </conditionalFormatting>
  <conditionalFormatting sqref="S22">
    <cfRule type="expression" dxfId="9111" priority="3736" stopIfTrue="1">
      <formula>LEN(TRIM($S$22))=0</formula>
    </cfRule>
  </conditionalFormatting>
  <conditionalFormatting sqref="T22">
    <cfRule type="expression" dxfId="9110" priority="3737" stopIfTrue="1">
      <formula>LEN(TRIM($T$22))=0</formula>
    </cfRule>
  </conditionalFormatting>
  <conditionalFormatting sqref="R23">
    <cfRule type="expression" dxfId="9109" priority="3738" stopIfTrue="1">
      <formula>LEN(TRIM($R$23))=0</formula>
    </cfRule>
  </conditionalFormatting>
  <conditionalFormatting sqref="S23">
    <cfRule type="expression" dxfId="9108" priority="3739" stopIfTrue="1">
      <formula>LEN(TRIM($S$23))=0</formula>
    </cfRule>
  </conditionalFormatting>
  <conditionalFormatting sqref="T23">
    <cfRule type="expression" dxfId="9107" priority="3740" stopIfTrue="1">
      <formula>LEN(TRIM($T$23))=0</formula>
    </cfRule>
  </conditionalFormatting>
  <conditionalFormatting sqref="V20">
    <cfRule type="expression" dxfId="9106" priority="3741" stopIfTrue="1">
      <formula>LEN(TRIM($V$20))=0</formula>
    </cfRule>
  </conditionalFormatting>
  <conditionalFormatting sqref="W20">
    <cfRule type="expression" dxfId="9105" priority="3742" stopIfTrue="1">
      <formula>LEN(TRIM($W$20))=0</formula>
    </cfRule>
  </conditionalFormatting>
  <conditionalFormatting sqref="X20">
    <cfRule type="expression" dxfId="9104" priority="3743" stopIfTrue="1">
      <formula>LEN(TRIM($X$20))=0</formula>
    </cfRule>
  </conditionalFormatting>
  <conditionalFormatting sqref="V21">
    <cfRule type="expression" dxfId="9103" priority="3744" stopIfTrue="1">
      <formula>LEN(TRIM($V$21))=0</formula>
    </cfRule>
  </conditionalFormatting>
  <conditionalFormatting sqref="W21">
    <cfRule type="expression" dxfId="9102" priority="3745" stopIfTrue="1">
      <formula>LEN(TRIM($W$21))=0</formula>
    </cfRule>
  </conditionalFormatting>
  <conditionalFormatting sqref="X21">
    <cfRule type="expression" dxfId="9101" priority="3746" stopIfTrue="1">
      <formula>LEN(TRIM($X$21))=0</formula>
    </cfRule>
  </conditionalFormatting>
  <conditionalFormatting sqref="V22">
    <cfRule type="expression" dxfId="9100" priority="3747" stopIfTrue="1">
      <formula>LEN(TRIM($V$22))=0</formula>
    </cfRule>
  </conditionalFormatting>
  <conditionalFormatting sqref="W22">
    <cfRule type="expression" dxfId="9099" priority="3748" stopIfTrue="1">
      <formula>LEN(TRIM($W$22))=0</formula>
    </cfRule>
  </conditionalFormatting>
  <conditionalFormatting sqref="X22">
    <cfRule type="expression" dxfId="9098" priority="3749" stopIfTrue="1">
      <formula>LEN(TRIM($X$22))=0</formula>
    </cfRule>
  </conditionalFormatting>
  <conditionalFormatting sqref="V23">
    <cfRule type="expression" dxfId="9097" priority="3750" stopIfTrue="1">
      <formula>LEN(TRIM($V$23))=0</formula>
    </cfRule>
  </conditionalFormatting>
  <conditionalFormatting sqref="W23">
    <cfRule type="expression" dxfId="9096" priority="3751" stopIfTrue="1">
      <formula>LEN(TRIM($W$23))=0</formula>
    </cfRule>
  </conditionalFormatting>
  <conditionalFormatting sqref="X23">
    <cfRule type="expression" dxfId="9095" priority="3752" stopIfTrue="1">
      <formula>LEN(TRIM($X$23))=0</formula>
    </cfRule>
  </conditionalFormatting>
  <conditionalFormatting sqref="Z20">
    <cfRule type="expression" dxfId="9094" priority="3753" stopIfTrue="1">
      <formula>LEN(TRIM($Z$20))=0</formula>
    </cfRule>
  </conditionalFormatting>
  <conditionalFormatting sqref="AA20">
    <cfRule type="expression" dxfId="9093" priority="3754" stopIfTrue="1">
      <formula>LEN(TRIM($AA$20))=0</formula>
    </cfRule>
  </conditionalFormatting>
  <conditionalFormatting sqref="AB20">
    <cfRule type="expression" dxfId="9092" priority="3755" stopIfTrue="1">
      <formula>LEN(TRIM($AB$20))=0</formula>
    </cfRule>
  </conditionalFormatting>
  <conditionalFormatting sqref="Z21">
    <cfRule type="expression" dxfId="9091" priority="3756" stopIfTrue="1">
      <formula>LEN(TRIM($Z$21))=0</formula>
    </cfRule>
  </conditionalFormatting>
  <conditionalFormatting sqref="AA21">
    <cfRule type="expression" dxfId="9090" priority="3757" stopIfTrue="1">
      <formula>LEN(TRIM($AA$21))=0</formula>
    </cfRule>
  </conditionalFormatting>
  <conditionalFormatting sqref="AB21">
    <cfRule type="expression" dxfId="9089" priority="3758" stopIfTrue="1">
      <formula>LEN(TRIM($AB$21))=0</formula>
    </cfRule>
  </conditionalFormatting>
  <conditionalFormatting sqref="Z22">
    <cfRule type="expression" dxfId="9088" priority="3759" stopIfTrue="1">
      <formula>LEN(TRIM($Z$22))=0</formula>
    </cfRule>
  </conditionalFormatting>
  <conditionalFormatting sqref="AA22">
    <cfRule type="expression" dxfId="9087" priority="3760" stopIfTrue="1">
      <formula>LEN(TRIM($AA$22))=0</formula>
    </cfRule>
  </conditionalFormatting>
  <conditionalFormatting sqref="AB22">
    <cfRule type="expression" dxfId="9086" priority="3761" stopIfTrue="1">
      <formula>LEN(TRIM($AB$22))=0</formula>
    </cfRule>
  </conditionalFormatting>
  <conditionalFormatting sqref="Z23">
    <cfRule type="expression" dxfId="9085" priority="3762" stopIfTrue="1">
      <formula>LEN(TRIM($Z$23))=0</formula>
    </cfRule>
  </conditionalFormatting>
  <conditionalFormatting sqref="AA23">
    <cfRule type="expression" dxfId="9084" priority="3763" stopIfTrue="1">
      <formula>LEN(TRIM($AA$23))=0</formula>
    </cfRule>
  </conditionalFormatting>
  <conditionalFormatting sqref="AB23">
    <cfRule type="expression" dxfId="9083" priority="3764" stopIfTrue="1">
      <formula>LEN(TRIM($AB$23))=0</formula>
    </cfRule>
  </conditionalFormatting>
  <conditionalFormatting sqref="AD20">
    <cfRule type="expression" dxfId="9082" priority="3765" stopIfTrue="1">
      <formula>LEN(TRIM($AD$20))=0</formula>
    </cfRule>
  </conditionalFormatting>
  <conditionalFormatting sqref="AE20">
    <cfRule type="expression" dxfId="9081" priority="3766" stopIfTrue="1">
      <formula>LEN(TRIM($AE$20))=0</formula>
    </cfRule>
  </conditionalFormatting>
  <conditionalFormatting sqref="AF20">
    <cfRule type="expression" dxfId="9080" priority="3767" stopIfTrue="1">
      <formula>LEN(TRIM($AF$20))=0</formula>
    </cfRule>
  </conditionalFormatting>
  <conditionalFormatting sqref="AD21">
    <cfRule type="expression" dxfId="9079" priority="3768" stopIfTrue="1">
      <formula>LEN(TRIM($AD$21))=0</formula>
    </cfRule>
  </conditionalFormatting>
  <conditionalFormatting sqref="AE21">
    <cfRule type="expression" dxfId="9078" priority="3769" stopIfTrue="1">
      <formula>LEN(TRIM($AE$21))=0</formula>
    </cfRule>
  </conditionalFormatting>
  <conditionalFormatting sqref="AF21">
    <cfRule type="expression" dxfId="9077" priority="3770" stopIfTrue="1">
      <formula>LEN(TRIM($AF$21))=0</formula>
    </cfRule>
  </conditionalFormatting>
  <conditionalFormatting sqref="AD22">
    <cfRule type="expression" dxfId="9076" priority="3771" stopIfTrue="1">
      <formula>LEN(TRIM($AD$22))=0</formula>
    </cfRule>
  </conditionalFormatting>
  <conditionalFormatting sqref="AE22">
    <cfRule type="expression" dxfId="9075" priority="3772" stopIfTrue="1">
      <formula>LEN(TRIM($AE$22))=0</formula>
    </cfRule>
  </conditionalFormatting>
  <conditionalFormatting sqref="AF22">
    <cfRule type="expression" dxfId="9074" priority="3773" stopIfTrue="1">
      <formula>LEN(TRIM($AF$22))=0</formula>
    </cfRule>
  </conditionalFormatting>
  <conditionalFormatting sqref="AD23">
    <cfRule type="expression" dxfId="9073" priority="3774" stopIfTrue="1">
      <formula>LEN(TRIM($AD$23))=0</formula>
    </cfRule>
  </conditionalFormatting>
  <conditionalFormatting sqref="AE23">
    <cfRule type="expression" dxfId="9072" priority="3775" stopIfTrue="1">
      <formula>LEN(TRIM($AE$23))=0</formula>
    </cfRule>
  </conditionalFormatting>
  <conditionalFormatting sqref="AF23">
    <cfRule type="expression" dxfId="9071" priority="3776" stopIfTrue="1">
      <formula>LEN(TRIM($AF$23))=0</formula>
    </cfRule>
  </conditionalFormatting>
  <conditionalFormatting sqref="AX20">
    <cfRule type="expression" dxfId="9070" priority="3777" stopIfTrue="1">
      <formula>LEN(TRIM($AX$20))=0</formula>
    </cfRule>
  </conditionalFormatting>
  <conditionalFormatting sqref="AY20">
    <cfRule type="expression" dxfId="9069" priority="3778" stopIfTrue="1">
      <formula>LEN(TRIM($AY$20))=0</formula>
    </cfRule>
  </conditionalFormatting>
  <conditionalFormatting sqref="AZ20">
    <cfRule type="expression" dxfId="9068" priority="3779" stopIfTrue="1">
      <formula>LEN(TRIM($AZ$20))=0</formula>
    </cfRule>
  </conditionalFormatting>
  <conditionalFormatting sqref="AX21">
    <cfRule type="expression" dxfId="9067" priority="3780" stopIfTrue="1">
      <formula>LEN(TRIM($AX$21))=0</formula>
    </cfRule>
  </conditionalFormatting>
  <conditionalFormatting sqref="AY21">
    <cfRule type="expression" dxfId="9066" priority="3781" stopIfTrue="1">
      <formula>LEN(TRIM($AY$21))=0</formula>
    </cfRule>
  </conditionalFormatting>
  <conditionalFormatting sqref="AZ21">
    <cfRule type="expression" dxfId="9065" priority="3782" stopIfTrue="1">
      <formula>LEN(TRIM($AZ$21))=0</formula>
    </cfRule>
  </conditionalFormatting>
  <conditionalFormatting sqref="AX22">
    <cfRule type="expression" dxfId="9064" priority="3783" stopIfTrue="1">
      <formula>LEN(TRIM($AX$22))=0</formula>
    </cfRule>
  </conditionalFormatting>
  <conditionalFormatting sqref="AY22">
    <cfRule type="expression" dxfId="9063" priority="3784" stopIfTrue="1">
      <formula>LEN(TRIM($AY$22))=0</formula>
    </cfRule>
  </conditionalFormatting>
  <conditionalFormatting sqref="AZ22">
    <cfRule type="expression" dxfId="9062" priority="3785" stopIfTrue="1">
      <formula>LEN(TRIM($AZ$22))=0</formula>
    </cfRule>
  </conditionalFormatting>
  <conditionalFormatting sqref="AX23">
    <cfRule type="expression" dxfId="9061" priority="3786" stopIfTrue="1">
      <formula>LEN(TRIM($AX$23))=0</formula>
    </cfRule>
  </conditionalFormatting>
  <conditionalFormatting sqref="AY23">
    <cfRule type="expression" dxfId="9060" priority="3787" stopIfTrue="1">
      <formula>LEN(TRIM($AY$23))=0</formula>
    </cfRule>
  </conditionalFormatting>
  <conditionalFormatting sqref="AZ23">
    <cfRule type="expression" dxfId="9059" priority="3788" stopIfTrue="1">
      <formula>LEN(TRIM($AZ$23))=0</formula>
    </cfRule>
  </conditionalFormatting>
  <conditionalFormatting sqref="BB20">
    <cfRule type="expression" dxfId="9058" priority="3789" stopIfTrue="1">
      <formula>LEN(TRIM($BB$20))=0</formula>
    </cfRule>
  </conditionalFormatting>
  <conditionalFormatting sqref="BC20">
    <cfRule type="expression" dxfId="9057" priority="3790" stopIfTrue="1">
      <formula>LEN(TRIM($BC$20))=0</formula>
    </cfRule>
  </conditionalFormatting>
  <conditionalFormatting sqref="BD20">
    <cfRule type="expression" dxfId="9056" priority="3791" stopIfTrue="1">
      <formula>LEN(TRIM($BD$20))=0</formula>
    </cfRule>
  </conditionalFormatting>
  <conditionalFormatting sqref="BB21">
    <cfRule type="expression" dxfId="9055" priority="3792" stopIfTrue="1">
      <formula>LEN(TRIM($BB$21))=0</formula>
    </cfRule>
  </conditionalFormatting>
  <conditionalFormatting sqref="BC21">
    <cfRule type="expression" dxfId="9054" priority="3793" stopIfTrue="1">
      <formula>LEN(TRIM($BC$21))=0</formula>
    </cfRule>
  </conditionalFormatting>
  <conditionalFormatting sqref="BD21">
    <cfRule type="expression" dxfId="9053" priority="3794" stopIfTrue="1">
      <formula>LEN(TRIM($BD$21))=0</formula>
    </cfRule>
  </conditionalFormatting>
  <conditionalFormatting sqref="BB22">
    <cfRule type="expression" dxfId="9052" priority="3795" stopIfTrue="1">
      <formula>LEN(TRIM($BB$22))=0</formula>
    </cfRule>
  </conditionalFormatting>
  <conditionalFormatting sqref="BC22">
    <cfRule type="expression" dxfId="9051" priority="3796" stopIfTrue="1">
      <formula>LEN(TRIM($BC$22))=0</formula>
    </cfRule>
  </conditionalFormatting>
  <conditionalFormatting sqref="BD22">
    <cfRule type="expression" dxfId="9050" priority="3797" stopIfTrue="1">
      <formula>LEN(TRIM($BD$22))=0</formula>
    </cfRule>
  </conditionalFormatting>
  <conditionalFormatting sqref="BB23">
    <cfRule type="expression" dxfId="9049" priority="3798" stopIfTrue="1">
      <formula>LEN(TRIM($BB$23))=0</formula>
    </cfRule>
  </conditionalFormatting>
  <conditionalFormatting sqref="BC23">
    <cfRule type="expression" dxfId="9048" priority="3799" stopIfTrue="1">
      <formula>LEN(TRIM($BC$23))=0</formula>
    </cfRule>
  </conditionalFormatting>
  <conditionalFormatting sqref="BD23">
    <cfRule type="expression" dxfId="9047" priority="3800" stopIfTrue="1">
      <formula>LEN(TRIM($BD$23))=0</formula>
    </cfRule>
  </conditionalFormatting>
  <conditionalFormatting sqref="F27">
    <cfRule type="expression" dxfId="9046" priority="3801" stopIfTrue="1">
      <formula>LEN(TRIM($F$27))=0</formula>
    </cfRule>
  </conditionalFormatting>
  <conditionalFormatting sqref="G27">
    <cfRule type="expression" dxfId="9045" priority="3802" stopIfTrue="1">
      <formula>LEN(TRIM($G$27))=0</formula>
    </cfRule>
  </conditionalFormatting>
  <conditionalFormatting sqref="H27">
    <cfRule type="expression" dxfId="9044" priority="3803" stopIfTrue="1">
      <formula>LEN(TRIM($H$27))=0</formula>
    </cfRule>
  </conditionalFormatting>
  <conditionalFormatting sqref="J27">
    <cfRule type="expression" dxfId="9043" priority="3804" stopIfTrue="1">
      <formula>LEN(TRIM($J$27))=0</formula>
    </cfRule>
  </conditionalFormatting>
  <conditionalFormatting sqref="K27">
    <cfRule type="expression" dxfId="9042" priority="3805" stopIfTrue="1">
      <formula>LEN(TRIM($K$27))=0</formula>
    </cfRule>
  </conditionalFormatting>
  <conditionalFormatting sqref="L27">
    <cfRule type="expression" dxfId="9041" priority="3806" stopIfTrue="1">
      <formula>LEN(TRIM($L$27))=0</formula>
    </cfRule>
  </conditionalFormatting>
  <conditionalFormatting sqref="N27">
    <cfRule type="expression" dxfId="9040" priority="3807" stopIfTrue="1">
      <formula>LEN(TRIM($N$27))=0</formula>
    </cfRule>
  </conditionalFormatting>
  <conditionalFormatting sqref="O27">
    <cfRule type="expression" dxfId="9039" priority="3808" stopIfTrue="1">
      <formula>LEN(TRIM($O$27))=0</formula>
    </cfRule>
  </conditionalFormatting>
  <conditionalFormatting sqref="P27">
    <cfRule type="expression" dxfId="9038" priority="3809" stopIfTrue="1">
      <formula>LEN(TRIM($P$27))=0</formula>
    </cfRule>
  </conditionalFormatting>
  <conditionalFormatting sqref="R27">
    <cfRule type="expression" dxfId="9037" priority="3810" stopIfTrue="1">
      <formula>LEN(TRIM($R$27))=0</formula>
    </cfRule>
  </conditionalFormatting>
  <conditionalFormatting sqref="S27">
    <cfRule type="expression" dxfId="9036" priority="3811" stopIfTrue="1">
      <formula>LEN(TRIM($S$27))=0</formula>
    </cfRule>
  </conditionalFormatting>
  <conditionalFormatting sqref="T27">
    <cfRule type="expression" dxfId="9035" priority="3812" stopIfTrue="1">
      <formula>LEN(TRIM($T$27))=0</formula>
    </cfRule>
  </conditionalFormatting>
  <conditionalFormatting sqref="V27">
    <cfRule type="expression" dxfId="9034" priority="3813" stopIfTrue="1">
      <formula>LEN(TRIM($V$27))=0</formula>
    </cfRule>
  </conditionalFormatting>
  <conditionalFormatting sqref="W27">
    <cfRule type="expression" dxfId="9033" priority="3814" stopIfTrue="1">
      <formula>LEN(TRIM($W$27))=0</formula>
    </cfRule>
  </conditionalFormatting>
  <conditionalFormatting sqref="X27">
    <cfRule type="expression" dxfId="9032" priority="3815" stopIfTrue="1">
      <formula>LEN(TRIM($X$27))=0</formula>
    </cfRule>
  </conditionalFormatting>
  <conditionalFormatting sqref="Z27">
    <cfRule type="expression" dxfId="9031" priority="3816" stopIfTrue="1">
      <formula>LEN(TRIM($Z$27))=0</formula>
    </cfRule>
  </conditionalFormatting>
  <conditionalFormatting sqref="AA27">
    <cfRule type="expression" dxfId="9030" priority="3817" stopIfTrue="1">
      <formula>LEN(TRIM($AA$27))=0</formula>
    </cfRule>
  </conditionalFormatting>
  <conditionalFormatting sqref="AB27">
    <cfRule type="expression" dxfId="9029" priority="3818" stopIfTrue="1">
      <formula>LEN(TRIM($AB$27))=0</formula>
    </cfRule>
  </conditionalFormatting>
  <conditionalFormatting sqref="AD27">
    <cfRule type="expression" dxfId="9028" priority="3819" stopIfTrue="1">
      <formula>LEN(TRIM($AD$27))=0</formula>
    </cfRule>
  </conditionalFormatting>
  <conditionalFormatting sqref="AE27">
    <cfRule type="expression" dxfId="9027" priority="3820" stopIfTrue="1">
      <formula>LEN(TRIM($AE$27))=0</formula>
    </cfRule>
  </conditionalFormatting>
  <conditionalFormatting sqref="AF27">
    <cfRule type="expression" dxfId="9026" priority="3821" stopIfTrue="1">
      <formula>LEN(TRIM($AF$27))=0</formula>
    </cfRule>
  </conditionalFormatting>
  <conditionalFormatting sqref="AX27">
    <cfRule type="expression" dxfId="9025" priority="3822" stopIfTrue="1">
      <formula>LEN(TRIM($AX$27))=0</formula>
    </cfRule>
  </conditionalFormatting>
  <conditionalFormatting sqref="AY27">
    <cfRule type="expression" dxfId="9024" priority="3823" stopIfTrue="1">
      <formula>LEN(TRIM($AY$27))=0</formula>
    </cfRule>
  </conditionalFormatting>
  <conditionalFormatting sqref="AZ27">
    <cfRule type="expression" dxfId="9023" priority="3824" stopIfTrue="1">
      <formula>LEN(TRIM($AZ$27))=0</formula>
    </cfRule>
  </conditionalFormatting>
  <conditionalFormatting sqref="BB27">
    <cfRule type="expression" dxfId="9022" priority="3825" stopIfTrue="1">
      <formula>LEN(TRIM($BB$27))=0</formula>
    </cfRule>
  </conditionalFormatting>
  <conditionalFormatting sqref="BC27">
    <cfRule type="expression" dxfId="9021" priority="3826" stopIfTrue="1">
      <formula>LEN(TRIM($BC$27))=0</formula>
    </cfRule>
  </conditionalFormatting>
  <conditionalFormatting sqref="BD27">
    <cfRule type="expression" dxfId="9020" priority="3827" stopIfTrue="1">
      <formula>LEN(TRIM($BD$27))=0</formula>
    </cfRule>
  </conditionalFormatting>
  <conditionalFormatting sqref="F29">
    <cfRule type="expression" dxfId="9019" priority="3828" stopIfTrue="1">
      <formula>LEN(TRIM($F$29))=0</formula>
    </cfRule>
  </conditionalFormatting>
  <conditionalFormatting sqref="G29">
    <cfRule type="expression" dxfId="9018" priority="3829" stopIfTrue="1">
      <formula>LEN(TRIM($G$29))=0</formula>
    </cfRule>
  </conditionalFormatting>
  <conditionalFormatting sqref="H29">
    <cfRule type="expression" dxfId="9017" priority="3830" stopIfTrue="1">
      <formula>LEN(TRIM($H$29))=0</formula>
    </cfRule>
  </conditionalFormatting>
  <conditionalFormatting sqref="F30">
    <cfRule type="expression" dxfId="9016" priority="3831" stopIfTrue="1">
      <formula>LEN(TRIM($F$30))=0</formula>
    </cfRule>
  </conditionalFormatting>
  <conditionalFormatting sqref="G30">
    <cfRule type="expression" dxfId="9015" priority="3832" stopIfTrue="1">
      <formula>LEN(TRIM($G$30))=0</formula>
    </cfRule>
  </conditionalFormatting>
  <conditionalFormatting sqref="H30">
    <cfRule type="expression" dxfId="9014" priority="3833" stopIfTrue="1">
      <formula>LEN(TRIM($H$30))=0</formula>
    </cfRule>
  </conditionalFormatting>
  <conditionalFormatting sqref="F31">
    <cfRule type="expression" dxfId="9013" priority="3834" stopIfTrue="1">
      <formula>LEN(TRIM($F$31))=0</formula>
    </cfRule>
  </conditionalFormatting>
  <conditionalFormatting sqref="G31">
    <cfRule type="expression" dxfId="9012" priority="3835" stopIfTrue="1">
      <formula>LEN(TRIM($G$31))=0</formula>
    </cfRule>
  </conditionalFormatting>
  <conditionalFormatting sqref="H31">
    <cfRule type="expression" dxfId="9011" priority="3836" stopIfTrue="1">
      <formula>LEN(TRIM($H$31))=0</formula>
    </cfRule>
  </conditionalFormatting>
  <conditionalFormatting sqref="F32">
    <cfRule type="expression" dxfId="9010" priority="3837" stopIfTrue="1">
      <formula>LEN(TRIM($F$32))=0</formula>
    </cfRule>
  </conditionalFormatting>
  <conditionalFormatting sqref="G32">
    <cfRule type="expression" dxfId="9009" priority="3838" stopIfTrue="1">
      <formula>LEN(TRIM($G$32))=0</formula>
    </cfRule>
  </conditionalFormatting>
  <conditionalFormatting sqref="H32">
    <cfRule type="expression" dxfId="9008" priority="3839" stopIfTrue="1">
      <formula>LEN(TRIM($H$32))=0</formula>
    </cfRule>
  </conditionalFormatting>
  <conditionalFormatting sqref="F33">
    <cfRule type="expression" dxfId="9007" priority="3840" stopIfTrue="1">
      <formula>LEN(TRIM($F$33))=0</formula>
    </cfRule>
  </conditionalFormatting>
  <conditionalFormatting sqref="G33">
    <cfRule type="expression" dxfId="9006" priority="3841" stopIfTrue="1">
      <formula>LEN(TRIM($G$33))=0</formula>
    </cfRule>
  </conditionalFormatting>
  <conditionalFormatting sqref="H33">
    <cfRule type="expression" dxfId="9005" priority="3842" stopIfTrue="1">
      <formula>LEN(TRIM($H$33))=0</formula>
    </cfRule>
  </conditionalFormatting>
  <conditionalFormatting sqref="F34">
    <cfRule type="expression" dxfId="9004" priority="3843" stopIfTrue="1">
      <formula>LEN(TRIM($F$34))=0</formula>
    </cfRule>
  </conditionalFormatting>
  <conditionalFormatting sqref="G34">
    <cfRule type="expression" dxfId="9003" priority="3844" stopIfTrue="1">
      <formula>LEN(TRIM($G$34))=0</formula>
    </cfRule>
  </conditionalFormatting>
  <conditionalFormatting sqref="H34">
    <cfRule type="expression" dxfId="9002" priority="3845" stopIfTrue="1">
      <formula>LEN(TRIM($H$34))=0</formula>
    </cfRule>
  </conditionalFormatting>
  <conditionalFormatting sqref="F35">
    <cfRule type="expression" dxfId="9001" priority="3846" stopIfTrue="1">
      <formula>LEN(TRIM($F$35))=0</formula>
    </cfRule>
  </conditionalFormatting>
  <conditionalFormatting sqref="G35">
    <cfRule type="expression" dxfId="9000" priority="3847" stopIfTrue="1">
      <formula>LEN(TRIM($G$35))=0</formula>
    </cfRule>
  </conditionalFormatting>
  <conditionalFormatting sqref="H35">
    <cfRule type="expression" dxfId="8999" priority="3848" stopIfTrue="1">
      <formula>LEN(TRIM($H$35))=0</formula>
    </cfRule>
  </conditionalFormatting>
  <conditionalFormatting sqref="J29">
    <cfRule type="expression" dxfId="8998" priority="3849" stopIfTrue="1">
      <formula>LEN(TRIM($J$29))=0</formula>
    </cfRule>
  </conditionalFormatting>
  <conditionalFormatting sqref="K29">
    <cfRule type="expression" dxfId="8997" priority="3850" stopIfTrue="1">
      <formula>LEN(TRIM($K$29))=0</formula>
    </cfRule>
  </conditionalFormatting>
  <conditionalFormatting sqref="L29">
    <cfRule type="expression" dxfId="8996" priority="3851" stopIfTrue="1">
      <formula>LEN(TRIM($L$29))=0</formula>
    </cfRule>
  </conditionalFormatting>
  <conditionalFormatting sqref="J30">
    <cfRule type="expression" dxfId="8995" priority="3852" stopIfTrue="1">
      <formula>LEN(TRIM($J$30))=0</formula>
    </cfRule>
  </conditionalFormatting>
  <conditionalFormatting sqref="K30">
    <cfRule type="expression" dxfId="8994" priority="3853" stopIfTrue="1">
      <formula>LEN(TRIM($K$30))=0</formula>
    </cfRule>
  </conditionalFormatting>
  <conditionalFormatting sqref="L30">
    <cfRule type="expression" dxfId="8993" priority="3854" stopIfTrue="1">
      <formula>LEN(TRIM($L$30))=0</formula>
    </cfRule>
  </conditionalFormatting>
  <conditionalFormatting sqref="J31">
    <cfRule type="expression" dxfId="8992" priority="3855" stopIfTrue="1">
      <formula>LEN(TRIM($J$31))=0</formula>
    </cfRule>
  </conditionalFormatting>
  <conditionalFormatting sqref="K31">
    <cfRule type="expression" dxfId="8991" priority="3856" stopIfTrue="1">
      <formula>LEN(TRIM($K$31))=0</formula>
    </cfRule>
  </conditionalFormatting>
  <conditionalFormatting sqref="L31">
    <cfRule type="expression" dxfId="8990" priority="3857" stopIfTrue="1">
      <formula>LEN(TRIM($L$31))=0</formula>
    </cfRule>
  </conditionalFormatting>
  <conditionalFormatting sqref="J32">
    <cfRule type="expression" dxfId="8989" priority="3858" stopIfTrue="1">
      <formula>LEN(TRIM($J$32))=0</formula>
    </cfRule>
  </conditionalFormatting>
  <conditionalFormatting sqref="K32">
    <cfRule type="expression" dxfId="8988" priority="3859" stopIfTrue="1">
      <formula>LEN(TRIM($K$32))=0</formula>
    </cfRule>
  </conditionalFormatting>
  <conditionalFormatting sqref="L32">
    <cfRule type="expression" dxfId="8987" priority="3860" stopIfTrue="1">
      <formula>LEN(TRIM($L$32))=0</formula>
    </cfRule>
  </conditionalFormatting>
  <conditionalFormatting sqref="J33">
    <cfRule type="expression" dxfId="8986" priority="3861" stopIfTrue="1">
      <formula>LEN(TRIM($J$33))=0</formula>
    </cfRule>
  </conditionalFormatting>
  <conditionalFormatting sqref="K33">
    <cfRule type="expression" dxfId="8985" priority="3862" stopIfTrue="1">
      <formula>LEN(TRIM($K$33))=0</formula>
    </cfRule>
  </conditionalFormatting>
  <conditionalFormatting sqref="L33">
    <cfRule type="expression" dxfId="8984" priority="3863" stopIfTrue="1">
      <formula>LEN(TRIM($L$33))=0</formula>
    </cfRule>
  </conditionalFormatting>
  <conditionalFormatting sqref="J34">
    <cfRule type="expression" dxfId="8983" priority="3864" stopIfTrue="1">
      <formula>LEN(TRIM($J$34))=0</formula>
    </cfRule>
  </conditionalFormatting>
  <conditionalFormatting sqref="K34">
    <cfRule type="expression" dxfId="8982" priority="3865" stopIfTrue="1">
      <formula>LEN(TRIM($K$34))=0</formula>
    </cfRule>
  </conditionalFormatting>
  <conditionalFormatting sqref="L34">
    <cfRule type="expression" dxfId="8981" priority="3866" stopIfTrue="1">
      <formula>LEN(TRIM($L$34))=0</formula>
    </cfRule>
  </conditionalFormatting>
  <conditionalFormatting sqref="J35">
    <cfRule type="expression" dxfId="8980" priority="3867" stopIfTrue="1">
      <formula>LEN(TRIM($J$35))=0</formula>
    </cfRule>
  </conditionalFormatting>
  <conditionalFormatting sqref="K35">
    <cfRule type="expression" dxfId="8979" priority="3868" stopIfTrue="1">
      <formula>LEN(TRIM($K$35))=0</formula>
    </cfRule>
  </conditionalFormatting>
  <conditionalFormatting sqref="L35">
    <cfRule type="expression" dxfId="8978" priority="3869" stopIfTrue="1">
      <formula>LEN(TRIM($L$35))=0</formula>
    </cfRule>
  </conditionalFormatting>
  <conditionalFormatting sqref="N29">
    <cfRule type="expression" dxfId="8977" priority="3870" stopIfTrue="1">
      <formula>LEN(TRIM($N$29))=0</formula>
    </cfRule>
  </conditionalFormatting>
  <conditionalFormatting sqref="O29">
    <cfRule type="expression" dxfId="8976" priority="3871" stopIfTrue="1">
      <formula>LEN(TRIM($O$29))=0</formula>
    </cfRule>
  </conditionalFormatting>
  <conditionalFormatting sqref="P29">
    <cfRule type="expression" dxfId="8975" priority="3872" stopIfTrue="1">
      <formula>LEN(TRIM($P$29))=0</formula>
    </cfRule>
  </conditionalFormatting>
  <conditionalFormatting sqref="N30">
    <cfRule type="expression" dxfId="8974" priority="3873" stopIfTrue="1">
      <formula>LEN(TRIM($N$30))=0</formula>
    </cfRule>
  </conditionalFormatting>
  <conditionalFormatting sqref="O30">
    <cfRule type="expression" dxfId="8973" priority="3874" stopIfTrue="1">
      <formula>LEN(TRIM($O$30))=0</formula>
    </cfRule>
  </conditionalFormatting>
  <conditionalFormatting sqref="P30">
    <cfRule type="expression" dxfId="8972" priority="3875" stopIfTrue="1">
      <formula>LEN(TRIM($P$30))=0</formula>
    </cfRule>
  </conditionalFormatting>
  <conditionalFormatting sqref="N31">
    <cfRule type="expression" dxfId="8971" priority="3876" stopIfTrue="1">
      <formula>LEN(TRIM($N$31))=0</formula>
    </cfRule>
  </conditionalFormatting>
  <conditionalFormatting sqref="O31">
    <cfRule type="expression" dxfId="8970" priority="3877" stopIfTrue="1">
      <formula>LEN(TRIM($O$31))=0</formula>
    </cfRule>
  </conditionalFormatting>
  <conditionalFormatting sqref="P31">
    <cfRule type="expression" dxfId="8969" priority="3878" stopIfTrue="1">
      <formula>LEN(TRIM($P$31))=0</formula>
    </cfRule>
  </conditionalFormatting>
  <conditionalFormatting sqref="N32">
    <cfRule type="expression" dxfId="8968" priority="3879" stopIfTrue="1">
      <formula>LEN(TRIM($N$32))=0</formula>
    </cfRule>
  </conditionalFormatting>
  <conditionalFormatting sqref="O32">
    <cfRule type="expression" dxfId="8967" priority="3880" stopIfTrue="1">
      <formula>LEN(TRIM($O$32))=0</formula>
    </cfRule>
  </conditionalFormatting>
  <conditionalFormatting sqref="P32">
    <cfRule type="expression" dxfId="8966" priority="3881" stopIfTrue="1">
      <formula>LEN(TRIM($P$32))=0</formula>
    </cfRule>
  </conditionalFormatting>
  <conditionalFormatting sqref="N33">
    <cfRule type="expression" dxfId="8965" priority="3882" stopIfTrue="1">
      <formula>LEN(TRIM($N$33))=0</formula>
    </cfRule>
  </conditionalFormatting>
  <conditionalFormatting sqref="O33">
    <cfRule type="expression" dxfId="8964" priority="3883" stopIfTrue="1">
      <formula>LEN(TRIM($O$33))=0</formula>
    </cfRule>
  </conditionalFormatting>
  <conditionalFormatting sqref="P33">
    <cfRule type="expression" dxfId="8963" priority="3884" stopIfTrue="1">
      <formula>LEN(TRIM($P$33))=0</formula>
    </cfRule>
  </conditionalFormatting>
  <conditionalFormatting sqref="N34">
    <cfRule type="expression" dxfId="8962" priority="3885" stopIfTrue="1">
      <formula>LEN(TRIM($N$34))=0</formula>
    </cfRule>
  </conditionalFormatting>
  <conditionalFormatting sqref="O34">
    <cfRule type="expression" dxfId="8961" priority="3886" stopIfTrue="1">
      <formula>LEN(TRIM($O$34))=0</formula>
    </cfRule>
  </conditionalFormatting>
  <conditionalFormatting sqref="P34">
    <cfRule type="expression" dxfId="8960" priority="3887" stopIfTrue="1">
      <formula>LEN(TRIM($P$34))=0</formula>
    </cfRule>
  </conditionalFormatting>
  <conditionalFormatting sqref="N35">
    <cfRule type="expression" dxfId="8959" priority="3888" stopIfTrue="1">
      <formula>LEN(TRIM($N$35))=0</formula>
    </cfRule>
  </conditionalFormatting>
  <conditionalFormatting sqref="O35">
    <cfRule type="expression" dxfId="8958" priority="3889" stopIfTrue="1">
      <formula>LEN(TRIM($O$35))=0</formula>
    </cfRule>
  </conditionalFormatting>
  <conditionalFormatting sqref="P35">
    <cfRule type="expression" dxfId="8957" priority="3890" stopIfTrue="1">
      <formula>LEN(TRIM($P$35))=0</formula>
    </cfRule>
  </conditionalFormatting>
  <conditionalFormatting sqref="R29">
    <cfRule type="expression" dxfId="8956" priority="3891" stopIfTrue="1">
      <formula>LEN(TRIM($R$29))=0</formula>
    </cfRule>
  </conditionalFormatting>
  <conditionalFormatting sqref="S29">
    <cfRule type="expression" dxfId="8955" priority="3892" stopIfTrue="1">
      <formula>LEN(TRIM($S$29))=0</formula>
    </cfRule>
  </conditionalFormatting>
  <conditionalFormatting sqref="T29">
    <cfRule type="expression" dxfId="8954" priority="3893" stopIfTrue="1">
      <formula>LEN(TRIM($T$29))=0</formula>
    </cfRule>
  </conditionalFormatting>
  <conditionalFormatting sqref="R30">
    <cfRule type="expression" dxfId="8953" priority="3894" stopIfTrue="1">
      <formula>LEN(TRIM($R$30))=0</formula>
    </cfRule>
  </conditionalFormatting>
  <conditionalFormatting sqref="S30">
    <cfRule type="expression" dxfId="8952" priority="3895" stopIfTrue="1">
      <formula>LEN(TRIM($S$30))=0</formula>
    </cfRule>
  </conditionalFormatting>
  <conditionalFormatting sqref="T30">
    <cfRule type="expression" dxfId="8951" priority="3896" stopIfTrue="1">
      <formula>LEN(TRIM($T$30))=0</formula>
    </cfRule>
  </conditionalFormatting>
  <conditionalFormatting sqref="R31">
    <cfRule type="expression" dxfId="8950" priority="3897" stopIfTrue="1">
      <formula>LEN(TRIM($R$31))=0</formula>
    </cfRule>
  </conditionalFormatting>
  <conditionalFormatting sqref="S31">
    <cfRule type="expression" dxfId="8949" priority="3898" stopIfTrue="1">
      <formula>LEN(TRIM($S$31))=0</formula>
    </cfRule>
  </conditionalFormatting>
  <conditionalFormatting sqref="T31">
    <cfRule type="expression" dxfId="8948" priority="3899" stopIfTrue="1">
      <formula>LEN(TRIM($T$31))=0</formula>
    </cfRule>
  </conditionalFormatting>
  <conditionalFormatting sqref="R32">
    <cfRule type="expression" dxfId="8947" priority="3900" stopIfTrue="1">
      <formula>LEN(TRIM($R$32))=0</formula>
    </cfRule>
  </conditionalFormatting>
  <conditionalFormatting sqref="S32">
    <cfRule type="expression" dxfId="8946" priority="3901" stopIfTrue="1">
      <formula>LEN(TRIM($S$32))=0</formula>
    </cfRule>
  </conditionalFormatting>
  <conditionalFormatting sqref="T32">
    <cfRule type="expression" dxfId="8945" priority="3902" stopIfTrue="1">
      <formula>LEN(TRIM($T$32))=0</formula>
    </cfRule>
  </conditionalFormatting>
  <conditionalFormatting sqref="R33">
    <cfRule type="expression" dxfId="8944" priority="3903" stopIfTrue="1">
      <formula>LEN(TRIM($R$33))=0</formula>
    </cfRule>
  </conditionalFormatting>
  <conditionalFormatting sqref="S33">
    <cfRule type="expression" dxfId="8943" priority="3904" stopIfTrue="1">
      <formula>LEN(TRIM($S$33))=0</formula>
    </cfRule>
  </conditionalFormatting>
  <conditionalFormatting sqref="T33">
    <cfRule type="expression" dxfId="8942" priority="3905" stopIfTrue="1">
      <formula>LEN(TRIM($T$33))=0</formula>
    </cfRule>
  </conditionalFormatting>
  <conditionalFormatting sqref="R34">
    <cfRule type="expression" dxfId="8941" priority="3906" stopIfTrue="1">
      <formula>LEN(TRIM($R$34))=0</formula>
    </cfRule>
  </conditionalFormatting>
  <conditionalFormatting sqref="S34">
    <cfRule type="expression" dxfId="8940" priority="3907" stopIfTrue="1">
      <formula>LEN(TRIM($S$34))=0</formula>
    </cfRule>
  </conditionalFormatting>
  <conditionalFormatting sqref="T34">
    <cfRule type="expression" dxfId="8939" priority="3908" stopIfTrue="1">
      <formula>LEN(TRIM($T$34))=0</formula>
    </cfRule>
  </conditionalFormatting>
  <conditionalFormatting sqref="R35">
    <cfRule type="expression" dxfId="8938" priority="3909" stopIfTrue="1">
      <formula>LEN(TRIM($R$35))=0</formula>
    </cfRule>
  </conditionalFormatting>
  <conditionalFormatting sqref="S35">
    <cfRule type="expression" dxfId="8937" priority="3910" stopIfTrue="1">
      <formula>LEN(TRIM($S$35))=0</formula>
    </cfRule>
  </conditionalFormatting>
  <conditionalFormatting sqref="T35">
    <cfRule type="expression" dxfId="8936" priority="3911" stopIfTrue="1">
      <formula>LEN(TRIM($T$35))=0</formula>
    </cfRule>
  </conditionalFormatting>
  <conditionalFormatting sqref="V29">
    <cfRule type="expression" dxfId="8935" priority="3912" stopIfTrue="1">
      <formula>LEN(TRIM($V$29))=0</formula>
    </cfRule>
  </conditionalFormatting>
  <conditionalFormatting sqref="W29">
    <cfRule type="expression" dxfId="8934" priority="3913" stopIfTrue="1">
      <formula>LEN(TRIM($W$29))=0</formula>
    </cfRule>
  </conditionalFormatting>
  <conditionalFormatting sqref="X29">
    <cfRule type="expression" dxfId="8933" priority="3914" stopIfTrue="1">
      <formula>LEN(TRIM($X$29))=0</formula>
    </cfRule>
  </conditionalFormatting>
  <conditionalFormatting sqref="V30">
    <cfRule type="expression" dxfId="8932" priority="3915" stopIfTrue="1">
      <formula>LEN(TRIM($V$30))=0</formula>
    </cfRule>
  </conditionalFormatting>
  <conditionalFormatting sqref="W30">
    <cfRule type="expression" dxfId="8931" priority="3916" stopIfTrue="1">
      <formula>LEN(TRIM($W$30))=0</formula>
    </cfRule>
  </conditionalFormatting>
  <conditionalFormatting sqref="X30">
    <cfRule type="expression" dxfId="8930" priority="3917" stopIfTrue="1">
      <formula>LEN(TRIM($X$30))=0</formula>
    </cfRule>
  </conditionalFormatting>
  <conditionalFormatting sqref="V31">
    <cfRule type="expression" dxfId="8929" priority="3918" stopIfTrue="1">
      <formula>LEN(TRIM($V$31))=0</formula>
    </cfRule>
  </conditionalFormatting>
  <conditionalFormatting sqref="W31">
    <cfRule type="expression" dxfId="8928" priority="3919" stopIfTrue="1">
      <formula>LEN(TRIM($W$31))=0</formula>
    </cfRule>
  </conditionalFormatting>
  <conditionalFormatting sqref="X31">
    <cfRule type="expression" dxfId="8927" priority="3920" stopIfTrue="1">
      <formula>LEN(TRIM($X$31))=0</formula>
    </cfRule>
  </conditionalFormatting>
  <conditionalFormatting sqref="V32">
    <cfRule type="expression" dxfId="8926" priority="3921" stopIfTrue="1">
      <formula>LEN(TRIM($V$32))=0</formula>
    </cfRule>
  </conditionalFormatting>
  <conditionalFormatting sqref="W32">
    <cfRule type="expression" dxfId="8925" priority="3922" stopIfTrue="1">
      <formula>LEN(TRIM($W$32))=0</formula>
    </cfRule>
  </conditionalFormatting>
  <conditionalFormatting sqref="X32">
    <cfRule type="expression" dxfId="8924" priority="3923" stopIfTrue="1">
      <formula>LEN(TRIM($X$32))=0</formula>
    </cfRule>
  </conditionalFormatting>
  <conditionalFormatting sqref="V33">
    <cfRule type="expression" dxfId="8923" priority="3924" stopIfTrue="1">
      <formula>LEN(TRIM($V$33))=0</formula>
    </cfRule>
  </conditionalFormatting>
  <conditionalFormatting sqref="W33">
    <cfRule type="expression" dxfId="8922" priority="3925" stopIfTrue="1">
      <formula>LEN(TRIM($W$33))=0</formula>
    </cfRule>
  </conditionalFormatting>
  <conditionalFormatting sqref="X33">
    <cfRule type="expression" dxfId="8921" priority="3926" stopIfTrue="1">
      <formula>LEN(TRIM($X$33))=0</formula>
    </cfRule>
  </conditionalFormatting>
  <conditionalFormatting sqref="V34">
    <cfRule type="expression" dxfId="8920" priority="3927" stopIfTrue="1">
      <formula>LEN(TRIM($V$34))=0</formula>
    </cfRule>
  </conditionalFormatting>
  <conditionalFormatting sqref="W34">
    <cfRule type="expression" dxfId="8919" priority="3928" stopIfTrue="1">
      <formula>LEN(TRIM($W$34))=0</formula>
    </cfRule>
  </conditionalFormatting>
  <conditionalFormatting sqref="X34">
    <cfRule type="expression" dxfId="8918" priority="3929" stopIfTrue="1">
      <formula>LEN(TRIM($X$34))=0</formula>
    </cfRule>
  </conditionalFormatting>
  <conditionalFormatting sqref="V35">
    <cfRule type="expression" dxfId="8917" priority="3930" stopIfTrue="1">
      <formula>LEN(TRIM($V$35))=0</formula>
    </cfRule>
  </conditionalFormatting>
  <conditionalFormatting sqref="W35">
    <cfRule type="expression" dxfId="8916" priority="3931" stopIfTrue="1">
      <formula>LEN(TRIM($W$35))=0</formula>
    </cfRule>
  </conditionalFormatting>
  <conditionalFormatting sqref="X35">
    <cfRule type="expression" dxfId="8915" priority="3932" stopIfTrue="1">
      <formula>LEN(TRIM($X$35))=0</formula>
    </cfRule>
  </conditionalFormatting>
  <conditionalFormatting sqref="Z29">
    <cfRule type="expression" dxfId="8914" priority="3933" stopIfTrue="1">
      <formula>LEN(TRIM($Z$29))=0</formula>
    </cfRule>
  </conditionalFormatting>
  <conditionalFormatting sqref="AA29">
    <cfRule type="expression" dxfId="8913" priority="3934" stopIfTrue="1">
      <formula>LEN(TRIM($AA$29))=0</formula>
    </cfRule>
  </conditionalFormatting>
  <conditionalFormatting sqref="AB29">
    <cfRule type="expression" dxfId="8912" priority="3935" stopIfTrue="1">
      <formula>LEN(TRIM($AB$29))=0</formula>
    </cfRule>
  </conditionalFormatting>
  <conditionalFormatting sqref="Z30">
    <cfRule type="expression" dxfId="8911" priority="3936" stopIfTrue="1">
      <formula>LEN(TRIM($Z$30))=0</formula>
    </cfRule>
  </conditionalFormatting>
  <conditionalFormatting sqref="AA30">
    <cfRule type="expression" dxfId="8910" priority="3937" stopIfTrue="1">
      <formula>LEN(TRIM($AA$30))=0</formula>
    </cfRule>
  </conditionalFormatting>
  <conditionalFormatting sqref="AB30">
    <cfRule type="expression" dxfId="8909" priority="3938" stopIfTrue="1">
      <formula>LEN(TRIM($AB$30))=0</formula>
    </cfRule>
  </conditionalFormatting>
  <conditionalFormatting sqref="Z31">
    <cfRule type="expression" dxfId="8908" priority="3939" stopIfTrue="1">
      <formula>LEN(TRIM($Z$31))=0</formula>
    </cfRule>
  </conditionalFormatting>
  <conditionalFormatting sqref="AA31">
    <cfRule type="expression" dxfId="8907" priority="3940" stopIfTrue="1">
      <formula>LEN(TRIM($AA$31))=0</formula>
    </cfRule>
  </conditionalFormatting>
  <conditionalFormatting sqref="AB31">
    <cfRule type="expression" dxfId="8906" priority="3941" stopIfTrue="1">
      <formula>LEN(TRIM($AB$31))=0</formula>
    </cfRule>
  </conditionalFormatting>
  <conditionalFormatting sqref="Z32">
    <cfRule type="expression" dxfId="8905" priority="3942" stopIfTrue="1">
      <formula>LEN(TRIM($Z$32))=0</formula>
    </cfRule>
  </conditionalFormatting>
  <conditionalFormatting sqref="AA32">
    <cfRule type="expression" dxfId="8904" priority="3943" stopIfTrue="1">
      <formula>LEN(TRIM($AA$32))=0</formula>
    </cfRule>
  </conditionalFormatting>
  <conditionalFormatting sqref="AB32">
    <cfRule type="expression" dxfId="8903" priority="3944" stopIfTrue="1">
      <formula>LEN(TRIM($AB$32))=0</formula>
    </cfRule>
  </conditionalFormatting>
  <conditionalFormatting sqref="Z33">
    <cfRule type="expression" dxfId="8902" priority="3945" stopIfTrue="1">
      <formula>LEN(TRIM($Z$33))=0</formula>
    </cfRule>
  </conditionalFormatting>
  <conditionalFormatting sqref="AA33">
    <cfRule type="expression" dxfId="8901" priority="3946" stopIfTrue="1">
      <formula>LEN(TRIM($AA$33))=0</formula>
    </cfRule>
  </conditionalFormatting>
  <conditionalFormatting sqref="AB33">
    <cfRule type="expression" dxfId="8900" priority="3947" stopIfTrue="1">
      <formula>LEN(TRIM($AB$33))=0</formula>
    </cfRule>
  </conditionalFormatting>
  <conditionalFormatting sqref="Z34">
    <cfRule type="expression" dxfId="8899" priority="3948" stopIfTrue="1">
      <formula>LEN(TRIM($Z$34))=0</formula>
    </cfRule>
  </conditionalFormatting>
  <conditionalFormatting sqref="AA34">
    <cfRule type="expression" dxfId="8898" priority="3949" stopIfTrue="1">
      <formula>LEN(TRIM($AA$34))=0</formula>
    </cfRule>
  </conditionalFormatting>
  <conditionalFormatting sqref="AB34">
    <cfRule type="expression" dxfId="8897" priority="3950" stopIfTrue="1">
      <formula>LEN(TRIM($AB$34))=0</formula>
    </cfRule>
  </conditionalFormatting>
  <conditionalFormatting sqref="Z35">
    <cfRule type="expression" dxfId="8896" priority="3951" stopIfTrue="1">
      <formula>LEN(TRIM($Z$35))=0</formula>
    </cfRule>
  </conditionalFormatting>
  <conditionalFormatting sqref="AA35">
    <cfRule type="expression" dxfId="8895" priority="3952" stopIfTrue="1">
      <formula>LEN(TRIM($AA$35))=0</formula>
    </cfRule>
  </conditionalFormatting>
  <conditionalFormatting sqref="AB35">
    <cfRule type="expression" dxfId="8894" priority="3953" stopIfTrue="1">
      <formula>LEN(TRIM($AB$35))=0</formula>
    </cfRule>
  </conditionalFormatting>
  <conditionalFormatting sqref="AD29">
    <cfRule type="expression" dxfId="8893" priority="3954" stopIfTrue="1">
      <formula>LEN(TRIM($AD$29))=0</formula>
    </cfRule>
  </conditionalFormatting>
  <conditionalFormatting sqref="AE29">
    <cfRule type="expression" dxfId="8892" priority="3955" stopIfTrue="1">
      <formula>LEN(TRIM($AE$29))=0</formula>
    </cfRule>
  </conditionalFormatting>
  <conditionalFormatting sqref="AF29">
    <cfRule type="expression" dxfId="8891" priority="3956" stopIfTrue="1">
      <formula>LEN(TRIM($AF$29))=0</formula>
    </cfRule>
  </conditionalFormatting>
  <conditionalFormatting sqref="AD30">
    <cfRule type="expression" dxfId="8890" priority="3957" stopIfTrue="1">
      <formula>LEN(TRIM($AD$30))=0</formula>
    </cfRule>
  </conditionalFormatting>
  <conditionalFormatting sqref="AE30">
    <cfRule type="expression" dxfId="8889" priority="3958" stopIfTrue="1">
      <formula>LEN(TRIM($AE$30))=0</formula>
    </cfRule>
  </conditionalFormatting>
  <conditionalFormatting sqref="AF30">
    <cfRule type="expression" dxfId="8888" priority="3959" stopIfTrue="1">
      <formula>LEN(TRIM($AF$30))=0</formula>
    </cfRule>
  </conditionalFormatting>
  <conditionalFormatting sqref="AD31">
    <cfRule type="expression" dxfId="8887" priority="3960" stopIfTrue="1">
      <formula>LEN(TRIM($AD$31))=0</formula>
    </cfRule>
  </conditionalFormatting>
  <conditionalFormatting sqref="AE31">
    <cfRule type="expression" dxfId="8886" priority="3961" stopIfTrue="1">
      <formula>LEN(TRIM($AE$31))=0</formula>
    </cfRule>
  </conditionalFormatting>
  <conditionalFormatting sqref="AF31">
    <cfRule type="expression" dxfId="8885" priority="3962" stopIfTrue="1">
      <formula>LEN(TRIM($AF$31))=0</formula>
    </cfRule>
  </conditionalFormatting>
  <conditionalFormatting sqref="AD32">
    <cfRule type="expression" dxfId="8884" priority="3963" stopIfTrue="1">
      <formula>LEN(TRIM($AD$32))=0</formula>
    </cfRule>
  </conditionalFormatting>
  <conditionalFormatting sqref="AE32">
    <cfRule type="expression" dxfId="8883" priority="3964" stopIfTrue="1">
      <formula>LEN(TRIM($AE$32))=0</formula>
    </cfRule>
  </conditionalFormatting>
  <conditionalFormatting sqref="AF32">
    <cfRule type="expression" dxfId="8882" priority="3965" stopIfTrue="1">
      <formula>LEN(TRIM($AF$32))=0</formula>
    </cfRule>
  </conditionalFormatting>
  <conditionalFormatting sqref="AD33">
    <cfRule type="expression" dxfId="8881" priority="3966" stopIfTrue="1">
      <formula>LEN(TRIM($AD$33))=0</formula>
    </cfRule>
  </conditionalFormatting>
  <conditionalFormatting sqref="AE33">
    <cfRule type="expression" dxfId="8880" priority="3967" stopIfTrue="1">
      <formula>LEN(TRIM($AE$33))=0</formula>
    </cfRule>
  </conditionalFormatting>
  <conditionalFormatting sqref="AF33">
    <cfRule type="expression" dxfId="8879" priority="3968" stopIfTrue="1">
      <formula>LEN(TRIM($AF$33))=0</formula>
    </cfRule>
  </conditionalFormatting>
  <conditionalFormatting sqref="AD34">
    <cfRule type="expression" dxfId="8878" priority="3969" stopIfTrue="1">
      <formula>LEN(TRIM($AD$34))=0</formula>
    </cfRule>
  </conditionalFormatting>
  <conditionalFormatting sqref="AE34">
    <cfRule type="expression" dxfId="8877" priority="3970" stopIfTrue="1">
      <formula>LEN(TRIM($AE$34))=0</formula>
    </cfRule>
  </conditionalFormatting>
  <conditionalFormatting sqref="AF34">
    <cfRule type="expression" dxfId="8876" priority="3971" stopIfTrue="1">
      <formula>LEN(TRIM($AF$34))=0</formula>
    </cfRule>
  </conditionalFormatting>
  <conditionalFormatting sqref="AD35">
    <cfRule type="expression" dxfId="8875" priority="3972" stopIfTrue="1">
      <formula>LEN(TRIM($AD$35))=0</formula>
    </cfRule>
  </conditionalFormatting>
  <conditionalFormatting sqref="AE35">
    <cfRule type="expression" dxfId="8874" priority="3973" stopIfTrue="1">
      <formula>LEN(TRIM($AE$35))=0</formula>
    </cfRule>
  </conditionalFormatting>
  <conditionalFormatting sqref="AF35">
    <cfRule type="expression" dxfId="8873" priority="3974" stopIfTrue="1">
      <formula>LEN(TRIM($AF$35))=0</formula>
    </cfRule>
  </conditionalFormatting>
  <conditionalFormatting sqref="AX29">
    <cfRule type="expression" dxfId="8872" priority="3975" stopIfTrue="1">
      <formula>LEN(TRIM($AX$29))=0</formula>
    </cfRule>
  </conditionalFormatting>
  <conditionalFormatting sqref="AY29">
    <cfRule type="expression" dxfId="8871" priority="3976" stopIfTrue="1">
      <formula>LEN(TRIM($AY$29))=0</formula>
    </cfRule>
  </conditionalFormatting>
  <conditionalFormatting sqref="AZ29">
    <cfRule type="expression" dxfId="8870" priority="3977" stopIfTrue="1">
      <formula>LEN(TRIM($AZ$29))=0</formula>
    </cfRule>
  </conditionalFormatting>
  <conditionalFormatting sqref="AX30">
    <cfRule type="expression" dxfId="8869" priority="3978" stopIfTrue="1">
      <formula>LEN(TRIM($AX$30))=0</formula>
    </cfRule>
  </conditionalFormatting>
  <conditionalFormatting sqref="AY30">
    <cfRule type="expression" dxfId="8868" priority="3979" stopIfTrue="1">
      <formula>LEN(TRIM($AY$30))=0</formula>
    </cfRule>
  </conditionalFormatting>
  <conditionalFormatting sqref="AZ30">
    <cfRule type="expression" dxfId="8867" priority="3980" stopIfTrue="1">
      <formula>LEN(TRIM($AZ$30))=0</formula>
    </cfRule>
  </conditionalFormatting>
  <conditionalFormatting sqref="AX31">
    <cfRule type="expression" dxfId="8866" priority="3981" stopIfTrue="1">
      <formula>LEN(TRIM($AX$31))=0</formula>
    </cfRule>
  </conditionalFormatting>
  <conditionalFormatting sqref="AY31">
    <cfRule type="expression" dxfId="8865" priority="3982" stopIfTrue="1">
      <formula>LEN(TRIM($AY$31))=0</formula>
    </cfRule>
  </conditionalFormatting>
  <conditionalFormatting sqref="AZ31">
    <cfRule type="expression" dxfId="8864" priority="3983" stopIfTrue="1">
      <formula>LEN(TRIM($AZ$31))=0</formula>
    </cfRule>
  </conditionalFormatting>
  <conditionalFormatting sqref="AX32">
    <cfRule type="expression" dxfId="8863" priority="3984" stopIfTrue="1">
      <formula>LEN(TRIM($AX$32))=0</formula>
    </cfRule>
  </conditionalFormatting>
  <conditionalFormatting sqref="AY32">
    <cfRule type="expression" dxfId="8862" priority="3985" stopIfTrue="1">
      <formula>LEN(TRIM($AY$32))=0</formula>
    </cfRule>
  </conditionalFormatting>
  <conditionalFormatting sqref="AZ32">
    <cfRule type="expression" dxfId="8861" priority="3986" stopIfTrue="1">
      <formula>LEN(TRIM($AZ$32))=0</formula>
    </cfRule>
  </conditionalFormatting>
  <conditionalFormatting sqref="AX33">
    <cfRule type="expression" dxfId="8860" priority="3987" stopIfTrue="1">
      <formula>LEN(TRIM($AX$33))=0</formula>
    </cfRule>
  </conditionalFormatting>
  <conditionalFormatting sqref="AY33">
    <cfRule type="expression" dxfId="8859" priority="3988" stopIfTrue="1">
      <formula>LEN(TRIM($AY$33))=0</formula>
    </cfRule>
  </conditionalFormatting>
  <conditionalFormatting sqref="AZ33">
    <cfRule type="expression" dxfId="8858" priority="3989" stopIfTrue="1">
      <formula>LEN(TRIM($AZ$33))=0</formula>
    </cfRule>
  </conditionalFormatting>
  <conditionalFormatting sqref="AX34">
    <cfRule type="expression" dxfId="8857" priority="3990" stopIfTrue="1">
      <formula>LEN(TRIM($AX$34))=0</formula>
    </cfRule>
  </conditionalFormatting>
  <conditionalFormatting sqref="AY34">
    <cfRule type="expression" dxfId="8856" priority="3991" stopIfTrue="1">
      <formula>LEN(TRIM($AY$34))=0</formula>
    </cfRule>
  </conditionalFormatting>
  <conditionalFormatting sqref="AZ34">
    <cfRule type="expression" dxfId="8855" priority="3992" stopIfTrue="1">
      <formula>LEN(TRIM($AZ$34))=0</formula>
    </cfRule>
  </conditionalFormatting>
  <conditionalFormatting sqref="AX35">
    <cfRule type="expression" dxfId="8854" priority="3993" stopIfTrue="1">
      <formula>LEN(TRIM($AX$35))=0</formula>
    </cfRule>
  </conditionalFormatting>
  <conditionalFormatting sqref="AY35">
    <cfRule type="expression" dxfId="8853" priority="3994" stopIfTrue="1">
      <formula>LEN(TRIM($AY$35))=0</formula>
    </cfRule>
  </conditionalFormatting>
  <conditionalFormatting sqref="AZ35">
    <cfRule type="expression" dxfId="8852" priority="3995" stopIfTrue="1">
      <formula>LEN(TRIM($AZ$35))=0</formula>
    </cfRule>
  </conditionalFormatting>
  <conditionalFormatting sqref="BB29">
    <cfRule type="expression" dxfId="8851" priority="3996" stopIfTrue="1">
      <formula>LEN(TRIM($BB$29))=0</formula>
    </cfRule>
  </conditionalFormatting>
  <conditionalFormatting sqref="BC29">
    <cfRule type="expression" dxfId="8850" priority="3997" stopIfTrue="1">
      <formula>LEN(TRIM($BC$29))=0</formula>
    </cfRule>
  </conditionalFormatting>
  <conditionalFormatting sqref="BD29">
    <cfRule type="expression" dxfId="8849" priority="3998" stopIfTrue="1">
      <formula>LEN(TRIM($BD$29))=0</formula>
    </cfRule>
  </conditionalFormatting>
  <conditionalFormatting sqref="BB30">
    <cfRule type="expression" dxfId="8848" priority="3999" stopIfTrue="1">
      <formula>LEN(TRIM($BB$30))=0</formula>
    </cfRule>
  </conditionalFormatting>
  <conditionalFormatting sqref="BC30">
    <cfRule type="expression" dxfId="8847" priority="4000" stopIfTrue="1">
      <formula>LEN(TRIM($BC$30))=0</formula>
    </cfRule>
  </conditionalFormatting>
  <conditionalFormatting sqref="BD30">
    <cfRule type="expression" dxfId="8846" priority="4001" stopIfTrue="1">
      <formula>LEN(TRIM($BD$30))=0</formula>
    </cfRule>
  </conditionalFormatting>
  <conditionalFormatting sqref="BB31">
    <cfRule type="expression" dxfId="8845" priority="4002" stopIfTrue="1">
      <formula>LEN(TRIM($BB$31))=0</formula>
    </cfRule>
  </conditionalFormatting>
  <conditionalFormatting sqref="BC31">
    <cfRule type="expression" dxfId="8844" priority="4003" stopIfTrue="1">
      <formula>LEN(TRIM($BC$31))=0</formula>
    </cfRule>
  </conditionalFormatting>
  <conditionalFormatting sqref="BD31">
    <cfRule type="expression" dxfId="8843" priority="4004" stopIfTrue="1">
      <formula>LEN(TRIM($BD$31))=0</formula>
    </cfRule>
  </conditionalFormatting>
  <conditionalFormatting sqref="BB32">
    <cfRule type="expression" dxfId="8842" priority="4005" stopIfTrue="1">
      <formula>LEN(TRIM($BB$32))=0</formula>
    </cfRule>
  </conditionalFormatting>
  <conditionalFormatting sqref="BC32">
    <cfRule type="expression" dxfId="8841" priority="4006" stopIfTrue="1">
      <formula>LEN(TRIM($BC$32))=0</formula>
    </cfRule>
  </conditionalFormatting>
  <conditionalFormatting sqref="BD32">
    <cfRule type="expression" dxfId="8840" priority="4007" stopIfTrue="1">
      <formula>LEN(TRIM($BD$32))=0</formula>
    </cfRule>
  </conditionalFormatting>
  <conditionalFormatting sqref="BB33">
    <cfRule type="expression" dxfId="8839" priority="4008" stopIfTrue="1">
      <formula>LEN(TRIM($BB$33))=0</formula>
    </cfRule>
  </conditionalFormatting>
  <conditionalFormatting sqref="BC33">
    <cfRule type="expression" dxfId="8838" priority="4009" stopIfTrue="1">
      <formula>LEN(TRIM($BC$33))=0</formula>
    </cfRule>
  </conditionalFormatting>
  <conditionalFormatting sqref="BD33">
    <cfRule type="expression" dxfId="8837" priority="4010" stopIfTrue="1">
      <formula>LEN(TRIM($BD$33))=0</formula>
    </cfRule>
  </conditionalFormatting>
  <conditionalFormatting sqref="BB34">
    <cfRule type="expression" dxfId="8836" priority="4011" stopIfTrue="1">
      <formula>LEN(TRIM($BB$34))=0</formula>
    </cfRule>
  </conditionalFormatting>
  <conditionalFormatting sqref="BC34">
    <cfRule type="expression" dxfId="8835" priority="4012" stopIfTrue="1">
      <formula>LEN(TRIM($BC$34))=0</formula>
    </cfRule>
  </conditionalFormatting>
  <conditionalFormatting sqref="BD34">
    <cfRule type="expression" dxfId="8834" priority="4013" stopIfTrue="1">
      <formula>LEN(TRIM($BD$34))=0</formula>
    </cfRule>
  </conditionalFormatting>
  <conditionalFormatting sqref="BB35">
    <cfRule type="expression" dxfId="8833" priority="4014" stopIfTrue="1">
      <formula>LEN(TRIM($BB$35))=0</formula>
    </cfRule>
  </conditionalFormatting>
  <conditionalFormatting sqref="BC35">
    <cfRule type="expression" dxfId="8832" priority="4015" stopIfTrue="1">
      <formula>LEN(TRIM($BC$35))=0</formula>
    </cfRule>
  </conditionalFormatting>
  <conditionalFormatting sqref="BD35">
    <cfRule type="expression" dxfId="8831" priority="4016" stopIfTrue="1">
      <formula>LEN(TRIM($BD$35))=0</formula>
    </cfRule>
  </conditionalFormatting>
  <conditionalFormatting sqref="F37">
    <cfRule type="expression" dxfId="8830" priority="4017" stopIfTrue="1">
      <formula>LEN(TRIM($F$37))=0</formula>
    </cfRule>
  </conditionalFormatting>
  <conditionalFormatting sqref="G37">
    <cfRule type="expression" dxfId="8829" priority="4018" stopIfTrue="1">
      <formula>LEN(TRIM($G$37))=0</formula>
    </cfRule>
  </conditionalFormatting>
  <conditionalFormatting sqref="H37">
    <cfRule type="expression" dxfId="8828" priority="4019" stopIfTrue="1">
      <formula>LEN(TRIM($H$37))=0</formula>
    </cfRule>
  </conditionalFormatting>
  <conditionalFormatting sqref="J37">
    <cfRule type="expression" dxfId="8827" priority="4020" stopIfTrue="1">
      <formula>LEN(TRIM($J$37))=0</formula>
    </cfRule>
  </conditionalFormatting>
  <conditionalFormatting sqref="K37">
    <cfRule type="expression" dxfId="8826" priority="4021" stopIfTrue="1">
      <formula>LEN(TRIM($K$37))=0</formula>
    </cfRule>
  </conditionalFormatting>
  <conditionalFormatting sqref="L37">
    <cfRule type="expression" dxfId="8825" priority="4022" stopIfTrue="1">
      <formula>LEN(TRIM($L$37))=0</formula>
    </cfRule>
  </conditionalFormatting>
  <conditionalFormatting sqref="N37">
    <cfRule type="expression" dxfId="8824" priority="4023" stopIfTrue="1">
      <formula>LEN(TRIM($N$37))=0</formula>
    </cfRule>
  </conditionalFormatting>
  <conditionalFormatting sqref="O37">
    <cfRule type="expression" dxfId="8823" priority="4024" stopIfTrue="1">
      <formula>LEN(TRIM($O$37))=0</formula>
    </cfRule>
  </conditionalFormatting>
  <conditionalFormatting sqref="P37">
    <cfRule type="expression" dxfId="8822" priority="4025" stopIfTrue="1">
      <formula>LEN(TRIM($P$37))=0</formula>
    </cfRule>
  </conditionalFormatting>
  <conditionalFormatting sqref="R37">
    <cfRule type="expression" dxfId="8821" priority="4026" stopIfTrue="1">
      <formula>LEN(TRIM($R$37))=0</formula>
    </cfRule>
  </conditionalFormatting>
  <conditionalFormatting sqref="S37">
    <cfRule type="expression" dxfId="8820" priority="4027" stopIfTrue="1">
      <formula>LEN(TRIM($S$37))=0</formula>
    </cfRule>
  </conditionalFormatting>
  <conditionalFormatting sqref="T37">
    <cfRule type="expression" dxfId="8819" priority="4028" stopIfTrue="1">
      <formula>LEN(TRIM($T$37))=0</formula>
    </cfRule>
  </conditionalFormatting>
  <conditionalFormatting sqref="V37">
    <cfRule type="expression" dxfId="8818" priority="4029" stopIfTrue="1">
      <formula>LEN(TRIM($V$37))=0</formula>
    </cfRule>
  </conditionalFormatting>
  <conditionalFormatting sqref="W37">
    <cfRule type="expression" dxfId="8817" priority="4030" stopIfTrue="1">
      <formula>LEN(TRIM($W$37))=0</formula>
    </cfRule>
  </conditionalFormatting>
  <conditionalFormatting sqref="X37">
    <cfRule type="expression" dxfId="8816" priority="4031" stopIfTrue="1">
      <formula>LEN(TRIM($X$37))=0</formula>
    </cfRule>
  </conditionalFormatting>
  <conditionalFormatting sqref="Z37">
    <cfRule type="expression" dxfId="8815" priority="4032" stopIfTrue="1">
      <formula>LEN(TRIM($Z$37))=0</formula>
    </cfRule>
  </conditionalFormatting>
  <conditionalFormatting sqref="AA37">
    <cfRule type="expression" dxfId="8814" priority="4033" stopIfTrue="1">
      <formula>LEN(TRIM($AA$37))=0</formula>
    </cfRule>
  </conditionalFormatting>
  <conditionalFormatting sqref="AB37">
    <cfRule type="expression" dxfId="8813" priority="4034" stopIfTrue="1">
      <formula>LEN(TRIM($AB$37))=0</formula>
    </cfRule>
  </conditionalFormatting>
  <conditionalFormatting sqref="AD37">
    <cfRule type="expression" dxfId="8812" priority="4035" stopIfTrue="1">
      <formula>LEN(TRIM($AD$37))=0</formula>
    </cfRule>
  </conditionalFormatting>
  <conditionalFormatting sqref="AE37">
    <cfRule type="expression" dxfId="8811" priority="4036" stopIfTrue="1">
      <formula>LEN(TRIM($AE$37))=0</formula>
    </cfRule>
  </conditionalFormatting>
  <conditionalFormatting sqref="AF37">
    <cfRule type="expression" dxfId="8810" priority="4037" stopIfTrue="1">
      <formula>LEN(TRIM($AF$37))=0</formula>
    </cfRule>
  </conditionalFormatting>
  <conditionalFormatting sqref="AX37">
    <cfRule type="expression" dxfId="8809" priority="4038" stopIfTrue="1">
      <formula>LEN(TRIM($AX$37))=0</formula>
    </cfRule>
  </conditionalFormatting>
  <conditionalFormatting sqref="AY37">
    <cfRule type="expression" dxfId="8808" priority="4039" stopIfTrue="1">
      <formula>LEN(TRIM($AY$37))=0</formula>
    </cfRule>
  </conditionalFormatting>
  <conditionalFormatting sqref="AZ37">
    <cfRule type="expression" dxfId="8807" priority="4040" stopIfTrue="1">
      <formula>LEN(TRIM($AZ$37))=0</formula>
    </cfRule>
  </conditionalFormatting>
  <conditionalFormatting sqref="BB37">
    <cfRule type="expression" dxfId="8806" priority="4041" stopIfTrue="1">
      <formula>LEN(TRIM($BB$37))=0</formula>
    </cfRule>
  </conditionalFormatting>
  <conditionalFormatting sqref="BC37">
    <cfRule type="expression" dxfId="8805" priority="4042" stopIfTrue="1">
      <formula>LEN(TRIM($BC$37))=0</formula>
    </cfRule>
  </conditionalFormatting>
  <conditionalFormatting sqref="BD37">
    <cfRule type="expression" dxfId="8804" priority="4043" stopIfTrue="1">
      <formula>LEN(TRIM($BD$37))=0</formula>
    </cfRule>
  </conditionalFormatting>
  <conditionalFormatting sqref="F42">
    <cfRule type="expression" dxfId="8803" priority="4044" stopIfTrue="1">
      <formula>LEN(TRIM($F$42))=0</formula>
    </cfRule>
  </conditionalFormatting>
  <conditionalFormatting sqref="G42">
    <cfRule type="expression" dxfId="8802" priority="4045" stopIfTrue="1">
      <formula>LEN(TRIM($G$42))=0</formula>
    </cfRule>
  </conditionalFormatting>
  <conditionalFormatting sqref="J42">
    <cfRule type="expression" dxfId="8801" priority="4046" stopIfTrue="1">
      <formula>LEN(TRIM($J$42))=0</formula>
    </cfRule>
  </conditionalFormatting>
  <conditionalFormatting sqref="K42">
    <cfRule type="expression" dxfId="8800" priority="4047" stopIfTrue="1">
      <formula>LEN(TRIM($K$42))=0</formula>
    </cfRule>
  </conditionalFormatting>
  <conditionalFormatting sqref="N42">
    <cfRule type="expression" dxfId="8799" priority="4048" stopIfTrue="1">
      <formula>LEN(TRIM($N$42))=0</formula>
    </cfRule>
  </conditionalFormatting>
  <conditionalFormatting sqref="O42">
    <cfRule type="expression" dxfId="8798" priority="4049" stopIfTrue="1">
      <formula>LEN(TRIM($O$42))=0</formula>
    </cfRule>
  </conditionalFormatting>
  <conditionalFormatting sqref="R42">
    <cfRule type="expression" dxfId="8797" priority="4050" stopIfTrue="1">
      <formula>LEN(TRIM($R$42))=0</formula>
    </cfRule>
  </conditionalFormatting>
  <conditionalFormatting sqref="S42">
    <cfRule type="expression" dxfId="8796" priority="4051" stopIfTrue="1">
      <formula>LEN(TRIM($S$42))=0</formula>
    </cfRule>
  </conditionalFormatting>
  <conditionalFormatting sqref="V42">
    <cfRule type="expression" dxfId="8795" priority="4052" stopIfTrue="1">
      <formula>LEN(TRIM($V$42))=0</formula>
    </cfRule>
  </conditionalFormatting>
  <conditionalFormatting sqref="W42">
    <cfRule type="expression" dxfId="8794" priority="4053" stopIfTrue="1">
      <formula>LEN(TRIM($W$42))=0</formula>
    </cfRule>
  </conditionalFormatting>
  <conditionalFormatting sqref="Z42">
    <cfRule type="expression" dxfId="8793" priority="4054" stopIfTrue="1">
      <formula>LEN(TRIM($Z$42))=0</formula>
    </cfRule>
  </conditionalFormatting>
  <conditionalFormatting sqref="AA42">
    <cfRule type="expression" dxfId="8792" priority="4055" stopIfTrue="1">
      <formula>LEN(TRIM($AA$42))=0</formula>
    </cfRule>
  </conditionalFormatting>
  <conditionalFormatting sqref="AD42">
    <cfRule type="expression" dxfId="8791" priority="4056" stopIfTrue="1">
      <formula>LEN(TRIM($AD$42))=0</formula>
    </cfRule>
  </conditionalFormatting>
  <conditionalFormatting sqref="AE42">
    <cfRule type="expression" dxfId="8790" priority="4057" stopIfTrue="1">
      <formula>LEN(TRIM($AE$42))=0</formula>
    </cfRule>
  </conditionalFormatting>
  <conditionalFormatting sqref="AX42">
    <cfRule type="expression" dxfId="8789" priority="4058" stopIfTrue="1">
      <formula>LEN(TRIM($AX$42))=0</formula>
    </cfRule>
  </conditionalFormatting>
  <conditionalFormatting sqref="AY42">
    <cfRule type="expression" dxfId="8788" priority="4059" stopIfTrue="1">
      <formula>LEN(TRIM($AY$42))=0</formula>
    </cfRule>
  </conditionalFormatting>
  <conditionalFormatting sqref="BB42">
    <cfRule type="expression" dxfId="8787" priority="4060" stopIfTrue="1">
      <formula>LEN(TRIM($BB$42))=0</formula>
    </cfRule>
  </conditionalFormatting>
  <conditionalFormatting sqref="BC42">
    <cfRule type="expression" dxfId="8786" priority="4061" stopIfTrue="1">
      <formula>LEN(TRIM($BC$42))=0</formula>
    </cfRule>
  </conditionalFormatting>
  <conditionalFormatting sqref="F44">
    <cfRule type="expression" dxfId="8785" priority="4062" stopIfTrue="1">
      <formula>LEN(TRIM($F$44))=0</formula>
    </cfRule>
  </conditionalFormatting>
  <conditionalFormatting sqref="G44">
    <cfRule type="expression" dxfId="8784" priority="4063" stopIfTrue="1">
      <formula>LEN(TRIM($G$44))=0</formula>
    </cfRule>
  </conditionalFormatting>
  <conditionalFormatting sqref="H44">
    <cfRule type="expression" dxfId="8783" priority="4064" stopIfTrue="1">
      <formula>LEN(TRIM($H$44))=0</formula>
    </cfRule>
  </conditionalFormatting>
  <conditionalFormatting sqref="J44">
    <cfRule type="expression" dxfId="8782" priority="4065" stopIfTrue="1">
      <formula>LEN(TRIM($J$44))=0</formula>
    </cfRule>
  </conditionalFormatting>
  <conditionalFormatting sqref="K44">
    <cfRule type="expression" dxfId="8781" priority="4066" stopIfTrue="1">
      <formula>LEN(TRIM($K$44))=0</formula>
    </cfRule>
  </conditionalFormatting>
  <conditionalFormatting sqref="L44">
    <cfRule type="expression" dxfId="8780" priority="4067" stopIfTrue="1">
      <formula>LEN(TRIM($L$44))=0</formula>
    </cfRule>
  </conditionalFormatting>
  <conditionalFormatting sqref="N44">
    <cfRule type="expression" dxfId="8779" priority="4068" stopIfTrue="1">
      <formula>LEN(TRIM($N$44))=0</formula>
    </cfRule>
  </conditionalFormatting>
  <conditionalFormatting sqref="O44">
    <cfRule type="expression" dxfId="8778" priority="4069" stopIfTrue="1">
      <formula>LEN(TRIM($O$44))=0</formula>
    </cfRule>
  </conditionalFormatting>
  <conditionalFormatting sqref="P44">
    <cfRule type="expression" dxfId="8777" priority="4070" stopIfTrue="1">
      <formula>LEN(TRIM($P$44))=0</formula>
    </cfRule>
  </conditionalFormatting>
  <conditionalFormatting sqref="R44">
    <cfRule type="expression" dxfId="8776" priority="4071" stopIfTrue="1">
      <formula>LEN(TRIM($R$44))=0</formula>
    </cfRule>
  </conditionalFormatting>
  <conditionalFormatting sqref="S44">
    <cfRule type="expression" dxfId="8775" priority="4072" stopIfTrue="1">
      <formula>LEN(TRIM($S$44))=0</formula>
    </cfRule>
  </conditionalFormatting>
  <conditionalFormatting sqref="T44">
    <cfRule type="expression" dxfId="8774" priority="4073" stopIfTrue="1">
      <formula>LEN(TRIM($T$44))=0</formula>
    </cfRule>
  </conditionalFormatting>
  <conditionalFormatting sqref="V44">
    <cfRule type="expression" dxfId="8773" priority="4074" stopIfTrue="1">
      <formula>LEN(TRIM($V$44))=0</formula>
    </cfRule>
  </conditionalFormatting>
  <conditionalFormatting sqref="W44">
    <cfRule type="expression" dxfId="8772" priority="4075" stopIfTrue="1">
      <formula>LEN(TRIM($W$44))=0</formula>
    </cfRule>
  </conditionalFormatting>
  <conditionalFormatting sqref="X44">
    <cfRule type="expression" dxfId="8771" priority="4076" stopIfTrue="1">
      <formula>LEN(TRIM($X$44))=0</formula>
    </cfRule>
  </conditionalFormatting>
  <conditionalFormatting sqref="Z44">
    <cfRule type="expression" dxfId="8770" priority="4077" stopIfTrue="1">
      <formula>LEN(TRIM($Z$44))=0</formula>
    </cfRule>
  </conditionalFormatting>
  <conditionalFormatting sqref="AA44">
    <cfRule type="expression" dxfId="8769" priority="4078" stopIfTrue="1">
      <formula>LEN(TRIM($AA$44))=0</formula>
    </cfRule>
  </conditionalFormatting>
  <conditionalFormatting sqref="AB44">
    <cfRule type="expression" dxfId="8768" priority="4079" stopIfTrue="1">
      <formula>LEN(TRIM($AB$44))=0</formula>
    </cfRule>
  </conditionalFormatting>
  <conditionalFormatting sqref="AD44">
    <cfRule type="expression" dxfId="8767" priority="4080" stopIfTrue="1">
      <formula>LEN(TRIM($AD$44))=0</formula>
    </cfRule>
  </conditionalFormatting>
  <conditionalFormatting sqref="AE44">
    <cfRule type="expression" dxfId="8766" priority="4081" stopIfTrue="1">
      <formula>LEN(TRIM($AE$44))=0</formula>
    </cfRule>
  </conditionalFormatting>
  <conditionalFormatting sqref="AF44">
    <cfRule type="expression" dxfId="8765" priority="4082" stopIfTrue="1">
      <formula>LEN(TRIM($AF$44))=0</formula>
    </cfRule>
  </conditionalFormatting>
  <conditionalFormatting sqref="AX44">
    <cfRule type="expression" dxfId="8764" priority="4083" stopIfTrue="1">
      <formula>LEN(TRIM($AX$44))=0</formula>
    </cfRule>
  </conditionalFormatting>
  <conditionalFormatting sqref="AY44">
    <cfRule type="expression" dxfId="8763" priority="4084" stopIfTrue="1">
      <formula>LEN(TRIM($AY$44))=0</formula>
    </cfRule>
  </conditionalFormatting>
  <conditionalFormatting sqref="AZ44">
    <cfRule type="expression" dxfId="8762" priority="4085" stopIfTrue="1">
      <formula>LEN(TRIM($AZ$44))=0</formula>
    </cfRule>
  </conditionalFormatting>
  <conditionalFormatting sqref="BB44">
    <cfRule type="expression" dxfId="8761" priority="4086" stopIfTrue="1">
      <formula>LEN(TRIM($BB$44))=0</formula>
    </cfRule>
  </conditionalFormatting>
  <conditionalFormatting sqref="BC44">
    <cfRule type="expression" dxfId="8760" priority="4087" stopIfTrue="1">
      <formula>LEN(TRIM($BC$44))=0</formula>
    </cfRule>
  </conditionalFormatting>
  <conditionalFormatting sqref="BD44">
    <cfRule type="expression" dxfId="8759" priority="4088" stopIfTrue="1">
      <formula>LEN(TRIM($BD$44))=0</formula>
    </cfRule>
  </conditionalFormatting>
  <conditionalFormatting sqref="F46">
    <cfRule type="expression" dxfId="8758" priority="4089" stopIfTrue="1">
      <formula>LEN(TRIM($F$46))=0</formula>
    </cfRule>
  </conditionalFormatting>
  <conditionalFormatting sqref="G46">
    <cfRule type="expression" dxfId="8757" priority="4090" stopIfTrue="1">
      <formula>LEN(TRIM($G$46))=0</formula>
    </cfRule>
  </conditionalFormatting>
  <conditionalFormatting sqref="H46">
    <cfRule type="expression" dxfId="8756" priority="4091" stopIfTrue="1">
      <formula>LEN(TRIM($H$46))=0</formula>
    </cfRule>
  </conditionalFormatting>
  <conditionalFormatting sqref="F47">
    <cfRule type="expression" dxfId="8755" priority="4092" stopIfTrue="1">
      <formula>LEN(TRIM($F$47))=0</formula>
    </cfRule>
  </conditionalFormatting>
  <conditionalFormatting sqref="G47">
    <cfRule type="expression" dxfId="8754" priority="4093" stopIfTrue="1">
      <formula>LEN(TRIM($G$47))=0</formula>
    </cfRule>
  </conditionalFormatting>
  <conditionalFormatting sqref="H47">
    <cfRule type="expression" dxfId="8753" priority="4094" stopIfTrue="1">
      <formula>LEN(TRIM($H$47))=0</formula>
    </cfRule>
  </conditionalFormatting>
  <conditionalFormatting sqref="J46">
    <cfRule type="expression" dxfId="8752" priority="4095" stopIfTrue="1">
      <formula>LEN(TRIM($J$46))=0</formula>
    </cfRule>
  </conditionalFormatting>
  <conditionalFormatting sqref="K46">
    <cfRule type="expression" dxfId="8751" priority="4096" stopIfTrue="1">
      <formula>LEN(TRIM($K$46))=0</formula>
    </cfRule>
  </conditionalFormatting>
  <conditionalFormatting sqref="L46">
    <cfRule type="expression" dxfId="8750" priority="4097" stopIfTrue="1">
      <formula>LEN(TRIM($L$46))=0</formula>
    </cfRule>
  </conditionalFormatting>
  <conditionalFormatting sqref="J47">
    <cfRule type="expression" dxfId="8749" priority="4098" stopIfTrue="1">
      <formula>LEN(TRIM($J$47))=0</formula>
    </cfRule>
  </conditionalFormatting>
  <conditionalFormatting sqref="K47">
    <cfRule type="expression" dxfId="8748" priority="4099" stopIfTrue="1">
      <formula>LEN(TRIM($K$47))=0</formula>
    </cfRule>
  </conditionalFormatting>
  <conditionalFormatting sqref="L47">
    <cfRule type="expression" dxfId="8747" priority="4100" stopIfTrue="1">
      <formula>LEN(TRIM($L$47))=0</formula>
    </cfRule>
  </conditionalFormatting>
  <conditionalFormatting sqref="N46">
    <cfRule type="expression" dxfId="8746" priority="4101" stopIfTrue="1">
      <formula>LEN(TRIM($N$46))=0</formula>
    </cfRule>
  </conditionalFormatting>
  <conditionalFormatting sqref="O46">
    <cfRule type="expression" dxfId="8745" priority="4102" stopIfTrue="1">
      <formula>LEN(TRIM($O$46))=0</formula>
    </cfRule>
  </conditionalFormatting>
  <conditionalFormatting sqref="P46">
    <cfRule type="expression" dxfId="8744" priority="4103" stopIfTrue="1">
      <formula>LEN(TRIM($P$46))=0</formula>
    </cfRule>
  </conditionalFormatting>
  <conditionalFormatting sqref="N47">
    <cfRule type="expression" dxfId="8743" priority="4104" stopIfTrue="1">
      <formula>LEN(TRIM($N$47))=0</formula>
    </cfRule>
  </conditionalFormatting>
  <conditionalFormatting sqref="O47">
    <cfRule type="expression" dxfId="8742" priority="4105" stopIfTrue="1">
      <formula>LEN(TRIM($O$47))=0</formula>
    </cfRule>
  </conditionalFormatting>
  <conditionalFormatting sqref="P47">
    <cfRule type="expression" dxfId="8741" priority="4106" stopIfTrue="1">
      <formula>LEN(TRIM($P$47))=0</formula>
    </cfRule>
  </conditionalFormatting>
  <conditionalFormatting sqref="R46">
    <cfRule type="expression" dxfId="8740" priority="4107" stopIfTrue="1">
      <formula>LEN(TRIM($R$46))=0</formula>
    </cfRule>
  </conditionalFormatting>
  <conditionalFormatting sqref="S46">
    <cfRule type="expression" dxfId="8739" priority="4108" stopIfTrue="1">
      <formula>LEN(TRIM($S$46))=0</formula>
    </cfRule>
  </conditionalFormatting>
  <conditionalFormatting sqref="T46">
    <cfRule type="expression" dxfId="8738" priority="4109" stopIfTrue="1">
      <formula>LEN(TRIM($T$46))=0</formula>
    </cfRule>
  </conditionalFormatting>
  <conditionalFormatting sqref="R47">
    <cfRule type="expression" dxfId="8737" priority="4110" stopIfTrue="1">
      <formula>LEN(TRIM($R$47))=0</formula>
    </cfRule>
  </conditionalFormatting>
  <conditionalFormatting sqref="S47">
    <cfRule type="expression" dxfId="8736" priority="4111" stopIfTrue="1">
      <formula>LEN(TRIM($S$47))=0</formula>
    </cfRule>
  </conditionalFormatting>
  <conditionalFormatting sqref="T47">
    <cfRule type="expression" dxfId="8735" priority="4112" stopIfTrue="1">
      <formula>LEN(TRIM($T$47))=0</formula>
    </cfRule>
  </conditionalFormatting>
  <conditionalFormatting sqref="V46">
    <cfRule type="expression" dxfId="8734" priority="4113" stopIfTrue="1">
      <formula>LEN(TRIM($V$46))=0</formula>
    </cfRule>
  </conditionalFormatting>
  <conditionalFormatting sqref="W46">
    <cfRule type="expression" dxfId="8733" priority="4114" stopIfTrue="1">
      <formula>LEN(TRIM($W$46))=0</formula>
    </cfRule>
  </conditionalFormatting>
  <conditionalFormatting sqref="X46">
    <cfRule type="expression" dxfId="8732" priority="4115" stopIfTrue="1">
      <formula>LEN(TRIM($X$46))=0</formula>
    </cfRule>
  </conditionalFormatting>
  <conditionalFormatting sqref="V47">
    <cfRule type="expression" dxfId="8731" priority="4116" stopIfTrue="1">
      <formula>LEN(TRIM($V$47))=0</formula>
    </cfRule>
  </conditionalFormatting>
  <conditionalFormatting sqref="W47">
    <cfRule type="expression" dxfId="8730" priority="4117" stopIfTrue="1">
      <formula>LEN(TRIM($W$47))=0</formula>
    </cfRule>
  </conditionalFormatting>
  <conditionalFormatting sqref="X47">
    <cfRule type="expression" dxfId="8729" priority="4118" stopIfTrue="1">
      <formula>LEN(TRIM($X$47))=0</formula>
    </cfRule>
  </conditionalFormatting>
  <conditionalFormatting sqref="Z46">
    <cfRule type="expression" dxfId="8728" priority="4119" stopIfTrue="1">
      <formula>LEN(TRIM($Z$46))=0</formula>
    </cfRule>
  </conditionalFormatting>
  <conditionalFormatting sqref="AA46">
    <cfRule type="expression" dxfId="8727" priority="4120" stopIfTrue="1">
      <formula>LEN(TRIM($AA$46))=0</formula>
    </cfRule>
  </conditionalFormatting>
  <conditionalFormatting sqref="AB46">
    <cfRule type="expression" dxfId="8726" priority="4121" stopIfTrue="1">
      <formula>LEN(TRIM($AB$46))=0</formula>
    </cfRule>
  </conditionalFormatting>
  <conditionalFormatting sqref="Z47">
    <cfRule type="expression" dxfId="8725" priority="4122" stopIfTrue="1">
      <formula>LEN(TRIM($Z$47))=0</formula>
    </cfRule>
  </conditionalFormatting>
  <conditionalFormatting sqref="AA47">
    <cfRule type="expression" dxfId="8724" priority="4123" stopIfTrue="1">
      <formula>LEN(TRIM($AA$47))=0</formula>
    </cfRule>
  </conditionalFormatting>
  <conditionalFormatting sqref="AB47">
    <cfRule type="expression" dxfId="8723" priority="4124" stopIfTrue="1">
      <formula>LEN(TRIM($AB$47))=0</formula>
    </cfRule>
  </conditionalFormatting>
  <conditionalFormatting sqref="AD46">
    <cfRule type="expression" dxfId="8722" priority="4125" stopIfTrue="1">
      <formula>LEN(TRIM($AD$46))=0</formula>
    </cfRule>
  </conditionalFormatting>
  <conditionalFormatting sqref="AE46">
    <cfRule type="expression" dxfId="8721" priority="4126" stopIfTrue="1">
      <formula>LEN(TRIM($AE$46))=0</formula>
    </cfRule>
  </conditionalFormatting>
  <conditionalFormatting sqref="AF46">
    <cfRule type="expression" dxfId="8720" priority="4127" stopIfTrue="1">
      <formula>LEN(TRIM($AF$46))=0</formula>
    </cfRule>
  </conditionalFormatting>
  <conditionalFormatting sqref="AD47">
    <cfRule type="expression" dxfId="8719" priority="4128" stopIfTrue="1">
      <formula>LEN(TRIM($AD$47))=0</formula>
    </cfRule>
  </conditionalFormatting>
  <conditionalFormatting sqref="AE47">
    <cfRule type="expression" dxfId="8718" priority="4129" stopIfTrue="1">
      <formula>LEN(TRIM($AE$47))=0</formula>
    </cfRule>
  </conditionalFormatting>
  <conditionalFormatting sqref="AF47">
    <cfRule type="expression" dxfId="8717" priority="4130" stopIfTrue="1">
      <formula>LEN(TRIM($AF$47))=0</formula>
    </cfRule>
  </conditionalFormatting>
  <conditionalFormatting sqref="AX46">
    <cfRule type="expression" dxfId="8716" priority="4131" stopIfTrue="1">
      <formula>LEN(TRIM($AX$46))=0</formula>
    </cfRule>
  </conditionalFormatting>
  <conditionalFormatting sqref="AY46">
    <cfRule type="expression" dxfId="8715" priority="4132" stopIfTrue="1">
      <formula>LEN(TRIM($AY$46))=0</formula>
    </cfRule>
  </conditionalFormatting>
  <conditionalFormatting sqref="AZ46">
    <cfRule type="expression" dxfId="8714" priority="4133" stopIfTrue="1">
      <formula>LEN(TRIM($AZ$46))=0</formula>
    </cfRule>
  </conditionalFormatting>
  <conditionalFormatting sqref="AX47">
    <cfRule type="expression" dxfId="8713" priority="4134" stopIfTrue="1">
      <formula>LEN(TRIM($AX$47))=0</formula>
    </cfRule>
  </conditionalFormatting>
  <conditionalFormatting sqref="AY47">
    <cfRule type="expression" dxfId="8712" priority="4135" stopIfTrue="1">
      <formula>LEN(TRIM($AY$47))=0</formula>
    </cfRule>
  </conditionalFormatting>
  <conditionalFormatting sqref="AZ47">
    <cfRule type="expression" dxfId="8711" priority="4136" stopIfTrue="1">
      <formula>LEN(TRIM($AZ$47))=0</formula>
    </cfRule>
  </conditionalFormatting>
  <conditionalFormatting sqref="BB46">
    <cfRule type="expression" dxfId="8710" priority="4137" stopIfTrue="1">
      <formula>LEN(TRIM($BB$46))=0</formula>
    </cfRule>
  </conditionalFormatting>
  <conditionalFormatting sqref="BC46">
    <cfRule type="expression" dxfId="8709" priority="4138" stopIfTrue="1">
      <formula>LEN(TRIM($BC$46))=0</formula>
    </cfRule>
  </conditionalFormatting>
  <conditionalFormatting sqref="BD46">
    <cfRule type="expression" dxfId="8708" priority="4139" stopIfTrue="1">
      <formula>LEN(TRIM($BD$46))=0</formula>
    </cfRule>
  </conditionalFormatting>
  <conditionalFormatting sqref="BB47">
    <cfRule type="expression" dxfId="8707" priority="4140" stopIfTrue="1">
      <formula>LEN(TRIM($BB$47))=0</formula>
    </cfRule>
  </conditionalFormatting>
  <conditionalFormatting sqref="BC47">
    <cfRule type="expression" dxfId="8706" priority="4141" stopIfTrue="1">
      <formula>LEN(TRIM($BC$47))=0</formula>
    </cfRule>
  </conditionalFormatting>
  <conditionalFormatting sqref="BD47">
    <cfRule type="expression" dxfId="8705" priority="4142" stopIfTrue="1">
      <formula>LEN(TRIM($BD$47))=0</formula>
    </cfRule>
  </conditionalFormatting>
  <conditionalFormatting sqref="F49">
    <cfRule type="expression" dxfId="8704" priority="4143" stopIfTrue="1">
      <formula>LEN(TRIM($F$49))=0</formula>
    </cfRule>
  </conditionalFormatting>
  <conditionalFormatting sqref="G49">
    <cfRule type="expression" dxfId="8703" priority="4144" stopIfTrue="1">
      <formula>LEN(TRIM($G$49))=0</formula>
    </cfRule>
  </conditionalFormatting>
  <conditionalFormatting sqref="H49">
    <cfRule type="expression" dxfId="8702" priority="4145" stopIfTrue="1">
      <formula>LEN(TRIM($H$49))=0</formula>
    </cfRule>
  </conditionalFormatting>
  <conditionalFormatting sqref="F50">
    <cfRule type="expression" dxfId="8701" priority="4146" stopIfTrue="1">
      <formula>LEN(TRIM($F$50))=0</formula>
    </cfRule>
  </conditionalFormatting>
  <conditionalFormatting sqref="G50">
    <cfRule type="expression" dxfId="8700" priority="4147" stopIfTrue="1">
      <formula>LEN(TRIM($G$50))=0</formula>
    </cfRule>
  </conditionalFormatting>
  <conditionalFormatting sqref="H50">
    <cfRule type="expression" dxfId="8699" priority="4148" stopIfTrue="1">
      <formula>LEN(TRIM($H$50))=0</formula>
    </cfRule>
  </conditionalFormatting>
  <conditionalFormatting sqref="F51">
    <cfRule type="expression" dxfId="8698" priority="4149" stopIfTrue="1">
      <formula>LEN(TRIM($F$51))=0</formula>
    </cfRule>
  </conditionalFormatting>
  <conditionalFormatting sqref="G51">
    <cfRule type="expression" dxfId="8697" priority="4150" stopIfTrue="1">
      <formula>LEN(TRIM($G$51))=0</formula>
    </cfRule>
  </conditionalFormatting>
  <conditionalFormatting sqref="H51">
    <cfRule type="expression" dxfId="8696" priority="4151" stopIfTrue="1">
      <formula>LEN(TRIM($H$51))=0</formula>
    </cfRule>
  </conditionalFormatting>
  <conditionalFormatting sqref="F52">
    <cfRule type="expression" dxfId="8695" priority="4152" stopIfTrue="1">
      <formula>LEN(TRIM($F$52))=0</formula>
    </cfRule>
  </conditionalFormatting>
  <conditionalFormatting sqref="G52">
    <cfRule type="expression" dxfId="8694" priority="4153" stopIfTrue="1">
      <formula>LEN(TRIM($G$52))=0</formula>
    </cfRule>
  </conditionalFormatting>
  <conditionalFormatting sqref="H52">
    <cfRule type="expression" dxfId="8693" priority="4154" stopIfTrue="1">
      <formula>LEN(TRIM($H$52))=0</formula>
    </cfRule>
  </conditionalFormatting>
  <conditionalFormatting sqref="J49">
    <cfRule type="expression" dxfId="8692" priority="4155" stopIfTrue="1">
      <formula>LEN(TRIM($J$49))=0</formula>
    </cfRule>
  </conditionalFormatting>
  <conditionalFormatting sqref="K49">
    <cfRule type="expression" dxfId="8691" priority="4156" stopIfTrue="1">
      <formula>LEN(TRIM($K$49))=0</formula>
    </cfRule>
  </conditionalFormatting>
  <conditionalFormatting sqref="L49">
    <cfRule type="expression" dxfId="8690" priority="4157" stopIfTrue="1">
      <formula>LEN(TRIM($L$49))=0</formula>
    </cfRule>
  </conditionalFormatting>
  <conditionalFormatting sqref="J50">
    <cfRule type="expression" dxfId="8689" priority="4158" stopIfTrue="1">
      <formula>LEN(TRIM($J$50))=0</formula>
    </cfRule>
  </conditionalFormatting>
  <conditionalFormatting sqref="K50">
    <cfRule type="expression" dxfId="8688" priority="4159" stopIfTrue="1">
      <formula>LEN(TRIM($K$50))=0</formula>
    </cfRule>
  </conditionalFormatting>
  <conditionalFormatting sqref="L50">
    <cfRule type="expression" dxfId="8687" priority="4160" stopIfTrue="1">
      <formula>LEN(TRIM($L$50))=0</formula>
    </cfRule>
  </conditionalFormatting>
  <conditionalFormatting sqref="J51">
    <cfRule type="expression" dxfId="8686" priority="4161" stopIfTrue="1">
      <formula>LEN(TRIM($J$51))=0</formula>
    </cfRule>
  </conditionalFormatting>
  <conditionalFormatting sqref="K51">
    <cfRule type="expression" dxfId="8685" priority="4162" stopIfTrue="1">
      <formula>LEN(TRIM($K$51))=0</formula>
    </cfRule>
  </conditionalFormatting>
  <conditionalFormatting sqref="L51">
    <cfRule type="expression" dxfId="8684" priority="4163" stopIfTrue="1">
      <formula>LEN(TRIM($L$51))=0</formula>
    </cfRule>
  </conditionalFormatting>
  <conditionalFormatting sqref="J52">
    <cfRule type="expression" dxfId="8683" priority="4164" stopIfTrue="1">
      <formula>LEN(TRIM($J$52))=0</formula>
    </cfRule>
  </conditionalFormatting>
  <conditionalFormatting sqref="K52">
    <cfRule type="expression" dxfId="8682" priority="4165" stopIfTrue="1">
      <formula>LEN(TRIM($K$52))=0</formula>
    </cfRule>
  </conditionalFormatting>
  <conditionalFormatting sqref="L52">
    <cfRule type="expression" dxfId="8681" priority="4166" stopIfTrue="1">
      <formula>LEN(TRIM($L$52))=0</formula>
    </cfRule>
  </conditionalFormatting>
  <conditionalFormatting sqref="N49">
    <cfRule type="expression" dxfId="8680" priority="4167" stopIfTrue="1">
      <formula>LEN(TRIM($N$49))=0</formula>
    </cfRule>
  </conditionalFormatting>
  <conditionalFormatting sqref="O49">
    <cfRule type="expression" dxfId="8679" priority="4168" stopIfTrue="1">
      <formula>LEN(TRIM($O$49))=0</formula>
    </cfRule>
  </conditionalFormatting>
  <conditionalFormatting sqref="P49">
    <cfRule type="expression" dxfId="8678" priority="4169" stopIfTrue="1">
      <formula>LEN(TRIM($P$49))=0</formula>
    </cfRule>
  </conditionalFormatting>
  <conditionalFormatting sqref="N50">
    <cfRule type="expression" dxfId="8677" priority="4170" stopIfTrue="1">
      <formula>LEN(TRIM($N$50))=0</formula>
    </cfRule>
  </conditionalFormatting>
  <conditionalFormatting sqref="O50">
    <cfRule type="expression" dxfId="8676" priority="4171" stopIfTrue="1">
      <formula>LEN(TRIM($O$50))=0</formula>
    </cfRule>
  </conditionalFormatting>
  <conditionalFormatting sqref="P50">
    <cfRule type="expression" dxfId="8675" priority="4172" stopIfTrue="1">
      <formula>LEN(TRIM($P$50))=0</formula>
    </cfRule>
  </conditionalFormatting>
  <conditionalFormatting sqref="N51">
    <cfRule type="expression" dxfId="8674" priority="4173" stopIfTrue="1">
      <formula>LEN(TRIM($N$51))=0</formula>
    </cfRule>
  </conditionalFormatting>
  <conditionalFormatting sqref="O51">
    <cfRule type="expression" dxfId="8673" priority="4174" stopIfTrue="1">
      <formula>LEN(TRIM($O$51))=0</formula>
    </cfRule>
  </conditionalFormatting>
  <conditionalFormatting sqref="P51">
    <cfRule type="expression" dxfId="8672" priority="4175" stopIfTrue="1">
      <formula>LEN(TRIM($P$51))=0</formula>
    </cfRule>
  </conditionalFormatting>
  <conditionalFormatting sqref="N52">
    <cfRule type="expression" dxfId="8671" priority="4176" stopIfTrue="1">
      <formula>LEN(TRIM($N$52))=0</formula>
    </cfRule>
  </conditionalFormatting>
  <conditionalFormatting sqref="O52">
    <cfRule type="expression" dxfId="8670" priority="4177" stopIfTrue="1">
      <formula>LEN(TRIM($O$52))=0</formula>
    </cfRule>
  </conditionalFormatting>
  <conditionalFormatting sqref="P52">
    <cfRule type="expression" dxfId="8669" priority="4178" stopIfTrue="1">
      <formula>LEN(TRIM($P$52))=0</formula>
    </cfRule>
  </conditionalFormatting>
  <conditionalFormatting sqref="R49">
    <cfRule type="expression" dxfId="8668" priority="4179" stopIfTrue="1">
      <formula>LEN(TRIM($R$49))=0</formula>
    </cfRule>
  </conditionalFormatting>
  <conditionalFormatting sqref="S49">
    <cfRule type="expression" dxfId="8667" priority="4180" stopIfTrue="1">
      <formula>LEN(TRIM($S$49))=0</formula>
    </cfRule>
  </conditionalFormatting>
  <conditionalFormatting sqref="T49">
    <cfRule type="expression" dxfId="8666" priority="4181" stopIfTrue="1">
      <formula>LEN(TRIM($T$49))=0</formula>
    </cfRule>
  </conditionalFormatting>
  <conditionalFormatting sqref="R50">
    <cfRule type="expression" dxfId="8665" priority="4182" stopIfTrue="1">
      <formula>LEN(TRIM($R$50))=0</formula>
    </cfRule>
  </conditionalFormatting>
  <conditionalFormatting sqref="S50">
    <cfRule type="expression" dxfId="8664" priority="4183" stopIfTrue="1">
      <formula>LEN(TRIM($S$50))=0</formula>
    </cfRule>
  </conditionalFormatting>
  <conditionalFormatting sqref="T50">
    <cfRule type="expression" dxfId="8663" priority="4184" stopIfTrue="1">
      <formula>LEN(TRIM($T$50))=0</formula>
    </cfRule>
  </conditionalFormatting>
  <conditionalFormatting sqref="R51">
    <cfRule type="expression" dxfId="8662" priority="4185" stopIfTrue="1">
      <formula>LEN(TRIM($R$51))=0</formula>
    </cfRule>
  </conditionalFormatting>
  <conditionalFormatting sqref="S51">
    <cfRule type="expression" dxfId="8661" priority="4186" stopIfTrue="1">
      <formula>LEN(TRIM($S$51))=0</formula>
    </cfRule>
  </conditionalFormatting>
  <conditionalFormatting sqref="T51">
    <cfRule type="expression" dxfId="8660" priority="4187" stopIfTrue="1">
      <formula>LEN(TRIM($T$51))=0</formula>
    </cfRule>
  </conditionalFormatting>
  <conditionalFormatting sqref="R52">
    <cfRule type="expression" dxfId="8659" priority="4188" stopIfTrue="1">
      <formula>LEN(TRIM($R$52))=0</formula>
    </cfRule>
  </conditionalFormatting>
  <conditionalFormatting sqref="S52">
    <cfRule type="expression" dxfId="8658" priority="4189" stopIfTrue="1">
      <formula>LEN(TRIM($S$52))=0</formula>
    </cfRule>
  </conditionalFormatting>
  <conditionalFormatting sqref="T52">
    <cfRule type="expression" dxfId="8657" priority="4190" stopIfTrue="1">
      <formula>LEN(TRIM($T$52))=0</formula>
    </cfRule>
  </conditionalFormatting>
  <conditionalFormatting sqref="V49">
    <cfRule type="expression" dxfId="8656" priority="4191" stopIfTrue="1">
      <formula>LEN(TRIM($V$49))=0</formula>
    </cfRule>
  </conditionalFormatting>
  <conditionalFormatting sqref="W49">
    <cfRule type="expression" dxfId="8655" priority="4192" stopIfTrue="1">
      <formula>LEN(TRIM($W$49))=0</formula>
    </cfRule>
  </conditionalFormatting>
  <conditionalFormatting sqref="X49">
    <cfRule type="expression" dxfId="8654" priority="4193" stopIfTrue="1">
      <formula>LEN(TRIM($X$49))=0</formula>
    </cfRule>
  </conditionalFormatting>
  <conditionalFormatting sqref="V50">
    <cfRule type="expression" dxfId="8653" priority="4194" stopIfTrue="1">
      <formula>LEN(TRIM($V$50))=0</formula>
    </cfRule>
  </conditionalFormatting>
  <conditionalFormatting sqref="W50">
    <cfRule type="expression" dxfId="8652" priority="4195" stopIfTrue="1">
      <formula>LEN(TRIM($W$50))=0</formula>
    </cfRule>
  </conditionalFormatting>
  <conditionalFormatting sqref="X50">
    <cfRule type="expression" dxfId="8651" priority="4196" stopIfTrue="1">
      <formula>LEN(TRIM($X$50))=0</formula>
    </cfRule>
  </conditionalFormatting>
  <conditionalFormatting sqref="V51">
    <cfRule type="expression" dxfId="8650" priority="4197" stopIfTrue="1">
      <formula>LEN(TRIM($V$51))=0</formula>
    </cfRule>
  </conditionalFormatting>
  <conditionalFormatting sqref="W51">
    <cfRule type="expression" dxfId="8649" priority="4198" stopIfTrue="1">
      <formula>LEN(TRIM($W$51))=0</formula>
    </cfRule>
  </conditionalFormatting>
  <conditionalFormatting sqref="X51">
    <cfRule type="expression" dxfId="8648" priority="4199" stopIfTrue="1">
      <formula>LEN(TRIM($X$51))=0</formula>
    </cfRule>
  </conditionalFormatting>
  <conditionalFormatting sqref="V52">
    <cfRule type="expression" dxfId="8647" priority="4200" stopIfTrue="1">
      <formula>LEN(TRIM($V$52))=0</formula>
    </cfRule>
  </conditionalFormatting>
  <conditionalFormatting sqref="W52">
    <cfRule type="expression" dxfId="8646" priority="4201" stopIfTrue="1">
      <formula>LEN(TRIM($W$52))=0</formula>
    </cfRule>
  </conditionalFormatting>
  <conditionalFormatting sqref="X52">
    <cfRule type="expression" dxfId="8645" priority="4202" stopIfTrue="1">
      <formula>LEN(TRIM($X$52))=0</formula>
    </cfRule>
  </conditionalFormatting>
  <conditionalFormatting sqref="Z49">
    <cfRule type="expression" dxfId="8644" priority="4203" stopIfTrue="1">
      <formula>LEN(TRIM($Z$49))=0</formula>
    </cfRule>
  </conditionalFormatting>
  <conditionalFormatting sqref="AA49">
    <cfRule type="expression" dxfId="8643" priority="4204" stopIfTrue="1">
      <formula>LEN(TRIM($AA$49))=0</formula>
    </cfRule>
  </conditionalFormatting>
  <conditionalFormatting sqref="AB49">
    <cfRule type="expression" dxfId="8642" priority="4205" stopIfTrue="1">
      <formula>LEN(TRIM($AB$49))=0</formula>
    </cfRule>
  </conditionalFormatting>
  <conditionalFormatting sqref="Z50">
    <cfRule type="expression" dxfId="8641" priority="4206" stopIfTrue="1">
      <formula>LEN(TRIM($Z$50))=0</formula>
    </cfRule>
  </conditionalFormatting>
  <conditionalFormatting sqref="AA50">
    <cfRule type="expression" dxfId="8640" priority="4207" stopIfTrue="1">
      <formula>LEN(TRIM($AA$50))=0</formula>
    </cfRule>
  </conditionalFormatting>
  <conditionalFormatting sqref="AB50">
    <cfRule type="expression" dxfId="8639" priority="4208" stopIfTrue="1">
      <formula>LEN(TRIM($AB$50))=0</formula>
    </cfRule>
  </conditionalFormatting>
  <conditionalFormatting sqref="Z51">
    <cfRule type="expression" dxfId="8638" priority="4209" stopIfTrue="1">
      <formula>LEN(TRIM($Z$51))=0</formula>
    </cfRule>
  </conditionalFormatting>
  <conditionalFormatting sqref="AA51">
    <cfRule type="expression" dxfId="8637" priority="4210" stopIfTrue="1">
      <formula>LEN(TRIM($AA$51))=0</formula>
    </cfRule>
  </conditionalFormatting>
  <conditionalFormatting sqref="AB51">
    <cfRule type="expression" dxfId="8636" priority="4211" stopIfTrue="1">
      <formula>LEN(TRIM($AB$51))=0</formula>
    </cfRule>
  </conditionalFormatting>
  <conditionalFormatting sqref="Z52">
    <cfRule type="expression" dxfId="8635" priority="4212" stopIfTrue="1">
      <formula>LEN(TRIM($Z$52))=0</formula>
    </cfRule>
  </conditionalFormatting>
  <conditionalFormatting sqref="AA52">
    <cfRule type="expression" dxfId="8634" priority="4213" stopIfTrue="1">
      <formula>LEN(TRIM($AA$52))=0</formula>
    </cfRule>
  </conditionalFormatting>
  <conditionalFormatting sqref="AB52">
    <cfRule type="expression" dxfId="8633" priority="4214" stopIfTrue="1">
      <formula>LEN(TRIM($AB$52))=0</formula>
    </cfRule>
  </conditionalFormatting>
  <conditionalFormatting sqref="AD49">
    <cfRule type="expression" dxfId="8632" priority="4215" stopIfTrue="1">
      <formula>LEN(TRIM($AD$49))=0</formula>
    </cfRule>
  </conditionalFormatting>
  <conditionalFormatting sqref="AE49">
    <cfRule type="expression" dxfId="8631" priority="4216" stopIfTrue="1">
      <formula>LEN(TRIM($AE$49))=0</formula>
    </cfRule>
  </conditionalFormatting>
  <conditionalFormatting sqref="AF49">
    <cfRule type="expression" dxfId="8630" priority="4217" stopIfTrue="1">
      <formula>LEN(TRIM($AF$49))=0</formula>
    </cfRule>
  </conditionalFormatting>
  <conditionalFormatting sqref="AD50">
    <cfRule type="expression" dxfId="8629" priority="4218" stopIfTrue="1">
      <formula>LEN(TRIM($AD$50))=0</formula>
    </cfRule>
  </conditionalFormatting>
  <conditionalFormatting sqref="AE50">
    <cfRule type="expression" dxfId="8628" priority="4219" stopIfTrue="1">
      <formula>LEN(TRIM($AE$50))=0</formula>
    </cfRule>
  </conditionalFormatting>
  <conditionalFormatting sqref="AF50">
    <cfRule type="expression" dxfId="8627" priority="4220" stopIfTrue="1">
      <formula>LEN(TRIM($AF$50))=0</formula>
    </cfRule>
  </conditionalFormatting>
  <conditionalFormatting sqref="AD51">
    <cfRule type="expression" dxfId="8626" priority="4221" stopIfTrue="1">
      <formula>LEN(TRIM($AD$51))=0</formula>
    </cfRule>
  </conditionalFormatting>
  <conditionalFormatting sqref="AE51">
    <cfRule type="expression" dxfId="8625" priority="4222" stopIfTrue="1">
      <formula>LEN(TRIM($AE$51))=0</formula>
    </cfRule>
  </conditionalFormatting>
  <conditionalFormatting sqref="AF51">
    <cfRule type="expression" dxfId="8624" priority="4223" stopIfTrue="1">
      <formula>LEN(TRIM($AF$51))=0</formula>
    </cfRule>
  </conditionalFormatting>
  <conditionalFormatting sqref="AD52">
    <cfRule type="expression" dxfId="8623" priority="4224" stopIfTrue="1">
      <formula>LEN(TRIM($AD$52))=0</formula>
    </cfRule>
  </conditionalFormatting>
  <conditionalFormatting sqref="AE52">
    <cfRule type="expression" dxfId="8622" priority="4225" stopIfTrue="1">
      <formula>LEN(TRIM($AE$52))=0</formula>
    </cfRule>
  </conditionalFormatting>
  <conditionalFormatting sqref="AF52">
    <cfRule type="expression" dxfId="8621" priority="4226" stopIfTrue="1">
      <formula>LEN(TRIM($AF$52))=0</formula>
    </cfRule>
  </conditionalFormatting>
  <conditionalFormatting sqref="AX49">
    <cfRule type="expression" dxfId="8620" priority="4227" stopIfTrue="1">
      <formula>LEN(TRIM($AX$49))=0</formula>
    </cfRule>
  </conditionalFormatting>
  <conditionalFormatting sqref="AY49">
    <cfRule type="expression" dxfId="8619" priority="4228" stopIfTrue="1">
      <formula>LEN(TRIM($AY$49))=0</formula>
    </cfRule>
  </conditionalFormatting>
  <conditionalFormatting sqref="AZ49">
    <cfRule type="expression" dxfId="8618" priority="4229" stopIfTrue="1">
      <formula>LEN(TRIM($AZ$49))=0</formula>
    </cfRule>
  </conditionalFormatting>
  <conditionalFormatting sqref="AX50">
    <cfRule type="expression" dxfId="8617" priority="4230" stopIfTrue="1">
      <formula>LEN(TRIM($AX$50))=0</formula>
    </cfRule>
  </conditionalFormatting>
  <conditionalFormatting sqref="AY50">
    <cfRule type="expression" dxfId="8616" priority="4231" stopIfTrue="1">
      <formula>LEN(TRIM($AY$50))=0</formula>
    </cfRule>
  </conditionalFormatting>
  <conditionalFormatting sqref="AZ50">
    <cfRule type="expression" dxfId="8615" priority="4232" stopIfTrue="1">
      <formula>LEN(TRIM($AZ$50))=0</formula>
    </cfRule>
  </conditionalFormatting>
  <conditionalFormatting sqref="AX51">
    <cfRule type="expression" dxfId="8614" priority="4233" stopIfTrue="1">
      <formula>LEN(TRIM($AX$51))=0</formula>
    </cfRule>
  </conditionalFormatting>
  <conditionalFormatting sqref="AY51">
    <cfRule type="expression" dxfId="8613" priority="4234" stopIfTrue="1">
      <formula>LEN(TRIM($AY$51))=0</formula>
    </cfRule>
  </conditionalFormatting>
  <conditionalFormatting sqref="AZ51">
    <cfRule type="expression" dxfId="8612" priority="4235" stopIfTrue="1">
      <formula>LEN(TRIM($AZ$51))=0</formula>
    </cfRule>
  </conditionalFormatting>
  <conditionalFormatting sqref="AX52">
    <cfRule type="expression" dxfId="8611" priority="4236" stopIfTrue="1">
      <formula>LEN(TRIM($AX$52))=0</formula>
    </cfRule>
  </conditionalFormatting>
  <conditionalFormatting sqref="AY52">
    <cfRule type="expression" dxfId="8610" priority="4237" stopIfTrue="1">
      <formula>LEN(TRIM($AY$52))=0</formula>
    </cfRule>
  </conditionalFormatting>
  <conditionalFormatting sqref="AZ52">
    <cfRule type="expression" dxfId="8609" priority="4238" stopIfTrue="1">
      <formula>LEN(TRIM($AZ$52))=0</formula>
    </cfRule>
  </conditionalFormatting>
  <conditionalFormatting sqref="BB49">
    <cfRule type="expression" dxfId="8608" priority="4239" stopIfTrue="1">
      <formula>LEN(TRIM($BB$49))=0</formula>
    </cfRule>
  </conditionalFormatting>
  <conditionalFormatting sqref="BC49">
    <cfRule type="expression" dxfId="8607" priority="4240" stopIfTrue="1">
      <formula>LEN(TRIM($BC$49))=0</formula>
    </cfRule>
  </conditionalFormatting>
  <conditionalFormatting sqref="BD49">
    <cfRule type="expression" dxfId="8606" priority="4241" stopIfTrue="1">
      <formula>LEN(TRIM($BD$49))=0</formula>
    </cfRule>
  </conditionalFormatting>
  <conditionalFormatting sqref="BB50">
    <cfRule type="expression" dxfId="8605" priority="4242" stopIfTrue="1">
      <formula>LEN(TRIM($BB$50))=0</formula>
    </cfRule>
  </conditionalFormatting>
  <conditionalFormatting sqref="BC50">
    <cfRule type="expression" dxfId="8604" priority="4243" stopIfTrue="1">
      <formula>LEN(TRIM($BC$50))=0</formula>
    </cfRule>
  </conditionalFormatting>
  <conditionalFormatting sqref="BD50">
    <cfRule type="expression" dxfId="8603" priority="4244" stopIfTrue="1">
      <formula>LEN(TRIM($BD$50))=0</formula>
    </cfRule>
  </conditionalFormatting>
  <conditionalFormatting sqref="BB51">
    <cfRule type="expression" dxfId="8602" priority="4245" stopIfTrue="1">
      <formula>LEN(TRIM($BB$51))=0</formula>
    </cfRule>
  </conditionalFormatting>
  <conditionalFormatting sqref="BC51">
    <cfRule type="expression" dxfId="8601" priority="4246" stopIfTrue="1">
      <formula>LEN(TRIM($BC$51))=0</formula>
    </cfRule>
  </conditionalFormatting>
  <conditionalFormatting sqref="BD51">
    <cfRule type="expression" dxfId="8600" priority="4247" stopIfTrue="1">
      <formula>LEN(TRIM($BD$51))=0</formula>
    </cfRule>
  </conditionalFormatting>
  <conditionalFormatting sqref="BB52">
    <cfRule type="expression" dxfId="8599" priority="4248" stopIfTrue="1">
      <formula>LEN(TRIM($BB$52))=0</formula>
    </cfRule>
  </conditionalFormatting>
  <conditionalFormatting sqref="BC52">
    <cfRule type="expression" dxfId="8598" priority="4249" stopIfTrue="1">
      <formula>LEN(TRIM($BC$52))=0</formula>
    </cfRule>
  </conditionalFormatting>
  <conditionalFormatting sqref="BD52">
    <cfRule type="expression" dxfId="8597" priority="4250" stopIfTrue="1">
      <formula>LEN(TRIM($BD$52))=0</formula>
    </cfRule>
  </conditionalFormatting>
  <conditionalFormatting sqref="F56">
    <cfRule type="expression" dxfId="8596" priority="4251" stopIfTrue="1">
      <formula>LEN(TRIM($F$56))=0</formula>
    </cfRule>
  </conditionalFormatting>
  <conditionalFormatting sqref="G56">
    <cfRule type="expression" dxfId="8595" priority="4252" stopIfTrue="1">
      <formula>LEN(TRIM($G$56))=0</formula>
    </cfRule>
  </conditionalFormatting>
  <conditionalFormatting sqref="H56">
    <cfRule type="expression" dxfId="8594" priority="4253" stopIfTrue="1">
      <formula>LEN(TRIM($H$56))=0</formula>
    </cfRule>
  </conditionalFormatting>
  <conditionalFormatting sqref="J56">
    <cfRule type="expression" dxfId="8593" priority="4254" stopIfTrue="1">
      <formula>LEN(TRIM($J$56))=0</formula>
    </cfRule>
  </conditionalFormatting>
  <conditionalFormatting sqref="K56">
    <cfRule type="expression" dxfId="8592" priority="4255" stopIfTrue="1">
      <formula>LEN(TRIM($K$56))=0</formula>
    </cfRule>
  </conditionalFormatting>
  <conditionalFormatting sqref="L56">
    <cfRule type="expression" dxfId="8591" priority="4256" stopIfTrue="1">
      <formula>LEN(TRIM($L$56))=0</formula>
    </cfRule>
  </conditionalFormatting>
  <conditionalFormatting sqref="N56">
    <cfRule type="expression" dxfId="8590" priority="4257" stopIfTrue="1">
      <formula>LEN(TRIM($N$56))=0</formula>
    </cfRule>
  </conditionalFormatting>
  <conditionalFormatting sqref="O56">
    <cfRule type="expression" dxfId="8589" priority="4258" stopIfTrue="1">
      <formula>LEN(TRIM($O$56))=0</formula>
    </cfRule>
  </conditionalFormatting>
  <conditionalFormatting sqref="P56">
    <cfRule type="expression" dxfId="8588" priority="4259" stopIfTrue="1">
      <formula>LEN(TRIM($P$56))=0</formula>
    </cfRule>
  </conditionalFormatting>
  <conditionalFormatting sqref="R56">
    <cfRule type="expression" dxfId="8587" priority="4260" stopIfTrue="1">
      <formula>LEN(TRIM($R$56))=0</formula>
    </cfRule>
  </conditionalFormatting>
  <conditionalFormatting sqref="S56">
    <cfRule type="expression" dxfId="8586" priority="4261" stopIfTrue="1">
      <formula>LEN(TRIM($S$56))=0</formula>
    </cfRule>
  </conditionalFormatting>
  <conditionalFormatting sqref="T56">
    <cfRule type="expression" dxfId="8585" priority="4262" stopIfTrue="1">
      <formula>LEN(TRIM($T$56))=0</formula>
    </cfRule>
  </conditionalFormatting>
  <conditionalFormatting sqref="V56">
    <cfRule type="expression" dxfId="8584" priority="4263" stopIfTrue="1">
      <formula>LEN(TRIM($V$56))=0</formula>
    </cfRule>
  </conditionalFormatting>
  <conditionalFormatting sqref="W56">
    <cfRule type="expression" dxfId="8583" priority="4264" stopIfTrue="1">
      <formula>LEN(TRIM($W$56))=0</formula>
    </cfRule>
  </conditionalFormatting>
  <conditionalFormatting sqref="X56">
    <cfRule type="expression" dxfId="8582" priority="4265" stopIfTrue="1">
      <formula>LEN(TRIM($X$56))=0</formula>
    </cfRule>
  </conditionalFormatting>
  <conditionalFormatting sqref="Z56">
    <cfRule type="expression" dxfId="8581" priority="4266" stopIfTrue="1">
      <formula>LEN(TRIM($Z$56))=0</formula>
    </cfRule>
  </conditionalFormatting>
  <conditionalFormatting sqref="AA56">
    <cfRule type="expression" dxfId="8580" priority="4267" stopIfTrue="1">
      <formula>LEN(TRIM($AA$56))=0</formula>
    </cfRule>
  </conditionalFormatting>
  <conditionalFormatting sqref="AB56">
    <cfRule type="expression" dxfId="8579" priority="4268" stopIfTrue="1">
      <formula>LEN(TRIM($AB$56))=0</formula>
    </cfRule>
  </conditionalFormatting>
  <conditionalFormatting sqref="AD56">
    <cfRule type="expression" dxfId="8578" priority="4269" stopIfTrue="1">
      <formula>LEN(TRIM($AD$56))=0</formula>
    </cfRule>
  </conditionalFormatting>
  <conditionalFormatting sqref="AE56">
    <cfRule type="expression" dxfId="8577" priority="4270" stopIfTrue="1">
      <formula>LEN(TRIM($AE$56))=0</formula>
    </cfRule>
  </conditionalFormatting>
  <conditionalFormatting sqref="AF56">
    <cfRule type="expression" dxfId="8576" priority="4271" stopIfTrue="1">
      <formula>LEN(TRIM($AF$56))=0</formula>
    </cfRule>
  </conditionalFormatting>
  <conditionalFormatting sqref="AX56">
    <cfRule type="expression" dxfId="8575" priority="4272" stopIfTrue="1">
      <formula>LEN(TRIM($AX$56))=0</formula>
    </cfRule>
  </conditionalFormatting>
  <conditionalFormatting sqref="AY56">
    <cfRule type="expression" dxfId="8574" priority="4273" stopIfTrue="1">
      <formula>LEN(TRIM($AY$56))=0</formula>
    </cfRule>
  </conditionalFormatting>
  <conditionalFormatting sqref="AZ56">
    <cfRule type="expression" dxfId="8573" priority="4274" stopIfTrue="1">
      <formula>LEN(TRIM($AZ$56))=0</formula>
    </cfRule>
  </conditionalFormatting>
  <conditionalFormatting sqref="BB56">
    <cfRule type="expression" dxfId="8572" priority="4275" stopIfTrue="1">
      <formula>LEN(TRIM($BB$56))=0</formula>
    </cfRule>
  </conditionalFormatting>
  <conditionalFormatting sqref="BC56">
    <cfRule type="expression" dxfId="8571" priority="4276" stopIfTrue="1">
      <formula>LEN(TRIM($BC$56))=0</formula>
    </cfRule>
  </conditionalFormatting>
  <conditionalFormatting sqref="BD56">
    <cfRule type="expression" dxfId="8570" priority="4277" stopIfTrue="1">
      <formula>LEN(TRIM($BD$56))=0</formula>
    </cfRule>
  </conditionalFormatting>
  <conditionalFormatting sqref="F58">
    <cfRule type="expression" dxfId="8569" priority="4278" stopIfTrue="1">
      <formula>LEN(TRIM($F$58))=0</formula>
    </cfRule>
  </conditionalFormatting>
  <conditionalFormatting sqref="G58">
    <cfRule type="expression" dxfId="8568" priority="4279" stopIfTrue="1">
      <formula>LEN(TRIM($G$58))=0</formula>
    </cfRule>
  </conditionalFormatting>
  <conditionalFormatting sqref="H58">
    <cfRule type="expression" dxfId="8567" priority="4280" stopIfTrue="1">
      <formula>LEN(TRIM($H$58))=0</formula>
    </cfRule>
  </conditionalFormatting>
  <conditionalFormatting sqref="F59">
    <cfRule type="expression" dxfId="8566" priority="4281" stopIfTrue="1">
      <formula>LEN(TRIM($F$59))=0</formula>
    </cfRule>
  </conditionalFormatting>
  <conditionalFormatting sqref="G59">
    <cfRule type="expression" dxfId="8565" priority="4282" stopIfTrue="1">
      <formula>LEN(TRIM($G$59))=0</formula>
    </cfRule>
  </conditionalFormatting>
  <conditionalFormatting sqref="H59">
    <cfRule type="expression" dxfId="8564" priority="4283" stopIfTrue="1">
      <formula>LEN(TRIM($H$59))=0</formula>
    </cfRule>
  </conditionalFormatting>
  <conditionalFormatting sqref="F60">
    <cfRule type="expression" dxfId="8563" priority="4284" stopIfTrue="1">
      <formula>LEN(TRIM($F$60))=0</formula>
    </cfRule>
  </conditionalFormatting>
  <conditionalFormatting sqref="G60">
    <cfRule type="expression" dxfId="8562" priority="4285" stopIfTrue="1">
      <formula>LEN(TRIM($G$60))=0</formula>
    </cfRule>
  </conditionalFormatting>
  <conditionalFormatting sqref="H60">
    <cfRule type="expression" dxfId="8561" priority="4286" stopIfTrue="1">
      <formula>LEN(TRIM($H$60))=0</formula>
    </cfRule>
  </conditionalFormatting>
  <conditionalFormatting sqref="F61">
    <cfRule type="expression" dxfId="8560" priority="4287" stopIfTrue="1">
      <formula>LEN(TRIM($F$61))=0</formula>
    </cfRule>
  </conditionalFormatting>
  <conditionalFormatting sqref="G61">
    <cfRule type="expression" dxfId="8559" priority="4288" stopIfTrue="1">
      <formula>LEN(TRIM($G$61))=0</formula>
    </cfRule>
  </conditionalFormatting>
  <conditionalFormatting sqref="H61">
    <cfRule type="expression" dxfId="8558" priority="4289" stopIfTrue="1">
      <formula>LEN(TRIM($H$61))=0</formula>
    </cfRule>
  </conditionalFormatting>
  <conditionalFormatting sqref="F62">
    <cfRule type="expression" dxfId="8557" priority="4290" stopIfTrue="1">
      <formula>LEN(TRIM($F$62))=0</formula>
    </cfRule>
  </conditionalFormatting>
  <conditionalFormatting sqref="G62">
    <cfRule type="expression" dxfId="8556" priority="4291" stopIfTrue="1">
      <formula>LEN(TRIM($G$62))=0</formula>
    </cfRule>
  </conditionalFormatting>
  <conditionalFormatting sqref="H62">
    <cfRule type="expression" dxfId="8555" priority="4292" stopIfTrue="1">
      <formula>LEN(TRIM($H$62))=0</formula>
    </cfRule>
  </conditionalFormatting>
  <conditionalFormatting sqref="F63">
    <cfRule type="expression" dxfId="8554" priority="4293" stopIfTrue="1">
      <formula>LEN(TRIM($F$63))=0</formula>
    </cfRule>
  </conditionalFormatting>
  <conditionalFormatting sqref="G63">
    <cfRule type="expression" dxfId="8553" priority="4294" stopIfTrue="1">
      <formula>LEN(TRIM($G$63))=0</formula>
    </cfRule>
  </conditionalFormatting>
  <conditionalFormatting sqref="H63">
    <cfRule type="expression" dxfId="8552" priority="4295" stopIfTrue="1">
      <formula>LEN(TRIM($H$63))=0</formula>
    </cfRule>
  </conditionalFormatting>
  <conditionalFormatting sqref="F64">
    <cfRule type="expression" dxfId="8551" priority="4296" stopIfTrue="1">
      <formula>LEN(TRIM($F$64))=0</formula>
    </cfRule>
  </conditionalFormatting>
  <conditionalFormatting sqref="G64">
    <cfRule type="expression" dxfId="8550" priority="4297" stopIfTrue="1">
      <formula>LEN(TRIM($G$64))=0</formula>
    </cfRule>
  </conditionalFormatting>
  <conditionalFormatting sqref="H64">
    <cfRule type="expression" dxfId="8549" priority="4298" stopIfTrue="1">
      <formula>LEN(TRIM($H$64))=0</formula>
    </cfRule>
  </conditionalFormatting>
  <conditionalFormatting sqref="J58">
    <cfRule type="expression" dxfId="8548" priority="4299" stopIfTrue="1">
      <formula>LEN(TRIM($J$58))=0</formula>
    </cfRule>
  </conditionalFormatting>
  <conditionalFormatting sqref="K58">
    <cfRule type="expression" dxfId="8547" priority="4300" stopIfTrue="1">
      <formula>LEN(TRIM($K$58))=0</formula>
    </cfRule>
  </conditionalFormatting>
  <conditionalFormatting sqref="L58">
    <cfRule type="expression" dxfId="8546" priority="4301" stopIfTrue="1">
      <formula>LEN(TRIM($L$58))=0</formula>
    </cfRule>
  </conditionalFormatting>
  <conditionalFormatting sqref="J59">
    <cfRule type="expression" dxfId="8545" priority="4302" stopIfTrue="1">
      <formula>LEN(TRIM($J$59))=0</formula>
    </cfRule>
  </conditionalFormatting>
  <conditionalFormatting sqref="K59">
    <cfRule type="expression" dxfId="8544" priority="4303" stopIfTrue="1">
      <formula>LEN(TRIM($K$59))=0</formula>
    </cfRule>
  </conditionalFormatting>
  <conditionalFormatting sqref="L59">
    <cfRule type="expression" dxfId="8543" priority="4304" stopIfTrue="1">
      <formula>LEN(TRIM($L$59))=0</formula>
    </cfRule>
  </conditionalFormatting>
  <conditionalFormatting sqref="J60">
    <cfRule type="expression" dxfId="8542" priority="4305" stopIfTrue="1">
      <formula>LEN(TRIM($J$60))=0</formula>
    </cfRule>
  </conditionalFormatting>
  <conditionalFormatting sqref="K60">
    <cfRule type="expression" dxfId="8541" priority="4306" stopIfTrue="1">
      <formula>LEN(TRIM($K$60))=0</formula>
    </cfRule>
  </conditionalFormatting>
  <conditionalFormatting sqref="L60">
    <cfRule type="expression" dxfId="8540" priority="4307" stopIfTrue="1">
      <formula>LEN(TRIM($L$60))=0</formula>
    </cfRule>
  </conditionalFormatting>
  <conditionalFormatting sqref="J61">
    <cfRule type="expression" dxfId="8539" priority="4308" stopIfTrue="1">
      <formula>LEN(TRIM($J$61))=0</formula>
    </cfRule>
  </conditionalFormatting>
  <conditionalFormatting sqref="K61">
    <cfRule type="expression" dxfId="8538" priority="4309" stopIfTrue="1">
      <formula>LEN(TRIM($K$61))=0</formula>
    </cfRule>
  </conditionalFormatting>
  <conditionalFormatting sqref="L61">
    <cfRule type="expression" dxfId="8537" priority="4310" stopIfTrue="1">
      <formula>LEN(TRIM($L$61))=0</formula>
    </cfRule>
  </conditionalFormatting>
  <conditionalFormatting sqref="J62">
    <cfRule type="expression" dxfId="8536" priority="4311" stopIfTrue="1">
      <formula>LEN(TRIM($J$62))=0</formula>
    </cfRule>
  </conditionalFormatting>
  <conditionalFormatting sqref="K62">
    <cfRule type="expression" dxfId="8535" priority="4312" stopIfTrue="1">
      <formula>LEN(TRIM($K$62))=0</formula>
    </cfRule>
  </conditionalFormatting>
  <conditionalFormatting sqref="L62">
    <cfRule type="expression" dxfId="8534" priority="4313" stopIfTrue="1">
      <formula>LEN(TRIM($L$62))=0</formula>
    </cfRule>
  </conditionalFormatting>
  <conditionalFormatting sqref="J63">
    <cfRule type="expression" dxfId="8533" priority="4314" stopIfTrue="1">
      <formula>LEN(TRIM($J$63))=0</formula>
    </cfRule>
  </conditionalFormatting>
  <conditionalFormatting sqref="K63">
    <cfRule type="expression" dxfId="8532" priority="4315" stopIfTrue="1">
      <formula>LEN(TRIM($K$63))=0</formula>
    </cfRule>
  </conditionalFormatting>
  <conditionalFormatting sqref="L63">
    <cfRule type="expression" dxfId="8531" priority="4316" stopIfTrue="1">
      <formula>LEN(TRIM($L$63))=0</formula>
    </cfRule>
  </conditionalFormatting>
  <conditionalFormatting sqref="J64">
    <cfRule type="expression" dxfId="8530" priority="4317" stopIfTrue="1">
      <formula>LEN(TRIM($J$64))=0</formula>
    </cfRule>
  </conditionalFormatting>
  <conditionalFormatting sqref="K64">
    <cfRule type="expression" dxfId="8529" priority="4318" stopIfTrue="1">
      <formula>LEN(TRIM($K$64))=0</formula>
    </cfRule>
  </conditionalFormatting>
  <conditionalFormatting sqref="L64">
    <cfRule type="expression" dxfId="8528" priority="4319" stopIfTrue="1">
      <formula>LEN(TRIM($L$64))=0</formula>
    </cfRule>
  </conditionalFormatting>
  <conditionalFormatting sqref="N58">
    <cfRule type="expression" dxfId="8527" priority="4320" stopIfTrue="1">
      <formula>LEN(TRIM($N$58))=0</formula>
    </cfRule>
  </conditionalFormatting>
  <conditionalFormatting sqref="O58">
    <cfRule type="expression" dxfId="8526" priority="4321" stopIfTrue="1">
      <formula>LEN(TRIM($O$58))=0</formula>
    </cfRule>
  </conditionalFormatting>
  <conditionalFormatting sqref="P58">
    <cfRule type="expression" dxfId="8525" priority="4322" stopIfTrue="1">
      <formula>LEN(TRIM($P$58))=0</formula>
    </cfRule>
  </conditionalFormatting>
  <conditionalFormatting sqref="N59">
    <cfRule type="expression" dxfId="8524" priority="4323" stopIfTrue="1">
      <formula>LEN(TRIM($N$59))=0</formula>
    </cfRule>
  </conditionalFormatting>
  <conditionalFormatting sqref="O59">
    <cfRule type="expression" dxfId="8523" priority="4324" stopIfTrue="1">
      <formula>LEN(TRIM($O$59))=0</formula>
    </cfRule>
  </conditionalFormatting>
  <conditionalFormatting sqref="P59">
    <cfRule type="expression" dxfId="8522" priority="4325" stopIfTrue="1">
      <formula>LEN(TRIM($P$59))=0</formula>
    </cfRule>
  </conditionalFormatting>
  <conditionalFormatting sqref="N60">
    <cfRule type="expression" dxfId="8521" priority="4326" stopIfTrue="1">
      <formula>LEN(TRIM($N$60))=0</formula>
    </cfRule>
  </conditionalFormatting>
  <conditionalFormatting sqref="O60">
    <cfRule type="expression" dxfId="8520" priority="4327" stopIfTrue="1">
      <formula>LEN(TRIM($O$60))=0</formula>
    </cfRule>
  </conditionalFormatting>
  <conditionalFormatting sqref="P60">
    <cfRule type="expression" dxfId="8519" priority="4328" stopIfTrue="1">
      <formula>LEN(TRIM($P$60))=0</formula>
    </cfRule>
  </conditionalFormatting>
  <conditionalFormatting sqref="N61">
    <cfRule type="expression" dxfId="8518" priority="4329" stopIfTrue="1">
      <formula>LEN(TRIM($N$61))=0</formula>
    </cfRule>
  </conditionalFormatting>
  <conditionalFormatting sqref="O61">
    <cfRule type="expression" dxfId="8517" priority="4330" stopIfTrue="1">
      <formula>LEN(TRIM($O$61))=0</formula>
    </cfRule>
  </conditionalFormatting>
  <conditionalFormatting sqref="P61">
    <cfRule type="expression" dxfId="8516" priority="4331" stopIfTrue="1">
      <formula>LEN(TRIM($P$61))=0</formula>
    </cfRule>
  </conditionalFormatting>
  <conditionalFormatting sqref="N62">
    <cfRule type="expression" dxfId="8515" priority="4332" stopIfTrue="1">
      <formula>LEN(TRIM($N$62))=0</formula>
    </cfRule>
  </conditionalFormatting>
  <conditionalFormatting sqref="O62">
    <cfRule type="expression" dxfId="8514" priority="4333" stopIfTrue="1">
      <formula>LEN(TRIM($O$62))=0</formula>
    </cfRule>
  </conditionalFormatting>
  <conditionalFormatting sqref="P62">
    <cfRule type="expression" dxfId="8513" priority="4334" stopIfTrue="1">
      <formula>LEN(TRIM($P$62))=0</formula>
    </cfRule>
  </conditionalFormatting>
  <conditionalFormatting sqref="N63">
    <cfRule type="expression" dxfId="8512" priority="4335" stopIfTrue="1">
      <formula>LEN(TRIM($N$63))=0</formula>
    </cfRule>
  </conditionalFormatting>
  <conditionalFormatting sqref="O63">
    <cfRule type="expression" dxfId="8511" priority="4336" stopIfTrue="1">
      <formula>LEN(TRIM($O$63))=0</formula>
    </cfRule>
  </conditionalFormatting>
  <conditionalFormatting sqref="P63">
    <cfRule type="expression" dxfId="8510" priority="4337" stopIfTrue="1">
      <formula>LEN(TRIM($P$63))=0</formula>
    </cfRule>
  </conditionalFormatting>
  <conditionalFormatting sqref="N64">
    <cfRule type="expression" dxfId="8509" priority="4338" stopIfTrue="1">
      <formula>LEN(TRIM($N$64))=0</formula>
    </cfRule>
  </conditionalFormatting>
  <conditionalFormatting sqref="O64">
    <cfRule type="expression" dxfId="8508" priority="4339" stopIfTrue="1">
      <formula>LEN(TRIM($O$64))=0</formula>
    </cfRule>
  </conditionalFormatting>
  <conditionalFormatting sqref="P64">
    <cfRule type="expression" dxfId="8507" priority="4340" stopIfTrue="1">
      <formula>LEN(TRIM($P$64))=0</formula>
    </cfRule>
  </conditionalFormatting>
  <conditionalFormatting sqref="R58">
    <cfRule type="expression" dxfId="8506" priority="4341" stopIfTrue="1">
      <formula>LEN(TRIM($R$58))=0</formula>
    </cfRule>
  </conditionalFormatting>
  <conditionalFormatting sqref="S58">
    <cfRule type="expression" dxfId="8505" priority="4342" stopIfTrue="1">
      <formula>LEN(TRIM($S$58))=0</formula>
    </cfRule>
  </conditionalFormatting>
  <conditionalFormatting sqref="T58">
    <cfRule type="expression" dxfId="8504" priority="4343" stopIfTrue="1">
      <formula>LEN(TRIM($T$58))=0</formula>
    </cfRule>
  </conditionalFormatting>
  <conditionalFormatting sqref="R59">
    <cfRule type="expression" dxfId="8503" priority="4344" stopIfTrue="1">
      <formula>LEN(TRIM($R$59))=0</formula>
    </cfRule>
  </conditionalFormatting>
  <conditionalFormatting sqref="S59">
    <cfRule type="expression" dxfId="8502" priority="4345" stopIfTrue="1">
      <formula>LEN(TRIM($S$59))=0</formula>
    </cfRule>
  </conditionalFormatting>
  <conditionalFormatting sqref="T59">
    <cfRule type="expression" dxfId="8501" priority="4346" stopIfTrue="1">
      <formula>LEN(TRIM($T$59))=0</formula>
    </cfRule>
  </conditionalFormatting>
  <conditionalFormatting sqref="R60">
    <cfRule type="expression" dxfId="8500" priority="4347" stopIfTrue="1">
      <formula>LEN(TRIM($R$60))=0</formula>
    </cfRule>
  </conditionalFormatting>
  <conditionalFormatting sqref="S60">
    <cfRule type="expression" dxfId="8499" priority="4348" stopIfTrue="1">
      <formula>LEN(TRIM($S$60))=0</formula>
    </cfRule>
  </conditionalFormatting>
  <conditionalFormatting sqref="T60">
    <cfRule type="expression" dxfId="8498" priority="4349" stopIfTrue="1">
      <formula>LEN(TRIM($T$60))=0</formula>
    </cfRule>
  </conditionalFormatting>
  <conditionalFormatting sqref="R61">
    <cfRule type="expression" dxfId="8497" priority="4350" stopIfTrue="1">
      <formula>LEN(TRIM($R$61))=0</formula>
    </cfRule>
  </conditionalFormatting>
  <conditionalFormatting sqref="S61">
    <cfRule type="expression" dxfId="8496" priority="4351" stopIfTrue="1">
      <formula>LEN(TRIM($S$61))=0</formula>
    </cfRule>
  </conditionalFormatting>
  <conditionalFormatting sqref="T61">
    <cfRule type="expression" dxfId="8495" priority="4352" stopIfTrue="1">
      <formula>LEN(TRIM($T$61))=0</formula>
    </cfRule>
  </conditionalFormatting>
  <conditionalFormatting sqref="R62">
    <cfRule type="expression" dxfId="8494" priority="4353" stopIfTrue="1">
      <formula>LEN(TRIM($R$62))=0</formula>
    </cfRule>
  </conditionalFormatting>
  <conditionalFormatting sqref="S62">
    <cfRule type="expression" dxfId="8493" priority="4354" stopIfTrue="1">
      <formula>LEN(TRIM($S$62))=0</formula>
    </cfRule>
  </conditionalFormatting>
  <conditionalFormatting sqref="T62">
    <cfRule type="expression" dxfId="8492" priority="4355" stopIfTrue="1">
      <formula>LEN(TRIM($T$62))=0</formula>
    </cfRule>
  </conditionalFormatting>
  <conditionalFormatting sqref="R63">
    <cfRule type="expression" dxfId="8491" priority="4356" stopIfTrue="1">
      <formula>LEN(TRIM($R$63))=0</formula>
    </cfRule>
  </conditionalFormatting>
  <conditionalFormatting sqref="S63">
    <cfRule type="expression" dxfId="8490" priority="4357" stopIfTrue="1">
      <formula>LEN(TRIM($S$63))=0</formula>
    </cfRule>
  </conditionalFormatting>
  <conditionalFormatting sqref="T63">
    <cfRule type="expression" dxfId="8489" priority="4358" stopIfTrue="1">
      <formula>LEN(TRIM($T$63))=0</formula>
    </cfRule>
  </conditionalFormatting>
  <conditionalFormatting sqref="R64">
    <cfRule type="expression" dxfId="8488" priority="4359" stopIfTrue="1">
      <formula>LEN(TRIM($R$64))=0</formula>
    </cfRule>
  </conditionalFormatting>
  <conditionalFormatting sqref="S64">
    <cfRule type="expression" dxfId="8487" priority="4360" stopIfTrue="1">
      <formula>LEN(TRIM($S$64))=0</formula>
    </cfRule>
  </conditionalFormatting>
  <conditionalFormatting sqref="T64">
    <cfRule type="expression" dxfId="8486" priority="4361" stopIfTrue="1">
      <formula>LEN(TRIM($T$64))=0</formula>
    </cfRule>
  </conditionalFormatting>
  <conditionalFormatting sqref="V58">
    <cfRule type="expression" dxfId="8485" priority="4362" stopIfTrue="1">
      <formula>LEN(TRIM($V$58))=0</formula>
    </cfRule>
  </conditionalFormatting>
  <conditionalFormatting sqref="W58">
    <cfRule type="expression" dxfId="8484" priority="4363" stopIfTrue="1">
      <formula>LEN(TRIM($W$58))=0</formula>
    </cfRule>
  </conditionalFormatting>
  <conditionalFormatting sqref="X58">
    <cfRule type="expression" dxfId="8483" priority="4364" stopIfTrue="1">
      <formula>LEN(TRIM($X$58))=0</formula>
    </cfRule>
  </conditionalFormatting>
  <conditionalFormatting sqref="V59">
    <cfRule type="expression" dxfId="8482" priority="4365" stopIfTrue="1">
      <formula>LEN(TRIM($V$59))=0</formula>
    </cfRule>
  </conditionalFormatting>
  <conditionalFormatting sqref="W59">
    <cfRule type="expression" dxfId="8481" priority="4366" stopIfTrue="1">
      <formula>LEN(TRIM($W$59))=0</formula>
    </cfRule>
  </conditionalFormatting>
  <conditionalFormatting sqref="X59">
    <cfRule type="expression" dxfId="8480" priority="4367" stopIfTrue="1">
      <formula>LEN(TRIM($X$59))=0</formula>
    </cfRule>
  </conditionalFormatting>
  <conditionalFormatting sqref="V60">
    <cfRule type="expression" dxfId="8479" priority="4368" stopIfTrue="1">
      <formula>LEN(TRIM($V$60))=0</formula>
    </cfRule>
  </conditionalFormatting>
  <conditionalFormatting sqref="W60">
    <cfRule type="expression" dxfId="8478" priority="4369" stopIfTrue="1">
      <formula>LEN(TRIM($W$60))=0</formula>
    </cfRule>
  </conditionalFormatting>
  <conditionalFormatting sqref="X60">
    <cfRule type="expression" dxfId="8477" priority="4370" stopIfTrue="1">
      <formula>LEN(TRIM($X$60))=0</formula>
    </cfRule>
  </conditionalFormatting>
  <conditionalFormatting sqref="V61">
    <cfRule type="expression" dxfId="8476" priority="4371" stopIfTrue="1">
      <formula>LEN(TRIM($V$61))=0</formula>
    </cfRule>
  </conditionalFormatting>
  <conditionalFormatting sqref="W61">
    <cfRule type="expression" dxfId="8475" priority="4372" stopIfTrue="1">
      <formula>LEN(TRIM($W$61))=0</formula>
    </cfRule>
  </conditionalFormatting>
  <conditionalFormatting sqref="X61">
    <cfRule type="expression" dxfId="8474" priority="4373" stopIfTrue="1">
      <formula>LEN(TRIM($X$61))=0</formula>
    </cfRule>
  </conditionalFormatting>
  <conditionalFormatting sqref="V62">
    <cfRule type="expression" dxfId="8473" priority="4374" stopIfTrue="1">
      <formula>LEN(TRIM($V$62))=0</formula>
    </cfRule>
  </conditionalFormatting>
  <conditionalFormatting sqref="W62">
    <cfRule type="expression" dxfId="8472" priority="4375" stopIfTrue="1">
      <formula>LEN(TRIM($W$62))=0</formula>
    </cfRule>
  </conditionalFormatting>
  <conditionalFormatting sqref="X62">
    <cfRule type="expression" dxfId="8471" priority="4376" stopIfTrue="1">
      <formula>LEN(TRIM($X$62))=0</formula>
    </cfRule>
  </conditionalFormatting>
  <conditionalFormatting sqref="V63">
    <cfRule type="expression" dxfId="8470" priority="4377" stopIfTrue="1">
      <formula>LEN(TRIM($V$63))=0</formula>
    </cfRule>
  </conditionalFormatting>
  <conditionalFormatting sqref="W63">
    <cfRule type="expression" dxfId="8469" priority="4378" stopIfTrue="1">
      <formula>LEN(TRIM($W$63))=0</formula>
    </cfRule>
  </conditionalFormatting>
  <conditionalFormatting sqref="X63">
    <cfRule type="expression" dxfId="8468" priority="4379" stopIfTrue="1">
      <formula>LEN(TRIM($X$63))=0</formula>
    </cfRule>
  </conditionalFormatting>
  <conditionalFormatting sqref="V64">
    <cfRule type="expression" dxfId="8467" priority="4380" stopIfTrue="1">
      <formula>LEN(TRIM($V$64))=0</formula>
    </cfRule>
  </conditionalFormatting>
  <conditionalFormatting sqref="W64">
    <cfRule type="expression" dxfId="8466" priority="4381" stopIfTrue="1">
      <formula>LEN(TRIM($W$64))=0</formula>
    </cfRule>
  </conditionalFormatting>
  <conditionalFormatting sqref="X64">
    <cfRule type="expression" dxfId="8465" priority="4382" stopIfTrue="1">
      <formula>LEN(TRIM($X$64))=0</formula>
    </cfRule>
  </conditionalFormatting>
  <conditionalFormatting sqref="Z58">
    <cfRule type="expression" dxfId="8464" priority="4383" stopIfTrue="1">
      <formula>LEN(TRIM($Z$58))=0</formula>
    </cfRule>
  </conditionalFormatting>
  <conditionalFormatting sqref="AA58">
    <cfRule type="expression" dxfId="8463" priority="4384" stopIfTrue="1">
      <formula>LEN(TRIM($AA$58))=0</formula>
    </cfRule>
  </conditionalFormatting>
  <conditionalFormatting sqref="AB58">
    <cfRule type="expression" dxfId="8462" priority="4385" stopIfTrue="1">
      <formula>LEN(TRIM($AB$58))=0</formula>
    </cfRule>
  </conditionalFormatting>
  <conditionalFormatting sqref="Z59">
    <cfRule type="expression" dxfId="8461" priority="4386" stopIfTrue="1">
      <formula>LEN(TRIM($Z$59))=0</formula>
    </cfRule>
  </conditionalFormatting>
  <conditionalFormatting sqref="AA59">
    <cfRule type="expression" dxfId="8460" priority="4387" stopIfTrue="1">
      <formula>LEN(TRIM($AA$59))=0</formula>
    </cfRule>
  </conditionalFormatting>
  <conditionalFormatting sqref="AB59">
    <cfRule type="expression" dxfId="8459" priority="4388" stopIfTrue="1">
      <formula>LEN(TRIM($AB$59))=0</formula>
    </cfRule>
  </conditionalFormatting>
  <conditionalFormatting sqref="Z60">
    <cfRule type="expression" dxfId="8458" priority="4389" stopIfTrue="1">
      <formula>LEN(TRIM($Z$60))=0</formula>
    </cfRule>
  </conditionalFormatting>
  <conditionalFormatting sqref="AA60">
    <cfRule type="expression" dxfId="8457" priority="4390" stopIfTrue="1">
      <formula>LEN(TRIM($AA$60))=0</formula>
    </cfRule>
  </conditionalFormatting>
  <conditionalFormatting sqref="AB60">
    <cfRule type="expression" dxfId="8456" priority="4391" stopIfTrue="1">
      <formula>LEN(TRIM($AB$60))=0</formula>
    </cfRule>
  </conditionalFormatting>
  <conditionalFormatting sqref="Z61">
    <cfRule type="expression" dxfId="8455" priority="4392" stopIfTrue="1">
      <formula>LEN(TRIM($Z$61))=0</formula>
    </cfRule>
  </conditionalFormatting>
  <conditionalFormatting sqref="AA61">
    <cfRule type="expression" dxfId="8454" priority="4393" stopIfTrue="1">
      <formula>LEN(TRIM($AA$61))=0</formula>
    </cfRule>
  </conditionalFormatting>
  <conditionalFormatting sqref="AB61">
    <cfRule type="expression" dxfId="8453" priority="4394" stopIfTrue="1">
      <formula>LEN(TRIM($AB$61))=0</formula>
    </cfRule>
  </conditionalFormatting>
  <conditionalFormatting sqref="Z62">
    <cfRule type="expression" dxfId="8452" priority="4395" stopIfTrue="1">
      <formula>LEN(TRIM($Z$62))=0</formula>
    </cfRule>
  </conditionalFormatting>
  <conditionalFormatting sqref="AA62">
    <cfRule type="expression" dxfId="8451" priority="4396" stopIfTrue="1">
      <formula>LEN(TRIM($AA$62))=0</formula>
    </cfRule>
  </conditionalFormatting>
  <conditionalFormatting sqref="AB62">
    <cfRule type="expression" dxfId="8450" priority="4397" stopIfTrue="1">
      <formula>LEN(TRIM($AB$62))=0</formula>
    </cfRule>
  </conditionalFormatting>
  <conditionalFormatting sqref="Z63">
    <cfRule type="expression" dxfId="8449" priority="4398" stopIfTrue="1">
      <formula>LEN(TRIM($Z$63))=0</formula>
    </cfRule>
  </conditionalFormatting>
  <conditionalFormatting sqref="AA63">
    <cfRule type="expression" dxfId="8448" priority="4399" stopIfTrue="1">
      <formula>LEN(TRIM($AA$63))=0</formula>
    </cfRule>
  </conditionalFormatting>
  <conditionalFormatting sqref="AB63">
    <cfRule type="expression" dxfId="8447" priority="4400" stopIfTrue="1">
      <formula>LEN(TRIM($AB$63))=0</formula>
    </cfRule>
  </conditionalFormatting>
  <conditionalFormatting sqref="Z64">
    <cfRule type="expression" dxfId="8446" priority="4401" stopIfTrue="1">
      <formula>LEN(TRIM($Z$64))=0</formula>
    </cfRule>
  </conditionalFormatting>
  <conditionalFormatting sqref="AA64">
    <cfRule type="expression" dxfId="8445" priority="4402" stopIfTrue="1">
      <formula>LEN(TRIM($AA$64))=0</formula>
    </cfRule>
  </conditionalFormatting>
  <conditionalFormatting sqref="AB64">
    <cfRule type="expression" dxfId="8444" priority="4403" stopIfTrue="1">
      <formula>LEN(TRIM($AB$64))=0</formula>
    </cfRule>
  </conditionalFormatting>
  <conditionalFormatting sqref="AD58">
    <cfRule type="expression" dxfId="8443" priority="4404" stopIfTrue="1">
      <formula>LEN(TRIM($AD$58))=0</formula>
    </cfRule>
  </conditionalFormatting>
  <conditionalFormatting sqref="AE58">
    <cfRule type="expression" dxfId="8442" priority="4405" stopIfTrue="1">
      <formula>LEN(TRIM($AE$58))=0</formula>
    </cfRule>
  </conditionalFormatting>
  <conditionalFormatting sqref="AF58">
    <cfRule type="expression" dxfId="8441" priority="4406" stopIfTrue="1">
      <formula>LEN(TRIM($AF$58))=0</formula>
    </cfRule>
  </conditionalFormatting>
  <conditionalFormatting sqref="AD59">
    <cfRule type="expression" dxfId="8440" priority="4407" stopIfTrue="1">
      <formula>LEN(TRIM($AD$59))=0</formula>
    </cfRule>
  </conditionalFormatting>
  <conditionalFormatting sqref="AE59">
    <cfRule type="expression" dxfId="8439" priority="4408" stopIfTrue="1">
      <formula>LEN(TRIM($AE$59))=0</formula>
    </cfRule>
  </conditionalFormatting>
  <conditionalFormatting sqref="AF59">
    <cfRule type="expression" dxfId="8438" priority="4409" stopIfTrue="1">
      <formula>LEN(TRIM($AF$59))=0</formula>
    </cfRule>
  </conditionalFormatting>
  <conditionalFormatting sqref="AD60">
    <cfRule type="expression" dxfId="8437" priority="4410" stopIfTrue="1">
      <formula>LEN(TRIM($AD$60))=0</formula>
    </cfRule>
  </conditionalFormatting>
  <conditionalFormatting sqref="AE60">
    <cfRule type="expression" dxfId="8436" priority="4411" stopIfTrue="1">
      <formula>LEN(TRIM($AE$60))=0</formula>
    </cfRule>
  </conditionalFormatting>
  <conditionalFormatting sqref="AF60">
    <cfRule type="expression" dxfId="8435" priority="4412" stopIfTrue="1">
      <formula>LEN(TRIM($AF$60))=0</formula>
    </cfRule>
  </conditionalFormatting>
  <conditionalFormatting sqref="AD61">
    <cfRule type="expression" dxfId="8434" priority="4413" stopIfTrue="1">
      <formula>LEN(TRIM($AD$61))=0</formula>
    </cfRule>
  </conditionalFormatting>
  <conditionalFormatting sqref="AE61">
    <cfRule type="expression" dxfId="8433" priority="4414" stopIfTrue="1">
      <formula>LEN(TRIM($AE$61))=0</formula>
    </cfRule>
  </conditionalFormatting>
  <conditionalFormatting sqref="AF61">
    <cfRule type="expression" dxfId="8432" priority="4415" stopIfTrue="1">
      <formula>LEN(TRIM($AF$61))=0</formula>
    </cfRule>
  </conditionalFormatting>
  <conditionalFormatting sqref="AD62">
    <cfRule type="expression" dxfId="8431" priority="4416" stopIfTrue="1">
      <formula>LEN(TRIM($AD$62))=0</formula>
    </cfRule>
  </conditionalFormatting>
  <conditionalFormatting sqref="AE62">
    <cfRule type="expression" dxfId="8430" priority="4417" stopIfTrue="1">
      <formula>LEN(TRIM($AE$62))=0</formula>
    </cfRule>
  </conditionalFormatting>
  <conditionalFormatting sqref="AF62">
    <cfRule type="expression" dxfId="8429" priority="4418" stopIfTrue="1">
      <formula>LEN(TRIM($AF$62))=0</formula>
    </cfRule>
  </conditionalFormatting>
  <conditionalFormatting sqref="AD63">
    <cfRule type="expression" dxfId="8428" priority="4419" stopIfTrue="1">
      <formula>LEN(TRIM($AD$63))=0</formula>
    </cfRule>
  </conditionalFormatting>
  <conditionalFormatting sqref="AE63">
    <cfRule type="expression" dxfId="8427" priority="4420" stopIfTrue="1">
      <formula>LEN(TRIM($AE$63))=0</formula>
    </cfRule>
  </conditionalFormatting>
  <conditionalFormatting sqref="AF63">
    <cfRule type="expression" dxfId="8426" priority="4421" stopIfTrue="1">
      <formula>LEN(TRIM($AF$63))=0</formula>
    </cfRule>
  </conditionalFormatting>
  <conditionalFormatting sqref="AD64">
    <cfRule type="expression" dxfId="8425" priority="4422" stopIfTrue="1">
      <formula>LEN(TRIM($AD$64))=0</formula>
    </cfRule>
  </conditionalFormatting>
  <conditionalFormatting sqref="AE64">
    <cfRule type="expression" dxfId="8424" priority="4423" stopIfTrue="1">
      <formula>LEN(TRIM($AE$64))=0</formula>
    </cfRule>
  </conditionalFormatting>
  <conditionalFormatting sqref="AF64">
    <cfRule type="expression" dxfId="8423" priority="4424" stopIfTrue="1">
      <formula>LEN(TRIM($AF$64))=0</formula>
    </cfRule>
  </conditionalFormatting>
  <conditionalFormatting sqref="AX58">
    <cfRule type="expression" dxfId="8422" priority="4425" stopIfTrue="1">
      <formula>LEN(TRIM($AX$58))=0</formula>
    </cfRule>
  </conditionalFormatting>
  <conditionalFormatting sqref="AY58">
    <cfRule type="expression" dxfId="8421" priority="4426" stopIfTrue="1">
      <formula>LEN(TRIM($AY$58))=0</formula>
    </cfRule>
  </conditionalFormatting>
  <conditionalFormatting sqref="AZ58">
    <cfRule type="expression" dxfId="8420" priority="4427" stopIfTrue="1">
      <formula>LEN(TRIM($AZ$58))=0</formula>
    </cfRule>
  </conditionalFormatting>
  <conditionalFormatting sqref="AX59">
    <cfRule type="expression" dxfId="8419" priority="4428" stopIfTrue="1">
      <formula>LEN(TRIM($AX$59))=0</formula>
    </cfRule>
  </conditionalFormatting>
  <conditionalFormatting sqref="AY59">
    <cfRule type="expression" dxfId="8418" priority="4429" stopIfTrue="1">
      <formula>LEN(TRIM($AY$59))=0</formula>
    </cfRule>
  </conditionalFormatting>
  <conditionalFormatting sqref="AZ59">
    <cfRule type="expression" dxfId="8417" priority="4430" stopIfTrue="1">
      <formula>LEN(TRIM($AZ$59))=0</formula>
    </cfRule>
  </conditionalFormatting>
  <conditionalFormatting sqref="AX60">
    <cfRule type="expression" dxfId="8416" priority="4431" stopIfTrue="1">
      <formula>LEN(TRIM($AX$60))=0</formula>
    </cfRule>
  </conditionalFormatting>
  <conditionalFormatting sqref="AY60">
    <cfRule type="expression" dxfId="8415" priority="4432" stopIfTrue="1">
      <formula>LEN(TRIM($AY$60))=0</formula>
    </cfRule>
  </conditionalFormatting>
  <conditionalFormatting sqref="AZ60">
    <cfRule type="expression" dxfId="8414" priority="4433" stopIfTrue="1">
      <formula>LEN(TRIM($AZ$60))=0</formula>
    </cfRule>
  </conditionalFormatting>
  <conditionalFormatting sqref="AX61">
    <cfRule type="expression" dxfId="8413" priority="4434" stopIfTrue="1">
      <formula>LEN(TRIM($AX$61))=0</formula>
    </cfRule>
  </conditionalFormatting>
  <conditionalFormatting sqref="AY61">
    <cfRule type="expression" dxfId="8412" priority="4435" stopIfTrue="1">
      <formula>LEN(TRIM($AY$61))=0</formula>
    </cfRule>
  </conditionalFormatting>
  <conditionalFormatting sqref="AZ61">
    <cfRule type="expression" dxfId="8411" priority="4436" stopIfTrue="1">
      <formula>LEN(TRIM($AZ$61))=0</formula>
    </cfRule>
  </conditionalFormatting>
  <conditionalFormatting sqref="AX62">
    <cfRule type="expression" dxfId="8410" priority="4437" stopIfTrue="1">
      <formula>LEN(TRIM($AX$62))=0</formula>
    </cfRule>
  </conditionalFormatting>
  <conditionalFormatting sqref="AY62">
    <cfRule type="expression" dxfId="8409" priority="4438" stopIfTrue="1">
      <formula>LEN(TRIM($AY$62))=0</formula>
    </cfRule>
  </conditionalFormatting>
  <conditionalFormatting sqref="AZ62">
    <cfRule type="expression" dxfId="8408" priority="4439" stopIfTrue="1">
      <formula>LEN(TRIM($AZ$62))=0</formula>
    </cfRule>
  </conditionalFormatting>
  <conditionalFormatting sqref="AX63">
    <cfRule type="expression" dxfId="8407" priority="4440" stopIfTrue="1">
      <formula>LEN(TRIM($AX$63))=0</formula>
    </cfRule>
  </conditionalFormatting>
  <conditionalFormatting sqref="AY63">
    <cfRule type="expression" dxfId="8406" priority="4441" stopIfTrue="1">
      <formula>LEN(TRIM($AY$63))=0</formula>
    </cfRule>
  </conditionalFormatting>
  <conditionalFormatting sqref="AZ63">
    <cfRule type="expression" dxfId="8405" priority="4442" stopIfTrue="1">
      <formula>LEN(TRIM($AZ$63))=0</formula>
    </cfRule>
  </conditionalFormatting>
  <conditionalFormatting sqref="AX64">
    <cfRule type="expression" dxfId="8404" priority="4443" stopIfTrue="1">
      <formula>LEN(TRIM($AX$64))=0</formula>
    </cfRule>
  </conditionalFormatting>
  <conditionalFormatting sqref="AY64">
    <cfRule type="expression" dxfId="8403" priority="4444" stopIfTrue="1">
      <formula>LEN(TRIM($AY$64))=0</formula>
    </cfRule>
  </conditionalFormatting>
  <conditionalFormatting sqref="AZ64">
    <cfRule type="expression" dxfId="8402" priority="4445" stopIfTrue="1">
      <formula>LEN(TRIM($AZ$64))=0</formula>
    </cfRule>
  </conditionalFormatting>
  <conditionalFormatting sqref="BB58">
    <cfRule type="expression" dxfId="8401" priority="4446" stopIfTrue="1">
      <formula>LEN(TRIM($BB$58))=0</formula>
    </cfRule>
  </conditionalFormatting>
  <conditionalFormatting sqref="BC58">
    <cfRule type="expression" dxfId="8400" priority="4447" stopIfTrue="1">
      <formula>LEN(TRIM($BC$58))=0</formula>
    </cfRule>
  </conditionalFormatting>
  <conditionalFormatting sqref="BD58">
    <cfRule type="expression" dxfId="8399" priority="4448" stopIfTrue="1">
      <formula>LEN(TRIM($BD$58))=0</formula>
    </cfRule>
  </conditionalFormatting>
  <conditionalFormatting sqref="BB59">
    <cfRule type="expression" dxfId="8398" priority="4449" stopIfTrue="1">
      <formula>LEN(TRIM($BB$59))=0</formula>
    </cfRule>
  </conditionalFormatting>
  <conditionalFormatting sqref="BC59">
    <cfRule type="expression" dxfId="8397" priority="4450" stopIfTrue="1">
      <formula>LEN(TRIM($BC$59))=0</formula>
    </cfRule>
  </conditionalFormatting>
  <conditionalFormatting sqref="BD59">
    <cfRule type="expression" dxfId="8396" priority="4451" stopIfTrue="1">
      <formula>LEN(TRIM($BD$59))=0</formula>
    </cfRule>
  </conditionalFormatting>
  <conditionalFormatting sqref="BB60">
    <cfRule type="expression" dxfId="8395" priority="4452" stopIfTrue="1">
      <formula>LEN(TRIM($BB$60))=0</formula>
    </cfRule>
  </conditionalFormatting>
  <conditionalFormatting sqref="BC60">
    <cfRule type="expression" dxfId="8394" priority="4453" stopIfTrue="1">
      <formula>LEN(TRIM($BC$60))=0</formula>
    </cfRule>
  </conditionalFormatting>
  <conditionalFormatting sqref="BD60">
    <cfRule type="expression" dxfId="8393" priority="4454" stopIfTrue="1">
      <formula>LEN(TRIM($BD$60))=0</formula>
    </cfRule>
  </conditionalFormatting>
  <conditionalFormatting sqref="BB61">
    <cfRule type="expression" dxfId="8392" priority="4455" stopIfTrue="1">
      <formula>LEN(TRIM($BB$61))=0</formula>
    </cfRule>
  </conditionalFormatting>
  <conditionalFormatting sqref="BC61">
    <cfRule type="expression" dxfId="8391" priority="4456" stopIfTrue="1">
      <formula>LEN(TRIM($BC$61))=0</formula>
    </cfRule>
  </conditionalFormatting>
  <conditionalFormatting sqref="BD61">
    <cfRule type="expression" dxfId="8390" priority="4457" stopIfTrue="1">
      <formula>LEN(TRIM($BD$61))=0</formula>
    </cfRule>
  </conditionalFormatting>
  <conditionalFormatting sqref="BB62">
    <cfRule type="expression" dxfId="8389" priority="4458" stopIfTrue="1">
      <formula>LEN(TRIM($BB$62))=0</formula>
    </cfRule>
  </conditionalFormatting>
  <conditionalFormatting sqref="BC62">
    <cfRule type="expression" dxfId="8388" priority="4459" stopIfTrue="1">
      <formula>LEN(TRIM($BC$62))=0</formula>
    </cfRule>
  </conditionalFormatting>
  <conditionalFormatting sqref="BD62">
    <cfRule type="expression" dxfId="8387" priority="4460" stopIfTrue="1">
      <formula>LEN(TRIM($BD$62))=0</formula>
    </cfRule>
  </conditionalFormatting>
  <conditionalFormatting sqref="BB63">
    <cfRule type="expression" dxfId="8386" priority="4461" stopIfTrue="1">
      <formula>LEN(TRIM($BB$63))=0</formula>
    </cfRule>
  </conditionalFormatting>
  <conditionalFormatting sqref="BC63">
    <cfRule type="expression" dxfId="8385" priority="4462" stopIfTrue="1">
      <formula>LEN(TRIM($BC$63))=0</formula>
    </cfRule>
  </conditionalFormatting>
  <conditionalFormatting sqref="BD63">
    <cfRule type="expression" dxfId="8384" priority="4463" stopIfTrue="1">
      <formula>LEN(TRIM($BD$63))=0</formula>
    </cfRule>
  </conditionalFormatting>
  <conditionalFormatting sqref="BB64">
    <cfRule type="expression" dxfId="8383" priority="4464" stopIfTrue="1">
      <formula>LEN(TRIM($BB$64))=0</formula>
    </cfRule>
  </conditionalFormatting>
  <conditionalFormatting sqref="BC64">
    <cfRule type="expression" dxfId="8382" priority="4465" stopIfTrue="1">
      <formula>LEN(TRIM($BC$64))=0</formula>
    </cfRule>
  </conditionalFormatting>
  <conditionalFormatting sqref="BD64">
    <cfRule type="expression" dxfId="8381" priority="4466" stopIfTrue="1">
      <formula>LEN(TRIM($BD$64))=0</formula>
    </cfRule>
  </conditionalFormatting>
  <conditionalFormatting sqref="F66">
    <cfRule type="expression" dxfId="8380" priority="4467" stopIfTrue="1">
      <formula>LEN(TRIM($F$66))=0</formula>
    </cfRule>
  </conditionalFormatting>
  <conditionalFormatting sqref="G66">
    <cfRule type="expression" dxfId="8379" priority="4468" stopIfTrue="1">
      <formula>LEN(TRIM($G$66))=0</formula>
    </cfRule>
  </conditionalFormatting>
  <conditionalFormatting sqref="H66">
    <cfRule type="expression" dxfId="8378" priority="4469" stopIfTrue="1">
      <formula>LEN(TRIM($H$66))=0</formula>
    </cfRule>
  </conditionalFormatting>
  <conditionalFormatting sqref="J66">
    <cfRule type="expression" dxfId="8377" priority="4470" stopIfTrue="1">
      <formula>LEN(TRIM($J$66))=0</formula>
    </cfRule>
  </conditionalFormatting>
  <conditionalFormatting sqref="K66">
    <cfRule type="expression" dxfId="8376" priority="4471" stopIfTrue="1">
      <formula>LEN(TRIM($K$66))=0</formula>
    </cfRule>
  </conditionalFormatting>
  <conditionalFormatting sqref="L66">
    <cfRule type="expression" dxfId="8375" priority="4472" stopIfTrue="1">
      <formula>LEN(TRIM($L$66))=0</formula>
    </cfRule>
  </conditionalFormatting>
  <conditionalFormatting sqref="N66">
    <cfRule type="expression" dxfId="8374" priority="4473" stopIfTrue="1">
      <formula>LEN(TRIM($N$66))=0</formula>
    </cfRule>
  </conditionalFormatting>
  <conditionalFormatting sqref="O66">
    <cfRule type="expression" dxfId="8373" priority="4474" stopIfTrue="1">
      <formula>LEN(TRIM($O$66))=0</formula>
    </cfRule>
  </conditionalFormatting>
  <conditionalFormatting sqref="P66">
    <cfRule type="expression" dxfId="8372" priority="4475" stopIfTrue="1">
      <formula>LEN(TRIM($P$66))=0</formula>
    </cfRule>
  </conditionalFormatting>
  <conditionalFormatting sqref="R66">
    <cfRule type="expression" dxfId="8371" priority="4476" stopIfTrue="1">
      <formula>LEN(TRIM($R$66))=0</formula>
    </cfRule>
  </conditionalFormatting>
  <conditionalFormatting sqref="S66">
    <cfRule type="expression" dxfId="8370" priority="4477" stopIfTrue="1">
      <formula>LEN(TRIM($S$66))=0</formula>
    </cfRule>
  </conditionalFormatting>
  <conditionalFormatting sqref="T66">
    <cfRule type="expression" dxfId="8369" priority="4478" stopIfTrue="1">
      <formula>LEN(TRIM($T$66))=0</formula>
    </cfRule>
  </conditionalFormatting>
  <conditionalFormatting sqref="V66">
    <cfRule type="expression" dxfId="8368" priority="4479" stopIfTrue="1">
      <formula>LEN(TRIM($V$66))=0</formula>
    </cfRule>
  </conditionalFormatting>
  <conditionalFormatting sqref="W66">
    <cfRule type="expression" dxfId="8367" priority="4480" stopIfTrue="1">
      <formula>LEN(TRIM($W$66))=0</formula>
    </cfRule>
  </conditionalFormatting>
  <conditionalFormatting sqref="X66">
    <cfRule type="expression" dxfId="8366" priority="4481" stopIfTrue="1">
      <formula>LEN(TRIM($X$66))=0</formula>
    </cfRule>
  </conditionalFormatting>
  <conditionalFormatting sqref="Z66">
    <cfRule type="expression" dxfId="8365" priority="4482" stopIfTrue="1">
      <formula>LEN(TRIM($Z$66))=0</formula>
    </cfRule>
  </conditionalFormatting>
  <conditionalFormatting sqref="AA66">
    <cfRule type="expression" dxfId="8364" priority="4483" stopIfTrue="1">
      <formula>LEN(TRIM($AA$66))=0</formula>
    </cfRule>
  </conditionalFormatting>
  <conditionalFormatting sqref="AB66">
    <cfRule type="expression" dxfId="8363" priority="4484" stopIfTrue="1">
      <formula>LEN(TRIM($AB$66))=0</formula>
    </cfRule>
  </conditionalFormatting>
  <conditionalFormatting sqref="AD66">
    <cfRule type="expression" dxfId="8362" priority="4485" stopIfTrue="1">
      <formula>LEN(TRIM($AD$66))=0</formula>
    </cfRule>
  </conditionalFormatting>
  <conditionalFormatting sqref="AE66">
    <cfRule type="expression" dxfId="8361" priority="4486" stopIfTrue="1">
      <formula>LEN(TRIM($AE$66))=0</formula>
    </cfRule>
  </conditionalFormatting>
  <conditionalFormatting sqref="AF66">
    <cfRule type="expression" dxfId="8360" priority="4487" stopIfTrue="1">
      <formula>LEN(TRIM($AF$66))=0</formula>
    </cfRule>
  </conditionalFormatting>
  <conditionalFormatting sqref="AX66">
    <cfRule type="expression" dxfId="8359" priority="4488" stopIfTrue="1">
      <formula>LEN(TRIM($AX$66))=0</formula>
    </cfRule>
  </conditionalFormatting>
  <conditionalFormatting sqref="AY66">
    <cfRule type="expression" dxfId="8358" priority="4489" stopIfTrue="1">
      <formula>LEN(TRIM($AY$66))=0</formula>
    </cfRule>
  </conditionalFormatting>
  <conditionalFormatting sqref="AZ66">
    <cfRule type="expression" dxfId="8357" priority="4490" stopIfTrue="1">
      <formula>LEN(TRIM($AZ$66))=0</formula>
    </cfRule>
  </conditionalFormatting>
  <conditionalFormatting sqref="BB66">
    <cfRule type="expression" dxfId="8356" priority="4491" stopIfTrue="1">
      <formula>LEN(TRIM($BB$66))=0</formula>
    </cfRule>
  </conditionalFormatting>
  <conditionalFormatting sqref="BC66">
    <cfRule type="expression" dxfId="8355" priority="4492" stopIfTrue="1">
      <formula>LEN(TRIM($BC$66))=0</formula>
    </cfRule>
  </conditionalFormatting>
  <conditionalFormatting sqref="BD66">
    <cfRule type="expression" dxfId="8354" priority="4493" stopIfTrue="1">
      <formula>LEN(TRIM($BD$66))=0</formula>
    </cfRule>
  </conditionalFormatting>
  <conditionalFormatting sqref="F85">
    <cfRule type="expression" dxfId="8353" priority="4494" stopIfTrue="1">
      <formula>LEN(TRIM($F$85))=0</formula>
    </cfRule>
  </conditionalFormatting>
  <conditionalFormatting sqref="G85">
    <cfRule type="expression" dxfId="8352" priority="4495" stopIfTrue="1">
      <formula>LEN(TRIM($G$85))=0</formula>
    </cfRule>
  </conditionalFormatting>
  <conditionalFormatting sqref="H85">
    <cfRule type="expression" dxfId="8351" priority="4496" stopIfTrue="1">
      <formula>LEN(TRIM($H$85))=0</formula>
    </cfRule>
  </conditionalFormatting>
  <conditionalFormatting sqref="J85">
    <cfRule type="expression" dxfId="8350" priority="4497" stopIfTrue="1">
      <formula>LEN(TRIM($J$85))=0</formula>
    </cfRule>
  </conditionalFormatting>
  <conditionalFormatting sqref="K85">
    <cfRule type="expression" dxfId="8349" priority="4498" stopIfTrue="1">
      <formula>LEN(TRIM($K$85))=0</formula>
    </cfRule>
  </conditionalFormatting>
  <conditionalFormatting sqref="L85">
    <cfRule type="expression" dxfId="8348" priority="4499" stopIfTrue="1">
      <formula>LEN(TRIM($L$85))=0</formula>
    </cfRule>
  </conditionalFormatting>
  <conditionalFormatting sqref="N85">
    <cfRule type="expression" dxfId="8347" priority="4500" stopIfTrue="1">
      <formula>LEN(TRIM($N$85))=0</formula>
    </cfRule>
  </conditionalFormatting>
  <conditionalFormatting sqref="O85">
    <cfRule type="expression" dxfId="8346" priority="4501" stopIfTrue="1">
      <formula>LEN(TRIM($O$85))=0</formula>
    </cfRule>
  </conditionalFormatting>
  <conditionalFormatting sqref="P85">
    <cfRule type="expression" dxfId="8345" priority="4502" stopIfTrue="1">
      <formula>LEN(TRIM($P$85))=0</formula>
    </cfRule>
  </conditionalFormatting>
  <conditionalFormatting sqref="R85">
    <cfRule type="expression" dxfId="8344" priority="4503" stopIfTrue="1">
      <formula>LEN(TRIM($R$85))=0</formula>
    </cfRule>
  </conditionalFormatting>
  <conditionalFormatting sqref="S85">
    <cfRule type="expression" dxfId="8343" priority="4504" stopIfTrue="1">
      <formula>LEN(TRIM($S$85))=0</formula>
    </cfRule>
  </conditionalFormatting>
  <conditionalFormatting sqref="T85">
    <cfRule type="expression" dxfId="8342" priority="4505" stopIfTrue="1">
      <formula>LEN(TRIM($T$85))=0</formula>
    </cfRule>
  </conditionalFormatting>
  <conditionalFormatting sqref="V85">
    <cfRule type="expression" dxfId="8341" priority="4506" stopIfTrue="1">
      <formula>LEN(TRIM($V$85))=0</formula>
    </cfRule>
  </conditionalFormatting>
  <conditionalFormatting sqref="W85">
    <cfRule type="expression" dxfId="8340" priority="4507" stopIfTrue="1">
      <formula>LEN(TRIM($W$85))=0</formula>
    </cfRule>
  </conditionalFormatting>
  <conditionalFormatting sqref="X85">
    <cfRule type="expression" dxfId="8339" priority="4508" stopIfTrue="1">
      <formula>LEN(TRIM($X$85))=0</formula>
    </cfRule>
  </conditionalFormatting>
  <conditionalFormatting sqref="Z85">
    <cfRule type="expression" dxfId="8338" priority="4509" stopIfTrue="1">
      <formula>LEN(TRIM($Z$85))=0</formula>
    </cfRule>
  </conditionalFormatting>
  <conditionalFormatting sqref="AA85">
    <cfRule type="expression" dxfId="8337" priority="4510" stopIfTrue="1">
      <formula>LEN(TRIM($AA$85))=0</formula>
    </cfRule>
  </conditionalFormatting>
  <conditionalFormatting sqref="AB85">
    <cfRule type="expression" dxfId="8336" priority="4511" stopIfTrue="1">
      <formula>LEN(TRIM($AB$85))=0</formula>
    </cfRule>
  </conditionalFormatting>
  <conditionalFormatting sqref="AD85">
    <cfRule type="expression" dxfId="8335" priority="4512" stopIfTrue="1">
      <formula>LEN(TRIM($AD$85))=0</formula>
    </cfRule>
  </conditionalFormatting>
  <conditionalFormatting sqref="AE85">
    <cfRule type="expression" dxfId="8334" priority="4513" stopIfTrue="1">
      <formula>LEN(TRIM($AE$85))=0</formula>
    </cfRule>
  </conditionalFormatting>
  <conditionalFormatting sqref="AF85">
    <cfRule type="expression" dxfId="8333" priority="4514" stopIfTrue="1">
      <formula>LEN(TRIM($AF$85))=0</formula>
    </cfRule>
  </conditionalFormatting>
  <conditionalFormatting sqref="AX85">
    <cfRule type="expression" dxfId="8332" priority="4515" stopIfTrue="1">
      <formula>LEN(TRIM($AX$85))=0</formula>
    </cfRule>
  </conditionalFormatting>
  <conditionalFormatting sqref="AY85">
    <cfRule type="expression" dxfId="8331" priority="4516" stopIfTrue="1">
      <formula>LEN(TRIM($AY$85))=0</formula>
    </cfRule>
  </conditionalFormatting>
  <conditionalFormatting sqref="AZ85">
    <cfRule type="expression" dxfId="8330" priority="4517" stopIfTrue="1">
      <formula>LEN(TRIM($AZ$85))=0</formula>
    </cfRule>
  </conditionalFormatting>
  <conditionalFormatting sqref="BB85">
    <cfRule type="expression" dxfId="8329" priority="4518" stopIfTrue="1">
      <formula>LEN(TRIM($BB$85))=0</formula>
    </cfRule>
  </conditionalFormatting>
  <conditionalFormatting sqref="BC85">
    <cfRule type="expression" dxfId="8328" priority="4519" stopIfTrue="1">
      <formula>LEN(TRIM($BC$85))=0</formula>
    </cfRule>
  </conditionalFormatting>
  <conditionalFormatting sqref="BD85">
    <cfRule type="expression" dxfId="8327" priority="4520" stopIfTrue="1">
      <formula>LEN(TRIM($BD$85))=0</formula>
    </cfRule>
  </conditionalFormatting>
  <conditionalFormatting sqref="F92">
    <cfRule type="expression" dxfId="8326" priority="4521" stopIfTrue="1">
      <formula>LEN(TRIM($F$92))=0</formula>
    </cfRule>
  </conditionalFormatting>
  <conditionalFormatting sqref="G92">
    <cfRule type="expression" dxfId="8325" priority="4522" stopIfTrue="1">
      <formula>LEN(TRIM($G$92))=0</formula>
    </cfRule>
  </conditionalFormatting>
  <conditionalFormatting sqref="H92">
    <cfRule type="expression" dxfId="8324" priority="4523" stopIfTrue="1">
      <formula>LEN(TRIM($H$92))=0</formula>
    </cfRule>
  </conditionalFormatting>
  <conditionalFormatting sqref="F93">
    <cfRule type="expression" dxfId="8323" priority="4524" stopIfTrue="1">
      <formula>LEN(TRIM($F$93))=0</formula>
    </cfRule>
  </conditionalFormatting>
  <conditionalFormatting sqref="G93">
    <cfRule type="expression" dxfId="8322" priority="4525" stopIfTrue="1">
      <formula>LEN(TRIM($G$93))=0</formula>
    </cfRule>
  </conditionalFormatting>
  <conditionalFormatting sqref="H93">
    <cfRule type="expression" dxfId="8321" priority="4526" stopIfTrue="1">
      <formula>LEN(TRIM($H$93))=0</formula>
    </cfRule>
  </conditionalFormatting>
  <conditionalFormatting sqref="J92">
    <cfRule type="expression" dxfId="8320" priority="4527" stopIfTrue="1">
      <formula>LEN(TRIM($J$92))=0</formula>
    </cfRule>
  </conditionalFormatting>
  <conditionalFormatting sqref="K92">
    <cfRule type="expression" dxfId="8319" priority="4528" stopIfTrue="1">
      <formula>LEN(TRIM($K$92))=0</formula>
    </cfRule>
  </conditionalFormatting>
  <conditionalFormatting sqref="L92">
    <cfRule type="expression" dxfId="8318" priority="4529" stopIfTrue="1">
      <formula>LEN(TRIM($L$92))=0</formula>
    </cfRule>
  </conditionalFormatting>
  <conditionalFormatting sqref="J93">
    <cfRule type="expression" dxfId="8317" priority="4530" stopIfTrue="1">
      <formula>LEN(TRIM($J$93))=0</formula>
    </cfRule>
  </conditionalFormatting>
  <conditionalFormatting sqref="K93">
    <cfRule type="expression" dxfId="8316" priority="4531" stopIfTrue="1">
      <formula>LEN(TRIM($K$93))=0</formula>
    </cfRule>
  </conditionalFormatting>
  <conditionalFormatting sqref="L93">
    <cfRule type="expression" dxfId="8315" priority="4532" stopIfTrue="1">
      <formula>LEN(TRIM($L$93))=0</formula>
    </cfRule>
  </conditionalFormatting>
  <conditionalFormatting sqref="N92">
    <cfRule type="expression" dxfId="8314" priority="4533" stopIfTrue="1">
      <formula>LEN(TRIM($N$92))=0</formula>
    </cfRule>
  </conditionalFormatting>
  <conditionalFormatting sqref="O92">
    <cfRule type="expression" dxfId="8313" priority="4534" stopIfTrue="1">
      <formula>LEN(TRIM($O$92))=0</formula>
    </cfRule>
  </conditionalFormatting>
  <conditionalFormatting sqref="P92">
    <cfRule type="expression" dxfId="8312" priority="4535" stopIfTrue="1">
      <formula>LEN(TRIM($P$92))=0</formula>
    </cfRule>
  </conditionalFormatting>
  <conditionalFormatting sqref="N93">
    <cfRule type="expression" dxfId="8311" priority="4536" stopIfTrue="1">
      <formula>LEN(TRIM($N$93))=0</formula>
    </cfRule>
  </conditionalFormatting>
  <conditionalFormatting sqref="O93">
    <cfRule type="expression" dxfId="8310" priority="4537" stopIfTrue="1">
      <formula>LEN(TRIM($O$93))=0</formula>
    </cfRule>
  </conditionalFormatting>
  <conditionalFormatting sqref="P93">
    <cfRule type="expression" dxfId="8309" priority="4538" stopIfTrue="1">
      <formula>LEN(TRIM($P$93))=0</formula>
    </cfRule>
  </conditionalFormatting>
  <conditionalFormatting sqref="R92">
    <cfRule type="expression" dxfId="8308" priority="4539" stopIfTrue="1">
      <formula>LEN(TRIM($R$92))=0</formula>
    </cfRule>
  </conditionalFormatting>
  <conditionalFormatting sqref="S92">
    <cfRule type="expression" dxfId="8307" priority="4540" stopIfTrue="1">
      <formula>LEN(TRIM($S$92))=0</formula>
    </cfRule>
  </conditionalFormatting>
  <conditionalFormatting sqref="T92">
    <cfRule type="expression" dxfId="8306" priority="4541" stopIfTrue="1">
      <formula>LEN(TRIM($T$92))=0</formula>
    </cfRule>
  </conditionalFormatting>
  <conditionalFormatting sqref="R93">
    <cfRule type="expression" dxfId="8305" priority="4542" stopIfTrue="1">
      <formula>LEN(TRIM($R$93))=0</formula>
    </cfRule>
  </conditionalFormatting>
  <conditionalFormatting sqref="S93">
    <cfRule type="expression" dxfId="8304" priority="4543" stopIfTrue="1">
      <formula>LEN(TRIM($S$93))=0</formula>
    </cfRule>
  </conditionalFormatting>
  <conditionalFormatting sqref="T93">
    <cfRule type="expression" dxfId="8303" priority="4544" stopIfTrue="1">
      <formula>LEN(TRIM($T$93))=0</formula>
    </cfRule>
  </conditionalFormatting>
  <conditionalFormatting sqref="V92">
    <cfRule type="expression" dxfId="8302" priority="4545" stopIfTrue="1">
      <formula>LEN(TRIM($V$92))=0</formula>
    </cfRule>
  </conditionalFormatting>
  <conditionalFormatting sqref="W92">
    <cfRule type="expression" dxfId="8301" priority="4546" stopIfTrue="1">
      <formula>LEN(TRIM($W$92))=0</formula>
    </cfRule>
  </conditionalFormatting>
  <conditionalFormatting sqref="X92">
    <cfRule type="expression" dxfId="8300" priority="4547" stopIfTrue="1">
      <formula>LEN(TRIM($X$92))=0</formula>
    </cfRule>
  </conditionalFormatting>
  <conditionalFormatting sqref="V93">
    <cfRule type="expression" dxfId="8299" priority="4548" stopIfTrue="1">
      <formula>LEN(TRIM($V$93))=0</formula>
    </cfRule>
  </conditionalFormatting>
  <conditionalFormatting sqref="W93">
    <cfRule type="expression" dxfId="8298" priority="4549" stopIfTrue="1">
      <formula>LEN(TRIM($W$93))=0</formula>
    </cfRule>
  </conditionalFormatting>
  <conditionalFormatting sqref="X93">
    <cfRule type="expression" dxfId="8297" priority="4550" stopIfTrue="1">
      <formula>LEN(TRIM($X$93))=0</formula>
    </cfRule>
  </conditionalFormatting>
  <conditionalFormatting sqref="Z92">
    <cfRule type="expression" dxfId="8296" priority="4551" stopIfTrue="1">
      <formula>LEN(TRIM($Z$92))=0</formula>
    </cfRule>
  </conditionalFormatting>
  <conditionalFormatting sqref="AA92">
    <cfRule type="expression" dxfId="8295" priority="4552" stopIfTrue="1">
      <formula>LEN(TRIM($AA$92))=0</formula>
    </cfRule>
  </conditionalFormatting>
  <conditionalFormatting sqref="AB92">
    <cfRule type="expression" dxfId="8294" priority="4553" stopIfTrue="1">
      <formula>LEN(TRIM($AB$92))=0</formula>
    </cfRule>
  </conditionalFormatting>
  <conditionalFormatting sqref="Z93">
    <cfRule type="expression" dxfId="8293" priority="4554" stopIfTrue="1">
      <formula>LEN(TRIM($Z$93))=0</formula>
    </cfRule>
  </conditionalFormatting>
  <conditionalFormatting sqref="AA93">
    <cfRule type="expression" dxfId="8292" priority="4555" stopIfTrue="1">
      <formula>LEN(TRIM($AA$93))=0</formula>
    </cfRule>
  </conditionalFormatting>
  <conditionalFormatting sqref="AB93">
    <cfRule type="expression" dxfId="8291" priority="4556" stopIfTrue="1">
      <formula>LEN(TRIM($AB$93))=0</formula>
    </cfRule>
  </conditionalFormatting>
  <conditionalFormatting sqref="AD92">
    <cfRule type="expression" dxfId="8290" priority="4557" stopIfTrue="1">
      <formula>LEN(TRIM($AD$92))=0</formula>
    </cfRule>
  </conditionalFormatting>
  <conditionalFormatting sqref="AE92">
    <cfRule type="expression" dxfId="8289" priority="4558" stopIfTrue="1">
      <formula>LEN(TRIM($AE$92))=0</formula>
    </cfRule>
  </conditionalFormatting>
  <conditionalFormatting sqref="AF92">
    <cfRule type="expression" dxfId="8288" priority="4559" stopIfTrue="1">
      <formula>LEN(TRIM($AF$92))=0</formula>
    </cfRule>
  </conditionalFormatting>
  <conditionalFormatting sqref="AD93">
    <cfRule type="expression" dxfId="8287" priority="4560" stopIfTrue="1">
      <formula>LEN(TRIM($AD$93))=0</formula>
    </cfRule>
  </conditionalFormatting>
  <conditionalFormatting sqref="AE93">
    <cfRule type="expression" dxfId="8286" priority="4561" stopIfTrue="1">
      <formula>LEN(TRIM($AE$93))=0</formula>
    </cfRule>
  </conditionalFormatting>
  <conditionalFormatting sqref="AF93">
    <cfRule type="expression" dxfId="8285" priority="4562" stopIfTrue="1">
      <formula>LEN(TRIM($AF$93))=0</formula>
    </cfRule>
  </conditionalFormatting>
  <conditionalFormatting sqref="AX92">
    <cfRule type="expression" dxfId="8284" priority="4563" stopIfTrue="1">
      <formula>LEN(TRIM($AX$92))=0</formula>
    </cfRule>
  </conditionalFormatting>
  <conditionalFormatting sqref="AY92">
    <cfRule type="expression" dxfId="8283" priority="4564" stopIfTrue="1">
      <formula>LEN(TRIM($AY$92))=0</formula>
    </cfRule>
  </conditionalFormatting>
  <conditionalFormatting sqref="AZ92">
    <cfRule type="expression" dxfId="8282" priority="4565" stopIfTrue="1">
      <formula>LEN(TRIM($AZ$92))=0</formula>
    </cfRule>
  </conditionalFormatting>
  <conditionalFormatting sqref="AX93">
    <cfRule type="expression" dxfId="8281" priority="4566" stopIfTrue="1">
      <formula>LEN(TRIM($AX$93))=0</formula>
    </cfRule>
  </conditionalFormatting>
  <conditionalFormatting sqref="AY93">
    <cfRule type="expression" dxfId="8280" priority="4567" stopIfTrue="1">
      <formula>LEN(TRIM($AY$93))=0</formula>
    </cfRule>
  </conditionalFormatting>
  <conditionalFormatting sqref="AZ93">
    <cfRule type="expression" dxfId="8279" priority="4568" stopIfTrue="1">
      <formula>LEN(TRIM($AZ$93))=0</formula>
    </cfRule>
  </conditionalFormatting>
  <conditionalFormatting sqref="BB92">
    <cfRule type="expression" dxfId="8278" priority="4569" stopIfTrue="1">
      <formula>LEN(TRIM($BB$92))=0</formula>
    </cfRule>
  </conditionalFormatting>
  <conditionalFormatting sqref="BC92">
    <cfRule type="expression" dxfId="8277" priority="4570" stopIfTrue="1">
      <formula>LEN(TRIM($BC$92))=0</formula>
    </cfRule>
  </conditionalFormatting>
  <conditionalFormatting sqref="BD92">
    <cfRule type="expression" dxfId="8276" priority="4571" stopIfTrue="1">
      <formula>LEN(TRIM($BD$92))=0</formula>
    </cfRule>
  </conditionalFormatting>
  <conditionalFormatting sqref="BB93">
    <cfRule type="expression" dxfId="8275" priority="4572" stopIfTrue="1">
      <formula>LEN(TRIM($BB$93))=0</formula>
    </cfRule>
  </conditionalFormatting>
  <conditionalFormatting sqref="BC93">
    <cfRule type="expression" dxfId="8274" priority="4573" stopIfTrue="1">
      <formula>LEN(TRIM($BC$93))=0</formula>
    </cfRule>
  </conditionalFormatting>
  <conditionalFormatting sqref="BD93">
    <cfRule type="expression" dxfId="8273" priority="4574" stopIfTrue="1">
      <formula>LEN(TRIM($BD$93))=0</formula>
    </cfRule>
  </conditionalFormatting>
  <dataValidations count="2">
    <dataValidation type="whole" allowBlank="1" showErrorMessage="1" errorTitle="Input error" error="Enter a whole number." sqref="F68:BE68 F39:BE39 V16:X16 Z16:AB16 AD16:AF16 BB16:BD16 R16:T16 AX16:AZ16">
      <formula1>-999999999999</formula1>
      <formula2>999999999999</formula2>
    </dataValidation>
    <dataValidation type="whole" allowBlank="1" showErrorMessage="1" errorTitle="Input error" error="Enter a whole number." sqref="F13:G13 J13:K13 N13:O13 R13:S13 V13:W13 Z13:AA13 AD13:AE13 AX13:AY13 BB13:BC13 F15:H15 J15:L15 N15:P15 R15:T15 V15:X15 Z15:AB15 AD15:AF15 AX15:AZ15 BB15:BD15 F17:H18 J17:L18 N17:P18 R17:T18 V17:X18 Z17:AB18 AD17:AF18 AX17:AZ18 BB17:BD18 F20:H23 J20:L23 N20:P23 R20:T23 V20:X23 Z20:AB23 AD20:AF23 AX20:AZ23 BB20:BD23 F27:H27 J27:L27 N27:P27 R27:T27 V27:X27 Z27:AB27 AD27:AF27 AX27:AZ27 BB27:BD27 F29:H35 J29:L35 N29:P35 R29:T35 V29:X35 Z29:AB35 AD29:AF35 AX29:AZ35 BB29:BD35 F37:H37 J37:L37 N37:P37 R37:T37 V37:X37 Z37:AB37 AD37:AF37 AX37:AZ37 BB37:BD37 F42:G42 J42:K42 N42:O42 R42:S42 V42:W42 Z42:AA42 AD42:AE42 AX42:AY42 BB42:BC42 F44:H44 J44:L44 N44:P44 R44:T44 V44:X44 Z44:AB44 AD44:AF44 AX44:AZ44 BB44:BD44 F46:H47 J46:L47 N46:P47 R46:T47 V46:X47 Z46:AB47 AD46:AF47 AX46:AZ47 BB46:BD47 F49:H52 J49:L52 N49:P52 R49:T52 V49:X52 Z49:AB52 AD49:AF52 AX49:AZ52 BB49:BD52 F56:H56 J56:L56 N56:P56 R56:T56 V56:X56 Z56:AB56 AD56:AF56 AX56:AZ56 BB56:BD56 F58:H64 J58:L64 N58:P64 R58:T64 V58:X64 Z58:AB64 AD58:AF64 AX58:AZ64 BB58:BD64 F66:H66 J66:L66 N66:P66 R66:T66 V66:X66 Z66:AB66 AD66:AF66 AX66:AZ66 BB66:BD66 F85:H85 J85:L85 N85:P85 R85:T85 V85:X85 Z85:AB85 AD85:AF85 AX85:AZ85 BB85:BD85 F92:H93 J92:L93 N92:P93 R92:T93 V92:X93 Z92:AB93 AD92:AF93 AX92:AZ93 BB92:BD93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70C0"/>
  </sheetPr>
  <dimension ref="A1:BE110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57" width="15.7109375" style="1" customWidth="1"/>
    <col min="58" max="16384" width="9.140625" style="1"/>
  </cols>
  <sheetData>
    <row r="1" spans="1:57" hidden="1" x14ac:dyDescent="0.25">
      <c r="A1" s="11" t="s">
        <v>16</v>
      </c>
      <c r="B1" s="11" t="s">
        <v>15</v>
      </c>
      <c r="C1" s="11" t="s">
        <v>65</v>
      </c>
      <c r="D1" s="11" t="s">
        <v>70</v>
      </c>
      <c r="E1" s="11" t="s">
        <v>73</v>
      </c>
      <c r="F1" s="1" t="s">
        <v>209</v>
      </c>
      <c r="G1" s="1" t="s">
        <v>210</v>
      </c>
      <c r="H1" s="1" t="s">
        <v>211</v>
      </c>
      <c r="I1" s="1" t="s">
        <v>205</v>
      </c>
      <c r="J1" s="1" t="s">
        <v>132</v>
      </c>
      <c r="K1" s="1" t="s">
        <v>133</v>
      </c>
      <c r="L1" s="1" t="s">
        <v>134</v>
      </c>
      <c r="M1" s="1" t="s">
        <v>204</v>
      </c>
      <c r="N1" s="1" t="s">
        <v>212</v>
      </c>
      <c r="O1" s="1" t="s">
        <v>213</v>
      </c>
      <c r="P1" s="1" t="s">
        <v>214</v>
      </c>
      <c r="Q1" s="1" t="s">
        <v>203</v>
      </c>
      <c r="R1" s="1" t="s">
        <v>215</v>
      </c>
      <c r="S1" s="1" t="s">
        <v>216</v>
      </c>
      <c r="T1" s="1" t="s">
        <v>217</v>
      </c>
      <c r="U1" s="1" t="s">
        <v>201</v>
      </c>
      <c r="V1" s="1" t="s">
        <v>218</v>
      </c>
      <c r="W1" s="1" t="s">
        <v>219</v>
      </c>
      <c r="X1" s="1" t="s">
        <v>220</v>
      </c>
      <c r="Y1" s="1" t="s">
        <v>202</v>
      </c>
      <c r="Z1" s="1" t="s">
        <v>125</v>
      </c>
      <c r="AA1" s="1" t="s">
        <v>126</v>
      </c>
      <c r="AB1" s="1" t="s">
        <v>127</v>
      </c>
      <c r="AC1" s="1" t="s">
        <v>131</v>
      </c>
      <c r="AD1" s="1" t="s">
        <v>128</v>
      </c>
      <c r="AE1" s="1" t="s">
        <v>129</v>
      </c>
      <c r="AF1" s="1" t="s">
        <v>130</v>
      </c>
      <c r="AG1" s="1" t="s">
        <v>74</v>
      </c>
      <c r="AH1" s="1" t="s">
        <v>308</v>
      </c>
      <c r="AI1" s="1" t="s">
        <v>309</v>
      </c>
      <c r="AJ1" s="1" t="s">
        <v>310</v>
      </c>
      <c r="AK1" s="1" t="s">
        <v>311</v>
      </c>
      <c r="AL1" s="1" t="s">
        <v>330</v>
      </c>
      <c r="AM1" s="1" t="s">
        <v>331</v>
      </c>
      <c r="AN1" s="1" t="s">
        <v>332</v>
      </c>
      <c r="AO1" s="1" t="s">
        <v>333</v>
      </c>
      <c r="AP1" s="1" t="s">
        <v>323</v>
      </c>
      <c r="AQ1" s="1" t="s">
        <v>324</v>
      </c>
      <c r="AR1" s="1" t="s">
        <v>325</v>
      </c>
      <c r="AS1" s="1" t="s">
        <v>326</v>
      </c>
      <c r="AT1" s="1" t="s">
        <v>190</v>
      </c>
      <c r="AU1" s="1" t="s">
        <v>191</v>
      </c>
      <c r="AV1" s="1" t="s">
        <v>192</v>
      </c>
      <c r="AW1" s="1" t="s">
        <v>185</v>
      </c>
      <c r="AX1" s="1" t="s">
        <v>300</v>
      </c>
      <c r="AY1" s="1" t="s">
        <v>301</v>
      </c>
      <c r="AZ1" s="1" t="s">
        <v>302</v>
      </c>
      <c r="BA1" s="1" t="s">
        <v>303</v>
      </c>
      <c r="BB1" s="1" t="s">
        <v>304</v>
      </c>
      <c r="BC1" s="1" t="s">
        <v>305</v>
      </c>
      <c r="BD1" s="1" t="s">
        <v>306</v>
      </c>
      <c r="BE1" s="1" t="s">
        <v>307</v>
      </c>
    </row>
    <row r="2" spans="1:57" ht="15" customHeight="1" x14ac:dyDescent="0.25">
      <c r="A2" s="12">
        <v>654</v>
      </c>
      <c r="D2" s="47" t="s">
        <v>159</v>
      </c>
      <c r="E2" s="47"/>
      <c r="F2" s="108" t="s">
        <v>179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ht="15" customHeight="1" x14ac:dyDescent="0.25">
      <c r="A3" s="1" t="str">
        <f ca="1">MID(CELL("filename",A1),FIND("]", CELL("filename",A1))+1,255)</f>
        <v>CLAIMS_GrpIS</v>
      </c>
      <c r="D3" s="47" t="s">
        <v>144</v>
      </c>
      <c r="E3" s="108"/>
      <c r="F3" s="108" t="s">
        <v>148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ht="15" customHeight="1" x14ac:dyDescent="0.25">
      <c r="A4" s="1" t="str">
        <f ca="1">"STATS"&amp;MID(A3,FIND("_",A3),255)</f>
        <v>STATS_GrpIS</v>
      </c>
      <c r="D4" s="47" t="s">
        <v>143</v>
      </c>
      <c r="E4" s="47"/>
      <c r="F4" s="108" t="s">
        <v>148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</row>
    <row r="5" spans="1:57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</row>
    <row r="6" spans="1:57" ht="15" customHeight="1" x14ac:dyDescent="0.25">
      <c r="A6" s="12"/>
      <c r="D6" s="109"/>
      <c r="E6" s="144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ht="15" customHeight="1" x14ac:dyDescent="0.25">
      <c r="A7" s="19"/>
      <c r="D7" s="142"/>
      <c r="E7" s="4"/>
      <c r="F7" s="143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</row>
    <row r="8" spans="1:57" ht="29.25" customHeight="1" x14ac:dyDescent="0.25">
      <c r="D8" s="134" t="s">
        <v>298</v>
      </c>
      <c r="E8" s="146"/>
      <c r="F8" s="224" t="s">
        <v>97</v>
      </c>
      <c r="G8" s="225"/>
      <c r="H8" s="225"/>
      <c r="I8" s="225"/>
      <c r="J8" s="225"/>
      <c r="K8" s="225"/>
      <c r="L8" s="225"/>
      <c r="M8" s="226"/>
      <c r="N8" s="224" t="s">
        <v>4</v>
      </c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6"/>
      <c r="Z8" s="224" t="s">
        <v>5</v>
      </c>
      <c r="AA8" s="225"/>
      <c r="AB8" s="225"/>
      <c r="AC8" s="226"/>
      <c r="AD8" s="224" t="s">
        <v>74</v>
      </c>
      <c r="AE8" s="225"/>
      <c r="AF8" s="225"/>
      <c r="AG8" s="226"/>
      <c r="AH8" s="215" t="s">
        <v>183</v>
      </c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7"/>
      <c r="AT8" s="215" t="s">
        <v>184</v>
      </c>
      <c r="AU8" s="216"/>
      <c r="AV8" s="216"/>
      <c r="AW8" s="217"/>
      <c r="AX8" s="215" t="s">
        <v>188</v>
      </c>
      <c r="AY8" s="216"/>
      <c r="AZ8" s="216"/>
      <c r="BA8" s="216"/>
      <c r="BB8" s="216"/>
      <c r="BC8" s="216"/>
      <c r="BD8" s="216"/>
      <c r="BE8" s="217"/>
    </row>
    <row r="9" spans="1:57" ht="30" customHeight="1" x14ac:dyDescent="0.25">
      <c r="D9" s="134" t="s">
        <v>334</v>
      </c>
      <c r="E9" s="146"/>
      <c r="F9" s="228" t="s">
        <v>97</v>
      </c>
      <c r="G9" s="228"/>
      <c r="H9" s="228"/>
      <c r="I9" s="229"/>
      <c r="J9" s="227" t="s">
        <v>200</v>
      </c>
      <c r="K9" s="228"/>
      <c r="L9" s="228"/>
      <c r="M9" s="229"/>
      <c r="N9" s="227" t="s">
        <v>450</v>
      </c>
      <c r="O9" s="228"/>
      <c r="P9" s="228"/>
      <c r="Q9" s="229"/>
      <c r="R9" s="227" t="s">
        <v>451</v>
      </c>
      <c r="S9" s="228"/>
      <c r="T9" s="228"/>
      <c r="U9" s="229"/>
      <c r="V9" s="227" t="s">
        <v>208</v>
      </c>
      <c r="W9" s="228"/>
      <c r="X9" s="228"/>
      <c r="Y9" s="229"/>
      <c r="Z9" s="227" t="s">
        <v>5</v>
      </c>
      <c r="AA9" s="228"/>
      <c r="AB9" s="228"/>
      <c r="AC9" s="229"/>
      <c r="AD9" s="227" t="s">
        <v>74</v>
      </c>
      <c r="AE9" s="228"/>
      <c r="AF9" s="228"/>
      <c r="AG9" s="229"/>
      <c r="AH9" s="223" t="s">
        <v>97</v>
      </c>
      <c r="AI9" s="221"/>
      <c r="AJ9" s="221"/>
      <c r="AK9" s="221"/>
      <c r="AL9" s="218" t="s">
        <v>321</v>
      </c>
      <c r="AM9" s="219"/>
      <c r="AN9" s="219"/>
      <c r="AO9" s="220"/>
      <c r="AP9" s="218" t="s">
        <v>322</v>
      </c>
      <c r="AQ9" s="219"/>
      <c r="AR9" s="219"/>
      <c r="AS9" s="220"/>
      <c r="AT9" s="221" t="s">
        <v>97</v>
      </c>
      <c r="AU9" s="221"/>
      <c r="AV9" s="221"/>
      <c r="AW9" s="221"/>
      <c r="AX9" s="218" t="s">
        <v>97</v>
      </c>
      <c r="AY9" s="219"/>
      <c r="AZ9" s="219"/>
      <c r="BA9" s="220"/>
      <c r="BB9" s="221" t="s">
        <v>299</v>
      </c>
      <c r="BC9" s="221"/>
      <c r="BD9" s="221"/>
      <c r="BE9" s="222"/>
    </row>
    <row r="10" spans="1:57" ht="36.75" customHeight="1" x14ac:dyDescent="0.25">
      <c r="D10" s="15" t="s">
        <v>160</v>
      </c>
      <c r="E10" s="145"/>
      <c r="F10" s="106" t="s">
        <v>485</v>
      </c>
      <c r="G10" s="106" t="s">
        <v>486</v>
      </c>
      <c r="H10" s="106" t="s">
        <v>487</v>
      </c>
      <c r="I10" s="20" t="s">
        <v>194</v>
      </c>
      <c r="J10" s="116" t="s">
        <v>485</v>
      </c>
      <c r="K10" s="116" t="s">
        <v>486</v>
      </c>
      <c r="L10" s="116" t="s">
        <v>487</v>
      </c>
      <c r="M10" s="116" t="s">
        <v>194</v>
      </c>
      <c r="N10" s="116" t="s">
        <v>485</v>
      </c>
      <c r="O10" s="116" t="s">
        <v>486</v>
      </c>
      <c r="P10" s="116" t="s">
        <v>487</v>
      </c>
      <c r="Q10" s="116" t="s">
        <v>194</v>
      </c>
      <c r="R10" s="116" t="s">
        <v>485</v>
      </c>
      <c r="S10" s="116" t="s">
        <v>486</v>
      </c>
      <c r="T10" s="116" t="s">
        <v>487</v>
      </c>
      <c r="U10" s="116" t="s">
        <v>194</v>
      </c>
      <c r="V10" s="116" t="s">
        <v>485</v>
      </c>
      <c r="W10" s="116" t="s">
        <v>486</v>
      </c>
      <c r="X10" s="116" t="s">
        <v>487</v>
      </c>
      <c r="Y10" s="116" t="s">
        <v>194</v>
      </c>
      <c r="Z10" s="116" t="s">
        <v>485</v>
      </c>
      <c r="AA10" s="116" t="s">
        <v>486</v>
      </c>
      <c r="AB10" s="116" t="s">
        <v>487</v>
      </c>
      <c r="AC10" s="116" t="s">
        <v>194</v>
      </c>
      <c r="AD10" s="116" t="s">
        <v>485</v>
      </c>
      <c r="AE10" s="116" t="s">
        <v>486</v>
      </c>
      <c r="AF10" s="116" t="s">
        <v>487</v>
      </c>
      <c r="AG10" s="116" t="s">
        <v>194</v>
      </c>
      <c r="AH10" s="116" t="s">
        <v>485</v>
      </c>
      <c r="AI10" s="116" t="s">
        <v>486</v>
      </c>
      <c r="AJ10" s="116" t="s">
        <v>487</v>
      </c>
      <c r="AK10" s="116" t="s">
        <v>194</v>
      </c>
      <c r="AL10" s="116" t="s">
        <v>485</v>
      </c>
      <c r="AM10" s="116" t="s">
        <v>486</v>
      </c>
      <c r="AN10" s="116" t="s">
        <v>487</v>
      </c>
      <c r="AO10" s="116" t="s">
        <v>194</v>
      </c>
      <c r="AP10" s="116" t="s">
        <v>485</v>
      </c>
      <c r="AQ10" s="116" t="s">
        <v>486</v>
      </c>
      <c r="AR10" s="116" t="s">
        <v>487</v>
      </c>
      <c r="AS10" s="116" t="s">
        <v>194</v>
      </c>
      <c r="AT10" s="116" t="s">
        <v>485</v>
      </c>
      <c r="AU10" s="116" t="s">
        <v>486</v>
      </c>
      <c r="AV10" s="116" t="s">
        <v>487</v>
      </c>
      <c r="AW10" s="116" t="s">
        <v>194</v>
      </c>
      <c r="AX10" s="116" t="s">
        <v>485</v>
      </c>
      <c r="AY10" s="116" t="s">
        <v>486</v>
      </c>
      <c r="AZ10" s="116" t="s">
        <v>487</v>
      </c>
      <c r="BA10" s="116" t="s">
        <v>194</v>
      </c>
      <c r="BB10" s="116" t="s">
        <v>485</v>
      </c>
      <c r="BC10" s="116" t="s">
        <v>486</v>
      </c>
      <c r="BD10" s="116" t="s">
        <v>487</v>
      </c>
      <c r="BE10" s="116" t="s">
        <v>194</v>
      </c>
    </row>
    <row r="11" spans="1:57" ht="15.75" customHeight="1" x14ac:dyDescent="0.25">
      <c r="D11" s="21"/>
      <c r="E11" s="21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</row>
    <row r="12" spans="1:57" ht="15.75" customHeight="1" x14ac:dyDescent="0.25">
      <c r="D12" s="48" t="s">
        <v>10</v>
      </c>
      <c r="E12" s="114"/>
      <c r="F12" s="49" t="s">
        <v>77</v>
      </c>
      <c r="G12" s="49" t="s">
        <v>77</v>
      </c>
      <c r="H12" s="49" t="s">
        <v>77</v>
      </c>
      <c r="I12" s="49" t="s">
        <v>77</v>
      </c>
      <c r="J12" s="49" t="s">
        <v>77</v>
      </c>
      <c r="K12" s="49" t="s">
        <v>77</v>
      </c>
      <c r="L12" s="49" t="s">
        <v>77</v>
      </c>
      <c r="M12" s="49" t="s">
        <v>77</v>
      </c>
      <c r="N12" s="49" t="s">
        <v>77</v>
      </c>
      <c r="O12" s="49" t="s">
        <v>77</v>
      </c>
      <c r="P12" s="49" t="s">
        <v>77</v>
      </c>
      <c r="Q12" s="49" t="s">
        <v>77</v>
      </c>
      <c r="R12" s="49" t="s">
        <v>77</v>
      </c>
      <c r="S12" s="49" t="s">
        <v>77</v>
      </c>
      <c r="T12" s="49" t="s">
        <v>77</v>
      </c>
      <c r="U12" s="49" t="s">
        <v>77</v>
      </c>
      <c r="V12" s="49" t="s">
        <v>77</v>
      </c>
      <c r="W12" s="49" t="s">
        <v>77</v>
      </c>
      <c r="X12" s="49" t="s">
        <v>77</v>
      </c>
      <c r="Y12" s="49" t="s">
        <v>77</v>
      </c>
      <c r="Z12" s="49" t="s">
        <v>77</v>
      </c>
      <c r="AA12" s="49" t="s">
        <v>77</v>
      </c>
      <c r="AB12" s="49" t="s">
        <v>77</v>
      </c>
      <c r="AC12" s="49" t="s">
        <v>77</v>
      </c>
      <c r="AD12" s="49" t="s">
        <v>77</v>
      </c>
      <c r="AE12" s="49" t="s">
        <v>77</v>
      </c>
      <c r="AF12" s="49" t="s">
        <v>77</v>
      </c>
      <c r="AG12" s="49" t="s">
        <v>77</v>
      </c>
      <c r="AH12" s="49" t="s">
        <v>77</v>
      </c>
      <c r="AI12" s="49" t="s">
        <v>77</v>
      </c>
      <c r="AJ12" s="49" t="s">
        <v>77</v>
      </c>
      <c r="AK12" s="49" t="s">
        <v>77</v>
      </c>
      <c r="AL12" s="49" t="s">
        <v>77</v>
      </c>
      <c r="AM12" s="49" t="s">
        <v>77</v>
      </c>
      <c r="AN12" s="49" t="s">
        <v>77</v>
      </c>
      <c r="AO12" s="49" t="s">
        <v>77</v>
      </c>
      <c r="AP12" s="49" t="s">
        <v>77</v>
      </c>
      <c r="AQ12" s="49" t="s">
        <v>77</v>
      </c>
      <c r="AR12" s="49" t="s">
        <v>77</v>
      </c>
      <c r="AS12" s="49" t="s">
        <v>77</v>
      </c>
      <c r="AT12" s="49" t="s">
        <v>77</v>
      </c>
      <c r="AU12" s="49" t="s">
        <v>77</v>
      </c>
      <c r="AV12" s="49" t="s">
        <v>77</v>
      </c>
      <c r="AW12" s="49" t="s">
        <v>77</v>
      </c>
      <c r="AX12" s="49" t="s">
        <v>77</v>
      </c>
      <c r="AY12" s="49" t="s">
        <v>77</v>
      </c>
      <c r="AZ12" s="49" t="s">
        <v>77</v>
      </c>
      <c r="BA12" s="49" t="s">
        <v>77</v>
      </c>
      <c r="BB12" s="49" t="s">
        <v>77</v>
      </c>
      <c r="BC12" s="49" t="s">
        <v>77</v>
      </c>
      <c r="BD12" s="49" t="s">
        <v>77</v>
      </c>
      <c r="BE12" s="49" t="s">
        <v>77</v>
      </c>
    </row>
    <row r="13" spans="1:57" x14ac:dyDescent="0.25">
      <c r="A13" s="23" t="str">
        <f>D12</f>
        <v>CLAIM NUMBERS</v>
      </c>
      <c r="C13" s="13" t="s">
        <v>25</v>
      </c>
      <c r="D13" s="53" t="s">
        <v>262</v>
      </c>
      <c r="E13" s="53" t="s">
        <v>225</v>
      </c>
      <c r="F13" s="252">
        <v>0</v>
      </c>
      <c r="G13" s="252">
        <v>0</v>
      </c>
      <c r="H13" s="25"/>
      <c r="I13" s="26">
        <f>SUM(F13:H13)</f>
        <v>0</v>
      </c>
      <c r="J13" s="252">
        <v>0</v>
      </c>
      <c r="K13" s="252">
        <v>0</v>
      </c>
      <c r="L13" s="25"/>
      <c r="M13" s="26">
        <f>SUM(J13:L13)</f>
        <v>0</v>
      </c>
      <c r="N13" s="252">
        <v>0</v>
      </c>
      <c r="O13" s="252">
        <v>0</v>
      </c>
      <c r="P13" s="25"/>
      <c r="Q13" s="26">
        <f>SUM(N13:P13)</f>
        <v>0</v>
      </c>
      <c r="R13" s="252">
        <v>0</v>
      </c>
      <c r="S13" s="252">
        <v>0</v>
      </c>
      <c r="T13" s="25"/>
      <c r="U13" s="26">
        <f>SUM(R13:T13)</f>
        <v>0</v>
      </c>
      <c r="V13" s="252">
        <v>0</v>
      </c>
      <c r="W13" s="252">
        <v>0</v>
      </c>
      <c r="X13" s="25"/>
      <c r="Y13" s="26">
        <f>SUM(V13:X13)</f>
        <v>0</v>
      </c>
      <c r="Z13" s="25"/>
      <c r="AA13" s="25"/>
      <c r="AB13" s="25"/>
      <c r="AC13" s="26">
        <f>SUM(Z13:AB13)</f>
        <v>0</v>
      </c>
      <c r="AD13" s="252">
        <v>0</v>
      </c>
      <c r="AE13" s="252">
        <v>0</v>
      </c>
      <c r="AF13" s="25"/>
      <c r="AG13" s="26">
        <f>SUM(AD13:AF13)</f>
        <v>0</v>
      </c>
      <c r="AH13" s="25"/>
      <c r="AI13" s="25"/>
      <c r="AJ13" s="25"/>
      <c r="AK13" s="26">
        <f>SUM(AH13:AJ13)</f>
        <v>0</v>
      </c>
      <c r="AL13" s="25"/>
      <c r="AM13" s="25"/>
      <c r="AN13" s="25"/>
      <c r="AO13" s="26">
        <f>SUM(AL13:AN13)</f>
        <v>0</v>
      </c>
      <c r="AP13" s="25"/>
      <c r="AQ13" s="25"/>
      <c r="AR13" s="25"/>
      <c r="AS13" s="26">
        <f>SUM(AP13:AR13)</f>
        <v>0</v>
      </c>
      <c r="AT13" s="25"/>
      <c r="AU13" s="25"/>
      <c r="AV13" s="25"/>
      <c r="AW13" s="26">
        <f>SUM(AT13:AV13)</f>
        <v>0</v>
      </c>
      <c r="AX13" s="25"/>
      <c r="AY13" s="25"/>
      <c r="AZ13" s="25"/>
      <c r="BA13" s="26">
        <f>SUM(AX13:AZ13)</f>
        <v>0</v>
      </c>
      <c r="BB13" s="25"/>
      <c r="BC13" s="25"/>
      <c r="BD13" s="25"/>
      <c r="BE13" s="26">
        <f>SUM(BB13:BD13)</f>
        <v>0</v>
      </c>
    </row>
    <row r="14" spans="1:57" x14ac:dyDescent="0.25">
      <c r="A14" s="23"/>
      <c r="D14" s="21"/>
      <c r="E14" s="21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1:57" ht="15" customHeight="1" x14ac:dyDescent="0.25">
      <c r="A15" s="23" t="str">
        <f>$A$13</f>
        <v>CLAIM NUMBERS</v>
      </c>
      <c r="C15" s="13" t="s">
        <v>26</v>
      </c>
      <c r="D15" s="92" t="s">
        <v>263</v>
      </c>
      <c r="E15" s="141" t="s">
        <v>226</v>
      </c>
      <c r="F15" s="253">
        <v>0</v>
      </c>
      <c r="G15" s="253">
        <v>0</v>
      </c>
      <c r="H15" s="253">
        <v>0</v>
      </c>
      <c r="I15" s="69">
        <f>SUM(F15:H15)</f>
        <v>0</v>
      </c>
      <c r="J15" s="253">
        <v>0</v>
      </c>
      <c r="K15" s="253">
        <v>0</v>
      </c>
      <c r="L15" s="253">
        <v>0</v>
      </c>
      <c r="M15" s="69">
        <f>SUM(J15:L15)</f>
        <v>0</v>
      </c>
      <c r="N15" s="253">
        <v>0</v>
      </c>
      <c r="O15" s="253">
        <v>0</v>
      </c>
      <c r="P15" s="253">
        <v>0</v>
      </c>
      <c r="Q15" s="69">
        <f>SUM(N15:P15)</f>
        <v>0</v>
      </c>
      <c r="R15" s="253">
        <v>0</v>
      </c>
      <c r="S15" s="253">
        <v>0</v>
      </c>
      <c r="T15" s="253">
        <v>0</v>
      </c>
      <c r="U15" s="69">
        <f>SUM(R15:T15)</f>
        <v>0</v>
      </c>
      <c r="V15" s="253">
        <v>0</v>
      </c>
      <c r="W15" s="253">
        <v>0</v>
      </c>
      <c r="X15" s="253">
        <v>0</v>
      </c>
      <c r="Y15" s="69">
        <f>SUM(V15:X15)</f>
        <v>0</v>
      </c>
      <c r="Z15" s="140"/>
      <c r="AA15" s="140"/>
      <c r="AB15" s="140"/>
      <c r="AC15" s="69">
        <f>SUM(Z15:AB15)</f>
        <v>0</v>
      </c>
      <c r="AD15" s="253">
        <v>0</v>
      </c>
      <c r="AE15" s="253">
        <v>0</v>
      </c>
      <c r="AF15" s="253">
        <v>0</v>
      </c>
      <c r="AG15" s="69">
        <f>SUM(AD15:AF15)</f>
        <v>0</v>
      </c>
      <c r="AH15" s="140"/>
      <c r="AI15" s="140"/>
      <c r="AJ15" s="140"/>
      <c r="AK15" s="69">
        <f>SUM(AH15:AJ15)</f>
        <v>0</v>
      </c>
      <c r="AL15" s="140"/>
      <c r="AM15" s="140"/>
      <c r="AN15" s="140"/>
      <c r="AO15" s="69">
        <f>SUM(AL15:AN15)</f>
        <v>0</v>
      </c>
      <c r="AP15" s="140"/>
      <c r="AQ15" s="140"/>
      <c r="AR15" s="140"/>
      <c r="AS15" s="69">
        <f>SUM(AP15:AR15)</f>
        <v>0</v>
      </c>
      <c r="AT15" s="140"/>
      <c r="AU15" s="140"/>
      <c r="AV15" s="140"/>
      <c r="AW15" s="69">
        <f>SUM(AT15:AV15)</f>
        <v>0</v>
      </c>
      <c r="AX15" s="140"/>
      <c r="AY15" s="140"/>
      <c r="AZ15" s="140"/>
      <c r="BA15" s="69">
        <f>SUM(AX15:AZ15)</f>
        <v>0</v>
      </c>
      <c r="BB15" s="140"/>
      <c r="BC15" s="140"/>
      <c r="BD15" s="140"/>
      <c r="BE15" s="69">
        <f>SUM(BB15:BD15)</f>
        <v>0</v>
      </c>
    </row>
    <row r="16" spans="1:57" ht="15" customHeight="1" x14ac:dyDescent="0.25">
      <c r="A16" s="23"/>
      <c r="D16" s="68"/>
      <c r="E16" s="141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</row>
    <row r="17" spans="1:57" x14ac:dyDescent="0.25">
      <c r="A17" s="23" t="str">
        <f t="shared" ref="A17:A24" si="0">$A$13</f>
        <v>CLAIM NUMBERS</v>
      </c>
      <c r="C17" s="13" t="s">
        <v>26</v>
      </c>
      <c r="D17" s="53" t="s">
        <v>264</v>
      </c>
      <c r="E17" s="53" t="s">
        <v>227</v>
      </c>
      <c r="F17" s="252">
        <v>0</v>
      </c>
      <c r="G17" s="252">
        <v>0</v>
      </c>
      <c r="H17" s="252">
        <v>0</v>
      </c>
      <c r="I17" s="26">
        <f t="shared" ref="I17:I24" si="1">SUM(F17:H17)</f>
        <v>0</v>
      </c>
      <c r="J17" s="252">
        <v>0</v>
      </c>
      <c r="K17" s="252">
        <v>0</v>
      </c>
      <c r="L17" s="252">
        <v>0</v>
      </c>
      <c r="M17" s="26">
        <f t="shared" ref="M17:M24" si="2">SUM(J17:L17)</f>
        <v>0</v>
      </c>
      <c r="N17" s="252">
        <v>0</v>
      </c>
      <c r="O17" s="252">
        <v>0</v>
      </c>
      <c r="P17" s="252">
        <v>0</v>
      </c>
      <c r="Q17" s="26">
        <f t="shared" ref="Q17:Q24" si="3">SUM(N17:P17)</f>
        <v>0</v>
      </c>
      <c r="R17" s="252">
        <v>0</v>
      </c>
      <c r="S17" s="252">
        <v>0</v>
      </c>
      <c r="T17" s="252">
        <v>0</v>
      </c>
      <c r="U17" s="26">
        <f t="shared" ref="U17:U24" si="4">SUM(R17:T17)</f>
        <v>0</v>
      </c>
      <c r="V17" s="252">
        <v>0</v>
      </c>
      <c r="W17" s="252">
        <v>0</v>
      </c>
      <c r="X17" s="252">
        <v>0</v>
      </c>
      <c r="Y17" s="26">
        <f t="shared" ref="Y17:Y24" si="5">SUM(V17:X17)</f>
        <v>0</v>
      </c>
      <c r="Z17" s="25"/>
      <c r="AA17" s="25"/>
      <c r="AB17" s="25"/>
      <c r="AC17" s="26">
        <f t="shared" ref="AC17:AC24" si="6">SUM(Z17:AB17)</f>
        <v>0</v>
      </c>
      <c r="AD17" s="252">
        <v>0</v>
      </c>
      <c r="AE17" s="252">
        <v>0</v>
      </c>
      <c r="AF17" s="252">
        <v>0</v>
      </c>
      <c r="AG17" s="26">
        <f t="shared" ref="AG17:AG24" si="7">SUM(AD17:AF17)</f>
        <v>0</v>
      </c>
      <c r="AH17" s="25"/>
      <c r="AI17" s="25"/>
      <c r="AJ17" s="25"/>
      <c r="AK17" s="26">
        <f t="shared" ref="AK17:AK24" si="8">SUM(AH17:AJ17)</f>
        <v>0</v>
      </c>
      <c r="AL17" s="25"/>
      <c r="AM17" s="25"/>
      <c r="AN17" s="25"/>
      <c r="AO17" s="26">
        <f t="shared" ref="AO17:AO24" si="9">SUM(AL17:AN17)</f>
        <v>0</v>
      </c>
      <c r="AP17" s="25"/>
      <c r="AQ17" s="25"/>
      <c r="AR17" s="25"/>
      <c r="AS17" s="26">
        <f t="shared" ref="AS17:AS24" si="10">SUM(AP17:AR17)</f>
        <v>0</v>
      </c>
      <c r="AT17" s="25"/>
      <c r="AU17" s="25"/>
      <c r="AV17" s="25"/>
      <c r="AW17" s="26">
        <f t="shared" ref="AW17:AW24" si="11">SUM(AT17:AV17)</f>
        <v>0</v>
      </c>
      <c r="AX17" s="25"/>
      <c r="AY17" s="25"/>
      <c r="AZ17" s="25"/>
      <c r="BA17" s="26">
        <f t="shared" ref="BA17:BA24" si="12">SUM(AX17:AZ17)</f>
        <v>0</v>
      </c>
      <c r="BB17" s="25"/>
      <c r="BC17" s="25"/>
      <c r="BD17" s="25"/>
      <c r="BE17" s="26">
        <f t="shared" ref="BE17:BE24" si="13">SUM(BB17:BD17)</f>
        <v>0</v>
      </c>
    </row>
    <row r="18" spans="1:57" x14ac:dyDescent="0.25">
      <c r="A18" s="23" t="str">
        <f t="shared" si="0"/>
        <v>CLAIM NUMBERS</v>
      </c>
      <c r="C18" s="13" t="s">
        <v>26</v>
      </c>
      <c r="D18" s="53" t="s">
        <v>505</v>
      </c>
      <c r="E18" s="53" t="s">
        <v>228</v>
      </c>
      <c r="F18" s="252">
        <v>0</v>
      </c>
      <c r="G18" s="252">
        <v>0</v>
      </c>
      <c r="H18" s="252">
        <v>0</v>
      </c>
      <c r="I18" s="26">
        <f t="shared" si="1"/>
        <v>0</v>
      </c>
      <c r="J18" s="252">
        <v>0</v>
      </c>
      <c r="K18" s="252">
        <v>0</v>
      </c>
      <c r="L18" s="252">
        <v>0</v>
      </c>
      <c r="M18" s="26">
        <f t="shared" si="2"/>
        <v>0</v>
      </c>
      <c r="N18" s="252">
        <v>0</v>
      </c>
      <c r="O18" s="252">
        <v>0</v>
      </c>
      <c r="P18" s="252">
        <v>0</v>
      </c>
      <c r="Q18" s="26">
        <f t="shared" si="3"/>
        <v>0</v>
      </c>
      <c r="R18" s="252">
        <v>0</v>
      </c>
      <c r="S18" s="252">
        <v>0</v>
      </c>
      <c r="T18" s="252">
        <v>0</v>
      </c>
      <c r="U18" s="26">
        <f t="shared" si="4"/>
        <v>0</v>
      </c>
      <c r="V18" s="252">
        <v>0</v>
      </c>
      <c r="W18" s="252">
        <v>0</v>
      </c>
      <c r="X18" s="252">
        <v>0</v>
      </c>
      <c r="Y18" s="26">
        <f t="shared" si="5"/>
        <v>0</v>
      </c>
      <c r="Z18" s="25"/>
      <c r="AA18" s="25"/>
      <c r="AB18" s="25"/>
      <c r="AC18" s="26">
        <f t="shared" si="6"/>
        <v>0</v>
      </c>
      <c r="AD18" s="252">
        <v>0</v>
      </c>
      <c r="AE18" s="252">
        <v>0</v>
      </c>
      <c r="AF18" s="252">
        <v>0</v>
      </c>
      <c r="AG18" s="26">
        <f t="shared" si="7"/>
        <v>0</v>
      </c>
      <c r="AH18" s="25"/>
      <c r="AI18" s="25"/>
      <c r="AJ18" s="25"/>
      <c r="AK18" s="26">
        <f t="shared" si="8"/>
        <v>0</v>
      </c>
      <c r="AL18" s="25"/>
      <c r="AM18" s="25"/>
      <c r="AN18" s="25"/>
      <c r="AO18" s="26">
        <f t="shared" si="9"/>
        <v>0</v>
      </c>
      <c r="AP18" s="25"/>
      <c r="AQ18" s="25"/>
      <c r="AR18" s="25"/>
      <c r="AS18" s="26">
        <f t="shared" si="10"/>
        <v>0</v>
      </c>
      <c r="AT18" s="25"/>
      <c r="AU18" s="25"/>
      <c r="AV18" s="25"/>
      <c r="AW18" s="26">
        <f t="shared" si="11"/>
        <v>0</v>
      </c>
      <c r="AX18" s="25"/>
      <c r="AY18" s="25"/>
      <c r="AZ18" s="25"/>
      <c r="BA18" s="26">
        <f t="shared" si="12"/>
        <v>0</v>
      </c>
      <c r="BB18" s="25"/>
      <c r="BC18" s="25"/>
      <c r="BD18" s="25"/>
      <c r="BE18" s="26">
        <f t="shared" si="13"/>
        <v>0</v>
      </c>
    </row>
    <row r="19" spans="1:57" x14ac:dyDescent="0.25">
      <c r="A19" s="23" t="str">
        <f t="shared" si="0"/>
        <v>CLAIM NUMBERS</v>
      </c>
      <c r="C19" s="13" t="s">
        <v>26</v>
      </c>
      <c r="D19" s="53" t="s">
        <v>348</v>
      </c>
      <c r="E19" s="53" t="s">
        <v>27</v>
      </c>
      <c r="F19" s="26">
        <f>SUBTOTAL(9,F20:F23)</f>
        <v>0</v>
      </c>
      <c r="G19" s="26">
        <f>SUBTOTAL(9,G20:G23)</f>
        <v>0</v>
      </c>
      <c r="H19" s="26">
        <f>SUBTOTAL(9,H20:H23)</f>
        <v>0</v>
      </c>
      <c r="I19" s="26">
        <f t="shared" si="1"/>
        <v>0</v>
      </c>
      <c r="J19" s="26">
        <f>SUBTOTAL(9,J20:J23)</f>
        <v>0</v>
      </c>
      <c r="K19" s="26">
        <f>SUBTOTAL(9,K20:K23)</f>
        <v>0</v>
      </c>
      <c r="L19" s="26">
        <f>SUBTOTAL(9,L20:L23)</f>
        <v>0</v>
      </c>
      <c r="M19" s="26">
        <f t="shared" si="2"/>
        <v>0</v>
      </c>
      <c r="N19" s="26">
        <f>SUBTOTAL(9,N20:N23)</f>
        <v>0</v>
      </c>
      <c r="O19" s="26">
        <f>SUBTOTAL(9,O20:O23)</f>
        <v>0</v>
      </c>
      <c r="P19" s="26">
        <f>SUBTOTAL(9,P20:P23)</f>
        <v>0</v>
      </c>
      <c r="Q19" s="26">
        <f t="shared" si="3"/>
        <v>0</v>
      </c>
      <c r="R19" s="26">
        <f>SUBTOTAL(9,R20:R23)</f>
        <v>0</v>
      </c>
      <c r="S19" s="26">
        <f>SUBTOTAL(9,S20:S23)</f>
        <v>0</v>
      </c>
      <c r="T19" s="26">
        <f>SUBTOTAL(9,T20:T23)</f>
        <v>0</v>
      </c>
      <c r="U19" s="26">
        <f t="shared" si="4"/>
        <v>0</v>
      </c>
      <c r="V19" s="26">
        <f>SUBTOTAL(9,V20:V23)</f>
        <v>0</v>
      </c>
      <c r="W19" s="26">
        <f>SUBTOTAL(9,W20:W23)</f>
        <v>0</v>
      </c>
      <c r="X19" s="26">
        <f>SUBTOTAL(9,X20:X23)</f>
        <v>0</v>
      </c>
      <c r="Y19" s="26">
        <f t="shared" si="5"/>
        <v>0</v>
      </c>
      <c r="Z19" s="26">
        <f>SUBTOTAL(9,Z20:Z23)</f>
        <v>0</v>
      </c>
      <c r="AA19" s="26">
        <f>SUBTOTAL(9,AA20:AA23)</f>
        <v>0</v>
      </c>
      <c r="AB19" s="26">
        <f>SUBTOTAL(9,AB20:AB23)</f>
        <v>0</v>
      </c>
      <c r="AC19" s="26">
        <f t="shared" si="6"/>
        <v>0</v>
      </c>
      <c r="AD19" s="26">
        <f>SUBTOTAL(9,AD20:AD23)</f>
        <v>0</v>
      </c>
      <c r="AE19" s="26">
        <f>SUBTOTAL(9,AE20:AE23)</f>
        <v>0</v>
      </c>
      <c r="AF19" s="26">
        <f>SUBTOTAL(9,AF20:AF23)</f>
        <v>0</v>
      </c>
      <c r="AG19" s="26">
        <f t="shared" si="7"/>
        <v>0</v>
      </c>
      <c r="AH19" s="26">
        <f>SUBTOTAL(9,AH20:AH23)</f>
        <v>0</v>
      </c>
      <c r="AI19" s="26">
        <f>SUBTOTAL(9,AI20:AI23)</f>
        <v>0</v>
      </c>
      <c r="AJ19" s="26">
        <f>SUBTOTAL(9,AJ20:AJ23)</f>
        <v>0</v>
      </c>
      <c r="AK19" s="26">
        <f t="shared" si="8"/>
        <v>0</v>
      </c>
      <c r="AL19" s="26">
        <f>SUBTOTAL(9,AL20:AL23)</f>
        <v>0</v>
      </c>
      <c r="AM19" s="26">
        <f>SUBTOTAL(9,AM20:AM23)</f>
        <v>0</v>
      </c>
      <c r="AN19" s="26">
        <f>SUBTOTAL(9,AN20:AN23)</f>
        <v>0</v>
      </c>
      <c r="AO19" s="26">
        <f t="shared" si="9"/>
        <v>0</v>
      </c>
      <c r="AP19" s="26">
        <f>SUBTOTAL(9,AP20:AP23)</f>
        <v>0</v>
      </c>
      <c r="AQ19" s="26">
        <f>SUBTOTAL(9,AQ20:AQ23)</f>
        <v>0</v>
      </c>
      <c r="AR19" s="26">
        <f>SUBTOTAL(9,AR20:AR23)</f>
        <v>0</v>
      </c>
      <c r="AS19" s="26">
        <f t="shared" si="10"/>
        <v>0</v>
      </c>
      <c r="AT19" s="26">
        <f>SUBTOTAL(9,AT20:AT23)</f>
        <v>0</v>
      </c>
      <c r="AU19" s="26">
        <f>SUBTOTAL(9,AU20:AU23)</f>
        <v>0</v>
      </c>
      <c r="AV19" s="26">
        <f>SUBTOTAL(9,AV20:AV23)</f>
        <v>0</v>
      </c>
      <c r="AW19" s="26">
        <f t="shared" si="11"/>
        <v>0</v>
      </c>
      <c r="AX19" s="26">
        <f>SUBTOTAL(9,AX20:AX23)</f>
        <v>0</v>
      </c>
      <c r="AY19" s="26">
        <f>SUBTOTAL(9,AY20:AY23)</f>
        <v>0</v>
      </c>
      <c r="AZ19" s="26">
        <f>SUBTOTAL(9,AZ20:AZ23)</f>
        <v>0</v>
      </c>
      <c r="BA19" s="26">
        <f t="shared" si="12"/>
        <v>0</v>
      </c>
      <c r="BB19" s="26">
        <f>SUBTOTAL(9,BB20:BB23)</f>
        <v>0</v>
      </c>
      <c r="BC19" s="26">
        <f>SUBTOTAL(9,BC20:BC23)</f>
        <v>0</v>
      </c>
      <c r="BD19" s="26">
        <f>SUBTOTAL(9,BD20:BD23)</f>
        <v>0</v>
      </c>
      <c r="BE19" s="26">
        <f t="shared" si="13"/>
        <v>0</v>
      </c>
    </row>
    <row r="20" spans="1:57" x14ac:dyDescent="0.25">
      <c r="A20" s="23" t="str">
        <f t="shared" si="0"/>
        <v>CLAIM NUMBERS</v>
      </c>
      <c r="C20" s="13" t="s">
        <v>26</v>
      </c>
      <c r="D20" s="53" t="s">
        <v>222</v>
      </c>
      <c r="E20" s="53" t="s">
        <v>229</v>
      </c>
      <c r="F20" s="252">
        <v>0</v>
      </c>
      <c r="G20" s="252">
        <v>0</v>
      </c>
      <c r="H20" s="252">
        <v>0</v>
      </c>
      <c r="I20" s="26">
        <f t="shared" si="1"/>
        <v>0</v>
      </c>
      <c r="J20" s="252">
        <v>0</v>
      </c>
      <c r="K20" s="252">
        <v>0</v>
      </c>
      <c r="L20" s="252">
        <v>0</v>
      </c>
      <c r="M20" s="26">
        <f t="shared" si="2"/>
        <v>0</v>
      </c>
      <c r="N20" s="252">
        <v>0</v>
      </c>
      <c r="O20" s="252">
        <v>0</v>
      </c>
      <c r="P20" s="252">
        <v>0</v>
      </c>
      <c r="Q20" s="26">
        <f t="shared" si="3"/>
        <v>0</v>
      </c>
      <c r="R20" s="252">
        <v>0</v>
      </c>
      <c r="S20" s="252">
        <v>0</v>
      </c>
      <c r="T20" s="252">
        <v>0</v>
      </c>
      <c r="U20" s="26">
        <f t="shared" si="4"/>
        <v>0</v>
      </c>
      <c r="V20" s="252">
        <v>0</v>
      </c>
      <c r="W20" s="252">
        <v>0</v>
      </c>
      <c r="X20" s="252">
        <v>0</v>
      </c>
      <c r="Y20" s="26">
        <f t="shared" si="5"/>
        <v>0</v>
      </c>
      <c r="Z20" s="25"/>
      <c r="AA20" s="25"/>
      <c r="AB20" s="25"/>
      <c r="AC20" s="26">
        <f t="shared" si="6"/>
        <v>0</v>
      </c>
      <c r="AD20" s="252">
        <v>0</v>
      </c>
      <c r="AE20" s="252">
        <v>0</v>
      </c>
      <c r="AF20" s="252">
        <v>0</v>
      </c>
      <c r="AG20" s="26">
        <f t="shared" si="7"/>
        <v>0</v>
      </c>
      <c r="AH20" s="25"/>
      <c r="AI20" s="25"/>
      <c r="AJ20" s="25"/>
      <c r="AK20" s="26">
        <f t="shared" si="8"/>
        <v>0</v>
      </c>
      <c r="AL20" s="25"/>
      <c r="AM20" s="25"/>
      <c r="AN20" s="25"/>
      <c r="AO20" s="26">
        <f t="shared" si="9"/>
        <v>0</v>
      </c>
      <c r="AP20" s="25"/>
      <c r="AQ20" s="25"/>
      <c r="AR20" s="25"/>
      <c r="AS20" s="26">
        <f t="shared" si="10"/>
        <v>0</v>
      </c>
      <c r="AT20" s="25"/>
      <c r="AU20" s="25"/>
      <c r="AV20" s="25"/>
      <c r="AW20" s="26">
        <f t="shared" si="11"/>
        <v>0</v>
      </c>
      <c r="AX20" s="25"/>
      <c r="AY20" s="25"/>
      <c r="AZ20" s="25"/>
      <c r="BA20" s="26">
        <f t="shared" si="12"/>
        <v>0</v>
      </c>
      <c r="BB20" s="25"/>
      <c r="BC20" s="25"/>
      <c r="BD20" s="25"/>
      <c r="BE20" s="26">
        <f t="shared" si="13"/>
        <v>0</v>
      </c>
    </row>
    <row r="21" spans="1:57" x14ac:dyDescent="0.25">
      <c r="A21" s="23" t="str">
        <f t="shared" si="0"/>
        <v>CLAIM NUMBERS</v>
      </c>
      <c r="C21" s="13" t="s">
        <v>26</v>
      </c>
      <c r="D21" s="53" t="s">
        <v>224</v>
      </c>
      <c r="E21" s="53" t="s">
        <v>230</v>
      </c>
      <c r="F21" s="252">
        <v>0</v>
      </c>
      <c r="G21" s="252">
        <v>0</v>
      </c>
      <c r="H21" s="252">
        <v>0</v>
      </c>
      <c r="I21" s="26">
        <f t="shared" si="1"/>
        <v>0</v>
      </c>
      <c r="J21" s="252">
        <v>0</v>
      </c>
      <c r="K21" s="252">
        <v>0</v>
      </c>
      <c r="L21" s="252">
        <v>0</v>
      </c>
      <c r="M21" s="26">
        <f t="shared" si="2"/>
        <v>0</v>
      </c>
      <c r="N21" s="252">
        <v>0</v>
      </c>
      <c r="O21" s="252">
        <v>0</v>
      </c>
      <c r="P21" s="252">
        <v>0</v>
      </c>
      <c r="Q21" s="26">
        <f t="shared" si="3"/>
        <v>0</v>
      </c>
      <c r="R21" s="252">
        <v>0</v>
      </c>
      <c r="S21" s="252">
        <v>0</v>
      </c>
      <c r="T21" s="252">
        <v>0</v>
      </c>
      <c r="U21" s="26">
        <f t="shared" si="4"/>
        <v>0</v>
      </c>
      <c r="V21" s="252">
        <v>0</v>
      </c>
      <c r="W21" s="252">
        <v>0</v>
      </c>
      <c r="X21" s="252">
        <v>0</v>
      </c>
      <c r="Y21" s="26">
        <f t="shared" si="5"/>
        <v>0</v>
      </c>
      <c r="Z21" s="25"/>
      <c r="AA21" s="25"/>
      <c r="AB21" s="25"/>
      <c r="AC21" s="26">
        <f t="shared" si="6"/>
        <v>0</v>
      </c>
      <c r="AD21" s="252">
        <v>0</v>
      </c>
      <c r="AE21" s="252">
        <v>0</v>
      </c>
      <c r="AF21" s="252">
        <v>0</v>
      </c>
      <c r="AG21" s="26">
        <f t="shared" si="7"/>
        <v>0</v>
      </c>
      <c r="AH21" s="25"/>
      <c r="AI21" s="25"/>
      <c r="AJ21" s="25"/>
      <c r="AK21" s="26">
        <f t="shared" si="8"/>
        <v>0</v>
      </c>
      <c r="AL21" s="25"/>
      <c r="AM21" s="25"/>
      <c r="AN21" s="25"/>
      <c r="AO21" s="26">
        <f t="shared" si="9"/>
        <v>0</v>
      </c>
      <c r="AP21" s="25"/>
      <c r="AQ21" s="25"/>
      <c r="AR21" s="25"/>
      <c r="AS21" s="26">
        <f t="shared" si="10"/>
        <v>0</v>
      </c>
      <c r="AT21" s="25"/>
      <c r="AU21" s="25"/>
      <c r="AV21" s="25"/>
      <c r="AW21" s="26">
        <f t="shared" si="11"/>
        <v>0</v>
      </c>
      <c r="AX21" s="25"/>
      <c r="AY21" s="25"/>
      <c r="AZ21" s="25"/>
      <c r="BA21" s="26">
        <f t="shared" si="12"/>
        <v>0</v>
      </c>
      <c r="BB21" s="25"/>
      <c r="BC21" s="25"/>
      <c r="BD21" s="25"/>
      <c r="BE21" s="26">
        <f t="shared" si="13"/>
        <v>0</v>
      </c>
    </row>
    <row r="22" spans="1:57" x14ac:dyDescent="0.25">
      <c r="A22" s="23" t="str">
        <f t="shared" si="0"/>
        <v>CLAIM NUMBERS</v>
      </c>
      <c r="C22" s="13" t="s">
        <v>26</v>
      </c>
      <c r="D22" s="53" t="s">
        <v>223</v>
      </c>
      <c r="E22" s="53" t="s">
        <v>231</v>
      </c>
      <c r="F22" s="252">
        <v>0</v>
      </c>
      <c r="G22" s="252">
        <v>0</v>
      </c>
      <c r="H22" s="252">
        <v>0</v>
      </c>
      <c r="I22" s="26">
        <f t="shared" si="1"/>
        <v>0</v>
      </c>
      <c r="J22" s="252">
        <v>0</v>
      </c>
      <c r="K22" s="252">
        <v>0</v>
      </c>
      <c r="L22" s="252">
        <v>0</v>
      </c>
      <c r="M22" s="26">
        <f t="shared" si="2"/>
        <v>0</v>
      </c>
      <c r="N22" s="252">
        <v>0</v>
      </c>
      <c r="O22" s="252">
        <v>0</v>
      </c>
      <c r="P22" s="252">
        <v>0</v>
      </c>
      <c r="Q22" s="26">
        <f t="shared" si="3"/>
        <v>0</v>
      </c>
      <c r="R22" s="252">
        <v>0</v>
      </c>
      <c r="S22" s="252">
        <v>0</v>
      </c>
      <c r="T22" s="252">
        <v>0</v>
      </c>
      <c r="U22" s="26">
        <f t="shared" si="4"/>
        <v>0</v>
      </c>
      <c r="V22" s="252">
        <v>0</v>
      </c>
      <c r="W22" s="252">
        <v>0</v>
      </c>
      <c r="X22" s="252">
        <v>0</v>
      </c>
      <c r="Y22" s="26">
        <f t="shared" si="5"/>
        <v>0</v>
      </c>
      <c r="Z22" s="25"/>
      <c r="AA22" s="25"/>
      <c r="AB22" s="25"/>
      <c r="AC22" s="26">
        <f t="shared" si="6"/>
        <v>0</v>
      </c>
      <c r="AD22" s="252">
        <v>0</v>
      </c>
      <c r="AE22" s="252">
        <v>0</v>
      </c>
      <c r="AF22" s="252">
        <v>0</v>
      </c>
      <c r="AG22" s="26">
        <f t="shared" si="7"/>
        <v>0</v>
      </c>
      <c r="AH22" s="25"/>
      <c r="AI22" s="25"/>
      <c r="AJ22" s="25"/>
      <c r="AK22" s="26">
        <f t="shared" si="8"/>
        <v>0</v>
      </c>
      <c r="AL22" s="25"/>
      <c r="AM22" s="25"/>
      <c r="AN22" s="25"/>
      <c r="AO22" s="26">
        <f t="shared" si="9"/>
        <v>0</v>
      </c>
      <c r="AP22" s="25"/>
      <c r="AQ22" s="25"/>
      <c r="AR22" s="25"/>
      <c r="AS22" s="26">
        <f t="shared" si="10"/>
        <v>0</v>
      </c>
      <c r="AT22" s="25"/>
      <c r="AU22" s="25"/>
      <c r="AV22" s="25"/>
      <c r="AW22" s="26">
        <f t="shared" si="11"/>
        <v>0</v>
      </c>
      <c r="AX22" s="25"/>
      <c r="AY22" s="25"/>
      <c r="AZ22" s="25"/>
      <c r="BA22" s="26">
        <f t="shared" si="12"/>
        <v>0</v>
      </c>
      <c r="BB22" s="25"/>
      <c r="BC22" s="25"/>
      <c r="BD22" s="25"/>
      <c r="BE22" s="26">
        <f t="shared" si="13"/>
        <v>0</v>
      </c>
    </row>
    <row r="23" spans="1:57" x14ac:dyDescent="0.25">
      <c r="A23" s="23" t="str">
        <f t="shared" si="0"/>
        <v>CLAIM NUMBERS</v>
      </c>
      <c r="C23" s="13" t="s">
        <v>26</v>
      </c>
      <c r="D23" s="53" t="s">
        <v>341</v>
      </c>
      <c r="E23" s="53" t="s">
        <v>232</v>
      </c>
      <c r="F23" s="252">
        <v>0</v>
      </c>
      <c r="G23" s="252">
        <v>0</v>
      </c>
      <c r="H23" s="252">
        <v>0</v>
      </c>
      <c r="I23" s="26">
        <f t="shared" si="1"/>
        <v>0</v>
      </c>
      <c r="J23" s="252">
        <v>0</v>
      </c>
      <c r="K23" s="252">
        <v>0</v>
      </c>
      <c r="L23" s="252">
        <v>0</v>
      </c>
      <c r="M23" s="26">
        <f t="shared" si="2"/>
        <v>0</v>
      </c>
      <c r="N23" s="252">
        <v>0</v>
      </c>
      <c r="O23" s="252">
        <v>0</v>
      </c>
      <c r="P23" s="252">
        <v>0</v>
      </c>
      <c r="Q23" s="26">
        <f t="shared" si="3"/>
        <v>0</v>
      </c>
      <c r="R23" s="252">
        <v>0</v>
      </c>
      <c r="S23" s="252">
        <v>0</v>
      </c>
      <c r="T23" s="252">
        <v>0</v>
      </c>
      <c r="U23" s="26">
        <f t="shared" si="4"/>
        <v>0</v>
      </c>
      <c r="V23" s="252">
        <v>0</v>
      </c>
      <c r="W23" s="252">
        <v>0</v>
      </c>
      <c r="X23" s="252">
        <v>0</v>
      </c>
      <c r="Y23" s="26">
        <f t="shared" si="5"/>
        <v>0</v>
      </c>
      <c r="Z23" s="25"/>
      <c r="AA23" s="25"/>
      <c r="AB23" s="25"/>
      <c r="AC23" s="26">
        <f t="shared" si="6"/>
        <v>0</v>
      </c>
      <c r="AD23" s="252">
        <v>0</v>
      </c>
      <c r="AE23" s="252">
        <v>0</v>
      </c>
      <c r="AF23" s="252">
        <v>0</v>
      </c>
      <c r="AG23" s="26">
        <f t="shared" si="7"/>
        <v>0</v>
      </c>
      <c r="AH23" s="25"/>
      <c r="AI23" s="25"/>
      <c r="AJ23" s="25"/>
      <c r="AK23" s="26">
        <f t="shared" si="8"/>
        <v>0</v>
      </c>
      <c r="AL23" s="25"/>
      <c r="AM23" s="25"/>
      <c r="AN23" s="25"/>
      <c r="AO23" s="26">
        <f t="shared" si="9"/>
        <v>0</v>
      </c>
      <c r="AP23" s="25"/>
      <c r="AQ23" s="25"/>
      <c r="AR23" s="25"/>
      <c r="AS23" s="26">
        <f t="shared" si="10"/>
        <v>0</v>
      </c>
      <c r="AT23" s="25"/>
      <c r="AU23" s="25"/>
      <c r="AV23" s="25"/>
      <c r="AW23" s="26">
        <f t="shared" si="11"/>
        <v>0</v>
      </c>
      <c r="AX23" s="25"/>
      <c r="AY23" s="25"/>
      <c r="AZ23" s="25"/>
      <c r="BA23" s="26">
        <f t="shared" si="12"/>
        <v>0</v>
      </c>
      <c r="BB23" s="25"/>
      <c r="BC23" s="25"/>
      <c r="BD23" s="25"/>
      <c r="BE23" s="26">
        <f t="shared" si="13"/>
        <v>0</v>
      </c>
    </row>
    <row r="24" spans="1:57" x14ac:dyDescent="0.25">
      <c r="A24" s="23" t="str">
        <f t="shared" si="0"/>
        <v>CLAIM NUMBERS</v>
      </c>
      <c r="C24" s="13" t="s">
        <v>26</v>
      </c>
      <c r="D24" s="53" t="s">
        <v>246</v>
      </c>
      <c r="E24" s="53" t="s">
        <v>233</v>
      </c>
      <c r="F24" s="26">
        <f>F13+F17+F18-F19</f>
        <v>0</v>
      </c>
      <c r="G24" s="26">
        <f>G13+G17+G18-G19</f>
        <v>0</v>
      </c>
      <c r="H24" s="26">
        <f>H13+H17+H18-H19</f>
        <v>0</v>
      </c>
      <c r="I24" s="26">
        <f t="shared" si="1"/>
        <v>0</v>
      </c>
      <c r="J24" s="26">
        <f>J13+J17+J18-J19</f>
        <v>0</v>
      </c>
      <c r="K24" s="26">
        <f>K13+K17+K18-K19</f>
        <v>0</v>
      </c>
      <c r="L24" s="26">
        <f>L13+L17+L18-L19</f>
        <v>0</v>
      </c>
      <c r="M24" s="26">
        <f t="shared" si="2"/>
        <v>0</v>
      </c>
      <c r="N24" s="26">
        <f>N13+N17+N18-N19</f>
        <v>0</v>
      </c>
      <c r="O24" s="26">
        <f>O13+O17+O18-O19</f>
        <v>0</v>
      </c>
      <c r="P24" s="26">
        <f>P13+P17+P18-P19</f>
        <v>0</v>
      </c>
      <c r="Q24" s="26">
        <f t="shared" si="3"/>
        <v>0</v>
      </c>
      <c r="R24" s="26">
        <f>R13+R17+R18-R19</f>
        <v>0</v>
      </c>
      <c r="S24" s="26">
        <f>S13+S17+S18-S19</f>
        <v>0</v>
      </c>
      <c r="T24" s="26">
        <f>T13+T17+T18-T19</f>
        <v>0</v>
      </c>
      <c r="U24" s="26">
        <f t="shared" si="4"/>
        <v>0</v>
      </c>
      <c r="V24" s="26">
        <f>V13+V17+V18-V19</f>
        <v>0</v>
      </c>
      <c r="W24" s="26">
        <f>W13+W17+W18-W19</f>
        <v>0</v>
      </c>
      <c r="X24" s="26">
        <f>X13+X17+X18-X19</f>
        <v>0</v>
      </c>
      <c r="Y24" s="26">
        <f t="shared" si="5"/>
        <v>0</v>
      </c>
      <c r="Z24" s="26">
        <f>Z13+Z17+Z18-Z19</f>
        <v>0</v>
      </c>
      <c r="AA24" s="26">
        <f>AA13+AA17+AA18-AA19</f>
        <v>0</v>
      </c>
      <c r="AB24" s="26">
        <f>AB13+AB17+AB18-AB19</f>
        <v>0</v>
      </c>
      <c r="AC24" s="26">
        <f t="shared" si="6"/>
        <v>0</v>
      </c>
      <c r="AD24" s="26">
        <f>AD13+AD17+AD18-AD19</f>
        <v>0</v>
      </c>
      <c r="AE24" s="26">
        <f>AE13+AE17+AE18-AE19</f>
        <v>0</v>
      </c>
      <c r="AF24" s="26">
        <f>AF13+AF17+AF18-AF19</f>
        <v>0</v>
      </c>
      <c r="AG24" s="26">
        <f t="shared" si="7"/>
        <v>0</v>
      </c>
      <c r="AH24" s="26">
        <f>AH13+AH17+AH18-AH19</f>
        <v>0</v>
      </c>
      <c r="AI24" s="26">
        <f>AI13+AI17+AI18-AI19</f>
        <v>0</v>
      </c>
      <c r="AJ24" s="26">
        <f>AJ13+AJ17+AJ18-AJ19</f>
        <v>0</v>
      </c>
      <c r="AK24" s="26">
        <f t="shared" si="8"/>
        <v>0</v>
      </c>
      <c r="AL24" s="26">
        <f>AL13+AL17+AL18-AL19</f>
        <v>0</v>
      </c>
      <c r="AM24" s="26">
        <f>AM13+AM17+AM18-AM19</f>
        <v>0</v>
      </c>
      <c r="AN24" s="26">
        <f>AN13+AN17+AN18-AN19</f>
        <v>0</v>
      </c>
      <c r="AO24" s="26">
        <f t="shared" si="9"/>
        <v>0</v>
      </c>
      <c r="AP24" s="26">
        <f>AP13+AP17+AP18-AP19</f>
        <v>0</v>
      </c>
      <c r="AQ24" s="26">
        <f>AQ13+AQ17+AQ18-AQ19</f>
        <v>0</v>
      </c>
      <c r="AR24" s="26">
        <f>AR13+AR17+AR18-AR19</f>
        <v>0</v>
      </c>
      <c r="AS24" s="26">
        <f t="shared" si="10"/>
        <v>0</v>
      </c>
      <c r="AT24" s="26">
        <f>AT13+AT17+AT18-AT19</f>
        <v>0</v>
      </c>
      <c r="AU24" s="26">
        <f>AU13+AU17+AU18-AU19</f>
        <v>0</v>
      </c>
      <c r="AV24" s="26">
        <f>AV13+AV17+AV18-AV19</f>
        <v>0</v>
      </c>
      <c r="AW24" s="26">
        <f t="shared" si="11"/>
        <v>0</v>
      </c>
      <c r="AX24" s="26">
        <f>AX13+AX17+AX18-AX19</f>
        <v>0</v>
      </c>
      <c r="AY24" s="26">
        <f>AY13+AY17+AY18-AY19</f>
        <v>0</v>
      </c>
      <c r="AZ24" s="26">
        <f>AZ13+AZ17+AZ18-AZ19</f>
        <v>0</v>
      </c>
      <c r="BA24" s="26">
        <f t="shared" si="12"/>
        <v>0</v>
      </c>
      <c r="BB24" s="26">
        <f>BB13+BB17+BB18-BB19</f>
        <v>0</v>
      </c>
      <c r="BC24" s="26">
        <f>BC13+BC17+BC18-BC19</f>
        <v>0</v>
      </c>
      <c r="BD24" s="26">
        <f>BD13+BD17+BD18-BD19</f>
        <v>0</v>
      </c>
      <c r="BE24" s="26">
        <f t="shared" si="13"/>
        <v>0</v>
      </c>
    </row>
    <row r="25" spans="1:57" x14ac:dyDescent="0.25">
      <c r="A25" s="2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</row>
    <row r="26" spans="1:57" x14ac:dyDescent="0.25">
      <c r="A26" s="23" t="str">
        <f t="shared" ref="A26:A35" si="14">$A$13</f>
        <v>CLAIM NUMBERS</v>
      </c>
      <c r="C26" s="13" t="s">
        <v>26</v>
      </c>
      <c r="D26" s="53" t="s">
        <v>349</v>
      </c>
      <c r="E26" s="53" t="s">
        <v>234</v>
      </c>
      <c r="F26" s="26">
        <f>SUBTOTAL(9,F27:F35)</f>
        <v>0</v>
      </c>
      <c r="G26" s="26">
        <f>SUBTOTAL(9,G27:G35)</f>
        <v>0</v>
      </c>
      <c r="H26" s="26">
        <f>SUBTOTAL(9,H27:H35)</f>
        <v>0</v>
      </c>
      <c r="I26" s="26">
        <f t="shared" ref="I26:I35" si="15">SUM(F26:H26)</f>
        <v>0</v>
      </c>
      <c r="J26" s="26">
        <f>SUBTOTAL(9,J27:J35)</f>
        <v>0</v>
      </c>
      <c r="K26" s="26">
        <f>SUBTOTAL(9,K27:K35)</f>
        <v>0</v>
      </c>
      <c r="L26" s="26">
        <f>SUBTOTAL(9,L27:L35)</f>
        <v>0</v>
      </c>
      <c r="M26" s="26">
        <f t="shared" ref="M26:M35" si="16">SUM(J26:L26)</f>
        <v>0</v>
      </c>
      <c r="N26" s="26">
        <f>SUBTOTAL(9,N27:N35)</f>
        <v>0</v>
      </c>
      <c r="O26" s="26">
        <f>SUBTOTAL(9,O27:O35)</f>
        <v>0</v>
      </c>
      <c r="P26" s="26">
        <f>SUBTOTAL(9,P27:P35)</f>
        <v>0</v>
      </c>
      <c r="Q26" s="26">
        <f t="shared" ref="Q26:Q35" si="17">SUM(N26:P26)</f>
        <v>0</v>
      </c>
      <c r="R26" s="26">
        <f>SUBTOTAL(9,R27:R35)</f>
        <v>0</v>
      </c>
      <c r="S26" s="26">
        <f>SUBTOTAL(9,S27:S35)</f>
        <v>0</v>
      </c>
      <c r="T26" s="26">
        <f>SUBTOTAL(9,T27:T35)</f>
        <v>0</v>
      </c>
      <c r="U26" s="26">
        <f t="shared" ref="U26:U35" si="18">SUM(R26:T26)</f>
        <v>0</v>
      </c>
      <c r="V26" s="26">
        <f>SUBTOTAL(9,V27:V35)</f>
        <v>0</v>
      </c>
      <c r="W26" s="26">
        <f>SUBTOTAL(9,W27:W35)</f>
        <v>0</v>
      </c>
      <c r="X26" s="26">
        <f>SUBTOTAL(9,X27:X35)</f>
        <v>0</v>
      </c>
      <c r="Y26" s="26">
        <f t="shared" ref="Y26:Y35" si="19">SUM(V26:X26)</f>
        <v>0</v>
      </c>
      <c r="Z26" s="26">
        <f>SUBTOTAL(9,Z27:Z35)</f>
        <v>0</v>
      </c>
      <c r="AA26" s="26">
        <f>SUBTOTAL(9,AA27:AA35)</f>
        <v>0</v>
      </c>
      <c r="AB26" s="26">
        <f>SUBTOTAL(9,AB27:AB35)</f>
        <v>0</v>
      </c>
      <c r="AC26" s="26">
        <f t="shared" ref="AC26:AC35" si="20">SUM(Z26:AB26)</f>
        <v>0</v>
      </c>
      <c r="AD26" s="26">
        <f>SUBTOTAL(9,AD27:AD35)</f>
        <v>0</v>
      </c>
      <c r="AE26" s="26">
        <f>SUBTOTAL(9,AE27:AE35)</f>
        <v>0</v>
      </c>
      <c r="AF26" s="26">
        <f>SUBTOTAL(9,AF27:AF35)</f>
        <v>0</v>
      </c>
      <c r="AG26" s="26">
        <f t="shared" ref="AG26:AG35" si="21">SUM(AD26:AF26)</f>
        <v>0</v>
      </c>
      <c r="AH26" s="26">
        <f>SUBTOTAL(9,AH27:AH35)</f>
        <v>0</v>
      </c>
      <c r="AI26" s="26">
        <f>SUBTOTAL(9,AI27:AI35)</f>
        <v>0</v>
      </c>
      <c r="AJ26" s="26">
        <f>SUBTOTAL(9,AJ27:AJ35)</f>
        <v>0</v>
      </c>
      <c r="AK26" s="26">
        <f t="shared" ref="AK26:AK35" si="22">SUM(AH26:AJ26)</f>
        <v>0</v>
      </c>
      <c r="AL26" s="26">
        <f>SUBTOTAL(9,AL27:AL35)</f>
        <v>0</v>
      </c>
      <c r="AM26" s="26">
        <f>SUBTOTAL(9,AM27:AM35)</f>
        <v>0</v>
      </c>
      <c r="AN26" s="26">
        <f>SUBTOTAL(9,AN27:AN35)</f>
        <v>0</v>
      </c>
      <c r="AO26" s="26">
        <f t="shared" ref="AO26:AO35" si="23">SUM(AL26:AN26)</f>
        <v>0</v>
      </c>
      <c r="AP26" s="26">
        <f>SUBTOTAL(9,AP27:AP35)</f>
        <v>0</v>
      </c>
      <c r="AQ26" s="26">
        <f>SUBTOTAL(9,AQ27:AQ35)</f>
        <v>0</v>
      </c>
      <c r="AR26" s="26">
        <f>SUBTOTAL(9,AR27:AR35)</f>
        <v>0</v>
      </c>
      <c r="AS26" s="26">
        <f t="shared" ref="AS26:AS35" si="24">SUM(AP26:AR26)</f>
        <v>0</v>
      </c>
      <c r="AT26" s="26">
        <f>SUBTOTAL(9,AT27:AT35)</f>
        <v>0</v>
      </c>
      <c r="AU26" s="26">
        <f>SUBTOTAL(9,AU27:AU35)</f>
        <v>0</v>
      </c>
      <c r="AV26" s="26">
        <f>SUBTOTAL(9,AV27:AV35)</f>
        <v>0</v>
      </c>
      <c r="AW26" s="26">
        <f t="shared" ref="AW26:AW35" si="25">SUM(AT26:AV26)</f>
        <v>0</v>
      </c>
      <c r="AX26" s="26">
        <f>SUBTOTAL(9,AX27:AX35)</f>
        <v>0</v>
      </c>
      <c r="AY26" s="26">
        <f>SUBTOTAL(9,AY27:AY35)</f>
        <v>0</v>
      </c>
      <c r="AZ26" s="26">
        <f>SUBTOTAL(9,AZ27:AZ35)</f>
        <v>0</v>
      </c>
      <c r="BA26" s="26">
        <f t="shared" ref="BA26:BA35" si="26">SUM(AX26:AZ26)</f>
        <v>0</v>
      </c>
      <c r="BB26" s="26">
        <f>SUBTOTAL(9,BB27:BB35)</f>
        <v>0</v>
      </c>
      <c r="BC26" s="26">
        <f>SUBTOTAL(9,BC27:BC35)</f>
        <v>0</v>
      </c>
      <c r="BD26" s="26">
        <f>SUBTOTAL(9,BD27:BD35)</f>
        <v>0</v>
      </c>
      <c r="BE26" s="26">
        <f t="shared" ref="BE26:BE35" si="27">SUM(BB26:BD26)</f>
        <v>0</v>
      </c>
    </row>
    <row r="27" spans="1:57" x14ac:dyDescent="0.25">
      <c r="A27" s="23" t="str">
        <f t="shared" si="14"/>
        <v>CLAIM NUMBERS</v>
      </c>
      <c r="C27" s="13" t="s">
        <v>26</v>
      </c>
      <c r="D27" s="53" t="s">
        <v>221</v>
      </c>
      <c r="E27" s="53" t="s">
        <v>235</v>
      </c>
      <c r="F27" s="252">
        <v>0</v>
      </c>
      <c r="G27" s="252">
        <v>0</v>
      </c>
      <c r="H27" s="252">
        <v>0</v>
      </c>
      <c r="I27" s="26">
        <f t="shared" si="15"/>
        <v>0</v>
      </c>
      <c r="J27" s="252">
        <v>0</v>
      </c>
      <c r="K27" s="252">
        <v>0</v>
      </c>
      <c r="L27" s="252">
        <v>0</v>
      </c>
      <c r="M27" s="26">
        <f t="shared" si="16"/>
        <v>0</v>
      </c>
      <c r="N27" s="252">
        <v>0</v>
      </c>
      <c r="O27" s="252">
        <v>0</v>
      </c>
      <c r="P27" s="252">
        <v>0</v>
      </c>
      <c r="Q27" s="26">
        <f t="shared" si="17"/>
        <v>0</v>
      </c>
      <c r="R27" s="252">
        <v>0</v>
      </c>
      <c r="S27" s="252">
        <v>0</v>
      </c>
      <c r="T27" s="252">
        <v>0</v>
      </c>
      <c r="U27" s="26">
        <f t="shared" si="18"/>
        <v>0</v>
      </c>
      <c r="V27" s="252">
        <v>0</v>
      </c>
      <c r="W27" s="252">
        <v>0</v>
      </c>
      <c r="X27" s="252">
        <v>0</v>
      </c>
      <c r="Y27" s="26">
        <f t="shared" si="19"/>
        <v>0</v>
      </c>
      <c r="Z27" s="25"/>
      <c r="AA27" s="25"/>
      <c r="AB27" s="25"/>
      <c r="AC27" s="26">
        <f t="shared" si="20"/>
        <v>0</v>
      </c>
      <c r="AD27" s="252">
        <v>0</v>
      </c>
      <c r="AE27" s="252">
        <v>0</v>
      </c>
      <c r="AF27" s="252">
        <v>0</v>
      </c>
      <c r="AG27" s="26">
        <f t="shared" si="21"/>
        <v>0</v>
      </c>
      <c r="AH27" s="25"/>
      <c r="AI27" s="25"/>
      <c r="AJ27" s="25"/>
      <c r="AK27" s="26">
        <f t="shared" si="22"/>
        <v>0</v>
      </c>
      <c r="AL27" s="25"/>
      <c r="AM27" s="25"/>
      <c r="AN27" s="25"/>
      <c r="AO27" s="26">
        <f t="shared" si="23"/>
        <v>0</v>
      </c>
      <c r="AP27" s="25"/>
      <c r="AQ27" s="25"/>
      <c r="AR27" s="25"/>
      <c r="AS27" s="26">
        <f t="shared" si="24"/>
        <v>0</v>
      </c>
      <c r="AT27" s="25"/>
      <c r="AU27" s="25"/>
      <c r="AV27" s="25"/>
      <c r="AW27" s="26">
        <f t="shared" si="25"/>
        <v>0</v>
      </c>
      <c r="AX27" s="25"/>
      <c r="AY27" s="25"/>
      <c r="AZ27" s="25"/>
      <c r="BA27" s="26">
        <f t="shared" si="26"/>
        <v>0</v>
      </c>
      <c r="BB27" s="25"/>
      <c r="BC27" s="25"/>
      <c r="BD27" s="25"/>
      <c r="BE27" s="26">
        <f t="shared" si="27"/>
        <v>0</v>
      </c>
    </row>
    <row r="28" spans="1:57" x14ac:dyDescent="0.25">
      <c r="A28" s="23" t="str">
        <f t="shared" si="14"/>
        <v>CLAIM NUMBERS</v>
      </c>
      <c r="C28" s="13" t="s">
        <v>26</v>
      </c>
      <c r="D28" s="53" t="s">
        <v>350</v>
      </c>
      <c r="E28" s="53" t="s">
        <v>236</v>
      </c>
      <c r="F28" s="26">
        <f>SUBTOTAL(9,F29:F33)</f>
        <v>0</v>
      </c>
      <c r="G28" s="26">
        <f>SUBTOTAL(9,G29:G33)</f>
        <v>0</v>
      </c>
      <c r="H28" s="26">
        <f>SUBTOTAL(9,H29:H33)</f>
        <v>0</v>
      </c>
      <c r="I28" s="26">
        <f t="shared" si="15"/>
        <v>0</v>
      </c>
      <c r="J28" s="26">
        <f>SUBTOTAL(9,J29:J33)</f>
        <v>0</v>
      </c>
      <c r="K28" s="26">
        <f>SUBTOTAL(9,K29:K33)</f>
        <v>0</v>
      </c>
      <c r="L28" s="26">
        <f>SUBTOTAL(9,L29:L33)</f>
        <v>0</v>
      </c>
      <c r="M28" s="26">
        <f t="shared" si="16"/>
        <v>0</v>
      </c>
      <c r="N28" s="26">
        <f>SUBTOTAL(9,N29:N33)</f>
        <v>0</v>
      </c>
      <c r="O28" s="26">
        <f>SUBTOTAL(9,O29:O33)</f>
        <v>0</v>
      </c>
      <c r="P28" s="26">
        <f>SUBTOTAL(9,P29:P33)</f>
        <v>0</v>
      </c>
      <c r="Q28" s="26">
        <f t="shared" si="17"/>
        <v>0</v>
      </c>
      <c r="R28" s="26">
        <f>SUBTOTAL(9,R29:R33)</f>
        <v>0</v>
      </c>
      <c r="S28" s="26">
        <f>SUBTOTAL(9,S29:S33)</f>
        <v>0</v>
      </c>
      <c r="T28" s="26">
        <f>SUBTOTAL(9,T29:T33)</f>
        <v>0</v>
      </c>
      <c r="U28" s="26">
        <f t="shared" si="18"/>
        <v>0</v>
      </c>
      <c r="V28" s="26">
        <f>SUBTOTAL(9,V29:V33)</f>
        <v>0</v>
      </c>
      <c r="W28" s="26">
        <f>SUBTOTAL(9,W29:W33)</f>
        <v>0</v>
      </c>
      <c r="X28" s="26">
        <f>SUBTOTAL(9,X29:X33)</f>
        <v>0</v>
      </c>
      <c r="Y28" s="26">
        <f t="shared" si="19"/>
        <v>0</v>
      </c>
      <c r="Z28" s="26">
        <f>SUBTOTAL(9,Z29:Z33)</f>
        <v>0</v>
      </c>
      <c r="AA28" s="26">
        <f>SUBTOTAL(9,AA29:AA33)</f>
        <v>0</v>
      </c>
      <c r="AB28" s="26">
        <f>SUBTOTAL(9,AB29:AB33)</f>
        <v>0</v>
      </c>
      <c r="AC28" s="26">
        <f t="shared" si="20"/>
        <v>0</v>
      </c>
      <c r="AD28" s="26">
        <f>SUBTOTAL(9,AD29:AD33)</f>
        <v>0</v>
      </c>
      <c r="AE28" s="26">
        <f>SUBTOTAL(9,AE29:AE33)</f>
        <v>0</v>
      </c>
      <c r="AF28" s="26">
        <f>SUBTOTAL(9,AF29:AF33)</f>
        <v>0</v>
      </c>
      <c r="AG28" s="26">
        <f t="shared" si="21"/>
        <v>0</v>
      </c>
      <c r="AH28" s="26">
        <f>SUBTOTAL(9,AH29:AH33)</f>
        <v>0</v>
      </c>
      <c r="AI28" s="26">
        <f>SUBTOTAL(9,AI29:AI33)</f>
        <v>0</v>
      </c>
      <c r="AJ28" s="26">
        <f>SUBTOTAL(9,AJ29:AJ33)</f>
        <v>0</v>
      </c>
      <c r="AK28" s="26">
        <f t="shared" si="22"/>
        <v>0</v>
      </c>
      <c r="AL28" s="26">
        <f>SUBTOTAL(9,AL29:AL33)</f>
        <v>0</v>
      </c>
      <c r="AM28" s="26">
        <f>SUBTOTAL(9,AM29:AM33)</f>
        <v>0</v>
      </c>
      <c r="AN28" s="26">
        <f>SUBTOTAL(9,AN29:AN33)</f>
        <v>0</v>
      </c>
      <c r="AO28" s="26">
        <f t="shared" si="23"/>
        <v>0</v>
      </c>
      <c r="AP28" s="26">
        <f>SUBTOTAL(9,AP29:AP33)</f>
        <v>0</v>
      </c>
      <c r="AQ28" s="26">
        <f>SUBTOTAL(9,AQ29:AQ33)</f>
        <v>0</v>
      </c>
      <c r="AR28" s="26">
        <f>SUBTOTAL(9,AR29:AR33)</f>
        <v>0</v>
      </c>
      <c r="AS28" s="26">
        <f t="shared" si="24"/>
        <v>0</v>
      </c>
      <c r="AT28" s="26">
        <f>SUBTOTAL(9,AT29:AT33)</f>
        <v>0</v>
      </c>
      <c r="AU28" s="26">
        <f>SUBTOTAL(9,AU29:AU33)</f>
        <v>0</v>
      </c>
      <c r="AV28" s="26">
        <f>SUBTOTAL(9,AV29:AV33)</f>
        <v>0</v>
      </c>
      <c r="AW28" s="26">
        <f t="shared" si="25"/>
        <v>0</v>
      </c>
      <c r="AX28" s="26">
        <f>SUBTOTAL(9,AX29:AX33)</f>
        <v>0</v>
      </c>
      <c r="AY28" s="26">
        <f>SUBTOTAL(9,AY29:AY33)</f>
        <v>0</v>
      </c>
      <c r="AZ28" s="26">
        <f>SUBTOTAL(9,AZ29:AZ33)</f>
        <v>0</v>
      </c>
      <c r="BA28" s="26">
        <f t="shared" si="26"/>
        <v>0</v>
      </c>
      <c r="BB28" s="26">
        <f>SUBTOTAL(9,BB29:BB33)</f>
        <v>0</v>
      </c>
      <c r="BC28" s="26">
        <f>SUBTOTAL(9,BC29:BC33)</f>
        <v>0</v>
      </c>
      <c r="BD28" s="26">
        <f>SUBTOTAL(9,BD29:BD33)</f>
        <v>0</v>
      </c>
      <c r="BE28" s="26">
        <f t="shared" si="27"/>
        <v>0</v>
      </c>
    </row>
    <row r="29" spans="1:57" x14ac:dyDescent="0.25">
      <c r="A29" s="23" t="str">
        <f t="shared" si="14"/>
        <v>CLAIM NUMBERS</v>
      </c>
      <c r="C29" s="13" t="s">
        <v>26</v>
      </c>
      <c r="D29" s="53" t="s">
        <v>342</v>
      </c>
      <c r="E29" s="53" t="s">
        <v>237</v>
      </c>
      <c r="F29" s="252">
        <v>0</v>
      </c>
      <c r="G29" s="252">
        <v>0</v>
      </c>
      <c r="H29" s="252">
        <v>0</v>
      </c>
      <c r="I29" s="26">
        <f t="shared" si="15"/>
        <v>0</v>
      </c>
      <c r="J29" s="252">
        <v>0</v>
      </c>
      <c r="K29" s="252">
        <v>0</v>
      </c>
      <c r="L29" s="252">
        <v>0</v>
      </c>
      <c r="M29" s="26">
        <f t="shared" si="16"/>
        <v>0</v>
      </c>
      <c r="N29" s="252">
        <v>0</v>
      </c>
      <c r="O29" s="252">
        <v>0</v>
      </c>
      <c r="P29" s="252">
        <v>0</v>
      </c>
      <c r="Q29" s="26">
        <f t="shared" si="17"/>
        <v>0</v>
      </c>
      <c r="R29" s="252">
        <v>0</v>
      </c>
      <c r="S29" s="252">
        <v>0</v>
      </c>
      <c r="T29" s="252">
        <v>0</v>
      </c>
      <c r="U29" s="26">
        <f t="shared" si="18"/>
        <v>0</v>
      </c>
      <c r="V29" s="252">
        <v>0</v>
      </c>
      <c r="W29" s="252">
        <v>0</v>
      </c>
      <c r="X29" s="252">
        <v>0</v>
      </c>
      <c r="Y29" s="26">
        <f t="shared" si="19"/>
        <v>0</v>
      </c>
      <c r="Z29" s="25"/>
      <c r="AA29" s="25"/>
      <c r="AB29" s="25"/>
      <c r="AC29" s="26">
        <f t="shared" si="20"/>
        <v>0</v>
      </c>
      <c r="AD29" s="252">
        <v>0</v>
      </c>
      <c r="AE29" s="252">
        <v>0</v>
      </c>
      <c r="AF29" s="252">
        <v>0</v>
      </c>
      <c r="AG29" s="26">
        <f t="shared" si="21"/>
        <v>0</v>
      </c>
      <c r="AH29" s="25"/>
      <c r="AI29" s="25"/>
      <c r="AJ29" s="25"/>
      <c r="AK29" s="26">
        <f t="shared" si="22"/>
        <v>0</v>
      </c>
      <c r="AL29" s="25"/>
      <c r="AM29" s="25"/>
      <c r="AN29" s="25"/>
      <c r="AO29" s="26">
        <f t="shared" si="23"/>
        <v>0</v>
      </c>
      <c r="AP29" s="25"/>
      <c r="AQ29" s="25"/>
      <c r="AR29" s="25"/>
      <c r="AS29" s="26">
        <f t="shared" si="24"/>
        <v>0</v>
      </c>
      <c r="AT29" s="25"/>
      <c r="AU29" s="25"/>
      <c r="AV29" s="25"/>
      <c r="AW29" s="26">
        <f t="shared" si="25"/>
        <v>0</v>
      </c>
      <c r="AX29" s="25"/>
      <c r="AY29" s="25"/>
      <c r="AZ29" s="25"/>
      <c r="BA29" s="26">
        <f t="shared" si="26"/>
        <v>0</v>
      </c>
      <c r="BB29" s="25"/>
      <c r="BC29" s="25"/>
      <c r="BD29" s="25"/>
      <c r="BE29" s="26">
        <f t="shared" si="27"/>
        <v>0</v>
      </c>
    </row>
    <row r="30" spans="1:57" x14ac:dyDescent="0.25">
      <c r="A30" s="23" t="str">
        <f t="shared" si="14"/>
        <v>CLAIM NUMBERS</v>
      </c>
      <c r="C30" s="13" t="s">
        <v>26</v>
      </c>
      <c r="D30" s="53" t="s">
        <v>343</v>
      </c>
      <c r="E30" s="53" t="s">
        <v>238</v>
      </c>
      <c r="F30" s="252">
        <v>0</v>
      </c>
      <c r="G30" s="252">
        <v>0</v>
      </c>
      <c r="H30" s="252">
        <v>0</v>
      </c>
      <c r="I30" s="26">
        <f t="shared" si="15"/>
        <v>0</v>
      </c>
      <c r="J30" s="252">
        <v>0</v>
      </c>
      <c r="K30" s="252">
        <v>0</v>
      </c>
      <c r="L30" s="252">
        <v>0</v>
      </c>
      <c r="M30" s="26">
        <f t="shared" si="16"/>
        <v>0</v>
      </c>
      <c r="N30" s="252">
        <v>0</v>
      </c>
      <c r="O30" s="252">
        <v>0</v>
      </c>
      <c r="P30" s="252">
        <v>0</v>
      </c>
      <c r="Q30" s="26">
        <f t="shared" si="17"/>
        <v>0</v>
      </c>
      <c r="R30" s="252">
        <v>0</v>
      </c>
      <c r="S30" s="252">
        <v>0</v>
      </c>
      <c r="T30" s="252">
        <v>0</v>
      </c>
      <c r="U30" s="26">
        <f t="shared" si="18"/>
        <v>0</v>
      </c>
      <c r="V30" s="252">
        <v>0</v>
      </c>
      <c r="W30" s="252">
        <v>0</v>
      </c>
      <c r="X30" s="252">
        <v>0</v>
      </c>
      <c r="Y30" s="26">
        <f t="shared" si="19"/>
        <v>0</v>
      </c>
      <c r="Z30" s="25"/>
      <c r="AA30" s="25"/>
      <c r="AB30" s="25"/>
      <c r="AC30" s="26">
        <f t="shared" si="20"/>
        <v>0</v>
      </c>
      <c r="AD30" s="252">
        <v>0</v>
      </c>
      <c r="AE30" s="252">
        <v>0</v>
      </c>
      <c r="AF30" s="252">
        <v>0</v>
      </c>
      <c r="AG30" s="26">
        <f t="shared" si="21"/>
        <v>0</v>
      </c>
      <c r="AH30" s="25"/>
      <c r="AI30" s="25"/>
      <c r="AJ30" s="25"/>
      <c r="AK30" s="26">
        <f t="shared" si="22"/>
        <v>0</v>
      </c>
      <c r="AL30" s="25"/>
      <c r="AM30" s="25"/>
      <c r="AN30" s="25"/>
      <c r="AO30" s="26">
        <f t="shared" si="23"/>
        <v>0</v>
      </c>
      <c r="AP30" s="25"/>
      <c r="AQ30" s="25"/>
      <c r="AR30" s="25"/>
      <c r="AS30" s="26">
        <f t="shared" si="24"/>
        <v>0</v>
      </c>
      <c r="AT30" s="25"/>
      <c r="AU30" s="25"/>
      <c r="AV30" s="25"/>
      <c r="AW30" s="26">
        <f t="shared" si="25"/>
        <v>0</v>
      </c>
      <c r="AX30" s="25"/>
      <c r="AY30" s="25"/>
      <c r="AZ30" s="25"/>
      <c r="BA30" s="26">
        <f t="shared" si="26"/>
        <v>0</v>
      </c>
      <c r="BB30" s="25"/>
      <c r="BC30" s="25"/>
      <c r="BD30" s="25"/>
      <c r="BE30" s="26">
        <f t="shared" si="27"/>
        <v>0</v>
      </c>
    </row>
    <row r="31" spans="1:57" x14ac:dyDescent="0.25">
      <c r="A31" s="23" t="str">
        <f t="shared" si="14"/>
        <v>CLAIM NUMBERS</v>
      </c>
      <c r="C31" s="13" t="s">
        <v>26</v>
      </c>
      <c r="D31" s="53" t="s">
        <v>344</v>
      </c>
      <c r="E31" s="53" t="s">
        <v>239</v>
      </c>
      <c r="F31" s="252">
        <v>0</v>
      </c>
      <c r="G31" s="252">
        <v>0</v>
      </c>
      <c r="H31" s="252">
        <v>0</v>
      </c>
      <c r="I31" s="26">
        <f t="shared" si="15"/>
        <v>0</v>
      </c>
      <c r="J31" s="252">
        <v>0</v>
      </c>
      <c r="K31" s="252">
        <v>0</v>
      </c>
      <c r="L31" s="252">
        <v>0</v>
      </c>
      <c r="M31" s="26">
        <f t="shared" si="16"/>
        <v>0</v>
      </c>
      <c r="N31" s="252">
        <v>0</v>
      </c>
      <c r="O31" s="252">
        <v>0</v>
      </c>
      <c r="P31" s="252">
        <v>0</v>
      </c>
      <c r="Q31" s="26">
        <f t="shared" si="17"/>
        <v>0</v>
      </c>
      <c r="R31" s="252">
        <v>0</v>
      </c>
      <c r="S31" s="252">
        <v>0</v>
      </c>
      <c r="T31" s="252">
        <v>0</v>
      </c>
      <c r="U31" s="26">
        <f t="shared" si="18"/>
        <v>0</v>
      </c>
      <c r="V31" s="252">
        <v>0</v>
      </c>
      <c r="W31" s="252">
        <v>0</v>
      </c>
      <c r="X31" s="252">
        <v>0</v>
      </c>
      <c r="Y31" s="26">
        <f t="shared" si="19"/>
        <v>0</v>
      </c>
      <c r="Z31" s="25"/>
      <c r="AA31" s="25"/>
      <c r="AB31" s="25"/>
      <c r="AC31" s="26">
        <f t="shared" si="20"/>
        <v>0</v>
      </c>
      <c r="AD31" s="252">
        <v>0</v>
      </c>
      <c r="AE31" s="252">
        <v>0</v>
      </c>
      <c r="AF31" s="252">
        <v>0</v>
      </c>
      <c r="AG31" s="26">
        <f t="shared" si="21"/>
        <v>0</v>
      </c>
      <c r="AH31" s="25"/>
      <c r="AI31" s="25"/>
      <c r="AJ31" s="25"/>
      <c r="AK31" s="26">
        <f t="shared" si="22"/>
        <v>0</v>
      </c>
      <c r="AL31" s="25"/>
      <c r="AM31" s="25"/>
      <c r="AN31" s="25"/>
      <c r="AO31" s="26">
        <f t="shared" si="23"/>
        <v>0</v>
      </c>
      <c r="AP31" s="25"/>
      <c r="AQ31" s="25"/>
      <c r="AR31" s="25"/>
      <c r="AS31" s="26">
        <f t="shared" si="24"/>
        <v>0</v>
      </c>
      <c r="AT31" s="25"/>
      <c r="AU31" s="25"/>
      <c r="AV31" s="25"/>
      <c r="AW31" s="26">
        <f t="shared" si="25"/>
        <v>0</v>
      </c>
      <c r="AX31" s="25"/>
      <c r="AY31" s="25"/>
      <c r="AZ31" s="25"/>
      <c r="BA31" s="26">
        <f t="shared" si="26"/>
        <v>0</v>
      </c>
      <c r="BB31" s="25"/>
      <c r="BC31" s="25"/>
      <c r="BD31" s="25"/>
      <c r="BE31" s="26">
        <f t="shared" si="27"/>
        <v>0</v>
      </c>
    </row>
    <row r="32" spans="1:57" x14ac:dyDescent="0.25">
      <c r="A32" s="23" t="str">
        <f t="shared" si="14"/>
        <v>CLAIM NUMBERS</v>
      </c>
      <c r="C32" s="13" t="s">
        <v>26</v>
      </c>
      <c r="D32" s="53" t="s">
        <v>449</v>
      </c>
      <c r="E32" s="53" t="s">
        <v>240</v>
      </c>
      <c r="F32" s="252">
        <v>0</v>
      </c>
      <c r="G32" s="252">
        <v>0</v>
      </c>
      <c r="H32" s="252">
        <v>0</v>
      </c>
      <c r="I32" s="26">
        <f t="shared" si="15"/>
        <v>0</v>
      </c>
      <c r="J32" s="252">
        <v>0</v>
      </c>
      <c r="K32" s="252">
        <v>0</v>
      </c>
      <c r="L32" s="252">
        <v>0</v>
      </c>
      <c r="M32" s="26">
        <f t="shared" si="16"/>
        <v>0</v>
      </c>
      <c r="N32" s="252">
        <v>0</v>
      </c>
      <c r="O32" s="252">
        <v>0</v>
      </c>
      <c r="P32" s="252">
        <v>0</v>
      </c>
      <c r="Q32" s="26">
        <f t="shared" si="17"/>
        <v>0</v>
      </c>
      <c r="R32" s="252">
        <v>0</v>
      </c>
      <c r="S32" s="252">
        <v>0</v>
      </c>
      <c r="T32" s="252">
        <v>0</v>
      </c>
      <c r="U32" s="26">
        <f t="shared" si="18"/>
        <v>0</v>
      </c>
      <c r="V32" s="252">
        <v>0</v>
      </c>
      <c r="W32" s="252">
        <v>0</v>
      </c>
      <c r="X32" s="252">
        <v>0</v>
      </c>
      <c r="Y32" s="26">
        <f t="shared" si="19"/>
        <v>0</v>
      </c>
      <c r="Z32" s="25"/>
      <c r="AA32" s="25"/>
      <c r="AB32" s="25"/>
      <c r="AC32" s="26">
        <f t="shared" si="20"/>
        <v>0</v>
      </c>
      <c r="AD32" s="252">
        <v>0</v>
      </c>
      <c r="AE32" s="252">
        <v>0</v>
      </c>
      <c r="AF32" s="252">
        <v>0</v>
      </c>
      <c r="AG32" s="26">
        <f t="shared" si="21"/>
        <v>0</v>
      </c>
      <c r="AH32" s="25"/>
      <c r="AI32" s="25"/>
      <c r="AJ32" s="25"/>
      <c r="AK32" s="26">
        <f t="shared" si="22"/>
        <v>0</v>
      </c>
      <c r="AL32" s="25"/>
      <c r="AM32" s="25"/>
      <c r="AN32" s="25"/>
      <c r="AO32" s="26">
        <f t="shared" si="23"/>
        <v>0</v>
      </c>
      <c r="AP32" s="25"/>
      <c r="AQ32" s="25"/>
      <c r="AR32" s="25"/>
      <c r="AS32" s="26">
        <f t="shared" si="24"/>
        <v>0</v>
      </c>
      <c r="AT32" s="25"/>
      <c r="AU32" s="25"/>
      <c r="AV32" s="25"/>
      <c r="AW32" s="26">
        <f t="shared" si="25"/>
        <v>0</v>
      </c>
      <c r="AX32" s="25"/>
      <c r="AY32" s="25"/>
      <c r="AZ32" s="25"/>
      <c r="BA32" s="26">
        <f t="shared" si="26"/>
        <v>0</v>
      </c>
      <c r="BB32" s="25"/>
      <c r="BC32" s="25"/>
      <c r="BD32" s="25"/>
      <c r="BE32" s="26">
        <f t="shared" si="27"/>
        <v>0</v>
      </c>
    </row>
    <row r="33" spans="1:57" x14ac:dyDescent="0.25">
      <c r="A33" s="23" t="str">
        <f t="shared" si="14"/>
        <v>CLAIM NUMBERS</v>
      </c>
      <c r="C33" s="13" t="s">
        <v>26</v>
      </c>
      <c r="D33" s="53" t="s">
        <v>345</v>
      </c>
      <c r="E33" s="53" t="s">
        <v>241</v>
      </c>
      <c r="F33" s="252">
        <v>0</v>
      </c>
      <c r="G33" s="252">
        <v>0</v>
      </c>
      <c r="H33" s="252">
        <v>0</v>
      </c>
      <c r="I33" s="26">
        <f t="shared" si="15"/>
        <v>0</v>
      </c>
      <c r="J33" s="252">
        <v>0</v>
      </c>
      <c r="K33" s="252">
        <v>0</v>
      </c>
      <c r="L33" s="252">
        <v>0</v>
      </c>
      <c r="M33" s="26">
        <f t="shared" si="16"/>
        <v>0</v>
      </c>
      <c r="N33" s="252">
        <v>0</v>
      </c>
      <c r="O33" s="252">
        <v>0</v>
      </c>
      <c r="P33" s="252">
        <v>0</v>
      </c>
      <c r="Q33" s="26">
        <f t="shared" si="17"/>
        <v>0</v>
      </c>
      <c r="R33" s="252">
        <v>0</v>
      </c>
      <c r="S33" s="252">
        <v>0</v>
      </c>
      <c r="T33" s="252">
        <v>0</v>
      </c>
      <c r="U33" s="26">
        <f t="shared" si="18"/>
        <v>0</v>
      </c>
      <c r="V33" s="252">
        <v>0</v>
      </c>
      <c r="W33" s="252">
        <v>0</v>
      </c>
      <c r="X33" s="252">
        <v>0</v>
      </c>
      <c r="Y33" s="26">
        <f t="shared" si="19"/>
        <v>0</v>
      </c>
      <c r="Z33" s="25"/>
      <c r="AA33" s="25"/>
      <c r="AB33" s="25"/>
      <c r="AC33" s="26">
        <f t="shared" si="20"/>
        <v>0</v>
      </c>
      <c r="AD33" s="252">
        <v>0</v>
      </c>
      <c r="AE33" s="252">
        <v>0</v>
      </c>
      <c r="AF33" s="252">
        <v>0</v>
      </c>
      <c r="AG33" s="26">
        <f t="shared" si="21"/>
        <v>0</v>
      </c>
      <c r="AH33" s="25"/>
      <c r="AI33" s="25"/>
      <c r="AJ33" s="25"/>
      <c r="AK33" s="26">
        <f t="shared" si="22"/>
        <v>0</v>
      </c>
      <c r="AL33" s="25"/>
      <c r="AM33" s="25"/>
      <c r="AN33" s="25"/>
      <c r="AO33" s="26">
        <f t="shared" si="23"/>
        <v>0</v>
      </c>
      <c r="AP33" s="25"/>
      <c r="AQ33" s="25"/>
      <c r="AR33" s="25"/>
      <c r="AS33" s="26">
        <f t="shared" si="24"/>
        <v>0</v>
      </c>
      <c r="AT33" s="25"/>
      <c r="AU33" s="25"/>
      <c r="AV33" s="25"/>
      <c r="AW33" s="26">
        <f t="shared" si="25"/>
        <v>0</v>
      </c>
      <c r="AX33" s="25"/>
      <c r="AY33" s="25"/>
      <c r="AZ33" s="25"/>
      <c r="BA33" s="26">
        <f t="shared" si="26"/>
        <v>0</v>
      </c>
      <c r="BB33" s="25"/>
      <c r="BC33" s="25"/>
      <c r="BD33" s="25"/>
      <c r="BE33" s="26">
        <f t="shared" si="27"/>
        <v>0</v>
      </c>
    </row>
    <row r="34" spans="1:57" x14ac:dyDescent="0.25">
      <c r="A34" s="23" t="str">
        <f t="shared" si="14"/>
        <v>CLAIM NUMBERS</v>
      </c>
      <c r="C34" s="13" t="s">
        <v>26</v>
      </c>
      <c r="D34" s="53" t="s">
        <v>448</v>
      </c>
      <c r="E34" s="53" t="s">
        <v>243</v>
      </c>
      <c r="F34" s="252">
        <v>0</v>
      </c>
      <c r="G34" s="252">
        <v>0</v>
      </c>
      <c r="H34" s="252">
        <v>0</v>
      </c>
      <c r="I34" s="26">
        <f t="shared" si="15"/>
        <v>0</v>
      </c>
      <c r="J34" s="252">
        <v>0</v>
      </c>
      <c r="K34" s="252">
        <v>0</v>
      </c>
      <c r="L34" s="252">
        <v>0</v>
      </c>
      <c r="M34" s="26">
        <f t="shared" si="16"/>
        <v>0</v>
      </c>
      <c r="N34" s="252">
        <v>0</v>
      </c>
      <c r="O34" s="252">
        <v>0</v>
      </c>
      <c r="P34" s="252">
        <v>0</v>
      </c>
      <c r="Q34" s="26">
        <f t="shared" si="17"/>
        <v>0</v>
      </c>
      <c r="R34" s="252">
        <v>0</v>
      </c>
      <c r="S34" s="252">
        <v>0</v>
      </c>
      <c r="T34" s="252">
        <v>0</v>
      </c>
      <c r="U34" s="26">
        <f t="shared" si="18"/>
        <v>0</v>
      </c>
      <c r="V34" s="252">
        <v>0</v>
      </c>
      <c r="W34" s="252">
        <v>0</v>
      </c>
      <c r="X34" s="252">
        <v>0</v>
      </c>
      <c r="Y34" s="26">
        <f t="shared" si="19"/>
        <v>0</v>
      </c>
      <c r="Z34" s="25"/>
      <c r="AA34" s="25"/>
      <c r="AB34" s="25"/>
      <c r="AC34" s="26">
        <f t="shared" si="20"/>
        <v>0</v>
      </c>
      <c r="AD34" s="252">
        <v>0</v>
      </c>
      <c r="AE34" s="252">
        <v>0</v>
      </c>
      <c r="AF34" s="252">
        <v>0</v>
      </c>
      <c r="AG34" s="26">
        <f t="shared" si="21"/>
        <v>0</v>
      </c>
      <c r="AH34" s="25"/>
      <c r="AI34" s="25"/>
      <c r="AJ34" s="25"/>
      <c r="AK34" s="26">
        <f t="shared" si="22"/>
        <v>0</v>
      </c>
      <c r="AL34" s="25"/>
      <c r="AM34" s="25"/>
      <c r="AN34" s="25"/>
      <c r="AO34" s="26">
        <f t="shared" si="23"/>
        <v>0</v>
      </c>
      <c r="AP34" s="25"/>
      <c r="AQ34" s="25"/>
      <c r="AR34" s="25"/>
      <c r="AS34" s="26">
        <f t="shared" si="24"/>
        <v>0</v>
      </c>
      <c r="AT34" s="25"/>
      <c r="AU34" s="25"/>
      <c r="AV34" s="25"/>
      <c r="AW34" s="26">
        <f t="shared" si="25"/>
        <v>0</v>
      </c>
      <c r="AX34" s="25"/>
      <c r="AY34" s="25"/>
      <c r="AZ34" s="25"/>
      <c r="BA34" s="26">
        <f t="shared" si="26"/>
        <v>0</v>
      </c>
      <c r="BB34" s="25"/>
      <c r="BC34" s="25"/>
      <c r="BD34" s="25"/>
      <c r="BE34" s="26">
        <f t="shared" si="27"/>
        <v>0</v>
      </c>
    </row>
    <row r="35" spans="1:57" x14ac:dyDescent="0.25">
      <c r="A35" s="23" t="str">
        <f t="shared" si="14"/>
        <v>CLAIM NUMBERS</v>
      </c>
      <c r="C35" s="13" t="s">
        <v>26</v>
      </c>
      <c r="D35" s="53" t="s">
        <v>346</v>
      </c>
      <c r="E35" s="53" t="s">
        <v>244</v>
      </c>
      <c r="F35" s="252">
        <v>0</v>
      </c>
      <c r="G35" s="252">
        <v>0</v>
      </c>
      <c r="H35" s="252">
        <v>0</v>
      </c>
      <c r="I35" s="26">
        <f t="shared" si="15"/>
        <v>0</v>
      </c>
      <c r="J35" s="252">
        <v>0</v>
      </c>
      <c r="K35" s="252">
        <v>0</v>
      </c>
      <c r="L35" s="252">
        <v>0</v>
      </c>
      <c r="M35" s="26">
        <f t="shared" si="16"/>
        <v>0</v>
      </c>
      <c r="N35" s="252">
        <v>0</v>
      </c>
      <c r="O35" s="252">
        <v>0</v>
      </c>
      <c r="P35" s="252">
        <v>0</v>
      </c>
      <c r="Q35" s="26">
        <f t="shared" si="17"/>
        <v>0</v>
      </c>
      <c r="R35" s="252">
        <v>0</v>
      </c>
      <c r="S35" s="252">
        <v>0</v>
      </c>
      <c r="T35" s="252">
        <v>0</v>
      </c>
      <c r="U35" s="26">
        <f t="shared" si="18"/>
        <v>0</v>
      </c>
      <c r="V35" s="252">
        <v>0</v>
      </c>
      <c r="W35" s="252">
        <v>0</v>
      </c>
      <c r="X35" s="252">
        <v>0</v>
      </c>
      <c r="Y35" s="26">
        <f t="shared" si="19"/>
        <v>0</v>
      </c>
      <c r="Z35" s="25"/>
      <c r="AA35" s="25"/>
      <c r="AB35" s="25"/>
      <c r="AC35" s="26">
        <f t="shared" si="20"/>
        <v>0</v>
      </c>
      <c r="AD35" s="252">
        <v>0</v>
      </c>
      <c r="AE35" s="252">
        <v>0</v>
      </c>
      <c r="AF35" s="252">
        <v>0</v>
      </c>
      <c r="AG35" s="26">
        <f t="shared" si="21"/>
        <v>0</v>
      </c>
      <c r="AH35" s="25"/>
      <c r="AI35" s="25"/>
      <c r="AJ35" s="25"/>
      <c r="AK35" s="26">
        <f t="shared" si="22"/>
        <v>0</v>
      </c>
      <c r="AL35" s="25"/>
      <c r="AM35" s="25"/>
      <c r="AN35" s="25"/>
      <c r="AO35" s="26">
        <f t="shared" si="23"/>
        <v>0</v>
      </c>
      <c r="AP35" s="25"/>
      <c r="AQ35" s="25"/>
      <c r="AR35" s="25"/>
      <c r="AS35" s="26">
        <f t="shared" si="24"/>
        <v>0</v>
      </c>
      <c r="AT35" s="25"/>
      <c r="AU35" s="25"/>
      <c r="AV35" s="25"/>
      <c r="AW35" s="26">
        <f t="shared" si="25"/>
        <v>0</v>
      </c>
      <c r="AX35" s="25"/>
      <c r="AY35" s="25"/>
      <c r="AZ35" s="25"/>
      <c r="BA35" s="26">
        <f t="shared" si="26"/>
        <v>0</v>
      </c>
      <c r="BB35" s="25"/>
      <c r="BC35" s="25"/>
      <c r="BD35" s="25"/>
      <c r="BE35" s="26">
        <f t="shared" si="27"/>
        <v>0</v>
      </c>
    </row>
    <row r="36" spans="1:57" x14ac:dyDescent="0.25">
      <c r="A36" s="2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</row>
    <row r="37" spans="1:57" x14ac:dyDescent="0.25">
      <c r="A37" s="23" t="str">
        <f>$A$13</f>
        <v>CLAIM NUMBERS</v>
      </c>
      <c r="C37" s="13" t="s">
        <v>27</v>
      </c>
      <c r="D37" s="53" t="s">
        <v>347</v>
      </c>
      <c r="E37" s="53" t="s">
        <v>242</v>
      </c>
      <c r="F37" s="252">
        <v>0</v>
      </c>
      <c r="G37" s="252">
        <v>0</v>
      </c>
      <c r="H37" s="252">
        <v>0</v>
      </c>
      <c r="I37" s="26">
        <f>SUM(F37:H37)</f>
        <v>0</v>
      </c>
      <c r="J37" s="252">
        <v>0</v>
      </c>
      <c r="K37" s="252">
        <v>0</v>
      </c>
      <c r="L37" s="252">
        <v>0</v>
      </c>
      <c r="M37" s="26">
        <f>SUM(J37:L37)</f>
        <v>0</v>
      </c>
      <c r="N37" s="252">
        <v>0</v>
      </c>
      <c r="O37" s="252">
        <v>0</v>
      </c>
      <c r="P37" s="252">
        <v>0</v>
      </c>
      <c r="Q37" s="26">
        <f>SUM(N37:P37)</f>
        <v>0</v>
      </c>
      <c r="R37" s="252">
        <v>0</v>
      </c>
      <c r="S37" s="252">
        <v>0</v>
      </c>
      <c r="T37" s="252">
        <v>0</v>
      </c>
      <c r="U37" s="26">
        <f>SUM(R37:T37)</f>
        <v>0</v>
      </c>
      <c r="V37" s="252">
        <v>0</v>
      </c>
      <c r="W37" s="252">
        <v>0</v>
      </c>
      <c r="X37" s="252">
        <v>0</v>
      </c>
      <c r="Y37" s="26">
        <f>SUM(V37:X37)</f>
        <v>0</v>
      </c>
      <c r="Z37" s="25"/>
      <c r="AA37" s="25"/>
      <c r="AB37" s="25"/>
      <c r="AC37" s="26">
        <f>SUM(Z37:AB37)</f>
        <v>0</v>
      </c>
      <c r="AD37" s="252">
        <v>0</v>
      </c>
      <c r="AE37" s="252">
        <v>0</v>
      </c>
      <c r="AF37" s="252">
        <v>0</v>
      </c>
      <c r="AG37" s="26">
        <f>SUM(AD37:AF37)</f>
        <v>0</v>
      </c>
      <c r="AH37" s="25"/>
      <c r="AI37" s="25"/>
      <c r="AJ37" s="25"/>
      <c r="AK37" s="26">
        <f>SUM(AH37:AJ37)</f>
        <v>0</v>
      </c>
      <c r="AL37" s="25"/>
      <c r="AM37" s="25"/>
      <c r="AN37" s="25"/>
      <c r="AO37" s="26">
        <f>SUM(AL37:AN37)</f>
        <v>0</v>
      </c>
      <c r="AP37" s="25"/>
      <c r="AQ37" s="25"/>
      <c r="AR37" s="25"/>
      <c r="AS37" s="26">
        <f>SUM(AP37:AR37)</f>
        <v>0</v>
      </c>
      <c r="AT37" s="25"/>
      <c r="AU37" s="25"/>
      <c r="AV37" s="25"/>
      <c r="AW37" s="26">
        <f>SUM(AT37:AV37)</f>
        <v>0</v>
      </c>
      <c r="AX37" s="25"/>
      <c r="AY37" s="25"/>
      <c r="AZ37" s="25"/>
      <c r="BA37" s="26">
        <f>SUM(AX37:AZ37)</f>
        <v>0</v>
      </c>
      <c r="BB37" s="25"/>
      <c r="BC37" s="25"/>
      <c r="BD37" s="25"/>
      <c r="BE37" s="26">
        <f>SUM(BB37:BD37)</f>
        <v>0</v>
      </c>
    </row>
    <row r="38" spans="1:57" x14ac:dyDescent="0.25">
      <c r="A38" s="2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</row>
    <row r="39" spans="1:57" x14ac:dyDescent="0.25">
      <c r="A39" s="23"/>
      <c r="D39" s="68" t="s">
        <v>245</v>
      </c>
      <c r="E39" s="68"/>
      <c r="F39" s="69">
        <f>F24-F26-F37</f>
        <v>0</v>
      </c>
      <c r="G39" s="69">
        <f t="shared" ref="G39:BE39" si="28">G24-G26-G37</f>
        <v>0</v>
      </c>
      <c r="H39" s="69">
        <f t="shared" si="28"/>
        <v>0</v>
      </c>
      <c r="I39" s="69">
        <f t="shared" si="28"/>
        <v>0</v>
      </c>
      <c r="J39" s="69">
        <f t="shared" si="28"/>
        <v>0</v>
      </c>
      <c r="K39" s="69">
        <f t="shared" si="28"/>
        <v>0</v>
      </c>
      <c r="L39" s="69">
        <f t="shared" si="28"/>
        <v>0</v>
      </c>
      <c r="M39" s="69">
        <f t="shared" si="28"/>
        <v>0</v>
      </c>
      <c r="N39" s="69">
        <f t="shared" si="28"/>
        <v>0</v>
      </c>
      <c r="O39" s="69">
        <f t="shared" si="28"/>
        <v>0</v>
      </c>
      <c r="P39" s="69">
        <f t="shared" si="28"/>
        <v>0</v>
      </c>
      <c r="Q39" s="69">
        <f t="shared" si="28"/>
        <v>0</v>
      </c>
      <c r="R39" s="69">
        <f t="shared" si="28"/>
        <v>0</v>
      </c>
      <c r="S39" s="69">
        <f t="shared" si="28"/>
        <v>0</v>
      </c>
      <c r="T39" s="69">
        <f t="shared" si="28"/>
        <v>0</v>
      </c>
      <c r="U39" s="69">
        <f t="shared" si="28"/>
        <v>0</v>
      </c>
      <c r="V39" s="69">
        <f t="shared" si="28"/>
        <v>0</v>
      </c>
      <c r="W39" s="69">
        <f t="shared" si="28"/>
        <v>0</v>
      </c>
      <c r="X39" s="69">
        <f t="shared" si="28"/>
        <v>0</v>
      </c>
      <c r="Y39" s="69">
        <f t="shared" si="28"/>
        <v>0</v>
      </c>
      <c r="Z39" s="69">
        <f t="shared" si="28"/>
        <v>0</v>
      </c>
      <c r="AA39" s="69">
        <f t="shared" si="28"/>
        <v>0</v>
      </c>
      <c r="AB39" s="69">
        <f t="shared" si="28"/>
        <v>0</v>
      </c>
      <c r="AC39" s="69">
        <f t="shared" si="28"/>
        <v>0</v>
      </c>
      <c r="AD39" s="69">
        <f t="shared" si="28"/>
        <v>0</v>
      </c>
      <c r="AE39" s="69">
        <f t="shared" si="28"/>
        <v>0</v>
      </c>
      <c r="AF39" s="69">
        <f t="shared" si="28"/>
        <v>0</v>
      </c>
      <c r="AG39" s="69">
        <f t="shared" si="28"/>
        <v>0</v>
      </c>
      <c r="AH39" s="69">
        <f t="shared" si="28"/>
        <v>0</v>
      </c>
      <c r="AI39" s="69">
        <f t="shared" si="28"/>
        <v>0</v>
      </c>
      <c r="AJ39" s="69">
        <f t="shared" si="28"/>
        <v>0</v>
      </c>
      <c r="AK39" s="69">
        <f t="shared" si="28"/>
        <v>0</v>
      </c>
      <c r="AL39" s="69">
        <f t="shared" ref="AL39:AS39" si="29">AL24-AL26-AL37</f>
        <v>0</v>
      </c>
      <c r="AM39" s="69">
        <f t="shared" si="29"/>
        <v>0</v>
      </c>
      <c r="AN39" s="69">
        <f t="shared" si="29"/>
        <v>0</v>
      </c>
      <c r="AO39" s="69">
        <f t="shared" si="29"/>
        <v>0</v>
      </c>
      <c r="AP39" s="69">
        <f t="shared" si="29"/>
        <v>0</v>
      </c>
      <c r="AQ39" s="69">
        <f t="shared" si="29"/>
        <v>0</v>
      </c>
      <c r="AR39" s="69">
        <f t="shared" si="29"/>
        <v>0</v>
      </c>
      <c r="AS39" s="69">
        <f t="shared" si="29"/>
        <v>0</v>
      </c>
      <c r="AT39" s="69">
        <f t="shared" si="28"/>
        <v>0</v>
      </c>
      <c r="AU39" s="69">
        <f t="shared" si="28"/>
        <v>0</v>
      </c>
      <c r="AV39" s="69">
        <f t="shared" si="28"/>
        <v>0</v>
      </c>
      <c r="AW39" s="69">
        <f t="shared" si="28"/>
        <v>0</v>
      </c>
      <c r="AX39" s="69">
        <f>AX24-AX26-AX37</f>
        <v>0</v>
      </c>
      <c r="AY39" s="69">
        <f>AY24-AY26-AY37</f>
        <v>0</v>
      </c>
      <c r="AZ39" s="69">
        <f>AZ24-AZ26-AZ37</f>
        <v>0</v>
      </c>
      <c r="BA39" s="69">
        <f>BA24-BA26-BA37</f>
        <v>0</v>
      </c>
      <c r="BB39" s="69">
        <f t="shared" si="28"/>
        <v>0</v>
      </c>
      <c r="BC39" s="69">
        <f t="shared" si="28"/>
        <v>0</v>
      </c>
      <c r="BD39" s="69">
        <f t="shared" si="28"/>
        <v>0</v>
      </c>
      <c r="BE39" s="69">
        <f t="shared" si="28"/>
        <v>0</v>
      </c>
    </row>
    <row r="40" spans="1:57" ht="15.75" customHeight="1" x14ac:dyDescent="0.25">
      <c r="D40" s="21"/>
      <c r="E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</row>
    <row r="41" spans="1:57" ht="15.75" customHeight="1" x14ac:dyDescent="0.25">
      <c r="D41" s="48" t="s">
        <v>78</v>
      </c>
      <c r="E41" s="114"/>
      <c r="F41" s="49" t="s">
        <v>76</v>
      </c>
      <c r="G41" s="49" t="s">
        <v>76</v>
      </c>
      <c r="H41" s="49" t="s">
        <v>76</v>
      </c>
      <c r="I41" s="49" t="s">
        <v>76</v>
      </c>
      <c r="J41" s="49" t="s">
        <v>76</v>
      </c>
      <c r="K41" s="49" t="s">
        <v>76</v>
      </c>
      <c r="L41" s="49" t="s">
        <v>76</v>
      </c>
      <c r="M41" s="49" t="s">
        <v>76</v>
      </c>
      <c r="N41" s="49" t="s">
        <v>76</v>
      </c>
      <c r="O41" s="49" t="s">
        <v>76</v>
      </c>
      <c r="P41" s="49" t="s">
        <v>76</v>
      </c>
      <c r="Q41" s="49" t="s">
        <v>76</v>
      </c>
      <c r="R41" s="49" t="s">
        <v>76</v>
      </c>
      <c r="S41" s="49" t="s">
        <v>76</v>
      </c>
      <c r="T41" s="49" t="s">
        <v>76</v>
      </c>
      <c r="U41" s="49" t="s">
        <v>76</v>
      </c>
      <c r="V41" s="49" t="s">
        <v>76</v>
      </c>
      <c r="W41" s="49" t="s">
        <v>76</v>
      </c>
      <c r="X41" s="49" t="s">
        <v>76</v>
      </c>
      <c r="Y41" s="49" t="s">
        <v>76</v>
      </c>
      <c r="Z41" s="49" t="s">
        <v>76</v>
      </c>
      <c r="AA41" s="49" t="s">
        <v>76</v>
      </c>
      <c r="AB41" s="49" t="s">
        <v>76</v>
      </c>
      <c r="AC41" s="49" t="s">
        <v>76</v>
      </c>
      <c r="AD41" s="128" t="s">
        <v>75</v>
      </c>
      <c r="AE41" s="128" t="s">
        <v>75</v>
      </c>
      <c r="AF41" s="128" t="s">
        <v>75</v>
      </c>
      <c r="AG41" s="128" t="s">
        <v>75</v>
      </c>
      <c r="AH41" s="49" t="s">
        <v>76</v>
      </c>
      <c r="AI41" s="49" t="s">
        <v>76</v>
      </c>
      <c r="AJ41" s="49" t="s">
        <v>76</v>
      </c>
      <c r="AK41" s="49" t="s">
        <v>76</v>
      </c>
      <c r="AL41" s="49" t="s">
        <v>76</v>
      </c>
      <c r="AM41" s="49" t="s">
        <v>76</v>
      </c>
      <c r="AN41" s="49" t="s">
        <v>76</v>
      </c>
      <c r="AO41" s="49" t="s">
        <v>76</v>
      </c>
      <c r="AP41" s="49" t="s">
        <v>76</v>
      </c>
      <c r="AQ41" s="49" t="s">
        <v>76</v>
      </c>
      <c r="AR41" s="49" t="s">
        <v>76</v>
      </c>
      <c r="AS41" s="49" t="s">
        <v>76</v>
      </c>
      <c r="AT41" s="49" t="s">
        <v>76</v>
      </c>
      <c r="AU41" s="49" t="s">
        <v>76</v>
      </c>
      <c r="AV41" s="49" t="s">
        <v>76</v>
      </c>
      <c r="AW41" s="49" t="s">
        <v>76</v>
      </c>
      <c r="AX41" s="49" t="s">
        <v>76</v>
      </c>
      <c r="AY41" s="49" t="s">
        <v>76</v>
      </c>
      <c r="AZ41" s="49" t="s">
        <v>76</v>
      </c>
      <c r="BA41" s="49" t="s">
        <v>76</v>
      </c>
      <c r="BB41" s="49" t="s">
        <v>76</v>
      </c>
      <c r="BC41" s="49" t="s">
        <v>76</v>
      </c>
      <c r="BD41" s="49" t="s">
        <v>76</v>
      </c>
      <c r="BE41" s="49" t="s">
        <v>76</v>
      </c>
    </row>
    <row r="42" spans="1:57" x14ac:dyDescent="0.25">
      <c r="A42" s="23" t="str">
        <f>D41</f>
        <v>CLAIM SUMS INSURED</v>
      </c>
      <c r="C42" s="13" t="s">
        <v>25</v>
      </c>
      <c r="D42" s="53" t="s">
        <v>262</v>
      </c>
      <c r="E42" s="53" t="s">
        <v>225</v>
      </c>
      <c r="F42" s="252">
        <v>0</v>
      </c>
      <c r="G42" s="252">
        <v>0</v>
      </c>
      <c r="H42" s="25"/>
      <c r="I42" s="26">
        <f t="shared" ref="I42:I47" si="30">SUM(F42:H42)</f>
        <v>0</v>
      </c>
      <c r="J42" s="252">
        <v>0</v>
      </c>
      <c r="K42" s="252">
        <v>0</v>
      </c>
      <c r="L42" s="25"/>
      <c r="M42" s="26">
        <f t="shared" ref="M42:M47" si="31">SUM(J42:L42)</f>
        <v>0</v>
      </c>
      <c r="N42" s="252">
        <v>0</v>
      </c>
      <c r="O42" s="252">
        <v>0</v>
      </c>
      <c r="P42" s="25"/>
      <c r="Q42" s="26">
        <f t="shared" ref="Q42:Q47" si="32">SUM(N42:P42)</f>
        <v>0</v>
      </c>
      <c r="R42" s="252">
        <v>0</v>
      </c>
      <c r="S42" s="252">
        <v>0</v>
      </c>
      <c r="T42" s="25"/>
      <c r="U42" s="26">
        <f t="shared" ref="U42:U47" si="33">SUM(R42:T42)</f>
        <v>0</v>
      </c>
      <c r="V42" s="252">
        <v>0</v>
      </c>
      <c r="W42" s="252">
        <v>0</v>
      </c>
      <c r="X42" s="25"/>
      <c r="Y42" s="26">
        <f t="shared" ref="Y42:Y47" si="34">SUM(V42:X42)</f>
        <v>0</v>
      </c>
      <c r="Z42" s="25"/>
      <c r="AA42" s="25"/>
      <c r="AB42" s="25"/>
      <c r="AC42" s="26">
        <f t="shared" ref="AC42:AC47" si="35">SUM(Z42:AB42)</f>
        <v>0</v>
      </c>
      <c r="AD42" s="252">
        <v>0</v>
      </c>
      <c r="AE42" s="252">
        <v>0</v>
      </c>
      <c r="AF42" s="25"/>
      <c r="AG42" s="26">
        <f t="shared" ref="AG42:AG47" si="36">SUM(AD42:AF42)</f>
        <v>0</v>
      </c>
      <c r="AH42" s="25"/>
      <c r="AI42" s="25"/>
      <c r="AJ42" s="25"/>
      <c r="AK42" s="26">
        <f t="shared" ref="AK42:AK47" si="37">SUM(AH42:AJ42)</f>
        <v>0</v>
      </c>
      <c r="AL42" s="25"/>
      <c r="AM42" s="25"/>
      <c r="AN42" s="25"/>
      <c r="AO42" s="26">
        <f>SUM(AL42:AN42)</f>
        <v>0</v>
      </c>
      <c r="AP42" s="25"/>
      <c r="AQ42" s="25"/>
      <c r="AR42" s="25"/>
      <c r="AS42" s="26">
        <f>SUM(AP42:AR42)</f>
        <v>0</v>
      </c>
      <c r="AT42" s="25"/>
      <c r="AU42" s="25"/>
      <c r="AV42" s="25"/>
      <c r="AW42" s="26">
        <f t="shared" ref="AW42:AW47" si="38">SUM(AT42:AV42)</f>
        <v>0</v>
      </c>
      <c r="AX42" s="25"/>
      <c r="AY42" s="25"/>
      <c r="AZ42" s="25"/>
      <c r="BA42" s="26">
        <f>SUM(AX42:AZ42)</f>
        <v>0</v>
      </c>
      <c r="BB42" s="25"/>
      <c r="BC42" s="25"/>
      <c r="BD42" s="25"/>
      <c r="BE42" s="26">
        <f t="shared" ref="BE42:BE47" si="39">SUM(BB42:BD42)</f>
        <v>0</v>
      </c>
    </row>
    <row r="43" spans="1:57" x14ac:dyDescent="0.25">
      <c r="A43" s="23"/>
      <c r="D43" s="21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</row>
    <row r="44" spans="1:57" x14ac:dyDescent="0.25">
      <c r="A44" s="23" t="str">
        <f>$A$42</f>
        <v>CLAIM SUMS INSURED</v>
      </c>
      <c r="C44" s="13" t="s">
        <v>26</v>
      </c>
      <c r="D44" s="92" t="s">
        <v>263</v>
      </c>
      <c r="E44" s="141" t="s">
        <v>226</v>
      </c>
      <c r="F44" s="253">
        <v>0</v>
      </c>
      <c r="G44" s="253">
        <v>0</v>
      </c>
      <c r="H44" s="253">
        <v>0</v>
      </c>
      <c r="I44" s="69">
        <f t="shared" si="30"/>
        <v>0</v>
      </c>
      <c r="J44" s="253">
        <v>0</v>
      </c>
      <c r="K44" s="253">
        <v>0</v>
      </c>
      <c r="L44" s="253">
        <v>0</v>
      </c>
      <c r="M44" s="69">
        <f t="shared" si="31"/>
        <v>0</v>
      </c>
      <c r="N44" s="253">
        <v>0</v>
      </c>
      <c r="O44" s="253">
        <v>0</v>
      </c>
      <c r="P44" s="253">
        <v>0</v>
      </c>
      <c r="Q44" s="69">
        <f t="shared" si="32"/>
        <v>0</v>
      </c>
      <c r="R44" s="253">
        <v>0</v>
      </c>
      <c r="S44" s="253">
        <v>0</v>
      </c>
      <c r="T44" s="253">
        <v>0</v>
      </c>
      <c r="U44" s="69">
        <f t="shared" si="33"/>
        <v>0</v>
      </c>
      <c r="V44" s="253">
        <v>0</v>
      </c>
      <c r="W44" s="253">
        <v>0</v>
      </c>
      <c r="X44" s="253">
        <v>0</v>
      </c>
      <c r="Y44" s="69">
        <f t="shared" si="34"/>
        <v>0</v>
      </c>
      <c r="Z44" s="140"/>
      <c r="AA44" s="140"/>
      <c r="AB44" s="140"/>
      <c r="AC44" s="69">
        <f t="shared" si="35"/>
        <v>0</v>
      </c>
      <c r="AD44" s="253">
        <v>0</v>
      </c>
      <c r="AE44" s="253">
        <v>0</v>
      </c>
      <c r="AF44" s="253">
        <v>0</v>
      </c>
      <c r="AG44" s="69">
        <f t="shared" si="36"/>
        <v>0</v>
      </c>
      <c r="AH44" s="140"/>
      <c r="AI44" s="140"/>
      <c r="AJ44" s="140"/>
      <c r="AK44" s="69">
        <f t="shared" si="37"/>
        <v>0</v>
      </c>
      <c r="AL44" s="140"/>
      <c r="AM44" s="140"/>
      <c r="AN44" s="140"/>
      <c r="AO44" s="69">
        <f>SUM(AL44:AN44)</f>
        <v>0</v>
      </c>
      <c r="AP44" s="140"/>
      <c r="AQ44" s="140"/>
      <c r="AR44" s="140"/>
      <c r="AS44" s="69">
        <f>SUM(AP44:AR44)</f>
        <v>0</v>
      </c>
      <c r="AT44" s="140"/>
      <c r="AU44" s="140"/>
      <c r="AV44" s="140"/>
      <c r="AW44" s="69">
        <f t="shared" si="38"/>
        <v>0</v>
      </c>
      <c r="AX44" s="140"/>
      <c r="AY44" s="140"/>
      <c r="AZ44" s="140"/>
      <c r="BA44" s="69">
        <f>SUM(AX44:AZ44)</f>
        <v>0</v>
      </c>
      <c r="BB44" s="140"/>
      <c r="BC44" s="140"/>
      <c r="BD44" s="140"/>
      <c r="BE44" s="69">
        <f t="shared" si="39"/>
        <v>0</v>
      </c>
    </row>
    <row r="45" spans="1:57" x14ac:dyDescent="0.25">
      <c r="A45" s="23"/>
      <c r="D45" s="68"/>
      <c r="E45" s="141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</row>
    <row r="46" spans="1:57" ht="15" customHeight="1" x14ac:dyDescent="0.25">
      <c r="A46" s="23" t="str">
        <f t="shared" ref="A46:A53" si="40">$A$42</f>
        <v>CLAIM SUMS INSURED</v>
      </c>
      <c r="C46" s="13" t="s">
        <v>26</v>
      </c>
      <c r="D46" s="53" t="s">
        <v>264</v>
      </c>
      <c r="E46" s="53" t="s">
        <v>227</v>
      </c>
      <c r="F46" s="252">
        <v>0</v>
      </c>
      <c r="G46" s="252">
        <v>0</v>
      </c>
      <c r="H46" s="252">
        <v>0</v>
      </c>
      <c r="I46" s="26">
        <f t="shared" si="30"/>
        <v>0</v>
      </c>
      <c r="J46" s="252">
        <v>0</v>
      </c>
      <c r="K46" s="252">
        <v>0</v>
      </c>
      <c r="L46" s="252">
        <v>0</v>
      </c>
      <c r="M46" s="26">
        <f t="shared" si="31"/>
        <v>0</v>
      </c>
      <c r="N46" s="252">
        <v>0</v>
      </c>
      <c r="O46" s="252">
        <v>0</v>
      </c>
      <c r="P46" s="252">
        <v>0</v>
      </c>
      <c r="Q46" s="26">
        <f t="shared" si="32"/>
        <v>0</v>
      </c>
      <c r="R46" s="252">
        <v>0</v>
      </c>
      <c r="S46" s="252">
        <v>0</v>
      </c>
      <c r="T46" s="252">
        <v>0</v>
      </c>
      <c r="U46" s="26">
        <f t="shared" si="33"/>
        <v>0</v>
      </c>
      <c r="V46" s="252">
        <v>0</v>
      </c>
      <c r="W46" s="252">
        <v>0</v>
      </c>
      <c r="X46" s="252">
        <v>0</v>
      </c>
      <c r="Y46" s="26">
        <f t="shared" si="34"/>
        <v>0</v>
      </c>
      <c r="Z46" s="25"/>
      <c r="AA46" s="25"/>
      <c r="AB46" s="25"/>
      <c r="AC46" s="26">
        <f t="shared" si="35"/>
        <v>0</v>
      </c>
      <c r="AD46" s="252">
        <v>0</v>
      </c>
      <c r="AE46" s="252">
        <v>0</v>
      </c>
      <c r="AF46" s="252">
        <v>0</v>
      </c>
      <c r="AG46" s="26">
        <f t="shared" si="36"/>
        <v>0</v>
      </c>
      <c r="AH46" s="25"/>
      <c r="AI46" s="25"/>
      <c r="AJ46" s="25"/>
      <c r="AK46" s="26">
        <f t="shared" si="37"/>
        <v>0</v>
      </c>
      <c r="AL46" s="25"/>
      <c r="AM46" s="25"/>
      <c r="AN46" s="25"/>
      <c r="AO46" s="26">
        <f t="shared" ref="AO46:AO53" si="41">SUM(AL46:AN46)</f>
        <v>0</v>
      </c>
      <c r="AP46" s="25"/>
      <c r="AQ46" s="25"/>
      <c r="AR46" s="25"/>
      <c r="AS46" s="26">
        <f t="shared" ref="AS46:AS53" si="42">SUM(AP46:AR46)</f>
        <v>0</v>
      </c>
      <c r="AT46" s="25"/>
      <c r="AU46" s="25"/>
      <c r="AV46" s="25"/>
      <c r="AW46" s="26">
        <f t="shared" si="38"/>
        <v>0</v>
      </c>
      <c r="AX46" s="25"/>
      <c r="AY46" s="25"/>
      <c r="AZ46" s="25"/>
      <c r="BA46" s="26">
        <f t="shared" ref="BA46:BA53" si="43">SUM(AX46:AZ46)</f>
        <v>0</v>
      </c>
      <c r="BB46" s="25"/>
      <c r="BC46" s="25"/>
      <c r="BD46" s="25"/>
      <c r="BE46" s="26">
        <f t="shared" si="39"/>
        <v>0</v>
      </c>
    </row>
    <row r="47" spans="1:57" x14ac:dyDescent="0.25">
      <c r="A47" s="23" t="str">
        <f t="shared" si="40"/>
        <v>CLAIM SUMS INSURED</v>
      </c>
      <c r="C47" s="13" t="s">
        <v>26</v>
      </c>
      <c r="D47" s="53" t="s">
        <v>505</v>
      </c>
      <c r="E47" s="53" t="s">
        <v>228</v>
      </c>
      <c r="F47" s="252">
        <v>0</v>
      </c>
      <c r="G47" s="252">
        <v>0</v>
      </c>
      <c r="H47" s="252">
        <v>0</v>
      </c>
      <c r="I47" s="26">
        <f t="shared" si="30"/>
        <v>0</v>
      </c>
      <c r="J47" s="252">
        <v>0</v>
      </c>
      <c r="K47" s="252">
        <v>0</v>
      </c>
      <c r="L47" s="252">
        <v>0</v>
      </c>
      <c r="M47" s="26">
        <f t="shared" si="31"/>
        <v>0</v>
      </c>
      <c r="N47" s="252">
        <v>0</v>
      </c>
      <c r="O47" s="252">
        <v>0</v>
      </c>
      <c r="P47" s="252">
        <v>0</v>
      </c>
      <c r="Q47" s="26">
        <f t="shared" si="32"/>
        <v>0</v>
      </c>
      <c r="R47" s="252">
        <v>0</v>
      </c>
      <c r="S47" s="252">
        <v>0</v>
      </c>
      <c r="T47" s="252">
        <v>0</v>
      </c>
      <c r="U47" s="26">
        <f t="shared" si="33"/>
        <v>0</v>
      </c>
      <c r="V47" s="252">
        <v>0</v>
      </c>
      <c r="W47" s="252">
        <v>0</v>
      </c>
      <c r="X47" s="252">
        <v>0</v>
      </c>
      <c r="Y47" s="26">
        <f t="shared" si="34"/>
        <v>0</v>
      </c>
      <c r="Z47" s="25"/>
      <c r="AA47" s="25"/>
      <c r="AB47" s="25"/>
      <c r="AC47" s="26">
        <f t="shared" si="35"/>
        <v>0</v>
      </c>
      <c r="AD47" s="252">
        <v>0</v>
      </c>
      <c r="AE47" s="252">
        <v>0</v>
      </c>
      <c r="AF47" s="252">
        <v>0</v>
      </c>
      <c r="AG47" s="26">
        <f t="shared" si="36"/>
        <v>0</v>
      </c>
      <c r="AH47" s="25"/>
      <c r="AI47" s="25"/>
      <c r="AJ47" s="25"/>
      <c r="AK47" s="26">
        <f t="shared" si="37"/>
        <v>0</v>
      </c>
      <c r="AL47" s="25"/>
      <c r="AM47" s="25"/>
      <c r="AN47" s="25"/>
      <c r="AO47" s="26">
        <f t="shared" si="41"/>
        <v>0</v>
      </c>
      <c r="AP47" s="25"/>
      <c r="AQ47" s="25"/>
      <c r="AR47" s="25"/>
      <c r="AS47" s="26">
        <f t="shared" si="42"/>
        <v>0</v>
      </c>
      <c r="AT47" s="25"/>
      <c r="AU47" s="25"/>
      <c r="AV47" s="25"/>
      <c r="AW47" s="26">
        <f t="shared" si="38"/>
        <v>0</v>
      </c>
      <c r="AX47" s="25"/>
      <c r="AY47" s="25"/>
      <c r="AZ47" s="25"/>
      <c r="BA47" s="26">
        <f t="shared" si="43"/>
        <v>0</v>
      </c>
      <c r="BB47" s="25"/>
      <c r="BC47" s="25"/>
      <c r="BD47" s="25"/>
      <c r="BE47" s="26">
        <f t="shared" si="39"/>
        <v>0</v>
      </c>
    </row>
    <row r="48" spans="1:57" x14ac:dyDescent="0.25">
      <c r="A48" s="23" t="str">
        <f t="shared" si="40"/>
        <v>CLAIM SUMS INSURED</v>
      </c>
      <c r="C48" s="13" t="s">
        <v>26</v>
      </c>
      <c r="D48" s="53" t="s">
        <v>348</v>
      </c>
      <c r="E48" s="53" t="s">
        <v>27</v>
      </c>
      <c r="F48" s="26">
        <f>SUBTOTAL(9,F49:F52)</f>
        <v>0</v>
      </c>
      <c r="G48" s="26">
        <f>SUBTOTAL(9,G49:G52)</f>
        <v>0</v>
      </c>
      <c r="H48" s="26">
        <f>SUBTOTAL(9,H49:H52)</f>
        <v>0</v>
      </c>
      <c r="I48" s="26">
        <f t="shared" ref="I48:I53" si="44">SUM(F48:H48)</f>
        <v>0</v>
      </c>
      <c r="J48" s="26">
        <f>SUBTOTAL(9,J49:J52)</f>
        <v>0</v>
      </c>
      <c r="K48" s="26">
        <f>SUBTOTAL(9,K49:K52)</f>
        <v>0</v>
      </c>
      <c r="L48" s="26">
        <f>SUBTOTAL(9,L49:L52)</f>
        <v>0</v>
      </c>
      <c r="M48" s="26">
        <f t="shared" ref="M48:M53" si="45">SUM(J48:L48)</f>
        <v>0</v>
      </c>
      <c r="N48" s="26">
        <f>SUBTOTAL(9,N49:N52)</f>
        <v>0</v>
      </c>
      <c r="O48" s="26">
        <f>SUBTOTAL(9,O49:O52)</f>
        <v>0</v>
      </c>
      <c r="P48" s="26">
        <f>SUBTOTAL(9,P49:P52)</f>
        <v>0</v>
      </c>
      <c r="Q48" s="26">
        <f t="shared" ref="Q48:Q53" si="46">SUM(N48:P48)</f>
        <v>0</v>
      </c>
      <c r="R48" s="26">
        <f>SUBTOTAL(9,R49:R52)</f>
        <v>0</v>
      </c>
      <c r="S48" s="26">
        <f>SUBTOTAL(9,S49:S52)</f>
        <v>0</v>
      </c>
      <c r="T48" s="26">
        <f>SUBTOTAL(9,T49:T52)</f>
        <v>0</v>
      </c>
      <c r="U48" s="26">
        <f t="shared" ref="U48:U53" si="47">SUM(R48:T48)</f>
        <v>0</v>
      </c>
      <c r="V48" s="26">
        <f>SUBTOTAL(9,V49:V52)</f>
        <v>0</v>
      </c>
      <c r="W48" s="26">
        <f>SUBTOTAL(9,W49:W52)</f>
        <v>0</v>
      </c>
      <c r="X48" s="26">
        <f>SUBTOTAL(9,X49:X52)</f>
        <v>0</v>
      </c>
      <c r="Y48" s="26">
        <f t="shared" ref="Y48:Y53" si="48">SUM(V48:X48)</f>
        <v>0</v>
      </c>
      <c r="Z48" s="26">
        <f>SUBTOTAL(9,Z49:Z52)</f>
        <v>0</v>
      </c>
      <c r="AA48" s="26">
        <f>SUBTOTAL(9,AA49:AA52)</f>
        <v>0</v>
      </c>
      <c r="AB48" s="26">
        <f>SUBTOTAL(9,AB49:AB52)</f>
        <v>0</v>
      </c>
      <c r="AC48" s="26">
        <f t="shared" ref="AC48:AC53" si="49">SUM(Z48:AB48)</f>
        <v>0</v>
      </c>
      <c r="AD48" s="26">
        <f>SUBTOTAL(9,AD49:AD52)</f>
        <v>0</v>
      </c>
      <c r="AE48" s="26">
        <f>SUBTOTAL(9,AE49:AE52)</f>
        <v>0</v>
      </c>
      <c r="AF48" s="26">
        <f>SUBTOTAL(9,AF49:AF52)</f>
        <v>0</v>
      </c>
      <c r="AG48" s="26">
        <f t="shared" ref="AG48:AG53" si="50">SUM(AD48:AF48)</f>
        <v>0</v>
      </c>
      <c r="AH48" s="26">
        <f>SUBTOTAL(9,AH49:AH52)</f>
        <v>0</v>
      </c>
      <c r="AI48" s="26">
        <f>SUBTOTAL(9,AI49:AI52)</f>
        <v>0</v>
      </c>
      <c r="AJ48" s="26">
        <f>SUBTOTAL(9,AJ49:AJ52)</f>
        <v>0</v>
      </c>
      <c r="AK48" s="26">
        <f t="shared" ref="AK48:AK53" si="51">SUM(AH48:AJ48)</f>
        <v>0</v>
      </c>
      <c r="AL48" s="26">
        <f>SUBTOTAL(9,AL49:AL52)</f>
        <v>0</v>
      </c>
      <c r="AM48" s="26">
        <f>SUBTOTAL(9,AM49:AM52)</f>
        <v>0</v>
      </c>
      <c r="AN48" s="26">
        <f>SUBTOTAL(9,AN49:AN52)</f>
        <v>0</v>
      </c>
      <c r="AO48" s="26">
        <f t="shared" si="41"/>
        <v>0</v>
      </c>
      <c r="AP48" s="26">
        <f>SUBTOTAL(9,AP49:AP52)</f>
        <v>0</v>
      </c>
      <c r="AQ48" s="26">
        <f>SUBTOTAL(9,AQ49:AQ52)</f>
        <v>0</v>
      </c>
      <c r="AR48" s="26">
        <f>SUBTOTAL(9,AR49:AR52)</f>
        <v>0</v>
      </c>
      <c r="AS48" s="26">
        <f t="shared" si="42"/>
        <v>0</v>
      </c>
      <c r="AT48" s="26">
        <f>SUBTOTAL(9,AT49:AT52)</f>
        <v>0</v>
      </c>
      <c r="AU48" s="26">
        <f>SUBTOTAL(9,AU49:AU52)</f>
        <v>0</v>
      </c>
      <c r="AV48" s="26">
        <f>SUBTOTAL(9,AV49:AV52)</f>
        <v>0</v>
      </c>
      <c r="AW48" s="26">
        <f t="shared" ref="AW48:AW53" si="52">SUM(AT48:AV48)</f>
        <v>0</v>
      </c>
      <c r="AX48" s="26">
        <f>SUBTOTAL(9,AX49:AX52)</f>
        <v>0</v>
      </c>
      <c r="AY48" s="26">
        <f>SUBTOTAL(9,AY49:AY52)</f>
        <v>0</v>
      </c>
      <c r="AZ48" s="26">
        <f>SUBTOTAL(9,AZ49:AZ52)</f>
        <v>0</v>
      </c>
      <c r="BA48" s="26">
        <f t="shared" si="43"/>
        <v>0</v>
      </c>
      <c r="BB48" s="26">
        <f>SUBTOTAL(9,BB49:BB52)</f>
        <v>0</v>
      </c>
      <c r="BC48" s="26">
        <f>SUBTOTAL(9,BC49:BC52)</f>
        <v>0</v>
      </c>
      <c r="BD48" s="26">
        <f>SUBTOTAL(9,BD49:BD52)</f>
        <v>0</v>
      </c>
      <c r="BE48" s="26">
        <f t="shared" ref="BE48:BE53" si="53">SUM(BB48:BD48)</f>
        <v>0</v>
      </c>
    </row>
    <row r="49" spans="1:57" x14ac:dyDescent="0.25">
      <c r="A49" s="23" t="str">
        <f t="shared" si="40"/>
        <v>CLAIM SUMS INSURED</v>
      </c>
      <c r="C49" s="13" t="s">
        <v>26</v>
      </c>
      <c r="D49" s="53" t="s">
        <v>222</v>
      </c>
      <c r="E49" s="53" t="s">
        <v>229</v>
      </c>
      <c r="F49" s="252">
        <v>0</v>
      </c>
      <c r="G49" s="252">
        <v>0</v>
      </c>
      <c r="H49" s="252">
        <v>0</v>
      </c>
      <c r="I49" s="26">
        <f t="shared" si="44"/>
        <v>0</v>
      </c>
      <c r="J49" s="252">
        <v>0</v>
      </c>
      <c r="K49" s="252">
        <v>0</v>
      </c>
      <c r="L49" s="252">
        <v>0</v>
      </c>
      <c r="M49" s="26">
        <f t="shared" si="45"/>
        <v>0</v>
      </c>
      <c r="N49" s="252">
        <v>0</v>
      </c>
      <c r="O49" s="252">
        <v>0</v>
      </c>
      <c r="P49" s="252">
        <v>0</v>
      </c>
      <c r="Q49" s="26">
        <f t="shared" si="46"/>
        <v>0</v>
      </c>
      <c r="R49" s="252">
        <v>0</v>
      </c>
      <c r="S49" s="252">
        <v>0</v>
      </c>
      <c r="T49" s="252">
        <v>0</v>
      </c>
      <c r="U49" s="26">
        <f t="shared" si="47"/>
        <v>0</v>
      </c>
      <c r="V49" s="252">
        <v>0</v>
      </c>
      <c r="W49" s="252">
        <v>0</v>
      </c>
      <c r="X49" s="252">
        <v>0</v>
      </c>
      <c r="Y49" s="26">
        <f t="shared" si="48"/>
        <v>0</v>
      </c>
      <c r="Z49" s="25"/>
      <c r="AA49" s="25"/>
      <c r="AB49" s="25"/>
      <c r="AC49" s="26">
        <f t="shared" si="49"/>
        <v>0</v>
      </c>
      <c r="AD49" s="252">
        <v>0</v>
      </c>
      <c r="AE49" s="252">
        <v>0</v>
      </c>
      <c r="AF49" s="252">
        <v>0</v>
      </c>
      <c r="AG49" s="26">
        <f t="shared" si="50"/>
        <v>0</v>
      </c>
      <c r="AH49" s="25"/>
      <c r="AI49" s="25"/>
      <c r="AJ49" s="25"/>
      <c r="AK49" s="26">
        <f t="shared" si="51"/>
        <v>0</v>
      </c>
      <c r="AL49" s="25"/>
      <c r="AM49" s="25"/>
      <c r="AN49" s="25"/>
      <c r="AO49" s="26">
        <f t="shared" si="41"/>
        <v>0</v>
      </c>
      <c r="AP49" s="25"/>
      <c r="AQ49" s="25"/>
      <c r="AR49" s="25"/>
      <c r="AS49" s="26">
        <f t="shared" si="42"/>
        <v>0</v>
      </c>
      <c r="AT49" s="25"/>
      <c r="AU49" s="25"/>
      <c r="AV49" s="25"/>
      <c r="AW49" s="26">
        <f t="shared" si="52"/>
        <v>0</v>
      </c>
      <c r="AX49" s="25"/>
      <c r="AY49" s="25"/>
      <c r="AZ49" s="25"/>
      <c r="BA49" s="26">
        <f t="shared" si="43"/>
        <v>0</v>
      </c>
      <c r="BB49" s="25"/>
      <c r="BC49" s="25"/>
      <c r="BD49" s="25"/>
      <c r="BE49" s="26">
        <f t="shared" si="53"/>
        <v>0</v>
      </c>
    </row>
    <row r="50" spans="1:57" x14ac:dyDescent="0.25">
      <c r="A50" s="23" t="str">
        <f t="shared" si="40"/>
        <v>CLAIM SUMS INSURED</v>
      </c>
      <c r="C50" s="13" t="s">
        <v>26</v>
      </c>
      <c r="D50" s="53" t="s">
        <v>224</v>
      </c>
      <c r="E50" s="53" t="s">
        <v>230</v>
      </c>
      <c r="F50" s="252">
        <v>0</v>
      </c>
      <c r="G50" s="252">
        <v>0</v>
      </c>
      <c r="H50" s="252">
        <v>0</v>
      </c>
      <c r="I50" s="26">
        <f t="shared" si="44"/>
        <v>0</v>
      </c>
      <c r="J50" s="252">
        <v>0</v>
      </c>
      <c r="K50" s="252">
        <v>0</v>
      </c>
      <c r="L50" s="252">
        <v>0</v>
      </c>
      <c r="M50" s="26">
        <f t="shared" si="45"/>
        <v>0</v>
      </c>
      <c r="N50" s="252">
        <v>0</v>
      </c>
      <c r="O50" s="252">
        <v>0</v>
      </c>
      <c r="P50" s="252">
        <v>0</v>
      </c>
      <c r="Q50" s="26">
        <f t="shared" si="46"/>
        <v>0</v>
      </c>
      <c r="R50" s="252">
        <v>0</v>
      </c>
      <c r="S50" s="252">
        <v>0</v>
      </c>
      <c r="T50" s="252">
        <v>0</v>
      </c>
      <c r="U50" s="26">
        <f t="shared" si="47"/>
        <v>0</v>
      </c>
      <c r="V50" s="252">
        <v>0</v>
      </c>
      <c r="W50" s="252">
        <v>0</v>
      </c>
      <c r="X50" s="252">
        <v>0</v>
      </c>
      <c r="Y50" s="26">
        <f t="shared" si="48"/>
        <v>0</v>
      </c>
      <c r="Z50" s="25"/>
      <c r="AA50" s="25"/>
      <c r="AB50" s="25"/>
      <c r="AC50" s="26">
        <f t="shared" si="49"/>
        <v>0</v>
      </c>
      <c r="AD50" s="252">
        <v>0</v>
      </c>
      <c r="AE50" s="252">
        <v>0</v>
      </c>
      <c r="AF50" s="252">
        <v>0</v>
      </c>
      <c r="AG50" s="26">
        <f t="shared" si="50"/>
        <v>0</v>
      </c>
      <c r="AH50" s="25"/>
      <c r="AI50" s="25"/>
      <c r="AJ50" s="25"/>
      <c r="AK50" s="26">
        <f t="shared" si="51"/>
        <v>0</v>
      </c>
      <c r="AL50" s="25"/>
      <c r="AM50" s="25"/>
      <c r="AN50" s="25"/>
      <c r="AO50" s="26">
        <f t="shared" si="41"/>
        <v>0</v>
      </c>
      <c r="AP50" s="25"/>
      <c r="AQ50" s="25"/>
      <c r="AR50" s="25"/>
      <c r="AS50" s="26">
        <f t="shared" si="42"/>
        <v>0</v>
      </c>
      <c r="AT50" s="25"/>
      <c r="AU50" s="25"/>
      <c r="AV50" s="25"/>
      <c r="AW50" s="26">
        <f t="shared" si="52"/>
        <v>0</v>
      </c>
      <c r="AX50" s="25"/>
      <c r="AY50" s="25"/>
      <c r="AZ50" s="25"/>
      <c r="BA50" s="26">
        <f t="shared" si="43"/>
        <v>0</v>
      </c>
      <c r="BB50" s="25"/>
      <c r="BC50" s="25"/>
      <c r="BD50" s="25"/>
      <c r="BE50" s="26">
        <f t="shared" si="53"/>
        <v>0</v>
      </c>
    </row>
    <row r="51" spans="1:57" ht="15" customHeight="1" x14ac:dyDescent="0.25">
      <c r="A51" s="23" t="str">
        <f t="shared" si="40"/>
        <v>CLAIM SUMS INSURED</v>
      </c>
      <c r="C51" s="13" t="s">
        <v>26</v>
      </c>
      <c r="D51" s="53" t="s">
        <v>223</v>
      </c>
      <c r="E51" s="53" t="s">
        <v>231</v>
      </c>
      <c r="F51" s="252">
        <v>0</v>
      </c>
      <c r="G51" s="252">
        <v>0</v>
      </c>
      <c r="H51" s="252">
        <v>0</v>
      </c>
      <c r="I51" s="26">
        <f t="shared" si="44"/>
        <v>0</v>
      </c>
      <c r="J51" s="252">
        <v>0</v>
      </c>
      <c r="K51" s="252">
        <v>0</v>
      </c>
      <c r="L51" s="252">
        <v>0</v>
      </c>
      <c r="M51" s="26">
        <f t="shared" si="45"/>
        <v>0</v>
      </c>
      <c r="N51" s="252">
        <v>0</v>
      </c>
      <c r="O51" s="252">
        <v>0</v>
      </c>
      <c r="P51" s="252">
        <v>0</v>
      </c>
      <c r="Q51" s="26">
        <f t="shared" si="46"/>
        <v>0</v>
      </c>
      <c r="R51" s="252">
        <v>0</v>
      </c>
      <c r="S51" s="252">
        <v>0</v>
      </c>
      <c r="T51" s="252">
        <v>0</v>
      </c>
      <c r="U51" s="26">
        <f t="shared" si="47"/>
        <v>0</v>
      </c>
      <c r="V51" s="252">
        <v>0</v>
      </c>
      <c r="W51" s="252">
        <v>0</v>
      </c>
      <c r="X51" s="252">
        <v>0</v>
      </c>
      <c r="Y51" s="26">
        <f t="shared" si="48"/>
        <v>0</v>
      </c>
      <c r="Z51" s="25"/>
      <c r="AA51" s="25"/>
      <c r="AB51" s="25"/>
      <c r="AC51" s="26">
        <f t="shared" si="49"/>
        <v>0</v>
      </c>
      <c r="AD51" s="252">
        <v>0</v>
      </c>
      <c r="AE51" s="252">
        <v>0</v>
      </c>
      <c r="AF51" s="252">
        <v>0</v>
      </c>
      <c r="AG51" s="26">
        <f t="shared" si="50"/>
        <v>0</v>
      </c>
      <c r="AH51" s="25"/>
      <c r="AI51" s="25"/>
      <c r="AJ51" s="25"/>
      <c r="AK51" s="26">
        <f t="shared" si="51"/>
        <v>0</v>
      </c>
      <c r="AL51" s="25"/>
      <c r="AM51" s="25"/>
      <c r="AN51" s="25"/>
      <c r="AO51" s="26">
        <f t="shared" si="41"/>
        <v>0</v>
      </c>
      <c r="AP51" s="25"/>
      <c r="AQ51" s="25"/>
      <c r="AR51" s="25"/>
      <c r="AS51" s="26">
        <f t="shared" si="42"/>
        <v>0</v>
      </c>
      <c r="AT51" s="25"/>
      <c r="AU51" s="25"/>
      <c r="AV51" s="25"/>
      <c r="AW51" s="26">
        <f t="shared" si="52"/>
        <v>0</v>
      </c>
      <c r="AX51" s="25"/>
      <c r="AY51" s="25"/>
      <c r="AZ51" s="25"/>
      <c r="BA51" s="26">
        <f t="shared" si="43"/>
        <v>0</v>
      </c>
      <c r="BB51" s="25"/>
      <c r="BC51" s="25"/>
      <c r="BD51" s="25"/>
      <c r="BE51" s="26">
        <f t="shared" si="53"/>
        <v>0</v>
      </c>
    </row>
    <row r="52" spans="1:57" x14ac:dyDescent="0.25">
      <c r="A52" s="23" t="str">
        <f t="shared" si="40"/>
        <v>CLAIM SUMS INSURED</v>
      </c>
      <c r="C52" s="13" t="s">
        <v>26</v>
      </c>
      <c r="D52" s="53" t="s">
        <v>341</v>
      </c>
      <c r="E52" s="53" t="s">
        <v>232</v>
      </c>
      <c r="F52" s="252">
        <v>0</v>
      </c>
      <c r="G52" s="252">
        <v>0</v>
      </c>
      <c r="H52" s="252">
        <v>0</v>
      </c>
      <c r="I52" s="26">
        <f t="shared" si="44"/>
        <v>0</v>
      </c>
      <c r="J52" s="252">
        <v>0</v>
      </c>
      <c r="K52" s="252">
        <v>0</v>
      </c>
      <c r="L52" s="252">
        <v>0</v>
      </c>
      <c r="M52" s="26">
        <f t="shared" si="45"/>
        <v>0</v>
      </c>
      <c r="N52" s="252">
        <v>0</v>
      </c>
      <c r="O52" s="252">
        <v>0</v>
      </c>
      <c r="P52" s="252">
        <v>0</v>
      </c>
      <c r="Q52" s="26">
        <f t="shared" si="46"/>
        <v>0</v>
      </c>
      <c r="R52" s="252">
        <v>0</v>
      </c>
      <c r="S52" s="252">
        <v>0</v>
      </c>
      <c r="T52" s="252">
        <v>0</v>
      </c>
      <c r="U52" s="26">
        <f t="shared" si="47"/>
        <v>0</v>
      </c>
      <c r="V52" s="252">
        <v>0</v>
      </c>
      <c r="W52" s="252">
        <v>0</v>
      </c>
      <c r="X52" s="252">
        <v>0</v>
      </c>
      <c r="Y52" s="26">
        <f t="shared" si="48"/>
        <v>0</v>
      </c>
      <c r="Z52" s="25"/>
      <c r="AA52" s="25"/>
      <c r="AB52" s="25"/>
      <c r="AC52" s="26">
        <f t="shared" si="49"/>
        <v>0</v>
      </c>
      <c r="AD52" s="252">
        <v>0</v>
      </c>
      <c r="AE52" s="252">
        <v>0</v>
      </c>
      <c r="AF52" s="252">
        <v>0</v>
      </c>
      <c r="AG52" s="26">
        <f t="shared" si="50"/>
        <v>0</v>
      </c>
      <c r="AH52" s="25"/>
      <c r="AI52" s="25"/>
      <c r="AJ52" s="25"/>
      <c r="AK52" s="26">
        <f t="shared" si="51"/>
        <v>0</v>
      </c>
      <c r="AL52" s="25"/>
      <c r="AM52" s="25"/>
      <c r="AN52" s="25"/>
      <c r="AO52" s="26">
        <f t="shared" si="41"/>
        <v>0</v>
      </c>
      <c r="AP52" s="25"/>
      <c r="AQ52" s="25"/>
      <c r="AR52" s="25"/>
      <c r="AS52" s="26">
        <f t="shared" si="42"/>
        <v>0</v>
      </c>
      <c r="AT52" s="25"/>
      <c r="AU52" s="25"/>
      <c r="AV52" s="25"/>
      <c r="AW52" s="26">
        <f t="shared" si="52"/>
        <v>0</v>
      </c>
      <c r="AX52" s="25"/>
      <c r="AY52" s="25"/>
      <c r="AZ52" s="25"/>
      <c r="BA52" s="26">
        <f t="shared" si="43"/>
        <v>0</v>
      </c>
      <c r="BB52" s="25"/>
      <c r="BC52" s="25"/>
      <c r="BD52" s="25"/>
      <c r="BE52" s="26">
        <f t="shared" si="53"/>
        <v>0</v>
      </c>
    </row>
    <row r="53" spans="1:57" x14ac:dyDescent="0.25">
      <c r="A53" s="23" t="str">
        <f t="shared" si="40"/>
        <v>CLAIM SUMS INSURED</v>
      </c>
      <c r="C53" s="13" t="s">
        <v>26</v>
      </c>
      <c r="D53" s="53" t="s">
        <v>246</v>
      </c>
      <c r="E53" s="53" t="s">
        <v>233</v>
      </c>
      <c r="F53" s="26">
        <f>F42+F46+F47-F48</f>
        <v>0</v>
      </c>
      <c r="G53" s="26">
        <f>G42+G46+G47-G48</f>
        <v>0</v>
      </c>
      <c r="H53" s="26">
        <f>H42+H46+H47-H48</f>
        <v>0</v>
      </c>
      <c r="I53" s="26">
        <f t="shared" si="44"/>
        <v>0</v>
      </c>
      <c r="J53" s="26">
        <f>J42+J46+J47-J48</f>
        <v>0</v>
      </c>
      <c r="K53" s="26">
        <f>K42+K46+K47-K48</f>
        <v>0</v>
      </c>
      <c r="L53" s="26">
        <f>L42+L46+L47-L48</f>
        <v>0</v>
      </c>
      <c r="M53" s="26">
        <f t="shared" si="45"/>
        <v>0</v>
      </c>
      <c r="N53" s="26">
        <f>N42+N46+N47-N48</f>
        <v>0</v>
      </c>
      <c r="O53" s="26">
        <f>O42+O46+O47-O48</f>
        <v>0</v>
      </c>
      <c r="P53" s="26">
        <f>P42+P46+P47-P48</f>
        <v>0</v>
      </c>
      <c r="Q53" s="26">
        <f t="shared" si="46"/>
        <v>0</v>
      </c>
      <c r="R53" s="26">
        <f>R42+R46+R47-R48</f>
        <v>0</v>
      </c>
      <c r="S53" s="26">
        <f>S42+S46+S47-S48</f>
        <v>0</v>
      </c>
      <c r="T53" s="26">
        <f>T42+T46+T47-T48</f>
        <v>0</v>
      </c>
      <c r="U53" s="26">
        <f t="shared" si="47"/>
        <v>0</v>
      </c>
      <c r="V53" s="26">
        <f>V42+V46+V47-V48</f>
        <v>0</v>
      </c>
      <c r="W53" s="26">
        <f>W42+W46+W47-W48</f>
        <v>0</v>
      </c>
      <c r="X53" s="26">
        <f>X42+X46+X47-X48</f>
        <v>0</v>
      </c>
      <c r="Y53" s="26">
        <f t="shared" si="48"/>
        <v>0</v>
      </c>
      <c r="Z53" s="26">
        <f>Z42+Z46+Z47-Z48</f>
        <v>0</v>
      </c>
      <c r="AA53" s="26">
        <f>AA42+AA46+AA47-AA48</f>
        <v>0</v>
      </c>
      <c r="AB53" s="26">
        <f>AB42+AB46+AB47-AB48</f>
        <v>0</v>
      </c>
      <c r="AC53" s="26">
        <f t="shared" si="49"/>
        <v>0</v>
      </c>
      <c r="AD53" s="26">
        <f>AD42+AD46+AD47-AD48</f>
        <v>0</v>
      </c>
      <c r="AE53" s="26">
        <f>AE42+AE46+AE47-AE48</f>
        <v>0</v>
      </c>
      <c r="AF53" s="26">
        <f>AF42+AF46+AF47-AF48</f>
        <v>0</v>
      </c>
      <c r="AG53" s="26">
        <f t="shared" si="50"/>
        <v>0</v>
      </c>
      <c r="AH53" s="26">
        <f>AH42+AH46+AH47-AH48</f>
        <v>0</v>
      </c>
      <c r="AI53" s="26">
        <f>AI42+AI46+AI47-AI48</f>
        <v>0</v>
      </c>
      <c r="AJ53" s="26">
        <f>AJ42+AJ46+AJ47-AJ48</f>
        <v>0</v>
      </c>
      <c r="AK53" s="26">
        <f t="shared" si="51"/>
        <v>0</v>
      </c>
      <c r="AL53" s="26">
        <f>AL42+AL46+AL47-AL48</f>
        <v>0</v>
      </c>
      <c r="AM53" s="26">
        <f>AM42+AM46+AM47-AM48</f>
        <v>0</v>
      </c>
      <c r="AN53" s="26">
        <f>AN42+AN46+AN47-AN48</f>
        <v>0</v>
      </c>
      <c r="AO53" s="26">
        <f t="shared" si="41"/>
        <v>0</v>
      </c>
      <c r="AP53" s="26">
        <f>AP42+AP46+AP47-AP48</f>
        <v>0</v>
      </c>
      <c r="AQ53" s="26">
        <f>AQ42+AQ46+AQ47-AQ48</f>
        <v>0</v>
      </c>
      <c r="AR53" s="26">
        <f>AR42+AR46+AR47-AR48</f>
        <v>0</v>
      </c>
      <c r="AS53" s="26">
        <f t="shared" si="42"/>
        <v>0</v>
      </c>
      <c r="AT53" s="26">
        <f>AT42+AT46+AT47-AT48</f>
        <v>0</v>
      </c>
      <c r="AU53" s="26">
        <f>AU42+AU46+AU47-AU48</f>
        <v>0</v>
      </c>
      <c r="AV53" s="26">
        <f>AV42+AV46+AV47-AV48</f>
        <v>0</v>
      </c>
      <c r="AW53" s="26">
        <f t="shared" si="52"/>
        <v>0</v>
      </c>
      <c r="AX53" s="26">
        <f>AX42+AX46+AX47-AX48</f>
        <v>0</v>
      </c>
      <c r="AY53" s="26">
        <f>AY42+AY46+AY47-AY48</f>
        <v>0</v>
      </c>
      <c r="AZ53" s="26">
        <f>AZ42+AZ46+AZ47-AZ48</f>
        <v>0</v>
      </c>
      <c r="BA53" s="26">
        <f t="shared" si="43"/>
        <v>0</v>
      </c>
      <c r="BB53" s="26">
        <f>BB42+BB46+BB47-BB48</f>
        <v>0</v>
      </c>
      <c r="BC53" s="26">
        <f>BC42+BC46+BC47-BC48</f>
        <v>0</v>
      </c>
      <c r="BD53" s="26">
        <f>BD42+BD46+BD47-BD48</f>
        <v>0</v>
      </c>
      <c r="BE53" s="26">
        <f t="shared" si="53"/>
        <v>0</v>
      </c>
    </row>
    <row r="54" spans="1:57" x14ac:dyDescent="0.25">
      <c r="A54" s="2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</row>
    <row r="55" spans="1:57" x14ac:dyDescent="0.25">
      <c r="A55" s="23" t="str">
        <f t="shared" ref="A55:A64" si="54">$A$42</f>
        <v>CLAIM SUMS INSURED</v>
      </c>
      <c r="C55" s="13" t="s">
        <v>26</v>
      </c>
      <c r="D55" s="53" t="s">
        <v>349</v>
      </c>
      <c r="E55" s="53" t="s">
        <v>234</v>
      </c>
      <c r="F55" s="26">
        <f>SUBTOTAL(9,F56:F64)</f>
        <v>0</v>
      </c>
      <c r="G55" s="26">
        <f>SUBTOTAL(9,G56:G64)</f>
        <v>0</v>
      </c>
      <c r="H55" s="26">
        <f>SUBTOTAL(9,H56:H64)</f>
        <v>0</v>
      </c>
      <c r="I55" s="26">
        <f t="shared" ref="I55:I64" si="55">SUM(F55:H55)</f>
        <v>0</v>
      </c>
      <c r="J55" s="26">
        <f>SUBTOTAL(9,J56:J64)</f>
        <v>0</v>
      </c>
      <c r="K55" s="26">
        <f>SUBTOTAL(9,K56:K64)</f>
        <v>0</v>
      </c>
      <c r="L55" s="26">
        <f>SUBTOTAL(9,L56:L64)</f>
        <v>0</v>
      </c>
      <c r="M55" s="26">
        <f t="shared" ref="M55:M64" si="56">SUM(J55:L55)</f>
        <v>0</v>
      </c>
      <c r="N55" s="26">
        <f>SUBTOTAL(9,N56:N64)</f>
        <v>0</v>
      </c>
      <c r="O55" s="26">
        <f>SUBTOTAL(9,O56:O64)</f>
        <v>0</v>
      </c>
      <c r="P55" s="26">
        <f>SUBTOTAL(9,P56:P64)</f>
        <v>0</v>
      </c>
      <c r="Q55" s="26">
        <f t="shared" ref="Q55:Q64" si="57">SUM(N55:P55)</f>
        <v>0</v>
      </c>
      <c r="R55" s="26">
        <f>SUBTOTAL(9,R56:R64)</f>
        <v>0</v>
      </c>
      <c r="S55" s="26">
        <f>SUBTOTAL(9,S56:S64)</f>
        <v>0</v>
      </c>
      <c r="T55" s="26">
        <f>SUBTOTAL(9,T56:T64)</f>
        <v>0</v>
      </c>
      <c r="U55" s="26">
        <f t="shared" ref="U55:U64" si="58">SUM(R55:T55)</f>
        <v>0</v>
      </c>
      <c r="V55" s="26">
        <f>SUBTOTAL(9,V56:V64)</f>
        <v>0</v>
      </c>
      <c r="W55" s="26">
        <f>SUBTOTAL(9,W56:W64)</f>
        <v>0</v>
      </c>
      <c r="X55" s="26">
        <f>SUBTOTAL(9,X56:X64)</f>
        <v>0</v>
      </c>
      <c r="Y55" s="26">
        <f t="shared" ref="Y55:Y64" si="59">SUM(V55:X55)</f>
        <v>0</v>
      </c>
      <c r="Z55" s="26">
        <f>SUBTOTAL(9,Z56:Z64)</f>
        <v>0</v>
      </c>
      <c r="AA55" s="26">
        <f>SUBTOTAL(9,AA56:AA64)</f>
        <v>0</v>
      </c>
      <c r="AB55" s="26">
        <f>SUBTOTAL(9,AB56:AB64)</f>
        <v>0</v>
      </c>
      <c r="AC55" s="26">
        <f t="shared" ref="AC55:AC64" si="60">SUM(Z55:AB55)</f>
        <v>0</v>
      </c>
      <c r="AD55" s="26">
        <f>SUBTOTAL(9,AD56:AD64)</f>
        <v>0</v>
      </c>
      <c r="AE55" s="26">
        <f>SUBTOTAL(9,AE56:AE64)</f>
        <v>0</v>
      </c>
      <c r="AF55" s="26">
        <f>SUBTOTAL(9,AF56:AF64)</f>
        <v>0</v>
      </c>
      <c r="AG55" s="26">
        <f t="shared" ref="AG55:AG64" si="61">SUM(AD55:AF55)</f>
        <v>0</v>
      </c>
      <c r="AH55" s="26">
        <f>SUBTOTAL(9,AH56:AH64)</f>
        <v>0</v>
      </c>
      <c r="AI55" s="26">
        <f>SUBTOTAL(9,AI56:AI64)</f>
        <v>0</v>
      </c>
      <c r="AJ55" s="26">
        <f>SUBTOTAL(9,AJ56:AJ64)</f>
        <v>0</v>
      </c>
      <c r="AK55" s="26">
        <f t="shared" ref="AK55:AK64" si="62">SUM(AH55:AJ55)</f>
        <v>0</v>
      </c>
      <c r="AL55" s="26">
        <f>SUBTOTAL(9,AL56:AL64)</f>
        <v>0</v>
      </c>
      <c r="AM55" s="26">
        <f>SUBTOTAL(9,AM56:AM64)</f>
        <v>0</v>
      </c>
      <c r="AN55" s="26">
        <f>SUBTOTAL(9,AN56:AN64)</f>
        <v>0</v>
      </c>
      <c r="AO55" s="26">
        <f t="shared" ref="AO55:AO64" si="63">SUM(AL55:AN55)</f>
        <v>0</v>
      </c>
      <c r="AP55" s="26">
        <f>SUBTOTAL(9,AP56:AP64)</f>
        <v>0</v>
      </c>
      <c r="AQ55" s="26">
        <f>SUBTOTAL(9,AQ56:AQ64)</f>
        <v>0</v>
      </c>
      <c r="AR55" s="26">
        <f>SUBTOTAL(9,AR56:AR64)</f>
        <v>0</v>
      </c>
      <c r="AS55" s="26">
        <f t="shared" ref="AS55:AS64" si="64">SUM(AP55:AR55)</f>
        <v>0</v>
      </c>
      <c r="AT55" s="26">
        <f>SUBTOTAL(9,AT56:AT64)</f>
        <v>0</v>
      </c>
      <c r="AU55" s="26">
        <f>SUBTOTAL(9,AU56:AU64)</f>
        <v>0</v>
      </c>
      <c r="AV55" s="26">
        <f>SUBTOTAL(9,AV56:AV64)</f>
        <v>0</v>
      </c>
      <c r="AW55" s="26">
        <f t="shared" ref="AW55:AW64" si="65">SUM(AT55:AV55)</f>
        <v>0</v>
      </c>
      <c r="AX55" s="26">
        <f>SUBTOTAL(9,AX56:AX64)</f>
        <v>0</v>
      </c>
      <c r="AY55" s="26">
        <f>SUBTOTAL(9,AY56:AY64)</f>
        <v>0</v>
      </c>
      <c r="AZ55" s="26">
        <f>SUBTOTAL(9,AZ56:AZ64)</f>
        <v>0</v>
      </c>
      <c r="BA55" s="26">
        <f t="shared" ref="BA55:BA64" si="66">SUM(AX55:AZ55)</f>
        <v>0</v>
      </c>
      <c r="BB55" s="26">
        <f>SUBTOTAL(9,BB56:BB64)</f>
        <v>0</v>
      </c>
      <c r="BC55" s="26">
        <f>SUBTOTAL(9,BC56:BC64)</f>
        <v>0</v>
      </c>
      <c r="BD55" s="26">
        <f>SUBTOTAL(9,BD56:BD64)</f>
        <v>0</v>
      </c>
      <c r="BE55" s="26">
        <f t="shared" ref="BE55:BE64" si="67">SUM(BB55:BD55)</f>
        <v>0</v>
      </c>
    </row>
    <row r="56" spans="1:57" x14ac:dyDescent="0.25">
      <c r="A56" s="23" t="str">
        <f t="shared" si="54"/>
        <v>CLAIM SUMS INSURED</v>
      </c>
      <c r="C56" s="13" t="s">
        <v>26</v>
      </c>
      <c r="D56" s="53" t="s">
        <v>221</v>
      </c>
      <c r="E56" s="53" t="s">
        <v>235</v>
      </c>
      <c r="F56" s="252">
        <v>0</v>
      </c>
      <c r="G56" s="252">
        <v>0</v>
      </c>
      <c r="H56" s="252">
        <v>0</v>
      </c>
      <c r="I56" s="26">
        <f t="shared" si="55"/>
        <v>0</v>
      </c>
      <c r="J56" s="252">
        <v>0</v>
      </c>
      <c r="K56" s="252">
        <v>0</v>
      </c>
      <c r="L56" s="252">
        <v>0</v>
      </c>
      <c r="M56" s="26">
        <f t="shared" si="56"/>
        <v>0</v>
      </c>
      <c r="N56" s="252">
        <v>0</v>
      </c>
      <c r="O56" s="252">
        <v>0</v>
      </c>
      <c r="P56" s="252">
        <v>0</v>
      </c>
      <c r="Q56" s="26">
        <f t="shared" si="57"/>
        <v>0</v>
      </c>
      <c r="R56" s="252">
        <v>0</v>
      </c>
      <c r="S56" s="252">
        <v>0</v>
      </c>
      <c r="T56" s="252">
        <v>0</v>
      </c>
      <c r="U56" s="26">
        <f t="shared" si="58"/>
        <v>0</v>
      </c>
      <c r="V56" s="252">
        <v>0</v>
      </c>
      <c r="W56" s="252">
        <v>0</v>
      </c>
      <c r="X56" s="252">
        <v>0</v>
      </c>
      <c r="Y56" s="26">
        <f t="shared" si="59"/>
        <v>0</v>
      </c>
      <c r="Z56" s="25"/>
      <c r="AA56" s="25"/>
      <c r="AB56" s="25"/>
      <c r="AC56" s="26">
        <f t="shared" si="60"/>
        <v>0</v>
      </c>
      <c r="AD56" s="252">
        <v>0</v>
      </c>
      <c r="AE56" s="252">
        <v>0</v>
      </c>
      <c r="AF56" s="252">
        <v>0</v>
      </c>
      <c r="AG56" s="26">
        <f t="shared" si="61"/>
        <v>0</v>
      </c>
      <c r="AH56" s="25"/>
      <c r="AI56" s="25"/>
      <c r="AJ56" s="25"/>
      <c r="AK56" s="26">
        <f t="shared" si="62"/>
        <v>0</v>
      </c>
      <c r="AL56" s="25"/>
      <c r="AM56" s="25"/>
      <c r="AN56" s="25"/>
      <c r="AO56" s="26">
        <f t="shared" si="63"/>
        <v>0</v>
      </c>
      <c r="AP56" s="25"/>
      <c r="AQ56" s="25"/>
      <c r="AR56" s="25"/>
      <c r="AS56" s="26">
        <f t="shared" si="64"/>
        <v>0</v>
      </c>
      <c r="AT56" s="25"/>
      <c r="AU56" s="25"/>
      <c r="AV56" s="25"/>
      <c r="AW56" s="26">
        <f t="shared" si="65"/>
        <v>0</v>
      </c>
      <c r="AX56" s="25"/>
      <c r="AY56" s="25"/>
      <c r="AZ56" s="25"/>
      <c r="BA56" s="26">
        <f t="shared" si="66"/>
        <v>0</v>
      </c>
      <c r="BB56" s="25"/>
      <c r="BC56" s="25"/>
      <c r="BD56" s="25"/>
      <c r="BE56" s="26">
        <f t="shared" si="67"/>
        <v>0</v>
      </c>
    </row>
    <row r="57" spans="1:57" x14ac:dyDescent="0.25">
      <c r="A57" s="23" t="str">
        <f t="shared" si="54"/>
        <v>CLAIM SUMS INSURED</v>
      </c>
      <c r="C57" s="13" t="s">
        <v>26</v>
      </c>
      <c r="D57" s="53" t="s">
        <v>350</v>
      </c>
      <c r="E57" s="53" t="s">
        <v>236</v>
      </c>
      <c r="F57" s="26">
        <f>SUBTOTAL(9,F58:F62)</f>
        <v>0</v>
      </c>
      <c r="G57" s="26">
        <f>SUBTOTAL(9,G58:G62)</f>
        <v>0</v>
      </c>
      <c r="H57" s="26">
        <f>SUBTOTAL(9,H58:H62)</f>
        <v>0</v>
      </c>
      <c r="I57" s="26">
        <f t="shared" si="55"/>
        <v>0</v>
      </c>
      <c r="J57" s="26">
        <f>SUBTOTAL(9,J58:J62)</f>
        <v>0</v>
      </c>
      <c r="K57" s="26">
        <f>SUBTOTAL(9,K58:K62)</f>
        <v>0</v>
      </c>
      <c r="L57" s="26">
        <f>SUBTOTAL(9,L58:L62)</f>
        <v>0</v>
      </c>
      <c r="M57" s="26">
        <f t="shared" si="56"/>
        <v>0</v>
      </c>
      <c r="N57" s="26">
        <f>SUBTOTAL(9,N58:N62)</f>
        <v>0</v>
      </c>
      <c r="O57" s="26">
        <f>SUBTOTAL(9,O58:O62)</f>
        <v>0</v>
      </c>
      <c r="P57" s="26">
        <f>SUBTOTAL(9,P58:P62)</f>
        <v>0</v>
      </c>
      <c r="Q57" s="26">
        <f t="shared" si="57"/>
        <v>0</v>
      </c>
      <c r="R57" s="26">
        <f>SUBTOTAL(9,R58:R62)</f>
        <v>0</v>
      </c>
      <c r="S57" s="26">
        <f>SUBTOTAL(9,S58:S62)</f>
        <v>0</v>
      </c>
      <c r="T57" s="26">
        <f>SUBTOTAL(9,T58:T62)</f>
        <v>0</v>
      </c>
      <c r="U57" s="26">
        <f t="shared" si="58"/>
        <v>0</v>
      </c>
      <c r="V57" s="26">
        <f>SUBTOTAL(9,V58:V62)</f>
        <v>0</v>
      </c>
      <c r="W57" s="26">
        <f>SUBTOTAL(9,W58:W62)</f>
        <v>0</v>
      </c>
      <c r="X57" s="26">
        <f>SUBTOTAL(9,X58:X62)</f>
        <v>0</v>
      </c>
      <c r="Y57" s="26">
        <f t="shared" si="59"/>
        <v>0</v>
      </c>
      <c r="Z57" s="26">
        <f>SUBTOTAL(9,Z58:Z62)</f>
        <v>0</v>
      </c>
      <c r="AA57" s="26">
        <f>SUBTOTAL(9,AA58:AA62)</f>
        <v>0</v>
      </c>
      <c r="AB57" s="26">
        <f>SUBTOTAL(9,AB58:AB62)</f>
        <v>0</v>
      </c>
      <c r="AC57" s="26">
        <f t="shared" si="60"/>
        <v>0</v>
      </c>
      <c r="AD57" s="26">
        <f>SUBTOTAL(9,AD58:AD62)</f>
        <v>0</v>
      </c>
      <c r="AE57" s="26">
        <f>SUBTOTAL(9,AE58:AE62)</f>
        <v>0</v>
      </c>
      <c r="AF57" s="26">
        <f>SUBTOTAL(9,AF58:AF62)</f>
        <v>0</v>
      </c>
      <c r="AG57" s="26">
        <f t="shared" si="61"/>
        <v>0</v>
      </c>
      <c r="AH57" s="26">
        <f>SUBTOTAL(9,AH58:AH62)</f>
        <v>0</v>
      </c>
      <c r="AI57" s="26">
        <f>SUBTOTAL(9,AI58:AI62)</f>
        <v>0</v>
      </c>
      <c r="AJ57" s="26">
        <f>SUBTOTAL(9,AJ58:AJ62)</f>
        <v>0</v>
      </c>
      <c r="AK57" s="26">
        <f t="shared" si="62"/>
        <v>0</v>
      </c>
      <c r="AL57" s="26">
        <f>SUBTOTAL(9,AL58:AL62)</f>
        <v>0</v>
      </c>
      <c r="AM57" s="26">
        <f>SUBTOTAL(9,AM58:AM62)</f>
        <v>0</v>
      </c>
      <c r="AN57" s="26">
        <f>SUBTOTAL(9,AN58:AN62)</f>
        <v>0</v>
      </c>
      <c r="AO57" s="26">
        <f t="shared" si="63"/>
        <v>0</v>
      </c>
      <c r="AP57" s="26">
        <f>SUBTOTAL(9,AP58:AP62)</f>
        <v>0</v>
      </c>
      <c r="AQ57" s="26">
        <f>SUBTOTAL(9,AQ58:AQ62)</f>
        <v>0</v>
      </c>
      <c r="AR57" s="26">
        <f>SUBTOTAL(9,AR58:AR62)</f>
        <v>0</v>
      </c>
      <c r="AS57" s="26">
        <f t="shared" si="64"/>
        <v>0</v>
      </c>
      <c r="AT57" s="26">
        <f>SUBTOTAL(9,AT58:AT62)</f>
        <v>0</v>
      </c>
      <c r="AU57" s="26">
        <f>SUBTOTAL(9,AU58:AU62)</f>
        <v>0</v>
      </c>
      <c r="AV57" s="26">
        <f>SUBTOTAL(9,AV58:AV62)</f>
        <v>0</v>
      </c>
      <c r="AW57" s="26">
        <f t="shared" si="65"/>
        <v>0</v>
      </c>
      <c r="AX57" s="26">
        <f>SUBTOTAL(9,AX58:AX62)</f>
        <v>0</v>
      </c>
      <c r="AY57" s="26">
        <f>SUBTOTAL(9,AY58:AY62)</f>
        <v>0</v>
      </c>
      <c r="AZ57" s="26">
        <f>SUBTOTAL(9,AZ58:AZ62)</f>
        <v>0</v>
      </c>
      <c r="BA57" s="26">
        <f t="shared" si="66"/>
        <v>0</v>
      </c>
      <c r="BB57" s="26">
        <f>SUBTOTAL(9,BB58:BB62)</f>
        <v>0</v>
      </c>
      <c r="BC57" s="26">
        <f>SUBTOTAL(9,BC58:BC62)</f>
        <v>0</v>
      </c>
      <c r="BD57" s="26">
        <f>SUBTOTAL(9,BD58:BD62)</f>
        <v>0</v>
      </c>
      <c r="BE57" s="26">
        <f t="shared" si="67"/>
        <v>0</v>
      </c>
    </row>
    <row r="58" spans="1:57" x14ac:dyDescent="0.25">
      <c r="A58" s="23" t="str">
        <f t="shared" si="54"/>
        <v>CLAIM SUMS INSURED</v>
      </c>
      <c r="C58" s="13" t="s">
        <v>26</v>
      </c>
      <c r="D58" s="53" t="s">
        <v>342</v>
      </c>
      <c r="E58" s="53" t="s">
        <v>237</v>
      </c>
      <c r="F58" s="252">
        <v>0</v>
      </c>
      <c r="G58" s="252">
        <v>0</v>
      </c>
      <c r="H58" s="252">
        <v>0</v>
      </c>
      <c r="I58" s="26">
        <f t="shared" si="55"/>
        <v>0</v>
      </c>
      <c r="J58" s="252">
        <v>0</v>
      </c>
      <c r="K58" s="252">
        <v>0</v>
      </c>
      <c r="L58" s="252">
        <v>0</v>
      </c>
      <c r="M58" s="26">
        <f t="shared" si="56"/>
        <v>0</v>
      </c>
      <c r="N58" s="252">
        <v>0</v>
      </c>
      <c r="O58" s="252">
        <v>0</v>
      </c>
      <c r="P58" s="252">
        <v>0</v>
      </c>
      <c r="Q58" s="26">
        <f t="shared" si="57"/>
        <v>0</v>
      </c>
      <c r="R58" s="252">
        <v>0</v>
      </c>
      <c r="S58" s="252">
        <v>0</v>
      </c>
      <c r="T58" s="252">
        <v>0</v>
      </c>
      <c r="U58" s="26">
        <f t="shared" si="58"/>
        <v>0</v>
      </c>
      <c r="V58" s="252">
        <v>0</v>
      </c>
      <c r="W58" s="252">
        <v>0</v>
      </c>
      <c r="X58" s="252">
        <v>0</v>
      </c>
      <c r="Y58" s="26">
        <f t="shared" si="59"/>
        <v>0</v>
      </c>
      <c r="Z58" s="25"/>
      <c r="AA58" s="25"/>
      <c r="AB58" s="25"/>
      <c r="AC58" s="26">
        <f t="shared" si="60"/>
        <v>0</v>
      </c>
      <c r="AD58" s="252">
        <v>0</v>
      </c>
      <c r="AE58" s="252">
        <v>0</v>
      </c>
      <c r="AF58" s="252">
        <v>0</v>
      </c>
      <c r="AG58" s="26">
        <f t="shared" si="61"/>
        <v>0</v>
      </c>
      <c r="AH58" s="25"/>
      <c r="AI58" s="25"/>
      <c r="AJ58" s="25"/>
      <c r="AK58" s="26">
        <f t="shared" si="62"/>
        <v>0</v>
      </c>
      <c r="AL58" s="25"/>
      <c r="AM58" s="25"/>
      <c r="AN58" s="25"/>
      <c r="AO58" s="26">
        <f t="shared" si="63"/>
        <v>0</v>
      </c>
      <c r="AP58" s="25"/>
      <c r="AQ58" s="25"/>
      <c r="AR58" s="25"/>
      <c r="AS58" s="26">
        <f t="shared" si="64"/>
        <v>0</v>
      </c>
      <c r="AT58" s="25"/>
      <c r="AU58" s="25"/>
      <c r="AV58" s="25"/>
      <c r="AW58" s="26">
        <f t="shared" si="65"/>
        <v>0</v>
      </c>
      <c r="AX58" s="25"/>
      <c r="AY58" s="25"/>
      <c r="AZ58" s="25"/>
      <c r="BA58" s="26">
        <f t="shared" si="66"/>
        <v>0</v>
      </c>
      <c r="BB58" s="25"/>
      <c r="BC58" s="25"/>
      <c r="BD58" s="25"/>
      <c r="BE58" s="26">
        <f t="shared" si="67"/>
        <v>0</v>
      </c>
    </row>
    <row r="59" spans="1:57" x14ac:dyDescent="0.25">
      <c r="A59" s="23" t="str">
        <f t="shared" si="54"/>
        <v>CLAIM SUMS INSURED</v>
      </c>
      <c r="C59" s="13" t="s">
        <v>26</v>
      </c>
      <c r="D59" s="53" t="s">
        <v>343</v>
      </c>
      <c r="E59" s="53" t="s">
        <v>238</v>
      </c>
      <c r="F59" s="252">
        <v>0</v>
      </c>
      <c r="G59" s="252">
        <v>0</v>
      </c>
      <c r="H59" s="252">
        <v>0</v>
      </c>
      <c r="I59" s="26">
        <f t="shared" si="55"/>
        <v>0</v>
      </c>
      <c r="J59" s="252">
        <v>0</v>
      </c>
      <c r="K59" s="252">
        <v>0</v>
      </c>
      <c r="L59" s="252">
        <v>0</v>
      </c>
      <c r="M59" s="26">
        <f t="shared" si="56"/>
        <v>0</v>
      </c>
      <c r="N59" s="252">
        <v>0</v>
      </c>
      <c r="O59" s="252">
        <v>0</v>
      </c>
      <c r="P59" s="252">
        <v>0</v>
      </c>
      <c r="Q59" s="26">
        <f t="shared" si="57"/>
        <v>0</v>
      </c>
      <c r="R59" s="252">
        <v>0</v>
      </c>
      <c r="S59" s="252">
        <v>0</v>
      </c>
      <c r="T59" s="252">
        <v>0</v>
      </c>
      <c r="U59" s="26">
        <f t="shared" si="58"/>
        <v>0</v>
      </c>
      <c r="V59" s="252">
        <v>0</v>
      </c>
      <c r="W59" s="252">
        <v>0</v>
      </c>
      <c r="X59" s="252">
        <v>0</v>
      </c>
      <c r="Y59" s="26">
        <f t="shared" si="59"/>
        <v>0</v>
      </c>
      <c r="Z59" s="25"/>
      <c r="AA59" s="25"/>
      <c r="AB59" s="25"/>
      <c r="AC59" s="26">
        <f t="shared" si="60"/>
        <v>0</v>
      </c>
      <c r="AD59" s="252">
        <v>0</v>
      </c>
      <c r="AE59" s="252">
        <v>0</v>
      </c>
      <c r="AF59" s="252">
        <v>0</v>
      </c>
      <c r="AG59" s="26">
        <f t="shared" si="61"/>
        <v>0</v>
      </c>
      <c r="AH59" s="25"/>
      <c r="AI59" s="25"/>
      <c r="AJ59" s="25"/>
      <c r="AK59" s="26">
        <f t="shared" si="62"/>
        <v>0</v>
      </c>
      <c r="AL59" s="25"/>
      <c r="AM59" s="25"/>
      <c r="AN59" s="25"/>
      <c r="AO59" s="26">
        <f t="shared" si="63"/>
        <v>0</v>
      </c>
      <c r="AP59" s="25"/>
      <c r="AQ59" s="25"/>
      <c r="AR59" s="25"/>
      <c r="AS59" s="26">
        <f t="shared" si="64"/>
        <v>0</v>
      </c>
      <c r="AT59" s="25"/>
      <c r="AU59" s="25"/>
      <c r="AV59" s="25"/>
      <c r="AW59" s="26">
        <f t="shared" si="65"/>
        <v>0</v>
      </c>
      <c r="AX59" s="25"/>
      <c r="AY59" s="25"/>
      <c r="AZ59" s="25"/>
      <c r="BA59" s="26">
        <f t="shared" si="66"/>
        <v>0</v>
      </c>
      <c r="BB59" s="25"/>
      <c r="BC59" s="25"/>
      <c r="BD59" s="25"/>
      <c r="BE59" s="26">
        <f t="shared" si="67"/>
        <v>0</v>
      </c>
    </row>
    <row r="60" spans="1:57" x14ac:dyDescent="0.25">
      <c r="A60" s="23" t="str">
        <f t="shared" si="54"/>
        <v>CLAIM SUMS INSURED</v>
      </c>
      <c r="C60" s="13" t="s">
        <v>26</v>
      </c>
      <c r="D60" s="53" t="s">
        <v>344</v>
      </c>
      <c r="E60" s="53" t="s">
        <v>239</v>
      </c>
      <c r="F60" s="252">
        <v>0</v>
      </c>
      <c r="G60" s="252">
        <v>0</v>
      </c>
      <c r="H60" s="252">
        <v>0</v>
      </c>
      <c r="I60" s="26">
        <f t="shared" si="55"/>
        <v>0</v>
      </c>
      <c r="J60" s="252">
        <v>0</v>
      </c>
      <c r="K60" s="252">
        <v>0</v>
      </c>
      <c r="L60" s="252">
        <v>0</v>
      </c>
      <c r="M60" s="26">
        <f t="shared" si="56"/>
        <v>0</v>
      </c>
      <c r="N60" s="252">
        <v>0</v>
      </c>
      <c r="O60" s="252">
        <v>0</v>
      </c>
      <c r="P60" s="252">
        <v>0</v>
      </c>
      <c r="Q60" s="26">
        <f t="shared" si="57"/>
        <v>0</v>
      </c>
      <c r="R60" s="252">
        <v>0</v>
      </c>
      <c r="S60" s="252">
        <v>0</v>
      </c>
      <c r="T60" s="252">
        <v>0</v>
      </c>
      <c r="U60" s="26">
        <f t="shared" si="58"/>
        <v>0</v>
      </c>
      <c r="V60" s="252">
        <v>0</v>
      </c>
      <c r="W60" s="252">
        <v>0</v>
      </c>
      <c r="X60" s="252">
        <v>0</v>
      </c>
      <c r="Y60" s="26">
        <f t="shared" si="59"/>
        <v>0</v>
      </c>
      <c r="Z60" s="25"/>
      <c r="AA60" s="25"/>
      <c r="AB60" s="25"/>
      <c r="AC60" s="26">
        <f t="shared" si="60"/>
        <v>0</v>
      </c>
      <c r="AD60" s="252">
        <v>0</v>
      </c>
      <c r="AE60" s="252">
        <v>0</v>
      </c>
      <c r="AF60" s="252">
        <v>0</v>
      </c>
      <c r="AG60" s="26">
        <f t="shared" si="61"/>
        <v>0</v>
      </c>
      <c r="AH60" s="25"/>
      <c r="AI60" s="25"/>
      <c r="AJ60" s="25"/>
      <c r="AK60" s="26">
        <f t="shared" si="62"/>
        <v>0</v>
      </c>
      <c r="AL60" s="25"/>
      <c r="AM60" s="25"/>
      <c r="AN60" s="25"/>
      <c r="AO60" s="26">
        <f t="shared" si="63"/>
        <v>0</v>
      </c>
      <c r="AP60" s="25"/>
      <c r="AQ60" s="25"/>
      <c r="AR60" s="25"/>
      <c r="AS60" s="26">
        <f t="shared" si="64"/>
        <v>0</v>
      </c>
      <c r="AT60" s="25"/>
      <c r="AU60" s="25"/>
      <c r="AV60" s="25"/>
      <c r="AW60" s="26">
        <f t="shared" si="65"/>
        <v>0</v>
      </c>
      <c r="AX60" s="25"/>
      <c r="AY60" s="25"/>
      <c r="AZ60" s="25"/>
      <c r="BA60" s="26">
        <f t="shared" si="66"/>
        <v>0</v>
      </c>
      <c r="BB60" s="25"/>
      <c r="BC60" s="25"/>
      <c r="BD60" s="25"/>
      <c r="BE60" s="26">
        <f t="shared" si="67"/>
        <v>0</v>
      </c>
    </row>
    <row r="61" spans="1:57" ht="15.75" customHeight="1" x14ac:dyDescent="0.25">
      <c r="A61" s="23" t="str">
        <f t="shared" si="54"/>
        <v>CLAIM SUMS INSURED</v>
      </c>
      <c r="C61" s="13" t="s">
        <v>26</v>
      </c>
      <c r="D61" s="53" t="s">
        <v>449</v>
      </c>
      <c r="E61" s="53" t="s">
        <v>240</v>
      </c>
      <c r="F61" s="252">
        <v>0</v>
      </c>
      <c r="G61" s="252">
        <v>0</v>
      </c>
      <c r="H61" s="252">
        <v>0</v>
      </c>
      <c r="I61" s="26">
        <f t="shared" si="55"/>
        <v>0</v>
      </c>
      <c r="J61" s="252">
        <v>0</v>
      </c>
      <c r="K61" s="252">
        <v>0</v>
      </c>
      <c r="L61" s="252">
        <v>0</v>
      </c>
      <c r="M61" s="26">
        <f t="shared" si="56"/>
        <v>0</v>
      </c>
      <c r="N61" s="252">
        <v>0</v>
      </c>
      <c r="O61" s="252">
        <v>0</v>
      </c>
      <c r="P61" s="252">
        <v>0</v>
      </c>
      <c r="Q61" s="26">
        <f t="shared" si="57"/>
        <v>0</v>
      </c>
      <c r="R61" s="252">
        <v>0</v>
      </c>
      <c r="S61" s="252">
        <v>0</v>
      </c>
      <c r="T61" s="252">
        <v>0</v>
      </c>
      <c r="U61" s="26">
        <f t="shared" si="58"/>
        <v>0</v>
      </c>
      <c r="V61" s="252">
        <v>0</v>
      </c>
      <c r="W61" s="252">
        <v>0</v>
      </c>
      <c r="X61" s="252">
        <v>0</v>
      </c>
      <c r="Y61" s="26">
        <f t="shared" si="59"/>
        <v>0</v>
      </c>
      <c r="Z61" s="25"/>
      <c r="AA61" s="25"/>
      <c r="AB61" s="25"/>
      <c r="AC61" s="26">
        <f t="shared" si="60"/>
        <v>0</v>
      </c>
      <c r="AD61" s="252">
        <v>0</v>
      </c>
      <c r="AE61" s="252">
        <v>0</v>
      </c>
      <c r="AF61" s="252">
        <v>0</v>
      </c>
      <c r="AG61" s="26">
        <f t="shared" si="61"/>
        <v>0</v>
      </c>
      <c r="AH61" s="25"/>
      <c r="AI61" s="25"/>
      <c r="AJ61" s="25"/>
      <c r="AK61" s="26">
        <f t="shared" si="62"/>
        <v>0</v>
      </c>
      <c r="AL61" s="25"/>
      <c r="AM61" s="25"/>
      <c r="AN61" s="25"/>
      <c r="AO61" s="26">
        <f t="shared" si="63"/>
        <v>0</v>
      </c>
      <c r="AP61" s="25"/>
      <c r="AQ61" s="25"/>
      <c r="AR61" s="25"/>
      <c r="AS61" s="26">
        <f t="shared" si="64"/>
        <v>0</v>
      </c>
      <c r="AT61" s="25"/>
      <c r="AU61" s="25"/>
      <c r="AV61" s="25"/>
      <c r="AW61" s="26">
        <f t="shared" si="65"/>
        <v>0</v>
      </c>
      <c r="AX61" s="25"/>
      <c r="AY61" s="25"/>
      <c r="AZ61" s="25"/>
      <c r="BA61" s="26">
        <f t="shared" si="66"/>
        <v>0</v>
      </c>
      <c r="BB61" s="25"/>
      <c r="BC61" s="25"/>
      <c r="BD61" s="25"/>
      <c r="BE61" s="26">
        <f t="shared" si="67"/>
        <v>0</v>
      </c>
    </row>
    <row r="62" spans="1:57" ht="15.75" customHeight="1" x14ac:dyDescent="0.25">
      <c r="A62" s="23" t="str">
        <f t="shared" si="54"/>
        <v>CLAIM SUMS INSURED</v>
      </c>
      <c r="C62" s="13" t="s">
        <v>26</v>
      </c>
      <c r="D62" s="53" t="s">
        <v>345</v>
      </c>
      <c r="E62" s="53" t="s">
        <v>241</v>
      </c>
      <c r="F62" s="252">
        <v>0</v>
      </c>
      <c r="G62" s="252">
        <v>0</v>
      </c>
      <c r="H62" s="252">
        <v>0</v>
      </c>
      <c r="I62" s="26">
        <f t="shared" si="55"/>
        <v>0</v>
      </c>
      <c r="J62" s="252">
        <v>0</v>
      </c>
      <c r="K62" s="252">
        <v>0</v>
      </c>
      <c r="L62" s="252">
        <v>0</v>
      </c>
      <c r="M62" s="26">
        <f t="shared" si="56"/>
        <v>0</v>
      </c>
      <c r="N62" s="252">
        <v>0</v>
      </c>
      <c r="O62" s="252">
        <v>0</v>
      </c>
      <c r="P62" s="252">
        <v>0</v>
      </c>
      <c r="Q62" s="26">
        <f t="shared" si="57"/>
        <v>0</v>
      </c>
      <c r="R62" s="252">
        <v>0</v>
      </c>
      <c r="S62" s="252">
        <v>0</v>
      </c>
      <c r="T62" s="252">
        <v>0</v>
      </c>
      <c r="U62" s="26">
        <f t="shared" si="58"/>
        <v>0</v>
      </c>
      <c r="V62" s="252">
        <v>0</v>
      </c>
      <c r="W62" s="252">
        <v>0</v>
      </c>
      <c r="X62" s="252">
        <v>0</v>
      </c>
      <c r="Y62" s="26">
        <f t="shared" si="59"/>
        <v>0</v>
      </c>
      <c r="Z62" s="25"/>
      <c r="AA62" s="25"/>
      <c r="AB62" s="25"/>
      <c r="AC62" s="26">
        <f t="shared" si="60"/>
        <v>0</v>
      </c>
      <c r="AD62" s="252">
        <v>0</v>
      </c>
      <c r="AE62" s="252">
        <v>0</v>
      </c>
      <c r="AF62" s="252">
        <v>0</v>
      </c>
      <c r="AG62" s="26">
        <f t="shared" si="61"/>
        <v>0</v>
      </c>
      <c r="AH62" s="25"/>
      <c r="AI62" s="25"/>
      <c r="AJ62" s="25"/>
      <c r="AK62" s="26">
        <f t="shared" si="62"/>
        <v>0</v>
      </c>
      <c r="AL62" s="25"/>
      <c r="AM62" s="25"/>
      <c r="AN62" s="25"/>
      <c r="AO62" s="26">
        <f t="shared" si="63"/>
        <v>0</v>
      </c>
      <c r="AP62" s="25"/>
      <c r="AQ62" s="25"/>
      <c r="AR62" s="25"/>
      <c r="AS62" s="26">
        <f t="shared" si="64"/>
        <v>0</v>
      </c>
      <c r="AT62" s="25"/>
      <c r="AU62" s="25"/>
      <c r="AV62" s="25"/>
      <c r="AW62" s="26">
        <f t="shared" si="65"/>
        <v>0</v>
      </c>
      <c r="AX62" s="25"/>
      <c r="AY62" s="25"/>
      <c r="AZ62" s="25"/>
      <c r="BA62" s="26">
        <f t="shared" si="66"/>
        <v>0</v>
      </c>
      <c r="BB62" s="25"/>
      <c r="BC62" s="25"/>
      <c r="BD62" s="25"/>
      <c r="BE62" s="26">
        <f t="shared" si="67"/>
        <v>0</v>
      </c>
    </row>
    <row r="63" spans="1:57" ht="15.75" customHeight="1" x14ac:dyDescent="0.25">
      <c r="A63" s="23" t="str">
        <f t="shared" si="54"/>
        <v>CLAIM SUMS INSURED</v>
      </c>
      <c r="C63" s="13" t="s">
        <v>26</v>
      </c>
      <c r="D63" s="53" t="s">
        <v>448</v>
      </c>
      <c r="E63" s="53" t="s">
        <v>243</v>
      </c>
      <c r="F63" s="252">
        <v>0</v>
      </c>
      <c r="G63" s="252">
        <v>0</v>
      </c>
      <c r="H63" s="252">
        <v>0</v>
      </c>
      <c r="I63" s="26">
        <f t="shared" si="55"/>
        <v>0</v>
      </c>
      <c r="J63" s="252">
        <v>0</v>
      </c>
      <c r="K63" s="252">
        <v>0</v>
      </c>
      <c r="L63" s="252">
        <v>0</v>
      </c>
      <c r="M63" s="26">
        <f t="shared" si="56"/>
        <v>0</v>
      </c>
      <c r="N63" s="252">
        <v>0</v>
      </c>
      <c r="O63" s="252">
        <v>0</v>
      </c>
      <c r="P63" s="252">
        <v>0</v>
      </c>
      <c r="Q63" s="26">
        <f t="shared" si="57"/>
        <v>0</v>
      </c>
      <c r="R63" s="252">
        <v>0</v>
      </c>
      <c r="S63" s="252">
        <v>0</v>
      </c>
      <c r="T63" s="252">
        <v>0</v>
      </c>
      <c r="U63" s="26">
        <f t="shared" si="58"/>
        <v>0</v>
      </c>
      <c r="V63" s="252">
        <v>0</v>
      </c>
      <c r="W63" s="252">
        <v>0</v>
      </c>
      <c r="X63" s="252">
        <v>0</v>
      </c>
      <c r="Y63" s="26">
        <f t="shared" si="59"/>
        <v>0</v>
      </c>
      <c r="Z63" s="25"/>
      <c r="AA63" s="25"/>
      <c r="AB63" s="25"/>
      <c r="AC63" s="26">
        <f t="shared" si="60"/>
        <v>0</v>
      </c>
      <c r="AD63" s="252">
        <v>0</v>
      </c>
      <c r="AE63" s="252">
        <v>0</v>
      </c>
      <c r="AF63" s="252">
        <v>0</v>
      </c>
      <c r="AG63" s="26">
        <f t="shared" si="61"/>
        <v>0</v>
      </c>
      <c r="AH63" s="25"/>
      <c r="AI63" s="25"/>
      <c r="AJ63" s="25"/>
      <c r="AK63" s="26">
        <f t="shared" si="62"/>
        <v>0</v>
      </c>
      <c r="AL63" s="25"/>
      <c r="AM63" s="25"/>
      <c r="AN63" s="25"/>
      <c r="AO63" s="26">
        <f t="shared" si="63"/>
        <v>0</v>
      </c>
      <c r="AP63" s="25"/>
      <c r="AQ63" s="25"/>
      <c r="AR63" s="25"/>
      <c r="AS63" s="26">
        <f t="shared" si="64"/>
        <v>0</v>
      </c>
      <c r="AT63" s="25"/>
      <c r="AU63" s="25"/>
      <c r="AV63" s="25"/>
      <c r="AW63" s="26">
        <f t="shared" si="65"/>
        <v>0</v>
      </c>
      <c r="AX63" s="25"/>
      <c r="AY63" s="25"/>
      <c r="AZ63" s="25"/>
      <c r="BA63" s="26">
        <f t="shared" si="66"/>
        <v>0</v>
      </c>
      <c r="BB63" s="25"/>
      <c r="BC63" s="25"/>
      <c r="BD63" s="25"/>
      <c r="BE63" s="26">
        <f t="shared" si="67"/>
        <v>0</v>
      </c>
    </row>
    <row r="64" spans="1:57" ht="15.75" customHeight="1" x14ac:dyDescent="0.25">
      <c r="A64" s="23" t="str">
        <f t="shared" si="54"/>
        <v>CLAIM SUMS INSURED</v>
      </c>
      <c r="C64" s="13" t="s">
        <v>26</v>
      </c>
      <c r="D64" s="53" t="s">
        <v>346</v>
      </c>
      <c r="E64" s="53" t="s">
        <v>244</v>
      </c>
      <c r="F64" s="252">
        <v>0</v>
      </c>
      <c r="G64" s="252">
        <v>0</v>
      </c>
      <c r="H64" s="252">
        <v>0</v>
      </c>
      <c r="I64" s="26">
        <f t="shared" si="55"/>
        <v>0</v>
      </c>
      <c r="J64" s="252">
        <v>0</v>
      </c>
      <c r="K64" s="252">
        <v>0</v>
      </c>
      <c r="L64" s="252">
        <v>0</v>
      </c>
      <c r="M64" s="26">
        <f t="shared" si="56"/>
        <v>0</v>
      </c>
      <c r="N64" s="252">
        <v>0</v>
      </c>
      <c r="O64" s="252">
        <v>0</v>
      </c>
      <c r="P64" s="252">
        <v>0</v>
      </c>
      <c r="Q64" s="26">
        <f t="shared" si="57"/>
        <v>0</v>
      </c>
      <c r="R64" s="252">
        <v>0</v>
      </c>
      <c r="S64" s="252">
        <v>0</v>
      </c>
      <c r="T64" s="252">
        <v>0</v>
      </c>
      <c r="U64" s="26">
        <f t="shared" si="58"/>
        <v>0</v>
      </c>
      <c r="V64" s="252">
        <v>0</v>
      </c>
      <c r="W64" s="252">
        <v>0</v>
      </c>
      <c r="X64" s="252">
        <v>0</v>
      </c>
      <c r="Y64" s="26">
        <f t="shared" si="59"/>
        <v>0</v>
      </c>
      <c r="Z64" s="25"/>
      <c r="AA64" s="25"/>
      <c r="AB64" s="25"/>
      <c r="AC64" s="26">
        <f t="shared" si="60"/>
        <v>0</v>
      </c>
      <c r="AD64" s="252">
        <v>0</v>
      </c>
      <c r="AE64" s="252">
        <v>0</v>
      </c>
      <c r="AF64" s="252">
        <v>0</v>
      </c>
      <c r="AG64" s="26">
        <f t="shared" si="61"/>
        <v>0</v>
      </c>
      <c r="AH64" s="25"/>
      <c r="AI64" s="25"/>
      <c r="AJ64" s="25"/>
      <c r="AK64" s="26">
        <f t="shared" si="62"/>
        <v>0</v>
      </c>
      <c r="AL64" s="25"/>
      <c r="AM64" s="25"/>
      <c r="AN64" s="25"/>
      <c r="AO64" s="26">
        <f t="shared" si="63"/>
        <v>0</v>
      </c>
      <c r="AP64" s="25"/>
      <c r="AQ64" s="25"/>
      <c r="AR64" s="25"/>
      <c r="AS64" s="26">
        <f t="shared" si="64"/>
        <v>0</v>
      </c>
      <c r="AT64" s="25"/>
      <c r="AU64" s="25"/>
      <c r="AV64" s="25"/>
      <c r="AW64" s="26">
        <f t="shared" si="65"/>
        <v>0</v>
      </c>
      <c r="AX64" s="25"/>
      <c r="AY64" s="25"/>
      <c r="AZ64" s="25"/>
      <c r="BA64" s="26">
        <f t="shared" si="66"/>
        <v>0</v>
      </c>
      <c r="BB64" s="25"/>
      <c r="BC64" s="25"/>
      <c r="BD64" s="25"/>
      <c r="BE64" s="26">
        <f t="shared" si="67"/>
        <v>0</v>
      </c>
    </row>
    <row r="65" spans="1:57" ht="15.75" customHeight="1" x14ac:dyDescent="0.25">
      <c r="A65" s="2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</row>
    <row r="66" spans="1:57" ht="15.75" customHeight="1" x14ac:dyDescent="0.25">
      <c r="A66" s="23" t="str">
        <f>$A$42</f>
        <v>CLAIM SUMS INSURED</v>
      </c>
      <c r="C66" s="13" t="s">
        <v>27</v>
      </c>
      <c r="D66" s="53" t="s">
        <v>347</v>
      </c>
      <c r="E66" s="53" t="s">
        <v>242</v>
      </c>
      <c r="F66" s="252">
        <v>0</v>
      </c>
      <c r="G66" s="252">
        <v>0</v>
      </c>
      <c r="H66" s="252">
        <v>0</v>
      </c>
      <c r="I66" s="26">
        <f>SUM(F66:H66)</f>
        <v>0</v>
      </c>
      <c r="J66" s="252">
        <v>0</v>
      </c>
      <c r="K66" s="252">
        <v>0</v>
      </c>
      <c r="L66" s="252">
        <v>0</v>
      </c>
      <c r="M66" s="26">
        <f>SUM(J66:L66)</f>
        <v>0</v>
      </c>
      <c r="N66" s="252">
        <v>0</v>
      </c>
      <c r="O66" s="252">
        <v>0</v>
      </c>
      <c r="P66" s="252">
        <v>0</v>
      </c>
      <c r="Q66" s="26">
        <f>SUM(N66:P66)</f>
        <v>0</v>
      </c>
      <c r="R66" s="252">
        <v>0</v>
      </c>
      <c r="S66" s="252">
        <v>0</v>
      </c>
      <c r="T66" s="252">
        <v>0</v>
      </c>
      <c r="U66" s="26">
        <f>SUM(R66:T66)</f>
        <v>0</v>
      </c>
      <c r="V66" s="252">
        <v>0</v>
      </c>
      <c r="W66" s="252">
        <v>0</v>
      </c>
      <c r="X66" s="252">
        <v>0</v>
      </c>
      <c r="Y66" s="26">
        <f>SUM(V66:X66)</f>
        <v>0</v>
      </c>
      <c r="Z66" s="25"/>
      <c r="AA66" s="25"/>
      <c r="AB66" s="25"/>
      <c r="AC66" s="26">
        <f>SUM(Z66:AB66)</f>
        <v>0</v>
      </c>
      <c r="AD66" s="252">
        <v>0</v>
      </c>
      <c r="AE66" s="252">
        <v>0</v>
      </c>
      <c r="AF66" s="252">
        <v>0</v>
      </c>
      <c r="AG66" s="26">
        <f>SUM(AD66:AF66)</f>
        <v>0</v>
      </c>
      <c r="AH66" s="25"/>
      <c r="AI66" s="25"/>
      <c r="AJ66" s="25"/>
      <c r="AK66" s="26">
        <f>SUM(AH66:AJ66)</f>
        <v>0</v>
      </c>
      <c r="AL66" s="25"/>
      <c r="AM66" s="25"/>
      <c r="AN66" s="25"/>
      <c r="AO66" s="26">
        <f>SUM(AL66:AN66)</f>
        <v>0</v>
      </c>
      <c r="AP66" s="25"/>
      <c r="AQ66" s="25"/>
      <c r="AR66" s="25"/>
      <c r="AS66" s="26">
        <f>SUM(AP66:AR66)</f>
        <v>0</v>
      </c>
      <c r="AT66" s="25"/>
      <c r="AU66" s="25"/>
      <c r="AV66" s="25"/>
      <c r="AW66" s="26">
        <f>SUM(AT66:AV66)</f>
        <v>0</v>
      </c>
      <c r="AX66" s="25"/>
      <c r="AY66" s="25"/>
      <c r="AZ66" s="25"/>
      <c r="BA66" s="26">
        <f>SUM(AX66:AZ66)</f>
        <v>0</v>
      </c>
      <c r="BB66" s="25"/>
      <c r="BC66" s="25"/>
      <c r="BD66" s="25"/>
      <c r="BE66" s="26">
        <f>SUM(BB66:BD66)</f>
        <v>0</v>
      </c>
    </row>
    <row r="67" spans="1:57" ht="15.75" customHeight="1" x14ac:dyDescent="0.25">
      <c r="A67" s="2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</row>
    <row r="68" spans="1:57" ht="15.75" customHeight="1" x14ac:dyDescent="0.25">
      <c r="A68" s="23"/>
      <c r="D68" s="68" t="s">
        <v>245</v>
      </c>
      <c r="E68" s="68"/>
      <c r="F68" s="69">
        <f>F53-F55-F66</f>
        <v>0</v>
      </c>
      <c r="G68" s="69">
        <f t="shared" ref="G68:BE68" si="68">G53-G55-G66</f>
        <v>0</v>
      </c>
      <c r="H68" s="69">
        <f t="shared" si="68"/>
        <v>0</v>
      </c>
      <c r="I68" s="69">
        <f t="shared" si="68"/>
        <v>0</v>
      </c>
      <c r="J68" s="69">
        <f t="shared" si="68"/>
        <v>0</v>
      </c>
      <c r="K68" s="69">
        <f t="shared" si="68"/>
        <v>0</v>
      </c>
      <c r="L68" s="69">
        <f t="shared" si="68"/>
        <v>0</v>
      </c>
      <c r="M68" s="69">
        <f t="shared" si="68"/>
        <v>0</v>
      </c>
      <c r="N68" s="69">
        <f t="shared" si="68"/>
        <v>0</v>
      </c>
      <c r="O68" s="69">
        <f t="shared" si="68"/>
        <v>0</v>
      </c>
      <c r="P68" s="69">
        <f t="shared" si="68"/>
        <v>0</v>
      </c>
      <c r="Q68" s="69">
        <f t="shared" si="68"/>
        <v>0</v>
      </c>
      <c r="R68" s="69">
        <f t="shared" si="68"/>
        <v>0</v>
      </c>
      <c r="S68" s="69">
        <f t="shared" si="68"/>
        <v>0</v>
      </c>
      <c r="T68" s="69">
        <f t="shared" si="68"/>
        <v>0</v>
      </c>
      <c r="U68" s="69">
        <f t="shared" si="68"/>
        <v>0</v>
      </c>
      <c r="V68" s="69">
        <f t="shared" si="68"/>
        <v>0</v>
      </c>
      <c r="W68" s="69">
        <f t="shared" si="68"/>
        <v>0</v>
      </c>
      <c r="X68" s="69">
        <f t="shared" si="68"/>
        <v>0</v>
      </c>
      <c r="Y68" s="69">
        <f t="shared" si="68"/>
        <v>0</v>
      </c>
      <c r="Z68" s="69">
        <f t="shared" si="68"/>
        <v>0</v>
      </c>
      <c r="AA68" s="69">
        <f t="shared" si="68"/>
        <v>0</v>
      </c>
      <c r="AB68" s="69">
        <f t="shared" si="68"/>
        <v>0</v>
      </c>
      <c r="AC68" s="69">
        <f t="shared" si="68"/>
        <v>0</v>
      </c>
      <c r="AD68" s="69">
        <f t="shared" si="68"/>
        <v>0</v>
      </c>
      <c r="AE68" s="69">
        <f t="shared" si="68"/>
        <v>0</v>
      </c>
      <c r="AF68" s="69">
        <f t="shared" si="68"/>
        <v>0</v>
      </c>
      <c r="AG68" s="69">
        <f t="shared" si="68"/>
        <v>0</v>
      </c>
      <c r="AH68" s="69">
        <f t="shared" si="68"/>
        <v>0</v>
      </c>
      <c r="AI68" s="69">
        <f t="shared" si="68"/>
        <v>0</v>
      </c>
      <c r="AJ68" s="69">
        <f t="shared" si="68"/>
        <v>0</v>
      </c>
      <c r="AK68" s="69">
        <f t="shared" si="68"/>
        <v>0</v>
      </c>
      <c r="AL68" s="69">
        <f t="shared" ref="AL68:AS68" si="69">AL53-AL55-AL66</f>
        <v>0</v>
      </c>
      <c r="AM68" s="69">
        <f t="shared" si="69"/>
        <v>0</v>
      </c>
      <c r="AN68" s="69">
        <f t="shared" si="69"/>
        <v>0</v>
      </c>
      <c r="AO68" s="69">
        <f t="shared" si="69"/>
        <v>0</v>
      </c>
      <c r="AP68" s="69">
        <f t="shared" si="69"/>
        <v>0</v>
      </c>
      <c r="AQ68" s="69">
        <f t="shared" si="69"/>
        <v>0</v>
      </c>
      <c r="AR68" s="69">
        <f t="shared" si="69"/>
        <v>0</v>
      </c>
      <c r="AS68" s="69">
        <f t="shared" si="69"/>
        <v>0</v>
      </c>
      <c r="AT68" s="69">
        <f t="shared" si="68"/>
        <v>0</v>
      </c>
      <c r="AU68" s="69">
        <f t="shared" si="68"/>
        <v>0</v>
      </c>
      <c r="AV68" s="69">
        <f t="shared" si="68"/>
        <v>0</v>
      </c>
      <c r="AW68" s="69">
        <f t="shared" si="68"/>
        <v>0</v>
      </c>
      <c r="AX68" s="69">
        <f>AX53-AX55-AX66</f>
        <v>0</v>
      </c>
      <c r="AY68" s="69">
        <f>AY53-AY55-AY66</f>
        <v>0</v>
      </c>
      <c r="AZ68" s="69">
        <f>AZ53-AZ55-AZ66</f>
        <v>0</v>
      </c>
      <c r="BA68" s="69">
        <f>BA53-BA55-BA66</f>
        <v>0</v>
      </c>
      <c r="BB68" s="69">
        <f t="shared" si="68"/>
        <v>0</v>
      </c>
      <c r="BC68" s="69">
        <f t="shared" si="68"/>
        <v>0</v>
      </c>
      <c r="BD68" s="69">
        <f t="shared" si="68"/>
        <v>0</v>
      </c>
      <c r="BE68" s="69">
        <f t="shared" si="68"/>
        <v>0</v>
      </c>
    </row>
    <row r="69" spans="1:57" ht="15.75" customHeight="1" x14ac:dyDescent="0.25">
      <c r="D69" s="21"/>
      <c r="E69" s="21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148"/>
      <c r="AE69" s="148"/>
      <c r="AF69" s="148"/>
      <c r="AG69" s="148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</row>
    <row r="70" spans="1:57" ht="15.75" customHeight="1" x14ac:dyDescent="0.25">
      <c r="D70" s="48" t="s">
        <v>172</v>
      </c>
      <c r="E70" s="114"/>
      <c r="F70" s="49" t="s">
        <v>76</v>
      </c>
      <c r="G70" s="49" t="s">
        <v>76</v>
      </c>
      <c r="H70" s="49" t="s">
        <v>76</v>
      </c>
      <c r="I70" s="49" t="s">
        <v>76</v>
      </c>
      <c r="J70" s="49" t="s">
        <v>76</v>
      </c>
      <c r="K70" s="49" t="s">
        <v>76</v>
      </c>
      <c r="L70" s="49" t="s">
        <v>76</v>
      </c>
      <c r="M70" s="49" t="s">
        <v>76</v>
      </c>
      <c r="N70" s="49" t="s">
        <v>76</v>
      </c>
      <c r="O70" s="49" t="s">
        <v>76</v>
      </c>
      <c r="P70" s="49" t="s">
        <v>76</v>
      </c>
      <c r="Q70" s="49" t="s">
        <v>76</v>
      </c>
      <c r="R70" s="49" t="s">
        <v>76</v>
      </c>
      <c r="S70" s="49" t="s">
        <v>76</v>
      </c>
      <c r="T70" s="49" t="s">
        <v>76</v>
      </c>
      <c r="U70" s="49" t="s">
        <v>76</v>
      </c>
      <c r="V70" s="49" t="s">
        <v>76</v>
      </c>
      <c r="W70" s="49" t="s">
        <v>76</v>
      </c>
      <c r="X70" s="49" t="s">
        <v>76</v>
      </c>
      <c r="Y70" s="49" t="s">
        <v>76</v>
      </c>
      <c r="Z70" s="49" t="s">
        <v>76</v>
      </c>
      <c r="AA70" s="49" t="s">
        <v>76</v>
      </c>
      <c r="AB70" s="49" t="s">
        <v>76</v>
      </c>
      <c r="AC70" s="49" t="s">
        <v>76</v>
      </c>
      <c r="AD70" s="128" t="s">
        <v>75</v>
      </c>
      <c r="AE70" s="128" t="s">
        <v>75</v>
      </c>
      <c r="AF70" s="128" t="s">
        <v>75</v>
      </c>
      <c r="AG70" s="128" t="s">
        <v>75</v>
      </c>
      <c r="AH70" s="49" t="s">
        <v>76</v>
      </c>
      <c r="AI70" s="49" t="s">
        <v>76</v>
      </c>
      <c r="AJ70" s="49" t="s">
        <v>76</v>
      </c>
      <c r="AK70" s="49" t="s">
        <v>76</v>
      </c>
      <c r="AL70" s="49" t="s">
        <v>76</v>
      </c>
      <c r="AM70" s="49" t="s">
        <v>76</v>
      </c>
      <c r="AN70" s="49" t="s">
        <v>76</v>
      </c>
      <c r="AO70" s="49" t="s">
        <v>76</v>
      </c>
      <c r="AP70" s="49" t="s">
        <v>76</v>
      </c>
      <c r="AQ70" s="49" t="s">
        <v>76</v>
      </c>
      <c r="AR70" s="49" t="s">
        <v>76</v>
      </c>
      <c r="AS70" s="49" t="s">
        <v>76</v>
      </c>
      <c r="AT70" s="49" t="s">
        <v>76</v>
      </c>
      <c r="AU70" s="49" t="s">
        <v>76</v>
      </c>
      <c r="AV70" s="49" t="s">
        <v>76</v>
      </c>
      <c r="AW70" s="49" t="s">
        <v>76</v>
      </c>
      <c r="AX70" s="49" t="s">
        <v>76</v>
      </c>
      <c r="AY70" s="49" t="s">
        <v>76</v>
      </c>
      <c r="AZ70" s="49" t="s">
        <v>76</v>
      </c>
      <c r="BA70" s="49" t="s">
        <v>76</v>
      </c>
      <c r="BB70" s="49" t="s">
        <v>76</v>
      </c>
      <c r="BC70" s="49" t="s">
        <v>76</v>
      </c>
      <c r="BD70" s="49" t="s">
        <v>76</v>
      </c>
      <c r="BE70" s="49" t="s">
        <v>76</v>
      </c>
    </row>
    <row r="71" spans="1:57" x14ac:dyDescent="0.25">
      <c r="A71" s="23" t="str">
        <f>D70</f>
        <v>CLAIM AMOUNTS PAID</v>
      </c>
      <c r="C71" s="13" t="s">
        <v>25</v>
      </c>
      <c r="D71" s="53" t="s">
        <v>262</v>
      </c>
      <c r="E71" s="53" t="s">
        <v>225</v>
      </c>
      <c r="F71" s="25"/>
      <c r="G71" s="25"/>
      <c r="H71" s="25"/>
      <c r="I71" s="26">
        <f t="shared" ref="I71:I76" si="70">SUM(F71:H71)</f>
        <v>0</v>
      </c>
      <c r="J71" s="25"/>
      <c r="K71" s="25"/>
      <c r="L71" s="25"/>
      <c r="M71" s="26">
        <f t="shared" ref="M71:M76" si="71">SUM(J71:L71)</f>
        <v>0</v>
      </c>
      <c r="N71" s="25"/>
      <c r="O71" s="25"/>
      <c r="P71" s="25"/>
      <c r="Q71" s="26">
        <f t="shared" ref="Q71:Q76" si="72">SUM(N71:P71)</f>
        <v>0</v>
      </c>
      <c r="R71" s="25"/>
      <c r="S71" s="25"/>
      <c r="T71" s="25"/>
      <c r="U71" s="26">
        <f t="shared" ref="U71:U76" si="73">SUM(R71:T71)</f>
        <v>0</v>
      </c>
      <c r="V71" s="25"/>
      <c r="W71" s="25"/>
      <c r="X71" s="25"/>
      <c r="Y71" s="26">
        <f t="shared" ref="Y71:Y76" si="74">SUM(V71:X71)</f>
        <v>0</v>
      </c>
      <c r="Z71" s="25"/>
      <c r="AA71" s="25"/>
      <c r="AB71" s="25"/>
      <c r="AC71" s="26">
        <f t="shared" ref="AC71:AC76" si="75">SUM(Z71:AB71)</f>
        <v>0</v>
      </c>
      <c r="AD71" s="25"/>
      <c r="AE71" s="25"/>
      <c r="AF71" s="25"/>
      <c r="AG71" s="26">
        <f t="shared" ref="AG71:AG76" si="76">SUM(AD71:AF71)</f>
        <v>0</v>
      </c>
      <c r="AH71" s="25"/>
      <c r="AI71" s="25"/>
      <c r="AJ71" s="25"/>
      <c r="AK71" s="26">
        <f t="shared" ref="AK71:AK76" si="77">SUM(AH71:AJ71)</f>
        <v>0</v>
      </c>
      <c r="AL71" s="25"/>
      <c r="AM71" s="25"/>
      <c r="AN71" s="25"/>
      <c r="AO71" s="26">
        <f>SUM(AL71:AN71)</f>
        <v>0</v>
      </c>
      <c r="AP71" s="25"/>
      <c r="AQ71" s="25"/>
      <c r="AR71" s="25"/>
      <c r="AS71" s="26">
        <f>SUM(AP71:AR71)</f>
        <v>0</v>
      </c>
      <c r="AT71" s="25"/>
      <c r="AU71" s="25"/>
      <c r="AV71" s="25"/>
      <c r="AW71" s="26">
        <f t="shared" ref="AW71:AW76" si="78">SUM(AT71:AV71)</f>
        <v>0</v>
      </c>
      <c r="AX71" s="25"/>
      <c r="AY71" s="25"/>
      <c r="AZ71" s="25"/>
      <c r="BA71" s="26">
        <f>SUM(AX71:AZ71)</f>
        <v>0</v>
      </c>
      <c r="BB71" s="25"/>
      <c r="BC71" s="25"/>
      <c r="BD71" s="25"/>
      <c r="BE71" s="26">
        <f t="shared" ref="BE71:BE76" si="79">SUM(BB71:BD71)</f>
        <v>0</v>
      </c>
    </row>
    <row r="72" spans="1:57" x14ac:dyDescent="0.25">
      <c r="A72" s="23"/>
      <c r="D72" s="21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</row>
    <row r="73" spans="1:57" x14ac:dyDescent="0.25">
      <c r="A73" s="23" t="str">
        <f>$A$71</f>
        <v>CLAIM AMOUNTS PAID</v>
      </c>
      <c r="C73" s="13" t="s">
        <v>26</v>
      </c>
      <c r="D73" s="92" t="s">
        <v>263</v>
      </c>
      <c r="E73" s="141" t="s">
        <v>226</v>
      </c>
      <c r="F73" s="25"/>
      <c r="G73" s="25"/>
      <c r="H73" s="25"/>
      <c r="I73" s="69">
        <f t="shared" si="70"/>
        <v>0</v>
      </c>
      <c r="J73" s="25"/>
      <c r="K73" s="25"/>
      <c r="L73" s="25"/>
      <c r="M73" s="69">
        <f t="shared" si="71"/>
        <v>0</v>
      </c>
      <c r="N73" s="25"/>
      <c r="O73" s="25"/>
      <c r="P73" s="25"/>
      <c r="Q73" s="69">
        <f t="shared" si="72"/>
        <v>0</v>
      </c>
      <c r="R73" s="25"/>
      <c r="S73" s="25"/>
      <c r="T73" s="25"/>
      <c r="U73" s="69">
        <f t="shared" si="73"/>
        <v>0</v>
      </c>
      <c r="V73" s="25"/>
      <c r="W73" s="25"/>
      <c r="X73" s="25"/>
      <c r="Y73" s="69">
        <f t="shared" si="74"/>
        <v>0</v>
      </c>
      <c r="Z73" s="25"/>
      <c r="AA73" s="25"/>
      <c r="AB73" s="25"/>
      <c r="AC73" s="69">
        <f t="shared" si="75"/>
        <v>0</v>
      </c>
      <c r="AD73" s="25"/>
      <c r="AE73" s="25"/>
      <c r="AF73" s="25"/>
      <c r="AG73" s="69">
        <f t="shared" si="76"/>
        <v>0</v>
      </c>
      <c r="AH73" s="25"/>
      <c r="AI73" s="25"/>
      <c r="AJ73" s="25"/>
      <c r="AK73" s="69">
        <f t="shared" si="77"/>
        <v>0</v>
      </c>
      <c r="AL73" s="25"/>
      <c r="AM73" s="25"/>
      <c r="AN73" s="25"/>
      <c r="AO73" s="69">
        <f>SUM(AL73:AN73)</f>
        <v>0</v>
      </c>
      <c r="AP73" s="25"/>
      <c r="AQ73" s="25"/>
      <c r="AR73" s="25"/>
      <c r="AS73" s="69">
        <f>SUM(AP73:AR73)</f>
        <v>0</v>
      </c>
      <c r="AT73" s="25"/>
      <c r="AU73" s="25"/>
      <c r="AV73" s="25"/>
      <c r="AW73" s="69">
        <f t="shared" si="78"/>
        <v>0</v>
      </c>
      <c r="AX73" s="25"/>
      <c r="AY73" s="25"/>
      <c r="AZ73" s="25"/>
      <c r="BA73" s="69">
        <f>SUM(AX73:AZ73)</f>
        <v>0</v>
      </c>
      <c r="BB73" s="25"/>
      <c r="BC73" s="186"/>
      <c r="BD73" s="186"/>
      <c r="BE73" s="69">
        <f t="shared" si="79"/>
        <v>0</v>
      </c>
    </row>
    <row r="74" spans="1:57" x14ac:dyDescent="0.25">
      <c r="A74" s="23"/>
      <c r="D74" s="68"/>
      <c r="E74" s="141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ht="15" customHeight="1" x14ac:dyDescent="0.25">
      <c r="A75" s="23" t="str">
        <f t="shared" ref="A75:A82" si="80">$A$71</f>
        <v>CLAIM AMOUNTS PAID</v>
      </c>
      <c r="C75" s="13" t="s">
        <v>26</v>
      </c>
      <c r="D75" s="53" t="s">
        <v>264</v>
      </c>
      <c r="E75" s="53" t="s">
        <v>227</v>
      </c>
      <c r="F75" s="25"/>
      <c r="G75" s="25"/>
      <c r="H75" s="25"/>
      <c r="I75" s="26">
        <f t="shared" si="70"/>
        <v>0</v>
      </c>
      <c r="J75" s="25"/>
      <c r="K75" s="25"/>
      <c r="L75" s="25"/>
      <c r="M75" s="26">
        <f t="shared" si="71"/>
        <v>0</v>
      </c>
      <c r="N75" s="25"/>
      <c r="O75" s="25"/>
      <c r="P75" s="25"/>
      <c r="Q75" s="26">
        <f t="shared" si="72"/>
        <v>0</v>
      </c>
      <c r="R75" s="25"/>
      <c r="S75" s="25"/>
      <c r="T75" s="25"/>
      <c r="U75" s="26">
        <f t="shared" si="73"/>
        <v>0</v>
      </c>
      <c r="V75" s="25"/>
      <c r="W75" s="25"/>
      <c r="X75" s="25"/>
      <c r="Y75" s="26">
        <f t="shared" si="74"/>
        <v>0</v>
      </c>
      <c r="Z75" s="25"/>
      <c r="AA75" s="25"/>
      <c r="AB75" s="25"/>
      <c r="AC75" s="26">
        <f t="shared" si="75"/>
        <v>0</v>
      </c>
      <c r="AD75" s="25"/>
      <c r="AE75" s="25"/>
      <c r="AF75" s="25"/>
      <c r="AG75" s="26">
        <f t="shared" si="76"/>
        <v>0</v>
      </c>
      <c r="AH75" s="25"/>
      <c r="AI75" s="25"/>
      <c r="AJ75" s="25"/>
      <c r="AK75" s="26">
        <f t="shared" si="77"/>
        <v>0</v>
      </c>
      <c r="AL75" s="25"/>
      <c r="AM75" s="25"/>
      <c r="AN75" s="25"/>
      <c r="AO75" s="26">
        <f t="shared" ref="AO75:AO82" si="81">SUM(AL75:AN75)</f>
        <v>0</v>
      </c>
      <c r="AP75" s="25"/>
      <c r="AQ75" s="25"/>
      <c r="AR75" s="25"/>
      <c r="AS75" s="26">
        <f t="shared" ref="AS75:AS82" si="82">SUM(AP75:AR75)</f>
        <v>0</v>
      </c>
      <c r="AT75" s="25"/>
      <c r="AU75" s="25"/>
      <c r="AV75" s="25"/>
      <c r="AW75" s="26">
        <f t="shared" si="78"/>
        <v>0</v>
      </c>
      <c r="AX75" s="25"/>
      <c r="AY75" s="25"/>
      <c r="AZ75" s="25"/>
      <c r="BA75" s="26">
        <f t="shared" ref="BA75:BA82" si="83">SUM(AX75:AZ75)</f>
        <v>0</v>
      </c>
      <c r="BB75" s="25"/>
      <c r="BC75" s="25"/>
      <c r="BD75" s="25"/>
      <c r="BE75" s="26">
        <f t="shared" si="79"/>
        <v>0</v>
      </c>
    </row>
    <row r="76" spans="1:57" x14ac:dyDescent="0.25">
      <c r="A76" s="23" t="str">
        <f t="shared" si="80"/>
        <v>CLAIM AMOUNTS PAID</v>
      </c>
      <c r="C76" s="13" t="s">
        <v>26</v>
      </c>
      <c r="D76" s="53" t="s">
        <v>505</v>
      </c>
      <c r="E76" s="53" t="s">
        <v>228</v>
      </c>
      <c r="F76" s="25"/>
      <c r="G76" s="25"/>
      <c r="H76" s="25"/>
      <c r="I76" s="26">
        <f t="shared" si="70"/>
        <v>0</v>
      </c>
      <c r="J76" s="25"/>
      <c r="K76" s="25"/>
      <c r="L76" s="25"/>
      <c r="M76" s="26">
        <f t="shared" si="71"/>
        <v>0</v>
      </c>
      <c r="N76" s="25"/>
      <c r="O76" s="25"/>
      <c r="P76" s="25"/>
      <c r="Q76" s="26">
        <f t="shared" si="72"/>
        <v>0</v>
      </c>
      <c r="R76" s="25"/>
      <c r="S76" s="25"/>
      <c r="T76" s="25"/>
      <c r="U76" s="26">
        <f t="shared" si="73"/>
        <v>0</v>
      </c>
      <c r="V76" s="25"/>
      <c r="W76" s="25"/>
      <c r="X76" s="25"/>
      <c r="Y76" s="26">
        <f t="shared" si="74"/>
        <v>0</v>
      </c>
      <c r="Z76" s="25"/>
      <c r="AA76" s="25"/>
      <c r="AB76" s="25"/>
      <c r="AC76" s="26">
        <f t="shared" si="75"/>
        <v>0</v>
      </c>
      <c r="AD76" s="25"/>
      <c r="AE76" s="25"/>
      <c r="AF76" s="25"/>
      <c r="AG76" s="26">
        <f t="shared" si="76"/>
        <v>0</v>
      </c>
      <c r="AH76" s="25"/>
      <c r="AI76" s="25"/>
      <c r="AJ76" s="25"/>
      <c r="AK76" s="26">
        <f t="shared" si="77"/>
        <v>0</v>
      </c>
      <c r="AL76" s="25"/>
      <c r="AM76" s="25"/>
      <c r="AN76" s="25"/>
      <c r="AO76" s="26">
        <f t="shared" si="81"/>
        <v>0</v>
      </c>
      <c r="AP76" s="25"/>
      <c r="AQ76" s="25"/>
      <c r="AR76" s="25"/>
      <c r="AS76" s="26">
        <f t="shared" si="82"/>
        <v>0</v>
      </c>
      <c r="AT76" s="25"/>
      <c r="AU76" s="25"/>
      <c r="AV76" s="25"/>
      <c r="AW76" s="26">
        <f t="shared" si="78"/>
        <v>0</v>
      </c>
      <c r="AX76" s="25"/>
      <c r="AY76" s="25"/>
      <c r="AZ76" s="25"/>
      <c r="BA76" s="26">
        <f t="shared" si="83"/>
        <v>0</v>
      </c>
      <c r="BB76" s="25"/>
      <c r="BC76" s="25"/>
      <c r="BD76" s="25"/>
      <c r="BE76" s="26">
        <f t="shared" si="79"/>
        <v>0</v>
      </c>
    </row>
    <row r="77" spans="1:57" x14ac:dyDescent="0.25">
      <c r="A77" s="23" t="str">
        <f t="shared" si="80"/>
        <v>CLAIM AMOUNTS PAID</v>
      </c>
      <c r="C77" s="13" t="s">
        <v>26</v>
      </c>
      <c r="D77" s="53" t="s">
        <v>348</v>
      </c>
      <c r="E77" s="53" t="s">
        <v>27</v>
      </c>
      <c r="F77" s="25"/>
      <c r="G77" s="25"/>
      <c r="H77" s="25"/>
      <c r="I77" s="26">
        <f t="shared" ref="I77:I82" si="84">SUM(F77:H77)</f>
        <v>0</v>
      </c>
      <c r="J77" s="25"/>
      <c r="K77" s="25"/>
      <c r="L77" s="25"/>
      <c r="M77" s="26">
        <f t="shared" ref="M77:M82" si="85">SUM(J77:L77)</f>
        <v>0</v>
      </c>
      <c r="N77" s="25"/>
      <c r="O77" s="25"/>
      <c r="P77" s="25"/>
      <c r="Q77" s="26">
        <f t="shared" ref="Q77:Q82" si="86">SUM(N77:P77)</f>
        <v>0</v>
      </c>
      <c r="R77" s="25"/>
      <c r="S77" s="25"/>
      <c r="T77" s="25"/>
      <c r="U77" s="26">
        <f t="shared" ref="U77:U82" si="87">SUM(R77:T77)</f>
        <v>0</v>
      </c>
      <c r="V77" s="25"/>
      <c r="W77" s="25"/>
      <c r="X77" s="25"/>
      <c r="Y77" s="26">
        <f t="shared" ref="Y77:Y82" si="88">SUM(V77:X77)</f>
        <v>0</v>
      </c>
      <c r="Z77" s="25"/>
      <c r="AA77" s="25"/>
      <c r="AB77" s="25"/>
      <c r="AC77" s="26">
        <f t="shared" ref="AC77:AC82" si="89">SUM(Z77:AB77)</f>
        <v>0</v>
      </c>
      <c r="AD77" s="25"/>
      <c r="AE77" s="25"/>
      <c r="AF77" s="25"/>
      <c r="AG77" s="26">
        <f t="shared" ref="AG77:AG82" si="90">SUM(AD77:AF77)</f>
        <v>0</v>
      </c>
      <c r="AH77" s="25"/>
      <c r="AI77" s="25"/>
      <c r="AJ77" s="25"/>
      <c r="AK77" s="26">
        <f t="shared" ref="AK77:AK82" si="91">SUM(AH77:AJ77)</f>
        <v>0</v>
      </c>
      <c r="AL77" s="25"/>
      <c r="AM77" s="25"/>
      <c r="AN77" s="25"/>
      <c r="AO77" s="26">
        <f t="shared" si="81"/>
        <v>0</v>
      </c>
      <c r="AP77" s="25"/>
      <c r="AQ77" s="25"/>
      <c r="AR77" s="25"/>
      <c r="AS77" s="26">
        <f t="shared" si="82"/>
        <v>0</v>
      </c>
      <c r="AT77" s="25"/>
      <c r="AU77" s="25"/>
      <c r="AV77" s="25"/>
      <c r="AW77" s="26">
        <f t="shared" ref="AW77:AW82" si="92">SUM(AT77:AV77)</f>
        <v>0</v>
      </c>
      <c r="AX77" s="25"/>
      <c r="AY77" s="25"/>
      <c r="AZ77" s="25"/>
      <c r="BA77" s="26">
        <f t="shared" si="83"/>
        <v>0</v>
      </c>
      <c r="BB77" s="25"/>
      <c r="BC77" s="25"/>
      <c r="BD77" s="25"/>
      <c r="BE77" s="26">
        <f t="shared" ref="BE77:BE82" si="93">SUM(BB77:BD77)</f>
        <v>0</v>
      </c>
    </row>
    <row r="78" spans="1:57" x14ac:dyDescent="0.25">
      <c r="A78" s="23" t="str">
        <f t="shared" si="80"/>
        <v>CLAIM AMOUNTS PAID</v>
      </c>
      <c r="C78" s="13" t="s">
        <v>26</v>
      </c>
      <c r="D78" s="53" t="s">
        <v>222</v>
      </c>
      <c r="E78" s="53" t="s">
        <v>229</v>
      </c>
      <c r="F78" s="25"/>
      <c r="G78" s="25"/>
      <c r="H78" s="25"/>
      <c r="I78" s="26">
        <f t="shared" si="84"/>
        <v>0</v>
      </c>
      <c r="J78" s="25"/>
      <c r="K78" s="25"/>
      <c r="L78" s="25"/>
      <c r="M78" s="26">
        <f t="shared" si="85"/>
        <v>0</v>
      </c>
      <c r="N78" s="25"/>
      <c r="O78" s="25"/>
      <c r="P78" s="25"/>
      <c r="Q78" s="26">
        <f t="shared" si="86"/>
        <v>0</v>
      </c>
      <c r="R78" s="25"/>
      <c r="S78" s="25"/>
      <c r="T78" s="25"/>
      <c r="U78" s="26">
        <f t="shared" si="87"/>
        <v>0</v>
      </c>
      <c r="V78" s="25"/>
      <c r="W78" s="25"/>
      <c r="X78" s="25"/>
      <c r="Y78" s="26">
        <f t="shared" si="88"/>
        <v>0</v>
      </c>
      <c r="Z78" s="25"/>
      <c r="AA78" s="25"/>
      <c r="AB78" s="25"/>
      <c r="AC78" s="26">
        <f t="shared" si="89"/>
        <v>0</v>
      </c>
      <c r="AD78" s="25"/>
      <c r="AE78" s="25"/>
      <c r="AF78" s="25"/>
      <c r="AG78" s="26">
        <f t="shared" si="90"/>
        <v>0</v>
      </c>
      <c r="AH78" s="25"/>
      <c r="AI78" s="25"/>
      <c r="AJ78" s="25"/>
      <c r="AK78" s="26">
        <f t="shared" si="91"/>
        <v>0</v>
      </c>
      <c r="AL78" s="25"/>
      <c r="AM78" s="25"/>
      <c r="AN78" s="25"/>
      <c r="AO78" s="26">
        <f t="shared" si="81"/>
        <v>0</v>
      </c>
      <c r="AP78" s="25"/>
      <c r="AQ78" s="25"/>
      <c r="AR78" s="25"/>
      <c r="AS78" s="26">
        <f t="shared" si="82"/>
        <v>0</v>
      </c>
      <c r="AT78" s="25"/>
      <c r="AU78" s="25"/>
      <c r="AV78" s="25"/>
      <c r="AW78" s="26">
        <f t="shared" si="92"/>
        <v>0</v>
      </c>
      <c r="AX78" s="25"/>
      <c r="AY78" s="25"/>
      <c r="AZ78" s="25"/>
      <c r="BA78" s="26">
        <f t="shared" si="83"/>
        <v>0</v>
      </c>
      <c r="BB78" s="25"/>
      <c r="BC78" s="25"/>
      <c r="BD78" s="25"/>
      <c r="BE78" s="26">
        <f t="shared" si="93"/>
        <v>0</v>
      </c>
    </row>
    <row r="79" spans="1:57" x14ac:dyDescent="0.25">
      <c r="A79" s="23" t="str">
        <f t="shared" si="80"/>
        <v>CLAIM AMOUNTS PAID</v>
      </c>
      <c r="C79" s="13" t="s">
        <v>26</v>
      </c>
      <c r="D79" s="53" t="s">
        <v>224</v>
      </c>
      <c r="E79" s="53" t="s">
        <v>230</v>
      </c>
      <c r="F79" s="25"/>
      <c r="G79" s="25"/>
      <c r="H79" s="25"/>
      <c r="I79" s="26">
        <f t="shared" si="84"/>
        <v>0</v>
      </c>
      <c r="J79" s="25"/>
      <c r="K79" s="25"/>
      <c r="L79" s="25"/>
      <c r="M79" s="26">
        <f t="shared" si="85"/>
        <v>0</v>
      </c>
      <c r="N79" s="25"/>
      <c r="O79" s="25"/>
      <c r="P79" s="25"/>
      <c r="Q79" s="26">
        <f t="shared" si="86"/>
        <v>0</v>
      </c>
      <c r="R79" s="25"/>
      <c r="S79" s="25"/>
      <c r="T79" s="25"/>
      <c r="U79" s="26">
        <f t="shared" si="87"/>
        <v>0</v>
      </c>
      <c r="V79" s="25"/>
      <c r="W79" s="25"/>
      <c r="X79" s="25"/>
      <c r="Y79" s="26">
        <f t="shared" si="88"/>
        <v>0</v>
      </c>
      <c r="Z79" s="25"/>
      <c r="AA79" s="25"/>
      <c r="AB79" s="25"/>
      <c r="AC79" s="26">
        <f t="shared" si="89"/>
        <v>0</v>
      </c>
      <c r="AD79" s="25"/>
      <c r="AE79" s="25"/>
      <c r="AF79" s="25"/>
      <c r="AG79" s="26">
        <f t="shared" si="90"/>
        <v>0</v>
      </c>
      <c r="AH79" s="25"/>
      <c r="AI79" s="25"/>
      <c r="AJ79" s="25"/>
      <c r="AK79" s="26">
        <f t="shared" si="91"/>
        <v>0</v>
      </c>
      <c r="AL79" s="25"/>
      <c r="AM79" s="25"/>
      <c r="AN79" s="25"/>
      <c r="AO79" s="26">
        <f t="shared" si="81"/>
        <v>0</v>
      </c>
      <c r="AP79" s="25"/>
      <c r="AQ79" s="25"/>
      <c r="AR79" s="25"/>
      <c r="AS79" s="26">
        <f t="shared" si="82"/>
        <v>0</v>
      </c>
      <c r="AT79" s="25"/>
      <c r="AU79" s="25"/>
      <c r="AV79" s="25"/>
      <c r="AW79" s="26">
        <f t="shared" si="92"/>
        <v>0</v>
      </c>
      <c r="AX79" s="25"/>
      <c r="AY79" s="25"/>
      <c r="AZ79" s="25"/>
      <c r="BA79" s="26">
        <f t="shared" si="83"/>
        <v>0</v>
      </c>
      <c r="BB79" s="25"/>
      <c r="BC79" s="25"/>
      <c r="BD79" s="25"/>
      <c r="BE79" s="26">
        <f t="shared" si="93"/>
        <v>0</v>
      </c>
    </row>
    <row r="80" spans="1:57" ht="15" customHeight="1" x14ac:dyDescent="0.25">
      <c r="A80" s="23" t="str">
        <f t="shared" si="80"/>
        <v>CLAIM AMOUNTS PAID</v>
      </c>
      <c r="C80" s="13" t="s">
        <v>26</v>
      </c>
      <c r="D80" s="53" t="s">
        <v>223</v>
      </c>
      <c r="E80" s="53" t="s">
        <v>231</v>
      </c>
      <c r="F80" s="25"/>
      <c r="G80" s="25"/>
      <c r="H80" s="25"/>
      <c r="I80" s="26">
        <f t="shared" si="84"/>
        <v>0</v>
      </c>
      <c r="J80" s="25"/>
      <c r="K80" s="25"/>
      <c r="L80" s="25"/>
      <c r="M80" s="26">
        <f t="shared" si="85"/>
        <v>0</v>
      </c>
      <c r="N80" s="25"/>
      <c r="O80" s="25"/>
      <c r="P80" s="25"/>
      <c r="Q80" s="26">
        <f t="shared" si="86"/>
        <v>0</v>
      </c>
      <c r="R80" s="25"/>
      <c r="S80" s="25"/>
      <c r="T80" s="25"/>
      <c r="U80" s="26">
        <f t="shared" si="87"/>
        <v>0</v>
      </c>
      <c r="V80" s="25"/>
      <c r="W80" s="25"/>
      <c r="X80" s="25"/>
      <c r="Y80" s="26">
        <f t="shared" si="88"/>
        <v>0</v>
      </c>
      <c r="Z80" s="25"/>
      <c r="AA80" s="25"/>
      <c r="AB80" s="25"/>
      <c r="AC80" s="26">
        <f t="shared" si="89"/>
        <v>0</v>
      </c>
      <c r="AD80" s="25"/>
      <c r="AE80" s="25"/>
      <c r="AF80" s="25"/>
      <c r="AG80" s="26">
        <f t="shared" si="90"/>
        <v>0</v>
      </c>
      <c r="AH80" s="25"/>
      <c r="AI80" s="25"/>
      <c r="AJ80" s="25"/>
      <c r="AK80" s="26">
        <f t="shared" si="91"/>
        <v>0</v>
      </c>
      <c r="AL80" s="25"/>
      <c r="AM80" s="25"/>
      <c r="AN80" s="25"/>
      <c r="AO80" s="26">
        <f t="shared" si="81"/>
        <v>0</v>
      </c>
      <c r="AP80" s="25"/>
      <c r="AQ80" s="25"/>
      <c r="AR80" s="25"/>
      <c r="AS80" s="26">
        <f t="shared" si="82"/>
        <v>0</v>
      </c>
      <c r="AT80" s="25"/>
      <c r="AU80" s="25"/>
      <c r="AV80" s="25"/>
      <c r="AW80" s="26">
        <f t="shared" si="92"/>
        <v>0</v>
      </c>
      <c r="AX80" s="25"/>
      <c r="AY80" s="25"/>
      <c r="AZ80" s="25"/>
      <c r="BA80" s="26">
        <f t="shared" si="83"/>
        <v>0</v>
      </c>
      <c r="BB80" s="25"/>
      <c r="BC80" s="25"/>
      <c r="BD80" s="25"/>
      <c r="BE80" s="26">
        <f t="shared" si="93"/>
        <v>0</v>
      </c>
    </row>
    <row r="81" spans="1:57" x14ac:dyDescent="0.25">
      <c r="A81" s="23" t="str">
        <f t="shared" si="80"/>
        <v>CLAIM AMOUNTS PAID</v>
      </c>
      <c r="C81" s="13" t="s">
        <v>26</v>
      </c>
      <c r="D81" s="53" t="s">
        <v>341</v>
      </c>
      <c r="E81" s="53" t="s">
        <v>232</v>
      </c>
      <c r="F81" s="25"/>
      <c r="G81" s="25"/>
      <c r="H81" s="25"/>
      <c r="I81" s="26">
        <f t="shared" si="84"/>
        <v>0</v>
      </c>
      <c r="J81" s="25"/>
      <c r="K81" s="25"/>
      <c r="L81" s="25"/>
      <c r="M81" s="26">
        <f t="shared" si="85"/>
        <v>0</v>
      </c>
      <c r="N81" s="25"/>
      <c r="O81" s="25"/>
      <c r="P81" s="25"/>
      <c r="Q81" s="26">
        <f t="shared" si="86"/>
        <v>0</v>
      </c>
      <c r="R81" s="25"/>
      <c r="S81" s="25"/>
      <c r="T81" s="25"/>
      <c r="U81" s="26">
        <f t="shared" si="87"/>
        <v>0</v>
      </c>
      <c r="V81" s="25"/>
      <c r="W81" s="25"/>
      <c r="X81" s="25"/>
      <c r="Y81" s="26">
        <f t="shared" si="88"/>
        <v>0</v>
      </c>
      <c r="Z81" s="25"/>
      <c r="AA81" s="25"/>
      <c r="AB81" s="25"/>
      <c r="AC81" s="26">
        <f t="shared" si="89"/>
        <v>0</v>
      </c>
      <c r="AD81" s="25"/>
      <c r="AE81" s="25"/>
      <c r="AF81" s="25"/>
      <c r="AG81" s="26">
        <f t="shared" si="90"/>
        <v>0</v>
      </c>
      <c r="AH81" s="25"/>
      <c r="AI81" s="25"/>
      <c r="AJ81" s="25"/>
      <c r="AK81" s="26">
        <f t="shared" si="91"/>
        <v>0</v>
      </c>
      <c r="AL81" s="25"/>
      <c r="AM81" s="25"/>
      <c r="AN81" s="25"/>
      <c r="AO81" s="26">
        <f t="shared" si="81"/>
        <v>0</v>
      </c>
      <c r="AP81" s="25"/>
      <c r="AQ81" s="25"/>
      <c r="AR81" s="25"/>
      <c r="AS81" s="26">
        <f t="shared" si="82"/>
        <v>0</v>
      </c>
      <c r="AT81" s="25"/>
      <c r="AU81" s="25"/>
      <c r="AV81" s="25"/>
      <c r="AW81" s="26">
        <f t="shared" si="92"/>
        <v>0</v>
      </c>
      <c r="AX81" s="25"/>
      <c r="AY81" s="25"/>
      <c r="AZ81" s="25"/>
      <c r="BA81" s="26">
        <f t="shared" si="83"/>
        <v>0</v>
      </c>
      <c r="BB81" s="25"/>
      <c r="BC81" s="25"/>
      <c r="BD81" s="25"/>
      <c r="BE81" s="26">
        <f t="shared" si="93"/>
        <v>0</v>
      </c>
    </row>
    <row r="82" spans="1:57" x14ac:dyDescent="0.25">
      <c r="A82" s="23" t="str">
        <f t="shared" si="80"/>
        <v>CLAIM AMOUNTS PAID</v>
      </c>
      <c r="C82" s="13" t="s">
        <v>26</v>
      </c>
      <c r="D82" s="53" t="s">
        <v>246</v>
      </c>
      <c r="E82" s="53" t="s">
        <v>233</v>
      </c>
      <c r="F82" s="25"/>
      <c r="G82" s="25"/>
      <c r="H82" s="25"/>
      <c r="I82" s="26">
        <f t="shared" si="84"/>
        <v>0</v>
      </c>
      <c r="J82" s="25"/>
      <c r="K82" s="25"/>
      <c r="L82" s="25"/>
      <c r="M82" s="26">
        <f t="shared" si="85"/>
        <v>0</v>
      </c>
      <c r="N82" s="25"/>
      <c r="O82" s="25"/>
      <c r="P82" s="25"/>
      <c r="Q82" s="26">
        <f t="shared" si="86"/>
        <v>0</v>
      </c>
      <c r="R82" s="25"/>
      <c r="S82" s="25"/>
      <c r="T82" s="25"/>
      <c r="U82" s="26">
        <f t="shared" si="87"/>
        <v>0</v>
      </c>
      <c r="V82" s="25"/>
      <c r="W82" s="25"/>
      <c r="X82" s="25"/>
      <c r="Y82" s="26">
        <f t="shared" si="88"/>
        <v>0</v>
      </c>
      <c r="Z82" s="25"/>
      <c r="AA82" s="25"/>
      <c r="AB82" s="25"/>
      <c r="AC82" s="26">
        <f t="shared" si="89"/>
        <v>0</v>
      </c>
      <c r="AD82" s="25"/>
      <c r="AE82" s="25"/>
      <c r="AF82" s="25"/>
      <c r="AG82" s="26">
        <f t="shared" si="90"/>
        <v>0</v>
      </c>
      <c r="AH82" s="25"/>
      <c r="AI82" s="25"/>
      <c r="AJ82" s="25"/>
      <c r="AK82" s="26">
        <f t="shared" si="91"/>
        <v>0</v>
      </c>
      <c r="AL82" s="25"/>
      <c r="AM82" s="25"/>
      <c r="AN82" s="25"/>
      <c r="AO82" s="26">
        <f t="shared" si="81"/>
        <v>0</v>
      </c>
      <c r="AP82" s="25"/>
      <c r="AQ82" s="25"/>
      <c r="AR82" s="25"/>
      <c r="AS82" s="26">
        <f t="shared" si="82"/>
        <v>0</v>
      </c>
      <c r="AT82" s="25"/>
      <c r="AU82" s="25"/>
      <c r="AV82" s="25"/>
      <c r="AW82" s="26">
        <f t="shared" si="92"/>
        <v>0</v>
      </c>
      <c r="AX82" s="25"/>
      <c r="AY82" s="25"/>
      <c r="AZ82" s="25"/>
      <c r="BA82" s="26">
        <f t="shared" si="83"/>
        <v>0</v>
      </c>
      <c r="BB82" s="25"/>
      <c r="BC82" s="25"/>
      <c r="BD82" s="25"/>
      <c r="BE82" s="26">
        <f t="shared" si="93"/>
        <v>0</v>
      </c>
    </row>
    <row r="83" spans="1:57" x14ac:dyDescent="0.25">
      <c r="A83" s="2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</row>
    <row r="84" spans="1:57" x14ac:dyDescent="0.25">
      <c r="A84" s="23" t="str">
        <f t="shared" ref="A84:A93" si="94">$A$71</f>
        <v>CLAIM AMOUNTS PAID</v>
      </c>
      <c r="C84" s="13" t="s">
        <v>26</v>
      </c>
      <c r="D84" s="53" t="s">
        <v>349</v>
      </c>
      <c r="E84" s="53" t="s">
        <v>234</v>
      </c>
      <c r="F84" s="26">
        <f>SUBTOTAL(9,F85:F93)</f>
        <v>0</v>
      </c>
      <c r="G84" s="26">
        <f>SUBTOTAL(9,G85:G93)</f>
        <v>0</v>
      </c>
      <c r="H84" s="26">
        <f>SUBTOTAL(9,H85:H93)</f>
        <v>0</v>
      </c>
      <c r="I84" s="26">
        <f t="shared" ref="I84:I93" si="95">SUM(F84:H84)</f>
        <v>0</v>
      </c>
      <c r="J84" s="26">
        <f>SUBTOTAL(9,J85:J93)</f>
        <v>0</v>
      </c>
      <c r="K84" s="26">
        <f>SUBTOTAL(9,K85:K93)</f>
        <v>0</v>
      </c>
      <c r="L84" s="26">
        <f>SUBTOTAL(9,L85:L93)</f>
        <v>0</v>
      </c>
      <c r="M84" s="26">
        <f t="shared" ref="M84:M93" si="96">SUM(J84:L84)</f>
        <v>0</v>
      </c>
      <c r="N84" s="26">
        <f>SUBTOTAL(9,N85:N93)</f>
        <v>0</v>
      </c>
      <c r="O84" s="26">
        <f>SUBTOTAL(9,O85:O93)</f>
        <v>0</v>
      </c>
      <c r="P84" s="26">
        <f>SUBTOTAL(9,P85:P93)</f>
        <v>0</v>
      </c>
      <c r="Q84" s="26">
        <f t="shared" ref="Q84:Q93" si="97">SUM(N84:P84)</f>
        <v>0</v>
      </c>
      <c r="R84" s="26">
        <f>SUBTOTAL(9,R85:R93)</f>
        <v>0</v>
      </c>
      <c r="S84" s="26">
        <f>SUBTOTAL(9,S85:S93)</f>
        <v>0</v>
      </c>
      <c r="T84" s="26">
        <f>SUBTOTAL(9,T85:T93)</f>
        <v>0</v>
      </c>
      <c r="U84" s="26">
        <f t="shared" ref="U84:U93" si="98">SUM(R84:T84)</f>
        <v>0</v>
      </c>
      <c r="V84" s="26">
        <f>SUBTOTAL(9,V85:V93)</f>
        <v>0</v>
      </c>
      <c r="W84" s="26">
        <f>SUBTOTAL(9,W85:W93)</f>
        <v>0</v>
      </c>
      <c r="X84" s="26">
        <f>SUBTOTAL(9,X85:X93)</f>
        <v>0</v>
      </c>
      <c r="Y84" s="26">
        <f t="shared" ref="Y84:Y93" si="99">SUM(V84:X84)</f>
        <v>0</v>
      </c>
      <c r="Z84" s="26">
        <f>SUBTOTAL(9,Z85:Z93)</f>
        <v>0</v>
      </c>
      <c r="AA84" s="26">
        <f>SUBTOTAL(9,AA85:AA93)</f>
        <v>0</v>
      </c>
      <c r="AB84" s="26">
        <f>SUBTOTAL(9,AB85:AB93)</f>
        <v>0</v>
      </c>
      <c r="AC84" s="26">
        <f t="shared" ref="AC84:AC93" si="100">SUM(Z84:AB84)</f>
        <v>0</v>
      </c>
      <c r="AD84" s="26">
        <f>SUBTOTAL(9,AD85:AD93)</f>
        <v>0</v>
      </c>
      <c r="AE84" s="26">
        <f>SUBTOTAL(9,AE85:AE93)</f>
        <v>0</v>
      </c>
      <c r="AF84" s="26">
        <f>SUBTOTAL(9,AF85:AF93)</f>
        <v>0</v>
      </c>
      <c r="AG84" s="26">
        <f t="shared" ref="AG84:AG93" si="101">SUM(AD84:AF84)</f>
        <v>0</v>
      </c>
      <c r="AH84" s="26">
        <f>SUBTOTAL(9,AH85:AH93)</f>
        <v>0</v>
      </c>
      <c r="AI84" s="26">
        <f>SUBTOTAL(9,AI85:AI93)</f>
        <v>0</v>
      </c>
      <c r="AJ84" s="26">
        <f>SUBTOTAL(9,AJ85:AJ93)</f>
        <v>0</v>
      </c>
      <c r="AK84" s="26">
        <f t="shared" ref="AK84:AK93" si="102">SUM(AH84:AJ84)</f>
        <v>0</v>
      </c>
      <c r="AL84" s="26">
        <f>SUBTOTAL(9,AL85:AL93)</f>
        <v>0</v>
      </c>
      <c r="AM84" s="26">
        <f>SUBTOTAL(9,AM85:AM93)</f>
        <v>0</v>
      </c>
      <c r="AN84" s="26">
        <f>SUBTOTAL(9,AN85:AN93)</f>
        <v>0</v>
      </c>
      <c r="AO84" s="26">
        <f t="shared" ref="AO84:AO93" si="103">SUM(AL84:AN84)</f>
        <v>0</v>
      </c>
      <c r="AP84" s="26">
        <f>SUBTOTAL(9,AP85:AP93)</f>
        <v>0</v>
      </c>
      <c r="AQ84" s="26">
        <f>SUBTOTAL(9,AQ85:AQ93)</f>
        <v>0</v>
      </c>
      <c r="AR84" s="26">
        <f>SUBTOTAL(9,AR85:AR93)</f>
        <v>0</v>
      </c>
      <c r="AS84" s="26">
        <f t="shared" ref="AS84:AS93" si="104">SUM(AP84:AR84)</f>
        <v>0</v>
      </c>
      <c r="AT84" s="26">
        <f>SUBTOTAL(9,AT85:AT93)</f>
        <v>0</v>
      </c>
      <c r="AU84" s="26">
        <f>SUBTOTAL(9,AU85:AU93)</f>
        <v>0</v>
      </c>
      <c r="AV84" s="26">
        <f>SUBTOTAL(9,AV85:AV93)</f>
        <v>0</v>
      </c>
      <c r="AW84" s="26">
        <f t="shared" ref="AW84:AW93" si="105">SUM(AT84:AV84)</f>
        <v>0</v>
      </c>
      <c r="AX84" s="26">
        <f>SUBTOTAL(9,AX85:AX93)</f>
        <v>0</v>
      </c>
      <c r="AY84" s="26">
        <f>SUBTOTAL(9,AY85:AY93)</f>
        <v>0</v>
      </c>
      <c r="AZ84" s="26">
        <f>SUBTOTAL(9,AZ85:AZ93)</f>
        <v>0</v>
      </c>
      <c r="BA84" s="26">
        <f t="shared" ref="BA84:BA93" si="106">SUM(AX84:AZ84)</f>
        <v>0</v>
      </c>
      <c r="BB84" s="26">
        <f>SUBTOTAL(9,BB85:BB93)</f>
        <v>0</v>
      </c>
      <c r="BC84" s="26">
        <f>SUBTOTAL(9,BC85:BC93)</f>
        <v>0</v>
      </c>
      <c r="BD84" s="26">
        <f>SUBTOTAL(9,BD85:BD93)</f>
        <v>0</v>
      </c>
      <c r="BE84" s="26">
        <f t="shared" ref="BE84:BE93" si="107">SUM(BB84:BD84)</f>
        <v>0</v>
      </c>
    </row>
    <row r="85" spans="1:57" x14ac:dyDescent="0.25">
      <c r="A85" s="23" t="str">
        <f t="shared" si="94"/>
        <v>CLAIM AMOUNTS PAID</v>
      </c>
      <c r="C85" s="13" t="s">
        <v>26</v>
      </c>
      <c r="D85" s="53" t="s">
        <v>221</v>
      </c>
      <c r="E85" s="53" t="s">
        <v>235</v>
      </c>
      <c r="F85" s="252">
        <v>0</v>
      </c>
      <c r="G85" s="252">
        <v>0</v>
      </c>
      <c r="H85" s="252">
        <v>0</v>
      </c>
      <c r="I85" s="26">
        <f t="shared" si="95"/>
        <v>0</v>
      </c>
      <c r="J85" s="252">
        <v>0</v>
      </c>
      <c r="K85" s="252">
        <v>0</v>
      </c>
      <c r="L85" s="252">
        <v>0</v>
      </c>
      <c r="M85" s="26">
        <f t="shared" si="96"/>
        <v>0</v>
      </c>
      <c r="N85" s="252">
        <v>0</v>
      </c>
      <c r="O85" s="252">
        <v>0</v>
      </c>
      <c r="P85" s="252">
        <v>0</v>
      </c>
      <c r="Q85" s="26">
        <f t="shared" si="97"/>
        <v>0</v>
      </c>
      <c r="R85" s="252">
        <v>0</v>
      </c>
      <c r="S85" s="252">
        <v>0</v>
      </c>
      <c r="T85" s="252">
        <v>0</v>
      </c>
      <c r="U85" s="26">
        <f t="shared" si="98"/>
        <v>0</v>
      </c>
      <c r="V85" s="252">
        <v>0</v>
      </c>
      <c r="W85" s="252">
        <v>0</v>
      </c>
      <c r="X85" s="252">
        <v>0</v>
      </c>
      <c r="Y85" s="26">
        <f t="shared" si="99"/>
        <v>0</v>
      </c>
      <c r="Z85" s="25"/>
      <c r="AA85" s="25"/>
      <c r="AB85" s="25"/>
      <c r="AC85" s="26">
        <f t="shared" si="100"/>
        <v>0</v>
      </c>
      <c r="AD85" s="252">
        <v>0</v>
      </c>
      <c r="AE85" s="252">
        <v>0</v>
      </c>
      <c r="AF85" s="252">
        <v>0</v>
      </c>
      <c r="AG85" s="26">
        <f t="shared" si="101"/>
        <v>0</v>
      </c>
      <c r="AH85" s="25"/>
      <c r="AI85" s="25"/>
      <c r="AJ85" s="25"/>
      <c r="AK85" s="26">
        <f t="shared" si="102"/>
        <v>0</v>
      </c>
      <c r="AL85" s="25"/>
      <c r="AM85" s="25"/>
      <c r="AN85" s="25"/>
      <c r="AO85" s="26">
        <f t="shared" si="103"/>
        <v>0</v>
      </c>
      <c r="AP85" s="25"/>
      <c r="AQ85" s="25"/>
      <c r="AR85" s="25"/>
      <c r="AS85" s="26">
        <f t="shared" si="104"/>
        <v>0</v>
      </c>
      <c r="AT85" s="25"/>
      <c r="AU85" s="25"/>
      <c r="AV85" s="25"/>
      <c r="AW85" s="26">
        <f t="shared" si="105"/>
        <v>0</v>
      </c>
      <c r="AX85" s="25"/>
      <c r="AY85" s="25"/>
      <c r="AZ85" s="25"/>
      <c r="BA85" s="26">
        <f t="shared" si="106"/>
        <v>0</v>
      </c>
      <c r="BB85" s="25"/>
      <c r="BC85" s="25"/>
      <c r="BD85" s="25"/>
      <c r="BE85" s="26">
        <f t="shared" si="107"/>
        <v>0</v>
      </c>
    </row>
    <row r="86" spans="1:57" x14ac:dyDescent="0.25">
      <c r="A86" s="23" t="str">
        <f t="shared" si="94"/>
        <v>CLAIM AMOUNTS PAID</v>
      </c>
      <c r="C86" s="13" t="s">
        <v>26</v>
      </c>
      <c r="D86" s="53" t="s">
        <v>350</v>
      </c>
      <c r="E86" s="53" t="s">
        <v>236</v>
      </c>
      <c r="F86" s="25"/>
      <c r="G86" s="25"/>
      <c r="H86" s="25"/>
      <c r="I86" s="26">
        <f t="shared" si="95"/>
        <v>0</v>
      </c>
      <c r="J86" s="25"/>
      <c r="K86" s="25"/>
      <c r="L86" s="25"/>
      <c r="M86" s="26">
        <f t="shared" si="96"/>
        <v>0</v>
      </c>
      <c r="N86" s="25"/>
      <c r="O86" s="25"/>
      <c r="P86" s="25"/>
      <c r="Q86" s="26">
        <f t="shared" si="97"/>
        <v>0</v>
      </c>
      <c r="R86" s="25"/>
      <c r="S86" s="25"/>
      <c r="T86" s="25"/>
      <c r="U86" s="26">
        <f t="shared" si="98"/>
        <v>0</v>
      </c>
      <c r="V86" s="25"/>
      <c r="W86" s="25"/>
      <c r="X86" s="25"/>
      <c r="Y86" s="26">
        <f t="shared" si="99"/>
        <v>0</v>
      </c>
      <c r="Z86" s="25"/>
      <c r="AA86" s="25"/>
      <c r="AB86" s="25"/>
      <c r="AC86" s="26">
        <f t="shared" si="100"/>
        <v>0</v>
      </c>
      <c r="AD86" s="25"/>
      <c r="AE86" s="25"/>
      <c r="AF86" s="25"/>
      <c r="AG86" s="26">
        <f t="shared" si="101"/>
        <v>0</v>
      </c>
      <c r="AH86" s="25"/>
      <c r="AI86" s="25"/>
      <c r="AJ86" s="25"/>
      <c r="AK86" s="26">
        <f t="shared" si="102"/>
        <v>0</v>
      </c>
      <c r="AL86" s="25"/>
      <c r="AM86" s="25"/>
      <c r="AN86" s="25"/>
      <c r="AO86" s="26">
        <f t="shared" si="103"/>
        <v>0</v>
      </c>
      <c r="AP86" s="25"/>
      <c r="AQ86" s="25"/>
      <c r="AR86" s="25"/>
      <c r="AS86" s="26">
        <f t="shared" si="104"/>
        <v>0</v>
      </c>
      <c r="AT86" s="25"/>
      <c r="AU86" s="25"/>
      <c r="AV86" s="25"/>
      <c r="AW86" s="26">
        <f t="shared" si="105"/>
        <v>0</v>
      </c>
      <c r="AX86" s="25"/>
      <c r="AY86" s="25"/>
      <c r="AZ86" s="25"/>
      <c r="BA86" s="26">
        <f t="shared" si="106"/>
        <v>0</v>
      </c>
      <c r="BB86" s="25"/>
      <c r="BC86" s="25"/>
      <c r="BD86" s="25"/>
      <c r="BE86" s="26">
        <f t="shared" si="107"/>
        <v>0</v>
      </c>
    </row>
    <row r="87" spans="1:57" x14ac:dyDescent="0.25">
      <c r="A87" s="23" t="str">
        <f t="shared" si="94"/>
        <v>CLAIM AMOUNTS PAID</v>
      </c>
      <c r="C87" s="13" t="s">
        <v>26</v>
      </c>
      <c r="D87" s="53" t="s">
        <v>342</v>
      </c>
      <c r="E87" s="53" t="s">
        <v>237</v>
      </c>
      <c r="F87" s="25"/>
      <c r="G87" s="25"/>
      <c r="H87" s="25"/>
      <c r="I87" s="26">
        <f t="shared" si="95"/>
        <v>0</v>
      </c>
      <c r="J87" s="25"/>
      <c r="K87" s="25"/>
      <c r="L87" s="25"/>
      <c r="M87" s="26">
        <f t="shared" si="96"/>
        <v>0</v>
      </c>
      <c r="N87" s="25"/>
      <c r="O87" s="25"/>
      <c r="P87" s="25"/>
      <c r="Q87" s="26">
        <f t="shared" si="97"/>
        <v>0</v>
      </c>
      <c r="R87" s="25"/>
      <c r="S87" s="25"/>
      <c r="T87" s="25"/>
      <c r="U87" s="26">
        <f t="shared" si="98"/>
        <v>0</v>
      </c>
      <c r="V87" s="25"/>
      <c r="W87" s="25"/>
      <c r="X87" s="25"/>
      <c r="Y87" s="26">
        <f t="shared" si="99"/>
        <v>0</v>
      </c>
      <c r="Z87" s="25"/>
      <c r="AA87" s="25"/>
      <c r="AB87" s="25"/>
      <c r="AC87" s="26">
        <f t="shared" si="100"/>
        <v>0</v>
      </c>
      <c r="AD87" s="25"/>
      <c r="AE87" s="25"/>
      <c r="AF87" s="25"/>
      <c r="AG87" s="26">
        <f t="shared" si="101"/>
        <v>0</v>
      </c>
      <c r="AH87" s="25"/>
      <c r="AI87" s="25"/>
      <c r="AJ87" s="25"/>
      <c r="AK87" s="26">
        <f t="shared" si="102"/>
        <v>0</v>
      </c>
      <c r="AL87" s="25"/>
      <c r="AM87" s="25"/>
      <c r="AN87" s="25"/>
      <c r="AO87" s="26">
        <f t="shared" si="103"/>
        <v>0</v>
      </c>
      <c r="AP87" s="25"/>
      <c r="AQ87" s="25"/>
      <c r="AR87" s="25"/>
      <c r="AS87" s="26">
        <f t="shared" si="104"/>
        <v>0</v>
      </c>
      <c r="AT87" s="25"/>
      <c r="AU87" s="25"/>
      <c r="AV87" s="25"/>
      <c r="AW87" s="26">
        <f t="shared" si="105"/>
        <v>0</v>
      </c>
      <c r="AX87" s="25"/>
      <c r="AY87" s="25"/>
      <c r="AZ87" s="25"/>
      <c r="BA87" s="26">
        <f t="shared" si="106"/>
        <v>0</v>
      </c>
      <c r="BB87" s="25"/>
      <c r="BC87" s="25"/>
      <c r="BD87" s="25"/>
      <c r="BE87" s="26">
        <f t="shared" si="107"/>
        <v>0</v>
      </c>
    </row>
    <row r="88" spans="1:57" x14ac:dyDescent="0.25">
      <c r="A88" s="23" t="str">
        <f t="shared" si="94"/>
        <v>CLAIM AMOUNTS PAID</v>
      </c>
      <c r="C88" s="13" t="s">
        <v>26</v>
      </c>
      <c r="D88" s="53" t="s">
        <v>343</v>
      </c>
      <c r="E88" s="53" t="s">
        <v>238</v>
      </c>
      <c r="F88" s="25"/>
      <c r="G88" s="25"/>
      <c r="H88" s="25"/>
      <c r="I88" s="26">
        <f t="shared" si="95"/>
        <v>0</v>
      </c>
      <c r="J88" s="25"/>
      <c r="K88" s="25"/>
      <c r="L88" s="25"/>
      <c r="M88" s="26">
        <f t="shared" si="96"/>
        <v>0</v>
      </c>
      <c r="N88" s="25"/>
      <c r="O88" s="25"/>
      <c r="P88" s="25"/>
      <c r="Q88" s="26">
        <f t="shared" si="97"/>
        <v>0</v>
      </c>
      <c r="R88" s="25"/>
      <c r="S88" s="25"/>
      <c r="T88" s="25"/>
      <c r="U88" s="26">
        <f t="shared" si="98"/>
        <v>0</v>
      </c>
      <c r="V88" s="25"/>
      <c r="W88" s="25"/>
      <c r="X88" s="25"/>
      <c r="Y88" s="26">
        <f t="shared" si="99"/>
        <v>0</v>
      </c>
      <c r="Z88" s="25"/>
      <c r="AA88" s="25"/>
      <c r="AB88" s="25"/>
      <c r="AC88" s="26">
        <f t="shared" si="100"/>
        <v>0</v>
      </c>
      <c r="AD88" s="25"/>
      <c r="AE88" s="25"/>
      <c r="AF88" s="25"/>
      <c r="AG88" s="26">
        <f t="shared" si="101"/>
        <v>0</v>
      </c>
      <c r="AH88" s="25"/>
      <c r="AI88" s="25"/>
      <c r="AJ88" s="25"/>
      <c r="AK88" s="26">
        <f t="shared" si="102"/>
        <v>0</v>
      </c>
      <c r="AL88" s="25"/>
      <c r="AM88" s="25"/>
      <c r="AN88" s="25"/>
      <c r="AO88" s="26">
        <f t="shared" si="103"/>
        <v>0</v>
      </c>
      <c r="AP88" s="25"/>
      <c r="AQ88" s="25"/>
      <c r="AR88" s="25"/>
      <c r="AS88" s="26">
        <f t="shared" si="104"/>
        <v>0</v>
      </c>
      <c r="AT88" s="25"/>
      <c r="AU88" s="25"/>
      <c r="AV88" s="25"/>
      <c r="AW88" s="26">
        <f t="shared" si="105"/>
        <v>0</v>
      </c>
      <c r="AX88" s="25"/>
      <c r="AY88" s="25"/>
      <c r="AZ88" s="25"/>
      <c r="BA88" s="26">
        <f t="shared" si="106"/>
        <v>0</v>
      </c>
      <c r="BB88" s="25"/>
      <c r="BC88" s="25"/>
      <c r="BD88" s="25"/>
      <c r="BE88" s="26">
        <f t="shared" si="107"/>
        <v>0</v>
      </c>
    </row>
    <row r="89" spans="1:57" x14ac:dyDescent="0.25">
      <c r="A89" s="23" t="str">
        <f t="shared" si="94"/>
        <v>CLAIM AMOUNTS PAID</v>
      </c>
      <c r="C89" s="13" t="s">
        <v>26</v>
      </c>
      <c r="D89" s="53" t="s">
        <v>344</v>
      </c>
      <c r="E89" s="53" t="s">
        <v>239</v>
      </c>
      <c r="F89" s="25"/>
      <c r="G89" s="25"/>
      <c r="H89" s="25"/>
      <c r="I89" s="26">
        <f t="shared" si="95"/>
        <v>0</v>
      </c>
      <c r="J89" s="25"/>
      <c r="K89" s="25"/>
      <c r="L89" s="25"/>
      <c r="M89" s="26">
        <f t="shared" si="96"/>
        <v>0</v>
      </c>
      <c r="N89" s="25"/>
      <c r="O89" s="25"/>
      <c r="P89" s="25"/>
      <c r="Q89" s="26">
        <f t="shared" si="97"/>
        <v>0</v>
      </c>
      <c r="R89" s="25"/>
      <c r="S89" s="25"/>
      <c r="T89" s="25"/>
      <c r="U89" s="26">
        <f t="shared" si="98"/>
        <v>0</v>
      </c>
      <c r="V89" s="25"/>
      <c r="W89" s="25"/>
      <c r="X89" s="25"/>
      <c r="Y89" s="26">
        <f t="shared" si="99"/>
        <v>0</v>
      </c>
      <c r="Z89" s="25"/>
      <c r="AA89" s="25"/>
      <c r="AB89" s="25"/>
      <c r="AC89" s="26">
        <f t="shared" si="100"/>
        <v>0</v>
      </c>
      <c r="AD89" s="25"/>
      <c r="AE89" s="25"/>
      <c r="AF89" s="25"/>
      <c r="AG89" s="26">
        <f t="shared" si="101"/>
        <v>0</v>
      </c>
      <c r="AH89" s="25"/>
      <c r="AI89" s="25"/>
      <c r="AJ89" s="25"/>
      <c r="AK89" s="26">
        <f t="shared" si="102"/>
        <v>0</v>
      </c>
      <c r="AL89" s="25"/>
      <c r="AM89" s="25"/>
      <c r="AN89" s="25"/>
      <c r="AO89" s="26">
        <f t="shared" si="103"/>
        <v>0</v>
      </c>
      <c r="AP89" s="25"/>
      <c r="AQ89" s="25"/>
      <c r="AR89" s="25"/>
      <c r="AS89" s="26">
        <f t="shared" si="104"/>
        <v>0</v>
      </c>
      <c r="AT89" s="25"/>
      <c r="AU89" s="25"/>
      <c r="AV89" s="25"/>
      <c r="AW89" s="26">
        <f t="shared" si="105"/>
        <v>0</v>
      </c>
      <c r="AX89" s="25"/>
      <c r="AY89" s="25"/>
      <c r="AZ89" s="25"/>
      <c r="BA89" s="26">
        <f t="shared" si="106"/>
        <v>0</v>
      </c>
      <c r="BB89" s="25"/>
      <c r="BC89" s="25"/>
      <c r="BD89" s="25"/>
      <c r="BE89" s="26">
        <f t="shared" si="107"/>
        <v>0</v>
      </c>
    </row>
    <row r="90" spans="1:57" x14ac:dyDescent="0.25">
      <c r="A90" s="23" t="str">
        <f t="shared" si="94"/>
        <v>CLAIM AMOUNTS PAID</v>
      </c>
      <c r="C90" s="13" t="s">
        <v>26</v>
      </c>
      <c r="D90" s="53" t="s">
        <v>449</v>
      </c>
      <c r="E90" s="53" t="s">
        <v>240</v>
      </c>
      <c r="F90" s="25"/>
      <c r="G90" s="25"/>
      <c r="H90" s="25"/>
      <c r="I90" s="26">
        <f t="shared" si="95"/>
        <v>0</v>
      </c>
      <c r="J90" s="25"/>
      <c r="K90" s="25"/>
      <c r="L90" s="25"/>
      <c r="M90" s="26">
        <f t="shared" si="96"/>
        <v>0</v>
      </c>
      <c r="N90" s="25"/>
      <c r="O90" s="25"/>
      <c r="P90" s="25"/>
      <c r="Q90" s="26">
        <f t="shared" si="97"/>
        <v>0</v>
      </c>
      <c r="R90" s="25"/>
      <c r="S90" s="25"/>
      <c r="T90" s="25"/>
      <c r="U90" s="26">
        <f t="shared" si="98"/>
        <v>0</v>
      </c>
      <c r="V90" s="25"/>
      <c r="W90" s="25"/>
      <c r="X90" s="25"/>
      <c r="Y90" s="26">
        <f t="shared" si="99"/>
        <v>0</v>
      </c>
      <c r="Z90" s="25"/>
      <c r="AA90" s="25"/>
      <c r="AB90" s="25"/>
      <c r="AC90" s="26">
        <f t="shared" si="100"/>
        <v>0</v>
      </c>
      <c r="AD90" s="25"/>
      <c r="AE90" s="25"/>
      <c r="AF90" s="25"/>
      <c r="AG90" s="26">
        <f t="shared" si="101"/>
        <v>0</v>
      </c>
      <c r="AH90" s="25"/>
      <c r="AI90" s="25"/>
      <c r="AJ90" s="25"/>
      <c r="AK90" s="26">
        <f t="shared" si="102"/>
        <v>0</v>
      </c>
      <c r="AL90" s="25"/>
      <c r="AM90" s="25"/>
      <c r="AN90" s="25"/>
      <c r="AO90" s="26">
        <f t="shared" si="103"/>
        <v>0</v>
      </c>
      <c r="AP90" s="25"/>
      <c r="AQ90" s="25"/>
      <c r="AR90" s="25"/>
      <c r="AS90" s="26">
        <f t="shared" si="104"/>
        <v>0</v>
      </c>
      <c r="AT90" s="25"/>
      <c r="AU90" s="25"/>
      <c r="AV90" s="25"/>
      <c r="AW90" s="26">
        <f t="shared" si="105"/>
        <v>0</v>
      </c>
      <c r="AX90" s="25"/>
      <c r="AY90" s="25"/>
      <c r="AZ90" s="25"/>
      <c r="BA90" s="26">
        <f t="shared" si="106"/>
        <v>0</v>
      </c>
      <c r="BB90" s="25"/>
      <c r="BC90" s="25"/>
      <c r="BD90" s="25"/>
      <c r="BE90" s="26">
        <f t="shared" si="107"/>
        <v>0</v>
      </c>
    </row>
    <row r="91" spans="1:57" x14ac:dyDescent="0.25">
      <c r="A91" s="23" t="str">
        <f t="shared" si="94"/>
        <v>CLAIM AMOUNTS PAID</v>
      </c>
      <c r="C91" s="13" t="s">
        <v>26</v>
      </c>
      <c r="D91" s="53" t="s">
        <v>345</v>
      </c>
      <c r="E91" s="53" t="s">
        <v>241</v>
      </c>
      <c r="F91" s="25"/>
      <c r="G91" s="25"/>
      <c r="H91" s="25"/>
      <c r="I91" s="26">
        <f t="shared" si="95"/>
        <v>0</v>
      </c>
      <c r="J91" s="25"/>
      <c r="K91" s="25"/>
      <c r="L91" s="25"/>
      <c r="M91" s="26">
        <f t="shared" si="96"/>
        <v>0</v>
      </c>
      <c r="N91" s="25"/>
      <c r="O91" s="25"/>
      <c r="P91" s="25"/>
      <c r="Q91" s="26">
        <f t="shared" si="97"/>
        <v>0</v>
      </c>
      <c r="R91" s="25"/>
      <c r="S91" s="25"/>
      <c r="T91" s="25"/>
      <c r="U91" s="26">
        <f t="shared" si="98"/>
        <v>0</v>
      </c>
      <c r="V91" s="25"/>
      <c r="W91" s="25"/>
      <c r="X91" s="25"/>
      <c r="Y91" s="26">
        <f t="shared" si="99"/>
        <v>0</v>
      </c>
      <c r="Z91" s="25"/>
      <c r="AA91" s="25"/>
      <c r="AB91" s="25"/>
      <c r="AC91" s="26">
        <f t="shared" si="100"/>
        <v>0</v>
      </c>
      <c r="AD91" s="25"/>
      <c r="AE91" s="25"/>
      <c r="AF91" s="25"/>
      <c r="AG91" s="26">
        <f t="shared" si="101"/>
        <v>0</v>
      </c>
      <c r="AH91" s="25"/>
      <c r="AI91" s="25"/>
      <c r="AJ91" s="25"/>
      <c r="AK91" s="26">
        <f t="shared" si="102"/>
        <v>0</v>
      </c>
      <c r="AL91" s="25"/>
      <c r="AM91" s="25"/>
      <c r="AN91" s="25"/>
      <c r="AO91" s="26">
        <f t="shared" si="103"/>
        <v>0</v>
      </c>
      <c r="AP91" s="25"/>
      <c r="AQ91" s="25"/>
      <c r="AR91" s="25"/>
      <c r="AS91" s="26">
        <f t="shared" si="104"/>
        <v>0</v>
      </c>
      <c r="AT91" s="25"/>
      <c r="AU91" s="25"/>
      <c r="AV91" s="25"/>
      <c r="AW91" s="26">
        <f t="shared" si="105"/>
        <v>0</v>
      </c>
      <c r="AX91" s="25"/>
      <c r="AY91" s="25"/>
      <c r="AZ91" s="25"/>
      <c r="BA91" s="26">
        <f t="shared" si="106"/>
        <v>0</v>
      </c>
      <c r="BB91" s="25"/>
      <c r="BC91" s="25"/>
      <c r="BD91" s="25"/>
      <c r="BE91" s="26">
        <f t="shared" si="107"/>
        <v>0</v>
      </c>
    </row>
    <row r="92" spans="1:57" x14ac:dyDescent="0.25">
      <c r="A92" s="23" t="str">
        <f t="shared" si="94"/>
        <v>CLAIM AMOUNTS PAID</v>
      </c>
      <c r="C92" s="13" t="s">
        <v>26</v>
      </c>
      <c r="D92" s="53" t="s">
        <v>448</v>
      </c>
      <c r="E92" s="53" t="s">
        <v>243</v>
      </c>
      <c r="F92" s="252">
        <v>0</v>
      </c>
      <c r="G92" s="252">
        <v>0</v>
      </c>
      <c r="H92" s="252">
        <v>0</v>
      </c>
      <c r="I92" s="26">
        <f t="shared" si="95"/>
        <v>0</v>
      </c>
      <c r="J92" s="252">
        <v>0</v>
      </c>
      <c r="K92" s="252">
        <v>0</v>
      </c>
      <c r="L92" s="252">
        <v>0</v>
      </c>
      <c r="M92" s="26">
        <f t="shared" si="96"/>
        <v>0</v>
      </c>
      <c r="N92" s="252">
        <v>0</v>
      </c>
      <c r="O92" s="252">
        <v>0</v>
      </c>
      <c r="P92" s="252">
        <v>0</v>
      </c>
      <c r="Q92" s="26">
        <f t="shared" si="97"/>
        <v>0</v>
      </c>
      <c r="R92" s="252">
        <v>0</v>
      </c>
      <c r="S92" s="252">
        <v>0</v>
      </c>
      <c r="T92" s="252">
        <v>0</v>
      </c>
      <c r="U92" s="26">
        <f t="shared" si="98"/>
        <v>0</v>
      </c>
      <c r="V92" s="252">
        <v>0</v>
      </c>
      <c r="W92" s="252">
        <v>0</v>
      </c>
      <c r="X92" s="252">
        <v>0</v>
      </c>
      <c r="Y92" s="26">
        <f t="shared" si="99"/>
        <v>0</v>
      </c>
      <c r="Z92" s="25"/>
      <c r="AA92" s="25"/>
      <c r="AB92" s="25"/>
      <c r="AC92" s="26">
        <f t="shared" si="100"/>
        <v>0</v>
      </c>
      <c r="AD92" s="252">
        <v>0</v>
      </c>
      <c r="AE92" s="252">
        <v>0</v>
      </c>
      <c r="AF92" s="252">
        <v>0</v>
      </c>
      <c r="AG92" s="26">
        <f t="shared" si="101"/>
        <v>0</v>
      </c>
      <c r="AH92" s="25"/>
      <c r="AI92" s="25"/>
      <c r="AJ92" s="25"/>
      <c r="AK92" s="26">
        <f t="shared" si="102"/>
        <v>0</v>
      </c>
      <c r="AL92" s="25"/>
      <c r="AM92" s="25"/>
      <c r="AN92" s="25"/>
      <c r="AO92" s="26">
        <f t="shared" si="103"/>
        <v>0</v>
      </c>
      <c r="AP92" s="25"/>
      <c r="AQ92" s="25"/>
      <c r="AR92" s="25"/>
      <c r="AS92" s="26">
        <f t="shared" si="104"/>
        <v>0</v>
      </c>
      <c r="AT92" s="25"/>
      <c r="AU92" s="25"/>
      <c r="AV92" s="25"/>
      <c r="AW92" s="26">
        <f t="shared" si="105"/>
        <v>0</v>
      </c>
      <c r="AX92" s="25"/>
      <c r="AY92" s="25"/>
      <c r="AZ92" s="25"/>
      <c r="BA92" s="26">
        <f t="shared" si="106"/>
        <v>0</v>
      </c>
      <c r="BB92" s="25"/>
      <c r="BC92" s="25"/>
      <c r="BD92" s="25"/>
      <c r="BE92" s="26">
        <f t="shared" si="107"/>
        <v>0</v>
      </c>
    </row>
    <row r="93" spans="1:57" x14ac:dyDescent="0.25">
      <c r="A93" s="23" t="str">
        <f t="shared" si="94"/>
        <v>CLAIM AMOUNTS PAID</v>
      </c>
      <c r="C93" s="13" t="s">
        <v>26</v>
      </c>
      <c r="D93" s="53" t="s">
        <v>346</v>
      </c>
      <c r="E93" s="53" t="s">
        <v>244</v>
      </c>
      <c r="F93" s="252">
        <v>0</v>
      </c>
      <c r="G93" s="252">
        <v>0</v>
      </c>
      <c r="H93" s="252">
        <v>0</v>
      </c>
      <c r="I93" s="26">
        <f t="shared" si="95"/>
        <v>0</v>
      </c>
      <c r="J93" s="252">
        <v>0</v>
      </c>
      <c r="K93" s="252">
        <v>0</v>
      </c>
      <c r="L93" s="252">
        <v>0</v>
      </c>
      <c r="M93" s="26">
        <f t="shared" si="96"/>
        <v>0</v>
      </c>
      <c r="N93" s="252">
        <v>0</v>
      </c>
      <c r="O93" s="252">
        <v>0</v>
      </c>
      <c r="P93" s="252">
        <v>0</v>
      </c>
      <c r="Q93" s="26">
        <f t="shared" si="97"/>
        <v>0</v>
      </c>
      <c r="R93" s="252">
        <v>0</v>
      </c>
      <c r="S93" s="252">
        <v>0</v>
      </c>
      <c r="T93" s="252">
        <v>0</v>
      </c>
      <c r="U93" s="26">
        <f t="shared" si="98"/>
        <v>0</v>
      </c>
      <c r="V93" s="252">
        <v>0</v>
      </c>
      <c r="W93" s="252">
        <v>0</v>
      </c>
      <c r="X93" s="252">
        <v>0</v>
      </c>
      <c r="Y93" s="26">
        <f t="shared" si="99"/>
        <v>0</v>
      </c>
      <c r="Z93" s="25"/>
      <c r="AA93" s="25"/>
      <c r="AB93" s="25"/>
      <c r="AC93" s="26">
        <f t="shared" si="100"/>
        <v>0</v>
      </c>
      <c r="AD93" s="252">
        <v>0</v>
      </c>
      <c r="AE93" s="252">
        <v>0</v>
      </c>
      <c r="AF93" s="252">
        <v>0</v>
      </c>
      <c r="AG93" s="26">
        <f t="shared" si="101"/>
        <v>0</v>
      </c>
      <c r="AH93" s="25"/>
      <c r="AI93" s="25"/>
      <c r="AJ93" s="25"/>
      <c r="AK93" s="26">
        <f t="shared" si="102"/>
        <v>0</v>
      </c>
      <c r="AL93" s="25"/>
      <c r="AM93" s="25"/>
      <c r="AN93" s="25"/>
      <c r="AO93" s="26">
        <f t="shared" si="103"/>
        <v>0</v>
      </c>
      <c r="AP93" s="25"/>
      <c r="AQ93" s="25"/>
      <c r="AR93" s="25"/>
      <c r="AS93" s="26">
        <f t="shared" si="104"/>
        <v>0</v>
      </c>
      <c r="AT93" s="25"/>
      <c r="AU93" s="25"/>
      <c r="AV93" s="25"/>
      <c r="AW93" s="26">
        <f t="shared" si="105"/>
        <v>0</v>
      </c>
      <c r="AX93" s="25"/>
      <c r="AY93" s="25"/>
      <c r="AZ93" s="25"/>
      <c r="BA93" s="26">
        <f t="shared" si="106"/>
        <v>0</v>
      </c>
      <c r="BB93" s="25"/>
      <c r="BC93" s="25"/>
      <c r="BD93" s="25"/>
      <c r="BE93" s="26">
        <f t="shared" si="107"/>
        <v>0</v>
      </c>
    </row>
    <row r="94" spans="1:57" x14ac:dyDescent="0.25">
      <c r="A94" s="2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</row>
    <row r="95" spans="1:57" x14ac:dyDescent="0.25">
      <c r="A95" s="23" t="str">
        <f>$A$71</f>
        <v>CLAIM AMOUNTS PAID</v>
      </c>
      <c r="C95" s="13" t="s">
        <v>27</v>
      </c>
      <c r="D95" s="53" t="s">
        <v>347</v>
      </c>
      <c r="E95" s="53" t="s">
        <v>242</v>
      </c>
      <c r="F95" s="25"/>
      <c r="G95" s="25"/>
      <c r="H95" s="25"/>
      <c r="I95" s="26">
        <f>SUM(F95:H95)</f>
        <v>0</v>
      </c>
      <c r="J95" s="25"/>
      <c r="K95" s="25"/>
      <c r="L95" s="25"/>
      <c r="M95" s="26">
        <f>SUM(J95:L95)</f>
        <v>0</v>
      </c>
      <c r="N95" s="25"/>
      <c r="O95" s="25"/>
      <c r="P95" s="25"/>
      <c r="Q95" s="26">
        <f>SUM(N95:P95)</f>
        <v>0</v>
      </c>
      <c r="R95" s="25"/>
      <c r="S95" s="25"/>
      <c r="T95" s="25"/>
      <c r="U95" s="26">
        <f>SUM(R95:T95)</f>
        <v>0</v>
      </c>
      <c r="V95" s="25"/>
      <c r="W95" s="25"/>
      <c r="X95" s="25"/>
      <c r="Y95" s="26">
        <f>SUM(V95:X95)</f>
        <v>0</v>
      </c>
      <c r="Z95" s="25"/>
      <c r="AA95" s="25"/>
      <c r="AB95" s="25"/>
      <c r="AC95" s="26">
        <f>SUM(Z95:AB95)</f>
        <v>0</v>
      </c>
      <c r="AD95" s="25"/>
      <c r="AE95" s="25"/>
      <c r="AF95" s="25"/>
      <c r="AG95" s="26">
        <f>SUM(AD95:AF95)</f>
        <v>0</v>
      </c>
      <c r="AH95" s="25"/>
      <c r="AI95" s="25"/>
      <c r="AJ95" s="25"/>
      <c r="AK95" s="26">
        <f>SUM(AH95:AJ95)</f>
        <v>0</v>
      </c>
      <c r="AL95" s="25"/>
      <c r="AM95" s="25"/>
      <c r="AN95" s="25"/>
      <c r="AO95" s="26">
        <f>SUM(AL95:AN95)</f>
        <v>0</v>
      </c>
      <c r="AP95" s="25"/>
      <c r="AQ95" s="25"/>
      <c r="AR95" s="25"/>
      <c r="AS95" s="26">
        <f>SUM(AP95:AR95)</f>
        <v>0</v>
      </c>
      <c r="AT95" s="25"/>
      <c r="AU95" s="25"/>
      <c r="AV95" s="25"/>
      <c r="AW95" s="26">
        <f>SUM(AT95:AV95)</f>
        <v>0</v>
      </c>
      <c r="AX95" s="25"/>
      <c r="AY95" s="25"/>
      <c r="AZ95" s="25"/>
      <c r="BA95" s="26">
        <f>SUM(AX95:AZ95)</f>
        <v>0</v>
      </c>
      <c r="BB95" s="25"/>
      <c r="BC95" s="25"/>
      <c r="BD95" s="25"/>
      <c r="BE95" s="26">
        <f>SUM(BB95:BD95)</f>
        <v>0</v>
      </c>
    </row>
    <row r="98" spans="4:57" x14ac:dyDescent="0.25">
      <c r="D98" s="196" t="s">
        <v>462</v>
      </c>
      <c r="E98" s="197"/>
    </row>
    <row r="99" spans="4:57" x14ac:dyDescent="0.25">
      <c r="D99" s="1" t="s">
        <v>460</v>
      </c>
      <c r="F99" s="199" t="e">
        <f>F28/F26</f>
        <v>#DIV/0!</v>
      </c>
      <c r="G99" s="199" t="e">
        <f t="shared" ref="G99:AG99" si="108">G28/G26</f>
        <v>#DIV/0!</v>
      </c>
      <c r="H99" s="199" t="e">
        <f t="shared" si="108"/>
        <v>#DIV/0!</v>
      </c>
      <c r="I99" s="199" t="e">
        <f t="shared" si="108"/>
        <v>#DIV/0!</v>
      </c>
      <c r="J99" s="199" t="e">
        <f t="shared" si="108"/>
        <v>#DIV/0!</v>
      </c>
      <c r="K99" s="199" t="e">
        <f t="shared" si="108"/>
        <v>#DIV/0!</v>
      </c>
      <c r="L99" s="199" t="e">
        <f t="shared" si="108"/>
        <v>#DIV/0!</v>
      </c>
      <c r="M99" s="199" t="e">
        <f t="shared" si="108"/>
        <v>#DIV/0!</v>
      </c>
      <c r="N99" s="199" t="e">
        <f t="shared" si="108"/>
        <v>#DIV/0!</v>
      </c>
      <c r="O99" s="199" t="e">
        <f t="shared" si="108"/>
        <v>#DIV/0!</v>
      </c>
      <c r="P99" s="199" t="e">
        <f t="shared" si="108"/>
        <v>#DIV/0!</v>
      </c>
      <c r="Q99" s="199" t="e">
        <f t="shared" si="108"/>
        <v>#DIV/0!</v>
      </c>
      <c r="R99" s="199" t="e">
        <f t="shared" si="108"/>
        <v>#DIV/0!</v>
      </c>
      <c r="S99" s="199" t="e">
        <f t="shared" si="108"/>
        <v>#DIV/0!</v>
      </c>
      <c r="T99" s="199" t="e">
        <f t="shared" si="108"/>
        <v>#DIV/0!</v>
      </c>
      <c r="U99" s="199" t="e">
        <f t="shared" si="108"/>
        <v>#DIV/0!</v>
      </c>
      <c r="V99" s="199" t="e">
        <f t="shared" si="108"/>
        <v>#DIV/0!</v>
      </c>
      <c r="W99" s="199" t="e">
        <f t="shared" si="108"/>
        <v>#DIV/0!</v>
      </c>
      <c r="X99" s="199" t="e">
        <f t="shared" si="108"/>
        <v>#DIV/0!</v>
      </c>
      <c r="Y99" s="199" t="e">
        <f t="shared" si="108"/>
        <v>#DIV/0!</v>
      </c>
      <c r="Z99" s="199"/>
      <c r="AA99" s="199"/>
      <c r="AB99" s="199"/>
      <c r="AC99" s="199"/>
      <c r="AD99" s="199" t="e">
        <f t="shared" si="108"/>
        <v>#DIV/0!</v>
      </c>
      <c r="AE99" s="199" t="e">
        <f t="shared" si="108"/>
        <v>#DIV/0!</v>
      </c>
      <c r="AF99" s="199" t="e">
        <f t="shared" si="108"/>
        <v>#DIV/0!</v>
      </c>
      <c r="AG99" s="199" t="e">
        <f t="shared" si="108"/>
        <v>#DIV/0!</v>
      </c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</row>
    <row r="100" spans="4:57" x14ac:dyDescent="0.25">
      <c r="D100" s="41" t="s">
        <v>461</v>
      </c>
      <c r="F100" s="199" t="e">
        <f>F57/F55</f>
        <v>#DIV/0!</v>
      </c>
      <c r="G100" s="199" t="e">
        <f t="shared" ref="G100:AG100" si="109">G57/G55</f>
        <v>#DIV/0!</v>
      </c>
      <c r="H100" s="199" t="e">
        <f t="shared" si="109"/>
        <v>#DIV/0!</v>
      </c>
      <c r="I100" s="199" t="e">
        <f t="shared" si="109"/>
        <v>#DIV/0!</v>
      </c>
      <c r="J100" s="199" t="e">
        <f t="shared" si="109"/>
        <v>#DIV/0!</v>
      </c>
      <c r="K100" s="199" t="e">
        <f t="shared" si="109"/>
        <v>#DIV/0!</v>
      </c>
      <c r="L100" s="199" t="e">
        <f t="shared" si="109"/>
        <v>#DIV/0!</v>
      </c>
      <c r="M100" s="199" t="e">
        <f t="shared" si="109"/>
        <v>#DIV/0!</v>
      </c>
      <c r="N100" s="199" t="e">
        <f t="shared" si="109"/>
        <v>#DIV/0!</v>
      </c>
      <c r="O100" s="199" t="e">
        <f t="shared" si="109"/>
        <v>#DIV/0!</v>
      </c>
      <c r="P100" s="199" t="e">
        <f t="shared" si="109"/>
        <v>#DIV/0!</v>
      </c>
      <c r="Q100" s="199" t="e">
        <f t="shared" si="109"/>
        <v>#DIV/0!</v>
      </c>
      <c r="R100" s="199" t="e">
        <f t="shared" si="109"/>
        <v>#DIV/0!</v>
      </c>
      <c r="S100" s="199" t="e">
        <f t="shared" si="109"/>
        <v>#DIV/0!</v>
      </c>
      <c r="T100" s="199" t="e">
        <f t="shared" si="109"/>
        <v>#DIV/0!</v>
      </c>
      <c r="U100" s="199" t="e">
        <f t="shared" si="109"/>
        <v>#DIV/0!</v>
      </c>
      <c r="V100" s="199" t="e">
        <f t="shared" si="109"/>
        <v>#DIV/0!</v>
      </c>
      <c r="W100" s="199" t="e">
        <f t="shared" si="109"/>
        <v>#DIV/0!</v>
      </c>
      <c r="X100" s="199" t="e">
        <f t="shared" si="109"/>
        <v>#DIV/0!</v>
      </c>
      <c r="Y100" s="199" t="e">
        <f t="shared" si="109"/>
        <v>#DIV/0!</v>
      </c>
      <c r="Z100" s="199"/>
      <c r="AA100" s="199"/>
      <c r="AB100" s="199"/>
      <c r="AC100" s="199"/>
      <c r="AD100" s="199" t="e">
        <f t="shared" si="109"/>
        <v>#DIV/0!</v>
      </c>
      <c r="AE100" s="199" t="e">
        <f t="shared" si="109"/>
        <v>#DIV/0!</v>
      </c>
      <c r="AF100" s="199" t="e">
        <f t="shared" si="109"/>
        <v>#DIV/0!</v>
      </c>
      <c r="AG100" s="199" t="e">
        <f t="shared" si="109"/>
        <v>#DIV/0!</v>
      </c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</row>
    <row r="101" spans="4:57" x14ac:dyDescent="0.25">
      <c r="E101" s="71"/>
      <c r="F101" s="71"/>
    </row>
    <row r="102" spans="4:57" x14ac:dyDescent="0.25">
      <c r="D102" s="201" t="s">
        <v>459</v>
      </c>
      <c r="E102" s="71"/>
      <c r="F102" s="71"/>
      <c r="I102" s="1" t="str">
        <f ca="1">CLAIMS_Total!I102</f>
        <v>$F$62</v>
      </c>
      <c r="M102" s="1" t="str">
        <f ca="1">CLAIMS_Total!M102</f>
        <v>$F$62</v>
      </c>
      <c r="Q102" s="1" t="str">
        <f ca="1">CLAIMS_Total!Q102</f>
        <v>$G$62</v>
      </c>
      <c r="U102" s="1" t="str">
        <f ca="1">CLAIMS_Total!U102</f>
        <v>$G$62</v>
      </c>
      <c r="Y102" s="1" t="str">
        <f ca="1">CLAIMS_Total!Y102</f>
        <v>$G$62</v>
      </c>
      <c r="AG102" s="1" t="str">
        <f ca="1">CLAIMS_Total!AG102</f>
        <v>$I$62</v>
      </c>
    </row>
    <row r="103" spans="4:57" x14ac:dyDescent="0.25">
      <c r="D103" s="192" t="s">
        <v>447</v>
      </c>
      <c r="F103" s="203" t="e">
        <f t="shared" ref="F103:L103" ca="1" si="110">G103</f>
        <v>#DIV/0!</v>
      </c>
      <c r="G103" s="203" t="e">
        <f t="shared" ca="1" si="110"/>
        <v>#DIV/0!</v>
      </c>
      <c r="H103" s="203" t="e">
        <f t="shared" ca="1" si="110"/>
        <v>#DIV/0!</v>
      </c>
      <c r="I103" s="209" t="e">
        <f ca="1">INDIRECT($A$4&amp;"!"&amp;I102)</f>
        <v>#DIV/0!</v>
      </c>
      <c r="J103" s="203" t="e">
        <f t="shared" ca="1" si="110"/>
        <v>#DIV/0!</v>
      </c>
      <c r="K103" s="203" t="e">
        <f t="shared" ca="1" si="110"/>
        <v>#DIV/0!</v>
      </c>
      <c r="L103" s="206" t="e">
        <f t="shared" ca="1" si="110"/>
        <v>#DIV/0!</v>
      </c>
      <c r="M103" s="209" t="e">
        <f ca="1">INDIRECT($A$4&amp;"!"&amp;M102)</f>
        <v>#DIV/0!</v>
      </c>
      <c r="N103" s="203" t="e">
        <f t="shared" ref="N103:W103" ca="1" si="111">O103</f>
        <v>#DIV/0!</v>
      </c>
      <c r="O103" s="203" t="e">
        <f t="shared" ca="1" si="111"/>
        <v>#DIV/0!</v>
      </c>
      <c r="P103" s="203" t="e">
        <f t="shared" ca="1" si="111"/>
        <v>#DIV/0!</v>
      </c>
      <c r="Q103" s="209" t="e">
        <f ca="1">INDIRECT($A$4&amp;"!"&amp;Q102)</f>
        <v>#DIV/0!</v>
      </c>
      <c r="R103" s="203" t="e">
        <f t="shared" ca="1" si="111"/>
        <v>#DIV/0!</v>
      </c>
      <c r="S103" s="203" t="e">
        <f t="shared" ca="1" si="111"/>
        <v>#DIV/0!</v>
      </c>
      <c r="T103" s="203" t="e">
        <f t="shared" ca="1" si="111"/>
        <v>#DIV/0!</v>
      </c>
      <c r="U103" s="209" t="e">
        <f ca="1">INDIRECT($A$4&amp;"!"&amp;U102)</f>
        <v>#DIV/0!</v>
      </c>
      <c r="V103" s="203" t="e">
        <f t="shared" ca="1" si="111"/>
        <v>#DIV/0!</v>
      </c>
      <c r="W103" s="203" t="e">
        <f t="shared" ca="1" si="111"/>
        <v>#DIV/0!</v>
      </c>
      <c r="X103" s="203" t="e">
        <f ca="1">Y103</f>
        <v>#DIV/0!</v>
      </c>
      <c r="Y103" s="209" t="e">
        <f ca="1">INDIRECT($A$4&amp;"!"&amp;Y102)</f>
        <v>#DIV/0!</v>
      </c>
      <c r="Z103" s="203"/>
      <c r="AA103" s="203"/>
      <c r="AB103" s="203"/>
      <c r="AC103" s="209"/>
      <c r="AD103" s="203" t="e">
        <f t="shared" ref="AD103:AE103" ca="1" si="112">AE103</f>
        <v>#DIV/0!</v>
      </c>
      <c r="AE103" s="203" t="e">
        <f t="shared" ca="1" si="112"/>
        <v>#DIV/0!</v>
      </c>
      <c r="AF103" s="203" t="e">
        <f ca="1">AG103</f>
        <v>#DIV/0!</v>
      </c>
      <c r="AG103" s="209" t="e">
        <f ca="1">INDIRECT($A$4&amp;"!"&amp;AG102)</f>
        <v>#DIV/0!</v>
      </c>
      <c r="AH103" s="203"/>
      <c r="AI103" s="203"/>
      <c r="AJ103" s="203"/>
      <c r="AK103" s="209"/>
      <c r="AL103" s="203"/>
      <c r="AM103" s="203"/>
      <c r="AN103" s="203"/>
      <c r="AO103" s="209"/>
      <c r="AP103" s="203"/>
      <c r="AQ103" s="203"/>
      <c r="AR103" s="203"/>
      <c r="AS103" s="209"/>
      <c r="AT103" s="203"/>
      <c r="AU103" s="203"/>
      <c r="AV103" s="203"/>
      <c r="AW103" s="209"/>
      <c r="AX103" s="203"/>
      <c r="AY103" s="203"/>
      <c r="AZ103" s="203"/>
      <c r="BA103" s="209"/>
      <c r="BB103" s="203"/>
      <c r="BC103" s="203"/>
      <c r="BD103" s="203"/>
      <c r="BE103" s="209"/>
    </row>
    <row r="104" spans="4:57" x14ac:dyDescent="0.25">
      <c r="D104" s="1" t="s">
        <v>499</v>
      </c>
      <c r="F104" s="193" t="e">
        <f>F46/F17*1000</f>
        <v>#DIV/0!</v>
      </c>
      <c r="G104" s="193" t="e">
        <f t="shared" ref="G104:AG104" si="113">G46/G17*1000</f>
        <v>#DIV/0!</v>
      </c>
      <c r="H104" s="193" t="e">
        <f t="shared" si="113"/>
        <v>#DIV/0!</v>
      </c>
      <c r="I104" s="193" t="e">
        <f t="shared" si="113"/>
        <v>#DIV/0!</v>
      </c>
      <c r="J104" s="193" t="e">
        <f t="shared" si="113"/>
        <v>#DIV/0!</v>
      </c>
      <c r="K104" s="193" t="e">
        <f t="shared" si="113"/>
        <v>#DIV/0!</v>
      </c>
      <c r="L104" s="193" t="e">
        <f t="shared" si="113"/>
        <v>#DIV/0!</v>
      </c>
      <c r="M104" s="193" t="e">
        <f t="shared" si="113"/>
        <v>#DIV/0!</v>
      </c>
      <c r="N104" s="193" t="e">
        <f t="shared" si="113"/>
        <v>#DIV/0!</v>
      </c>
      <c r="O104" s="193" t="e">
        <f t="shared" si="113"/>
        <v>#DIV/0!</v>
      </c>
      <c r="P104" s="193" t="e">
        <f t="shared" si="113"/>
        <v>#DIV/0!</v>
      </c>
      <c r="Q104" s="193" t="e">
        <f t="shared" si="113"/>
        <v>#DIV/0!</v>
      </c>
      <c r="R104" s="193" t="e">
        <f t="shared" si="113"/>
        <v>#DIV/0!</v>
      </c>
      <c r="S104" s="193" t="e">
        <f t="shared" si="113"/>
        <v>#DIV/0!</v>
      </c>
      <c r="T104" s="193" t="e">
        <f t="shared" si="113"/>
        <v>#DIV/0!</v>
      </c>
      <c r="U104" s="193" t="e">
        <f t="shared" si="113"/>
        <v>#DIV/0!</v>
      </c>
      <c r="V104" s="193" t="e">
        <f t="shared" si="113"/>
        <v>#DIV/0!</v>
      </c>
      <c r="W104" s="193" t="e">
        <f t="shared" si="113"/>
        <v>#DIV/0!</v>
      </c>
      <c r="X104" s="193" t="e">
        <f t="shared" si="113"/>
        <v>#DIV/0!</v>
      </c>
      <c r="Y104" s="193" t="e">
        <f t="shared" si="113"/>
        <v>#DIV/0!</v>
      </c>
      <c r="Z104" s="193"/>
      <c r="AA104" s="193"/>
      <c r="AB104" s="193"/>
      <c r="AC104" s="193"/>
      <c r="AD104" s="193" t="e">
        <f t="shared" si="113"/>
        <v>#DIV/0!</v>
      </c>
      <c r="AE104" s="193" t="e">
        <f t="shared" si="113"/>
        <v>#DIV/0!</v>
      </c>
      <c r="AF104" s="193" t="e">
        <f t="shared" si="113"/>
        <v>#DIV/0!</v>
      </c>
      <c r="AG104" s="193" t="e">
        <f t="shared" si="113"/>
        <v>#DIV/0!</v>
      </c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</row>
    <row r="105" spans="4:57" x14ac:dyDescent="0.25"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  <row r="106" spans="4:57" x14ac:dyDescent="0.25">
      <c r="D106" s="200" t="s">
        <v>438</v>
      </c>
    </row>
    <row r="107" spans="4:57" x14ac:dyDescent="0.25">
      <c r="D107" s="1" t="s">
        <v>463</v>
      </c>
      <c r="F107" s="202" t="e">
        <f>F17/F15</f>
        <v>#DIV/0!</v>
      </c>
      <c r="G107" s="202" t="e">
        <f t="shared" ref="G107:AG107" si="114">G17/G15</f>
        <v>#DIV/0!</v>
      </c>
      <c r="H107" s="202" t="e">
        <f t="shared" si="114"/>
        <v>#DIV/0!</v>
      </c>
      <c r="I107" s="202" t="e">
        <f t="shared" si="114"/>
        <v>#DIV/0!</v>
      </c>
      <c r="J107" s="202" t="e">
        <f t="shared" si="114"/>
        <v>#DIV/0!</v>
      </c>
      <c r="K107" s="202" t="e">
        <f t="shared" si="114"/>
        <v>#DIV/0!</v>
      </c>
      <c r="L107" s="202" t="e">
        <f t="shared" si="114"/>
        <v>#DIV/0!</v>
      </c>
      <c r="M107" s="202" t="e">
        <f t="shared" si="114"/>
        <v>#DIV/0!</v>
      </c>
      <c r="N107" s="202" t="e">
        <f t="shared" si="114"/>
        <v>#DIV/0!</v>
      </c>
      <c r="O107" s="202" t="e">
        <f t="shared" si="114"/>
        <v>#DIV/0!</v>
      </c>
      <c r="P107" s="202" t="e">
        <f t="shared" si="114"/>
        <v>#DIV/0!</v>
      </c>
      <c r="Q107" s="202" t="e">
        <f t="shared" si="114"/>
        <v>#DIV/0!</v>
      </c>
      <c r="R107" s="202" t="e">
        <f t="shared" si="114"/>
        <v>#DIV/0!</v>
      </c>
      <c r="S107" s="202" t="e">
        <f t="shared" si="114"/>
        <v>#DIV/0!</v>
      </c>
      <c r="T107" s="202" t="e">
        <f t="shared" si="114"/>
        <v>#DIV/0!</v>
      </c>
      <c r="U107" s="202" t="e">
        <f t="shared" si="114"/>
        <v>#DIV/0!</v>
      </c>
      <c r="V107" s="202" t="e">
        <f t="shared" si="114"/>
        <v>#DIV/0!</v>
      </c>
      <c r="W107" s="202" t="e">
        <f t="shared" si="114"/>
        <v>#DIV/0!</v>
      </c>
      <c r="X107" s="202" t="e">
        <f t="shared" si="114"/>
        <v>#DIV/0!</v>
      </c>
      <c r="Y107" s="202" t="e">
        <f t="shared" si="114"/>
        <v>#DIV/0!</v>
      </c>
      <c r="Z107" s="202"/>
      <c r="AA107" s="202"/>
      <c r="AB107" s="202"/>
      <c r="AC107" s="202"/>
      <c r="AD107" s="202" t="e">
        <f t="shared" si="114"/>
        <v>#DIV/0!</v>
      </c>
      <c r="AE107" s="202" t="e">
        <f t="shared" si="114"/>
        <v>#DIV/0!</v>
      </c>
      <c r="AF107" s="202" t="e">
        <f t="shared" si="114"/>
        <v>#DIV/0!</v>
      </c>
      <c r="AG107" s="202" t="e">
        <f t="shared" si="114"/>
        <v>#DIV/0!</v>
      </c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4:57" x14ac:dyDescent="0.25">
      <c r="D108" s="1" t="s">
        <v>500</v>
      </c>
      <c r="F108" s="204" t="e">
        <f t="shared" ref="F108:AG108" ca="1" si="115">F104/F103</f>
        <v>#DIV/0!</v>
      </c>
      <c r="G108" s="204" t="e">
        <f t="shared" ca="1" si="115"/>
        <v>#DIV/0!</v>
      </c>
      <c r="H108" s="204" t="e">
        <f t="shared" ca="1" si="115"/>
        <v>#DIV/0!</v>
      </c>
      <c r="I108" s="204" t="e">
        <f t="shared" ca="1" si="115"/>
        <v>#DIV/0!</v>
      </c>
      <c r="J108" s="204" t="e">
        <f t="shared" ca="1" si="115"/>
        <v>#DIV/0!</v>
      </c>
      <c r="K108" s="204" t="e">
        <f t="shared" ca="1" si="115"/>
        <v>#DIV/0!</v>
      </c>
      <c r="L108" s="204" t="e">
        <f t="shared" ca="1" si="115"/>
        <v>#DIV/0!</v>
      </c>
      <c r="M108" s="204" t="e">
        <f t="shared" ca="1" si="115"/>
        <v>#DIV/0!</v>
      </c>
      <c r="N108" s="204" t="e">
        <f t="shared" ca="1" si="115"/>
        <v>#DIV/0!</v>
      </c>
      <c r="O108" s="204" t="e">
        <f t="shared" ca="1" si="115"/>
        <v>#DIV/0!</v>
      </c>
      <c r="P108" s="204" t="e">
        <f t="shared" ca="1" si="115"/>
        <v>#DIV/0!</v>
      </c>
      <c r="Q108" s="204" t="e">
        <f t="shared" ca="1" si="115"/>
        <v>#DIV/0!</v>
      </c>
      <c r="R108" s="204" t="e">
        <f t="shared" ca="1" si="115"/>
        <v>#DIV/0!</v>
      </c>
      <c r="S108" s="204" t="e">
        <f t="shared" ca="1" si="115"/>
        <v>#DIV/0!</v>
      </c>
      <c r="T108" s="204" t="e">
        <f t="shared" ca="1" si="115"/>
        <v>#DIV/0!</v>
      </c>
      <c r="U108" s="204" t="e">
        <f t="shared" ca="1" si="115"/>
        <v>#DIV/0!</v>
      </c>
      <c r="V108" s="204" t="e">
        <f t="shared" ca="1" si="115"/>
        <v>#DIV/0!</v>
      </c>
      <c r="W108" s="204" t="e">
        <f t="shared" ca="1" si="115"/>
        <v>#DIV/0!</v>
      </c>
      <c r="X108" s="204" t="e">
        <f t="shared" ca="1" si="115"/>
        <v>#DIV/0!</v>
      </c>
      <c r="Y108" s="204" t="e">
        <f t="shared" ca="1" si="115"/>
        <v>#DIV/0!</v>
      </c>
      <c r="Z108" s="204"/>
      <c r="AA108" s="204"/>
      <c r="AB108" s="204"/>
      <c r="AC108" s="204"/>
      <c r="AD108" s="204" t="e">
        <f t="shared" ca="1" si="115"/>
        <v>#DIV/0!</v>
      </c>
      <c r="AE108" s="204" t="e">
        <f t="shared" ca="1" si="115"/>
        <v>#DIV/0!</v>
      </c>
      <c r="AF108" s="204" t="e">
        <f t="shared" ca="1" si="115"/>
        <v>#DIV/0!</v>
      </c>
      <c r="AG108" s="204" t="e">
        <f t="shared" ca="1" si="115"/>
        <v>#DIV/0!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</row>
    <row r="109" spans="4:57" x14ac:dyDescent="0.25">
      <c r="D109" s="1" t="s">
        <v>464</v>
      </c>
      <c r="F109" s="204" t="e">
        <f>F19/(F13+F17+F18)</f>
        <v>#DIV/0!</v>
      </c>
      <c r="G109" s="204" t="e">
        <f t="shared" ref="G109:AG109" si="116">G19/(G13+G17+G18)</f>
        <v>#DIV/0!</v>
      </c>
      <c r="H109" s="204" t="e">
        <f t="shared" si="116"/>
        <v>#DIV/0!</v>
      </c>
      <c r="I109" s="204" t="e">
        <f t="shared" si="116"/>
        <v>#DIV/0!</v>
      </c>
      <c r="J109" s="204" t="e">
        <f t="shared" si="116"/>
        <v>#DIV/0!</v>
      </c>
      <c r="K109" s="204" t="e">
        <f t="shared" si="116"/>
        <v>#DIV/0!</v>
      </c>
      <c r="L109" s="204" t="e">
        <f t="shared" si="116"/>
        <v>#DIV/0!</v>
      </c>
      <c r="M109" s="204" t="e">
        <f t="shared" si="116"/>
        <v>#DIV/0!</v>
      </c>
      <c r="N109" s="204" t="e">
        <f t="shared" si="116"/>
        <v>#DIV/0!</v>
      </c>
      <c r="O109" s="204" t="e">
        <f t="shared" si="116"/>
        <v>#DIV/0!</v>
      </c>
      <c r="P109" s="204" t="e">
        <f t="shared" si="116"/>
        <v>#DIV/0!</v>
      </c>
      <c r="Q109" s="204" t="e">
        <f t="shared" si="116"/>
        <v>#DIV/0!</v>
      </c>
      <c r="R109" s="204" t="e">
        <f t="shared" si="116"/>
        <v>#DIV/0!</v>
      </c>
      <c r="S109" s="204" t="e">
        <f t="shared" si="116"/>
        <v>#DIV/0!</v>
      </c>
      <c r="T109" s="204" t="e">
        <f t="shared" si="116"/>
        <v>#DIV/0!</v>
      </c>
      <c r="U109" s="204" t="e">
        <f t="shared" si="116"/>
        <v>#DIV/0!</v>
      </c>
      <c r="V109" s="204" t="e">
        <f t="shared" si="116"/>
        <v>#DIV/0!</v>
      </c>
      <c r="W109" s="204" t="e">
        <f t="shared" si="116"/>
        <v>#DIV/0!</v>
      </c>
      <c r="X109" s="204" t="e">
        <f t="shared" si="116"/>
        <v>#DIV/0!</v>
      </c>
      <c r="Y109" s="204" t="e">
        <f t="shared" si="116"/>
        <v>#DIV/0!</v>
      </c>
      <c r="Z109" s="204"/>
      <c r="AA109" s="204"/>
      <c r="AB109" s="204"/>
      <c r="AC109" s="204"/>
      <c r="AD109" s="204" t="e">
        <f t="shared" si="116"/>
        <v>#DIV/0!</v>
      </c>
      <c r="AE109" s="204" t="e">
        <f t="shared" si="116"/>
        <v>#DIV/0!</v>
      </c>
      <c r="AF109" s="204" t="e">
        <f t="shared" si="116"/>
        <v>#DIV/0!</v>
      </c>
      <c r="AG109" s="204" t="e">
        <f t="shared" si="116"/>
        <v>#DIV/0!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</row>
    <row r="110" spans="4:57" x14ac:dyDescent="0.25">
      <c r="D110" s="71"/>
    </row>
  </sheetData>
  <sheetProtection algorithmName="SHA-256" hashValue="vTjs1vO5agQc62j4WGwoiAdl4OSbPJeQQyHon0pSsBU=" saltValue="8eTeZ99/MT0luokXt0yPaQ==" spinCount="100000" sheet="1" objects="1" scenarios="1"/>
  <mergeCells count="20">
    <mergeCell ref="AD8:AG8"/>
    <mergeCell ref="F8:M8"/>
    <mergeCell ref="N8:Y8"/>
    <mergeCell ref="R9:U9"/>
    <mergeCell ref="V9:Y9"/>
    <mergeCell ref="Z8:AC8"/>
    <mergeCell ref="AD9:AG9"/>
    <mergeCell ref="F9:I9"/>
    <mergeCell ref="N9:Q9"/>
    <mergeCell ref="Z9:AC9"/>
    <mergeCell ref="J9:M9"/>
    <mergeCell ref="AX8:BE8"/>
    <mergeCell ref="AX9:BA9"/>
    <mergeCell ref="AL9:AO9"/>
    <mergeCell ref="AP9:AS9"/>
    <mergeCell ref="AH8:AS8"/>
    <mergeCell ref="AT8:AW8"/>
    <mergeCell ref="AT9:AW9"/>
    <mergeCell ref="BB9:BE9"/>
    <mergeCell ref="AH9:AK9"/>
  </mergeCells>
  <conditionalFormatting sqref="F68:AK68 AT68:AW68 BB68:BE68">
    <cfRule type="expression" dxfId="25624" priority="179">
      <formula>NOT(F68=0)</formula>
    </cfRule>
  </conditionalFormatting>
  <conditionalFormatting sqref="F39:AK39 AT39:AW39 BB39:BE39">
    <cfRule type="expression" dxfId="25623" priority="178">
      <formula>NOT(F39=0)</formula>
    </cfRule>
  </conditionalFormatting>
  <conditionalFormatting sqref="AL68:AO68">
    <cfRule type="expression" dxfId="25622" priority="33">
      <formula>NOT(AL68=0)</formula>
    </cfRule>
  </conditionalFormatting>
  <conditionalFormatting sqref="AL39:AO39">
    <cfRule type="expression" dxfId="25621" priority="32">
      <formula>NOT(AL39=0)</formula>
    </cfRule>
  </conditionalFormatting>
  <conditionalFormatting sqref="AP68:AS68">
    <cfRule type="expression" dxfId="25620" priority="22">
      <formula>NOT(AP68=0)</formula>
    </cfRule>
  </conditionalFormatting>
  <conditionalFormatting sqref="AP39:AS39">
    <cfRule type="expression" dxfId="25619" priority="21">
      <formula>NOT(AP39=0)</formula>
    </cfRule>
  </conditionalFormatting>
  <conditionalFormatting sqref="AX68:BA68">
    <cfRule type="expression" dxfId="25618" priority="11">
      <formula>NOT(AX68=0)</formula>
    </cfRule>
  </conditionalFormatting>
  <conditionalFormatting sqref="AX39:BA39">
    <cfRule type="expression" dxfId="25617" priority="10">
      <formula>NOT(AX39=0)</formula>
    </cfRule>
  </conditionalFormatting>
  <conditionalFormatting sqref="F13">
    <cfRule type="expression" dxfId="8272" priority="3442" stopIfTrue="1">
      <formula>LEN(TRIM($F$13))=0</formula>
    </cfRule>
  </conditionalFormatting>
  <conditionalFormatting sqref="G13">
    <cfRule type="expression" dxfId="8271" priority="3443" stopIfTrue="1">
      <formula>LEN(TRIM($G$13))=0</formula>
    </cfRule>
  </conditionalFormatting>
  <conditionalFormatting sqref="J13">
    <cfRule type="expression" dxfId="8270" priority="3444" stopIfTrue="1">
      <formula>LEN(TRIM($J$13))=0</formula>
    </cfRule>
  </conditionalFormatting>
  <conditionalFormatting sqref="K13">
    <cfRule type="expression" dxfId="8269" priority="3445" stopIfTrue="1">
      <formula>LEN(TRIM($K$13))=0</formula>
    </cfRule>
  </conditionalFormatting>
  <conditionalFormatting sqref="N13">
    <cfRule type="expression" dxfId="8268" priority="3446" stopIfTrue="1">
      <formula>LEN(TRIM($N$13))=0</formula>
    </cfRule>
  </conditionalFormatting>
  <conditionalFormatting sqref="O13">
    <cfRule type="expression" dxfId="8267" priority="3447" stopIfTrue="1">
      <formula>LEN(TRIM($O$13))=0</formula>
    </cfRule>
  </conditionalFormatting>
  <conditionalFormatting sqref="R13">
    <cfRule type="expression" dxfId="8266" priority="3448" stopIfTrue="1">
      <formula>LEN(TRIM($R$13))=0</formula>
    </cfRule>
  </conditionalFormatting>
  <conditionalFormatting sqref="S13">
    <cfRule type="expression" dxfId="8265" priority="3449" stopIfTrue="1">
      <formula>LEN(TRIM($S$13))=0</formula>
    </cfRule>
  </conditionalFormatting>
  <conditionalFormatting sqref="V13">
    <cfRule type="expression" dxfId="8264" priority="3450" stopIfTrue="1">
      <formula>LEN(TRIM($V$13))=0</formula>
    </cfRule>
  </conditionalFormatting>
  <conditionalFormatting sqref="W13">
    <cfRule type="expression" dxfId="8263" priority="3451" stopIfTrue="1">
      <formula>LEN(TRIM($W$13))=0</formula>
    </cfRule>
  </conditionalFormatting>
  <conditionalFormatting sqref="AD13">
    <cfRule type="expression" dxfId="8262" priority="3452" stopIfTrue="1">
      <formula>LEN(TRIM($AD$13))=0</formula>
    </cfRule>
  </conditionalFormatting>
  <conditionalFormatting sqref="AE13">
    <cfRule type="expression" dxfId="8261" priority="3453" stopIfTrue="1">
      <formula>LEN(TRIM($AE$13))=0</formula>
    </cfRule>
  </conditionalFormatting>
  <conditionalFormatting sqref="F15">
    <cfRule type="expression" dxfId="8260" priority="3454" stopIfTrue="1">
      <formula>LEN(TRIM($F$15))=0</formula>
    </cfRule>
  </conditionalFormatting>
  <conditionalFormatting sqref="G15">
    <cfRule type="expression" dxfId="8259" priority="3455" stopIfTrue="1">
      <formula>LEN(TRIM($G$15))=0</formula>
    </cfRule>
  </conditionalFormatting>
  <conditionalFormatting sqref="H15">
    <cfRule type="expression" dxfId="8258" priority="3456" stopIfTrue="1">
      <formula>LEN(TRIM($H$15))=0</formula>
    </cfRule>
  </conditionalFormatting>
  <conditionalFormatting sqref="J15">
    <cfRule type="expression" dxfId="8257" priority="3457" stopIfTrue="1">
      <formula>LEN(TRIM($J$15))=0</formula>
    </cfRule>
  </conditionalFormatting>
  <conditionalFormatting sqref="K15">
    <cfRule type="expression" dxfId="8256" priority="3458" stopIfTrue="1">
      <formula>LEN(TRIM($K$15))=0</formula>
    </cfRule>
  </conditionalFormatting>
  <conditionalFormatting sqref="L15">
    <cfRule type="expression" dxfId="8255" priority="3459" stopIfTrue="1">
      <formula>LEN(TRIM($L$15))=0</formula>
    </cfRule>
  </conditionalFormatting>
  <conditionalFormatting sqref="N15">
    <cfRule type="expression" dxfId="8254" priority="3460" stopIfTrue="1">
      <formula>LEN(TRIM($N$15))=0</formula>
    </cfRule>
  </conditionalFormatting>
  <conditionalFormatting sqref="O15">
    <cfRule type="expression" dxfId="8253" priority="3461" stopIfTrue="1">
      <formula>LEN(TRIM($O$15))=0</formula>
    </cfRule>
  </conditionalFormatting>
  <conditionalFormatting sqref="P15">
    <cfRule type="expression" dxfId="8252" priority="3462" stopIfTrue="1">
      <formula>LEN(TRIM($P$15))=0</formula>
    </cfRule>
  </conditionalFormatting>
  <conditionalFormatting sqref="R15">
    <cfRule type="expression" dxfId="8251" priority="3463" stopIfTrue="1">
      <formula>LEN(TRIM($R$15))=0</formula>
    </cfRule>
  </conditionalFormatting>
  <conditionalFormatting sqref="S15">
    <cfRule type="expression" dxfId="8250" priority="3464" stopIfTrue="1">
      <formula>LEN(TRIM($S$15))=0</formula>
    </cfRule>
  </conditionalFormatting>
  <conditionalFormatting sqref="T15">
    <cfRule type="expression" dxfId="8249" priority="3465" stopIfTrue="1">
      <formula>LEN(TRIM($T$15))=0</formula>
    </cfRule>
  </conditionalFormatting>
  <conditionalFormatting sqref="V15">
    <cfRule type="expression" dxfId="8248" priority="3466" stopIfTrue="1">
      <formula>LEN(TRIM($V$15))=0</formula>
    </cfRule>
  </conditionalFormatting>
  <conditionalFormatting sqref="W15">
    <cfRule type="expression" dxfId="8247" priority="3467" stopIfTrue="1">
      <formula>LEN(TRIM($W$15))=0</formula>
    </cfRule>
  </conditionalFormatting>
  <conditionalFormatting sqref="X15">
    <cfRule type="expression" dxfId="8246" priority="3468" stopIfTrue="1">
      <formula>LEN(TRIM($X$15))=0</formula>
    </cfRule>
  </conditionalFormatting>
  <conditionalFormatting sqref="AD15">
    <cfRule type="expression" dxfId="8245" priority="3469" stopIfTrue="1">
      <formula>LEN(TRIM($AD$15))=0</formula>
    </cfRule>
  </conditionalFormatting>
  <conditionalFormatting sqref="AE15">
    <cfRule type="expression" dxfId="8244" priority="3470" stopIfTrue="1">
      <formula>LEN(TRIM($AE$15))=0</formula>
    </cfRule>
  </conditionalFormatting>
  <conditionalFormatting sqref="AF15">
    <cfRule type="expression" dxfId="8243" priority="3471" stopIfTrue="1">
      <formula>LEN(TRIM($AF$15))=0</formula>
    </cfRule>
  </conditionalFormatting>
  <conditionalFormatting sqref="F17">
    <cfRule type="expression" dxfId="8242" priority="3472" stopIfTrue="1">
      <formula>LEN(TRIM($F$17))=0</formula>
    </cfRule>
  </conditionalFormatting>
  <conditionalFormatting sqref="G17">
    <cfRule type="expression" dxfId="8241" priority="3473" stopIfTrue="1">
      <formula>LEN(TRIM($G$17))=0</formula>
    </cfRule>
  </conditionalFormatting>
  <conditionalFormatting sqref="H17">
    <cfRule type="expression" dxfId="8240" priority="3474" stopIfTrue="1">
      <formula>LEN(TRIM($H$17))=0</formula>
    </cfRule>
  </conditionalFormatting>
  <conditionalFormatting sqref="F18">
    <cfRule type="expression" dxfId="8239" priority="3475" stopIfTrue="1">
      <formula>LEN(TRIM($F$18))=0</formula>
    </cfRule>
  </conditionalFormatting>
  <conditionalFormatting sqref="G18">
    <cfRule type="expression" dxfId="8238" priority="3476" stopIfTrue="1">
      <formula>LEN(TRIM($G$18))=0</formula>
    </cfRule>
  </conditionalFormatting>
  <conditionalFormatting sqref="H18">
    <cfRule type="expression" dxfId="8237" priority="3477" stopIfTrue="1">
      <formula>LEN(TRIM($H$18))=0</formula>
    </cfRule>
  </conditionalFormatting>
  <conditionalFormatting sqref="J17">
    <cfRule type="expression" dxfId="8236" priority="3478" stopIfTrue="1">
      <formula>LEN(TRIM($J$17))=0</formula>
    </cfRule>
  </conditionalFormatting>
  <conditionalFormatting sqref="K17">
    <cfRule type="expression" dxfId="8235" priority="3479" stopIfTrue="1">
      <formula>LEN(TRIM($K$17))=0</formula>
    </cfRule>
  </conditionalFormatting>
  <conditionalFormatting sqref="L17">
    <cfRule type="expression" dxfId="8234" priority="3480" stopIfTrue="1">
      <formula>LEN(TRIM($L$17))=0</formula>
    </cfRule>
  </conditionalFormatting>
  <conditionalFormatting sqref="J18">
    <cfRule type="expression" dxfId="8233" priority="3481" stopIfTrue="1">
      <formula>LEN(TRIM($J$18))=0</formula>
    </cfRule>
  </conditionalFormatting>
  <conditionalFormatting sqref="K18">
    <cfRule type="expression" dxfId="8232" priority="3482" stopIfTrue="1">
      <formula>LEN(TRIM($K$18))=0</formula>
    </cfRule>
  </conditionalFormatting>
  <conditionalFormatting sqref="L18">
    <cfRule type="expression" dxfId="8231" priority="3483" stopIfTrue="1">
      <formula>LEN(TRIM($L$18))=0</formula>
    </cfRule>
  </conditionalFormatting>
  <conditionalFormatting sqref="N17">
    <cfRule type="expression" dxfId="8230" priority="3484" stopIfTrue="1">
      <formula>LEN(TRIM($N$17))=0</formula>
    </cfRule>
  </conditionalFormatting>
  <conditionalFormatting sqref="O17">
    <cfRule type="expression" dxfId="8229" priority="3485" stopIfTrue="1">
      <formula>LEN(TRIM($O$17))=0</formula>
    </cfRule>
  </conditionalFormatting>
  <conditionalFormatting sqref="P17">
    <cfRule type="expression" dxfId="8228" priority="3486" stopIfTrue="1">
      <formula>LEN(TRIM($P$17))=0</formula>
    </cfRule>
  </conditionalFormatting>
  <conditionalFormatting sqref="N18">
    <cfRule type="expression" dxfId="8227" priority="3487" stopIfTrue="1">
      <formula>LEN(TRIM($N$18))=0</formula>
    </cfRule>
  </conditionalFormatting>
  <conditionalFormatting sqref="O18">
    <cfRule type="expression" dxfId="8226" priority="3488" stopIfTrue="1">
      <formula>LEN(TRIM($O$18))=0</formula>
    </cfRule>
  </conditionalFormatting>
  <conditionalFormatting sqref="P18">
    <cfRule type="expression" dxfId="8225" priority="3489" stopIfTrue="1">
      <formula>LEN(TRIM($P$18))=0</formula>
    </cfRule>
  </conditionalFormatting>
  <conditionalFormatting sqref="R17">
    <cfRule type="expression" dxfId="8224" priority="3490" stopIfTrue="1">
      <formula>LEN(TRIM($R$17))=0</formula>
    </cfRule>
  </conditionalFormatting>
  <conditionalFormatting sqref="S17">
    <cfRule type="expression" dxfId="8223" priority="3491" stopIfTrue="1">
      <formula>LEN(TRIM($S$17))=0</formula>
    </cfRule>
  </conditionalFormatting>
  <conditionalFormatting sqref="T17">
    <cfRule type="expression" dxfId="8222" priority="3492" stopIfTrue="1">
      <formula>LEN(TRIM($T$17))=0</formula>
    </cfRule>
  </conditionalFormatting>
  <conditionalFormatting sqref="R18">
    <cfRule type="expression" dxfId="8221" priority="3493" stopIfTrue="1">
      <formula>LEN(TRIM($R$18))=0</formula>
    </cfRule>
  </conditionalFormatting>
  <conditionalFormatting sqref="S18">
    <cfRule type="expression" dxfId="8220" priority="3494" stopIfTrue="1">
      <formula>LEN(TRIM($S$18))=0</formula>
    </cfRule>
  </conditionalFormatting>
  <conditionalFormatting sqref="T18">
    <cfRule type="expression" dxfId="8219" priority="3495" stopIfTrue="1">
      <formula>LEN(TRIM($T$18))=0</formula>
    </cfRule>
  </conditionalFormatting>
  <conditionalFormatting sqref="V17">
    <cfRule type="expression" dxfId="8218" priority="3496" stopIfTrue="1">
      <formula>LEN(TRIM($V$17))=0</formula>
    </cfRule>
  </conditionalFormatting>
  <conditionalFormatting sqref="W17">
    <cfRule type="expression" dxfId="8217" priority="3497" stopIfTrue="1">
      <formula>LEN(TRIM($W$17))=0</formula>
    </cfRule>
  </conditionalFormatting>
  <conditionalFormatting sqref="X17">
    <cfRule type="expression" dxfId="8216" priority="3498" stopIfTrue="1">
      <formula>LEN(TRIM($X$17))=0</formula>
    </cfRule>
  </conditionalFormatting>
  <conditionalFormatting sqref="V18">
    <cfRule type="expression" dxfId="8215" priority="3499" stopIfTrue="1">
      <formula>LEN(TRIM($V$18))=0</formula>
    </cfRule>
  </conditionalFormatting>
  <conditionalFormatting sqref="W18">
    <cfRule type="expression" dxfId="8214" priority="3500" stopIfTrue="1">
      <formula>LEN(TRIM($W$18))=0</formula>
    </cfRule>
  </conditionalFormatting>
  <conditionalFormatting sqref="X18">
    <cfRule type="expression" dxfId="8213" priority="3501" stopIfTrue="1">
      <formula>LEN(TRIM($X$18))=0</formula>
    </cfRule>
  </conditionalFormatting>
  <conditionalFormatting sqref="AD17">
    <cfRule type="expression" dxfId="8212" priority="3502" stopIfTrue="1">
      <formula>LEN(TRIM($AD$17))=0</formula>
    </cfRule>
  </conditionalFormatting>
  <conditionalFormatting sqref="AE17">
    <cfRule type="expression" dxfId="8211" priority="3503" stopIfTrue="1">
      <formula>LEN(TRIM($AE$17))=0</formula>
    </cfRule>
  </conditionalFormatting>
  <conditionalFormatting sqref="AF17">
    <cfRule type="expression" dxfId="8210" priority="3504" stopIfTrue="1">
      <formula>LEN(TRIM($AF$17))=0</formula>
    </cfRule>
  </conditionalFormatting>
  <conditionalFormatting sqref="AD18">
    <cfRule type="expression" dxfId="8209" priority="3505" stopIfTrue="1">
      <formula>LEN(TRIM($AD$18))=0</formula>
    </cfRule>
  </conditionalFormatting>
  <conditionalFormatting sqref="AE18">
    <cfRule type="expression" dxfId="8208" priority="3506" stopIfTrue="1">
      <formula>LEN(TRIM($AE$18))=0</formula>
    </cfRule>
  </conditionalFormatting>
  <conditionalFormatting sqref="AF18">
    <cfRule type="expression" dxfId="8207" priority="3507" stopIfTrue="1">
      <formula>LEN(TRIM($AF$18))=0</formula>
    </cfRule>
  </conditionalFormatting>
  <conditionalFormatting sqref="F20">
    <cfRule type="expression" dxfId="8206" priority="3508" stopIfTrue="1">
      <formula>LEN(TRIM($F$20))=0</formula>
    </cfRule>
  </conditionalFormatting>
  <conditionalFormatting sqref="G20">
    <cfRule type="expression" dxfId="8205" priority="3509" stopIfTrue="1">
      <formula>LEN(TRIM($G$20))=0</formula>
    </cfRule>
  </conditionalFormatting>
  <conditionalFormatting sqref="H20">
    <cfRule type="expression" dxfId="8204" priority="3510" stopIfTrue="1">
      <formula>LEN(TRIM($H$20))=0</formula>
    </cfRule>
  </conditionalFormatting>
  <conditionalFormatting sqref="F21">
    <cfRule type="expression" dxfId="8203" priority="3511" stopIfTrue="1">
      <formula>LEN(TRIM($F$21))=0</formula>
    </cfRule>
  </conditionalFormatting>
  <conditionalFormatting sqref="G21">
    <cfRule type="expression" dxfId="8202" priority="3512" stopIfTrue="1">
      <formula>LEN(TRIM($G$21))=0</formula>
    </cfRule>
  </conditionalFormatting>
  <conditionalFormatting sqref="H21">
    <cfRule type="expression" dxfId="8201" priority="3513" stopIfTrue="1">
      <formula>LEN(TRIM($H$21))=0</formula>
    </cfRule>
  </conditionalFormatting>
  <conditionalFormatting sqref="F22">
    <cfRule type="expression" dxfId="8200" priority="3514" stopIfTrue="1">
      <formula>LEN(TRIM($F$22))=0</formula>
    </cfRule>
  </conditionalFormatting>
  <conditionalFormatting sqref="G22">
    <cfRule type="expression" dxfId="8199" priority="3515" stopIfTrue="1">
      <formula>LEN(TRIM($G$22))=0</formula>
    </cfRule>
  </conditionalFormatting>
  <conditionalFormatting sqref="H22">
    <cfRule type="expression" dxfId="8198" priority="3516" stopIfTrue="1">
      <formula>LEN(TRIM($H$22))=0</formula>
    </cfRule>
  </conditionalFormatting>
  <conditionalFormatting sqref="F23">
    <cfRule type="expression" dxfId="8197" priority="3517" stopIfTrue="1">
      <formula>LEN(TRIM($F$23))=0</formula>
    </cfRule>
  </conditionalFormatting>
  <conditionalFormatting sqref="G23">
    <cfRule type="expression" dxfId="8196" priority="3518" stopIfTrue="1">
      <formula>LEN(TRIM($G$23))=0</formula>
    </cfRule>
  </conditionalFormatting>
  <conditionalFormatting sqref="H23">
    <cfRule type="expression" dxfId="8195" priority="3519" stopIfTrue="1">
      <formula>LEN(TRIM($H$23))=0</formula>
    </cfRule>
  </conditionalFormatting>
  <conditionalFormatting sqref="J20">
    <cfRule type="expression" dxfId="8194" priority="3520" stopIfTrue="1">
      <formula>LEN(TRIM($J$20))=0</formula>
    </cfRule>
  </conditionalFormatting>
  <conditionalFormatting sqref="K20">
    <cfRule type="expression" dxfId="8193" priority="3521" stopIfTrue="1">
      <formula>LEN(TRIM($K$20))=0</formula>
    </cfRule>
  </conditionalFormatting>
  <conditionalFormatting sqref="L20">
    <cfRule type="expression" dxfId="8192" priority="3522" stopIfTrue="1">
      <formula>LEN(TRIM($L$20))=0</formula>
    </cfRule>
  </conditionalFormatting>
  <conditionalFormatting sqref="J21">
    <cfRule type="expression" dxfId="8191" priority="3523" stopIfTrue="1">
      <formula>LEN(TRIM($J$21))=0</formula>
    </cfRule>
  </conditionalFormatting>
  <conditionalFormatting sqref="K21">
    <cfRule type="expression" dxfId="8190" priority="3524" stopIfTrue="1">
      <formula>LEN(TRIM($K$21))=0</formula>
    </cfRule>
  </conditionalFormatting>
  <conditionalFormatting sqref="L21">
    <cfRule type="expression" dxfId="8189" priority="3525" stopIfTrue="1">
      <formula>LEN(TRIM($L$21))=0</formula>
    </cfRule>
  </conditionalFormatting>
  <conditionalFormatting sqref="J22">
    <cfRule type="expression" dxfId="8188" priority="3526" stopIfTrue="1">
      <formula>LEN(TRIM($J$22))=0</formula>
    </cfRule>
  </conditionalFormatting>
  <conditionalFormatting sqref="K22">
    <cfRule type="expression" dxfId="8187" priority="3527" stopIfTrue="1">
      <formula>LEN(TRIM($K$22))=0</formula>
    </cfRule>
  </conditionalFormatting>
  <conditionalFormatting sqref="L22">
    <cfRule type="expression" dxfId="8186" priority="3528" stopIfTrue="1">
      <formula>LEN(TRIM($L$22))=0</formula>
    </cfRule>
  </conditionalFormatting>
  <conditionalFormatting sqref="J23">
    <cfRule type="expression" dxfId="8185" priority="3529" stopIfTrue="1">
      <formula>LEN(TRIM($J$23))=0</formula>
    </cfRule>
  </conditionalFormatting>
  <conditionalFormatting sqref="K23">
    <cfRule type="expression" dxfId="8184" priority="3530" stopIfTrue="1">
      <formula>LEN(TRIM($K$23))=0</formula>
    </cfRule>
  </conditionalFormatting>
  <conditionalFormatting sqref="L23">
    <cfRule type="expression" dxfId="8183" priority="3531" stopIfTrue="1">
      <formula>LEN(TRIM($L$23))=0</formula>
    </cfRule>
  </conditionalFormatting>
  <conditionalFormatting sqref="N20">
    <cfRule type="expression" dxfId="8182" priority="3532" stopIfTrue="1">
      <formula>LEN(TRIM($N$20))=0</formula>
    </cfRule>
  </conditionalFormatting>
  <conditionalFormatting sqref="O20">
    <cfRule type="expression" dxfId="8181" priority="3533" stopIfTrue="1">
      <formula>LEN(TRIM($O$20))=0</formula>
    </cfRule>
  </conditionalFormatting>
  <conditionalFormatting sqref="P20">
    <cfRule type="expression" dxfId="8180" priority="3534" stopIfTrue="1">
      <formula>LEN(TRIM($P$20))=0</formula>
    </cfRule>
  </conditionalFormatting>
  <conditionalFormatting sqref="N21">
    <cfRule type="expression" dxfId="8179" priority="3535" stopIfTrue="1">
      <formula>LEN(TRIM($N$21))=0</formula>
    </cfRule>
  </conditionalFormatting>
  <conditionalFormatting sqref="O21">
    <cfRule type="expression" dxfId="8178" priority="3536" stopIfTrue="1">
      <formula>LEN(TRIM($O$21))=0</formula>
    </cfRule>
  </conditionalFormatting>
  <conditionalFormatting sqref="P21">
    <cfRule type="expression" dxfId="8177" priority="3537" stopIfTrue="1">
      <formula>LEN(TRIM($P$21))=0</formula>
    </cfRule>
  </conditionalFormatting>
  <conditionalFormatting sqref="N22">
    <cfRule type="expression" dxfId="8176" priority="3538" stopIfTrue="1">
      <formula>LEN(TRIM($N$22))=0</formula>
    </cfRule>
  </conditionalFormatting>
  <conditionalFormatting sqref="O22">
    <cfRule type="expression" dxfId="8175" priority="3539" stopIfTrue="1">
      <formula>LEN(TRIM($O$22))=0</formula>
    </cfRule>
  </conditionalFormatting>
  <conditionalFormatting sqref="P22">
    <cfRule type="expression" dxfId="8174" priority="3540" stopIfTrue="1">
      <formula>LEN(TRIM($P$22))=0</formula>
    </cfRule>
  </conditionalFormatting>
  <conditionalFormatting sqref="N23">
    <cfRule type="expression" dxfId="8173" priority="3541" stopIfTrue="1">
      <formula>LEN(TRIM($N$23))=0</formula>
    </cfRule>
  </conditionalFormatting>
  <conditionalFormatting sqref="O23">
    <cfRule type="expression" dxfId="8172" priority="3542" stopIfTrue="1">
      <formula>LEN(TRIM($O$23))=0</formula>
    </cfRule>
  </conditionalFormatting>
  <conditionalFormatting sqref="P23">
    <cfRule type="expression" dxfId="8171" priority="3543" stopIfTrue="1">
      <formula>LEN(TRIM($P$23))=0</formula>
    </cfRule>
  </conditionalFormatting>
  <conditionalFormatting sqref="R20">
    <cfRule type="expression" dxfId="8170" priority="3544" stopIfTrue="1">
      <formula>LEN(TRIM($R$20))=0</formula>
    </cfRule>
  </conditionalFormatting>
  <conditionalFormatting sqref="S20">
    <cfRule type="expression" dxfId="8169" priority="3545" stopIfTrue="1">
      <formula>LEN(TRIM($S$20))=0</formula>
    </cfRule>
  </conditionalFormatting>
  <conditionalFormatting sqref="T20">
    <cfRule type="expression" dxfId="8168" priority="3546" stopIfTrue="1">
      <formula>LEN(TRIM($T$20))=0</formula>
    </cfRule>
  </conditionalFormatting>
  <conditionalFormatting sqref="R21">
    <cfRule type="expression" dxfId="8167" priority="3547" stopIfTrue="1">
      <formula>LEN(TRIM($R$21))=0</formula>
    </cfRule>
  </conditionalFormatting>
  <conditionalFormatting sqref="S21">
    <cfRule type="expression" dxfId="8166" priority="3548" stopIfTrue="1">
      <formula>LEN(TRIM($S$21))=0</formula>
    </cfRule>
  </conditionalFormatting>
  <conditionalFormatting sqref="T21">
    <cfRule type="expression" dxfId="8165" priority="3549" stopIfTrue="1">
      <formula>LEN(TRIM($T$21))=0</formula>
    </cfRule>
  </conditionalFormatting>
  <conditionalFormatting sqref="R22">
    <cfRule type="expression" dxfId="8164" priority="3550" stopIfTrue="1">
      <formula>LEN(TRIM($R$22))=0</formula>
    </cfRule>
  </conditionalFormatting>
  <conditionalFormatting sqref="S22">
    <cfRule type="expression" dxfId="8163" priority="3551" stopIfTrue="1">
      <formula>LEN(TRIM($S$22))=0</formula>
    </cfRule>
  </conditionalFormatting>
  <conditionalFormatting sqref="T22">
    <cfRule type="expression" dxfId="8162" priority="3552" stopIfTrue="1">
      <formula>LEN(TRIM($T$22))=0</formula>
    </cfRule>
  </conditionalFormatting>
  <conditionalFormatting sqref="R23">
    <cfRule type="expression" dxfId="8161" priority="3553" stopIfTrue="1">
      <formula>LEN(TRIM($R$23))=0</formula>
    </cfRule>
  </conditionalFormatting>
  <conditionalFormatting sqref="S23">
    <cfRule type="expression" dxfId="8160" priority="3554" stopIfTrue="1">
      <formula>LEN(TRIM($S$23))=0</formula>
    </cfRule>
  </conditionalFormatting>
  <conditionalFormatting sqref="T23">
    <cfRule type="expression" dxfId="8159" priority="3555" stopIfTrue="1">
      <formula>LEN(TRIM($T$23))=0</formula>
    </cfRule>
  </conditionalFormatting>
  <conditionalFormatting sqref="V20">
    <cfRule type="expression" dxfId="8158" priority="3556" stopIfTrue="1">
      <formula>LEN(TRIM($V$20))=0</formula>
    </cfRule>
  </conditionalFormatting>
  <conditionalFormatting sqref="W20">
    <cfRule type="expression" dxfId="8157" priority="3557" stopIfTrue="1">
      <formula>LEN(TRIM($W$20))=0</formula>
    </cfRule>
  </conditionalFormatting>
  <conditionalFormatting sqref="X20">
    <cfRule type="expression" dxfId="8156" priority="3558" stopIfTrue="1">
      <formula>LEN(TRIM($X$20))=0</formula>
    </cfRule>
  </conditionalFormatting>
  <conditionalFormatting sqref="V21">
    <cfRule type="expression" dxfId="8155" priority="3559" stopIfTrue="1">
      <formula>LEN(TRIM($V$21))=0</formula>
    </cfRule>
  </conditionalFormatting>
  <conditionalFormatting sqref="W21">
    <cfRule type="expression" dxfId="8154" priority="3560" stopIfTrue="1">
      <formula>LEN(TRIM($W$21))=0</formula>
    </cfRule>
  </conditionalFormatting>
  <conditionalFormatting sqref="X21">
    <cfRule type="expression" dxfId="8153" priority="3561" stopIfTrue="1">
      <formula>LEN(TRIM($X$21))=0</formula>
    </cfRule>
  </conditionalFormatting>
  <conditionalFormatting sqref="V22">
    <cfRule type="expression" dxfId="8152" priority="3562" stopIfTrue="1">
      <formula>LEN(TRIM($V$22))=0</formula>
    </cfRule>
  </conditionalFormatting>
  <conditionalFormatting sqref="W22">
    <cfRule type="expression" dxfId="8151" priority="3563" stopIfTrue="1">
      <formula>LEN(TRIM($W$22))=0</formula>
    </cfRule>
  </conditionalFormatting>
  <conditionalFormatting sqref="X22">
    <cfRule type="expression" dxfId="8150" priority="3564" stopIfTrue="1">
      <formula>LEN(TRIM($X$22))=0</formula>
    </cfRule>
  </conditionalFormatting>
  <conditionalFormatting sqref="V23">
    <cfRule type="expression" dxfId="8149" priority="3565" stopIfTrue="1">
      <formula>LEN(TRIM($V$23))=0</formula>
    </cfRule>
  </conditionalFormatting>
  <conditionalFormatting sqref="W23">
    <cfRule type="expression" dxfId="8148" priority="3566" stopIfTrue="1">
      <formula>LEN(TRIM($W$23))=0</formula>
    </cfRule>
  </conditionalFormatting>
  <conditionalFormatting sqref="X23">
    <cfRule type="expression" dxfId="8147" priority="3567" stopIfTrue="1">
      <formula>LEN(TRIM($X$23))=0</formula>
    </cfRule>
  </conditionalFormatting>
  <conditionalFormatting sqref="AD20">
    <cfRule type="expression" dxfId="8146" priority="3568" stopIfTrue="1">
      <formula>LEN(TRIM($AD$20))=0</formula>
    </cfRule>
  </conditionalFormatting>
  <conditionalFormatting sqref="AE20">
    <cfRule type="expression" dxfId="8145" priority="3569" stopIfTrue="1">
      <formula>LEN(TRIM($AE$20))=0</formula>
    </cfRule>
  </conditionalFormatting>
  <conditionalFormatting sqref="AF20">
    <cfRule type="expression" dxfId="8144" priority="3570" stopIfTrue="1">
      <formula>LEN(TRIM($AF$20))=0</formula>
    </cfRule>
  </conditionalFormatting>
  <conditionalFormatting sqref="AD21">
    <cfRule type="expression" dxfId="8143" priority="3571" stopIfTrue="1">
      <formula>LEN(TRIM($AD$21))=0</formula>
    </cfRule>
  </conditionalFormatting>
  <conditionalFormatting sqref="AE21">
    <cfRule type="expression" dxfId="8142" priority="3572" stopIfTrue="1">
      <formula>LEN(TRIM($AE$21))=0</formula>
    </cfRule>
  </conditionalFormatting>
  <conditionalFormatting sqref="AF21">
    <cfRule type="expression" dxfId="8141" priority="3573" stopIfTrue="1">
      <formula>LEN(TRIM($AF$21))=0</formula>
    </cfRule>
  </conditionalFormatting>
  <conditionalFormatting sqref="AD22">
    <cfRule type="expression" dxfId="8140" priority="3574" stopIfTrue="1">
      <formula>LEN(TRIM($AD$22))=0</formula>
    </cfRule>
  </conditionalFormatting>
  <conditionalFormatting sqref="AE22">
    <cfRule type="expression" dxfId="8139" priority="3575" stopIfTrue="1">
      <formula>LEN(TRIM($AE$22))=0</formula>
    </cfRule>
  </conditionalFormatting>
  <conditionalFormatting sqref="AF22">
    <cfRule type="expression" dxfId="8138" priority="3576" stopIfTrue="1">
      <formula>LEN(TRIM($AF$22))=0</formula>
    </cfRule>
  </conditionalFormatting>
  <conditionalFormatting sqref="AD23">
    <cfRule type="expression" dxfId="8137" priority="3577" stopIfTrue="1">
      <formula>LEN(TRIM($AD$23))=0</formula>
    </cfRule>
  </conditionalFormatting>
  <conditionalFormatting sqref="AE23">
    <cfRule type="expression" dxfId="8136" priority="3578" stopIfTrue="1">
      <formula>LEN(TRIM($AE$23))=0</formula>
    </cfRule>
  </conditionalFormatting>
  <conditionalFormatting sqref="AF23">
    <cfRule type="expression" dxfId="8135" priority="3579" stopIfTrue="1">
      <formula>LEN(TRIM($AF$23))=0</formula>
    </cfRule>
  </conditionalFormatting>
  <conditionalFormatting sqref="F27">
    <cfRule type="expression" dxfId="8134" priority="3580" stopIfTrue="1">
      <formula>LEN(TRIM($F$27))=0</formula>
    </cfRule>
  </conditionalFormatting>
  <conditionalFormatting sqref="G27">
    <cfRule type="expression" dxfId="8133" priority="3581" stopIfTrue="1">
      <formula>LEN(TRIM($G$27))=0</formula>
    </cfRule>
  </conditionalFormatting>
  <conditionalFormatting sqref="H27">
    <cfRule type="expression" dxfId="8132" priority="3582" stopIfTrue="1">
      <formula>LEN(TRIM($H$27))=0</formula>
    </cfRule>
  </conditionalFormatting>
  <conditionalFormatting sqref="J27">
    <cfRule type="expression" dxfId="8131" priority="3583" stopIfTrue="1">
      <formula>LEN(TRIM($J$27))=0</formula>
    </cfRule>
  </conditionalFormatting>
  <conditionalFormatting sqref="K27">
    <cfRule type="expression" dxfId="8130" priority="3584" stopIfTrue="1">
      <formula>LEN(TRIM($K$27))=0</formula>
    </cfRule>
  </conditionalFormatting>
  <conditionalFormatting sqref="L27">
    <cfRule type="expression" dxfId="8129" priority="3585" stopIfTrue="1">
      <formula>LEN(TRIM($L$27))=0</formula>
    </cfRule>
  </conditionalFormatting>
  <conditionalFormatting sqref="N27">
    <cfRule type="expression" dxfId="8128" priority="3586" stopIfTrue="1">
      <formula>LEN(TRIM($N$27))=0</formula>
    </cfRule>
  </conditionalFormatting>
  <conditionalFormatting sqref="O27">
    <cfRule type="expression" dxfId="8127" priority="3587" stopIfTrue="1">
      <formula>LEN(TRIM($O$27))=0</formula>
    </cfRule>
  </conditionalFormatting>
  <conditionalFormatting sqref="P27">
    <cfRule type="expression" dxfId="8126" priority="3588" stopIfTrue="1">
      <formula>LEN(TRIM($P$27))=0</formula>
    </cfRule>
  </conditionalFormatting>
  <conditionalFormatting sqref="R27">
    <cfRule type="expression" dxfId="8125" priority="3589" stopIfTrue="1">
      <formula>LEN(TRIM($R$27))=0</formula>
    </cfRule>
  </conditionalFormatting>
  <conditionalFormatting sqref="S27">
    <cfRule type="expression" dxfId="8124" priority="3590" stopIfTrue="1">
      <formula>LEN(TRIM($S$27))=0</formula>
    </cfRule>
  </conditionalFormatting>
  <conditionalFormatting sqref="T27">
    <cfRule type="expression" dxfId="8123" priority="3591" stopIfTrue="1">
      <formula>LEN(TRIM($T$27))=0</formula>
    </cfRule>
  </conditionalFormatting>
  <conditionalFormatting sqref="V27">
    <cfRule type="expression" dxfId="8122" priority="3592" stopIfTrue="1">
      <formula>LEN(TRIM($V$27))=0</formula>
    </cfRule>
  </conditionalFormatting>
  <conditionalFormatting sqref="W27">
    <cfRule type="expression" dxfId="8121" priority="3593" stopIfTrue="1">
      <formula>LEN(TRIM($W$27))=0</formula>
    </cfRule>
  </conditionalFormatting>
  <conditionalFormatting sqref="X27">
    <cfRule type="expression" dxfId="8120" priority="3594" stopIfTrue="1">
      <formula>LEN(TRIM($X$27))=0</formula>
    </cfRule>
  </conditionalFormatting>
  <conditionalFormatting sqref="AD27">
    <cfRule type="expression" dxfId="8119" priority="3595" stopIfTrue="1">
      <formula>LEN(TRIM($AD$27))=0</formula>
    </cfRule>
  </conditionalFormatting>
  <conditionalFormatting sqref="AE27">
    <cfRule type="expression" dxfId="8118" priority="3596" stopIfTrue="1">
      <formula>LEN(TRIM($AE$27))=0</formula>
    </cfRule>
  </conditionalFormatting>
  <conditionalFormatting sqref="AF27">
    <cfRule type="expression" dxfId="8117" priority="3597" stopIfTrue="1">
      <formula>LEN(TRIM($AF$27))=0</formula>
    </cfRule>
  </conditionalFormatting>
  <conditionalFormatting sqref="F29">
    <cfRule type="expression" dxfId="8116" priority="3598" stopIfTrue="1">
      <formula>LEN(TRIM($F$29))=0</formula>
    </cfRule>
  </conditionalFormatting>
  <conditionalFormatting sqref="G29">
    <cfRule type="expression" dxfId="8115" priority="3599" stopIfTrue="1">
      <formula>LEN(TRIM($G$29))=0</formula>
    </cfRule>
  </conditionalFormatting>
  <conditionalFormatting sqref="H29">
    <cfRule type="expression" dxfId="8114" priority="3600" stopIfTrue="1">
      <formula>LEN(TRIM($H$29))=0</formula>
    </cfRule>
  </conditionalFormatting>
  <conditionalFormatting sqref="F30">
    <cfRule type="expression" dxfId="8113" priority="3601" stopIfTrue="1">
      <formula>LEN(TRIM($F$30))=0</formula>
    </cfRule>
  </conditionalFormatting>
  <conditionalFormatting sqref="G30">
    <cfRule type="expression" dxfId="8112" priority="3602" stopIfTrue="1">
      <formula>LEN(TRIM($G$30))=0</formula>
    </cfRule>
  </conditionalFormatting>
  <conditionalFormatting sqref="H30">
    <cfRule type="expression" dxfId="8111" priority="3603" stopIfTrue="1">
      <formula>LEN(TRIM($H$30))=0</formula>
    </cfRule>
  </conditionalFormatting>
  <conditionalFormatting sqref="F31">
    <cfRule type="expression" dxfId="8110" priority="3604" stopIfTrue="1">
      <formula>LEN(TRIM($F$31))=0</formula>
    </cfRule>
  </conditionalFormatting>
  <conditionalFormatting sqref="G31">
    <cfRule type="expression" dxfId="8109" priority="3605" stopIfTrue="1">
      <formula>LEN(TRIM($G$31))=0</formula>
    </cfRule>
  </conditionalFormatting>
  <conditionalFormatting sqref="H31">
    <cfRule type="expression" dxfId="8108" priority="3606" stopIfTrue="1">
      <formula>LEN(TRIM($H$31))=0</formula>
    </cfRule>
  </conditionalFormatting>
  <conditionalFormatting sqref="F32">
    <cfRule type="expression" dxfId="8107" priority="3607" stopIfTrue="1">
      <formula>LEN(TRIM($F$32))=0</formula>
    </cfRule>
  </conditionalFormatting>
  <conditionalFormatting sqref="G32">
    <cfRule type="expression" dxfId="8106" priority="3608" stopIfTrue="1">
      <formula>LEN(TRIM($G$32))=0</formula>
    </cfRule>
  </conditionalFormatting>
  <conditionalFormatting sqref="H32">
    <cfRule type="expression" dxfId="8105" priority="3609" stopIfTrue="1">
      <formula>LEN(TRIM($H$32))=0</formula>
    </cfRule>
  </conditionalFormatting>
  <conditionalFormatting sqref="F33">
    <cfRule type="expression" dxfId="8104" priority="3610" stopIfTrue="1">
      <formula>LEN(TRIM($F$33))=0</formula>
    </cfRule>
  </conditionalFormatting>
  <conditionalFormatting sqref="G33">
    <cfRule type="expression" dxfId="8103" priority="3611" stopIfTrue="1">
      <formula>LEN(TRIM($G$33))=0</formula>
    </cfRule>
  </conditionalFormatting>
  <conditionalFormatting sqref="H33">
    <cfRule type="expression" dxfId="8102" priority="3612" stopIfTrue="1">
      <formula>LEN(TRIM($H$33))=0</formula>
    </cfRule>
  </conditionalFormatting>
  <conditionalFormatting sqref="F34">
    <cfRule type="expression" dxfId="8101" priority="3613" stopIfTrue="1">
      <formula>LEN(TRIM($F$34))=0</formula>
    </cfRule>
  </conditionalFormatting>
  <conditionalFormatting sqref="G34">
    <cfRule type="expression" dxfId="8100" priority="3614" stopIfTrue="1">
      <formula>LEN(TRIM($G$34))=0</formula>
    </cfRule>
  </conditionalFormatting>
  <conditionalFormatting sqref="H34">
    <cfRule type="expression" dxfId="8099" priority="3615" stopIfTrue="1">
      <formula>LEN(TRIM($H$34))=0</formula>
    </cfRule>
  </conditionalFormatting>
  <conditionalFormatting sqref="F35">
    <cfRule type="expression" dxfId="8098" priority="3616" stopIfTrue="1">
      <formula>LEN(TRIM($F$35))=0</formula>
    </cfRule>
  </conditionalFormatting>
  <conditionalFormatting sqref="G35">
    <cfRule type="expression" dxfId="8097" priority="3617" stopIfTrue="1">
      <formula>LEN(TRIM($G$35))=0</formula>
    </cfRule>
  </conditionalFormatting>
  <conditionalFormatting sqref="H35">
    <cfRule type="expression" dxfId="8096" priority="3618" stopIfTrue="1">
      <formula>LEN(TRIM($H$35))=0</formula>
    </cfRule>
  </conditionalFormatting>
  <conditionalFormatting sqref="J29">
    <cfRule type="expression" dxfId="8095" priority="3619" stopIfTrue="1">
      <formula>LEN(TRIM($J$29))=0</formula>
    </cfRule>
  </conditionalFormatting>
  <conditionalFormatting sqref="K29">
    <cfRule type="expression" dxfId="8094" priority="3620" stopIfTrue="1">
      <formula>LEN(TRIM($K$29))=0</formula>
    </cfRule>
  </conditionalFormatting>
  <conditionalFormatting sqref="L29">
    <cfRule type="expression" dxfId="8093" priority="3621" stopIfTrue="1">
      <formula>LEN(TRIM($L$29))=0</formula>
    </cfRule>
  </conditionalFormatting>
  <conditionalFormatting sqref="J30">
    <cfRule type="expression" dxfId="8092" priority="3622" stopIfTrue="1">
      <formula>LEN(TRIM($J$30))=0</formula>
    </cfRule>
  </conditionalFormatting>
  <conditionalFormatting sqref="K30">
    <cfRule type="expression" dxfId="8091" priority="3623" stopIfTrue="1">
      <formula>LEN(TRIM($K$30))=0</formula>
    </cfRule>
  </conditionalFormatting>
  <conditionalFormatting sqref="L30">
    <cfRule type="expression" dxfId="8090" priority="3624" stopIfTrue="1">
      <formula>LEN(TRIM($L$30))=0</formula>
    </cfRule>
  </conditionalFormatting>
  <conditionalFormatting sqref="J31">
    <cfRule type="expression" dxfId="8089" priority="3625" stopIfTrue="1">
      <formula>LEN(TRIM($J$31))=0</formula>
    </cfRule>
  </conditionalFormatting>
  <conditionalFormatting sqref="K31">
    <cfRule type="expression" dxfId="8088" priority="3626" stopIfTrue="1">
      <formula>LEN(TRIM($K$31))=0</formula>
    </cfRule>
  </conditionalFormatting>
  <conditionalFormatting sqref="L31">
    <cfRule type="expression" dxfId="8087" priority="3627" stopIfTrue="1">
      <formula>LEN(TRIM($L$31))=0</formula>
    </cfRule>
  </conditionalFormatting>
  <conditionalFormatting sqref="J32">
    <cfRule type="expression" dxfId="8086" priority="3628" stopIfTrue="1">
      <formula>LEN(TRIM($J$32))=0</formula>
    </cfRule>
  </conditionalFormatting>
  <conditionalFormatting sqref="K32">
    <cfRule type="expression" dxfId="8085" priority="3629" stopIfTrue="1">
      <formula>LEN(TRIM($K$32))=0</formula>
    </cfRule>
  </conditionalFormatting>
  <conditionalFormatting sqref="L32">
    <cfRule type="expression" dxfId="8084" priority="3630" stopIfTrue="1">
      <formula>LEN(TRIM($L$32))=0</formula>
    </cfRule>
  </conditionalFormatting>
  <conditionalFormatting sqref="J33">
    <cfRule type="expression" dxfId="8083" priority="3631" stopIfTrue="1">
      <formula>LEN(TRIM($J$33))=0</formula>
    </cfRule>
  </conditionalFormatting>
  <conditionalFormatting sqref="K33">
    <cfRule type="expression" dxfId="8082" priority="3632" stopIfTrue="1">
      <formula>LEN(TRIM($K$33))=0</formula>
    </cfRule>
  </conditionalFormatting>
  <conditionalFormatting sqref="L33">
    <cfRule type="expression" dxfId="8081" priority="3633" stopIfTrue="1">
      <formula>LEN(TRIM($L$33))=0</formula>
    </cfRule>
  </conditionalFormatting>
  <conditionalFormatting sqref="J34">
    <cfRule type="expression" dxfId="8080" priority="3634" stopIfTrue="1">
      <formula>LEN(TRIM($J$34))=0</formula>
    </cfRule>
  </conditionalFormatting>
  <conditionalFormatting sqref="K34">
    <cfRule type="expression" dxfId="8079" priority="3635" stopIfTrue="1">
      <formula>LEN(TRIM($K$34))=0</formula>
    </cfRule>
  </conditionalFormatting>
  <conditionalFormatting sqref="L34">
    <cfRule type="expression" dxfId="8078" priority="3636" stopIfTrue="1">
      <formula>LEN(TRIM($L$34))=0</formula>
    </cfRule>
  </conditionalFormatting>
  <conditionalFormatting sqref="J35">
    <cfRule type="expression" dxfId="8077" priority="3637" stopIfTrue="1">
      <formula>LEN(TRIM($J$35))=0</formula>
    </cfRule>
  </conditionalFormatting>
  <conditionalFormatting sqref="K35">
    <cfRule type="expression" dxfId="8076" priority="3638" stopIfTrue="1">
      <formula>LEN(TRIM($K$35))=0</formula>
    </cfRule>
  </conditionalFormatting>
  <conditionalFormatting sqref="L35">
    <cfRule type="expression" dxfId="8075" priority="3639" stopIfTrue="1">
      <formula>LEN(TRIM($L$35))=0</formula>
    </cfRule>
  </conditionalFormatting>
  <conditionalFormatting sqref="N29">
    <cfRule type="expression" dxfId="8074" priority="3640" stopIfTrue="1">
      <formula>LEN(TRIM($N$29))=0</formula>
    </cfRule>
  </conditionalFormatting>
  <conditionalFormatting sqref="O29">
    <cfRule type="expression" dxfId="8073" priority="3641" stopIfTrue="1">
      <formula>LEN(TRIM($O$29))=0</formula>
    </cfRule>
  </conditionalFormatting>
  <conditionalFormatting sqref="P29">
    <cfRule type="expression" dxfId="8072" priority="3642" stopIfTrue="1">
      <formula>LEN(TRIM($P$29))=0</formula>
    </cfRule>
  </conditionalFormatting>
  <conditionalFormatting sqref="N30">
    <cfRule type="expression" dxfId="8071" priority="3643" stopIfTrue="1">
      <formula>LEN(TRIM($N$30))=0</formula>
    </cfRule>
  </conditionalFormatting>
  <conditionalFormatting sqref="O30">
    <cfRule type="expression" dxfId="8070" priority="3644" stopIfTrue="1">
      <formula>LEN(TRIM($O$30))=0</formula>
    </cfRule>
  </conditionalFormatting>
  <conditionalFormatting sqref="P30">
    <cfRule type="expression" dxfId="8069" priority="3645" stopIfTrue="1">
      <formula>LEN(TRIM($P$30))=0</formula>
    </cfRule>
  </conditionalFormatting>
  <conditionalFormatting sqref="N31">
    <cfRule type="expression" dxfId="8068" priority="3646" stopIfTrue="1">
      <formula>LEN(TRIM($N$31))=0</formula>
    </cfRule>
  </conditionalFormatting>
  <conditionalFormatting sqref="O31">
    <cfRule type="expression" dxfId="8067" priority="3647" stopIfTrue="1">
      <formula>LEN(TRIM($O$31))=0</formula>
    </cfRule>
  </conditionalFormatting>
  <conditionalFormatting sqref="P31">
    <cfRule type="expression" dxfId="8066" priority="3648" stopIfTrue="1">
      <formula>LEN(TRIM($P$31))=0</formula>
    </cfRule>
  </conditionalFormatting>
  <conditionalFormatting sqref="N32">
    <cfRule type="expression" dxfId="8065" priority="3649" stopIfTrue="1">
      <formula>LEN(TRIM($N$32))=0</formula>
    </cfRule>
  </conditionalFormatting>
  <conditionalFormatting sqref="O32">
    <cfRule type="expression" dxfId="8064" priority="3650" stopIfTrue="1">
      <formula>LEN(TRIM($O$32))=0</formula>
    </cfRule>
  </conditionalFormatting>
  <conditionalFormatting sqref="P32">
    <cfRule type="expression" dxfId="8063" priority="3651" stopIfTrue="1">
      <formula>LEN(TRIM($P$32))=0</formula>
    </cfRule>
  </conditionalFormatting>
  <conditionalFormatting sqref="N33">
    <cfRule type="expression" dxfId="8062" priority="3652" stopIfTrue="1">
      <formula>LEN(TRIM($N$33))=0</formula>
    </cfRule>
  </conditionalFormatting>
  <conditionalFormatting sqref="O33">
    <cfRule type="expression" dxfId="8061" priority="3653" stopIfTrue="1">
      <formula>LEN(TRIM($O$33))=0</formula>
    </cfRule>
  </conditionalFormatting>
  <conditionalFormatting sqref="P33">
    <cfRule type="expression" dxfId="8060" priority="3654" stopIfTrue="1">
      <formula>LEN(TRIM($P$33))=0</formula>
    </cfRule>
  </conditionalFormatting>
  <conditionalFormatting sqref="N34">
    <cfRule type="expression" dxfId="8059" priority="3655" stopIfTrue="1">
      <formula>LEN(TRIM($N$34))=0</formula>
    </cfRule>
  </conditionalFormatting>
  <conditionalFormatting sqref="O34">
    <cfRule type="expression" dxfId="8058" priority="3656" stopIfTrue="1">
      <formula>LEN(TRIM($O$34))=0</formula>
    </cfRule>
  </conditionalFormatting>
  <conditionalFormatting sqref="P34">
    <cfRule type="expression" dxfId="8057" priority="3657" stopIfTrue="1">
      <formula>LEN(TRIM($P$34))=0</formula>
    </cfRule>
  </conditionalFormatting>
  <conditionalFormatting sqref="N35">
    <cfRule type="expression" dxfId="8056" priority="3658" stopIfTrue="1">
      <formula>LEN(TRIM($N$35))=0</formula>
    </cfRule>
  </conditionalFormatting>
  <conditionalFormatting sqref="O35">
    <cfRule type="expression" dxfId="8055" priority="3659" stopIfTrue="1">
      <formula>LEN(TRIM($O$35))=0</formula>
    </cfRule>
  </conditionalFormatting>
  <conditionalFormatting sqref="P35">
    <cfRule type="expression" dxfId="8054" priority="3660" stopIfTrue="1">
      <formula>LEN(TRIM($P$35))=0</formula>
    </cfRule>
  </conditionalFormatting>
  <conditionalFormatting sqref="R29">
    <cfRule type="expression" dxfId="8053" priority="3661" stopIfTrue="1">
      <formula>LEN(TRIM($R$29))=0</formula>
    </cfRule>
  </conditionalFormatting>
  <conditionalFormatting sqref="S29">
    <cfRule type="expression" dxfId="8052" priority="3662" stopIfTrue="1">
      <formula>LEN(TRIM($S$29))=0</formula>
    </cfRule>
  </conditionalFormatting>
  <conditionalFormatting sqref="T29">
    <cfRule type="expression" dxfId="8051" priority="3663" stopIfTrue="1">
      <formula>LEN(TRIM($T$29))=0</formula>
    </cfRule>
  </conditionalFormatting>
  <conditionalFormatting sqref="R30">
    <cfRule type="expression" dxfId="8050" priority="3664" stopIfTrue="1">
      <formula>LEN(TRIM($R$30))=0</formula>
    </cfRule>
  </conditionalFormatting>
  <conditionalFormatting sqref="S30">
    <cfRule type="expression" dxfId="8049" priority="3665" stopIfTrue="1">
      <formula>LEN(TRIM($S$30))=0</formula>
    </cfRule>
  </conditionalFormatting>
  <conditionalFormatting sqref="T30">
    <cfRule type="expression" dxfId="8048" priority="3666" stopIfTrue="1">
      <formula>LEN(TRIM($T$30))=0</formula>
    </cfRule>
  </conditionalFormatting>
  <conditionalFormatting sqref="R31">
    <cfRule type="expression" dxfId="8047" priority="3667" stopIfTrue="1">
      <formula>LEN(TRIM($R$31))=0</formula>
    </cfRule>
  </conditionalFormatting>
  <conditionalFormatting sqref="S31">
    <cfRule type="expression" dxfId="8046" priority="3668" stopIfTrue="1">
      <formula>LEN(TRIM($S$31))=0</formula>
    </cfRule>
  </conditionalFormatting>
  <conditionalFormatting sqref="T31">
    <cfRule type="expression" dxfId="8045" priority="3669" stopIfTrue="1">
      <formula>LEN(TRIM($T$31))=0</formula>
    </cfRule>
  </conditionalFormatting>
  <conditionalFormatting sqref="R32">
    <cfRule type="expression" dxfId="8044" priority="3670" stopIfTrue="1">
      <formula>LEN(TRIM($R$32))=0</formula>
    </cfRule>
  </conditionalFormatting>
  <conditionalFormatting sqref="S32">
    <cfRule type="expression" dxfId="8043" priority="3671" stopIfTrue="1">
      <formula>LEN(TRIM($S$32))=0</formula>
    </cfRule>
  </conditionalFormatting>
  <conditionalFormatting sqref="T32">
    <cfRule type="expression" dxfId="8042" priority="3672" stopIfTrue="1">
      <formula>LEN(TRIM($T$32))=0</formula>
    </cfRule>
  </conditionalFormatting>
  <conditionalFormatting sqref="R33">
    <cfRule type="expression" dxfId="8041" priority="3673" stopIfTrue="1">
      <formula>LEN(TRIM($R$33))=0</formula>
    </cfRule>
  </conditionalFormatting>
  <conditionalFormatting sqref="S33">
    <cfRule type="expression" dxfId="8040" priority="3674" stopIfTrue="1">
      <formula>LEN(TRIM($S$33))=0</formula>
    </cfRule>
  </conditionalFormatting>
  <conditionalFormatting sqref="T33">
    <cfRule type="expression" dxfId="8039" priority="3675" stopIfTrue="1">
      <formula>LEN(TRIM($T$33))=0</formula>
    </cfRule>
  </conditionalFormatting>
  <conditionalFormatting sqref="R34">
    <cfRule type="expression" dxfId="8038" priority="3676" stopIfTrue="1">
      <formula>LEN(TRIM($R$34))=0</formula>
    </cfRule>
  </conditionalFormatting>
  <conditionalFormatting sqref="S34">
    <cfRule type="expression" dxfId="8037" priority="3677" stopIfTrue="1">
      <formula>LEN(TRIM($S$34))=0</formula>
    </cfRule>
  </conditionalFormatting>
  <conditionalFormatting sqref="T34">
    <cfRule type="expression" dxfId="8036" priority="3678" stopIfTrue="1">
      <formula>LEN(TRIM($T$34))=0</formula>
    </cfRule>
  </conditionalFormatting>
  <conditionalFormatting sqref="R35">
    <cfRule type="expression" dxfId="8035" priority="3679" stopIfTrue="1">
      <formula>LEN(TRIM($R$35))=0</formula>
    </cfRule>
  </conditionalFormatting>
  <conditionalFormatting sqref="S35">
    <cfRule type="expression" dxfId="8034" priority="3680" stopIfTrue="1">
      <formula>LEN(TRIM($S$35))=0</formula>
    </cfRule>
  </conditionalFormatting>
  <conditionalFormatting sqref="T35">
    <cfRule type="expression" dxfId="8033" priority="3681" stopIfTrue="1">
      <formula>LEN(TRIM($T$35))=0</formula>
    </cfRule>
  </conditionalFormatting>
  <conditionalFormatting sqref="V29">
    <cfRule type="expression" dxfId="8032" priority="3682" stopIfTrue="1">
      <formula>LEN(TRIM($V$29))=0</formula>
    </cfRule>
  </conditionalFormatting>
  <conditionalFormatting sqref="W29">
    <cfRule type="expression" dxfId="8031" priority="3683" stopIfTrue="1">
      <formula>LEN(TRIM($W$29))=0</formula>
    </cfRule>
  </conditionalFormatting>
  <conditionalFormatting sqref="X29">
    <cfRule type="expression" dxfId="8030" priority="3684" stopIfTrue="1">
      <formula>LEN(TRIM($X$29))=0</formula>
    </cfRule>
  </conditionalFormatting>
  <conditionalFormatting sqref="V30">
    <cfRule type="expression" dxfId="8029" priority="3685" stopIfTrue="1">
      <formula>LEN(TRIM($V$30))=0</formula>
    </cfRule>
  </conditionalFormatting>
  <conditionalFormatting sqref="W30">
    <cfRule type="expression" dxfId="8028" priority="3686" stopIfTrue="1">
      <formula>LEN(TRIM($W$30))=0</formula>
    </cfRule>
  </conditionalFormatting>
  <conditionalFormatting sqref="X30">
    <cfRule type="expression" dxfId="8027" priority="3687" stopIfTrue="1">
      <formula>LEN(TRIM($X$30))=0</formula>
    </cfRule>
  </conditionalFormatting>
  <conditionalFormatting sqref="V31">
    <cfRule type="expression" dxfId="8026" priority="3688" stopIfTrue="1">
      <formula>LEN(TRIM($V$31))=0</formula>
    </cfRule>
  </conditionalFormatting>
  <conditionalFormatting sqref="W31">
    <cfRule type="expression" dxfId="8025" priority="3689" stopIfTrue="1">
      <formula>LEN(TRIM($W$31))=0</formula>
    </cfRule>
  </conditionalFormatting>
  <conditionalFormatting sqref="X31">
    <cfRule type="expression" dxfId="8024" priority="3690" stopIfTrue="1">
      <formula>LEN(TRIM($X$31))=0</formula>
    </cfRule>
  </conditionalFormatting>
  <conditionalFormatting sqref="V32">
    <cfRule type="expression" dxfId="8023" priority="3691" stopIfTrue="1">
      <formula>LEN(TRIM($V$32))=0</formula>
    </cfRule>
  </conditionalFormatting>
  <conditionalFormatting sqref="W32">
    <cfRule type="expression" dxfId="8022" priority="3692" stopIfTrue="1">
      <formula>LEN(TRIM($W$32))=0</formula>
    </cfRule>
  </conditionalFormatting>
  <conditionalFormatting sqref="X32">
    <cfRule type="expression" dxfId="8021" priority="3693" stopIfTrue="1">
      <formula>LEN(TRIM($X$32))=0</formula>
    </cfRule>
  </conditionalFormatting>
  <conditionalFormatting sqref="V33">
    <cfRule type="expression" dxfId="8020" priority="3694" stopIfTrue="1">
      <formula>LEN(TRIM($V$33))=0</formula>
    </cfRule>
  </conditionalFormatting>
  <conditionalFormatting sqref="W33">
    <cfRule type="expression" dxfId="8019" priority="3695" stopIfTrue="1">
      <formula>LEN(TRIM($W$33))=0</formula>
    </cfRule>
  </conditionalFormatting>
  <conditionalFormatting sqref="X33">
    <cfRule type="expression" dxfId="8018" priority="3696" stopIfTrue="1">
      <formula>LEN(TRIM($X$33))=0</formula>
    </cfRule>
  </conditionalFormatting>
  <conditionalFormatting sqref="V34">
    <cfRule type="expression" dxfId="8017" priority="3697" stopIfTrue="1">
      <formula>LEN(TRIM($V$34))=0</formula>
    </cfRule>
  </conditionalFormatting>
  <conditionalFormatting sqref="W34">
    <cfRule type="expression" dxfId="8016" priority="3698" stopIfTrue="1">
      <formula>LEN(TRIM($W$34))=0</formula>
    </cfRule>
  </conditionalFormatting>
  <conditionalFormatting sqref="X34">
    <cfRule type="expression" dxfId="8015" priority="3699" stopIfTrue="1">
      <formula>LEN(TRIM($X$34))=0</formula>
    </cfRule>
  </conditionalFormatting>
  <conditionalFormatting sqref="V35">
    <cfRule type="expression" dxfId="8014" priority="3700" stopIfTrue="1">
      <formula>LEN(TRIM($V$35))=0</formula>
    </cfRule>
  </conditionalFormatting>
  <conditionalFormatting sqref="W35">
    <cfRule type="expression" dxfId="8013" priority="3701" stopIfTrue="1">
      <formula>LEN(TRIM($W$35))=0</formula>
    </cfRule>
  </conditionalFormatting>
  <conditionalFormatting sqref="X35">
    <cfRule type="expression" dxfId="8012" priority="3702" stopIfTrue="1">
      <formula>LEN(TRIM($X$35))=0</formula>
    </cfRule>
  </conditionalFormatting>
  <conditionalFormatting sqref="AD29">
    <cfRule type="expression" dxfId="8011" priority="3703" stopIfTrue="1">
      <formula>LEN(TRIM($AD$29))=0</formula>
    </cfRule>
  </conditionalFormatting>
  <conditionalFormatting sqref="AE29">
    <cfRule type="expression" dxfId="8010" priority="3704" stopIfTrue="1">
      <formula>LEN(TRIM($AE$29))=0</formula>
    </cfRule>
  </conditionalFormatting>
  <conditionalFormatting sqref="AF29">
    <cfRule type="expression" dxfId="8009" priority="3705" stopIfTrue="1">
      <formula>LEN(TRIM($AF$29))=0</formula>
    </cfRule>
  </conditionalFormatting>
  <conditionalFormatting sqref="AD30">
    <cfRule type="expression" dxfId="8008" priority="3706" stopIfTrue="1">
      <formula>LEN(TRIM($AD$30))=0</formula>
    </cfRule>
  </conditionalFormatting>
  <conditionalFormatting sqref="AE30">
    <cfRule type="expression" dxfId="8007" priority="3707" stopIfTrue="1">
      <formula>LEN(TRIM($AE$30))=0</formula>
    </cfRule>
  </conditionalFormatting>
  <conditionalFormatting sqref="AF30">
    <cfRule type="expression" dxfId="8006" priority="3708" stopIfTrue="1">
      <formula>LEN(TRIM($AF$30))=0</formula>
    </cfRule>
  </conditionalFormatting>
  <conditionalFormatting sqref="AD31">
    <cfRule type="expression" dxfId="8005" priority="3709" stopIfTrue="1">
      <formula>LEN(TRIM($AD$31))=0</formula>
    </cfRule>
  </conditionalFormatting>
  <conditionalFormatting sqref="AE31">
    <cfRule type="expression" dxfId="8004" priority="3710" stopIfTrue="1">
      <formula>LEN(TRIM($AE$31))=0</formula>
    </cfRule>
  </conditionalFormatting>
  <conditionalFormatting sqref="AF31">
    <cfRule type="expression" dxfId="8003" priority="3711" stopIfTrue="1">
      <formula>LEN(TRIM($AF$31))=0</formula>
    </cfRule>
  </conditionalFormatting>
  <conditionalFormatting sqref="AD32">
    <cfRule type="expression" dxfId="8002" priority="3712" stopIfTrue="1">
      <formula>LEN(TRIM($AD$32))=0</formula>
    </cfRule>
  </conditionalFormatting>
  <conditionalFormatting sqref="AE32">
    <cfRule type="expression" dxfId="8001" priority="3713" stopIfTrue="1">
      <formula>LEN(TRIM($AE$32))=0</formula>
    </cfRule>
  </conditionalFormatting>
  <conditionalFormatting sqref="AF32">
    <cfRule type="expression" dxfId="8000" priority="3714" stopIfTrue="1">
      <formula>LEN(TRIM($AF$32))=0</formula>
    </cfRule>
  </conditionalFormatting>
  <conditionalFormatting sqref="AD33">
    <cfRule type="expression" dxfId="7999" priority="3715" stopIfTrue="1">
      <formula>LEN(TRIM($AD$33))=0</formula>
    </cfRule>
  </conditionalFormatting>
  <conditionalFormatting sqref="AE33">
    <cfRule type="expression" dxfId="7998" priority="3716" stopIfTrue="1">
      <formula>LEN(TRIM($AE$33))=0</formula>
    </cfRule>
  </conditionalFormatting>
  <conditionalFormatting sqref="AF33">
    <cfRule type="expression" dxfId="7997" priority="3717" stopIfTrue="1">
      <formula>LEN(TRIM($AF$33))=0</formula>
    </cfRule>
  </conditionalFormatting>
  <conditionalFormatting sqref="AD34">
    <cfRule type="expression" dxfId="7996" priority="3718" stopIfTrue="1">
      <formula>LEN(TRIM($AD$34))=0</formula>
    </cfRule>
  </conditionalFormatting>
  <conditionalFormatting sqref="AE34">
    <cfRule type="expression" dxfId="7995" priority="3719" stopIfTrue="1">
      <formula>LEN(TRIM($AE$34))=0</formula>
    </cfRule>
  </conditionalFormatting>
  <conditionalFormatting sqref="AF34">
    <cfRule type="expression" dxfId="7994" priority="3720" stopIfTrue="1">
      <formula>LEN(TRIM($AF$34))=0</formula>
    </cfRule>
  </conditionalFormatting>
  <conditionalFormatting sqref="AD35">
    <cfRule type="expression" dxfId="7993" priority="3721" stopIfTrue="1">
      <formula>LEN(TRIM($AD$35))=0</formula>
    </cfRule>
  </conditionalFormatting>
  <conditionalFormatting sqref="AE35">
    <cfRule type="expression" dxfId="7992" priority="3722" stopIfTrue="1">
      <formula>LEN(TRIM($AE$35))=0</formula>
    </cfRule>
  </conditionalFormatting>
  <conditionalFormatting sqref="AF35">
    <cfRule type="expression" dxfId="7991" priority="3723" stopIfTrue="1">
      <formula>LEN(TRIM($AF$35))=0</formula>
    </cfRule>
  </conditionalFormatting>
  <conditionalFormatting sqref="F37">
    <cfRule type="expression" dxfId="7990" priority="3724" stopIfTrue="1">
      <formula>LEN(TRIM($F$37))=0</formula>
    </cfRule>
  </conditionalFormatting>
  <conditionalFormatting sqref="G37">
    <cfRule type="expression" dxfId="7989" priority="3725" stopIfTrue="1">
      <formula>LEN(TRIM($G$37))=0</formula>
    </cfRule>
  </conditionalFormatting>
  <conditionalFormatting sqref="H37">
    <cfRule type="expression" dxfId="7988" priority="3726" stopIfTrue="1">
      <formula>LEN(TRIM($H$37))=0</formula>
    </cfRule>
  </conditionalFormatting>
  <conditionalFormatting sqref="J37">
    <cfRule type="expression" dxfId="7987" priority="3727" stopIfTrue="1">
      <formula>LEN(TRIM($J$37))=0</formula>
    </cfRule>
  </conditionalFormatting>
  <conditionalFormatting sqref="K37">
    <cfRule type="expression" dxfId="7986" priority="3728" stopIfTrue="1">
      <formula>LEN(TRIM($K$37))=0</formula>
    </cfRule>
  </conditionalFormatting>
  <conditionalFormatting sqref="L37">
    <cfRule type="expression" dxfId="7985" priority="3729" stopIfTrue="1">
      <formula>LEN(TRIM($L$37))=0</formula>
    </cfRule>
  </conditionalFormatting>
  <conditionalFormatting sqref="N37">
    <cfRule type="expression" dxfId="7984" priority="3730" stopIfTrue="1">
      <formula>LEN(TRIM($N$37))=0</formula>
    </cfRule>
  </conditionalFormatting>
  <conditionalFormatting sqref="O37">
    <cfRule type="expression" dxfId="7983" priority="3731" stopIfTrue="1">
      <formula>LEN(TRIM($O$37))=0</formula>
    </cfRule>
  </conditionalFormatting>
  <conditionalFormatting sqref="P37">
    <cfRule type="expression" dxfId="7982" priority="3732" stopIfTrue="1">
      <formula>LEN(TRIM($P$37))=0</formula>
    </cfRule>
  </conditionalFormatting>
  <conditionalFormatting sqref="R37">
    <cfRule type="expression" dxfId="7981" priority="3733" stopIfTrue="1">
      <formula>LEN(TRIM($R$37))=0</formula>
    </cfRule>
  </conditionalFormatting>
  <conditionalFormatting sqref="S37">
    <cfRule type="expression" dxfId="7980" priority="3734" stopIfTrue="1">
      <formula>LEN(TRIM($S$37))=0</formula>
    </cfRule>
  </conditionalFormatting>
  <conditionalFormatting sqref="T37">
    <cfRule type="expression" dxfId="7979" priority="3735" stopIfTrue="1">
      <formula>LEN(TRIM($T$37))=0</formula>
    </cfRule>
  </conditionalFormatting>
  <conditionalFormatting sqref="V37">
    <cfRule type="expression" dxfId="7978" priority="3736" stopIfTrue="1">
      <formula>LEN(TRIM($V$37))=0</formula>
    </cfRule>
  </conditionalFormatting>
  <conditionalFormatting sqref="W37">
    <cfRule type="expression" dxfId="7977" priority="3737" stopIfTrue="1">
      <formula>LEN(TRIM($W$37))=0</formula>
    </cfRule>
  </conditionalFormatting>
  <conditionalFormatting sqref="X37">
    <cfRule type="expression" dxfId="7976" priority="3738" stopIfTrue="1">
      <formula>LEN(TRIM($X$37))=0</formula>
    </cfRule>
  </conditionalFormatting>
  <conditionalFormatting sqref="AD37">
    <cfRule type="expression" dxfId="7975" priority="3739" stopIfTrue="1">
      <formula>LEN(TRIM($AD$37))=0</formula>
    </cfRule>
  </conditionalFormatting>
  <conditionalFormatting sqref="AE37">
    <cfRule type="expression" dxfId="7974" priority="3740" stopIfTrue="1">
      <formula>LEN(TRIM($AE$37))=0</formula>
    </cfRule>
  </conditionalFormatting>
  <conditionalFormatting sqref="AF37">
    <cfRule type="expression" dxfId="7973" priority="3741" stopIfTrue="1">
      <formula>LEN(TRIM($AF$37))=0</formula>
    </cfRule>
  </conditionalFormatting>
  <conditionalFormatting sqref="F42">
    <cfRule type="expression" dxfId="7972" priority="3742" stopIfTrue="1">
      <formula>LEN(TRIM($F$42))=0</formula>
    </cfRule>
  </conditionalFormatting>
  <conditionalFormatting sqref="G42">
    <cfRule type="expression" dxfId="7971" priority="3743" stopIfTrue="1">
      <formula>LEN(TRIM($G$42))=0</formula>
    </cfRule>
  </conditionalFormatting>
  <conditionalFormatting sqref="J42">
    <cfRule type="expression" dxfId="7970" priority="3744" stopIfTrue="1">
      <formula>LEN(TRIM($J$42))=0</formula>
    </cfRule>
  </conditionalFormatting>
  <conditionalFormatting sqref="K42">
    <cfRule type="expression" dxfId="7969" priority="3745" stopIfTrue="1">
      <formula>LEN(TRIM($K$42))=0</formula>
    </cfRule>
  </conditionalFormatting>
  <conditionalFormatting sqref="N42">
    <cfRule type="expression" dxfId="7968" priority="3746" stopIfTrue="1">
      <formula>LEN(TRIM($N$42))=0</formula>
    </cfRule>
  </conditionalFormatting>
  <conditionalFormatting sqref="O42">
    <cfRule type="expression" dxfId="7967" priority="3747" stopIfTrue="1">
      <formula>LEN(TRIM($O$42))=0</formula>
    </cfRule>
  </conditionalFormatting>
  <conditionalFormatting sqref="R42">
    <cfRule type="expression" dxfId="7966" priority="3748" stopIfTrue="1">
      <formula>LEN(TRIM($R$42))=0</formula>
    </cfRule>
  </conditionalFormatting>
  <conditionalFormatting sqref="S42">
    <cfRule type="expression" dxfId="7965" priority="3749" stopIfTrue="1">
      <formula>LEN(TRIM($S$42))=0</formula>
    </cfRule>
  </conditionalFormatting>
  <conditionalFormatting sqref="V42">
    <cfRule type="expression" dxfId="7964" priority="3750" stopIfTrue="1">
      <formula>LEN(TRIM($V$42))=0</formula>
    </cfRule>
  </conditionalFormatting>
  <conditionalFormatting sqref="W42">
    <cfRule type="expression" dxfId="7963" priority="3751" stopIfTrue="1">
      <formula>LEN(TRIM($W$42))=0</formula>
    </cfRule>
  </conditionalFormatting>
  <conditionalFormatting sqref="AD42">
    <cfRule type="expression" dxfId="7962" priority="3752" stopIfTrue="1">
      <formula>LEN(TRIM($AD$42))=0</formula>
    </cfRule>
  </conditionalFormatting>
  <conditionalFormatting sqref="AE42">
    <cfRule type="expression" dxfId="7961" priority="3753" stopIfTrue="1">
      <formula>LEN(TRIM($AE$42))=0</formula>
    </cfRule>
  </conditionalFormatting>
  <conditionalFormatting sqref="F44">
    <cfRule type="expression" dxfId="7960" priority="3754" stopIfTrue="1">
      <formula>LEN(TRIM($F$44))=0</formula>
    </cfRule>
  </conditionalFormatting>
  <conditionalFormatting sqref="G44">
    <cfRule type="expression" dxfId="7959" priority="3755" stopIfTrue="1">
      <formula>LEN(TRIM($G$44))=0</formula>
    </cfRule>
  </conditionalFormatting>
  <conditionalFormatting sqref="H44">
    <cfRule type="expression" dxfId="7958" priority="3756" stopIfTrue="1">
      <formula>LEN(TRIM($H$44))=0</formula>
    </cfRule>
  </conditionalFormatting>
  <conditionalFormatting sqref="J44">
    <cfRule type="expression" dxfId="7957" priority="3757" stopIfTrue="1">
      <formula>LEN(TRIM($J$44))=0</formula>
    </cfRule>
  </conditionalFormatting>
  <conditionalFormatting sqref="K44">
    <cfRule type="expression" dxfId="7956" priority="3758" stopIfTrue="1">
      <formula>LEN(TRIM($K$44))=0</formula>
    </cfRule>
  </conditionalFormatting>
  <conditionalFormatting sqref="L44">
    <cfRule type="expression" dxfId="7955" priority="3759" stopIfTrue="1">
      <formula>LEN(TRIM($L$44))=0</formula>
    </cfRule>
  </conditionalFormatting>
  <conditionalFormatting sqref="N44">
    <cfRule type="expression" dxfId="7954" priority="3760" stopIfTrue="1">
      <formula>LEN(TRIM($N$44))=0</formula>
    </cfRule>
  </conditionalFormatting>
  <conditionalFormatting sqref="O44">
    <cfRule type="expression" dxfId="7953" priority="3761" stopIfTrue="1">
      <formula>LEN(TRIM($O$44))=0</formula>
    </cfRule>
  </conditionalFormatting>
  <conditionalFormatting sqref="P44">
    <cfRule type="expression" dxfId="7952" priority="3762" stopIfTrue="1">
      <formula>LEN(TRIM($P$44))=0</formula>
    </cfRule>
  </conditionalFormatting>
  <conditionalFormatting sqref="R44">
    <cfRule type="expression" dxfId="7951" priority="3763" stopIfTrue="1">
      <formula>LEN(TRIM($R$44))=0</formula>
    </cfRule>
  </conditionalFormatting>
  <conditionalFormatting sqref="S44">
    <cfRule type="expression" dxfId="7950" priority="3764" stopIfTrue="1">
      <formula>LEN(TRIM($S$44))=0</formula>
    </cfRule>
  </conditionalFormatting>
  <conditionalFormatting sqref="T44">
    <cfRule type="expression" dxfId="7949" priority="3765" stopIfTrue="1">
      <formula>LEN(TRIM($T$44))=0</formula>
    </cfRule>
  </conditionalFormatting>
  <conditionalFormatting sqref="V44">
    <cfRule type="expression" dxfId="7948" priority="3766" stopIfTrue="1">
      <formula>LEN(TRIM($V$44))=0</formula>
    </cfRule>
  </conditionalFormatting>
  <conditionalFormatting sqref="W44">
    <cfRule type="expression" dxfId="7947" priority="3767" stopIfTrue="1">
      <formula>LEN(TRIM($W$44))=0</formula>
    </cfRule>
  </conditionalFormatting>
  <conditionalFormatting sqref="X44">
    <cfRule type="expression" dxfId="7946" priority="3768" stopIfTrue="1">
      <formula>LEN(TRIM($X$44))=0</formula>
    </cfRule>
  </conditionalFormatting>
  <conditionalFormatting sqref="AD44">
    <cfRule type="expression" dxfId="7945" priority="3769" stopIfTrue="1">
      <formula>LEN(TRIM($AD$44))=0</formula>
    </cfRule>
  </conditionalFormatting>
  <conditionalFormatting sqref="AE44">
    <cfRule type="expression" dxfId="7944" priority="3770" stopIfTrue="1">
      <formula>LEN(TRIM($AE$44))=0</formula>
    </cfRule>
  </conditionalFormatting>
  <conditionalFormatting sqref="AF44">
    <cfRule type="expression" dxfId="7943" priority="3771" stopIfTrue="1">
      <formula>LEN(TRIM($AF$44))=0</formula>
    </cfRule>
  </conditionalFormatting>
  <conditionalFormatting sqref="F46">
    <cfRule type="expression" dxfId="7942" priority="3772" stopIfTrue="1">
      <formula>LEN(TRIM($F$46))=0</formula>
    </cfRule>
  </conditionalFormatting>
  <conditionalFormatting sqref="G46">
    <cfRule type="expression" dxfId="7941" priority="3773" stopIfTrue="1">
      <formula>LEN(TRIM($G$46))=0</formula>
    </cfRule>
  </conditionalFormatting>
  <conditionalFormatting sqref="H46">
    <cfRule type="expression" dxfId="7940" priority="3774" stopIfTrue="1">
      <formula>LEN(TRIM($H$46))=0</formula>
    </cfRule>
  </conditionalFormatting>
  <conditionalFormatting sqref="F47">
    <cfRule type="expression" dxfId="7939" priority="3775" stopIfTrue="1">
      <formula>LEN(TRIM($F$47))=0</formula>
    </cfRule>
  </conditionalFormatting>
  <conditionalFormatting sqref="G47">
    <cfRule type="expression" dxfId="7938" priority="3776" stopIfTrue="1">
      <formula>LEN(TRIM($G$47))=0</formula>
    </cfRule>
  </conditionalFormatting>
  <conditionalFormatting sqref="H47">
    <cfRule type="expression" dxfId="7937" priority="3777" stopIfTrue="1">
      <formula>LEN(TRIM($H$47))=0</formula>
    </cfRule>
  </conditionalFormatting>
  <conditionalFormatting sqref="J46">
    <cfRule type="expression" dxfId="7936" priority="3778" stopIfTrue="1">
      <formula>LEN(TRIM($J$46))=0</formula>
    </cfRule>
  </conditionalFormatting>
  <conditionalFormatting sqref="K46">
    <cfRule type="expression" dxfId="7935" priority="3779" stopIfTrue="1">
      <formula>LEN(TRIM($K$46))=0</formula>
    </cfRule>
  </conditionalFormatting>
  <conditionalFormatting sqref="L46">
    <cfRule type="expression" dxfId="7934" priority="3780" stopIfTrue="1">
      <formula>LEN(TRIM($L$46))=0</formula>
    </cfRule>
  </conditionalFormatting>
  <conditionalFormatting sqref="J47">
    <cfRule type="expression" dxfId="7933" priority="3781" stopIfTrue="1">
      <formula>LEN(TRIM($J$47))=0</formula>
    </cfRule>
  </conditionalFormatting>
  <conditionalFormatting sqref="K47">
    <cfRule type="expression" dxfId="7932" priority="3782" stopIfTrue="1">
      <formula>LEN(TRIM($K$47))=0</formula>
    </cfRule>
  </conditionalFormatting>
  <conditionalFormatting sqref="L47">
    <cfRule type="expression" dxfId="7931" priority="3783" stopIfTrue="1">
      <formula>LEN(TRIM($L$47))=0</formula>
    </cfRule>
  </conditionalFormatting>
  <conditionalFormatting sqref="N46">
    <cfRule type="expression" dxfId="7930" priority="3784" stopIfTrue="1">
      <formula>LEN(TRIM($N$46))=0</formula>
    </cfRule>
  </conditionalFormatting>
  <conditionalFormatting sqref="O46">
    <cfRule type="expression" dxfId="7929" priority="3785" stopIfTrue="1">
      <formula>LEN(TRIM($O$46))=0</formula>
    </cfRule>
  </conditionalFormatting>
  <conditionalFormatting sqref="P46">
    <cfRule type="expression" dxfId="7928" priority="3786" stopIfTrue="1">
      <formula>LEN(TRIM($P$46))=0</formula>
    </cfRule>
  </conditionalFormatting>
  <conditionalFormatting sqref="N47">
    <cfRule type="expression" dxfId="7927" priority="3787" stopIfTrue="1">
      <formula>LEN(TRIM($N$47))=0</formula>
    </cfRule>
  </conditionalFormatting>
  <conditionalFormatting sqref="O47">
    <cfRule type="expression" dxfId="7926" priority="3788" stopIfTrue="1">
      <formula>LEN(TRIM($O$47))=0</formula>
    </cfRule>
  </conditionalFormatting>
  <conditionalFormatting sqref="P47">
    <cfRule type="expression" dxfId="7925" priority="3789" stopIfTrue="1">
      <formula>LEN(TRIM($P$47))=0</formula>
    </cfRule>
  </conditionalFormatting>
  <conditionalFormatting sqref="R46">
    <cfRule type="expression" dxfId="7924" priority="3790" stopIfTrue="1">
      <formula>LEN(TRIM($R$46))=0</formula>
    </cfRule>
  </conditionalFormatting>
  <conditionalFormatting sqref="S46">
    <cfRule type="expression" dxfId="7923" priority="3791" stopIfTrue="1">
      <formula>LEN(TRIM($S$46))=0</formula>
    </cfRule>
  </conditionalFormatting>
  <conditionalFormatting sqref="T46">
    <cfRule type="expression" dxfId="7922" priority="3792" stopIfTrue="1">
      <formula>LEN(TRIM($T$46))=0</formula>
    </cfRule>
  </conditionalFormatting>
  <conditionalFormatting sqref="R47">
    <cfRule type="expression" dxfId="7921" priority="3793" stopIfTrue="1">
      <formula>LEN(TRIM($R$47))=0</formula>
    </cfRule>
  </conditionalFormatting>
  <conditionalFormatting sqref="S47">
    <cfRule type="expression" dxfId="7920" priority="3794" stopIfTrue="1">
      <formula>LEN(TRIM($S$47))=0</formula>
    </cfRule>
  </conditionalFormatting>
  <conditionalFormatting sqref="T47">
    <cfRule type="expression" dxfId="7919" priority="3795" stopIfTrue="1">
      <formula>LEN(TRIM($T$47))=0</formula>
    </cfRule>
  </conditionalFormatting>
  <conditionalFormatting sqref="V46">
    <cfRule type="expression" dxfId="7918" priority="3796" stopIfTrue="1">
      <formula>LEN(TRIM($V$46))=0</formula>
    </cfRule>
  </conditionalFormatting>
  <conditionalFormatting sqref="W46">
    <cfRule type="expression" dxfId="7917" priority="3797" stopIfTrue="1">
      <formula>LEN(TRIM($W$46))=0</formula>
    </cfRule>
  </conditionalFormatting>
  <conditionalFormatting sqref="X46">
    <cfRule type="expression" dxfId="7916" priority="3798" stopIfTrue="1">
      <formula>LEN(TRIM($X$46))=0</formula>
    </cfRule>
  </conditionalFormatting>
  <conditionalFormatting sqref="V47">
    <cfRule type="expression" dxfId="7915" priority="3799" stopIfTrue="1">
      <formula>LEN(TRIM($V$47))=0</formula>
    </cfRule>
  </conditionalFormatting>
  <conditionalFormatting sqref="W47">
    <cfRule type="expression" dxfId="7914" priority="3800" stopIfTrue="1">
      <formula>LEN(TRIM($W$47))=0</formula>
    </cfRule>
  </conditionalFormatting>
  <conditionalFormatting sqref="X47">
    <cfRule type="expression" dxfId="7913" priority="3801" stopIfTrue="1">
      <formula>LEN(TRIM($X$47))=0</formula>
    </cfRule>
  </conditionalFormatting>
  <conditionalFormatting sqref="AD46">
    <cfRule type="expression" dxfId="7912" priority="3802" stopIfTrue="1">
      <formula>LEN(TRIM($AD$46))=0</formula>
    </cfRule>
  </conditionalFormatting>
  <conditionalFormatting sqref="AE46">
    <cfRule type="expression" dxfId="7911" priority="3803" stopIfTrue="1">
      <formula>LEN(TRIM($AE$46))=0</formula>
    </cfRule>
  </conditionalFormatting>
  <conditionalFormatting sqref="AF46">
    <cfRule type="expression" dxfId="7910" priority="3804" stopIfTrue="1">
      <formula>LEN(TRIM($AF$46))=0</formula>
    </cfRule>
  </conditionalFormatting>
  <conditionalFormatting sqref="AD47">
    <cfRule type="expression" dxfId="7909" priority="3805" stopIfTrue="1">
      <formula>LEN(TRIM($AD$47))=0</formula>
    </cfRule>
  </conditionalFormatting>
  <conditionalFormatting sqref="AE47">
    <cfRule type="expression" dxfId="7908" priority="3806" stopIfTrue="1">
      <formula>LEN(TRIM($AE$47))=0</formula>
    </cfRule>
  </conditionalFormatting>
  <conditionalFormatting sqref="AF47">
    <cfRule type="expression" dxfId="7907" priority="3807" stopIfTrue="1">
      <formula>LEN(TRIM($AF$47))=0</formula>
    </cfRule>
  </conditionalFormatting>
  <conditionalFormatting sqref="F49">
    <cfRule type="expression" dxfId="7906" priority="3808" stopIfTrue="1">
      <formula>LEN(TRIM($F$49))=0</formula>
    </cfRule>
  </conditionalFormatting>
  <conditionalFormatting sqref="G49">
    <cfRule type="expression" dxfId="7905" priority="3809" stopIfTrue="1">
      <formula>LEN(TRIM($G$49))=0</formula>
    </cfRule>
  </conditionalFormatting>
  <conditionalFormatting sqref="H49">
    <cfRule type="expression" dxfId="7904" priority="3810" stopIfTrue="1">
      <formula>LEN(TRIM($H$49))=0</formula>
    </cfRule>
  </conditionalFormatting>
  <conditionalFormatting sqref="F50">
    <cfRule type="expression" dxfId="7903" priority="3811" stopIfTrue="1">
      <formula>LEN(TRIM($F$50))=0</formula>
    </cfRule>
  </conditionalFormatting>
  <conditionalFormatting sqref="G50">
    <cfRule type="expression" dxfId="7902" priority="3812" stopIfTrue="1">
      <formula>LEN(TRIM($G$50))=0</formula>
    </cfRule>
  </conditionalFormatting>
  <conditionalFormatting sqref="H50">
    <cfRule type="expression" dxfId="7901" priority="3813" stopIfTrue="1">
      <formula>LEN(TRIM($H$50))=0</formula>
    </cfRule>
  </conditionalFormatting>
  <conditionalFormatting sqref="F51">
    <cfRule type="expression" dxfId="7900" priority="3814" stopIfTrue="1">
      <formula>LEN(TRIM($F$51))=0</formula>
    </cfRule>
  </conditionalFormatting>
  <conditionalFormatting sqref="G51">
    <cfRule type="expression" dxfId="7899" priority="3815" stopIfTrue="1">
      <formula>LEN(TRIM($G$51))=0</formula>
    </cfRule>
  </conditionalFormatting>
  <conditionalFormatting sqref="H51">
    <cfRule type="expression" dxfId="7898" priority="3816" stopIfTrue="1">
      <formula>LEN(TRIM($H$51))=0</formula>
    </cfRule>
  </conditionalFormatting>
  <conditionalFormatting sqref="F52">
    <cfRule type="expression" dxfId="7897" priority="3817" stopIfTrue="1">
      <formula>LEN(TRIM($F$52))=0</formula>
    </cfRule>
  </conditionalFormatting>
  <conditionalFormatting sqref="G52">
    <cfRule type="expression" dxfId="7896" priority="3818" stopIfTrue="1">
      <formula>LEN(TRIM($G$52))=0</formula>
    </cfRule>
  </conditionalFormatting>
  <conditionalFormatting sqref="H52">
    <cfRule type="expression" dxfId="7895" priority="3819" stopIfTrue="1">
      <formula>LEN(TRIM($H$52))=0</formula>
    </cfRule>
  </conditionalFormatting>
  <conditionalFormatting sqref="J49">
    <cfRule type="expression" dxfId="7894" priority="3820" stopIfTrue="1">
      <formula>LEN(TRIM($J$49))=0</formula>
    </cfRule>
  </conditionalFormatting>
  <conditionalFormatting sqref="K49">
    <cfRule type="expression" dxfId="7893" priority="3821" stopIfTrue="1">
      <formula>LEN(TRIM($K$49))=0</formula>
    </cfRule>
  </conditionalFormatting>
  <conditionalFormatting sqref="L49">
    <cfRule type="expression" dxfId="7892" priority="3822" stopIfTrue="1">
      <formula>LEN(TRIM($L$49))=0</formula>
    </cfRule>
  </conditionalFormatting>
  <conditionalFormatting sqref="J50">
    <cfRule type="expression" dxfId="7891" priority="3823" stopIfTrue="1">
      <formula>LEN(TRIM($J$50))=0</formula>
    </cfRule>
  </conditionalFormatting>
  <conditionalFormatting sqref="K50">
    <cfRule type="expression" dxfId="7890" priority="3824" stopIfTrue="1">
      <formula>LEN(TRIM($K$50))=0</formula>
    </cfRule>
  </conditionalFormatting>
  <conditionalFormatting sqref="L50">
    <cfRule type="expression" dxfId="7889" priority="3825" stopIfTrue="1">
      <formula>LEN(TRIM($L$50))=0</formula>
    </cfRule>
  </conditionalFormatting>
  <conditionalFormatting sqref="J51">
    <cfRule type="expression" dxfId="7888" priority="3826" stopIfTrue="1">
      <formula>LEN(TRIM($J$51))=0</formula>
    </cfRule>
  </conditionalFormatting>
  <conditionalFormatting sqref="K51">
    <cfRule type="expression" dxfId="7887" priority="3827" stopIfTrue="1">
      <formula>LEN(TRIM($K$51))=0</formula>
    </cfRule>
  </conditionalFormatting>
  <conditionalFormatting sqref="L51">
    <cfRule type="expression" dxfId="7886" priority="3828" stopIfTrue="1">
      <formula>LEN(TRIM($L$51))=0</formula>
    </cfRule>
  </conditionalFormatting>
  <conditionalFormatting sqref="J52">
    <cfRule type="expression" dxfId="7885" priority="3829" stopIfTrue="1">
      <formula>LEN(TRIM($J$52))=0</formula>
    </cfRule>
  </conditionalFormatting>
  <conditionalFormatting sqref="K52">
    <cfRule type="expression" dxfId="7884" priority="3830" stopIfTrue="1">
      <formula>LEN(TRIM($K$52))=0</formula>
    </cfRule>
  </conditionalFormatting>
  <conditionalFormatting sqref="L52">
    <cfRule type="expression" dxfId="7883" priority="3831" stopIfTrue="1">
      <formula>LEN(TRIM($L$52))=0</formula>
    </cfRule>
  </conditionalFormatting>
  <conditionalFormatting sqref="N49">
    <cfRule type="expression" dxfId="7882" priority="3832" stopIfTrue="1">
      <formula>LEN(TRIM($N$49))=0</formula>
    </cfRule>
  </conditionalFormatting>
  <conditionalFormatting sqref="O49">
    <cfRule type="expression" dxfId="7881" priority="3833" stopIfTrue="1">
      <formula>LEN(TRIM($O$49))=0</formula>
    </cfRule>
  </conditionalFormatting>
  <conditionalFormatting sqref="P49">
    <cfRule type="expression" dxfId="7880" priority="3834" stopIfTrue="1">
      <formula>LEN(TRIM($P$49))=0</formula>
    </cfRule>
  </conditionalFormatting>
  <conditionalFormatting sqref="N50">
    <cfRule type="expression" dxfId="7879" priority="3835" stopIfTrue="1">
      <formula>LEN(TRIM($N$50))=0</formula>
    </cfRule>
  </conditionalFormatting>
  <conditionalFormatting sqref="O50">
    <cfRule type="expression" dxfId="7878" priority="3836" stopIfTrue="1">
      <formula>LEN(TRIM($O$50))=0</formula>
    </cfRule>
  </conditionalFormatting>
  <conditionalFormatting sqref="P50">
    <cfRule type="expression" dxfId="7877" priority="3837" stopIfTrue="1">
      <formula>LEN(TRIM($P$50))=0</formula>
    </cfRule>
  </conditionalFormatting>
  <conditionalFormatting sqref="N51">
    <cfRule type="expression" dxfId="7876" priority="3838" stopIfTrue="1">
      <formula>LEN(TRIM($N$51))=0</formula>
    </cfRule>
  </conditionalFormatting>
  <conditionalFormatting sqref="O51">
    <cfRule type="expression" dxfId="7875" priority="3839" stopIfTrue="1">
      <formula>LEN(TRIM($O$51))=0</formula>
    </cfRule>
  </conditionalFormatting>
  <conditionalFormatting sqref="P51">
    <cfRule type="expression" dxfId="7874" priority="3840" stopIfTrue="1">
      <formula>LEN(TRIM($P$51))=0</formula>
    </cfRule>
  </conditionalFormatting>
  <conditionalFormatting sqref="N52">
    <cfRule type="expression" dxfId="7873" priority="3841" stopIfTrue="1">
      <formula>LEN(TRIM($N$52))=0</formula>
    </cfRule>
  </conditionalFormatting>
  <conditionalFormatting sqref="O52">
    <cfRule type="expression" dxfId="7872" priority="3842" stopIfTrue="1">
      <formula>LEN(TRIM($O$52))=0</formula>
    </cfRule>
  </conditionalFormatting>
  <conditionalFormatting sqref="P52">
    <cfRule type="expression" dxfId="7871" priority="3843" stopIfTrue="1">
      <formula>LEN(TRIM($P$52))=0</formula>
    </cfRule>
  </conditionalFormatting>
  <conditionalFormatting sqref="R49">
    <cfRule type="expression" dxfId="7870" priority="3844" stopIfTrue="1">
      <formula>LEN(TRIM($R$49))=0</formula>
    </cfRule>
  </conditionalFormatting>
  <conditionalFormatting sqref="S49">
    <cfRule type="expression" dxfId="7869" priority="3845" stopIfTrue="1">
      <formula>LEN(TRIM($S$49))=0</formula>
    </cfRule>
  </conditionalFormatting>
  <conditionalFormatting sqref="T49">
    <cfRule type="expression" dxfId="7868" priority="3846" stopIfTrue="1">
      <formula>LEN(TRIM($T$49))=0</formula>
    </cfRule>
  </conditionalFormatting>
  <conditionalFormatting sqref="R50">
    <cfRule type="expression" dxfId="7867" priority="3847" stopIfTrue="1">
      <formula>LEN(TRIM($R$50))=0</formula>
    </cfRule>
  </conditionalFormatting>
  <conditionalFormatting sqref="S50">
    <cfRule type="expression" dxfId="7866" priority="3848" stopIfTrue="1">
      <formula>LEN(TRIM($S$50))=0</formula>
    </cfRule>
  </conditionalFormatting>
  <conditionalFormatting sqref="T50">
    <cfRule type="expression" dxfId="7865" priority="3849" stopIfTrue="1">
      <formula>LEN(TRIM($T$50))=0</formula>
    </cfRule>
  </conditionalFormatting>
  <conditionalFormatting sqref="R51">
    <cfRule type="expression" dxfId="7864" priority="3850" stopIfTrue="1">
      <formula>LEN(TRIM($R$51))=0</formula>
    </cfRule>
  </conditionalFormatting>
  <conditionalFormatting sqref="S51">
    <cfRule type="expression" dxfId="7863" priority="3851" stopIfTrue="1">
      <formula>LEN(TRIM($S$51))=0</formula>
    </cfRule>
  </conditionalFormatting>
  <conditionalFormatting sqref="T51">
    <cfRule type="expression" dxfId="7862" priority="3852" stopIfTrue="1">
      <formula>LEN(TRIM($T$51))=0</formula>
    </cfRule>
  </conditionalFormatting>
  <conditionalFormatting sqref="R52">
    <cfRule type="expression" dxfId="7861" priority="3853" stopIfTrue="1">
      <formula>LEN(TRIM($R$52))=0</formula>
    </cfRule>
  </conditionalFormatting>
  <conditionalFormatting sqref="S52">
    <cfRule type="expression" dxfId="7860" priority="3854" stopIfTrue="1">
      <formula>LEN(TRIM($S$52))=0</formula>
    </cfRule>
  </conditionalFormatting>
  <conditionalFormatting sqref="T52">
    <cfRule type="expression" dxfId="7859" priority="3855" stopIfTrue="1">
      <formula>LEN(TRIM($T$52))=0</formula>
    </cfRule>
  </conditionalFormatting>
  <conditionalFormatting sqref="V49">
    <cfRule type="expression" dxfId="7858" priority="3856" stopIfTrue="1">
      <formula>LEN(TRIM($V$49))=0</formula>
    </cfRule>
  </conditionalFormatting>
  <conditionalFormatting sqref="W49">
    <cfRule type="expression" dxfId="7857" priority="3857" stopIfTrue="1">
      <formula>LEN(TRIM($W$49))=0</formula>
    </cfRule>
  </conditionalFormatting>
  <conditionalFormatting sqref="X49">
    <cfRule type="expression" dxfId="7856" priority="3858" stopIfTrue="1">
      <formula>LEN(TRIM($X$49))=0</formula>
    </cfRule>
  </conditionalFormatting>
  <conditionalFormatting sqref="V50">
    <cfRule type="expression" dxfId="7855" priority="3859" stopIfTrue="1">
      <formula>LEN(TRIM($V$50))=0</formula>
    </cfRule>
  </conditionalFormatting>
  <conditionalFormatting sqref="W50">
    <cfRule type="expression" dxfId="7854" priority="3860" stopIfTrue="1">
      <formula>LEN(TRIM($W$50))=0</formula>
    </cfRule>
  </conditionalFormatting>
  <conditionalFormatting sqref="X50">
    <cfRule type="expression" dxfId="7853" priority="3861" stopIfTrue="1">
      <formula>LEN(TRIM($X$50))=0</formula>
    </cfRule>
  </conditionalFormatting>
  <conditionalFormatting sqref="V51">
    <cfRule type="expression" dxfId="7852" priority="3862" stopIfTrue="1">
      <formula>LEN(TRIM($V$51))=0</formula>
    </cfRule>
  </conditionalFormatting>
  <conditionalFormatting sqref="W51">
    <cfRule type="expression" dxfId="7851" priority="3863" stopIfTrue="1">
      <formula>LEN(TRIM($W$51))=0</formula>
    </cfRule>
  </conditionalFormatting>
  <conditionalFormatting sqref="X51">
    <cfRule type="expression" dxfId="7850" priority="3864" stopIfTrue="1">
      <formula>LEN(TRIM($X$51))=0</formula>
    </cfRule>
  </conditionalFormatting>
  <conditionalFormatting sqref="V52">
    <cfRule type="expression" dxfId="7849" priority="3865" stopIfTrue="1">
      <formula>LEN(TRIM($V$52))=0</formula>
    </cfRule>
  </conditionalFormatting>
  <conditionalFormatting sqref="W52">
    <cfRule type="expression" dxfId="7848" priority="3866" stopIfTrue="1">
      <formula>LEN(TRIM($W$52))=0</formula>
    </cfRule>
  </conditionalFormatting>
  <conditionalFormatting sqref="X52">
    <cfRule type="expression" dxfId="7847" priority="3867" stopIfTrue="1">
      <formula>LEN(TRIM($X$52))=0</formula>
    </cfRule>
  </conditionalFormatting>
  <conditionalFormatting sqref="AD49">
    <cfRule type="expression" dxfId="7846" priority="3868" stopIfTrue="1">
      <formula>LEN(TRIM($AD$49))=0</formula>
    </cfRule>
  </conditionalFormatting>
  <conditionalFormatting sqref="AE49">
    <cfRule type="expression" dxfId="7845" priority="3869" stopIfTrue="1">
      <formula>LEN(TRIM($AE$49))=0</formula>
    </cfRule>
  </conditionalFormatting>
  <conditionalFormatting sqref="AF49">
    <cfRule type="expression" dxfId="7844" priority="3870" stopIfTrue="1">
      <formula>LEN(TRIM($AF$49))=0</formula>
    </cfRule>
  </conditionalFormatting>
  <conditionalFormatting sqref="AD50">
    <cfRule type="expression" dxfId="7843" priority="3871" stopIfTrue="1">
      <formula>LEN(TRIM($AD$50))=0</formula>
    </cfRule>
  </conditionalFormatting>
  <conditionalFormatting sqref="AE50">
    <cfRule type="expression" dxfId="7842" priority="3872" stopIfTrue="1">
      <formula>LEN(TRIM($AE$50))=0</formula>
    </cfRule>
  </conditionalFormatting>
  <conditionalFormatting sqref="AF50">
    <cfRule type="expression" dxfId="7841" priority="3873" stopIfTrue="1">
      <formula>LEN(TRIM($AF$50))=0</formula>
    </cfRule>
  </conditionalFormatting>
  <conditionalFormatting sqref="AD51">
    <cfRule type="expression" dxfId="7840" priority="3874" stopIfTrue="1">
      <formula>LEN(TRIM($AD$51))=0</formula>
    </cfRule>
  </conditionalFormatting>
  <conditionalFormatting sqref="AE51">
    <cfRule type="expression" dxfId="7839" priority="3875" stopIfTrue="1">
      <formula>LEN(TRIM($AE$51))=0</formula>
    </cfRule>
  </conditionalFormatting>
  <conditionalFormatting sqref="AF51">
    <cfRule type="expression" dxfId="7838" priority="3876" stopIfTrue="1">
      <formula>LEN(TRIM($AF$51))=0</formula>
    </cfRule>
  </conditionalFormatting>
  <conditionalFormatting sqref="AD52">
    <cfRule type="expression" dxfId="7837" priority="3877" stopIfTrue="1">
      <formula>LEN(TRIM($AD$52))=0</formula>
    </cfRule>
  </conditionalFormatting>
  <conditionalFormatting sqref="AE52">
    <cfRule type="expression" dxfId="7836" priority="3878" stopIfTrue="1">
      <formula>LEN(TRIM($AE$52))=0</formula>
    </cfRule>
  </conditionalFormatting>
  <conditionalFormatting sqref="AF52">
    <cfRule type="expression" dxfId="7835" priority="3879" stopIfTrue="1">
      <formula>LEN(TRIM($AF$52))=0</formula>
    </cfRule>
  </conditionalFormatting>
  <conditionalFormatting sqref="F56">
    <cfRule type="expression" dxfId="7834" priority="3880" stopIfTrue="1">
      <formula>LEN(TRIM($F$56))=0</formula>
    </cfRule>
  </conditionalFormatting>
  <conditionalFormatting sqref="G56">
    <cfRule type="expression" dxfId="7833" priority="3881" stopIfTrue="1">
      <formula>LEN(TRIM($G$56))=0</formula>
    </cfRule>
  </conditionalFormatting>
  <conditionalFormatting sqref="H56">
    <cfRule type="expression" dxfId="7832" priority="3882" stopIfTrue="1">
      <formula>LEN(TRIM($H$56))=0</formula>
    </cfRule>
  </conditionalFormatting>
  <conditionalFormatting sqref="J56">
    <cfRule type="expression" dxfId="7831" priority="3883" stopIfTrue="1">
      <formula>LEN(TRIM($J$56))=0</formula>
    </cfRule>
  </conditionalFormatting>
  <conditionalFormatting sqref="K56">
    <cfRule type="expression" dxfId="7830" priority="3884" stopIfTrue="1">
      <formula>LEN(TRIM($K$56))=0</formula>
    </cfRule>
  </conditionalFormatting>
  <conditionalFormatting sqref="L56">
    <cfRule type="expression" dxfId="7829" priority="3885" stopIfTrue="1">
      <formula>LEN(TRIM($L$56))=0</formula>
    </cfRule>
  </conditionalFormatting>
  <conditionalFormatting sqref="N56">
    <cfRule type="expression" dxfId="7828" priority="3886" stopIfTrue="1">
      <formula>LEN(TRIM($N$56))=0</formula>
    </cfRule>
  </conditionalFormatting>
  <conditionalFormatting sqref="O56">
    <cfRule type="expression" dxfId="7827" priority="3887" stopIfTrue="1">
      <formula>LEN(TRIM($O$56))=0</formula>
    </cfRule>
  </conditionalFormatting>
  <conditionalFormatting sqref="P56">
    <cfRule type="expression" dxfId="7826" priority="3888" stopIfTrue="1">
      <formula>LEN(TRIM($P$56))=0</formula>
    </cfRule>
  </conditionalFormatting>
  <conditionalFormatting sqref="R56">
    <cfRule type="expression" dxfId="7825" priority="3889" stopIfTrue="1">
      <formula>LEN(TRIM($R$56))=0</formula>
    </cfRule>
  </conditionalFormatting>
  <conditionalFormatting sqref="S56">
    <cfRule type="expression" dxfId="7824" priority="3890" stopIfTrue="1">
      <formula>LEN(TRIM($S$56))=0</formula>
    </cfRule>
  </conditionalFormatting>
  <conditionalFormatting sqref="T56">
    <cfRule type="expression" dxfId="7823" priority="3891" stopIfTrue="1">
      <formula>LEN(TRIM($T$56))=0</formula>
    </cfRule>
  </conditionalFormatting>
  <conditionalFormatting sqref="V56">
    <cfRule type="expression" dxfId="7822" priority="3892" stopIfTrue="1">
      <formula>LEN(TRIM($V$56))=0</formula>
    </cfRule>
  </conditionalFormatting>
  <conditionalFormatting sqref="W56">
    <cfRule type="expression" dxfId="7821" priority="3893" stopIfTrue="1">
      <formula>LEN(TRIM($W$56))=0</formula>
    </cfRule>
  </conditionalFormatting>
  <conditionalFormatting sqref="X56">
    <cfRule type="expression" dxfId="7820" priority="3894" stopIfTrue="1">
      <formula>LEN(TRIM($X$56))=0</formula>
    </cfRule>
  </conditionalFormatting>
  <conditionalFormatting sqref="AD56">
    <cfRule type="expression" dxfId="7819" priority="3895" stopIfTrue="1">
      <formula>LEN(TRIM($AD$56))=0</formula>
    </cfRule>
  </conditionalFormatting>
  <conditionalFormatting sqref="AE56">
    <cfRule type="expression" dxfId="7818" priority="3896" stopIfTrue="1">
      <formula>LEN(TRIM($AE$56))=0</formula>
    </cfRule>
  </conditionalFormatting>
  <conditionalFormatting sqref="AF56">
    <cfRule type="expression" dxfId="7817" priority="3897" stopIfTrue="1">
      <formula>LEN(TRIM($AF$56))=0</formula>
    </cfRule>
  </conditionalFormatting>
  <conditionalFormatting sqref="F58">
    <cfRule type="expression" dxfId="7816" priority="3898" stopIfTrue="1">
      <formula>LEN(TRIM($F$58))=0</formula>
    </cfRule>
  </conditionalFormatting>
  <conditionalFormatting sqref="G58">
    <cfRule type="expression" dxfId="7815" priority="3899" stopIfTrue="1">
      <formula>LEN(TRIM($G$58))=0</formula>
    </cfRule>
  </conditionalFormatting>
  <conditionalFormatting sqref="H58">
    <cfRule type="expression" dxfId="7814" priority="3900" stopIfTrue="1">
      <formula>LEN(TRIM($H$58))=0</formula>
    </cfRule>
  </conditionalFormatting>
  <conditionalFormatting sqref="F59">
    <cfRule type="expression" dxfId="7813" priority="3901" stopIfTrue="1">
      <formula>LEN(TRIM($F$59))=0</formula>
    </cfRule>
  </conditionalFormatting>
  <conditionalFormatting sqref="G59">
    <cfRule type="expression" dxfId="7812" priority="3902" stopIfTrue="1">
      <formula>LEN(TRIM($G$59))=0</formula>
    </cfRule>
  </conditionalFormatting>
  <conditionalFormatting sqref="H59">
    <cfRule type="expression" dxfId="7811" priority="3903" stopIfTrue="1">
      <formula>LEN(TRIM($H$59))=0</formula>
    </cfRule>
  </conditionalFormatting>
  <conditionalFormatting sqref="F60">
    <cfRule type="expression" dxfId="7810" priority="3904" stopIfTrue="1">
      <formula>LEN(TRIM($F$60))=0</formula>
    </cfRule>
  </conditionalFormatting>
  <conditionalFormatting sqref="G60">
    <cfRule type="expression" dxfId="7809" priority="3905" stopIfTrue="1">
      <formula>LEN(TRIM($G$60))=0</formula>
    </cfRule>
  </conditionalFormatting>
  <conditionalFormatting sqref="H60">
    <cfRule type="expression" dxfId="7808" priority="3906" stopIfTrue="1">
      <formula>LEN(TRIM($H$60))=0</formula>
    </cfRule>
  </conditionalFormatting>
  <conditionalFormatting sqref="F61">
    <cfRule type="expression" dxfId="7807" priority="3907" stopIfTrue="1">
      <formula>LEN(TRIM($F$61))=0</formula>
    </cfRule>
  </conditionalFormatting>
  <conditionalFormatting sqref="G61">
    <cfRule type="expression" dxfId="7806" priority="3908" stopIfTrue="1">
      <formula>LEN(TRIM($G$61))=0</formula>
    </cfRule>
  </conditionalFormatting>
  <conditionalFormatting sqref="H61">
    <cfRule type="expression" dxfId="7805" priority="3909" stopIfTrue="1">
      <formula>LEN(TRIM($H$61))=0</formula>
    </cfRule>
  </conditionalFormatting>
  <conditionalFormatting sqref="F62">
    <cfRule type="expression" dxfId="7804" priority="3910" stopIfTrue="1">
      <formula>LEN(TRIM($F$62))=0</formula>
    </cfRule>
  </conditionalFormatting>
  <conditionalFormatting sqref="G62">
    <cfRule type="expression" dxfId="7803" priority="3911" stopIfTrue="1">
      <formula>LEN(TRIM($G$62))=0</formula>
    </cfRule>
  </conditionalFormatting>
  <conditionalFormatting sqref="H62">
    <cfRule type="expression" dxfId="7802" priority="3912" stopIfTrue="1">
      <formula>LEN(TRIM($H$62))=0</formula>
    </cfRule>
  </conditionalFormatting>
  <conditionalFormatting sqref="F63">
    <cfRule type="expression" dxfId="7801" priority="3913" stopIfTrue="1">
      <formula>LEN(TRIM($F$63))=0</formula>
    </cfRule>
  </conditionalFormatting>
  <conditionalFormatting sqref="G63">
    <cfRule type="expression" dxfId="7800" priority="3914" stopIfTrue="1">
      <formula>LEN(TRIM($G$63))=0</formula>
    </cfRule>
  </conditionalFormatting>
  <conditionalFormatting sqref="H63">
    <cfRule type="expression" dxfId="7799" priority="3915" stopIfTrue="1">
      <formula>LEN(TRIM($H$63))=0</formula>
    </cfRule>
  </conditionalFormatting>
  <conditionalFormatting sqref="F64">
    <cfRule type="expression" dxfId="7798" priority="3916" stopIfTrue="1">
      <formula>LEN(TRIM($F$64))=0</formula>
    </cfRule>
  </conditionalFormatting>
  <conditionalFormatting sqref="G64">
    <cfRule type="expression" dxfId="7797" priority="3917" stopIfTrue="1">
      <formula>LEN(TRIM($G$64))=0</formula>
    </cfRule>
  </conditionalFormatting>
  <conditionalFormatting sqref="H64">
    <cfRule type="expression" dxfId="7796" priority="3918" stopIfTrue="1">
      <formula>LEN(TRIM($H$64))=0</formula>
    </cfRule>
  </conditionalFormatting>
  <conditionalFormatting sqref="J58">
    <cfRule type="expression" dxfId="7795" priority="3919" stopIfTrue="1">
      <formula>LEN(TRIM($J$58))=0</formula>
    </cfRule>
  </conditionalFormatting>
  <conditionalFormatting sqref="K58">
    <cfRule type="expression" dxfId="7794" priority="3920" stopIfTrue="1">
      <formula>LEN(TRIM($K$58))=0</formula>
    </cfRule>
  </conditionalFormatting>
  <conditionalFormatting sqref="L58">
    <cfRule type="expression" dxfId="7793" priority="3921" stopIfTrue="1">
      <formula>LEN(TRIM($L$58))=0</formula>
    </cfRule>
  </conditionalFormatting>
  <conditionalFormatting sqref="J59">
    <cfRule type="expression" dxfId="7792" priority="3922" stopIfTrue="1">
      <formula>LEN(TRIM($J$59))=0</formula>
    </cfRule>
  </conditionalFormatting>
  <conditionalFormatting sqref="K59">
    <cfRule type="expression" dxfId="7791" priority="3923" stopIfTrue="1">
      <formula>LEN(TRIM($K$59))=0</formula>
    </cfRule>
  </conditionalFormatting>
  <conditionalFormatting sqref="L59">
    <cfRule type="expression" dxfId="7790" priority="3924" stopIfTrue="1">
      <formula>LEN(TRIM($L$59))=0</formula>
    </cfRule>
  </conditionalFormatting>
  <conditionalFormatting sqref="J60">
    <cfRule type="expression" dxfId="7789" priority="3925" stopIfTrue="1">
      <formula>LEN(TRIM($J$60))=0</formula>
    </cfRule>
  </conditionalFormatting>
  <conditionalFormatting sqref="K60">
    <cfRule type="expression" dxfId="7788" priority="3926" stopIfTrue="1">
      <formula>LEN(TRIM($K$60))=0</formula>
    </cfRule>
  </conditionalFormatting>
  <conditionalFormatting sqref="L60">
    <cfRule type="expression" dxfId="7787" priority="3927" stopIfTrue="1">
      <formula>LEN(TRIM($L$60))=0</formula>
    </cfRule>
  </conditionalFormatting>
  <conditionalFormatting sqref="J61">
    <cfRule type="expression" dxfId="7786" priority="3928" stopIfTrue="1">
      <formula>LEN(TRIM($J$61))=0</formula>
    </cfRule>
  </conditionalFormatting>
  <conditionalFormatting sqref="K61">
    <cfRule type="expression" dxfId="7785" priority="3929" stopIfTrue="1">
      <formula>LEN(TRIM($K$61))=0</formula>
    </cfRule>
  </conditionalFormatting>
  <conditionalFormatting sqref="L61">
    <cfRule type="expression" dxfId="7784" priority="3930" stopIfTrue="1">
      <formula>LEN(TRIM($L$61))=0</formula>
    </cfRule>
  </conditionalFormatting>
  <conditionalFormatting sqref="J62">
    <cfRule type="expression" dxfId="7783" priority="3931" stopIfTrue="1">
      <formula>LEN(TRIM($J$62))=0</formula>
    </cfRule>
  </conditionalFormatting>
  <conditionalFormatting sqref="K62">
    <cfRule type="expression" dxfId="7782" priority="3932" stopIfTrue="1">
      <formula>LEN(TRIM($K$62))=0</formula>
    </cfRule>
  </conditionalFormatting>
  <conditionalFormatting sqref="L62">
    <cfRule type="expression" dxfId="7781" priority="3933" stopIfTrue="1">
      <formula>LEN(TRIM($L$62))=0</formula>
    </cfRule>
  </conditionalFormatting>
  <conditionalFormatting sqref="J63">
    <cfRule type="expression" dxfId="7780" priority="3934" stopIfTrue="1">
      <formula>LEN(TRIM($J$63))=0</formula>
    </cfRule>
  </conditionalFormatting>
  <conditionalFormatting sqref="K63">
    <cfRule type="expression" dxfId="7779" priority="3935" stopIfTrue="1">
      <formula>LEN(TRIM($K$63))=0</formula>
    </cfRule>
  </conditionalFormatting>
  <conditionalFormatting sqref="L63">
    <cfRule type="expression" dxfId="7778" priority="3936" stopIfTrue="1">
      <formula>LEN(TRIM($L$63))=0</formula>
    </cfRule>
  </conditionalFormatting>
  <conditionalFormatting sqref="J64">
    <cfRule type="expression" dxfId="7777" priority="3937" stopIfTrue="1">
      <formula>LEN(TRIM($J$64))=0</formula>
    </cfRule>
  </conditionalFormatting>
  <conditionalFormatting sqref="K64">
    <cfRule type="expression" dxfId="7776" priority="3938" stopIfTrue="1">
      <formula>LEN(TRIM($K$64))=0</formula>
    </cfRule>
  </conditionalFormatting>
  <conditionalFormatting sqref="L64">
    <cfRule type="expression" dxfId="7775" priority="3939" stopIfTrue="1">
      <formula>LEN(TRIM($L$64))=0</formula>
    </cfRule>
  </conditionalFormatting>
  <conditionalFormatting sqref="N58">
    <cfRule type="expression" dxfId="7774" priority="3940" stopIfTrue="1">
      <formula>LEN(TRIM($N$58))=0</formula>
    </cfRule>
  </conditionalFormatting>
  <conditionalFormatting sqref="O58">
    <cfRule type="expression" dxfId="7773" priority="3941" stopIfTrue="1">
      <formula>LEN(TRIM($O$58))=0</formula>
    </cfRule>
  </conditionalFormatting>
  <conditionalFormatting sqref="P58">
    <cfRule type="expression" dxfId="7772" priority="3942" stopIfTrue="1">
      <formula>LEN(TRIM($P$58))=0</formula>
    </cfRule>
  </conditionalFormatting>
  <conditionalFormatting sqref="N59">
    <cfRule type="expression" dxfId="7771" priority="3943" stopIfTrue="1">
      <formula>LEN(TRIM($N$59))=0</formula>
    </cfRule>
  </conditionalFormatting>
  <conditionalFormatting sqref="O59">
    <cfRule type="expression" dxfId="7770" priority="3944" stopIfTrue="1">
      <formula>LEN(TRIM($O$59))=0</formula>
    </cfRule>
  </conditionalFormatting>
  <conditionalFormatting sqref="P59">
    <cfRule type="expression" dxfId="7769" priority="3945" stopIfTrue="1">
      <formula>LEN(TRIM($P$59))=0</formula>
    </cfRule>
  </conditionalFormatting>
  <conditionalFormatting sqref="N60">
    <cfRule type="expression" dxfId="7768" priority="3946" stopIfTrue="1">
      <formula>LEN(TRIM($N$60))=0</formula>
    </cfRule>
  </conditionalFormatting>
  <conditionalFormatting sqref="O60">
    <cfRule type="expression" dxfId="7767" priority="3947" stopIfTrue="1">
      <formula>LEN(TRIM($O$60))=0</formula>
    </cfRule>
  </conditionalFormatting>
  <conditionalFormatting sqref="P60">
    <cfRule type="expression" dxfId="7766" priority="3948" stopIfTrue="1">
      <formula>LEN(TRIM($P$60))=0</formula>
    </cfRule>
  </conditionalFormatting>
  <conditionalFormatting sqref="N61">
    <cfRule type="expression" dxfId="7765" priority="3949" stopIfTrue="1">
      <formula>LEN(TRIM($N$61))=0</formula>
    </cfRule>
  </conditionalFormatting>
  <conditionalFormatting sqref="O61">
    <cfRule type="expression" dxfId="7764" priority="3950" stopIfTrue="1">
      <formula>LEN(TRIM($O$61))=0</formula>
    </cfRule>
  </conditionalFormatting>
  <conditionalFormatting sqref="P61">
    <cfRule type="expression" dxfId="7763" priority="3951" stopIfTrue="1">
      <formula>LEN(TRIM($P$61))=0</formula>
    </cfRule>
  </conditionalFormatting>
  <conditionalFormatting sqref="N62">
    <cfRule type="expression" dxfId="7762" priority="3952" stopIfTrue="1">
      <formula>LEN(TRIM($N$62))=0</formula>
    </cfRule>
  </conditionalFormatting>
  <conditionalFormatting sqref="O62">
    <cfRule type="expression" dxfId="7761" priority="3953" stopIfTrue="1">
      <formula>LEN(TRIM($O$62))=0</formula>
    </cfRule>
  </conditionalFormatting>
  <conditionalFormatting sqref="P62">
    <cfRule type="expression" dxfId="7760" priority="3954" stopIfTrue="1">
      <formula>LEN(TRIM($P$62))=0</formula>
    </cfRule>
  </conditionalFormatting>
  <conditionalFormatting sqref="N63">
    <cfRule type="expression" dxfId="7759" priority="3955" stopIfTrue="1">
      <formula>LEN(TRIM($N$63))=0</formula>
    </cfRule>
  </conditionalFormatting>
  <conditionalFormatting sqref="O63">
    <cfRule type="expression" dxfId="7758" priority="3956" stopIfTrue="1">
      <formula>LEN(TRIM($O$63))=0</formula>
    </cfRule>
  </conditionalFormatting>
  <conditionalFormatting sqref="P63">
    <cfRule type="expression" dxfId="7757" priority="3957" stopIfTrue="1">
      <formula>LEN(TRIM($P$63))=0</formula>
    </cfRule>
  </conditionalFormatting>
  <conditionalFormatting sqref="N64">
    <cfRule type="expression" dxfId="7756" priority="3958" stopIfTrue="1">
      <formula>LEN(TRIM($N$64))=0</formula>
    </cfRule>
  </conditionalFormatting>
  <conditionalFormatting sqref="O64">
    <cfRule type="expression" dxfId="7755" priority="3959" stopIfTrue="1">
      <formula>LEN(TRIM($O$64))=0</formula>
    </cfRule>
  </conditionalFormatting>
  <conditionalFormatting sqref="P64">
    <cfRule type="expression" dxfId="7754" priority="3960" stopIfTrue="1">
      <formula>LEN(TRIM($P$64))=0</formula>
    </cfRule>
  </conditionalFormatting>
  <conditionalFormatting sqref="R58">
    <cfRule type="expression" dxfId="7753" priority="3961" stopIfTrue="1">
      <formula>LEN(TRIM($R$58))=0</formula>
    </cfRule>
  </conditionalFormatting>
  <conditionalFormatting sqref="S58">
    <cfRule type="expression" dxfId="7752" priority="3962" stopIfTrue="1">
      <formula>LEN(TRIM($S$58))=0</formula>
    </cfRule>
  </conditionalFormatting>
  <conditionalFormatting sqref="T58">
    <cfRule type="expression" dxfId="7751" priority="3963" stopIfTrue="1">
      <formula>LEN(TRIM($T$58))=0</formula>
    </cfRule>
  </conditionalFormatting>
  <conditionalFormatting sqref="R59">
    <cfRule type="expression" dxfId="7750" priority="3964" stopIfTrue="1">
      <formula>LEN(TRIM($R$59))=0</formula>
    </cfRule>
  </conditionalFormatting>
  <conditionalFormatting sqref="S59">
    <cfRule type="expression" dxfId="7749" priority="3965" stopIfTrue="1">
      <formula>LEN(TRIM($S$59))=0</formula>
    </cfRule>
  </conditionalFormatting>
  <conditionalFormatting sqref="T59">
    <cfRule type="expression" dxfId="7748" priority="3966" stopIfTrue="1">
      <formula>LEN(TRIM($T$59))=0</formula>
    </cfRule>
  </conditionalFormatting>
  <conditionalFormatting sqref="R60">
    <cfRule type="expression" dxfId="7747" priority="3967" stopIfTrue="1">
      <formula>LEN(TRIM($R$60))=0</formula>
    </cfRule>
  </conditionalFormatting>
  <conditionalFormatting sqref="S60">
    <cfRule type="expression" dxfId="7746" priority="3968" stopIfTrue="1">
      <formula>LEN(TRIM($S$60))=0</formula>
    </cfRule>
  </conditionalFormatting>
  <conditionalFormatting sqref="T60">
    <cfRule type="expression" dxfId="7745" priority="3969" stopIfTrue="1">
      <formula>LEN(TRIM($T$60))=0</formula>
    </cfRule>
  </conditionalFormatting>
  <conditionalFormatting sqref="R61">
    <cfRule type="expression" dxfId="7744" priority="3970" stopIfTrue="1">
      <formula>LEN(TRIM($R$61))=0</formula>
    </cfRule>
  </conditionalFormatting>
  <conditionalFormatting sqref="S61">
    <cfRule type="expression" dxfId="7743" priority="3971" stopIfTrue="1">
      <formula>LEN(TRIM($S$61))=0</formula>
    </cfRule>
  </conditionalFormatting>
  <conditionalFormatting sqref="T61">
    <cfRule type="expression" dxfId="7742" priority="3972" stopIfTrue="1">
      <formula>LEN(TRIM($T$61))=0</formula>
    </cfRule>
  </conditionalFormatting>
  <conditionalFormatting sqref="R62">
    <cfRule type="expression" dxfId="7741" priority="3973" stopIfTrue="1">
      <formula>LEN(TRIM($R$62))=0</formula>
    </cfRule>
  </conditionalFormatting>
  <conditionalFormatting sqref="S62">
    <cfRule type="expression" dxfId="7740" priority="3974" stopIfTrue="1">
      <formula>LEN(TRIM($S$62))=0</formula>
    </cfRule>
  </conditionalFormatting>
  <conditionalFormatting sqref="T62">
    <cfRule type="expression" dxfId="7739" priority="3975" stopIfTrue="1">
      <formula>LEN(TRIM($T$62))=0</formula>
    </cfRule>
  </conditionalFormatting>
  <conditionalFormatting sqref="R63">
    <cfRule type="expression" dxfId="7738" priority="3976" stopIfTrue="1">
      <formula>LEN(TRIM($R$63))=0</formula>
    </cfRule>
  </conditionalFormatting>
  <conditionalFormatting sqref="S63">
    <cfRule type="expression" dxfId="7737" priority="3977" stopIfTrue="1">
      <formula>LEN(TRIM($S$63))=0</formula>
    </cfRule>
  </conditionalFormatting>
  <conditionalFormatting sqref="T63">
    <cfRule type="expression" dxfId="7736" priority="3978" stopIfTrue="1">
      <formula>LEN(TRIM($T$63))=0</formula>
    </cfRule>
  </conditionalFormatting>
  <conditionalFormatting sqref="R64">
    <cfRule type="expression" dxfId="7735" priority="3979" stopIfTrue="1">
      <formula>LEN(TRIM($R$64))=0</formula>
    </cfRule>
  </conditionalFormatting>
  <conditionalFormatting sqref="S64">
    <cfRule type="expression" dxfId="7734" priority="3980" stopIfTrue="1">
      <formula>LEN(TRIM($S$64))=0</formula>
    </cfRule>
  </conditionalFormatting>
  <conditionalFormatting sqref="T64">
    <cfRule type="expression" dxfId="7733" priority="3981" stopIfTrue="1">
      <formula>LEN(TRIM($T$64))=0</formula>
    </cfRule>
  </conditionalFormatting>
  <conditionalFormatting sqref="V58">
    <cfRule type="expression" dxfId="7732" priority="3982" stopIfTrue="1">
      <formula>LEN(TRIM($V$58))=0</formula>
    </cfRule>
  </conditionalFormatting>
  <conditionalFormatting sqref="W58">
    <cfRule type="expression" dxfId="7731" priority="3983" stopIfTrue="1">
      <formula>LEN(TRIM($W$58))=0</formula>
    </cfRule>
  </conditionalFormatting>
  <conditionalFormatting sqref="X58">
    <cfRule type="expression" dxfId="7730" priority="3984" stopIfTrue="1">
      <formula>LEN(TRIM($X$58))=0</formula>
    </cfRule>
  </conditionalFormatting>
  <conditionalFormatting sqref="V59">
    <cfRule type="expression" dxfId="7729" priority="3985" stopIfTrue="1">
      <formula>LEN(TRIM($V$59))=0</formula>
    </cfRule>
  </conditionalFormatting>
  <conditionalFormatting sqref="W59">
    <cfRule type="expression" dxfId="7728" priority="3986" stopIfTrue="1">
      <formula>LEN(TRIM($W$59))=0</formula>
    </cfRule>
  </conditionalFormatting>
  <conditionalFormatting sqref="X59">
    <cfRule type="expression" dxfId="7727" priority="3987" stopIfTrue="1">
      <formula>LEN(TRIM($X$59))=0</formula>
    </cfRule>
  </conditionalFormatting>
  <conditionalFormatting sqref="V60">
    <cfRule type="expression" dxfId="7726" priority="3988" stopIfTrue="1">
      <formula>LEN(TRIM($V$60))=0</formula>
    </cfRule>
  </conditionalFormatting>
  <conditionalFormatting sqref="W60">
    <cfRule type="expression" dxfId="7725" priority="3989" stopIfTrue="1">
      <formula>LEN(TRIM($W$60))=0</formula>
    </cfRule>
  </conditionalFormatting>
  <conditionalFormatting sqref="X60">
    <cfRule type="expression" dxfId="7724" priority="3990" stopIfTrue="1">
      <formula>LEN(TRIM($X$60))=0</formula>
    </cfRule>
  </conditionalFormatting>
  <conditionalFormatting sqref="V61">
    <cfRule type="expression" dxfId="7723" priority="3991" stopIfTrue="1">
      <formula>LEN(TRIM($V$61))=0</formula>
    </cfRule>
  </conditionalFormatting>
  <conditionalFormatting sqref="W61">
    <cfRule type="expression" dxfId="7722" priority="3992" stopIfTrue="1">
      <formula>LEN(TRIM($W$61))=0</formula>
    </cfRule>
  </conditionalFormatting>
  <conditionalFormatting sqref="X61">
    <cfRule type="expression" dxfId="7721" priority="3993" stopIfTrue="1">
      <formula>LEN(TRIM($X$61))=0</formula>
    </cfRule>
  </conditionalFormatting>
  <conditionalFormatting sqref="V62">
    <cfRule type="expression" dxfId="7720" priority="3994" stopIfTrue="1">
      <formula>LEN(TRIM($V$62))=0</formula>
    </cfRule>
  </conditionalFormatting>
  <conditionalFormatting sqref="W62">
    <cfRule type="expression" dxfId="7719" priority="3995" stopIfTrue="1">
      <formula>LEN(TRIM($W$62))=0</formula>
    </cfRule>
  </conditionalFormatting>
  <conditionalFormatting sqref="X62">
    <cfRule type="expression" dxfId="7718" priority="3996" stopIfTrue="1">
      <formula>LEN(TRIM($X$62))=0</formula>
    </cfRule>
  </conditionalFormatting>
  <conditionalFormatting sqref="V63">
    <cfRule type="expression" dxfId="7717" priority="3997" stopIfTrue="1">
      <formula>LEN(TRIM($V$63))=0</formula>
    </cfRule>
  </conditionalFormatting>
  <conditionalFormatting sqref="W63">
    <cfRule type="expression" dxfId="7716" priority="3998" stopIfTrue="1">
      <formula>LEN(TRIM($W$63))=0</formula>
    </cfRule>
  </conditionalFormatting>
  <conditionalFormatting sqref="X63">
    <cfRule type="expression" dxfId="7715" priority="3999" stopIfTrue="1">
      <formula>LEN(TRIM($X$63))=0</formula>
    </cfRule>
  </conditionalFormatting>
  <conditionalFormatting sqref="V64">
    <cfRule type="expression" dxfId="7714" priority="4000" stopIfTrue="1">
      <formula>LEN(TRIM($V$64))=0</formula>
    </cfRule>
  </conditionalFormatting>
  <conditionalFormatting sqref="W64">
    <cfRule type="expression" dxfId="7713" priority="4001" stopIfTrue="1">
      <formula>LEN(TRIM($W$64))=0</formula>
    </cfRule>
  </conditionalFormatting>
  <conditionalFormatting sqref="X64">
    <cfRule type="expression" dxfId="7712" priority="4002" stopIfTrue="1">
      <formula>LEN(TRIM($X$64))=0</formula>
    </cfRule>
  </conditionalFormatting>
  <conditionalFormatting sqref="AD58">
    <cfRule type="expression" dxfId="7711" priority="4003" stopIfTrue="1">
      <formula>LEN(TRIM($AD$58))=0</formula>
    </cfRule>
  </conditionalFormatting>
  <conditionalFormatting sqref="AE58">
    <cfRule type="expression" dxfId="7710" priority="4004" stopIfTrue="1">
      <formula>LEN(TRIM($AE$58))=0</formula>
    </cfRule>
  </conditionalFormatting>
  <conditionalFormatting sqref="AF58">
    <cfRule type="expression" dxfId="7709" priority="4005" stopIfTrue="1">
      <formula>LEN(TRIM($AF$58))=0</formula>
    </cfRule>
  </conditionalFormatting>
  <conditionalFormatting sqref="AD59">
    <cfRule type="expression" dxfId="7708" priority="4006" stopIfTrue="1">
      <formula>LEN(TRIM($AD$59))=0</formula>
    </cfRule>
  </conditionalFormatting>
  <conditionalFormatting sqref="AE59">
    <cfRule type="expression" dxfId="7707" priority="4007" stopIfTrue="1">
      <formula>LEN(TRIM($AE$59))=0</formula>
    </cfRule>
  </conditionalFormatting>
  <conditionalFormatting sqref="AF59">
    <cfRule type="expression" dxfId="7706" priority="4008" stopIfTrue="1">
      <formula>LEN(TRIM($AF$59))=0</formula>
    </cfRule>
  </conditionalFormatting>
  <conditionalFormatting sqref="AD60">
    <cfRule type="expression" dxfId="7705" priority="4009" stopIfTrue="1">
      <formula>LEN(TRIM($AD$60))=0</formula>
    </cfRule>
  </conditionalFormatting>
  <conditionalFormatting sqref="AE60">
    <cfRule type="expression" dxfId="7704" priority="4010" stopIfTrue="1">
      <formula>LEN(TRIM($AE$60))=0</formula>
    </cfRule>
  </conditionalFormatting>
  <conditionalFormatting sqref="AF60">
    <cfRule type="expression" dxfId="7703" priority="4011" stopIfTrue="1">
      <formula>LEN(TRIM($AF$60))=0</formula>
    </cfRule>
  </conditionalFormatting>
  <conditionalFormatting sqref="AD61">
    <cfRule type="expression" dxfId="7702" priority="4012" stopIfTrue="1">
      <formula>LEN(TRIM($AD$61))=0</formula>
    </cfRule>
  </conditionalFormatting>
  <conditionalFormatting sqref="AE61">
    <cfRule type="expression" dxfId="7701" priority="4013" stopIfTrue="1">
      <formula>LEN(TRIM($AE$61))=0</formula>
    </cfRule>
  </conditionalFormatting>
  <conditionalFormatting sqref="AF61">
    <cfRule type="expression" dxfId="7700" priority="4014" stopIfTrue="1">
      <formula>LEN(TRIM($AF$61))=0</formula>
    </cfRule>
  </conditionalFormatting>
  <conditionalFormatting sqref="AD62">
    <cfRule type="expression" dxfId="7699" priority="4015" stopIfTrue="1">
      <formula>LEN(TRIM($AD$62))=0</formula>
    </cfRule>
  </conditionalFormatting>
  <conditionalFormatting sqref="AE62">
    <cfRule type="expression" dxfId="7698" priority="4016" stopIfTrue="1">
      <formula>LEN(TRIM($AE$62))=0</formula>
    </cfRule>
  </conditionalFormatting>
  <conditionalFormatting sqref="AF62">
    <cfRule type="expression" dxfId="7697" priority="4017" stopIfTrue="1">
      <formula>LEN(TRIM($AF$62))=0</formula>
    </cfRule>
  </conditionalFormatting>
  <conditionalFormatting sqref="AD63">
    <cfRule type="expression" dxfId="7696" priority="4018" stopIfTrue="1">
      <formula>LEN(TRIM($AD$63))=0</formula>
    </cfRule>
  </conditionalFormatting>
  <conditionalFormatting sqref="AE63">
    <cfRule type="expression" dxfId="7695" priority="4019" stopIfTrue="1">
      <formula>LEN(TRIM($AE$63))=0</formula>
    </cfRule>
  </conditionalFormatting>
  <conditionalFormatting sqref="AF63">
    <cfRule type="expression" dxfId="7694" priority="4020" stopIfTrue="1">
      <formula>LEN(TRIM($AF$63))=0</formula>
    </cfRule>
  </conditionalFormatting>
  <conditionalFormatting sqref="AD64">
    <cfRule type="expression" dxfId="7693" priority="4021" stopIfTrue="1">
      <formula>LEN(TRIM($AD$64))=0</formula>
    </cfRule>
  </conditionalFormatting>
  <conditionalFormatting sqref="AE64">
    <cfRule type="expression" dxfId="7692" priority="4022" stopIfTrue="1">
      <formula>LEN(TRIM($AE$64))=0</formula>
    </cfRule>
  </conditionalFormatting>
  <conditionalFormatting sqref="AF64">
    <cfRule type="expression" dxfId="7691" priority="4023" stopIfTrue="1">
      <formula>LEN(TRIM($AF$64))=0</formula>
    </cfRule>
  </conditionalFormatting>
  <conditionalFormatting sqref="F66">
    <cfRule type="expression" dxfId="7690" priority="4024" stopIfTrue="1">
      <formula>LEN(TRIM($F$66))=0</formula>
    </cfRule>
  </conditionalFormatting>
  <conditionalFormatting sqref="G66">
    <cfRule type="expression" dxfId="7689" priority="4025" stopIfTrue="1">
      <formula>LEN(TRIM($G$66))=0</formula>
    </cfRule>
  </conditionalFormatting>
  <conditionalFormatting sqref="H66">
    <cfRule type="expression" dxfId="7688" priority="4026" stopIfTrue="1">
      <formula>LEN(TRIM($H$66))=0</formula>
    </cfRule>
  </conditionalFormatting>
  <conditionalFormatting sqref="J66">
    <cfRule type="expression" dxfId="7687" priority="4027" stopIfTrue="1">
      <formula>LEN(TRIM($J$66))=0</formula>
    </cfRule>
  </conditionalFormatting>
  <conditionalFormatting sqref="K66">
    <cfRule type="expression" dxfId="7686" priority="4028" stopIfTrue="1">
      <formula>LEN(TRIM($K$66))=0</formula>
    </cfRule>
  </conditionalFormatting>
  <conditionalFormatting sqref="L66">
    <cfRule type="expression" dxfId="7685" priority="4029" stopIfTrue="1">
      <formula>LEN(TRIM($L$66))=0</formula>
    </cfRule>
  </conditionalFormatting>
  <conditionalFormatting sqref="N66">
    <cfRule type="expression" dxfId="7684" priority="4030" stopIfTrue="1">
      <formula>LEN(TRIM($N$66))=0</formula>
    </cfRule>
  </conditionalFormatting>
  <conditionalFormatting sqref="O66">
    <cfRule type="expression" dxfId="7683" priority="4031" stopIfTrue="1">
      <formula>LEN(TRIM($O$66))=0</formula>
    </cfRule>
  </conditionalFormatting>
  <conditionalFormatting sqref="P66">
    <cfRule type="expression" dxfId="7682" priority="4032" stopIfTrue="1">
      <formula>LEN(TRIM($P$66))=0</formula>
    </cfRule>
  </conditionalFormatting>
  <conditionalFormatting sqref="R66">
    <cfRule type="expression" dxfId="7681" priority="4033" stopIfTrue="1">
      <formula>LEN(TRIM($R$66))=0</formula>
    </cfRule>
  </conditionalFormatting>
  <conditionalFormatting sqref="S66">
    <cfRule type="expression" dxfId="7680" priority="4034" stopIfTrue="1">
      <formula>LEN(TRIM($S$66))=0</formula>
    </cfRule>
  </conditionalFormatting>
  <conditionalFormatting sqref="T66">
    <cfRule type="expression" dxfId="7679" priority="4035" stopIfTrue="1">
      <formula>LEN(TRIM($T$66))=0</formula>
    </cfRule>
  </conditionalFormatting>
  <conditionalFormatting sqref="V66">
    <cfRule type="expression" dxfId="7678" priority="4036" stopIfTrue="1">
      <formula>LEN(TRIM($V$66))=0</formula>
    </cfRule>
  </conditionalFormatting>
  <conditionalFormatting sqref="W66">
    <cfRule type="expression" dxfId="7677" priority="4037" stopIfTrue="1">
      <formula>LEN(TRIM($W$66))=0</formula>
    </cfRule>
  </conditionalFormatting>
  <conditionalFormatting sqref="X66">
    <cfRule type="expression" dxfId="7676" priority="4038" stopIfTrue="1">
      <formula>LEN(TRIM($X$66))=0</formula>
    </cfRule>
  </conditionalFormatting>
  <conditionalFormatting sqref="AD66">
    <cfRule type="expression" dxfId="7675" priority="4039" stopIfTrue="1">
      <formula>LEN(TRIM($AD$66))=0</formula>
    </cfRule>
  </conditionalFormatting>
  <conditionalFormatting sqref="AE66">
    <cfRule type="expression" dxfId="7674" priority="4040" stopIfTrue="1">
      <formula>LEN(TRIM($AE$66))=0</formula>
    </cfRule>
  </conditionalFormatting>
  <conditionalFormatting sqref="AF66">
    <cfRule type="expression" dxfId="7673" priority="4041" stopIfTrue="1">
      <formula>LEN(TRIM($AF$66))=0</formula>
    </cfRule>
  </conditionalFormatting>
  <conditionalFormatting sqref="F85">
    <cfRule type="expression" dxfId="7672" priority="4042" stopIfTrue="1">
      <formula>LEN(TRIM($F$85))=0</formula>
    </cfRule>
  </conditionalFormatting>
  <conditionalFormatting sqref="G85">
    <cfRule type="expression" dxfId="7671" priority="4043" stopIfTrue="1">
      <formula>LEN(TRIM($G$85))=0</formula>
    </cfRule>
  </conditionalFormatting>
  <conditionalFormatting sqref="H85">
    <cfRule type="expression" dxfId="7670" priority="4044" stopIfTrue="1">
      <formula>LEN(TRIM($H$85))=0</formula>
    </cfRule>
  </conditionalFormatting>
  <conditionalFormatting sqref="J85">
    <cfRule type="expression" dxfId="7669" priority="4045" stopIfTrue="1">
      <formula>LEN(TRIM($J$85))=0</formula>
    </cfRule>
  </conditionalFormatting>
  <conditionalFormatting sqref="K85">
    <cfRule type="expression" dxfId="7668" priority="4046" stopIfTrue="1">
      <formula>LEN(TRIM($K$85))=0</formula>
    </cfRule>
  </conditionalFormatting>
  <conditionalFormatting sqref="L85">
    <cfRule type="expression" dxfId="7667" priority="4047" stopIfTrue="1">
      <formula>LEN(TRIM($L$85))=0</formula>
    </cfRule>
  </conditionalFormatting>
  <conditionalFormatting sqref="N85">
    <cfRule type="expression" dxfId="7666" priority="4048" stopIfTrue="1">
      <formula>LEN(TRIM($N$85))=0</formula>
    </cfRule>
  </conditionalFormatting>
  <conditionalFormatting sqref="O85">
    <cfRule type="expression" dxfId="7665" priority="4049" stopIfTrue="1">
      <formula>LEN(TRIM($O$85))=0</formula>
    </cfRule>
  </conditionalFormatting>
  <conditionalFormatting sqref="P85">
    <cfRule type="expression" dxfId="7664" priority="4050" stopIfTrue="1">
      <formula>LEN(TRIM($P$85))=0</formula>
    </cfRule>
  </conditionalFormatting>
  <conditionalFormatting sqref="R85">
    <cfRule type="expression" dxfId="7663" priority="4051" stopIfTrue="1">
      <formula>LEN(TRIM($R$85))=0</formula>
    </cfRule>
  </conditionalFormatting>
  <conditionalFormatting sqref="S85">
    <cfRule type="expression" dxfId="7662" priority="4052" stopIfTrue="1">
      <formula>LEN(TRIM($S$85))=0</formula>
    </cfRule>
  </conditionalFormatting>
  <conditionalFormatting sqref="T85">
    <cfRule type="expression" dxfId="7661" priority="4053" stopIfTrue="1">
      <formula>LEN(TRIM($T$85))=0</formula>
    </cfRule>
  </conditionalFormatting>
  <conditionalFormatting sqref="V85">
    <cfRule type="expression" dxfId="7660" priority="4054" stopIfTrue="1">
      <formula>LEN(TRIM($V$85))=0</formula>
    </cfRule>
  </conditionalFormatting>
  <conditionalFormatting sqref="W85">
    <cfRule type="expression" dxfId="7659" priority="4055" stopIfTrue="1">
      <formula>LEN(TRIM($W$85))=0</formula>
    </cfRule>
  </conditionalFormatting>
  <conditionalFormatting sqref="X85">
    <cfRule type="expression" dxfId="7658" priority="4056" stopIfTrue="1">
      <formula>LEN(TRIM($X$85))=0</formula>
    </cfRule>
  </conditionalFormatting>
  <conditionalFormatting sqref="AD85">
    <cfRule type="expression" dxfId="7657" priority="4057" stopIfTrue="1">
      <formula>LEN(TRIM($AD$85))=0</formula>
    </cfRule>
  </conditionalFormatting>
  <conditionalFormatting sqref="AE85">
    <cfRule type="expression" dxfId="7656" priority="4058" stopIfTrue="1">
      <formula>LEN(TRIM($AE$85))=0</formula>
    </cfRule>
  </conditionalFormatting>
  <conditionalFormatting sqref="AF85">
    <cfRule type="expression" dxfId="7655" priority="4059" stopIfTrue="1">
      <formula>LEN(TRIM($AF$85))=0</formula>
    </cfRule>
  </conditionalFormatting>
  <conditionalFormatting sqref="F92">
    <cfRule type="expression" dxfId="7654" priority="4060" stopIfTrue="1">
      <formula>LEN(TRIM($F$92))=0</formula>
    </cfRule>
  </conditionalFormatting>
  <conditionalFormatting sqref="G92">
    <cfRule type="expression" dxfId="7653" priority="4061" stopIfTrue="1">
      <formula>LEN(TRIM($G$92))=0</formula>
    </cfRule>
  </conditionalFormatting>
  <conditionalFormatting sqref="H92">
    <cfRule type="expression" dxfId="7652" priority="4062" stopIfTrue="1">
      <formula>LEN(TRIM($H$92))=0</formula>
    </cfRule>
  </conditionalFormatting>
  <conditionalFormatting sqref="F93">
    <cfRule type="expression" dxfId="7651" priority="4063" stopIfTrue="1">
      <formula>LEN(TRIM($F$93))=0</formula>
    </cfRule>
  </conditionalFormatting>
  <conditionalFormatting sqref="G93">
    <cfRule type="expression" dxfId="7650" priority="4064" stopIfTrue="1">
      <formula>LEN(TRIM($G$93))=0</formula>
    </cfRule>
  </conditionalFormatting>
  <conditionalFormatting sqref="H93">
    <cfRule type="expression" dxfId="7649" priority="4065" stopIfTrue="1">
      <formula>LEN(TRIM($H$93))=0</formula>
    </cfRule>
  </conditionalFormatting>
  <conditionalFormatting sqref="J92">
    <cfRule type="expression" dxfId="7648" priority="4066" stopIfTrue="1">
      <formula>LEN(TRIM($J$92))=0</formula>
    </cfRule>
  </conditionalFormatting>
  <conditionalFormatting sqref="K92">
    <cfRule type="expression" dxfId="7647" priority="4067" stopIfTrue="1">
      <formula>LEN(TRIM($K$92))=0</formula>
    </cfRule>
  </conditionalFormatting>
  <conditionalFormatting sqref="L92">
    <cfRule type="expression" dxfId="7646" priority="4068" stopIfTrue="1">
      <formula>LEN(TRIM($L$92))=0</formula>
    </cfRule>
  </conditionalFormatting>
  <conditionalFormatting sqref="J93">
    <cfRule type="expression" dxfId="7645" priority="4069" stopIfTrue="1">
      <formula>LEN(TRIM($J$93))=0</formula>
    </cfRule>
  </conditionalFormatting>
  <conditionalFormatting sqref="K93">
    <cfRule type="expression" dxfId="7644" priority="4070" stopIfTrue="1">
      <formula>LEN(TRIM($K$93))=0</formula>
    </cfRule>
  </conditionalFormatting>
  <conditionalFormatting sqref="L93">
    <cfRule type="expression" dxfId="7643" priority="4071" stopIfTrue="1">
      <formula>LEN(TRIM($L$93))=0</formula>
    </cfRule>
  </conditionalFormatting>
  <conditionalFormatting sqref="N92">
    <cfRule type="expression" dxfId="7642" priority="4072" stopIfTrue="1">
      <formula>LEN(TRIM($N$92))=0</formula>
    </cfRule>
  </conditionalFormatting>
  <conditionalFormatting sqref="O92">
    <cfRule type="expression" dxfId="7641" priority="4073" stopIfTrue="1">
      <formula>LEN(TRIM($O$92))=0</formula>
    </cfRule>
  </conditionalFormatting>
  <conditionalFormatting sqref="P92">
    <cfRule type="expression" dxfId="7640" priority="4074" stopIfTrue="1">
      <formula>LEN(TRIM($P$92))=0</formula>
    </cfRule>
  </conditionalFormatting>
  <conditionalFormatting sqref="N93">
    <cfRule type="expression" dxfId="7639" priority="4075" stopIfTrue="1">
      <formula>LEN(TRIM($N$93))=0</formula>
    </cfRule>
  </conditionalFormatting>
  <conditionalFormatting sqref="O93">
    <cfRule type="expression" dxfId="7638" priority="4076" stopIfTrue="1">
      <formula>LEN(TRIM($O$93))=0</formula>
    </cfRule>
  </conditionalFormatting>
  <conditionalFormatting sqref="P93">
    <cfRule type="expression" dxfId="7637" priority="4077" stopIfTrue="1">
      <formula>LEN(TRIM($P$93))=0</formula>
    </cfRule>
  </conditionalFormatting>
  <conditionalFormatting sqref="R92">
    <cfRule type="expression" dxfId="7636" priority="4078" stopIfTrue="1">
      <formula>LEN(TRIM($R$92))=0</formula>
    </cfRule>
  </conditionalFormatting>
  <conditionalFormatting sqref="S92">
    <cfRule type="expression" dxfId="7635" priority="4079" stopIfTrue="1">
      <formula>LEN(TRIM($S$92))=0</formula>
    </cfRule>
  </conditionalFormatting>
  <conditionalFormatting sqref="T92">
    <cfRule type="expression" dxfId="7634" priority="4080" stopIfTrue="1">
      <formula>LEN(TRIM($T$92))=0</formula>
    </cfRule>
  </conditionalFormatting>
  <conditionalFormatting sqref="R93">
    <cfRule type="expression" dxfId="7633" priority="4081" stopIfTrue="1">
      <formula>LEN(TRIM($R$93))=0</formula>
    </cfRule>
  </conditionalFormatting>
  <conditionalFormatting sqref="S93">
    <cfRule type="expression" dxfId="7632" priority="4082" stopIfTrue="1">
      <formula>LEN(TRIM($S$93))=0</formula>
    </cfRule>
  </conditionalFormatting>
  <conditionalFormatting sqref="T93">
    <cfRule type="expression" dxfId="7631" priority="4083" stopIfTrue="1">
      <formula>LEN(TRIM($T$93))=0</formula>
    </cfRule>
  </conditionalFormatting>
  <conditionalFormatting sqref="V92">
    <cfRule type="expression" dxfId="7630" priority="4084" stopIfTrue="1">
      <formula>LEN(TRIM($V$92))=0</formula>
    </cfRule>
  </conditionalFormatting>
  <conditionalFormatting sqref="W92">
    <cfRule type="expression" dxfId="7629" priority="4085" stopIfTrue="1">
      <formula>LEN(TRIM($W$92))=0</formula>
    </cfRule>
  </conditionalFormatting>
  <conditionalFormatting sqref="X92">
    <cfRule type="expression" dxfId="7628" priority="4086" stopIfTrue="1">
      <formula>LEN(TRIM($X$92))=0</formula>
    </cfRule>
  </conditionalFormatting>
  <conditionalFormatting sqref="V93">
    <cfRule type="expression" dxfId="7627" priority="4087" stopIfTrue="1">
      <formula>LEN(TRIM($V$93))=0</formula>
    </cfRule>
  </conditionalFormatting>
  <conditionalFormatting sqref="W93">
    <cfRule type="expression" dxfId="7626" priority="4088" stopIfTrue="1">
      <formula>LEN(TRIM($W$93))=0</formula>
    </cfRule>
  </conditionalFormatting>
  <conditionalFormatting sqref="X93">
    <cfRule type="expression" dxfId="7625" priority="4089" stopIfTrue="1">
      <formula>LEN(TRIM($X$93))=0</formula>
    </cfRule>
  </conditionalFormatting>
  <conditionalFormatting sqref="AD92">
    <cfRule type="expression" dxfId="7624" priority="4090" stopIfTrue="1">
      <formula>LEN(TRIM($AD$92))=0</formula>
    </cfRule>
  </conditionalFormatting>
  <conditionalFormatting sqref="AE92">
    <cfRule type="expression" dxfId="7623" priority="4091" stopIfTrue="1">
      <formula>LEN(TRIM($AE$92))=0</formula>
    </cfRule>
  </conditionalFormatting>
  <conditionalFormatting sqref="AF92">
    <cfRule type="expression" dxfId="7622" priority="4092" stopIfTrue="1">
      <formula>LEN(TRIM($AF$92))=0</formula>
    </cfRule>
  </conditionalFormatting>
  <conditionalFormatting sqref="AD93">
    <cfRule type="expression" dxfId="7621" priority="4093" stopIfTrue="1">
      <formula>LEN(TRIM($AD$93))=0</formula>
    </cfRule>
  </conditionalFormatting>
  <conditionalFormatting sqref="AE93">
    <cfRule type="expression" dxfId="7620" priority="4094" stopIfTrue="1">
      <formula>LEN(TRIM($AE$93))=0</formula>
    </cfRule>
  </conditionalFormatting>
  <conditionalFormatting sqref="AF93">
    <cfRule type="expression" dxfId="7619" priority="4095" stopIfTrue="1">
      <formula>LEN(TRIM($AF$93))=0</formula>
    </cfRule>
  </conditionalFormatting>
  <dataValidations count="2">
    <dataValidation type="whole" allowBlank="1" showErrorMessage="1" errorTitle="Input error" error="Enter a whole number." sqref="F39:BE39 F68:BE68">
      <formula1>-999999999999</formula1>
      <formula2>999999999999</formula2>
    </dataValidation>
    <dataValidation type="whole" allowBlank="1" showErrorMessage="1" errorTitle="Input error" error="Enter a whole number." sqref="F13:G13 J13:K13 N13:O13 R13:S13 V13:W13 AD13:AE13 F15:H15 J15:L15 N15:P15 R15:T15 V15:X15 AD15:AF15 F17:H18 J17:L18 N17:P18 R17:T18 V17:X18 AD17:AF18 F20:H23 J20:L23 N20:P23 R20:T23 V20:X23 AD20:AF23 F27:H27 J27:L27 N27:P27 R27:T27 V27:X27 AD27:AF27 F29:H35 J29:L35 N29:P35 R29:T35 V29:X35 AD29:AF35 F37:H37 J37:L37 N37:P37 R37:T37 V37:X37 AD37:AF37 F42:G42 J42:K42 N42:O42 R42:S42 V42:W42 AD42:AE42 F44:H44 J44:L44 N44:P44 R44:T44 V44:X44 AD44:AF44 F46:H47 J46:L47 N46:P47 R46:T47 V46:X47 AD46:AF47 F49:H52 J49:L52 N49:P52 R49:T52 V49:X52 AD49:AF52 F56:H56 J56:L56 N56:P56 R56:T56 V56:X56 AD56:AF56 F58:H64 J58:L64 N58:P64 R58:T64 V58:X64 AD58:AF64 F66:H66 J66:L66 N66:P66 R66:T66 V66:X66 AD66:AF66 F85:H85 J85:L85 N85:P85 R85:T85 V85:X85 AD85:AF85 F92:H93 J92:L93 N92:P93 R92:T93 V92:X93 AD92:AF93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1"/>
  </sheetPr>
  <dimension ref="B2:F60"/>
  <sheetViews>
    <sheetView showGridLines="0" zoomScale="80" zoomScaleNormal="80" workbookViewId="0"/>
  </sheetViews>
  <sheetFormatPr defaultRowHeight="15" x14ac:dyDescent="0.25"/>
  <cols>
    <col min="1" max="1" width="3.140625" customWidth="1"/>
    <col min="2" max="2" width="35.42578125" customWidth="1"/>
    <col min="3" max="3" width="12" style="71" customWidth="1"/>
    <col min="4" max="4" width="30.28515625" customWidth="1"/>
    <col min="5" max="5" width="18" customWidth="1"/>
    <col min="6" max="6" width="17.7109375" customWidth="1"/>
  </cols>
  <sheetData>
    <row r="2" spans="2:6" ht="18.75" x14ac:dyDescent="0.3">
      <c r="B2" s="54" t="s">
        <v>146</v>
      </c>
      <c r="C2" s="54"/>
      <c r="D2" s="71"/>
      <c r="E2" s="71"/>
      <c r="F2" s="71"/>
    </row>
    <row r="3" spans="2:6" s="71" customFormat="1" ht="15.75" customHeight="1" x14ac:dyDescent="0.3">
      <c r="B3" s="54"/>
      <c r="C3" s="54"/>
    </row>
    <row r="4" spans="2:6" ht="35.25" customHeight="1" x14ac:dyDescent="0.25">
      <c r="B4" s="96" t="s">
        <v>147</v>
      </c>
      <c r="C4" s="96" t="s">
        <v>168</v>
      </c>
      <c r="D4" s="96" t="s">
        <v>159</v>
      </c>
      <c r="E4" s="96" t="s">
        <v>144</v>
      </c>
      <c r="F4" s="96" t="s">
        <v>143</v>
      </c>
    </row>
    <row r="5" spans="2:6" x14ac:dyDescent="0.25">
      <c r="B5" s="249" t="s">
        <v>525</v>
      </c>
      <c r="C5" s="250" t="s">
        <v>526</v>
      </c>
      <c r="D5" s="250"/>
      <c r="E5" s="250"/>
      <c r="F5" s="250"/>
    </row>
    <row r="6" spans="2:6" x14ac:dyDescent="0.25">
      <c r="B6" s="249" t="s">
        <v>80</v>
      </c>
      <c r="C6" s="250" t="s">
        <v>526</v>
      </c>
      <c r="D6" s="250"/>
      <c r="E6" s="250"/>
      <c r="F6" s="250"/>
    </row>
    <row r="7" spans="2:6" x14ac:dyDescent="0.25">
      <c r="B7" s="249" t="s">
        <v>527</v>
      </c>
      <c r="C7" s="250" t="s">
        <v>526</v>
      </c>
      <c r="D7" s="250"/>
      <c r="E7" s="250"/>
      <c r="F7" s="250"/>
    </row>
    <row r="8" spans="2:6" x14ac:dyDescent="0.25">
      <c r="B8" s="249" t="s">
        <v>361</v>
      </c>
      <c r="C8" s="250" t="s">
        <v>526</v>
      </c>
      <c r="D8" s="250" t="s">
        <v>71</v>
      </c>
      <c r="E8" s="250" t="s">
        <v>71</v>
      </c>
      <c r="F8" s="250" t="s">
        <v>71</v>
      </c>
    </row>
    <row r="9" spans="2:6" x14ac:dyDescent="0.25">
      <c r="B9" s="249" t="s">
        <v>362</v>
      </c>
      <c r="C9" s="250" t="s">
        <v>526</v>
      </c>
      <c r="D9" s="250" t="s">
        <v>181</v>
      </c>
      <c r="E9" s="250" t="s">
        <v>71</v>
      </c>
      <c r="F9" s="250" t="s">
        <v>71</v>
      </c>
    </row>
    <row r="10" spans="2:6" x14ac:dyDescent="0.25">
      <c r="B10" s="248" t="s">
        <v>363</v>
      </c>
      <c r="C10" s="71" t="s">
        <v>528</v>
      </c>
      <c r="D10" t="s">
        <v>164</v>
      </c>
      <c r="E10" t="s">
        <v>265</v>
      </c>
      <c r="F10" t="s">
        <v>166</v>
      </c>
    </row>
    <row r="11" spans="2:6" x14ac:dyDescent="0.25">
      <c r="B11" s="248" t="s">
        <v>364</v>
      </c>
      <c r="C11" s="71" t="s">
        <v>528</v>
      </c>
      <c r="D11" t="s">
        <v>164</v>
      </c>
      <c r="E11" t="s">
        <v>266</v>
      </c>
      <c r="F11" t="s">
        <v>166</v>
      </c>
    </row>
    <row r="12" spans="2:6" x14ac:dyDescent="0.25">
      <c r="B12" s="248" t="s">
        <v>365</v>
      </c>
      <c r="C12" s="71" t="s">
        <v>528</v>
      </c>
      <c r="D12" t="s">
        <v>164</v>
      </c>
      <c r="E12" t="s">
        <v>265</v>
      </c>
      <c r="F12" t="s">
        <v>167</v>
      </c>
    </row>
    <row r="13" spans="2:6" x14ac:dyDescent="0.25">
      <c r="B13" s="248" t="s">
        <v>366</v>
      </c>
      <c r="C13" s="71" t="s">
        <v>528</v>
      </c>
      <c r="D13" t="s">
        <v>164</v>
      </c>
      <c r="E13" t="s">
        <v>266</v>
      </c>
      <c r="F13" t="s">
        <v>167</v>
      </c>
    </row>
    <row r="14" spans="2:6" x14ac:dyDescent="0.25">
      <c r="B14" s="248" t="s">
        <v>367</v>
      </c>
      <c r="C14" s="71" t="s">
        <v>528</v>
      </c>
      <c r="D14" t="s">
        <v>165</v>
      </c>
      <c r="E14" t="s">
        <v>265</v>
      </c>
      <c r="F14" t="s">
        <v>166</v>
      </c>
    </row>
    <row r="15" spans="2:6" x14ac:dyDescent="0.25">
      <c r="B15" s="248" t="s">
        <v>368</v>
      </c>
      <c r="C15" s="71" t="s">
        <v>528</v>
      </c>
      <c r="D15" t="s">
        <v>165</v>
      </c>
      <c r="E15" t="s">
        <v>266</v>
      </c>
      <c r="F15" t="s">
        <v>166</v>
      </c>
    </row>
    <row r="16" spans="2:6" x14ac:dyDescent="0.25">
      <c r="B16" s="248" t="s">
        <v>369</v>
      </c>
      <c r="C16" s="71" t="s">
        <v>528</v>
      </c>
      <c r="D16" t="s">
        <v>165</v>
      </c>
      <c r="E16" t="s">
        <v>265</v>
      </c>
      <c r="F16" t="s">
        <v>167</v>
      </c>
    </row>
    <row r="17" spans="2:6" x14ac:dyDescent="0.25">
      <c r="B17" s="248" t="s">
        <v>370</v>
      </c>
      <c r="C17" s="71" t="s">
        <v>528</v>
      </c>
      <c r="D17" t="s">
        <v>165</v>
      </c>
      <c r="E17" t="s">
        <v>266</v>
      </c>
      <c r="F17" t="s">
        <v>167</v>
      </c>
    </row>
    <row r="18" spans="2:6" x14ac:dyDescent="0.25">
      <c r="B18" s="249" t="s">
        <v>371</v>
      </c>
      <c r="C18" s="250" t="s">
        <v>526</v>
      </c>
      <c r="D18" s="250" t="s">
        <v>182</v>
      </c>
      <c r="E18" s="250" t="s">
        <v>148</v>
      </c>
      <c r="F18" s="250" t="s">
        <v>148</v>
      </c>
    </row>
    <row r="19" spans="2:6" x14ac:dyDescent="0.25">
      <c r="B19" s="248" t="s">
        <v>372</v>
      </c>
      <c r="C19" s="71" t="s">
        <v>528</v>
      </c>
      <c r="D19" t="s">
        <v>180</v>
      </c>
      <c r="E19" t="s">
        <v>148</v>
      </c>
      <c r="F19" t="s">
        <v>148</v>
      </c>
    </row>
    <row r="20" spans="2:6" x14ac:dyDescent="0.25">
      <c r="B20" s="248" t="s">
        <v>373</v>
      </c>
      <c r="C20" s="71" t="s">
        <v>528</v>
      </c>
      <c r="D20" t="s">
        <v>179</v>
      </c>
      <c r="E20" t="s">
        <v>148</v>
      </c>
      <c r="F20" t="s">
        <v>148</v>
      </c>
    </row>
    <row r="21" spans="2:6" x14ac:dyDescent="0.25">
      <c r="B21" s="249" t="s">
        <v>374</v>
      </c>
      <c r="C21" s="250" t="s">
        <v>526</v>
      </c>
      <c r="D21" s="250" t="s">
        <v>71</v>
      </c>
      <c r="E21" s="250" t="s">
        <v>71</v>
      </c>
      <c r="F21" s="250" t="s">
        <v>71</v>
      </c>
    </row>
    <row r="22" spans="2:6" x14ac:dyDescent="0.25">
      <c r="B22" s="249" t="s">
        <v>375</v>
      </c>
      <c r="C22" s="250" t="s">
        <v>526</v>
      </c>
      <c r="D22" s="250" t="s">
        <v>181</v>
      </c>
      <c r="E22" s="250" t="s">
        <v>71</v>
      </c>
      <c r="F22" s="250" t="s">
        <v>71</v>
      </c>
    </row>
    <row r="23" spans="2:6" x14ac:dyDescent="0.25">
      <c r="B23" s="248" t="s">
        <v>376</v>
      </c>
      <c r="C23" s="71" t="s">
        <v>528</v>
      </c>
      <c r="D23" t="s">
        <v>164</v>
      </c>
      <c r="E23" t="s">
        <v>265</v>
      </c>
      <c r="F23" t="s">
        <v>166</v>
      </c>
    </row>
    <row r="24" spans="2:6" x14ac:dyDescent="0.25">
      <c r="B24" s="248" t="s">
        <v>377</v>
      </c>
      <c r="C24" s="71" t="s">
        <v>528</v>
      </c>
      <c r="D24" t="s">
        <v>164</v>
      </c>
      <c r="E24" t="s">
        <v>266</v>
      </c>
      <c r="F24" t="s">
        <v>166</v>
      </c>
    </row>
    <row r="25" spans="2:6" x14ac:dyDescent="0.25">
      <c r="B25" s="248" t="s">
        <v>378</v>
      </c>
      <c r="C25" s="71" t="s">
        <v>528</v>
      </c>
      <c r="D25" t="s">
        <v>164</v>
      </c>
      <c r="E25" t="s">
        <v>265</v>
      </c>
      <c r="F25" t="s">
        <v>167</v>
      </c>
    </row>
    <row r="26" spans="2:6" x14ac:dyDescent="0.25">
      <c r="B26" s="248" t="s">
        <v>379</v>
      </c>
      <c r="C26" s="71" t="s">
        <v>528</v>
      </c>
      <c r="D26" t="s">
        <v>164</v>
      </c>
      <c r="E26" t="s">
        <v>266</v>
      </c>
      <c r="F26" t="s">
        <v>167</v>
      </c>
    </row>
    <row r="27" spans="2:6" x14ac:dyDescent="0.25">
      <c r="B27" s="248" t="s">
        <v>380</v>
      </c>
      <c r="C27" s="71" t="s">
        <v>528</v>
      </c>
      <c r="D27" t="s">
        <v>165</v>
      </c>
      <c r="E27" t="s">
        <v>265</v>
      </c>
      <c r="F27" t="s">
        <v>166</v>
      </c>
    </row>
    <row r="28" spans="2:6" x14ac:dyDescent="0.25">
      <c r="B28" s="248" t="s">
        <v>381</v>
      </c>
      <c r="C28" s="71" t="s">
        <v>528</v>
      </c>
      <c r="D28" t="s">
        <v>165</v>
      </c>
      <c r="E28" t="s">
        <v>266</v>
      </c>
      <c r="F28" t="s">
        <v>166</v>
      </c>
    </row>
    <row r="29" spans="2:6" x14ac:dyDescent="0.25">
      <c r="B29" s="248" t="s">
        <v>382</v>
      </c>
      <c r="C29" s="71" t="s">
        <v>528</v>
      </c>
      <c r="D29" t="s">
        <v>165</v>
      </c>
      <c r="E29" t="s">
        <v>265</v>
      </c>
      <c r="F29" t="s">
        <v>167</v>
      </c>
    </row>
    <row r="30" spans="2:6" x14ac:dyDescent="0.25">
      <c r="B30" s="248" t="s">
        <v>383</v>
      </c>
      <c r="C30" s="71" t="s">
        <v>528</v>
      </c>
      <c r="D30" t="s">
        <v>165</v>
      </c>
      <c r="E30" t="s">
        <v>266</v>
      </c>
      <c r="F30" t="s">
        <v>167</v>
      </c>
    </row>
    <row r="31" spans="2:6" x14ac:dyDescent="0.25">
      <c r="B31" s="249" t="s">
        <v>384</v>
      </c>
      <c r="C31" s="250" t="s">
        <v>526</v>
      </c>
      <c r="D31" s="250" t="s">
        <v>182</v>
      </c>
      <c r="E31" s="250" t="s">
        <v>148</v>
      </c>
      <c r="F31" s="250" t="s">
        <v>148</v>
      </c>
    </row>
    <row r="32" spans="2:6" x14ac:dyDescent="0.25">
      <c r="B32" s="248" t="s">
        <v>385</v>
      </c>
      <c r="C32" s="71" t="s">
        <v>528</v>
      </c>
      <c r="D32" t="s">
        <v>180</v>
      </c>
      <c r="E32" t="s">
        <v>148</v>
      </c>
      <c r="F32" t="s">
        <v>148</v>
      </c>
    </row>
    <row r="33" spans="2:6" x14ac:dyDescent="0.25">
      <c r="B33" s="248" t="s">
        <v>386</v>
      </c>
      <c r="C33" s="71" t="s">
        <v>528</v>
      </c>
      <c r="D33" t="s">
        <v>179</v>
      </c>
      <c r="E33" t="s">
        <v>148</v>
      </c>
      <c r="F33" t="s">
        <v>148</v>
      </c>
    </row>
    <row r="34" spans="2:6" x14ac:dyDescent="0.25">
      <c r="B34" s="249" t="s">
        <v>387</v>
      </c>
      <c r="C34" s="250" t="s">
        <v>526</v>
      </c>
      <c r="D34" s="250" t="s">
        <v>71</v>
      </c>
      <c r="E34" s="250" t="s">
        <v>71</v>
      </c>
      <c r="F34" s="250" t="s">
        <v>71</v>
      </c>
    </row>
    <row r="35" spans="2:6" x14ac:dyDescent="0.25">
      <c r="B35" s="249" t="s">
        <v>388</v>
      </c>
      <c r="C35" s="250" t="s">
        <v>526</v>
      </c>
      <c r="D35" s="250" t="s">
        <v>181</v>
      </c>
      <c r="E35" s="250" t="s">
        <v>71</v>
      </c>
      <c r="F35" s="250" t="s">
        <v>71</v>
      </c>
    </row>
    <row r="36" spans="2:6" x14ac:dyDescent="0.25">
      <c r="B36" s="248" t="s">
        <v>389</v>
      </c>
      <c r="C36" s="71" t="s">
        <v>528</v>
      </c>
      <c r="D36" t="s">
        <v>164</v>
      </c>
      <c r="E36" t="s">
        <v>71</v>
      </c>
      <c r="F36" t="s">
        <v>166</v>
      </c>
    </row>
    <row r="37" spans="2:6" x14ac:dyDescent="0.25">
      <c r="B37" s="248" t="s">
        <v>390</v>
      </c>
      <c r="C37" s="71" t="s">
        <v>528</v>
      </c>
      <c r="D37" t="s">
        <v>164</v>
      </c>
      <c r="E37" t="s">
        <v>71</v>
      </c>
      <c r="F37" t="s">
        <v>167</v>
      </c>
    </row>
    <row r="38" spans="2:6" x14ac:dyDescent="0.25">
      <c r="B38" s="248" t="s">
        <v>391</v>
      </c>
      <c r="C38" s="71" t="s">
        <v>528</v>
      </c>
      <c r="D38" t="s">
        <v>165</v>
      </c>
      <c r="E38" t="s">
        <v>71</v>
      </c>
      <c r="F38" t="s">
        <v>166</v>
      </c>
    </row>
    <row r="39" spans="2:6" x14ac:dyDescent="0.25">
      <c r="B39" s="248" t="s">
        <v>392</v>
      </c>
      <c r="C39" s="71" t="s">
        <v>528</v>
      </c>
      <c r="D39" t="s">
        <v>165</v>
      </c>
      <c r="E39" t="s">
        <v>71</v>
      </c>
      <c r="F39" t="s">
        <v>167</v>
      </c>
    </row>
    <row r="40" spans="2:6" x14ac:dyDescent="0.25">
      <c r="B40" s="249" t="s">
        <v>393</v>
      </c>
      <c r="C40" s="250" t="s">
        <v>526</v>
      </c>
      <c r="D40" s="250" t="s">
        <v>182</v>
      </c>
      <c r="E40" s="250" t="s">
        <v>148</v>
      </c>
      <c r="F40" s="250" t="s">
        <v>148</v>
      </c>
    </row>
    <row r="41" spans="2:6" x14ac:dyDescent="0.25">
      <c r="B41" s="248" t="s">
        <v>394</v>
      </c>
      <c r="C41" s="71" t="s">
        <v>528</v>
      </c>
      <c r="D41" t="s">
        <v>180</v>
      </c>
      <c r="E41" t="s">
        <v>148</v>
      </c>
      <c r="F41" t="s">
        <v>148</v>
      </c>
    </row>
    <row r="42" spans="2:6" x14ac:dyDescent="0.25">
      <c r="B42" s="248" t="s">
        <v>395</v>
      </c>
      <c r="C42" s="71" t="s">
        <v>528</v>
      </c>
      <c r="D42" t="s">
        <v>179</v>
      </c>
      <c r="E42" t="s">
        <v>148</v>
      </c>
      <c r="F42" t="s">
        <v>148</v>
      </c>
    </row>
    <row r="43" spans="2:6" x14ac:dyDescent="0.25">
      <c r="B43" s="249" t="s">
        <v>396</v>
      </c>
      <c r="C43" s="250" t="s">
        <v>526</v>
      </c>
      <c r="D43" s="250" t="s">
        <v>71</v>
      </c>
      <c r="E43" s="250" t="s">
        <v>71</v>
      </c>
      <c r="F43" s="250" t="s">
        <v>71</v>
      </c>
    </row>
    <row r="44" spans="2:6" x14ac:dyDescent="0.25">
      <c r="B44" s="249" t="s">
        <v>397</v>
      </c>
      <c r="C44" s="250" t="s">
        <v>526</v>
      </c>
      <c r="D44" s="250" t="s">
        <v>181</v>
      </c>
      <c r="E44" s="250" t="s">
        <v>71</v>
      </c>
      <c r="F44" s="250" t="s">
        <v>71</v>
      </c>
    </row>
    <row r="45" spans="2:6" x14ac:dyDescent="0.25">
      <c r="B45" s="248" t="s">
        <v>398</v>
      </c>
      <c r="C45" s="71" t="s">
        <v>528</v>
      </c>
      <c r="D45" t="s">
        <v>164</v>
      </c>
      <c r="E45" t="s">
        <v>71</v>
      </c>
      <c r="F45" t="s">
        <v>166</v>
      </c>
    </row>
    <row r="46" spans="2:6" x14ac:dyDescent="0.25">
      <c r="B46" s="248" t="s">
        <v>399</v>
      </c>
      <c r="C46" s="71" t="s">
        <v>528</v>
      </c>
      <c r="D46" t="s">
        <v>164</v>
      </c>
      <c r="E46" t="s">
        <v>71</v>
      </c>
      <c r="F46" t="s">
        <v>167</v>
      </c>
    </row>
    <row r="47" spans="2:6" x14ac:dyDescent="0.25">
      <c r="B47" s="248" t="s">
        <v>400</v>
      </c>
      <c r="C47" s="71" t="s">
        <v>528</v>
      </c>
      <c r="D47" t="s">
        <v>165</v>
      </c>
      <c r="E47" t="s">
        <v>71</v>
      </c>
      <c r="F47" t="s">
        <v>166</v>
      </c>
    </row>
    <row r="48" spans="2:6" x14ac:dyDescent="0.25">
      <c r="B48" s="248" t="s">
        <v>401</v>
      </c>
      <c r="C48" s="71" t="s">
        <v>528</v>
      </c>
      <c r="D48" t="s">
        <v>165</v>
      </c>
      <c r="E48" t="s">
        <v>71</v>
      </c>
      <c r="F48" t="s">
        <v>167</v>
      </c>
    </row>
    <row r="49" spans="2:6" x14ac:dyDescent="0.25">
      <c r="B49" s="249" t="s">
        <v>402</v>
      </c>
      <c r="C49" s="250" t="s">
        <v>526</v>
      </c>
      <c r="D49" s="250" t="s">
        <v>182</v>
      </c>
      <c r="E49" s="250" t="s">
        <v>148</v>
      </c>
      <c r="F49" s="250" t="s">
        <v>148</v>
      </c>
    </row>
    <row r="50" spans="2:6" x14ac:dyDescent="0.25">
      <c r="B50" s="248" t="s">
        <v>403</v>
      </c>
      <c r="C50" s="71" t="s">
        <v>528</v>
      </c>
      <c r="D50" t="s">
        <v>180</v>
      </c>
      <c r="E50" t="s">
        <v>148</v>
      </c>
      <c r="F50" t="s">
        <v>148</v>
      </c>
    </row>
    <row r="51" spans="2:6" x14ac:dyDescent="0.25">
      <c r="B51" s="248" t="s">
        <v>404</v>
      </c>
      <c r="C51" s="71" t="s">
        <v>528</v>
      </c>
      <c r="D51" t="s">
        <v>179</v>
      </c>
      <c r="E51" t="s">
        <v>148</v>
      </c>
      <c r="F51" t="s">
        <v>148</v>
      </c>
    </row>
    <row r="52" spans="2:6" x14ac:dyDescent="0.25">
      <c r="B52" s="249" t="s">
        <v>405</v>
      </c>
      <c r="C52" s="250" t="s">
        <v>526</v>
      </c>
      <c r="D52" s="250" t="s">
        <v>71</v>
      </c>
      <c r="E52" s="250" t="s">
        <v>71</v>
      </c>
      <c r="F52" s="250" t="s">
        <v>71</v>
      </c>
    </row>
    <row r="53" spans="2:6" x14ac:dyDescent="0.25">
      <c r="B53" s="249" t="s">
        <v>406</v>
      </c>
      <c r="C53" s="250" t="s">
        <v>526</v>
      </c>
      <c r="D53" s="250" t="s">
        <v>181</v>
      </c>
      <c r="E53" s="250" t="s">
        <v>71</v>
      </c>
      <c r="F53" s="250" t="s">
        <v>71</v>
      </c>
    </row>
    <row r="54" spans="2:6" x14ac:dyDescent="0.25">
      <c r="B54" s="248" t="s">
        <v>407</v>
      </c>
      <c r="C54" s="71" t="s">
        <v>528</v>
      </c>
      <c r="D54" t="s">
        <v>164</v>
      </c>
      <c r="E54" t="s">
        <v>71</v>
      </c>
      <c r="F54" t="s">
        <v>166</v>
      </c>
    </row>
    <row r="55" spans="2:6" x14ac:dyDescent="0.25">
      <c r="B55" s="248" t="s">
        <v>408</v>
      </c>
      <c r="C55" s="71" t="s">
        <v>528</v>
      </c>
      <c r="D55" t="s">
        <v>164</v>
      </c>
      <c r="E55" t="s">
        <v>71</v>
      </c>
      <c r="F55" t="s">
        <v>167</v>
      </c>
    </row>
    <row r="56" spans="2:6" x14ac:dyDescent="0.25">
      <c r="B56" s="248" t="s">
        <v>409</v>
      </c>
      <c r="C56" s="71" t="s">
        <v>528</v>
      </c>
      <c r="D56" t="s">
        <v>165</v>
      </c>
      <c r="E56" t="s">
        <v>71</v>
      </c>
      <c r="F56" t="s">
        <v>166</v>
      </c>
    </row>
    <row r="57" spans="2:6" x14ac:dyDescent="0.25">
      <c r="B57" s="248" t="s">
        <v>410</v>
      </c>
      <c r="C57" s="71" t="s">
        <v>528</v>
      </c>
      <c r="D57" t="s">
        <v>165</v>
      </c>
      <c r="E57" t="s">
        <v>71</v>
      </c>
      <c r="F57" t="s">
        <v>167</v>
      </c>
    </row>
    <row r="58" spans="2:6" x14ac:dyDescent="0.25">
      <c r="B58" s="249" t="s">
        <v>411</v>
      </c>
      <c r="C58" s="250" t="s">
        <v>526</v>
      </c>
      <c r="D58" s="250" t="s">
        <v>182</v>
      </c>
      <c r="E58" s="250" t="s">
        <v>148</v>
      </c>
      <c r="F58" s="250" t="s">
        <v>148</v>
      </c>
    </row>
    <row r="59" spans="2:6" x14ac:dyDescent="0.25">
      <c r="B59" s="248" t="s">
        <v>412</v>
      </c>
      <c r="C59" s="71" t="s">
        <v>528</v>
      </c>
      <c r="D59" t="s">
        <v>180</v>
      </c>
      <c r="E59" t="s">
        <v>148</v>
      </c>
      <c r="F59" t="s">
        <v>148</v>
      </c>
    </row>
    <row r="60" spans="2:6" x14ac:dyDescent="0.25">
      <c r="B60" s="248" t="s">
        <v>413</v>
      </c>
      <c r="C60" s="71" t="s">
        <v>528</v>
      </c>
      <c r="D60" t="s">
        <v>179</v>
      </c>
      <c r="E60" t="s">
        <v>148</v>
      </c>
      <c r="F60" t="s">
        <v>148</v>
      </c>
    </row>
  </sheetData>
  <sheetProtection algorithmName="SHA-256" hashValue="e2Z9GFsP069uTcgtSZPLiIHnI5KqF03sYufTShNrxMU=" saltValue="3qEl7Ql9cSL7NfAMDdLlfQ==" spinCount="100000" sheet="1" objects="1" scenarios="1"/>
  <hyperlinks>
    <hyperlink ref="B5" location="Cover_Sheet!A1" tooltip="Click to navigate to sheet" display="Cover_Sheet"/>
    <hyperlink ref="B6" location="Instructions!A1" tooltip="Click to navigate to sheet" display="Instructions"/>
    <hyperlink ref="B7" location="Index!A1" tooltip="Click to navigate to sheet" display="Index"/>
    <hyperlink ref="B8" location="STATS_Total!A1" tooltip="Click to navigate to sheet" display="STATS_Total"/>
    <hyperlink ref="B9" location="STATS_Total_Ind!A1" tooltip="Click to navigate to sheet" display="STATS_Total_Ind"/>
    <hyperlink ref="B10" location="STATS_IndOS_Open_Adv!A1" tooltip="Click to navigate to sheet" display="STATS_IndOS_Open_Adv"/>
    <hyperlink ref="B11" location="STATS_IndOS_Closed_Adv!A1" tooltip="Click to navigate to sheet" display="STATS_IndOS_Closed_Adv"/>
    <hyperlink ref="B12" location="STATS_IndOS_Open_NonAdv!A1" tooltip="Click to navigate to sheet" display="STATS_IndOS_Open_NonAdv"/>
    <hyperlink ref="B13" location="STATS_IndOS_Closed_NonAdv!A1" tooltip="Click to navigate to sheet" display="STATS_IndOS_Closed_NonAdv"/>
    <hyperlink ref="B14" location="STATS_IndIS_Open_Adv!A1" tooltip="Click to navigate to sheet" display="STATS_IndIS_Open_Adv"/>
    <hyperlink ref="B15" location="STATS_IndIS_Closed_Adv!A1" tooltip="Click to navigate to sheet" display="STATS_IndIS_Closed_Adv"/>
    <hyperlink ref="B16" location="STATS_IndIS_Open_NonAdv!A1" tooltip="Click to navigate to sheet" display="STATS_IndIS_Open_NonAdv"/>
    <hyperlink ref="B17" location="STATS_IndIS_Closed_NonAdv!A1" tooltip="Click to navigate to sheet" display="STATS_IndIS_Closed_NonAdv"/>
    <hyperlink ref="B18" location="STATS_Total_Grp!A1" tooltip="Click to navigate to sheet" display="STATS_Total_Grp"/>
    <hyperlink ref="B19" location="STATS_GrpOS!A1" tooltip="Click to navigate to sheet" display="STATS_GrpOS"/>
    <hyperlink ref="B20" location="STATS_GrpIS!A1" tooltip="Click to navigate to sheet" display="STATS_GrpIS"/>
    <hyperlink ref="B21" location="CLAIMS_Total!A1" tooltip="Click to navigate to sheet" display="CLAIMS_Total"/>
    <hyperlink ref="B22" location="CLAIMS_Total_Ind!A1" tooltip="Click to navigate to sheet" display="CLAIMS_Total_Ind"/>
    <hyperlink ref="B23" location="CLAIMS_IndOS_Open_Adv!A1" tooltip="Click to navigate to sheet" display="CLAIMS_IndOS_Open_Adv"/>
    <hyperlink ref="B24" location="CLAIMS_IndOS_Closed_Adv!A1" tooltip="Click to navigate to sheet" display="CLAIMS_IndOS_Closed_Adv"/>
    <hyperlink ref="B25" location="CLAIMS_IndOS_Open_NonAdv!A1" tooltip="Click to navigate to sheet" display="CLAIMS_IndOS_Open_NonAdv"/>
    <hyperlink ref="B26" location="CLAIMS_IndOS_Closed_NonAdv!A1" tooltip="Click to navigate to sheet" display="CLAIMS_IndOS_Closed_NonAdv"/>
    <hyperlink ref="B27" location="CLAIMS_IndIS_Open_Adv!A1" tooltip="Click to navigate to sheet" display="CLAIMS_IndIS_Open_Adv"/>
    <hyperlink ref="B28" location="CLAIMS_IndIS_Closed_Adv!A1" tooltip="Click to navigate to sheet" display="CLAIMS_IndIS_Closed_Adv"/>
    <hyperlink ref="B29" location="CLAIMS_IndIS_Open_NonAdv!A1" tooltip="Click to navigate to sheet" display="CLAIMS_IndIS_Open_NonAdv"/>
    <hyperlink ref="B30" location="CLAIMS_IndIS_Closed_NonAdv!A1" tooltip="Click to navigate to sheet" display="CLAIMS_IndIS_Closed_NonAdv"/>
    <hyperlink ref="B31" location="CLAIMS_Total_Grp!A1" tooltip="Click to navigate to sheet" display="CLAIMS_Total_Grp"/>
    <hyperlink ref="B32" location="CLAIMS_GrpOS!A1" tooltip="Click to navigate to sheet" display="CLAIMS_GrpOS"/>
    <hyperlink ref="B33" location="CLAIMS_GrpIS!A1" tooltip="Click to navigate to sheet" display="CLAIMS_GrpIS"/>
    <hyperlink ref="B34" location="CLAIMSDURN_Total!A1" tooltip="Click to navigate to sheet" display="CLAIMSDURN_Total"/>
    <hyperlink ref="B35" location="CLAIMSDURN_Total_Ind!A1" tooltip="Click to navigate to sheet" display="CLAIMSDURN_Total_Ind"/>
    <hyperlink ref="B36" location="CLAIMSDURN_IndOS_Adv!A1" tooltip="Click to navigate to sheet" display="CLAIMSDURN_IndOS_Adv"/>
    <hyperlink ref="B37" location="CLAIMSDURN_IndOS_NonAdv!A1" tooltip="Click to navigate to sheet" display="CLAIMSDURN_IndOS_NonAdv"/>
    <hyperlink ref="B38" location="CLAIMSDURN_IndIS_Adv!A1" tooltip="Click to navigate to sheet" display="CLAIMSDURN_IndIS_Adv"/>
    <hyperlink ref="B39" location="CLAIMSDURN_IndIS_NonAdv!A1" tooltip="Click to navigate to sheet" display="CLAIMSDURN_IndIS_NonAdv"/>
    <hyperlink ref="B40" location="CLAIMSDURN_Total_Grp!A1" tooltip="Click to navigate to sheet" display="CLAIMSDURN_Total_Grp"/>
    <hyperlink ref="B41" location="CLAIMSDURN_GrpOS!A1" tooltip="Click to navigate to sheet" display="CLAIMSDURN_GrpOS"/>
    <hyperlink ref="B42" location="CLAIMSDURN_GrpIS!A1" tooltip="Click to navigate to sheet" display="CLAIMSDURN_GrpIS"/>
    <hyperlink ref="B43" location="DISPUTES_Total!A1" tooltip="Click to navigate to sheet" display="DISPUTES_Total"/>
    <hyperlink ref="B44" location="DISPUTES_Total_Ind!A1" tooltip="Click to navigate to sheet" display="DISPUTES_Total_Ind"/>
    <hyperlink ref="B45" location="DISPUTES_IndOS_Adv!A1" tooltip="Click to navigate to sheet" display="DISPUTES_IndOS_Adv"/>
    <hyperlink ref="B46" location="DISPUTES_IndOS_NonAdv!A1" tooltip="Click to navigate to sheet" display="DISPUTES_IndOS_NonAdv"/>
    <hyperlink ref="B47" location="DISPUTES_IndIS_Adv!A1" tooltip="Click to navigate to sheet" display="DISPUTES_IndIS_Adv"/>
    <hyperlink ref="B48" location="DISPUTES_IndIS_NonAdv!A1" tooltip="Click to navigate to sheet" display="DISPUTES_IndIS_NonAdv"/>
    <hyperlink ref="B49" location="DISPUTES_Total_Grp!A1" tooltip="Click to navigate to sheet" display="DISPUTES_Total_Grp"/>
    <hyperlink ref="B50" location="DISPUTES_GrpOS!A1" tooltip="Click to navigate to sheet" display="DISPUTES_GrpOS"/>
    <hyperlink ref="B51" location="DISPUTES_GrpIS!A1" tooltip="Click to navigate to sheet" display="DISPUTES_GrpIS"/>
    <hyperlink ref="B52" location="DISPUTESDURN_Total!A1" tooltip="Click to navigate to sheet" display="DISPUTESDURN_Total"/>
    <hyperlink ref="B53" location="DISPUTESDURN_Total_Ind!A1" tooltip="Click to navigate to sheet" display="DISPUTESDURN_Total_Ind"/>
    <hyperlink ref="B54" location="DISPUTESDURN_IndOS_Adv!A1" tooltip="Click to navigate to sheet" display="DISPUTESDURN_IndOS_Adv"/>
    <hyperlink ref="B55" location="DISPUTESDURN_IndOS_NonAdv!A1" tooltip="Click to navigate to sheet" display="DISPUTESDURN_IndOS_NonAdv"/>
    <hyperlink ref="B56" location="DISPUTESDURN_IndIS_Adv!A1" tooltip="Click to navigate to sheet" display="DISPUTESDURN_IndIS_Adv"/>
    <hyperlink ref="B57" location="DISPUTESDURN_IndIS_NonAdv!A1" tooltip="Click to navigate to sheet" display="DISPUTESDURN_IndIS_NonAdv"/>
    <hyperlink ref="B58" location="DISPUTESDURN_Total_Grp!A1" tooltip="Click to navigate to sheet" display="DISPUTESDURN_Total_Grp"/>
    <hyperlink ref="B59" location="DISPUTESDURN_GrpOS!A1" tooltip="Click to navigate to sheet" display="DISPUTESDURN_GrpOS"/>
    <hyperlink ref="B60" location="DISPUTESDURN_GrpIS!A1" tooltip="Click to navigate to sheet" display="DISPUTESDURN_GrpIS"/>
  </hyperlinks>
  <pageMargins left="0.7" right="0.7" top="0.75" bottom="0.75" header="0.3" footer="0.3"/>
  <pageSetup paperSize="9" scale="74" orientation="portrait" r:id="rId1"/>
  <headerFooter>
    <oddHeader>&amp;C&amp;B&amp;"Arial"&amp;12&amp;Kff0000​‌For Official Use Only‌​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0" tint="-0.499984740745262"/>
  </sheetPr>
  <dimension ref="A1:R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41" hidden="1" customWidth="1"/>
    <col min="2" max="2" width="29.28515625" style="41" hidden="1" customWidth="1"/>
    <col min="3" max="3" width="17.5703125" style="41" hidden="1" customWidth="1"/>
    <col min="4" max="4" width="47.285156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26">
        <f>CLAIMSDURN_Total_Ind!A2+CLAIMSDURN_Total_Grp!A2</f>
        <v>658</v>
      </c>
      <c r="B2" s="33"/>
      <c r="C2" s="19"/>
      <c r="D2" s="47" t="s">
        <v>159</v>
      </c>
      <c r="E2" s="47"/>
      <c r="F2" s="108" t="s">
        <v>71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CLAIMSDURN_Total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"CLAIMS"&amp;MID(A3,FIND("_",A3),255)</f>
        <v>CLAIMS_Total</v>
      </c>
      <c r="B4" s="19"/>
      <c r="C4" s="12"/>
      <c r="D4" s="47" t="s">
        <v>143</v>
      </c>
      <c r="E4" s="47"/>
      <c r="F4" s="108" t="s">
        <v>71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09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09"/>
      <c r="E7" s="109"/>
      <c r="F7" s="16"/>
      <c r="G7" s="16"/>
      <c r="H7" s="88"/>
      <c r="I7" s="88"/>
      <c r="J7" s="88"/>
      <c r="K7" s="16"/>
      <c r="L7" s="88"/>
      <c r="M7" s="88"/>
      <c r="N7" s="88"/>
      <c r="O7" s="88"/>
      <c r="P7" s="88"/>
      <c r="Q7" s="88"/>
      <c r="R7" s="88"/>
    </row>
    <row r="8" spans="1:18" ht="30" customHeight="1" x14ac:dyDescent="0.25">
      <c r="A8" s="19"/>
      <c r="B8" s="19"/>
      <c r="C8" s="19"/>
      <c r="D8" s="15" t="s">
        <v>298</v>
      </c>
      <c r="E8" s="134"/>
      <c r="F8" s="230" t="s">
        <v>97</v>
      </c>
      <c r="G8" s="231"/>
      <c r="H8" s="224" t="s">
        <v>4</v>
      </c>
      <c r="I8" s="225"/>
      <c r="J8" s="226"/>
      <c r="K8" s="133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5" t="s">
        <v>334</v>
      </c>
      <c r="E9" s="15"/>
      <c r="F9" s="117" t="s">
        <v>97</v>
      </c>
      <c r="G9" s="117" t="s">
        <v>200</v>
      </c>
      <c r="H9" s="137" t="s">
        <v>453</v>
      </c>
      <c r="I9" s="137" t="s">
        <v>452</v>
      </c>
      <c r="J9" s="137" t="s">
        <v>208</v>
      </c>
      <c r="K9" s="117" t="s">
        <v>5</v>
      </c>
      <c r="L9" s="139" t="s">
        <v>74</v>
      </c>
      <c r="M9" s="181" t="s">
        <v>97</v>
      </c>
      <c r="N9" s="181" t="s">
        <v>321</v>
      </c>
      <c r="O9" s="181" t="s">
        <v>322</v>
      </c>
      <c r="P9" s="181" t="s">
        <v>97</v>
      </c>
      <c r="Q9" s="181" t="s">
        <v>97</v>
      </c>
      <c r="R9" s="181" t="s">
        <v>299</v>
      </c>
    </row>
    <row r="10" spans="1:18" s="35" customFormat="1" x14ac:dyDescent="0.25">
      <c r="A10" s="19"/>
      <c r="B10" s="19"/>
      <c r="C10" s="19"/>
      <c r="D10" s="46"/>
      <c r="E10" s="53"/>
      <c r="F10" s="45"/>
      <c r="G10" s="94"/>
      <c r="H10" s="45"/>
      <c r="I10" s="94"/>
      <c r="J10" s="94"/>
      <c r="K10" s="72"/>
      <c r="L10" s="45"/>
      <c r="M10" s="45"/>
      <c r="N10" s="94"/>
      <c r="O10" s="94"/>
      <c r="P10" s="45"/>
      <c r="Q10" s="94"/>
      <c r="R10" s="45"/>
    </row>
    <row r="11" spans="1:18" ht="15.75" customHeight="1" x14ac:dyDescent="0.25">
      <c r="A11" s="36"/>
      <c r="B11" s="12"/>
      <c r="C11" s="36"/>
      <c r="D11" s="50" t="s">
        <v>96</v>
      </c>
      <c r="E11" s="50"/>
      <c r="F11" s="51" t="s">
        <v>77</v>
      </c>
      <c r="G11" s="51" t="s">
        <v>77</v>
      </c>
      <c r="H11" s="51" t="s">
        <v>77</v>
      </c>
      <c r="I11" s="51" t="s">
        <v>77</v>
      </c>
      <c r="J11" s="51" t="s">
        <v>77</v>
      </c>
      <c r="K11" s="51" t="s">
        <v>77</v>
      </c>
      <c r="L11" s="51" t="s">
        <v>77</v>
      </c>
      <c r="M11" s="51" t="s">
        <v>77</v>
      </c>
      <c r="N11" s="51" t="s">
        <v>77</v>
      </c>
      <c r="O11" s="51" t="s">
        <v>77</v>
      </c>
      <c r="P11" s="51" t="s">
        <v>77</v>
      </c>
      <c r="Q11" s="51" t="s">
        <v>77</v>
      </c>
      <c r="R11" s="51" t="s">
        <v>77</v>
      </c>
    </row>
    <row r="12" spans="1:18" x14ac:dyDescent="0.25">
      <c r="A12" s="36"/>
      <c r="B12" s="36"/>
      <c r="C12" s="36"/>
      <c r="D12" s="37" t="s">
        <v>137</v>
      </c>
      <c r="E12" s="37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40" t="str">
        <f>"CPD BY NUMBER"</f>
        <v>CPD BY NUMBER</v>
      </c>
      <c r="B13" s="40" t="str">
        <f>D12</f>
        <v>Claims finalised</v>
      </c>
      <c r="C13" s="40" t="s">
        <v>27</v>
      </c>
      <c r="D13" s="53" t="s">
        <v>248</v>
      </c>
      <c r="E13" s="53"/>
      <c r="F13" s="26">
        <f>CLAIMSDURN_Total_Ind!F13+CLAIMSDURN_Total_Grp!F13</f>
        <v>0</v>
      </c>
      <c r="G13" s="26">
        <f>CLAIMSDURN_Total_Ind!G13+CLAIMSDURN_Total_Grp!G13</f>
        <v>0</v>
      </c>
      <c r="H13" s="26">
        <f>CLAIMSDURN_Total_Ind!H13+CLAIMSDURN_Total_Grp!H13</f>
        <v>0</v>
      </c>
      <c r="I13" s="26">
        <f>CLAIMSDURN_Total_Ind!I13+CLAIMSDURN_Total_Grp!I13</f>
        <v>0</v>
      </c>
      <c r="J13" s="26">
        <f>CLAIMSDURN_Total_Ind!J13+CLAIMSDURN_Total_Grp!J13</f>
        <v>0</v>
      </c>
      <c r="K13" s="26">
        <f>CLAIMSDURN_Total_Ind!K13+CLAIMSDURN_Total_Grp!K13</f>
        <v>0</v>
      </c>
      <c r="L13" s="26">
        <f>CLAIMSDURN_Total_Ind!L13+CLAIMSDURN_Total_Grp!L13</f>
        <v>0</v>
      </c>
      <c r="M13" s="26">
        <f>CLAIMSDURN_Total_Ind!M13+CLAIMSDURN_Total_Grp!M13</f>
        <v>0</v>
      </c>
      <c r="N13" s="26">
        <f>CLAIMSDURN_Total_Ind!N13+CLAIMSDURN_Total_Grp!N13</f>
        <v>0</v>
      </c>
      <c r="O13" s="26">
        <f>CLAIMSDURN_Total_Ind!O13+CLAIMSDURN_Total_Grp!O13</f>
        <v>0</v>
      </c>
      <c r="P13" s="26">
        <f>CLAIMSDURN_Total_Ind!P13+CLAIMSDURN_Total_Grp!P13</f>
        <v>0</v>
      </c>
      <c r="Q13" s="26">
        <f>CLAIMSDURN_Total_Ind!Q13+CLAIMSDURN_Total_Grp!Q13</f>
        <v>0</v>
      </c>
      <c r="R13" s="26">
        <f>CLAIMSDURN_Total_Ind!R13+CLAIMSDURN_Total_Grp!R13</f>
        <v>0</v>
      </c>
    </row>
    <row r="14" spans="1:18" x14ac:dyDescent="0.25">
      <c r="A14" s="12" t="str">
        <f>A13</f>
        <v>CPD BY NUMBER</v>
      </c>
      <c r="B14" s="36" t="str">
        <f>B13</f>
        <v>Claims finalised</v>
      </c>
      <c r="C14" s="40" t="s">
        <v>27</v>
      </c>
      <c r="D14" s="53" t="s">
        <v>247</v>
      </c>
      <c r="E14" s="53"/>
      <c r="F14" s="26">
        <f>CLAIMSDURN_Total_Ind!F14+CLAIMSDURN_Total_Grp!F14</f>
        <v>0</v>
      </c>
      <c r="G14" s="26">
        <f>CLAIMSDURN_Total_Ind!G14+CLAIMSDURN_Total_Grp!G14</f>
        <v>0</v>
      </c>
      <c r="H14" s="26">
        <f>CLAIMSDURN_Total_Ind!H14+CLAIMSDURN_Total_Grp!H14</f>
        <v>0</v>
      </c>
      <c r="I14" s="26">
        <f>CLAIMSDURN_Total_Ind!I14+CLAIMSDURN_Total_Grp!I14</f>
        <v>0</v>
      </c>
      <c r="J14" s="26">
        <f>CLAIMSDURN_Total_Ind!J14+CLAIMSDURN_Total_Grp!J14</f>
        <v>0</v>
      </c>
      <c r="K14" s="26">
        <f>CLAIMSDURN_Total_Ind!K14+CLAIMSDURN_Total_Grp!K14</f>
        <v>0</v>
      </c>
      <c r="L14" s="26">
        <f>CLAIMSDURN_Total_Ind!L14+CLAIMSDURN_Total_Grp!L14</f>
        <v>0</v>
      </c>
      <c r="M14" s="26">
        <f>CLAIMSDURN_Total_Ind!M14+CLAIMSDURN_Total_Grp!M14</f>
        <v>0</v>
      </c>
      <c r="N14" s="26">
        <f>CLAIMSDURN_Total_Ind!N14+CLAIMSDURN_Total_Grp!N14</f>
        <v>0</v>
      </c>
      <c r="O14" s="26">
        <f>CLAIMSDURN_Total_Ind!O14+CLAIMSDURN_Total_Grp!O14</f>
        <v>0</v>
      </c>
      <c r="P14" s="26">
        <f>CLAIMSDURN_Total_Ind!P14+CLAIMSDURN_Total_Grp!P14</f>
        <v>0</v>
      </c>
      <c r="Q14" s="26">
        <f>CLAIMSDURN_Total_Ind!Q14+CLAIMSDURN_Total_Grp!Q14</f>
        <v>0</v>
      </c>
      <c r="R14" s="26">
        <f>CLAIMSDURN_Total_Ind!R14+CLAIMSDURN_Total_Grp!R14</f>
        <v>0</v>
      </c>
    </row>
    <row r="15" spans="1:18" x14ac:dyDescent="0.25">
      <c r="A15" s="36" t="str">
        <f t="shared" ref="A15:A20" si="0">$A$13</f>
        <v>CPD BY NUMBER</v>
      </c>
      <c r="B15" s="36" t="str">
        <f t="shared" ref="B15:B20" si="1">B14</f>
        <v>Claims finalised</v>
      </c>
      <c r="C15" s="40" t="s">
        <v>27</v>
      </c>
      <c r="D15" s="53" t="s">
        <v>249</v>
      </c>
      <c r="E15" s="53"/>
      <c r="F15" s="26">
        <f>CLAIMSDURN_Total_Ind!F15+CLAIMSDURN_Total_Grp!F15</f>
        <v>0</v>
      </c>
      <c r="G15" s="26">
        <f>CLAIMSDURN_Total_Ind!G15+CLAIMSDURN_Total_Grp!G15</f>
        <v>0</v>
      </c>
      <c r="H15" s="26">
        <f>CLAIMSDURN_Total_Ind!H15+CLAIMSDURN_Total_Grp!H15</f>
        <v>0</v>
      </c>
      <c r="I15" s="26">
        <f>CLAIMSDURN_Total_Ind!I15+CLAIMSDURN_Total_Grp!I15</f>
        <v>0</v>
      </c>
      <c r="J15" s="26">
        <f>CLAIMSDURN_Total_Ind!J15+CLAIMSDURN_Total_Grp!J15</f>
        <v>0</v>
      </c>
      <c r="K15" s="26">
        <f>CLAIMSDURN_Total_Ind!K15+CLAIMSDURN_Total_Grp!K15</f>
        <v>0</v>
      </c>
      <c r="L15" s="26">
        <f>CLAIMSDURN_Total_Ind!L15+CLAIMSDURN_Total_Grp!L15</f>
        <v>0</v>
      </c>
      <c r="M15" s="26">
        <f>CLAIMSDURN_Total_Ind!M15+CLAIMSDURN_Total_Grp!M15</f>
        <v>0</v>
      </c>
      <c r="N15" s="26">
        <f>CLAIMSDURN_Total_Ind!N15+CLAIMSDURN_Total_Grp!N15</f>
        <v>0</v>
      </c>
      <c r="O15" s="26">
        <f>CLAIMSDURN_Total_Ind!O15+CLAIMSDURN_Total_Grp!O15</f>
        <v>0</v>
      </c>
      <c r="P15" s="26">
        <f>CLAIMSDURN_Total_Ind!P15+CLAIMSDURN_Total_Grp!P15</f>
        <v>0</v>
      </c>
      <c r="Q15" s="26">
        <f>CLAIMSDURN_Total_Ind!Q15+CLAIMSDURN_Total_Grp!Q15</f>
        <v>0</v>
      </c>
      <c r="R15" s="26">
        <f>CLAIMSDURN_Total_Ind!R15+CLAIMSDURN_Total_Grp!R15</f>
        <v>0</v>
      </c>
    </row>
    <row r="16" spans="1:18" x14ac:dyDescent="0.25">
      <c r="A16" s="36" t="str">
        <f t="shared" si="0"/>
        <v>CPD BY NUMBER</v>
      </c>
      <c r="B16" s="36" t="str">
        <f t="shared" si="1"/>
        <v>Claims finalised</v>
      </c>
      <c r="C16" s="40" t="s">
        <v>27</v>
      </c>
      <c r="D16" s="53" t="s">
        <v>250</v>
      </c>
      <c r="E16" s="53"/>
      <c r="F16" s="26">
        <f>CLAIMSDURN_Total_Ind!F16+CLAIMSDURN_Total_Grp!F16</f>
        <v>0</v>
      </c>
      <c r="G16" s="26">
        <f>CLAIMSDURN_Total_Ind!G16+CLAIMSDURN_Total_Grp!G16</f>
        <v>0</v>
      </c>
      <c r="H16" s="26">
        <f>CLAIMSDURN_Total_Ind!H16+CLAIMSDURN_Total_Grp!H16</f>
        <v>0</v>
      </c>
      <c r="I16" s="26">
        <f>CLAIMSDURN_Total_Ind!I16+CLAIMSDURN_Total_Grp!I16</f>
        <v>0</v>
      </c>
      <c r="J16" s="26">
        <f>CLAIMSDURN_Total_Ind!J16+CLAIMSDURN_Total_Grp!J16</f>
        <v>0</v>
      </c>
      <c r="K16" s="26">
        <f>CLAIMSDURN_Total_Ind!K16+CLAIMSDURN_Total_Grp!K16</f>
        <v>0</v>
      </c>
      <c r="L16" s="26">
        <f>CLAIMSDURN_Total_Ind!L16+CLAIMSDURN_Total_Grp!L16</f>
        <v>0</v>
      </c>
      <c r="M16" s="26">
        <f>CLAIMSDURN_Total_Ind!M16+CLAIMSDURN_Total_Grp!M16</f>
        <v>0</v>
      </c>
      <c r="N16" s="26">
        <f>CLAIMSDURN_Total_Ind!N16+CLAIMSDURN_Total_Grp!N16</f>
        <v>0</v>
      </c>
      <c r="O16" s="26">
        <f>CLAIMSDURN_Total_Ind!O16+CLAIMSDURN_Total_Grp!O16</f>
        <v>0</v>
      </c>
      <c r="P16" s="26">
        <f>CLAIMSDURN_Total_Ind!P16+CLAIMSDURN_Total_Grp!P16</f>
        <v>0</v>
      </c>
      <c r="Q16" s="26">
        <f>CLAIMSDURN_Total_Ind!Q16+CLAIMSDURN_Total_Grp!Q16</f>
        <v>0</v>
      </c>
      <c r="R16" s="26">
        <f>CLAIMSDURN_Total_Ind!R16+CLAIMSDURN_Total_Grp!R16</f>
        <v>0</v>
      </c>
    </row>
    <row r="17" spans="1:18" x14ac:dyDescent="0.25">
      <c r="A17" s="36" t="str">
        <f t="shared" si="0"/>
        <v>CPD BY NUMBER</v>
      </c>
      <c r="B17" s="36" t="str">
        <f t="shared" si="1"/>
        <v>Claims finalised</v>
      </c>
      <c r="C17" s="40" t="s">
        <v>27</v>
      </c>
      <c r="D17" s="53" t="s">
        <v>251</v>
      </c>
      <c r="E17" s="53"/>
      <c r="F17" s="26">
        <f>CLAIMSDURN_Total_Ind!F17+CLAIMSDURN_Total_Grp!F17</f>
        <v>0</v>
      </c>
      <c r="G17" s="26">
        <f>CLAIMSDURN_Total_Ind!G17+CLAIMSDURN_Total_Grp!G17</f>
        <v>0</v>
      </c>
      <c r="H17" s="26">
        <f>CLAIMSDURN_Total_Ind!H17+CLAIMSDURN_Total_Grp!H17</f>
        <v>0</v>
      </c>
      <c r="I17" s="26">
        <f>CLAIMSDURN_Total_Ind!I17+CLAIMSDURN_Total_Grp!I17</f>
        <v>0</v>
      </c>
      <c r="J17" s="26">
        <f>CLAIMSDURN_Total_Ind!J17+CLAIMSDURN_Total_Grp!J17</f>
        <v>0</v>
      </c>
      <c r="K17" s="26">
        <f>CLAIMSDURN_Total_Ind!K17+CLAIMSDURN_Total_Grp!K17</f>
        <v>0</v>
      </c>
      <c r="L17" s="26">
        <f>CLAIMSDURN_Total_Ind!L17+CLAIMSDURN_Total_Grp!L17</f>
        <v>0</v>
      </c>
      <c r="M17" s="26">
        <f>CLAIMSDURN_Total_Ind!M17+CLAIMSDURN_Total_Grp!M17</f>
        <v>0</v>
      </c>
      <c r="N17" s="26">
        <f>CLAIMSDURN_Total_Ind!N17+CLAIMSDURN_Total_Grp!N17</f>
        <v>0</v>
      </c>
      <c r="O17" s="26">
        <f>CLAIMSDURN_Total_Ind!O17+CLAIMSDURN_Total_Grp!O17</f>
        <v>0</v>
      </c>
      <c r="P17" s="26">
        <f>CLAIMSDURN_Total_Ind!P17+CLAIMSDURN_Total_Grp!P17</f>
        <v>0</v>
      </c>
      <c r="Q17" s="26">
        <f>CLAIMSDURN_Total_Ind!Q17+CLAIMSDURN_Total_Grp!Q17</f>
        <v>0</v>
      </c>
      <c r="R17" s="26">
        <f>CLAIMSDURN_Total_Ind!R17+CLAIMSDURN_Total_Grp!R17</f>
        <v>0</v>
      </c>
    </row>
    <row r="18" spans="1:18" x14ac:dyDescent="0.25">
      <c r="A18" s="36" t="str">
        <f t="shared" si="0"/>
        <v>CPD BY NUMBER</v>
      </c>
      <c r="B18" s="36" t="str">
        <f t="shared" si="1"/>
        <v>Claims finalised</v>
      </c>
      <c r="C18" s="40" t="s">
        <v>27</v>
      </c>
      <c r="D18" s="53" t="s">
        <v>252</v>
      </c>
      <c r="E18" s="53"/>
      <c r="F18" s="26">
        <f>CLAIMSDURN_Total_Ind!F18+CLAIMSDURN_Total_Grp!F18</f>
        <v>0</v>
      </c>
      <c r="G18" s="26">
        <f>CLAIMSDURN_Total_Ind!G18+CLAIMSDURN_Total_Grp!G18</f>
        <v>0</v>
      </c>
      <c r="H18" s="26">
        <f>CLAIMSDURN_Total_Ind!H18+CLAIMSDURN_Total_Grp!H18</f>
        <v>0</v>
      </c>
      <c r="I18" s="26">
        <f>CLAIMSDURN_Total_Ind!I18+CLAIMSDURN_Total_Grp!I18</f>
        <v>0</v>
      </c>
      <c r="J18" s="26">
        <f>CLAIMSDURN_Total_Ind!J18+CLAIMSDURN_Total_Grp!J18</f>
        <v>0</v>
      </c>
      <c r="K18" s="26">
        <f>CLAIMSDURN_Total_Ind!K18+CLAIMSDURN_Total_Grp!K18</f>
        <v>0</v>
      </c>
      <c r="L18" s="26">
        <f>CLAIMSDURN_Total_Ind!L18+CLAIMSDURN_Total_Grp!L18</f>
        <v>0</v>
      </c>
      <c r="M18" s="26">
        <f>CLAIMSDURN_Total_Ind!M18+CLAIMSDURN_Total_Grp!M18</f>
        <v>0</v>
      </c>
      <c r="N18" s="26">
        <f>CLAIMSDURN_Total_Ind!N18+CLAIMSDURN_Total_Grp!N18</f>
        <v>0</v>
      </c>
      <c r="O18" s="26">
        <f>CLAIMSDURN_Total_Ind!O18+CLAIMSDURN_Total_Grp!O18</f>
        <v>0</v>
      </c>
      <c r="P18" s="26">
        <f>CLAIMSDURN_Total_Ind!P18+CLAIMSDURN_Total_Grp!P18</f>
        <v>0</v>
      </c>
      <c r="Q18" s="26">
        <f>CLAIMSDURN_Total_Ind!Q18+CLAIMSDURN_Total_Grp!Q18</f>
        <v>0</v>
      </c>
      <c r="R18" s="26">
        <f>CLAIMSDURN_Total_Ind!R18+CLAIMSDURN_Total_Grp!R18</f>
        <v>0</v>
      </c>
    </row>
    <row r="19" spans="1:18" x14ac:dyDescent="0.25">
      <c r="A19" s="36" t="str">
        <f t="shared" si="0"/>
        <v>CPD BY NUMBER</v>
      </c>
      <c r="B19" s="36" t="str">
        <f t="shared" si="1"/>
        <v>Claims finalised</v>
      </c>
      <c r="C19" s="40" t="s">
        <v>27</v>
      </c>
      <c r="D19" s="53" t="s">
        <v>253</v>
      </c>
      <c r="E19" s="53"/>
      <c r="F19" s="26">
        <f>CLAIMSDURN_Total_Ind!F19+CLAIMSDURN_Total_Grp!F19</f>
        <v>0</v>
      </c>
      <c r="G19" s="26">
        <f>CLAIMSDURN_Total_Ind!G19+CLAIMSDURN_Total_Grp!G19</f>
        <v>0</v>
      </c>
      <c r="H19" s="26">
        <f>CLAIMSDURN_Total_Ind!H19+CLAIMSDURN_Total_Grp!H19</f>
        <v>0</v>
      </c>
      <c r="I19" s="26">
        <f>CLAIMSDURN_Total_Ind!I19+CLAIMSDURN_Total_Grp!I19</f>
        <v>0</v>
      </c>
      <c r="J19" s="26">
        <f>CLAIMSDURN_Total_Ind!J19+CLAIMSDURN_Total_Grp!J19</f>
        <v>0</v>
      </c>
      <c r="K19" s="26">
        <f>CLAIMSDURN_Total_Ind!K19+CLAIMSDURN_Total_Grp!K19</f>
        <v>0</v>
      </c>
      <c r="L19" s="26">
        <f>CLAIMSDURN_Total_Ind!L19+CLAIMSDURN_Total_Grp!L19</f>
        <v>0</v>
      </c>
      <c r="M19" s="26">
        <f>CLAIMSDURN_Total_Ind!M19+CLAIMSDURN_Total_Grp!M19</f>
        <v>0</v>
      </c>
      <c r="N19" s="26">
        <f>CLAIMSDURN_Total_Ind!N19+CLAIMSDURN_Total_Grp!N19</f>
        <v>0</v>
      </c>
      <c r="O19" s="26">
        <f>CLAIMSDURN_Total_Ind!O19+CLAIMSDURN_Total_Grp!O19</f>
        <v>0</v>
      </c>
      <c r="P19" s="26">
        <f>CLAIMSDURN_Total_Ind!P19+CLAIMSDURN_Total_Grp!P19</f>
        <v>0</v>
      </c>
      <c r="Q19" s="26">
        <f>CLAIMSDURN_Total_Ind!Q19+CLAIMSDURN_Total_Grp!Q19</f>
        <v>0</v>
      </c>
      <c r="R19" s="26">
        <f>CLAIMSDURN_Total_Ind!R19+CLAIMSDURN_Total_Grp!R19</f>
        <v>0</v>
      </c>
    </row>
    <row r="20" spans="1:18" x14ac:dyDescent="0.25">
      <c r="A20" s="36" t="str">
        <f t="shared" si="0"/>
        <v>CPD BY NUMBER</v>
      </c>
      <c r="B20" s="36" t="str">
        <f t="shared" si="1"/>
        <v>Claims finalised</v>
      </c>
      <c r="C20" s="40" t="s">
        <v>27</v>
      </c>
      <c r="D20" s="53" t="s">
        <v>171</v>
      </c>
      <c r="E20" s="53"/>
      <c r="F20" s="26">
        <f>CLAIMSDURN_Total_Ind!F20+CLAIMSDURN_Total_Grp!F20</f>
        <v>0</v>
      </c>
      <c r="G20" s="26">
        <f>CLAIMSDURN_Total_Ind!G20+CLAIMSDURN_Total_Grp!G20</f>
        <v>0</v>
      </c>
      <c r="H20" s="26">
        <f>CLAIMSDURN_Total_Ind!H20+CLAIMSDURN_Total_Grp!H20</f>
        <v>0</v>
      </c>
      <c r="I20" s="26">
        <f>CLAIMSDURN_Total_Ind!I20+CLAIMSDURN_Total_Grp!I20</f>
        <v>0</v>
      </c>
      <c r="J20" s="26">
        <f>CLAIMSDURN_Total_Ind!J20+CLAIMSDURN_Total_Grp!J20</f>
        <v>0</v>
      </c>
      <c r="K20" s="26">
        <f>CLAIMSDURN_Total_Ind!K20+CLAIMSDURN_Total_Grp!K20</f>
        <v>0</v>
      </c>
      <c r="L20" s="26">
        <f>CLAIMSDURN_Total_Ind!L20+CLAIMSDURN_Total_Grp!L20</f>
        <v>0</v>
      </c>
      <c r="M20" s="26">
        <f>CLAIMSDURN_Total_Ind!M20+CLAIMSDURN_Total_Grp!M20</f>
        <v>0</v>
      </c>
      <c r="N20" s="26">
        <f>CLAIMSDURN_Total_Ind!N20+CLAIMSDURN_Total_Grp!N20</f>
        <v>0</v>
      </c>
      <c r="O20" s="26">
        <f>CLAIMSDURN_Total_Ind!O20+CLAIMSDURN_Total_Grp!O20</f>
        <v>0</v>
      </c>
      <c r="P20" s="26">
        <f>CLAIMSDURN_Total_Ind!P20+CLAIMSDURN_Total_Grp!P20</f>
        <v>0</v>
      </c>
      <c r="Q20" s="26">
        <f>CLAIMSDURN_Total_Ind!Q20+CLAIMSDURN_Total_Grp!Q20</f>
        <v>0</v>
      </c>
      <c r="R20" s="26">
        <f>CLAIMSDURN_Total_Ind!R20+CLAIMSDURN_Total_Grp!R20</f>
        <v>0</v>
      </c>
    </row>
    <row r="21" spans="1:18" x14ac:dyDescent="0.25">
      <c r="A21" s="36"/>
      <c r="B21" s="12"/>
      <c r="C21" s="12"/>
      <c r="D21" s="46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A22" s="36"/>
      <c r="D22" s="48" t="s">
        <v>98</v>
      </c>
      <c r="E22" s="114"/>
      <c r="F22" s="51" t="s">
        <v>76</v>
      </c>
      <c r="G22" s="51" t="s">
        <v>76</v>
      </c>
      <c r="H22" s="51" t="s">
        <v>76</v>
      </c>
      <c r="I22" s="51" t="s">
        <v>76</v>
      </c>
      <c r="J22" s="51" t="s">
        <v>76</v>
      </c>
      <c r="K22" s="51" t="s">
        <v>76</v>
      </c>
      <c r="L22" s="128" t="s">
        <v>75</v>
      </c>
      <c r="M22" s="51" t="s">
        <v>76</v>
      </c>
      <c r="N22" s="51" t="s">
        <v>76</v>
      </c>
      <c r="O22" s="51" t="s">
        <v>76</v>
      </c>
      <c r="P22" s="51" t="s">
        <v>76</v>
      </c>
      <c r="Q22" s="51" t="s">
        <v>76</v>
      </c>
      <c r="R22" s="51" t="s">
        <v>76</v>
      </c>
    </row>
    <row r="23" spans="1:18" x14ac:dyDescent="0.25">
      <c r="A23" s="36"/>
      <c r="B23" s="36"/>
      <c r="C23" s="36"/>
      <c r="D23" s="37" t="s">
        <v>137</v>
      </c>
      <c r="E23" s="37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x14ac:dyDescent="0.25">
      <c r="A24" s="110" t="str">
        <f>"CPD BY SUM INSURED"</f>
        <v>CPD BY SUM INSURED</v>
      </c>
      <c r="B24" s="40" t="str">
        <f>D23</f>
        <v>Claims finalised</v>
      </c>
      <c r="C24" s="40" t="s">
        <v>27</v>
      </c>
      <c r="D24" s="53" t="s">
        <v>248</v>
      </c>
      <c r="E24" s="53"/>
      <c r="F24" s="26">
        <f>CLAIMSDURN_Total_Ind!F24+CLAIMSDURN_Total_Grp!F24</f>
        <v>0</v>
      </c>
      <c r="G24" s="26">
        <f>CLAIMSDURN_Total_Ind!G24+CLAIMSDURN_Total_Grp!G24</f>
        <v>0</v>
      </c>
      <c r="H24" s="26">
        <f>CLAIMSDURN_Total_Ind!H24+CLAIMSDURN_Total_Grp!H24</f>
        <v>0</v>
      </c>
      <c r="I24" s="26">
        <f>CLAIMSDURN_Total_Ind!I24+CLAIMSDURN_Total_Grp!I24</f>
        <v>0</v>
      </c>
      <c r="J24" s="26">
        <f>CLAIMSDURN_Total_Ind!J24+CLAIMSDURN_Total_Grp!J24</f>
        <v>0</v>
      </c>
      <c r="K24" s="26">
        <f>CLAIMSDURN_Total_Ind!K24+CLAIMSDURN_Total_Grp!K24</f>
        <v>0</v>
      </c>
      <c r="L24" s="26">
        <f>CLAIMSDURN_Total_Ind!L24+CLAIMSDURN_Total_Grp!L24</f>
        <v>0</v>
      </c>
      <c r="M24" s="26">
        <f>CLAIMSDURN_Total_Ind!M24+CLAIMSDURN_Total_Grp!M24</f>
        <v>0</v>
      </c>
      <c r="N24" s="26">
        <f>CLAIMSDURN_Total_Ind!N24+CLAIMSDURN_Total_Grp!N24</f>
        <v>0</v>
      </c>
      <c r="O24" s="26">
        <f>CLAIMSDURN_Total_Ind!O24+CLAIMSDURN_Total_Grp!O24</f>
        <v>0</v>
      </c>
      <c r="P24" s="26">
        <f>CLAIMSDURN_Total_Ind!P24+CLAIMSDURN_Total_Grp!P24</f>
        <v>0</v>
      </c>
      <c r="Q24" s="26">
        <f>CLAIMSDURN_Total_Ind!Q24+CLAIMSDURN_Total_Grp!Q24</f>
        <v>0</v>
      </c>
      <c r="R24" s="26">
        <f>CLAIMSDURN_Total_Ind!R24+CLAIMSDURN_Total_Grp!R24</f>
        <v>0</v>
      </c>
    </row>
    <row r="25" spans="1:18" x14ac:dyDescent="0.25">
      <c r="A25" s="36" t="str">
        <f>$A$24</f>
        <v>CPD BY SUM INSURED</v>
      </c>
      <c r="B25" s="36" t="str">
        <f t="shared" ref="B25:B31" si="2">B24</f>
        <v>Claims finalised</v>
      </c>
      <c r="C25" s="40" t="s">
        <v>27</v>
      </c>
      <c r="D25" s="53" t="s">
        <v>247</v>
      </c>
      <c r="E25" s="53"/>
      <c r="F25" s="26">
        <f>CLAIMSDURN_Total_Ind!F25+CLAIMSDURN_Total_Grp!F25</f>
        <v>0</v>
      </c>
      <c r="G25" s="26">
        <f>CLAIMSDURN_Total_Ind!G25+CLAIMSDURN_Total_Grp!G25</f>
        <v>0</v>
      </c>
      <c r="H25" s="26">
        <f>CLAIMSDURN_Total_Ind!H25+CLAIMSDURN_Total_Grp!H25</f>
        <v>0</v>
      </c>
      <c r="I25" s="26">
        <f>CLAIMSDURN_Total_Ind!I25+CLAIMSDURN_Total_Grp!I25</f>
        <v>0</v>
      </c>
      <c r="J25" s="26">
        <f>CLAIMSDURN_Total_Ind!J25+CLAIMSDURN_Total_Grp!J25</f>
        <v>0</v>
      </c>
      <c r="K25" s="26">
        <f>CLAIMSDURN_Total_Ind!K25+CLAIMSDURN_Total_Grp!K25</f>
        <v>0</v>
      </c>
      <c r="L25" s="26">
        <f>CLAIMSDURN_Total_Ind!L25+CLAIMSDURN_Total_Grp!L25</f>
        <v>0</v>
      </c>
      <c r="M25" s="26">
        <f>CLAIMSDURN_Total_Ind!M25+CLAIMSDURN_Total_Grp!M25</f>
        <v>0</v>
      </c>
      <c r="N25" s="26">
        <f>CLAIMSDURN_Total_Ind!N25+CLAIMSDURN_Total_Grp!N25</f>
        <v>0</v>
      </c>
      <c r="O25" s="26">
        <f>CLAIMSDURN_Total_Ind!O25+CLAIMSDURN_Total_Grp!O25</f>
        <v>0</v>
      </c>
      <c r="P25" s="26">
        <f>CLAIMSDURN_Total_Ind!P25+CLAIMSDURN_Total_Grp!P25</f>
        <v>0</v>
      </c>
      <c r="Q25" s="26">
        <f>CLAIMSDURN_Total_Ind!Q25+CLAIMSDURN_Total_Grp!Q25</f>
        <v>0</v>
      </c>
      <c r="R25" s="26">
        <f>CLAIMSDURN_Total_Ind!R25+CLAIMSDURN_Total_Grp!R25</f>
        <v>0</v>
      </c>
    </row>
    <row r="26" spans="1:18" x14ac:dyDescent="0.25">
      <c r="A26" s="36" t="str">
        <f t="shared" ref="A26:A31" si="3">$A$24</f>
        <v>CPD BY SUM INSURED</v>
      </c>
      <c r="B26" s="36" t="str">
        <f t="shared" si="2"/>
        <v>Claims finalised</v>
      </c>
      <c r="C26" s="40" t="s">
        <v>27</v>
      </c>
      <c r="D26" s="53" t="s">
        <v>249</v>
      </c>
      <c r="E26" s="53"/>
      <c r="F26" s="26">
        <f>CLAIMSDURN_Total_Ind!F26+CLAIMSDURN_Total_Grp!F26</f>
        <v>0</v>
      </c>
      <c r="G26" s="26">
        <f>CLAIMSDURN_Total_Ind!G26+CLAIMSDURN_Total_Grp!G26</f>
        <v>0</v>
      </c>
      <c r="H26" s="26">
        <f>CLAIMSDURN_Total_Ind!H26+CLAIMSDURN_Total_Grp!H26</f>
        <v>0</v>
      </c>
      <c r="I26" s="26">
        <f>CLAIMSDURN_Total_Ind!I26+CLAIMSDURN_Total_Grp!I26</f>
        <v>0</v>
      </c>
      <c r="J26" s="26">
        <f>CLAIMSDURN_Total_Ind!J26+CLAIMSDURN_Total_Grp!J26</f>
        <v>0</v>
      </c>
      <c r="K26" s="26">
        <f>CLAIMSDURN_Total_Ind!K26+CLAIMSDURN_Total_Grp!K26</f>
        <v>0</v>
      </c>
      <c r="L26" s="26">
        <f>CLAIMSDURN_Total_Ind!L26+CLAIMSDURN_Total_Grp!L26</f>
        <v>0</v>
      </c>
      <c r="M26" s="26">
        <f>CLAIMSDURN_Total_Ind!M26+CLAIMSDURN_Total_Grp!M26</f>
        <v>0</v>
      </c>
      <c r="N26" s="26">
        <f>CLAIMSDURN_Total_Ind!N26+CLAIMSDURN_Total_Grp!N26</f>
        <v>0</v>
      </c>
      <c r="O26" s="26">
        <f>CLAIMSDURN_Total_Ind!O26+CLAIMSDURN_Total_Grp!O26</f>
        <v>0</v>
      </c>
      <c r="P26" s="26">
        <f>CLAIMSDURN_Total_Ind!P26+CLAIMSDURN_Total_Grp!P26</f>
        <v>0</v>
      </c>
      <c r="Q26" s="26">
        <f>CLAIMSDURN_Total_Ind!Q26+CLAIMSDURN_Total_Grp!Q26</f>
        <v>0</v>
      </c>
      <c r="R26" s="26">
        <f>CLAIMSDURN_Total_Ind!R26+CLAIMSDURN_Total_Grp!R26</f>
        <v>0</v>
      </c>
    </row>
    <row r="27" spans="1:18" x14ac:dyDescent="0.25">
      <c r="A27" s="36" t="str">
        <f t="shared" si="3"/>
        <v>CPD BY SUM INSURED</v>
      </c>
      <c r="B27" s="36" t="str">
        <f t="shared" si="2"/>
        <v>Claims finalised</v>
      </c>
      <c r="C27" s="40" t="s">
        <v>27</v>
      </c>
      <c r="D27" s="53" t="s">
        <v>250</v>
      </c>
      <c r="E27" s="53"/>
      <c r="F27" s="26">
        <f>CLAIMSDURN_Total_Ind!F27+CLAIMSDURN_Total_Grp!F27</f>
        <v>0</v>
      </c>
      <c r="G27" s="26">
        <f>CLAIMSDURN_Total_Ind!G27+CLAIMSDURN_Total_Grp!G27</f>
        <v>0</v>
      </c>
      <c r="H27" s="26">
        <f>CLAIMSDURN_Total_Ind!H27+CLAIMSDURN_Total_Grp!H27</f>
        <v>0</v>
      </c>
      <c r="I27" s="26">
        <f>CLAIMSDURN_Total_Ind!I27+CLAIMSDURN_Total_Grp!I27</f>
        <v>0</v>
      </c>
      <c r="J27" s="26">
        <f>CLAIMSDURN_Total_Ind!J27+CLAIMSDURN_Total_Grp!J27</f>
        <v>0</v>
      </c>
      <c r="K27" s="26">
        <f>CLAIMSDURN_Total_Ind!K27+CLAIMSDURN_Total_Grp!K27</f>
        <v>0</v>
      </c>
      <c r="L27" s="26">
        <f>CLAIMSDURN_Total_Ind!L27+CLAIMSDURN_Total_Grp!L27</f>
        <v>0</v>
      </c>
      <c r="M27" s="26">
        <f>CLAIMSDURN_Total_Ind!M27+CLAIMSDURN_Total_Grp!M27</f>
        <v>0</v>
      </c>
      <c r="N27" s="26">
        <f>CLAIMSDURN_Total_Ind!N27+CLAIMSDURN_Total_Grp!N27</f>
        <v>0</v>
      </c>
      <c r="O27" s="26">
        <f>CLAIMSDURN_Total_Ind!O27+CLAIMSDURN_Total_Grp!O27</f>
        <v>0</v>
      </c>
      <c r="P27" s="26">
        <f>CLAIMSDURN_Total_Ind!P27+CLAIMSDURN_Total_Grp!P27</f>
        <v>0</v>
      </c>
      <c r="Q27" s="26">
        <f>CLAIMSDURN_Total_Ind!Q27+CLAIMSDURN_Total_Grp!Q27</f>
        <v>0</v>
      </c>
      <c r="R27" s="26">
        <f>CLAIMSDURN_Total_Ind!R27+CLAIMSDURN_Total_Grp!R27</f>
        <v>0</v>
      </c>
    </row>
    <row r="28" spans="1:18" x14ac:dyDescent="0.25">
      <c r="A28" s="36" t="str">
        <f t="shared" si="3"/>
        <v>CPD BY SUM INSURED</v>
      </c>
      <c r="B28" s="36" t="str">
        <f t="shared" si="2"/>
        <v>Claims finalised</v>
      </c>
      <c r="C28" s="40" t="s">
        <v>27</v>
      </c>
      <c r="D28" s="53" t="s">
        <v>251</v>
      </c>
      <c r="E28" s="53"/>
      <c r="F28" s="26">
        <f>CLAIMSDURN_Total_Ind!F28+CLAIMSDURN_Total_Grp!F28</f>
        <v>0</v>
      </c>
      <c r="G28" s="26">
        <f>CLAIMSDURN_Total_Ind!G28+CLAIMSDURN_Total_Grp!G28</f>
        <v>0</v>
      </c>
      <c r="H28" s="26">
        <f>CLAIMSDURN_Total_Ind!H28+CLAIMSDURN_Total_Grp!H28</f>
        <v>0</v>
      </c>
      <c r="I28" s="26">
        <f>CLAIMSDURN_Total_Ind!I28+CLAIMSDURN_Total_Grp!I28</f>
        <v>0</v>
      </c>
      <c r="J28" s="26">
        <f>CLAIMSDURN_Total_Ind!J28+CLAIMSDURN_Total_Grp!J28</f>
        <v>0</v>
      </c>
      <c r="K28" s="26">
        <f>CLAIMSDURN_Total_Ind!K28+CLAIMSDURN_Total_Grp!K28</f>
        <v>0</v>
      </c>
      <c r="L28" s="26">
        <f>CLAIMSDURN_Total_Ind!L28+CLAIMSDURN_Total_Grp!L28</f>
        <v>0</v>
      </c>
      <c r="M28" s="26">
        <f>CLAIMSDURN_Total_Ind!M28+CLAIMSDURN_Total_Grp!M28</f>
        <v>0</v>
      </c>
      <c r="N28" s="26">
        <f>CLAIMSDURN_Total_Ind!N28+CLAIMSDURN_Total_Grp!N28</f>
        <v>0</v>
      </c>
      <c r="O28" s="26">
        <f>CLAIMSDURN_Total_Ind!O28+CLAIMSDURN_Total_Grp!O28</f>
        <v>0</v>
      </c>
      <c r="P28" s="26">
        <f>CLAIMSDURN_Total_Ind!P28+CLAIMSDURN_Total_Grp!P28</f>
        <v>0</v>
      </c>
      <c r="Q28" s="26">
        <f>CLAIMSDURN_Total_Ind!Q28+CLAIMSDURN_Total_Grp!Q28</f>
        <v>0</v>
      </c>
      <c r="R28" s="26">
        <f>CLAIMSDURN_Total_Ind!R28+CLAIMSDURN_Total_Grp!R28</f>
        <v>0</v>
      </c>
    </row>
    <row r="29" spans="1:18" x14ac:dyDescent="0.25">
      <c r="A29" s="36" t="str">
        <f t="shared" si="3"/>
        <v>CPD BY SUM INSURED</v>
      </c>
      <c r="B29" s="36" t="str">
        <f t="shared" si="2"/>
        <v>Claims finalised</v>
      </c>
      <c r="C29" s="40" t="s">
        <v>27</v>
      </c>
      <c r="D29" s="53" t="s">
        <v>252</v>
      </c>
      <c r="E29" s="53"/>
      <c r="F29" s="26">
        <f>CLAIMSDURN_Total_Ind!F29+CLAIMSDURN_Total_Grp!F29</f>
        <v>0</v>
      </c>
      <c r="G29" s="26">
        <f>CLAIMSDURN_Total_Ind!G29+CLAIMSDURN_Total_Grp!G29</f>
        <v>0</v>
      </c>
      <c r="H29" s="26">
        <f>CLAIMSDURN_Total_Ind!H29+CLAIMSDURN_Total_Grp!H29</f>
        <v>0</v>
      </c>
      <c r="I29" s="26">
        <f>CLAIMSDURN_Total_Ind!I29+CLAIMSDURN_Total_Grp!I29</f>
        <v>0</v>
      </c>
      <c r="J29" s="26">
        <f>CLAIMSDURN_Total_Ind!J29+CLAIMSDURN_Total_Grp!J29</f>
        <v>0</v>
      </c>
      <c r="K29" s="26">
        <f>CLAIMSDURN_Total_Ind!K29+CLAIMSDURN_Total_Grp!K29</f>
        <v>0</v>
      </c>
      <c r="L29" s="26">
        <f>CLAIMSDURN_Total_Ind!L29+CLAIMSDURN_Total_Grp!L29</f>
        <v>0</v>
      </c>
      <c r="M29" s="26">
        <f>CLAIMSDURN_Total_Ind!M29+CLAIMSDURN_Total_Grp!M29</f>
        <v>0</v>
      </c>
      <c r="N29" s="26">
        <f>CLAIMSDURN_Total_Ind!N29+CLAIMSDURN_Total_Grp!N29</f>
        <v>0</v>
      </c>
      <c r="O29" s="26">
        <f>CLAIMSDURN_Total_Ind!O29+CLAIMSDURN_Total_Grp!O29</f>
        <v>0</v>
      </c>
      <c r="P29" s="26">
        <f>CLAIMSDURN_Total_Ind!P29+CLAIMSDURN_Total_Grp!P29</f>
        <v>0</v>
      </c>
      <c r="Q29" s="26">
        <f>CLAIMSDURN_Total_Ind!Q29+CLAIMSDURN_Total_Grp!Q29</f>
        <v>0</v>
      </c>
      <c r="R29" s="26">
        <f>CLAIMSDURN_Total_Ind!R29+CLAIMSDURN_Total_Grp!R29</f>
        <v>0</v>
      </c>
    </row>
    <row r="30" spans="1:18" x14ac:dyDescent="0.25">
      <c r="A30" s="36" t="str">
        <f t="shared" si="3"/>
        <v>CPD BY SUM INSURED</v>
      </c>
      <c r="B30" s="36" t="str">
        <f t="shared" si="2"/>
        <v>Claims finalised</v>
      </c>
      <c r="C30" s="40" t="s">
        <v>27</v>
      </c>
      <c r="D30" s="53" t="s">
        <v>253</v>
      </c>
      <c r="E30" s="53"/>
      <c r="F30" s="26">
        <f>CLAIMSDURN_Total_Ind!F30+CLAIMSDURN_Total_Grp!F30</f>
        <v>0</v>
      </c>
      <c r="G30" s="26">
        <f>CLAIMSDURN_Total_Ind!G30+CLAIMSDURN_Total_Grp!G30</f>
        <v>0</v>
      </c>
      <c r="H30" s="26">
        <f>CLAIMSDURN_Total_Ind!H30+CLAIMSDURN_Total_Grp!H30</f>
        <v>0</v>
      </c>
      <c r="I30" s="26">
        <f>CLAIMSDURN_Total_Ind!I30+CLAIMSDURN_Total_Grp!I30</f>
        <v>0</v>
      </c>
      <c r="J30" s="26">
        <f>CLAIMSDURN_Total_Ind!J30+CLAIMSDURN_Total_Grp!J30</f>
        <v>0</v>
      </c>
      <c r="K30" s="26">
        <f>CLAIMSDURN_Total_Ind!K30+CLAIMSDURN_Total_Grp!K30</f>
        <v>0</v>
      </c>
      <c r="L30" s="26">
        <f>CLAIMSDURN_Total_Ind!L30+CLAIMSDURN_Total_Grp!L30</f>
        <v>0</v>
      </c>
      <c r="M30" s="26">
        <f>CLAIMSDURN_Total_Ind!M30+CLAIMSDURN_Total_Grp!M30</f>
        <v>0</v>
      </c>
      <c r="N30" s="26">
        <f>CLAIMSDURN_Total_Ind!N30+CLAIMSDURN_Total_Grp!N30</f>
        <v>0</v>
      </c>
      <c r="O30" s="26">
        <f>CLAIMSDURN_Total_Ind!O30+CLAIMSDURN_Total_Grp!O30</f>
        <v>0</v>
      </c>
      <c r="P30" s="26">
        <f>CLAIMSDURN_Total_Ind!P30+CLAIMSDURN_Total_Grp!P30</f>
        <v>0</v>
      </c>
      <c r="Q30" s="26">
        <f>CLAIMSDURN_Total_Ind!Q30+CLAIMSDURN_Total_Grp!Q30</f>
        <v>0</v>
      </c>
      <c r="R30" s="26">
        <f>CLAIMSDURN_Total_Ind!R30+CLAIMSDURN_Total_Grp!R30</f>
        <v>0</v>
      </c>
    </row>
    <row r="31" spans="1:18" x14ac:dyDescent="0.25">
      <c r="A31" s="36" t="str">
        <f t="shared" si="3"/>
        <v>CPD BY SUM INSURED</v>
      </c>
      <c r="B31" s="36" t="str">
        <f t="shared" si="2"/>
        <v>Claims finalised</v>
      </c>
      <c r="C31" s="40" t="s">
        <v>27</v>
      </c>
      <c r="D31" s="53" t="s">
        <v>171</v>
      </c>
      <c r="E31" s="53"/>
      <c r="F31" s="26">
        <f>CLAIMSDURN_Total_Ind!F31+CLAIMSDURN_Total_Grp!F31</f>
        <v>0</v>
      </c>
      <c r="G31" s="26">
        <f>CLAIMSDURN_Total_Ind!G31+CLAIMSDURN_Total_Grp!G31</f>
        <v>0</v>
      </c>
      <c r="H31" s="26">
        <f>CLAIMSDURN_Total_Ind!H31+CLAIMSDURN_Total_Grp!H31</f>
        <v>0</v>
      </c>
      <c r="I31" s="26">
        <f>CLAIMSDURN_Total_Ind!I31+CLAIMSDURN_Total_Grp!I31</f>
        <v>0</v>
      </c>
      <c r="J31" s="26">
        <f>CLAIMSDURN_Total_Ind!J31+CLAIMSDURN_Total_Grp!J31</f>
        <v>0</v>
      </c>
      <c r="K31" s="26">
        <f>CLAIMSDURN_Total_Ind!K31+CLAIMSDURN_Total_Grp!K31</f>
        <v>0</v>
      </c>
      <c r="L31" s="26">
        <f>CLAIMSDURN_Total_Ind!L31+CLAIMSDURN_Total_Grp!L31</f>
        <v>0</v>
      </c>
      <c r="M31" s="26">
        <f>CLAIMSDURN_Total_Ind!M31+CLAIMSDURN_Total_Grp!M31</f>
        <v>0</v>
      </c>
      <c r="N31" s="26">
        <f>CLAIMSDURN_Total_Ind!N31+CLAIMSDURN_Total_Grp!N31</f>
        <v>0</v>
      </c>
      <c r="O31" s="26">
        <f>CLAIMSDURN_Total_Ind!O31+CLAIMSDURN_Total_Grp!O31</f>
        <v>0</v>
      </c>
      <c r="P31" s="26">
        <f>CLAIMSDURN_Total_Ind!P31+CLAIMSDURN_Total_Grp!P31</f>
        <v>0</v>
      </c>
      <c r="Q31" s="26">
        <f>CLAIMSDURN_Total_Ind!Q31+CLAIMSDURN_Total_Grp!Q31</f>
        <v>0</v>
      </c>
      <c r="R31" s="26">
        <f>CLAIMSDURN_Total_Ind!R31+CLAIMSDURN_Total_Grp!R31</f>
        <v>0</v>
      </c>
    </row>
    <row r="32" spans="1:18" x14ac:dyDescent="0.25">
      <c r="A32" s="36"/>
    </row>
    <row r="33" spans="1:18" x14ac:dyDescent="0.25">
      <c r="A33" s="36"/>
    </row>
    <row r="34" spans="1:18" x14ac:dyDescent="0.25">
      <c r="A34" s="36"/>
      <c r="D34" s="9" t="s">
        <v>520</v>
      </c>
    </row>
    <row r="35" spans="1:18" x14ac:dyDescent="0.25">
      <c r="A35" s="36"/>
      <c r="D35" s="9" t="s">
        <v>439</v>
      </c>
    </row>
    <row r="36" spans="1:18" x14ac:dyDescent="0.25">
      <c r="D36" s="1" t="s">
        <v>248</v>
      </c>
      <c r="F36" s="202" t="e">
        <f>F13/F$20</f>
        <v>#DIV/0!</v>
      </c>
      <c r="G36" s="202" t="e">
        <f t="shared" ref="G36:R36" si="4">G13/G$20</f>
        <v>#DIV/0!</v>
      </c>
      <c r="H36" s="202" t="e">
        <f t="shared" si="4"/>
        <v>#DIV/0!</v>
      </c>
      <c r="I36" s="202" t="e">
        <f t="shared" si="4"/>
        <v>#DIV/0!</v>
      </c>
      <c r="J36" s="202" t="e">
        <f t="shared" si="4"/>
        <v>#DIV/0!</v>
      </c>
      <c r="K36" s="202" t="e">
        <f t="shared" si="4"/>
        <v>#DIV/0!</v>
      </c>
      <c r="L36" s="202" t="e">
        <f t="shared" si="4"/>
        <v>#DIV/0!</v>
      </c>
      <c r="M36" s="202" t="e">
        <f t="shared" si="4"/>
        <v>#DIV/0!</v>
      </c>
      <c r="N36" s="202" t="e">
        <f t="shared" si="4"/>
        <v>#DIV/0!</v>
      </c>
      <c r="O36" s="202" t="e">
        <f t="shared" si="4"/>
        <v>#DIV/0!</v>
      </c>
      <c r="P36" s="202" t="e">
        <f t="shared" si="4"/>
        <v>#DIV/0!</v>
      </c>
      <c r="Q36" s="202" t="e">
        <f t="shared" si="4"/>
        <v>#DIV/0!</v>
      </c>
      <c r="R36" s="202" t="e">
        <f t="shared" si="4"/>
        <v>#DIV/0!</v>
      </c>
    </row>
    <row r="37" spans="1:18" x14ac:dyDescent="0.25">
      <c r="D37" s="1" t="s">
        <v>247</v>
      </c>
      <c r="F37" s="202" t="e">
        <f t="shared" ref="F37:R37" si="5">F14/F$20</f>
        <v>#DIV/0!</v>
      </c>
      <c r="G37" s="202" t="e">
        <f t="shared" si="5"/>
        <v>#DIV/0!</v>
      </c>
      <c r="H37" s="202" t="e">
        <f t="shared" si="5"/>
        <v>#DIV/0!</v>
      </c>
      <c r="I37" s="202" t="e">
        <f t="shared" si="5"/>
        <v>#DIV/0!</v>
      </c>
      <c r="J37" s="202" t="e">
        <f t="shared" si="5"/>
        <v>#DIV/0!</v>
      </c>
      <c r="K37" s="202" t="e">
        <f t="shared" si="5"/>
        <v>#DIV/0!</v>
      </c>
      <c r="L37" s="202" t="e">
        <f t="shared" si="5"/>
        <v>#DIV/0!</v>
      </c>
      <c r="M37" s="202" t="e">
        <f t="shared" si="5"/>
        <v>#DIV/0!</v>
      </c>
      <c r="N37" s="202" t="e">
        <f t="shared" si="5"/>
        <v>#DIV/0!</v>
      </c>
      <c r="O37" s="202" t="e">
        <f t="shared" si="5"/>
        <v>#DIV/0!</v>
      </c>
      <c r="P37" s="202" t="e">
        <f t="shared" si="5"/>
        <v>#DIV/0!</v>
      </c>
      <c r="Q37" s="202" t="e">
        <f t="shared" si="5"/>
        <v>#DIV/0!</v>
      </c>
      <c r="R37" s="202" t="e">
        <f t="shared" si="5"/>
        <v>#DIV/0!</v>
      </c>
    </row>
    <row r="38" spans="1:18" x14ac:dyDescent="0.25">
      <c r="D38" s="1" t="s">
        <v>249</v>
      </c>
      <c r="F38" s="202" t="e">
        <f t="shared" ref="F38:R38" si="6">F15/F$20</f>
        <v>#DIV/0!</v>
      </c>
      <c r="G38" s="202" t="e">
        <f t="shared" si="6"/>
        <v>#DIV/0!</v>
      </c>
      <c r="H38" s="202" t="e">
        <f t="shared" si="6"/>
        <v>#DIV/0!</v>
      </c>
      <c r="I38" s="202" t="e">
        <f t="shared" si="6"/>
        <v>#DIV/0!</v>
      </c>
      <c r="J38" s="202" t="e">
        <f t="shared" si="6"/>
        <v>#DIV/0!</v>
      </c>
      <c r="K38" s="202" t="e">
        <f t="shared" si="6"/>
        <v>#DIV/0!</v>
      </c>
      <c r="L38" s="202" t="e">
        <f t="shared" si="6"/>
        <v>#DIV/0!</v>
      </c>
      <c r="M38" s="202" t="e">
        <f t="shared" si="6"/>
        <v>#DIV/0!</v>
      </c>
      <c r="N38" s="202" t="e">
        <f t="shared" si="6"/>
        <v>#DIV/0!</v>
      </c>
      <c r="O38" s="202" t="e">
        <f t="shared" si="6"/>
        <v>#DIV/0!</v>
      </c>
      <c r="P38" s="202" t="e">
        <f t="shared" si="6"/>
        <v>#DIV/0!</v>
      </c>
      <c r="Q38" s="202" t="e">
        <f t="shared" si="6"/>
        <v>#DIV/0!</v>
      </c>
      <c r="R38" s="202" t="e">
        <f t="shared" si="6"/>
        <v>#DIV/0!</v>
      </c>
    </row>
    <row r="39" spans="1:18" x14ac:dyDescent="0.25">
      <c r="D39" s="1" t="s">
        <v>250</v>
      </c>
      <c r="F39" s="202" t="e">
        <f t="shared" ref="F39:R39" si="7">F16/F$20</f>
        <v>#DIV/0!</v>
      </c>
      <c r="G39" s="202" t="e">
        <f t="shared" si="7"/>
        <v>#DIV/0!</v>
      </c>
      <c r="H39" s="202" t="e">
        <f t="shared" si="7"/>
        <v>#DIV/0!</v>
      </c>
      <c r="I39" s="202" t="e">
        <f t="shared" si="7"/>
        <v>#DIV/0!</v>
      </c>
      <c r="J39" s="202" t="e">
        <f t="shared" si="7"/>
        <v>#DIV/0!</v>
      </c>
      <c r="K39" s="202" t="e">
        <f t="shared" si="7"/>
        <v>#DIV/0!</v>
      </c>
      <c r="L39" s="202" t="e">
        <f t="shared" si="7"/>
        <v>#DIV/0!</v>
      </c>
      <c r="M39" s="202" t="e">
        <f t="shared" si="7"/>
        <v>#DIV/0!</v>
      </c>
      <c r="N39" s="202" t="e">
        <f t="shared" si="7"/>
        <v>#DIV/0!</v>
      </c>
      <c r="O39" s="202" t="e">
        <f t="shared" si="7"/>
        <v>#DIV/0!</v>
      </c>
      <c r="P39" s="202" t="e">
        <f t="shared" si="7"/>
        <v>#DIV/0!</v>
      </c>
      <c r="Q39" s="202" t="e">
        <f t="shared" si="7"/>
        <v>#DIV/0!</v>
      </c>
      <c r="R39" s="202" t="e">
        <f t="shared" si="7"/>
        <v>#DIV/0!</v>
      </c>
    </row>
    <row r="40" spans="1:18" x14ac:dyDescent="0.25">
      <c r="D40" s="1" t="s">
        <v>251</v>
      </c>
      <c r="F40" s="202" t="e">
        <f t="shared" ref="F40:R40" si="8">F17/F$20</f>
        <v>#DIV/0!</v>
      </c>
      <c r="G40" s="202" t="e">
        <f t="shared" si="8"/>
        <v>#DIV/0!</v>
      </c>
      <c r="H40" s="202" t="e">
        <f t="shared" si="8"/>
        <v>#DIV/0!</v>
      </c>
      <c r="I40" s="202" t="e">
        <f t="shared" si="8"/>
        <v>#DIV/0!</v>
      </c>
      <c r="J40" s="202" t="e">
        <f t="shared" si="8"/>
        <v>#DIV/0!</v>
      </c>
      <c r="K40" s="202" t="e">
        <f t="shared" si="8"/>
        <v>#DIV/0!</v>
      </c>
      <c r="L40" s="202" t="e">
        <f t="shared" si="8"/>
        <v>#DIV/0!</v>
      </c>
      <c r="M40" s="202" t="e">
        <f t="shared" si="8"/>
        <v>#DIV/0!</v>
      </c>
      <c r="N40" s="202" t="e">
        <f t="shared" si="8"/>
        <v>#DIV/0!</v>
      </c>
      <c r="O40" s="202" t="e">
        <f t="shared" si="8"/>
        <v>#DIV/0!</v>
      </c>
      <c r="P40" s="202" t="e">
        <f t="shared" si="8"/>
        <v>#DIV/0!</v>
      </c>
      <c r="Q40" s="202" t="e">
        <f t="shared" si="8"/>
        <v>#DIV/0!</v>
      </c>
      <c r="R40" s="202" t="e">
        <f t="shared" si="8"/>
        <v>#DIV/0!</v>
      </c>
    </row>
    <row r="41" spans="1:18" x14ac:dyDescent="0.25">
      <c r="D41" s="1" t="s">
        <v>252</v>
      </c>
      <c r="F41" s="202" t="e">
        <f t="shared" ref="F41:R41" si="9">F18/F$20</f>
        <v>#DIV/0!</v>
      </c>
      <c r="G41" s="202" t="e">
        <f t="shared" si="9"/>
        <v>#DIV/0!</v>
      </c>
      <c r="H41" s="202" t="e">
        <f t="shared" si="9"/>
        <v>#DIV/0!</v>
      </c>
      <c r="I41" s="202" t="e">
        <f t="shared" si="9"/>
        <v>#DIV/0!</v>
      </c>
      <c r="J41" s="202" t="e">
        <f t="shared" si="9"/>
        <v>#DIV/0!</v>
      </c>
      <c r="K41" s="202" t="e">
        <f t="shared" si="9"/>
        <v>#DIV/0!</v>
      </c>
      <c r="L41" s="202" t="e">
        <f t="shared" si="9"/>
        <v>#DIV/0!</v>
      </c>
      <c r="M41" s="202" t="e">
        <f t="shared" si="9"/>
        <v>#DIV/0!</v>
      </c>
      <c r="N41" s="202" t="e">
        <f t="shared" si="9"/>
        <v>#DIV/0!</v>
      </c>
      <c r="O41" s="202" t="e">
        <f t="shared" si="9"/>
        <v>#DIV/0!</v>
      </c>
      <c r="P41" s="202" t="e">
        <f t="shared" si="9"/>
        <v>#DIV/0!</v>
      </c>
      <c r="Q41" s="202" t="e">
        <f t="shared" si="9"/>
        <v>#DIV/0!</v>
      </c>
      <c r="R41" s="202" t="e">
        <f t="shared" si="9"/>
        <v>#DIV/0!</v>
      </c>
    </row>
    <row r="42" spans="1:18" x14ac:dyDescent="0.25">
      <c r="D42" s="1" t="s">
        <v>253</v>
      </c>
      <c r="F42" s="202" t="e">
        <f t="shared" ref="F42:R42" si="10">F19/F$20</f>
        <v>#DIV/0!</v>
      </c>
      <c r="G42" s="202" t="e">
        <f t="shared" si="10"/>
        <v>#DIV/0!</v>
      </c>
      <c r="H42" s="202" t="e">
        <f t="shared" si="10"/>
        <v>#DIV/0!</v>
      </c>
      <c r="I42" s="202" t="e">
        <f t="shared" si="10"/>
        <v>#DIV/0!</v>
      </c>
      <c r="J42" s="202" t="e">
        <f t="shared" si="10"/>
        <v>#DIV/0!</v>
      </c>
      <c r="K42" s="202" t="e">
        <f t="shared" si="10"/>
        <v>#DIV/0!</v>
      </c>
      <c r="L42" s="202" t="e">
        <f t="shared" si="10"/>
        <v>#DIV/0!</v>
      </c>
      <c r="M42" s="202" t="e">
        <f t="shared" si="10"/>
        <v>#DIV/0!</v>
      </c>
      <c r="N42" s="202" t="e">
        <f t="shared" si="10"/>
        <v>#DIV/0!</v>
      </c>
      <c r="O42" s="202" t="e">
        <f t="shared" si="10"/>
        <v>#DIV/0!</v>
      </c>
      <c r="P42" s="202" t="e">
        <f t="shared" si="10"/>
        <v>#DIV/0!</v>
      </c>
      <c r="Q42" s="202" t="e">
        <f t="shared" si="10"/>
        <v>#DIV/0!</v>
      </c>
      <c r="R42" s="202" t="e">
        <f t="shared" si="10"/>
        <v>#DIV/0!</v>
      </c>
    </row>
    <row r="44" spans="1:18" x14ac:dyDescent="0.25">
      <c r="D44" s="9" t="s">
        <v>435</v>
      </c>
    </row>
    <row r="45" spans="1:18" x14ac:dyDescent="0.25">
      <c r="D45" s="1" t="s">
        <v>248</v>
      </c>
      <c r="F45" s="202" t="e">
        <f>F24/F$31</f>
        <v>#DIV/0!</v>
      </c>
      <c r="G45" s="202" t="e">
        <f t="shared" ref="G45:R45" si="11">G24/G$31</f>
        <v>#DIV/0!</v>
      </c>
      <c r="H45" s="202" t="e">
        <f t="shared" si="11"/>
        <v>#DIV/0!</v>
      </c>
      <c r="I45" s="202" t="e">
        <f t="shared" si="11"/>
        <v>#DIV/0!</v>
      </c>
      <c r="J45" s="202" t="e">
        <f t="shared" si="11"/>
        <v>#DIV/0!</v>
      </c>
      <c r="K45" s="202" t="e">
        <f t="shared" si="11"/>
        <v>#DIV/0!</v>
      </c>
      <c r="L45" s="202" t="e">
        <f t="shared" si="11"/>
        <v>#DIV/0!</v>
      </c>
      <c r="M45" s="202" t="e">
        <f t="shared" si="11"/>
        <v>#DIV/0!</v>
      </c>
      <c r="N45" s="202" t="e">
        <f t="shared" si="11"/>
        <v>#DIV/0!</v>
      </c>
      <c r="O45" s="202" t="e">
        <f t="shared" si="11"/>
        <v>#DIV/0!</v>
      </c>
      <c r="P45" s="202" t="e">
        <f t="shared" si="11"/>
        <v>#DIV/0!</v>
      </c>
      <c r="Q45" s="202" t="e">
        <f t="shared" si="11"/>
        <v>#DIV/0!</v>
      </c>
      <c r="R45" s="202" t="e">
        <f t="shared" si="11"/>
        <v>#DIV/0!</v>
      </c>
    </row>
    <row r="46" spans="1:18" x14ac:dyDescent="0.25">
      <c r="D46" s="1" t="s">
        <v>247</v>
      </c>
      <c r="F46" s="202" t="e">
        <f t="shared" ref="F46:R46" si="12">F25/F$31</f>
        <v>#DIV/0!</v>
      </c>
      <c r="G46" s="202" t="e">
        <f t="shared" si="12"/>
        <v>#DIV/0!</v>
      </c>
      <c r="H46" s="202" t="e">
        <f t="shared" si="12"/>
        <v>#DIV/0!</v>
      </c>
      <c r="I46" s="202" t="e">
        <f t="shared" si="12"/>
        <v>#DIV/0!</v>
      </c>
      <c r="J46" s="202" t="e">
        <f t="shared" si="12"/>
        <v>#DIV/0!</v>
      </c>
      <c r="K46" s="202" t="e">
        <f t="shared" si="12"/>
        <v>#DIV/0!</v>
      </c>
      <c r="L46" s="202" t="e">
        <f t="shared" si="12"/>
        <v>#DIV/0!</v>
      </c>
      <c r="M46" s="202" t="e">
        <f t="shared" si="12"/>
        <v>#DIV/0!</v>
      </c>
      <c r="N46" s="202" t="e">
        <f t="shared" si="12"/>
        <v>#DIV/0!</v>
      </c>
      <c r="O46" s="202" t="e">
        <f t="shared" si="12"/>
        <v>#DIV/0!</v>
      </c>
      <c r="P46" s="202" t="e">
        <f t="shared" si="12"/>
        <v>#DIV/0!</v>
      </c>
      <c r="Q46" s="202" t="e">
        <f t="shared" si="12"/>
        <v>#DIV/0!</v>
      </c>
      <c r="R46" s="202" t="e">
        <f t="shared" si="12"/>
        <v>#DIV/0!</v>
      </c>
    </row>
    <row r="47" spans="1:18" x14ac:dyDescent="0.25">
      <c r="D47" s="1" t="s">
        <v>249</v>
      </c>
      <c r="F47" s="202" t="e">
        <f t="shared" ref="F47:R47" si="13">F26/F$31</f>
        <v>#DIV/0!</v>
      </c>
      <c r="G47" s="202" t="e">
        <f t="shared" si="13"/>
        <v>#DIV/0!</v>
      </c>
      <c r="H47" s="202" t="e">
        <f t="shared" si="13"/>
        <v>#DIV/0!</v>
      </c>
      <c r="I47" s="202" t="e">
        <f t="shared" si="13"/>
        <v>#DIV/0!</v>
      </c>
      <c r="J47" s="202" t="e">
        <f t="shared" si="13"/>
        <v>#DIV/0!</v>
      </c>
      <c r="K47" s="202" t="e">
        <f t="shared" si="13"/>
        <v>#DIV/0!</v>
      </c>
      <c r="L47" s="202" t="e">
        <f t="shared" si="13"/>
        <v>#DIV/0!</v>
      </c>
      <c r="M47" s="202" t="e">
        <f t="shared" si="13"/>
        <v>#DIV/0!</v>
      </c>
      <c r="N47" s="202" t="e">
        <f t="shared" si="13"/>
        <v>#DIV/0!</v>
      </c>
      <c r="O47" s="202" t="e">
        <f t="shared" si="13"/>
        <v>#DIV/0!</v>
      </c>
      <c r="P47" s="202" t="e">
        <f t="shared" si="13"/>
        <v>#DIV/0!</v>
      </c>
      <c r="Q47" s="202" t="e">
        <f t="shared" si="13"/>
        <v>#DIV/0!</v>
      </c>
      <c r="R47" s="202" t="e">
        <f t="shared" si="13"/>
        <v>#DIV/0!</v>
      </c>
    </row>
    <row r="48" spans="1:18" x14ac:dyDescent="0.25">
      <c r="D48" s="1" t="s">
        <v>250</v>
      </c>
      <c r="F48" s="202" t="e">
        <f t="shared" ref="F48:R48" si="14">F27/F$31</f>
        <v>#DIV/0!</v>
      </c>
      <c r="G48" s="202" t="e">
        <f t="shared" si="14"/>
        <v>#DIV/0!</v>
      </c>
      <c r="H48" s="202" t="e">
        <f t="shared" si="14"/>
        <v>#DIV/0!</v>
      </c>
      <c r="I48" s="202" t="e">
        <f t="shared" si="14"/>
        <v>#DIV/0!</v>
      </c>
      <c r="J48" s="202" t="e">
        <f t="shared" si="14"/>
        <v>#DIV/0!</v>
      </c>
      <c r="K48" s="202" t="e">
        <f t="shared" si="14"/>
        <v>#DIV/0!</v>
      </c>
      <c r="L48" s="202" t="e">
        <f t="shared" si="14"/>
        <v>#DIV/0!</v>
      </c>
      <c r="M48" s="202" t="e">
        <f t="shared" si="14"/>
        <v>#DIV/0!</v>
      </c>
      <c r="N48" s="202" t="e">
        <f t="shared" si="14"/>
        <v>#DIV/0!</v>
      </c>
      <c r="O48" s="202" t="e">
        <f t="shared" si="14"/>
        <v>#DIV/0!</v>
      </c>
      <c r="P48" s="202" t="e">
        <f t="shared" si="14"/>
        <v>#DIV/0!</v>
      </c>
      <c r="Q48" s="202" t="e">
        <f t="shared" si="14"/>
        <v>#DIV/0!</v>
      </c>
      <c r="R48" s="202" t="e">
        <f t="shared" si="14"/>
        <v>#DIV/0!</v>
      </c>
    </row>
    <row r="49" spans="4:18" x14ac:dyDescent="0.25">
      <c r="D49" s="1" t="s">
        <v>251</v>
      </c>
      <c r="F49" s="202" t="e">
        <f t="shared" ref="F49:R49" si="15">F28/F$31</f>
        <v>#DIV/0!</v>
      </c>
      <c r="G49" s="202" t="e">
        <f t="shared" si="15"/>
        <v>#DIV/0!</v>
      </c>
      <c r="H49" s="202" t="e">
        <f t="shared" si="15"/>
        <v>#DIV/0!</v>
      </c>
      <c r="I49" s="202" t="e">
        <f t="shared" si="15"/>
        <v>#DIV/0!</v>
      </c>
      <c r="J49" s="202" t="e">
        <f t="shared" si="15"/>
        <v>#DIV/0!</v>
      </c>
      <c r="K49" s="202" t="e">
        <f t="shared" si="15"/>
        <v>#DIV/0!</v>
      </c>
      <c r="L49" s="202" t="e">
        <f t="shared" si="15"/>
        <v>#DIV/0!</v>
      </c>
      <c r="M49" s="202" t="e">
        <f t="shared" si="15"/>
        <v>#DIV/0!</v>
      </c>
      <c r="N49" s="202" t="e">
        <f t="shared" si="15"/>
        <v>#DIV/0!</v>
      </c>
      <c r="O49" s="202" t="e">
        <f t="shared" si="15"/>
        <v>#DIV/0!</v>
      </c>
      <c r="P49" s="202" t="e">
        <f t="shared" si="15"/>
        <v>#DIV/0!</v>
      </c>
      <c r="Q49" s="202" t="e">
        <f t="shared" si="15"/>
        <v>#DIV/0!</v>
      </c>
      <c r="R49" s="202" t="e">
        <f t="shared" si="15"/>
        <v>#DIV/0!</v>
      </c>
    </row>
    <row r="50" spans="4:18" x14ac:dyDescent="0.25">
      <c r="D50" s="1" t="s">
        <v>252</v>
      </c>
      <c r="F50" s="202" t="e">
        <f t="shared" ref="F50:R50" si="16">F29/F$31</f>
        <v>#DIV/0!</v>
      </c>
      <c r="G50" s="202" t="e">
        <f t="shared" si="16"/>
        <v>#DIV/0!</v>
      </c>
      <c r="H50" s="202" t="e">
        <f t="shared" si="16"/>
        <v>#DIV/0!</v>
      </c>
      <c r="I50" s="202" t="e">
        <f t="shared" si="16"/>
        <v>#DIV/0!</v>
      </c>
      <c r="J50" s="202" t="e">
        <f t="shared" si="16"/>
        <v>#DIV/0!</v>
      </c>
      <c r="K50" s="202" t="e">
        <f t="shared" si="16"/>
        <v>#DIV/0!</v>
      </c>
      <c r="L50" s="202" t="e">
        <f t="shared" si="16"/>
        <v>#DIV/0!</v>
      </c>
      <c r="M50" s="202" t="e">
        <f t="shared" si="16"/>
        <v>#DIV/0!</v>
      </c>
      <c r="N50" s="202" t="e">
        <f t="shared" si="16"/>
        <v>#DIV/0!</v>
      </c>
      <c r="O50" s="202" t="e">
        <f t="shared" si="16"/>
        <v>#DIV/0!</v>
      </c>
      <c r="P50" s="202" t="e">
        <f t="shared" si="16"/>
        <v>#DIV/0!</v>
      </c>
      <c r="Q50" s="202" t="e">
        <f t="shared" si="16"/>
        <v>#DIV/0!</v>
      </c>
      <c r="R50" s="202" t="e">
        <f t="shared" si="16"/>
        <v>#DIV/0!</v>
      </c>
    </row>
    <row r="51" spans="4:18" x14ac:dyDescent="0.25">
      <c r="D51" s="1" t="s">
        <v>253</v>
      </c>
      <c r="F51" s="202" t="e">
        <f t="shared" ref="F51:R51" si="17">F30/F$31</f>
        <v>#DIV/0!</v>
      </c>
      <c r="G51" s="202" t="e">
        <f t="shared" si="17"/>
        <v>#DIV/0!</v>
      </c>
      <c r="H51" s="202" t="e">
        <f t="shared" si="17"/>
        <v>#DIV/0!</v>
      </c>
      <c r="I51" s="202" t="e">
        <f t="shared" si="17"/>
        <v>#DIV/0!</v>
      </c>
      <c r="J51" s="202" t="e">
        <f t="shared" si="17"/>
        <v>#DIV/0!</v>
      </c>
      <c r="K51" s="202" t="e">
        <f t="shared" si="17"/>
        <v>#DIV/0!</v>
      </c>
      <c r="L51" s="202" t="e">
        <f t="shared" si="17"/>
        <v>#DIV/0!</v>
      </c>
      <c r="M51" s="202" t="e">
        <f t="shared" si="17"/>
        <v>#DIV/0!</v>
      </c>
      <c r="N51" s="202" t="e">
        <f t="shared" si="17"/>
        <v>#DIV/0!</v>
      </c>
      <c r="O51" s="202" t="e">
        <f t="shared" si="17"/>
        <v>#DIV/0!</v>
      </c>
      <c r="P51" s="202" t="e">
        <f t="shared" si="17"/>
        <v>#DIV/0!</v>
      </c>
      <c r="Q51" s="202" t="e">
        <f t="shared" si="17"/>
        <v>#DIV/0!</v>
      </c>
      <c r="R51" s="202" t="e">
        <f t="shared" si="17"/>
        <v>#DIV/0!</v>
      </c>
    </row>
    <row r="53" spans="4:18" x14ac:dyDescent="0.25">
      <c r="D53" s="9" t="s">
        <v>438</v>
      </c>
      <c r="F53" s="214" t="str">
        <f ca="1">ADDRESS(CELL("row",CLAIMS_Total!I26),CELL("col",CLAIMS_Total!I26))</f>
        <v>$I$26</v>
      </c>
      <c r="G53" s="214" t="str">
        <f ca="1">ADDRESS(CELL("row",CLAIMS_Total!M26),CELL("col",CLAIMS_Total!M26))</f>
        <v>$M$26</v>
      </c>
      <c r="H53" s="214" t="str">
        <f ca="1">ADDRESS(CELL("row",CLAIMS_Total!Q26),CELL("col",CLAIMS_Total!Q26))</f>
        <v>$Q$26</v>
      </c>
      <c r="I53" s="214" t="str">
        <f ca="1">ADDRESS(CELL("row",CLAIMS_Total!U26),CELL("col",CLAIMS_Total!U26))</f>
        <v>$U$26</v>
      </c>
      <c r="J53" s="214" t="str">
        <f ca="1">ADDRESS(CELL("row",CLAIMS_Total!Y26),CELL("col",CLAIMS_Total!Y26))</f>
        <v>$Y$26</v>
      </c>
      <c r="K53" s="214" t="str">
        <f ca="1">ADDRESS(CELL("row",CLAIMS_Total!AC26),CELL("col",CLAIMS_Total!AC26))</f>
        <v>$AC$26</v>
      </c>
      <c r="L53" s="214" t="str">
        <f ca="1">ADDRESS(CELL("row",CLAIMS_Total!AG26),CELL("col",CLAIMS_Total!AG26))</f>
        <v>$AG$26</v>
      </c>
      <c r="M53" s="214" t="str">
        <f ca="1">ADDRESS(CELL("row",CLAIMS_Total!AK26),CELL("col",CLAIMS_Total!AK26))</f>
        <v>$AK$26</v>
      </c>
      <c r="N53" s="214" t="str">
        <f ca="1">ADDRESS(CELL("row",CLAIMS_Total!AO26),CELL("col",CLAIMS_Total!AO26))</f>
        <v>$AO$26</v>
      </c>
      <c r="O53" s="214" t="str">
        <f ca="1">ADDRESS(CELL("row",CLAIMS_Total!AS26),CELL("col",CLAIMS_Total!AS26))</f>
        <v>$AS$26</v>
      </c>
      <c r="P53" s="214" t="str">
        <f ca="1">ADDRESS(CELL("row",CLAIMS_Total!AW26),CELL("col",CLAIMS_Total!AW26))</f>
        <v>$AW$26</v>
      </c>
      <c r="Q53" s="214" t="str">
        <f ca="1">ADDRESS(CELL("row",CLAIMS_Total!BA26),CELL("col",CLAIMS_Total!BA26))</f>
        <v>$BA$26</v>
      </c>
      <c r="R53" s="214" t="str">
        <f ca="1">ADDRESS(CELL("row",CLAIMS_Total!BE26),CELL("col",CLAIMS_Total!BE26))</f>
        <v>$BE$26</v>
      </c>
    </row>
    <row r="54" spans="4:18" x14ac:dyDescent="0.25">
      <c r="D54" s="1" t="s">
        <v>465</v>
      </c>
      <c r="F54" s="211">
        <f ca="1">INDIRECT($A$4&amp;"!"&amp;F53)</f>
        <v>0</v>
      </c>
      <c r="G54" s="211">
        <f t="shared" ref="G54:R54" ca="1" si="18">INDIRECT($A$4&amp;"!"&amp;G53)</f>
        <v>0</v>
      </c>
      <c r="H54" s="211">
        <f t="shared" ca="1" si="18"/>
        <v>0</v>
      </c>
      <c r="I54" s="211">
        <f t="shared" ca="1" si="18"/>
        <v>0</v>
      </c>
      <c r="J54" s="211">
        <f t="shared" ca="1" si="18"/>
        <v>0</v>
      </c>
      <c r="K54" s="211">
        <f t="shared" ca="1" si="18"/>
        <v>0</v>
      </c>
      <c r="L54" s="211">
        <f t="shared" ca="1" si="18"/>
        <v>0</v>
      </c>
      <c r="M54" s="211">
        <f t="shared" ca="1" si="18"/>
        <v>0</v>
      </c>
      <c r="N54" s="211">
        <f t="shared" ca="1" si="18"/>
        <v>0</v>
      </c>
      <c r="O54" s="211">
        <f t="shared" ca="1" si="18"/>
        <v>0</v>
      </c>
      <c r="P54" s="211">
        <f t="shared" ca="1" si="18"/>
        <v>0</v>
      </c>
      <c r="Q54" s="211">
        <f t="shared" ca="1" si="18"/>
        <v>0</v>
      </c>
      <c r="R54" s="211">
        <f t="shared" ca="1" si="18"/>
        <v>0</v>
      </c>
    </row>
    <row r="55" spans="4:18" x14ac:dyDescent="0.25">
      <c r="D55" s="1" t="s">
        <v>467</v>
      </c>
      <c r="F55" s="207" t="e">
        <f ca="1">2*F20/(F20+F54)-1</f>
        <v>#DIV/0!</v>
      </c>
      <c r="G55" s="207" t="e">
        <f t="shared" ref="G55:R55" ca="1" si="19">2*G20/(G20+G54)-1</f>
        <v>#DIV/0!</v>
      </c>
      <c r="H55" s="207" t="e">
        <f t="shared" ca="1" si="19"/>
        <v>#DIV/0!</v>
      </c>
      <c r="I55" s="207" t="e">
        <f t="shared" ca="1" si="19"/>
        <v>#DIV/0!</v>
      </c>
      <c r="J55" s="207" t="e">
        <f t="shared" ca="1" si="19"/>
        <v>#DIV/0!</v>
      </c>
      <c r="K55" s="207" t="e">
        <f t="shared" ca="1" si="19"/>
        <v>#DIV/0!</v>
      </c>
      <c r="L55" s="207" t="e">
        <f t="shared" ca="1" si="19"/>
        <v>#DIV/0!</v>
      </c>
      <c r="M55" s="207" t="e">
        <f t="shared" ca="1" si="19"/>
        <v>#DIV/0!</v>
      </c>
      <c r="N55" s="207" t="e">
        <f t="shared" ca="1" si="19"/>
        <v>#DIV/0!</v>
      </c>
      <c r="O55" s="207" t="e">
        <f t="shared" ca="1" si="19"/>
        <v>#DIV/0!</v>
      </c>
      <c r="P55" s="207" t="e">
        <f t="shared" ca="1" si="19"/>
        <v>#DIV/0!</v>
      </c>
      <c r="Q55" s="207" t="e">
        <f t="shared" ca="1" si="19"/>
        <v>#DIV/0!</v>
      </c>
      <c r="R55" s="207" t="e">
        <f t="shared" ca="1" si="19"/>
        <v>#DIV/0!</v>
      </c>
    </row>
    <row r="56" spans="4:18" x14ac:dyDescent="0.25">
      <c r="F56" s="214" t="str">
        <f ca="1">ADDRESS(CELL("row",CLAIMS_Total!I55),CELL("col",CLAIMS_Total!I55))</f>
        <v>$I$55</v>
      </c>
      <c r="G56" s="214" t="str">
        <f ca="1">ADDRESS(CELL("row",CLAIMS_Total!M55),CELL("col",CLAIMS_Total!M55))</f>
        <v>$M$55</v>
      </c>
      <c r="H56" s="214" t="str">
        <f ca="1">ADDRESS(CELL("row",CLAIMS_Total!Q55),CELL("col",CLAIMS_Total!Q55))</f>
        <v>$Q$55</v>
      </c>
      <c r="I56" s="214" t="str">
        <f ca="1">ADDRESS(CELL("row",CLAIMS_Total!U55),CELL("col",CLAIMS_Total!U55))</f>
        <v>$U$55</v>
      </c>
      <c r="J56" s="214" t="str">
        <f ca="1">ADDRESS(CELL("row",CLAIMS_Total!Y55),CELL("col",CLAIMS_Total!Y55))</f>
        <v>$Y$55</v>
      </c>
      <c r="K56" s="214" t="str">
        <f ca="1">ADDRESS(CELL("row",CLAIMS_Total!AC55),CELL("col",CLAIMS_Total!AC55))</f>
        <v>$AC$55</v>
      </c>
      <c r="L56" s="214" t="str">
        <f ca="1">ADDRESS(CELL("row",CLAIMS_Total!AG55),CELL("col",CLAIMS_Total!AG55))</f>
        <v>$AG$55</v>
      </c>
      <c r="M56" s="214" t="str">
        <f ca="1">ADDRESS(CELL("row",CLAIMS_Total!AK55),CELL("col",CLAIMS_Total!AK55))</f>
        <v>$AK$55</v>
      </c>
      <c r="N56" s="214" t="str">
        <f ca="1">ADDRESS(CELL("row",CLAIMS_Total!AO55),CELL("col",CLAIMS_Total!AO55))</f>
        <v>$AO$55</v>
      </c>
      <c r="O56" s="214" t="str">
        <f ca="1">ADDRESS(CELL("row",CLAIMS_Total!AS55),CELL("col",CLAIMS_Total!AS55))</f>
        <v>$AS$55</v>
      </c>
      <c r="P56" s="214" t="str">
        <f ca="1">ADDRESS(CELL("row",CLAIMS_Total!AW55),CELL("col",CLAIMS_Total!AW55))</f>
        <v>$AW$55</v>
      </c>
      <c r="Q56" s="214" t="str">
        <f ca="1">ADDRESS(CELL("row",CLAIMS_Total!BA55),CELL("col",CLAIMS_Total!BA55))</f>
        <v>$BA$55</v>
      </c>
      <c r="R56" s="214" t="str">
        <f ca="1">ADDRESS(CELL("row",CLAIMS_Total!BE55),CELL("col",CLAIMS_Total!BE55))</f>
        <v>$BE$55</v>
      </c>
    </row>
    <row r="57" spans="4:18" x14ac:dyDescent="0.25">
      <c r="D57" s="1" t="s">
        <v>466</v>
      </c>
      <c r="F57" s="211">
        <f ca="1">INDIRECT($A$4&amp;"!I55")</f>
        <v>0</v>
      </c>
      <c r="G57" s="211">
        <f ca="1">INDIRECT($A$4&amp;"!M55")</f>
        <v>0</v>
      </c>
      <c r="H57" s="211">
        <f ca="1">INDIRECT($A$4&amp;"!Q55")</f>
        <v>0</v>
      </c>
      <c r="I57" s="211">
        <f t="shared" ref="I57" ca="1" si="20">INDIRECT($A$4&amp;"!"&amp;I56)</f>
        <v>0</v>
      </c>
      <c r="J57" s="211">
        <f t="shared" ref="J57" ca="1" si="21">INDIRECT($A$4&amp;"!"&amp;J56)</f>
        <v>0</v>
      </c>
      <c r="K57" s="211">
        <f t="shared" ref="K57" ca="1" si="22">INDIRECT($A$4&amp;"!"&amp;K56)</f>
        <v>0</v>
      </c>
      <c r="L57" s="211">
        <f t="shared" ref="L57" ca="1" si="23">INDIRECT($A$4&amp;"!"&amp;L56)</f>
        <v>0</v>
      </c>
      <c r="M57" s="211">
        <f t="shared" ref="M57" ca="1" si="24">INDIRECT($A$4&amp;"!"&amp;M56)</f>
        <v>0</v>
      </c>
      <c r="N57" s="211">
        <f t="shared" ref="N57" ca="1" si="25">INDIRECT($A$4&amp;"!"&amp;N56)</f>
        <v>0</v>
      </c>
      <c r="O57" s="211">
        <f t="shared" ref="O57" ca="1" si="26">INDIRECT($A$4&amp;"!"&amp;O56)</f>
        <v>0</v>
      </c>
      <c r="P57" s="211">
        <f t="shared" ref="P57" ca="1" si="27">INDIRECT($A$4&amp;"!"&amp;P56)</f>
        <v>0</v>
      </c>
      <c r="Q57" s="211">
        <f t="shared" ref="Q57" ca="1" si="28">INDIRECT($A$4&amp;"!"&amp;Q56)</f>
        <v>0</v>
      </c>
      <c r="R57" s="211">
        <f t="shared" ref="R57" ca="1" si="29">INDIRECT($A$4&amp;"!"&amp;R56)</f>
        <v>0</v>
      </c>
    </row>
    <row r="58" spans="4:18" x14ac:dyDescent="0.25">
      <c r="D58" s="1" t="s">
        <v>468</v>
      </c>
      <c r="F58" s="207" t="e">
        <f t="shared" ref="F58:R58" ca="1" si="30">2*F31/(F31+F57)-1</f>
        <v>#DIV/0!</v>
      </c>
      <c r="G58" s="207" t="e">
        <f t="shared" ca="1" si="30"/>
        <v>#DIV/0!</v>
      </c>
      <c r="H58" s="207" t="e">
        <f t="shared" ca="1" si="30"/>
        <v>#DIV/0!</v>
      </c>
      <c r="I58" s="207" t="e">
        <f t="shared" ca="1" si="30"/>
        <v>#DIV/0!</v>
      </c>
      <c r="J58" s="207" t="e">
        <f t="shared" ca="1" si="30"/>
        <v>#DIV/0!</v>
      </c>
      <c r="K58" s="207" t="e">
        <f t="shared" ca="1" si="30"/>
        <v>#DIV/0!</v>
      </c>
      <c r="L58" s="207" t="e">
        <f t="shared" ca="1" si="30"/>
        <v>#DIV/0!</v>
      </c>
      <c r="M58" s="207" t="e">
        <f t="shared" ca="1" si="30"/>
        <v>#DIV/0!</v>
      </c>
      <c r="N58" s="207" t="e">
        <f t="shared" ca="1" si="30"/>
        <v>#DIV/0!</v>
      </c>
      <c r="O58" s="207" t="e">
        <f t="shared" ca="1" si="30"/>
        <v>#DIV/0!</v>
      </c>
      <c r="P58" s="207" t="e">
        <f t="shared" ca="1" si="30"/>
        <v>#DIV/0!</v>
      </c>
      <c r="Q58" s="207" t="e">
        <f t="shared" ca="1" si="30"/>
        <v>#DIV/0!</v>
      </c>
      <c r="R58" s="207" t="e">
        <f t="shared" ca="1" si="30"/>
        <v>#DIV/0!</v>
      </c>
    </row>
    <row r="60" spans="4:18" x14ac:dyDescent="0.25">
      <c r="D60" s="1" t="s">
        <v>501</v>
      </c>
      <c r="F60" s="1" t="e">
        <f ca="1">F57/F54</f>
        <v>#DIV/0!</v>
      </c>
      <c r="G60" s="1" t="e">
        <f t="shared" ref="G60:R60" ca="1" si="31">G57/G54</f>
        <v>#DIV/0!</v>
      </c>
      <c r="H60" s="1" t="e">
        <f t="shared" ca="1" si="31"/>
        <v>#DIV/0!</v>
      </c>
      <c r="I60" s="1" t="e">
        <f t="shared" ca="1" si="31"/>
        <v>#DIV/0!</v>
      </c>
      <c r="J60" s="1" t="e">
        <f t="shared" ca="1" si="31"/>
        <v>#DIV/0!</v>
      </c>
      <c r="K60" s="1" t="e">
        <f t="shared" ca="1" si="31"/>
        <v>#DIV/0!</v>
      </c>
      <c r="L60" s="1" t="e">
        <f t="shared" ca="1" si="31"/>
        <v>#DIV/0!</v>
      </c>
      <c r="M60" s="1" t="e">
        <f t="shared" ca="1" si="31"/>
        <v>#DIV/0!</v>
      </c>
      <c r="N60" s="1" t="e">
        <f t="shared" ca="1" si="31"/>
        <v>#DIV/0!</v>
      </c>
      <c r="O60" s="1" t="e">
        <f t="shared" ca="1" si="31"/>
        <v>#DIV/0!</v>
      </c>
      <c r="P60" s="1" t="e">
        <f t="shared" ca="1" si="31"/>
        <v>#DIV/0!</v>
      </c>
      <c r="Q60" s="1" t="e">
        <f t="shared" ca="1" si="31"/>
        <v>#DIV/0!</v>
      </c>
      <c r="R60" s="1" t="e">
        <f t="shared" ca="1" si="31"/>
        <v>#DIV/0!</v>
      </c>
    </row>
  </sheetData>
  <sheetProtection algorithmName="SHA-256" hashValue="LKiuLBe5ruIz+z40XC1M7yV98LqVjX4NaGGJ29oGX8Q=" saltValue="4ZCk7+Jx+kMnso7X93ciRA==" spinCount="100000" sheet="1" objects="1" scenarios="1"/>
  <mergeCells count="4">
    <mergeCell ref="F8:G8"/>
    <mergeCell ref="H8:J8"/>
    <mergeCell ref="M8:O8"/>
    <mergeCell ref="Q8:R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0" tint="-0.499984740745262"/>
  </sheetPr>
  <dimension ref="A1:R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41" hidden="1" customWidth="1"/>
    <col min="2" max="2" width="29.28515625" style="41" hidden="1" customWidth="1"/>
    <col min="3" max="3" width="17.5703125" style="41" hidden="1" customWidth="1"/>
    <col min="4" max="4" width="47.285156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26">
        <f>SUM(CLAIMSDURN_IndOS_Adv:CLAIMSDURN_IndIS_NonAdv!A2)</f>
        <v>448</v>
      </c>
      <c r="B2" s="33"/>
      <c r="C2" s="19"/>
      <c r="D2" s="47" t="s">
        <v>159</v>
      </c>
      <c r="E2" s="47"/>
      <c r="F2" s="108" t="s">
        <v>181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CLAIMSDURN_Total_Ind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"CLAIMS"&amp;MID(A3,FIND("_",A3),255)</f>
        <v>CLAIMS_Total_Ind</v>
      </c>
      <c r="B4" s="19"/>
      <c r="C4" s="12"/>
      <c r="D4" s="47" t="s">
        <v>143</v>
      </c>
      <c r="E4" s="47"/>
      <c r="F4" s="108" t="s">
        <v>71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09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09"/>
      <c r="E7" s="109"/>
      <c r="F7" s="16"/>
      <c r="G7" s="16"/>
      <c r="H7" s="88"/>
      <c r="I7" s="88"/>
      <c r="J7" s="88"/>
      <c r="K7" s="16"/>
      <c r="L7" s="88"/>
      <c r="M7" s="88"/>
      <c r="N7" s="88"/>
      <c r="O7" s="88"/>
      <c r="P7" s="88"/>
      <c r="Q7" s="88"/>
      <c r="R7" s="88"/>
    </row>
    <row r="8" spans="1:18" ht="30" customHeight="1" x14ac:dyDescent="0.25">
      <c r="A8" s="19"/>
      <c r="B8" s="19"/>
      <c r="C8" s="19"/>
      <c r="D8" s="15" t="s">
        <v>298</v>
      </c>
      <c r="E8" s="134"/>
      <c r="F8" s="230" t="s">
        <v>97</v>
      </c>
      <c r="G8" s="231"/>
      <c r="H8" s="224" t="s">
        <v>4</v>
      </c>
      <c r="I8" s="225"/>
      <c r="J8" s="226"/>
      <c r="K8" s="133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5" t="s">
        <v>334</v>
      </c>
      <c r="E9" s="15"/>
      <c r="F9" s="117" t="s">
        <v>97</v>
      </c>
      <c r="G9" s="117" t="s">
        <v>200</v>
      </c>
      <c r="H9" s="137" t="s">
        <v>453</v>
      </c>
      <c r="I9" s="137" t="s">
        <v>452</v>
      </c>
      <c r="J9" s="137" t="s">
        <v>208</v>
      </c>
      <c r="K9" s="117" t="s">
        <v>5</v>
      </c>
      <c r="L9" s="139" t="s">
        <v>74</v>
      </c>
      <c r="M9" s="181" t="s">
        <v>97</v>
      </c>
      <c r="N9" s="181" t="s">
        <v>321</v>
      </c>
      <c r="O9" s="181" t="s">
        <v>322</v>
      </c>
      <c r="P9" s="181" t="s">
        <v>97</v>
      </c>
      <c r="Q9" s="181" t="s">
        <v>97</v>
      </c>
      <c r="R9" s="181" t="s">
        <v>299</v>
      </c>
    </row>
    <row r="10" spans="1:18" s="35" customFormat="1" x14ac:dyDescent="0.25">
      <c r="A10" s="19"/>
      <c r="B10" s="19"/>
      <c r="C10" s="19"/>
      <c r="D10" s="53"/>
      <c r="E10" s="53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</row>
    <row r="11" spans="1:18" ht="15.75" customHeight="1" x14ac:dyDescent="0.25">
      <c r="A11" s="36"/>
      <c r="B11" s="12"/>
      <c r="C11" s="36"/>
      <c r="D11" s="50" t="s">
        <v>96</v>
      </c>
      <c r="E11" s="50"/>
      <c r="F11" s="51" t="s">
        <v>77</v>
      </c>
      <c r="G11" s="51" t="s">
        <v>77</v>
      </c>
      <c r="H11" s="51" t="s">
        <v>77</v>
      </c>
      <c r="I11" s="51" t="s">
        <v>77</v>
      </c>
      <c r="J11" s="51" t="s">
        <v>77</v>
      </c>
      <c r="K11" s="51" t="s">
        <v>77</v>
      </c>
      <c r="L11" s="51" t="s">
        <v>77</v>
      </c>
      <c r="M11" s="51" t="s">
        <v>77</v>
      </c>
      <c r="N11" s="51" t="s">
        <v>77</v>
      </c>
      <c r="O11" s="51" t="s">
        <v>77</v>
      </c>
      <c r="P11" s="51" t="s">
        <v>77</v>
      </c>
      <c r="Q11" s="51" t="s">
        <v>77</v>
      </c>
      <c r="R11" s="51" t="s">
        <v>77</v>
      </c>
    </row>
    <row r="12" spans="1:18" x14ac:dyDescent="0.25">
      <c r="A12" s="36"/>
      <c r="B12" s="36"/>
      <c r="C12" s="36"/>
      <c r="D12" s="37" t="s">
        <v>137</v>
      </c>
      <c r="E12" s="37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40" t="str">
        <f>"CPD BY NUMBER"</f>
        <v>CPD BY NUMBER</v>
      </c>
      <c r="B13" s="40" t="str">
        <f>D12</f>
        <v>Claims finalised</v>
      </c>
      <c r="C13" s="40" t="s">
        <v>27</v>
      </c>
      <c r="D13" s="53" t="s">
        <v>248</v>
      </c>
      <c r="E13" s="53"/>
      <c r="F13" s="26">
        <f>SUM(CLAIMSDURN_IndOS_Adv:CLAIMSDURN_IndIS_NonAdv!F13)</f>
        <v>0</v>
      </c>
      <c r="G13" s="26">
        <f>SUM(CLAIMSDURN_IndOS_Adv:CLAIMSDURN_IndIS_NonAdv!G13)</f>
        <v>0</v>
      </c>
      <c r="H13" s="26">
        <f>SUM(CLAIMSDURN_IndOS_Adv:CLAIMSDURN_IndIS_NonAdv!H13)</f>
        <v>0</v>
      </c>
      <c r="I13" s="26">
        <f>SUM(CLAIMSDURN_IndOS_Adv:CLAIMSDURN_IndIS_NonAdv!I13)</f>
        <v>0</v>
      </c>
      <c r="J13" s="26">
        <f>SUM(CLAIMSDURN_IndOS_Adv:CLAIMSDURN_IndIS_NonAdv!J13)</f>
        <v>0</v>
      </c>
      <c r="K13" s="26">
        <f>SUM(CLAIMSDURN_IndOS_Adv:CLAIMSDURN_IndIS_NonAdv!K13)</f>
        <v>0</v>
      </c>
      <c r="L13" s="26">
        <f>SUM(CLAIMSDURN_IndOS_Adv:CLAIMSDURN_IndIS_NonAdv!L13)</f>
        <v>0</v>
      </c>
      <c r="M13" s="26">
        <f>SUM(CLAIMSDURN_IndOS_Adv:CLAIMSDURN_IndIS_NonAdv!M13)</f>
        <v>0</v>
      </c>
      <c r="N13" s="26">
        <f>SUM(CLAIMSDURN_IndOS_Adv:CLAIMSDURN_IndIS_NonAdv!N13)</f>
        <v>0</v>
      </c>
      <c r="O13" s="26">
        <f>SUM(CLAIMSDURN_IndOS_Adv:CLAIMSDURN_IndIS_NonAdv!O13)</f>
        <v>0</v>
      </c>
      <c r="P13" s="26">
        <f>SUM(CLAIMSDURN_IndOS_Adv:CLAIMSDURN_IndIS_NonAdv!P13)</f>
        <v>0</v>
      </c>
      <c r="Q13" s="26">
        <f>SUM(CLAIMSDURN_IndOS_Adv:CLAIMSDURN_IndIS_NonAdv!Q13)</f>
        <v>0</v>
      </c>
      <c r="R13" s="26">
        <f>SUM(CLAIMSDURN_IndOS_Adv:CLAIMSDURN_IndIS_NonAdv!R13)</f>
        <v>0</v>
      </c>
    </row>
    <row r="14" spans="1:18" x14ac:dyDescent="0.25">
      <c r="A14" s="12" t="str">
        <f>A13</f>
        <v>CPD BY NUMBER</v>
      </c>
      <c r="B14" s="36" t="str">
        <f>B13</f>
        <v>Claims finalised</v>
      </c>
      <c r="C14" s="40" t="s">
        <v>27</v>
      </c>
      <c r="D14" s="53" t="s">
        <v>247</v>
      </c>
      <c r="E14" s="53"/>
      <c r="F14" s="26">
        <f>SUM(CLAIMSDURN_IndOS_Adv:CLAIMSDURN_IndIS_NonAdv!F14)</f>
        <v>0</v>
      </c>
      <c r="G14" s="26">
        <f>SUM(CLAIMSDURN_IndOS_Adv:CLAIMSDURN_IndIS_NonAdv!G14)</f>
        <v>0</v>
      </c>
      <c r="H14" s="26">
        <f>SUM(CLAIMSDURN_IndOS_Adv:CLAIMSDURN_IndIS_NonAdv!H14)</f>
        <v>0</v>
      </c>
      <c r="I14" s="26">
        <f>SUM(CLAIMSDURN_IndOS_Adv:CLAIMSDURN_IndIS_NonAdv!I14)</f>
        <v>0</v>
      </c>
      <c r="J14" s="26">
        <f>SUM(CLAIMSDURN_IndOS_Adv:CLAIMSDURN_IndIS_NonAdv!J14)</f>
        <v>0</v>
      </c>
      <c r="K14" s="26">
        <f>SUM(CLAIMSDURN_IndOS_Adv:CLAIMSDURN_IndIS_NonAdv!K14)</f>
        <v>0</v>
      </c>
      <c r="L14" s="26">
        <f>SUM(CLAIMSDURN_IndOS_Adv:CLAIMSDURN_IndIS_NonAdv!L14)</f>
        <v>0</v>
      </c>
      <c r="M14" s="26">
        <f>SUM(CLAIMSDURN_IndOS_Adv:CLAIMSDURN_IndIS_NonAdv!M14)</f>
        <v>0</v>
      </c>
      <c r="N14" s="26">
        <f>SUM(CLAIMSDURN_IndOS_Adv:CLAIMSDURN_IndIS_NonAdv!N14)</f>
        <v>0</v>
      </c>
      <c r="O14" s="26">
        <f>SUM(CLAIMSDURN_IndOS_Adv:CLAIMSDURN_IndIS_NonAdv!O14)</f>
        <v>0</v>
      </c>
      <c r="P14" s="26">
        <f>SUM(CLAIMSDURN_IndOS_Adv:CLAIMSDURN_IndIS_NonAdv!P14)</f>
        <v>0</v>
      </c>
      <c r="Q14" s="26">
        <f>SUM(CLAIMSDURN_IndOS_Adv:CLAIMSDURN_IndIS_NonAdv!Q14)</f>
        <v>0</v>
      </c>
      <c r="R14" s="26">
        <f>SUM(CLAIMSDURN_IndOS_Adv:CLAIMSDURN_IndIS_NonAdv!R14)</f>
        <v>0</v>
      </c>
    </row>
    <row r="15" spans="1:18" x14ac:dyDescent="0.25">
      <c r="A15" s="36" t="str">
        <f t="shared" ref="A15:A20" si="0">$A$13</f>
        <v>CPD BY NUMBER</v>
      </c>
      <c r="B15" s="36" t="str">
        <f t="shared" ref="B15:B20" si="1">B14</f>
        <v>Claims finalised</v>
      </c>
      <c r="C15" s="40" t="s">
        <v>27</v>
      </c>
      <c r="D15" s="53" t="s">
        <v>249</v>
      </c>
      <c r="E15" s="53"/>
      <c r="F15" s="26">
        <f>SUM(CLAIMSDURN_IndOS_Adv:CLAIMSDURN_IndIS_NonAdv!F15)</f>
        <v>0</v>
      </c>
      <c r="G15" s="26">
        <f>SUM(CLAIMSDURN_IndOS_Adv:CLAIMSDURN_IndIS_NonAdv!G15)</f>
        <v>0</v>
      </c>
      <c r="H15" s="26">
        <f>SUM(CLAIMSDURN_IndOS_Adv:CLAIMSDURN_IndIS_NonAdv!H15)</f>
        <v>0</v>
      </c>
      <c r="I15" s="26">
        <f>SUM(CLAIMSDURN_IndOS_Adv:CLAIMSDURN_IndIS_NonAdv!I15)</f>
        <v>0</v>
      </c>
      <c r="J15" s="26">
        <f>SUM(CLAIMSDURN_IndOS_Adv:CLAIMSDURN_IndIS_NonAdv!J15)</f>
        <v>0</v>
      </c>
      <c r="K15" s="26">
        <f>SUM(CLAIMSDURN_IndOS_Adv:CLAIMSDURN_IndIS_NonAdv!K15)</f>
        <v>0</v>
      </c>
      <c r="L15" s="26">
        <f>SUM(CLAIMSDURN_IndOS_Adv:CLAIMSDURN_IndIS_NonAdv!L15)</f>
        <v>0</v>
      </c>
      <c r="M15" s="26">
        <f>SUM(CLAIMSDURN_IndOS_Adv:CLAIMSDURN_IndIS_NonAdv!M15)</f>
        <v>0</v>
      </c>
      <c r="N15" s="26">
        <f>SUM(CLAIMSDURN_IndOS_Adv:CLAIMSDURN_IndIS_NonAdv!N15)</f>
        <v>0</v>
      </c>
      <c r="O15" s="26">
        <f>SUM(CLAIMSDURN_IndOS_Adv:CLAIMSDURN_IndIS_NonAdv!O15)</f>
        <v>0</v>
      </c>
      <c r="P15" s="26">
        <f>SUM(CLAIMSDURN_IndOS_Adv:CLAIMSDURN_IndIS_NonAdv!P15)</f>
        <v>0</v>
      </c>
      <c r="Q15" s="26">
        <f>SUM(CLAIMSDURN_IndOS_Adv:CLAIMSDURN_IndIS_NonAdv!Q15)</f>
        <v>0</v>
      </c>
      <c r="R15" s="26">
        <f>SUM(CLAIMSDURN_IndOS_Adv:CLAIMSDURN_IndIS_NonAdv!R15)</f>
        <v>0</v>
      </c>
    </row>
    <row r="16" spans="1:18" x14ac:dyDescent="0.25">
      <c r="A16" s="36" t="str">
        <f t="shared" si="0"/>
        <v>CPD BY NUMBER</v>
      </c>
      <c r="B16" s="36" t="str">
        <f t="shared" si="1"/>
        <v>Claims finalised</v>
      </c>
      <c r="C16" s="40" t="s">
        <v>27</v>
      </c>
      <c r="D16" s="53" t="s">
        <v>250</v>
      </c>
      <c r="E16" s="53"/>
      <c r="F16" s="26">
        <f>SUM(CLAIMSDURN_IndOS_Adv:CLAIMSDURN_IndIS_NonAdv!F16)</f>
        <v>0</v>
      </c>
      <c r="G16" s="26">
        <f>SUM(CLAIMSDURN_IndOS_Adv:CLAIMSDURN_IndIS_NonAdv!G16)</f>
        <v>0</v>
      </c>
      <c r="H16" s="26">
        <f>SUM(CLAIMSDURN_IndOS_Adv:CLAIMSDURN_IndIS_NonAdv!H16)</f>
        <v>0</v>
      </c>
      <c r="I16" s="26">
        <f>SUM(CLAIMSDURN_IndOS_Adv:CLAIMSDURN_IndIS_NonAdv!I16)</f>
        <v>0</v>
      </c>
      <c r="J16" s="26">
        <f>SUM(CLAIMSDURN_IndOS_Adv:CLAIMSDURN_IndIS_NonAdv!J16)</f>
        <v>0</v>
      </c>
      <c r="K16" s="26">
        <f>SUM(CLAIMSDURN_IndOS_Adv:CLAIMSDURN_IndIS_NonAdv!K16)</f>
        <v>0</v>
      </c>
      <c r="L16" s="26">
        <f>SUM(CLAIMSDURN_IndOS_Adv:CLAIMSDURN_IndIS_NonAdv!L16)</f>
        <v>0</v>
      </c>
      <c r="M16" s="26">
        <f>SUM(CLAIMSDURN_IndOS_Adv:CLAIMSDURN_IndIS_NonAdv!M16)</f>
        <v>0</v>
      </c>
      <c r="N16" s="26">
        <f>SUM(CLAIMSDURN_IndOS_Adv:CLAIMSDURN_IndIS_NonAdv!N16)</f>
        <v>0</v>
      </c>
      <c r="O16" s="26">
        <f>SUM(CLAIMSDURN_IndOS_Adv:CLAIMSDURN_IndIS_NonAdv!O16)</f>
        <v>0</v>
      </c>
      <c r="P16" s="26">
        <f>SUM(CLAIMSDURN_IndOS_Adv:CLAIMSDURN_IndIS_NonAdv!P16)</f>
        <v>0</v>
      </c>
      <c r="Q16" s="26">
        <f>SUM(CLAIMSDURN_IndOS_Adv:CLAIMSDURN_IndIS_NonAdv!Q16)</f>
        <v>0</v>
      </c>
      <c r="R16" s="26">
        <f>SUM(CLAIMSDURN_IndOS_Adv:CLAIMSDURN_IndIS_NonAdv!R16)</f>
        <v>0</v>
      </c>
    </row>
    <row r="17" spans="1:18" x14ac:dyDescent="0.25">
      <c r="A17" s="36" t="str">
        <f t="shared" si="0"/>
        <v>CPD BY NUMBER</v>
      </c>
      <c r="B17" s="36" t="str">
        <f t="shared" si="1"/>
        <v>Claims finalised</v>
      </c>
      <c r="C17" s="40" t="s">
        <v>27</v>
      </c>
      <c r="D17" s="53" t="s">
        <v>251</v>
      </c>
      <c r="E17" s="53"/>
      <c r="F17" s="26">
        <f>SUM(CLAIMSDURN_IndOS_Adv:CLAIMSDURN_IndIS_NonAdv!F17)</f>
        <v>0</v>
      </c>
      <c r="G17" s="26">
        <f>SUM(CLAIMSDURN_IndOS_Adv:CLAIMSDURN_IndIS_NonAdv!G17)</f>
        <v>0</v>
      </c>
      <c r="H17" s="26">
        <f>SUM(CLAIMSDURN_IndOS_Adv:CLAIMSDURN_IndIS_NonAdv!H17)</f>
        <v>0</v>
      </c>
      <c r="I17" s="26">
        <f>SUM(CLAIMSDURN_IndOS_Adv:CLAIMSDURN_IndIS_NonAdv!I17)</f>
        <v>0</v>
      </c>
      <c r="J17" s="26">
        <f>SUM(CLAIMSDURN_IndOS_Adv:CLAIMSDURN_IndIS_NonAdv!J17)</f>
        <v>0</v>
      </c>
      <c r="K17" s="26">
        <f>SUM(CLAIMSDURN_IndOS_Adv:CLAIMSDURN_IndIS_NonAdv!K17)</f>
        <v>0</v>
      </c>
      <c r="L17" s="26">
        <f>SUM(CLAIMSDURN_IndOS_Adv:CLAIMSDURN_IndIS_NonAdv!L17)</f>
        <v>0</v>
      </c>
      <c r="M17" s="26">
        <f>SUM(CLAIMSDURN_IndOS_Adv:CLAIMSDURN_IndIS_NonAdv!M17)</f>
        <v>0</v>
      </c>
      <c r="N17" s="26">
        <f>SUM(CLAIMSDURN_IndOS_Adv:CLAIMSDURN_IndIS_NonAdv!N17)</f>
        <v>0</v>
      </c>
      <c r="O17" s="26">
        <f>SUM(CLAIMSDURN_IndOS_Adv:CLAIMSDURN_IndIS_NonAdv!O17)</f>
        <v>0</v>
      </c>
      <c r="P17" s="26">
        <f>SUM(CLAIMSDURN_IndOS_Adv:CLAIMSDURN_IndIS_NonAdv!P17)</f>
        <v>0</v>
      </c>
      <c r="Q17" s="26">
        <f>SUM(CLAIMSDURN_IndOS_Adv:CLAIMSDURN_IndIS_NonAdv!Q17)</f>
        <v>0</v>
      </c>
      <c r="R17" s="26">
        <f>SUM(CLAIMSDURN_IndOS_Adv:CLAIMSDURN_IndIS_NonAdv!R17)</f>
        <v>0</v>
      </c>
    </row>
    <row r="18" spans="1:18" x14ac:dyDescent="0.25">
      <c r="A18" s="36" t="str">
        <f t="shared" si="0"/>
        <v>CPD BY NUMBER</v>
      </c>
      <c r="B18" s="36" t="str">
        <f t="shared" si="1"/>
        <v>Claims finalised</v>
      </c>
      <c r="C18" s="40" t="s">
        <v>27</v>
      </c>
      <c r="D18" s="53" t="s">
        <v>252</v>
      </c>
      <c r="E18" s="53"/>
      <c r="F18" s="26">
        <f>SUM(CLAIMSDURN_IndOS_Adv:CLAIMSDURN_IndIS_NonAdv!F18)</f>
        <v>0</v>
      </c>
      <c r="G18" s="26">
        <f>SUM(CLAIMSDURN_IndOS_Adv:CLAIMSDURN_IndIS_NonAdv!G18)</f>
        <v>0</v>
      </c>
      <c r="H18" s="26">
        <f>SUM(CLAIMSDURN_IndOS_Adv:CLAIMSDURN_IndIS_NonAdv!H18)</f>
        <v>0</v>
      </c>
      <c r="I18" s="26">
        <f>SUM(CLAIMSDURN_IndOS_Adv:CLAIMSDURN_IndIS_NonAdv!I18)</f>
        <v>0</v>
      </c>
      <c r="J18" s="26">
        <f>SUM(CLAIMSDURN_IndOS_Adv:CLAIMSDURN_IndIS_NonAdv!J18)</f>
        <v>0</v>
      </c>
      <c r="K18" s="26">
        <f>SUM(CLAIMSDURN_IndOS_Adv:CLAIMSDURN_IndIS_NonAdv!K18)</f>
        <v>0</v>
      </c>
      <c r="L18" s="26">
        <f>SUM(CLAIMSDURN_IndOS_Adv:CLAIMSDURN_IndIS_NonAdv!L18)</f>
        <v>0</v>
      </c>
      <c r="M18" s="26">
        <f>SUM(CLAIMSDURN_IndOS_Adv:CLAIMSDURN_IndIS_NonAdv!M18)</f>
        <v>0</v>
      </c>
      <c r="N18" s="26">
        <f>SUM(CLAIMSDURN_IndOS_Adv:CLAIMSDURN_IndIS_NonAdv!N18)</f>
        <v>0</v>
      </c>
      <c r="O18" s="26">
        <f>SUM(CLAIMSDURN_IndOS_Adv:CLAIMSDURN_IndIS_NonAdv!O18)</f>
        <v>0</v>
      </c>
      <c r="P18" s="26">
        <f>SUM(CLAIMSDURN_IndOS_Adv:CLAIMSDURN_IndIS_NonAdv!P18)</f>
        <v>0</v>
      </c>
      <c r="Q18" s="26">
        <f>SUM(CLAIMSDURN_IndOS_Adv:CLAIMSDURN_IndIS_NonAdv!Q18)</f>
        <v>0</v>
      </c>
      <c r="R18" s="26">
        <f>SUM(CLAIMSDURN_IndOS_Adv:CLAIMSDURN_IndIS_NonAdv!R18)</f>
        <v>0</v>
      </c>
    </row>
    <row r="19" spans="1:18" x14ac:dyDescent="0.25">
      <c r="A19" s="36" t="str">
        <f t="shared" si="0"/>
        <v>CPD BY NUMBER</v>
      </c>
      <c r="B19" s="36" t="str">
        <f t="shared" si="1"/>
        <v>Claims finalised</v>
      </c>
      <c r="C19" s="40" t="s">
        <v>27</v>
      </c>
      <c r="D19" s="53" t="s">
        <v>253</v>
      </c>
      <c r="E19" s="53"/>
      <c r="F19" s="26">
        <f>SUM(CLAIMSDURN_IndOS_Adv:CLAIMSDURN_IndIS_NonAdv!F19)</f>
        <v>0</v>
      </c>
      <c r="G19" s="26">
        <f>SUM(CLAIMSDURN_IndOS_Adv:CLAIMSDURN_IndIS_NonAdv!G19)</f>
        <v>0</v>
      </c>
      <c r="H19" s="26">
        <f>SUM(CLAIMSDURN_IndOS_Adv:CLAIMSDURN_IndIS_NonAdv!H19)</f>
        <v>0</v>
      </c>
      <c r="I19" s="26">
        <f>SUM(CLAIMSDURN_IndOS_Adv:CLAIMSDURN_IndIS_NonAdv!I19)</f>
        <v>0</v>
      </c>
      <c r="J19" s="26">
        <f>SUM(CLAIMSDURN_IndOS_Adv:CLAIMSDURN_IndIS_NonAdv!J19)</f>
        <v>0</v>
      </c>
      <c r="K19" s="26">
        <f>SUM(CLAIMSDURN_IndOS_Adv:CLAIMSDURN_IndIS_NonAdv!K19)</f>
        <v>0</v>
      </c>
      <c r="L19" s="26">
        <f>SUM(CLAIMSDURN_IndOS_Adv:CLAIMSDURN_IndIS_NonAdv!L19)</f>
        <v>0</v>
      </c>
      <c r="M19" s="26">
        <f>SUM(CLAIMSDURN_IndOS_Adv:CLAIMSDURN_IndIS_NonAdv!M19)</f>
        <v>0</v>
      </c>
      <c r="N19" s="26">
        <f>SUM(CLAIMSDURN_IndOS_Adv:CLAIMSDURN_IndIS_NonAdv!N19)</f>
        <v>0</v>
      </c>
      <c r="O19" s="26">
        <f>SUM(CLAIMSDURN_IndOS_Adv:CLAIMSDURN_IndIS_NonAdv!O19)</f>
        <v>0</v>
      </c>
      <c r="P19" s="26">
        <f>SUM(CLAIMSDURN_IndOS_Adv:CLAIMSDURN_IndIS_NonAdv!P19)</f>
        <v>0</v>
      </c>
      <c r="Q19" s="26">
        <f>SUM(CLAIMSDURN_IndOS_Adv:CLAIMSDURN_IndIS_NonAdv!Q19)</f>
        <v>0</v>
      </c>
      <c r="R19" s="26">
        <f>SUM(CLAIMSDURN_IndOS_Adv:CLAIMSDURN_IndIS_NonAdv!R19)</f>
        <v>0</v>
      </c>
    </row>
    <row r="20" spans="1:18" x14ac:dyDescent="0.25">
      <c r="A20" s="36" t="str">
        <f t="shared" si="0"/>
        <v>CPD BY NUMBER</v>
      </c>
      <c r="B20" s="36" t="str">
        <f t="shared" si="1"/>
        <v>Claims finalised</v>
      </c>
      <c r="C20" s="40" t="s">
        <v>27</v>
      </c>
      <c r="D20" s="53" t="s">
        <v>171</v>
      </c>
      <c r="E20" s="53"/>
      <c r="F20" s="26">
        <f>SUM(CLAIMSDURN_IndOS_Adv:CLAIMSDURN_IndIS_NonAdv!F20)</f>
        <v>0</v>
      </c>
      <c r="G20" s="26">
        <f>SUM(CLAIMSDURN_IndOS_Adv:CLAIMSDURN_IndIS_NonAdv!G20)</f>
        <v>0</v>
      </c>
      <c r="H20" s="26">
        <f>SUM(CLAIMSDURN_IndOS_Adv:CLAIMSDURN_IndIS_NonAdv!H20)</f>
        <v>0</v>
      </c>
      <c r="I20" s="26">
        <f>SUM(CLAIMSDURN_IndOS_Adv:CLAIMSDURN_IndIS_NonAdv!I20)</f>
        <v>0</v>
      </c>
      <c r="J20" s="26">
        <f>SUM(CLAIMSDURN_IndOS_Adv:CLAIMSDURN_IndIS_NonAdv!J20)</f>
        <v>0</v>
      </c>
      <c r="K20" s="26">
        <f>SUM(CLAIMSDURN_IndOS_Adv:CLAIMSDURN_IndIS_NonAdv!K20)</f>
        <v>0</v>
      </c>
      <c r="L20" s="26">
        <f>SUM(CLAIMSDURN_IndOS_Adv:CLAIMSDURN_IndIS_NonAdv!L20)</f>
        <v>0</v>
      </c>
      <c r="M20" s="26">
        <f>SUM(CLAIMSDURN_IndOS_Adv:CLAIMSDURN_IndIS_NonAdv!M20)</f>
        <v>0</v>
      </c>
      <c r="N20" s="26">
        <f>SUM(CLAIMSDURN_IndOS_Adv:CLAIMSDURN_IndIS_NonAdv!N20)</f>
        <v>0</v>
      </c>
      <c r="O20" s="26">
        <f>SUM(CLAIMSDURN_IndOS_Adv:CLAIMSDURN_IndIS_NonAdv!O20)</f>
        <v>0</v>
      </c>
      <c r="P20" s="26">
        <f>SUM(CLAIMSDURN_IndOS_Adv:CLAIMSDURN_IndIS_NonAdv!P20)</f>
        <v>0</v>
      </c>
      <c r="Q20" s="26">
        <f>SUM(CLAIMSDURN_IndOS_Adv:CLAIMSDURN_IndIS_NonAdv!Q20)</f>
        <v>0</v>
      </c>
      <c r="R20" s="26">
        <f>SUM(CLAIMSDURN_IndOS_Adv:CLAIMSDURN_IndIS_NonAdv!R20)</f>
        <v>0</v>
      </c>
    </row>
    <row r="21" spans="1:18" x14ac:dyDescent="0.25">
      <c r="A21" s="36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A22" s="36"/>
      <c r="D22" s="114" t="s">
        <v>98</v>
      </c>
      <c r="E22" s="114"/>
      <c r="F22" s="51" t="s">
        <v>76</v>
      </c>
      <c r="G22" s="51" t="s">
        <v>76</v>
      </c>
      <c r="H22" s="51" t="s">
        <v>76</v>
      </c>
      <c r="I22" s="51" t="s">
        <v>76</v>
      </c>
      <c r="J22" s="51" t="s">
        <v>76</v>
      </c>
      <c r="K22" s="51" t="s">
        <v>76</v>
      </c>
      <c r="L22" s="128" t="s">
        <v>75</v>
      </c>
      <c r="M22" s="51" t="s">
        <v>76</v>
      </c>
      <c r="N22" s="51" t="s">
        <v>76</v>
      </c>
      <c r="O22" s="51" t="s">
        <v>76</v>
      </c>
      <c r="P22" s="51" t="s">
        <v>76</v>
      </c>
      <c r="Q22" s="51" t="s">
        <v>76</v>
      </c>
      <c r="R22" s="51" t="s">
        <v>76</v>
      </c>
    </row>
    <row r="23" spans="1:18" x14ac:dyDescent="0.25">
      <c r="A23" s="36"/>
      <c r="B23" s="36"/>
      <c r="C23" s="36"/>
      <c r="D23" s="37" t="s">
        <v>137</v>
      </c>
      <c r="E23" s="37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x14ac:dyDescent="0.25">
      <c r="A24" s="110" t="str">
        <f>"CPD BY SUM INSURED"</f>
        <v>CPD BY SUM INSURED</v>
      </c>
      <c r="B24" s="40" t="str">
        <f>D23</f>
        <v>Claims finalised</v>
      </c>
      <c r="C24" s="40" t="s">
        <v>27</v>
      </c>
      <c r="D24" s="53" t="s">
        <v>248</v>
      </c>
      <c r="E24" s="53"/>
      <c r="F24" s="26">
        <f>SUM(CLAIMSDURN_IndOS_Adv:CLAIMSDURN_IndIS_NonAdv!F24)</f>
        <v>0</v>
      </c>
      <c r="G24" s="26">
        <f>SUM(CLAIMSDURN_IndOS_Adv:CLAIMSDURN_IndIS_NonAdv!G24)</f>
        <v>0</v>
      </c>
      <c r="H24" s="26">
        <f>SUM(CLAIMSDURN_IndOS_Adv:CLAIMSDURN_IndIS_NonAdv!H24)</f>
        <v>0</v>
      </c>
      <c r="I24" s="26">
        <f>SUM(CLAIMSDURN_IndOS_Adv:CLAIMSDURN_IndIS_NonAdv!I24)</f>
        <v>0</v>
      </c>
      <c r="J24" s="26">
        <f>SUM(CLAIMSDURN_IndOS_Adv:CLAIMSDURN_IndIS_NonAdv!J24)</f>
        <v>0</v>
      </c>
      <c r="K24" s="26">
        <f>SUM(CLAIMSDURN_IndOS_Adv:CLAIMSDURN_IndIS_NonAdv!K24)</f>
        <v>0</v>
      </c>
      <c r="L24" s="26">
        <f>SUM(CLAIMSDURN_IndOS_Adv:CLAIMSDURN_IndIS_NonAdv!L24)</f>
        <v>0</v>
      </c>
      <c r="M24" s="26">
        <f>SUM(CLAIMSDURN_IndOS_Adv:CLAIMSDURN_IndIS_NonAdv!M24)</f>
        <v>0</v>
      </c>
      <c r="N24" s="26">
        <f>SUM(CLAIMSDURN_IndOS_Adv:CLAIMSDURN_IndIS_NonAdv!N24)</f>
        <v>0</v>
      </c>
      <c r="O24" s="26">
        <f>SUM(CLAIMSDURN_IndOS_Adv:CLAIMSDURN_IndIS_NonAdv!O24)</f>
        <v>0</v>
      </c>
      <c r="P24" s="26">
        <f>SUM(CLAIMSDURN_IndOS_Adv:CLAIMSDURN_IndIS_NonAdv!P24)</f>
        <v>0</v>
      </c>
      <c r="Q24" s="26">
        <f>SUM(CLAIMSDURN_IndOS_Adv:CLAIMSDURN_IndIS_NonAdv!Q24)</f>
        <v>0</v>
      </c>
      <c r="R24" s="26">
        <f>SUM(CLAIMSDURN_IndOS_Adv:CLAIMSDURN_IndIS_NonAdv!R24)</f>
        <v>0</v>
      </c>
    </row>
    <row r="25" spans="1:18" x14ac:dyDescent="0.25">
      <c r="A25" s="36" t="str">
        <f>$A$24</f>
        <v>CPD BY SUM INSURED</v>
      </c>
      <c r="B25" s="36" t="str">
        <f t="shared" ref="B25:B31" si="2">B24</f>
        <v>Claims finalised</v>
      </c>
      <c r="C25" s="40" t="s">
        <v>27</v>
      </c>
      <c r="D25" s="53" t="s">
        <v>247</v>
      </c>
      <c r="E25" s="53"/>
      <c r="F25" s="26">
        <f>SUM(CLAIMSDURN_IndOS_Adv:CLAIMSDURN_IndIS_NonAdv!F25)</f>
        <v>0</v>
      </c>
      <c r="G25" s="26">
        <f>SUM(CLAIMSDURN_IndOS_Adv:CLAIMSDURN_IndIS_NonAdv!G25)</f>
        <v>0</v>
      </c>
      <c r="H25" s="26">
        <f>SUM(CLAIMSDURN_IndOS_Adv:CLAIMSDURN_IndIS_NonAdv!H25)</f>
        <v>0</v>
      </c>
      <c r="I25" s="26">
        <f>SUM(CLAIMSDURN_IndOS_Adv:CLAIMSDURN_IndIS_NonAdv!I25)</f>
        <v>0</v>
      </c>
      <c r="J25" s="26">
        <f>SUM(CLAIMSDURN_IndOS_Adv:CLAIMSDURN_IndIS_NonAdv!J25)</f>
        <v>0</v>
      </c>
      <c r="K25" s="26">
        <f>SUM(CLAIMSDURN_IndOS_Adv:CLAIMSDURN_IndIS_NonAdv!K25)</f>
        <v>0</v>
      </c>
      <c r="L25" s="26">
        <f>SUM(CLAIMSDURN_IndOS_Adv:CLAIMSDURN_IndIS_NonAdv!L25)</f>
        <v>0</v>
      </c>
      <c r="M25" s="26">
        <f>SUM(CLAIMSDURN_IndOS_Adv:CLAIMSDURN_IndIS_NonAdv!M25)</f>
        <v>0</v>
      </c>
      <c r="N25" s="26">
        <f>SUM(CLAIMSDURN_IndOS_Adv:CLAIMSDURN_IndIS_NonAdv!N25)</f>
        <v>0</v>
      </c>
      <c r="O25" s="26">
        <f>SUM(CLAIMSDURN_IndOS_Adv:CLAIMSDURN_IndIS_NonAdv!O25)</f>
        <v>0</v>
      </c>
      <c r="P25" s="26">
        <f>SUM(CLAIMSDURN_IndOS_Adv:CLAIMSDURN_IndIS_NonAdv!P25)</f>
        <v>0</v>
      </c>
      <c r="Q25" s="26">
        <f>SUM(CLAIMSDURN_IndOS_Adv:CLAIMSDURN_IndIS_NonAdv!Q25)</f>
        <v>0</v>
      </c>
      <c r="R25" s="26">
        <f>SUM(CLAIMSDURN_IndOS_Adv:CLAIMSDURN_IndIS_NonAdv!R25)</f>
        <v>0</v>
      </c>
    </row>
    <row r="26" spans="1:18" x14ac:dyDescent="0.25">
      <c r="A26" s="36" t="str">
        <f t="shared" ref="A26:A31" si="3">$A$24</f>
        <v>CPD BY SUM INSURED</v>
      </c>
      <c r="B26" s="36" t="str">
        <f t="shared" si="2"/>
        <v>Claims finalised</v>
      </c>
      <c r="C26" s="40" t="s">
        <v>27</v>
      </c>
      <c r="D26" s="53" t="s">
        <v>249</v>
      </c>
      <c r="E26" s="53"/>
      <c r="F26" s="26">
        <f>SUM(CLAIMSDURN_IndOS_Adv:CLAIMSDURN_IndIS_NonAdv!F26)</f>
        <v>0</v>
      </c>
      <c r="G26" s="26">
        <f>SUM(CLAIMSDURN_IndOS_Adv:CLAIMSDURN_IndIS_NonAdv!G26)</f>
        <v>0</v>
      </c>
      <c r="H26" s="26">
        <f>SUM(CLAIMSDURN_IndOS_Adv:CLAIMSDURN_IndIS_NonAdv!H26)</f>
        <v>0</v>
      </c>
      <c r="I26" s="26">
        <f>SUM(CLAIMSDURN_IndOS_Adv:CLAIMSDURN_IndIS_NonAdv!I26)</f>
        <v>0</v>
      </c>
      <c r="J26" s="26">
        <f>SUM(CLAIMSDURN_IndOS_Adv:CLAIMSDURN_IndIS_NonAdv!J26)</f>
        <v>0</v>
      </c>
      <c r="K26" s="26">
        <f>SUM(CLAIMSDURN_IndOS_Adv:CLAIMSDURN_IndIS_NonAdv!K26)</f>
        <v>0</v>
      </c>
      <c r="L26" s="26">
        <f>SUM(CLAIMSDURN_IndOS_Adv:CLAIMSDURN_IndIS_NonAdv!L26)</f>
        <v>0</v>
      </c>
      <c r="M26" s="26">
        <f>SUM(CLAIMSDURN_IndOS_Adv:CLAIMSDURN_IndIS_NonAdv!M26)</f>
        <v>0</v>
      </c>
      <c r="N26" s="26">
        <f>SUM(CLAIMSDURN_IndOS_Adv:CLAIMSDURN_IndIS_NonAdv!N26)</f>
        <v>0</v>
      </c>
      <c r="O26" s="26">
        <f>SUM(CLAIMSDURN_IndOS_Adv:CLAIMSDURN_IndIS_NonAdv!O26)</f>
        <v>0</v>
      </c>
      <c r="P26" s="26">
        <f>SUM(CLAIMSDURN_IndOS_Adv:CLAIMSDURN_IndIS_NonAdv!P26)</f>
        <v>0</v>
      </c>
      <c r="Q26" s="26">
        <f>SUM(CLAIMSDURN_IndOS_Adv:CLAIMSDURN_IndIS_NonAdv!Q26)</f>
        <v>0</v>
      </c>
      <c r="R26" s="26">
        <f>SUM(CLAIMSDURN_IndOS_Adv:CLAIMSDURN_IndIS_NonAdv!R26)</f>
        <v>0</v>
      </c>
    </row>
    <row r="27" spans="1:18" x14ac:dyDescent="0.25">
      <c r="A27" s="36" t="str">
        <f t="shared" si="3"/>
        <v>CPD BY SUM INSURED</v>
      </c>
      <c r="B27" s="36" t="str">
        <f t="shared" si="2"/>
        <v>Claims finalised</v>
      </c>
      <c r="C27" s="40" t="s">
        <v>27</v>
      </c>
      <c r="D27" s="53" t="s">
        <v>250</v>
      </c>
      <c r="E27" s="53"/>
      <c r="F27" s="26">
        <f>SUM(CLAIMSDURN_IndOS_Adv:CLAIMSDURN_IndIS_NonAdv!F27)</f>
        <v>0</v>
      </c>
      <c r="G27" s="26">
        <f>SUM(CLAIMSDURN_IndOS_Adv:CLAIMSDURN_IndIS_NonAdv!G27)</f>
        <v>0</v>
      </c>
      <c r="H27" s="26">
        <f>SUM(CLAIMSDURN_IndOS_Adv:CLAIMSDURN_IndIS_NonAdv!H27)</f>
        <v>0</v>
      </c>
      <c r="I27" s="26">
        <f>SUM(CLAIMSDURN_IndOS_Adv:CLAIMSDURN_IndIS_NonAdv!I27)</f>
        <v>0</v>
      </c>
      <c r="J27" s="26">
        <f>SUM(CLAIMSDURN_IndOS_Adv:CLAIMSDURN_IndIS_NonAdv!J27)</f>
        <v>0</v>
      </c>
      <c r="K27" s="26">
        <f>SUM(CLAIMSDURN_IndOS_Adv:CLAIMSDURN_IndIS_NonAdv!K27)</f>
        <v>0</v>
      </c>
      <c r="L27" s="26">
        <f>SUM(CLAIMSDURN_IndOS_Adv:CLAIMSDURN_IndIS_NonAdv!L27)</f>
        <v>0</v>
      </c>
      <c r="M27" s="26">
        <f>SUM(CLAIMSDURN_IndOS_Adv:CLAIMSDURN_IndIS_NonAdv!M27)</f>
        <v>0</v>
      </c>
      <c r="N27" s="26">
        <f>SUM(CLAIMSDURN_IndOS_Adv:CLAIMSDURN_IndIS_NonAdv!N27)</f>
        <v>0</v>
      </c>
      <c r="O27" s="26">
        <f>SUM(CLAIMSDURN_IndOS_Adv:CLAIMSDURN_IndIS_NonAdv!O27)</f>
        <v>0</v>
      </c>
      <c r="P27" s="26">
        <f>SUM(CLAIMSDURN_IndOS_Adv:CLAIMSDURN_IndIS_NonAdv!P27)</f>
        <v>0</v>
      </c>
      <c r="Q27" s="26">
        <f>SUM(CLAIMSDURN_IndOS_Adv:CLAIMSDURN_IndIS_NonAdv!Q27)</f>
        <v>0</v>
      </c>
      <c r="R27" s="26">
        <f>SUM(CLAIMSDURN_IndOS_Adv:CLAIMSDURN_IndIS_NonAdv!R27)</f>
        <v>0</v>
      </c>
    </row>
    <row r="28" spans="1:18" x14ac:dyDescent="0.25">
      <c r="A28" s="36" t="str">
        <f t="shared" si="3"/>
        <v>CPD BY SUM INSURED</v>
      </c>
      <c r="B28" s="36" t="str">
        <f t="shared" si="2"/>
        <v>Claims finalised</v>
      </c>
      <c r="C28" s="40" t="s">
        <v>27</v>
      </c>
      <c r="D28" s="53" t="s">
        <v>251</v>
      </c>
      <c r="E28" s="53"/>
      <c r="F28" s="26">
        <f>SUM(CLAIMSDURN_IndOS_Adv:CLAIMSDURN_IndIS_NonAdv!F28)</f>
        <v>0</v>
      </c>
      <c r="G28" s="26">
        <f>SUM(CLAIMSDURN_IndOS_Adv:CLAIMSDURN_IndIS_NonAdv!G28)</f>
        <v>0</v>
      </c>
      <c r="H28" s="26">
        <f>SUM(CLAIMSDURN_IndOS_Adv:CLAIMSDURN_IndIS_NonAdv!H28)</f>
        <v>0</v>
      </c>
      <c r="I28" s="26">
        <f>SUM(CLAIMSDURN_IndOS_Adv:CLAIMSDURN_IndIS_NonAdv!I28)</f>
        <v>0</v>
      </c>
      <c r="J28" s="26">
        <f>SUM(CLAIMSDURN_IndOS_Adv:CLAIMSDURN_IndIS_NonAdv!J28)</f>
        <v>0</v>
      </c>
      <c r="K28" s="26">
        <f>SUM(CLAIMSDURN_IndOS_Adv:CLAIMSDURN_IndIS_NonAdv!K28)</f>
        <v>0</v>
      </c>
      <c r="L28" s="26">
        <f>SUM(CLAIMSDURN_IndOS_Adv:CLAIMSDURN_IndIS_NonAdv!L28)</f>
        <v>0</v>
      </c>
      <c r="M28" s="26">
        <f>SUM(CLAIMSDURN_IndOS_Adv:CLAIMSDURN_IndIS_NonAdv!M28)</f>
        <v>0</v>
      </c>
      <c r="N28" s="26">
        <f>SUM(CLAIMSDURN_IndOS_Adv:CLAIMSDURN_IndIS_NonAdv!N28)</f>
        <v>0</v>
      </c>
      <c r="O28" s="26">
        <f>SUM(CLAIMSDURN_IndOS_Adv:CLAIMSDURN_IndIS_NonAdv!O28)</f>
        <v>0</v>
      </c>
      <c r="P28" s="26">
        <f>SUM(CLAIMSDURN_IndOS_Adv:CLAIMSDURN_IndIS_NonAdv!P28)</f>
        <v>0</v>
      </c>
      <c r="Q28" s="26">
        <f>SUM(CLAIMSDURN_IndOS_Adv:CLAIMSDURN_IndIS_NonAdv!Q28)</f>
        <v>0</v>
      </c>
      <c r="R28" s="26">
        <f>SUM(CLAIMSDURN_IndOS_Adv:CLAIMSDURN_IndIS_NonAdv!R28)</f>
        <v>0</v>
      </c>
    </row>
    <row r="29" spans="1:18" x14ac:dyDescent="0.25">
      <c r="A29" s="36" t="str">
        <f t="shared" si="3"/>
        <v>CPD BY SUM INSURED</v>
      </c>
      <c r="B29" s="36" t="str">
        <f t="shared" si="2"/>
        <v>Claims finalised</v>
      </c>
      <c r="C29" s="40" t="s">
        <v>27</v>
      </c>
      <c r="D29" s="53" t="s">
        <v>252</v>
      </c>
      <c r="E29" s="53"/>
      <c r="F29" s="26">
        <f>SUM(CLAIMSDURN_IndOS_Adv:CLAIMSDURN_IndIS_NonAdv!F29)</f>
        <v>0</v>
      </c>
      <c r="G29" s="26">
        <f>SUM(CLAIMSDURN_IndOS_Adv:CLAIMSDURN_IndIS_NonAdv!G29)</f>
        <v>0</v>
      </c>
      <c r="H29" s="26">
        <f>SUM(CLAIMSDURN_IndOS_Adv:CLAIMSDURN_IndIS_NonAdv!H29)</f>
        <v>0</v>
      </c>
      <c r="I29" s="26">
        <f>SUM(CLAIMSDURN_IndOS_Adv:CLAIMSDURN_IndIS_NonAdv!I29)</f>
        <v>0</v>
      </c>
      <c r="J29" s="26">
        <f>SUM(CLAIMSDURN_IndOS_Adv:CLAIMSDURN_IndIS_NonAdv!J29)</f>
        <v>0</v>
      </c>
      <c r="K29" s="26">
        <f>SUM(CLAIMSDURN_IndOS_Adv:CLAIMSDURN_IndIS_NonAdv!K29)</f>
        <v>0</v>
      </c>
      <c r="L29" s="26">
        <f>SUM(CLAIMSDURN_IndOS_Adv:CLAIMSDURN_IndIS_NonAdv!L29)</f>
        <v>0</v>
      </c>
      <c r="M29" s="26">
        <f>SUM(CLAIMSDURN_IndOS_Adv:CLAIMSDURN_IndIS_NonAdv!M29)</f>
        <v>0</v>
      </c>
      <c r="N29" s="26">
        <f>SUM(CLAIMSDURN_IndOS_Adv:CLAIMSDURN_IndIS_NonAdv!N29)</f>
        <v>0</v>
      </c>
      <c r="O29" s="26">
        <f>SUM(CLAIMSDURN_IndOS_Adv:CLAIMSDURN_IndIS_NonAdv!O29)</f>
        <v>0</v>
      </c>
      <c r="P29" s="26">
        <f>SUM(CLAIMSDURN_IndOS_Adv:CLAIMSDURN_IndIS_NonAdv!P29)</f>
        <v>0</v>
      </c>
      <c r="Q29" s="26">
        <f>SUM(CLAIMSDURN_IndOS_Adv:CLAIMSDURN_IndIS_NonAdv!Q29)</f>
        <v>0</v>
      </c>
      <c r="R29" s="26">
        <f>SUM(CLAIMSDURN_IndOS_Adv:CLAIMSDURN_IndIS_NonAdv!R29)</f>
        <v>0</v>
      </c>
    </row>
    <row r="30" spans="1:18" x14ac:dyDescent="0.25">
      <c r="A30" s="36" t="str">
        <f t="shared" si="3"/>
        <v>CPD BY SUM INSURED</v>
      </c>
      <c r="B30" s="36" t="str">
        <f t="shared" si="2"/>
        <v>Claims finalised</v>
      </c>
      <c r="C30" s="40" t="s">
        <v>27</v>
      </c>
      <c r="D30" s="53" t="s">
        <v>253</v>
      </c>
      <c r="E30" s="53"/>
      <c r="F30" s="26">
        <f>SUM(CLAIMSDURN_IndOS_Adv:CLAIMSDURN_IndIS_NonAdv!F30)</f>
        <v>0</v>
      </c>
      <c r="G30" s="26">
        <f>SUM(CLAIMSDURN_IndOS_Adv:CLAIMSDURN_IndIS_NonAdv!G30)</f>
        <v>0</v>
      </c>
      <c r="H30" s="26">
        <f>SUM(CLAIMSDURN_IndOS_Adv:CLAIMSDURN_IndIS_NonAdv!H30)</f>
        <v>0</v>
      </c>
      <c r="I30" s="26">
        <f>SUM(CLAIMSDURN_IndOS_Adv:CLAIMSDURN_IndIS_NonAdv!I30)</f>
        <v>0</v>
      </c>
      <c r="J30" s="26">
        <f>SUM(CLAIMSDURN_IndOS_Adv:CLAIMSDURN_IndIS_NonAdv!J30)</f>
        <v>0</v>
      </c>
      <c r="K30" s="26">
        <f>SUM(CLAIMSDURN_IndOS_Adv:CLAIMSDURN_IndIS_NonAdv!K30)</f>
        <v>0</v>
      </c>
      <c r="L30" s="26">
        <f>SUM(CLAIMSDURN_IndOS_Adv:CLAIMSDURN_IndIS_NonAdv!L30)</f>
        <v>0</v>
      </c>
      <c r="M30" s="26">
        <f>SUM(CLAIMSDURN_IndOS_Adv:CLAIMSDURN_IndIS_NonAdv!M30)</f>
        <v>0</v>
      </c>
      <c r="N30" s="26">
        <f>SUM(CLAIMSDURN_IndOS_Adv:CLAIMSDURN_IndIS_NonAdv!N30)</f>
        <v>0</v>
      </c>
      <c r="O30" s="26">
        <f>SUM(CLAIMSDURN_IndOS_Adv:CLAIMSDURN_IndIS_NonAdv!O30)</f>
        <v>0</v>
      </c>
      <c r="P30" s="26">
        <f>SUM(CLAIMSDURN_IndOS_Adv:CLAIMSDURN_IndIS_NonAdv!P30)</f>
        <v>0</v>
      </c>
      <c r="Q30" s="26">
        <f>SUM(CLAIMSDURN_IndOS_Adv:CLAIMSDURN_IndIS_NonAdv!Q30)</f>
        <v>0</v>
      </c>
      <c r="R30" s="26">
        <f>SUM(CLAIMSDURN_IndOS_Adv:CLAIMSDURN_IndIS_NonAdv!R30)</f>
        <v>0</v>
      </c>
    </row>
    <row r="31" spans="1:18" x14ac:dyDescent="0.25">
      <c r="A31" s="36" t="str">
        <f t="shared" si="3"/>
        <v>CPD BY SUM INSURED</v>
      </c>
      <c r="B31" s="36" t="str">
        <f t="shared" si="2"/>
        <v>Claims finalised</v>
      </c>
      <c r="C31" s="40" t="s">
        <v>27</v>
      </c>
      <c r="D31" s="53" t="s">
        <v>171</v>
      </c>
      <c r="E31" s="53"/>
      <c r="F31" s="26">
        <f>SUM(CLAIMSDURN_IndOS_Adv:CLAIMSDURN_IndIS_NonAdv!F31)</f>
        <v>0</v>
      </c>
      <c r="G31" s="26">
        <f>SUM(CLAIMSDURN_IndOS_Adv:CLAIMSDURN_IndIS_NonAdv!G31)</f>
        <v>0</v>
      </c>
      <c r="H31" s="26">
        <f>SUM(CLAIMSDURN_IndOS_Adv:CLAIMSDURN_IndIS_NonAdv!H31)</f>
        <v>0</v>
      </c>
      <c r="I31" s="26">
        <f>SUM(CLAIMSDURN_IndOS_Adv:CLAIMSDURN_IndIS_NonAdv!I31)</f>
        <v>0</v>
      </c>
      <c r="J31" s="26">
        <f>SUM(CLAIMSDURN_IndOS_Adv:CLAIMSDURN_IndIS_NonAdv!J31)</f>
        <v>0</v>
      </c>
      <c r="K31" s="26">
        <f>SUM(CLAIMSDURN_IndOS_Adv:CLAIMSDURN_IndIS_NonAdv!K31)</f>
        <v>0</v>
      </c>
      <c r="L31" s="26">
        <f>SUM(CLAIMSDURN_IndOS_Adv:CLAIMSDURN_IndIS_NonAdv!L31)</f>
        <v>0</v>
      </c>
      <c r="M31" s="26">
        <f>SUM(CLAIMSDURN_IndOS_Adv:CLAIMSDURN_IndIS_NonAdv!M31)</f>
        <v>0</v>
      </c>
      <c r="N31" s="26">
        <f>SUM(CLAIMSDURN_IndOS_Adv:CLAIMSDURN_IndIS_NonAdv!N31)</f>
        <v>0</v>
      </c>
      <c r="O31" s="26">
        <f>SUM(CLAIMSDURN_IndOS_Adv:CLAIMSDURN_IndIS_NonAdv!O31)</f>
        <v>0</v>
      </c>
      <c r="P31" s="26">
        <f>SUM(CLAIMSDURN_IndOS_Adv:CLAIMSDURN_IndIS_NonAdv!P31)</f>
        <v>0</v>
      </c>
      <c r="Q31" s="26">
        <f>SUM(CLAIMSDURN_IndOS_Adv:CLAIMSDURN_IndIS_NonAdv!Q31)</f>
        <v>0</v>
      </c>
      <c r="R31" s="26">
        <f>SUM(CLAIMSDURN_IndOS_Adv:CLAIMSDURN_IndIS_NonAdv!R31)</f>
        <v>0</v>
      </c>
    </row>
    <row r="32" spans="1:18" x14ac:dyDescent="0.25">
      <c r="A32" s="36"/>
    </row>
    <row r="33" spans="1:18" x14ac:dyDescent="0.25">
      <c r="A33" s="36"/>
    </row>
    <row r="34" spans="1:18" x14ac:dyDescent="0.25">
      <c r="A34" s="36"/>
      <c r="D34" s="201" t="s">
        <v>520</v>
      </c>
    </row>
    <row r="35" spans="1:18" x14ac:dyDescent="0.25">
      <c r="A35" s="36"/>
      <c r="D35" s="201" t="s">
        <v>439</v>
      </c>
    </row>
    <row r="36" spans="1:18" x14ac:dyDescent="0.25">
      <c r="D36" s="1" t="s">
        <v>248</v>
      </c>
      <c r="F36" s="202" t="e">
        <f>F13/F$20</f>
        <v>#DIV/0!</v>
      </c>
      <c r="G36" s="202" t="e">
        <f t="shared" ref="G36:R36" si="4">G13/G$20</f>
        <v>#DIV/0!</v>
      </c>
      <c r="H36" s="202" t="e">
        <f t="shared" si="4"/>
        <v>#DIV/0!</v>
      </c>
      <c r="I36" s="202" t="e">
        <f t="shared" si="4"/>
        <v>#DIV/0!</v>
      </c>
      <c r="J36" s="202" t="e">
        <f t="shared" si="4"/>
        <v>#DIV/0!</v>
      </c>
      <c r="K36" s="202" t="e">
        <f t="shared" si="4"/>
        <v>#DIV/0!</v>
      </c>
      <c r="L36" s="202" t="e">
        <f t="shared" si="4"/>
        <v>#DIV/0!</v>
      </c>
      <c r="M36" s="202" t="e">
        <f t="shared" si="4"/>
        <v>#DIV/0!</v>
      </c>
      <c r="N36" s="202" t="e">
        <f t="shared" si="4"/>
        <v>#DIV/0!</v>
      </c>
      <c r="O36" s="202" t="e">
        <f t="shared" si="4"/>
        <v>#DIV/0!</v>
      </c>
      <c r="P36" s="202" t="e">
        <f t="shared" si="4"/>
        <v>#DIV/0!</v>
      </c>
      <c r="Q36" s="202" t="e">
        <f t="shared" si="4"/>
        <v>#DIV/0!</v>
      </c>
      <c r="R36" s="202" t="e">
        <f t="shared" si="4"/>
        <v>#DIV/0!</v>
      </c>
    </row>
    <row r="37" spans="1:18" x14ac:dyDescent="0.25">
      <c r="D37" s="1" t="s">
        <v>247</v>
      </c>
      <c r="F37" s="202" t="e">
        <f t="shared" ref="F37:R37" si="5">F14/F$20</f>
        <v>#DIV/0!</v>
      </c>
      <c r="G37" s="202" t="e">
        <f t="shared" si="5"/>
        <v>#DIV/0!</v>
      </c>
      <c r="H37" s="202" t="e">
        <f t="shared" si="5"/>
        <v>#DIV/0!</v>
      </c>
      <c r="I37" s="202" t="e">
        <f t="shared" si="5"/>
        <v>#DIV/0!</v>
      </c>
      <c r="J37" s="202" t="e">
        <f t="shared" si="5"/>
        <v>#DIV/0!</v>
      </c>
      <c r="K37" s="202" t="e">
        <f t="shared" si="5"/>
        <v>#DIV/0!</v>
      </c>
      <c r="L37" s="202" t="e">
        <f t="shared" si="5"/>
        <v>#DIV/0!</v>
      </c>
      <c r="M37" s="202" t="e">
        <f t="shared" si="5"/>
        <v>#DIV/0!</v>
      </c>
      <c r="N37" s="202" t="e">
        <f t="shared" si="5"/>
        <v>#DIV/0!</v>
      </c>
      <c r="O37" s="202" t="e">
        <f t="shared" si="5"/>
        <v>#DIV/0!</v>
      </c>
      <c r="P37" s="202" t="e">
        <f t="shared" si="5"/>
        <v>#DIV/0!</v>
      </c>
      <c r="Q37" s="202" t="e">
        <f t="shared" si="5"/>
        <v>#DIV/0!</v>
      </c>
      <c r="R37" s="202" t="e">
        <f t="shared" si="5"/>
        <v>#DIV/0!</v>
      </c>
    </row>
    <row r="38" spans="1:18" x14ac:dyDescent="0.25">
      <c r="D38" s="1" t="s">
        <v>249</v>
      </c>
      <c r="F38" s="202" t="e">
        <f t="shared" ref="F38:R38" si="6">F15/F$20</f>
        <v>#DIV/0!</v>
      </c>
      <c r="G38" s="202" t="e">
        <f t="shared" si="6"/>
        <v>#DIV/0!</v>
      </c>
      <c r="H38" s="202" t="e">
        <f t="shared" si="6"/>
        <v>#DIV/0!</v>
      </c>
      <c r="I38" s="202" t="e">
        <f t="shared" si="6"/>
        <v>#DIV/0!</v>
      </c>
      <c r="J38" s="202" t="e">
        <f t="shared" si="6"/>
        <v>#DIV/0!</v>
      </c>
      <c r="K38" s="202" t="e">
        <f t="shared" si="6"/>
        <v>#DIV/0!</v>
      </c>
      <c r="L38" s="202" t="e">
        <f t="shared" si="6"/>
        <v>#DIV/0!</v>
      </c>
      <c r="M38" s="202" t="e">
        <f t="shared" si="6"/>
        <v>#DIV/0!</v>
      </c>
      <c r="N38" s="202" t="e">
        <f t="shared" si="6"/>
        <v>#DIV/0!</v>
      </c>
      <c r="O38" s="202" t="e">
        <f t="shared" si="6"/>
        <v>#DIV/0!</v>
      </c>
      <c r="P38" s="202" t="e">
        <f t="shared" si="6"/>
        <v>#DIV/0!</v>
      </c>
      <c r="Q38" s="202" t="e">
        <f t="shared" si="6"/>
        <v>#DIV/0!</v>
      </c>
      <c r="R38" s="202" t="e">
        <f t="shared" si="6"/>
        <v>#DIV/0!</v>
      </c>
    </row>
    <row r="39" spans="1:18" x14ac:dyDescent="0.25">
      <c r="D39" s="1" t="s">
        <v>250</v>
      </c>
      <c r="F39" s="202" t="e">
        <f t="shared" ref="F39:R39" si="7">F16/F$20</f>
        <v>#DIV/0!</v>
      </c>
      <c r="G39" s="202" t="e">
        <f t="shared" si="7"/>
        <v>#DIV/0!</v>
      </c>
      <c r="H39" s="202" t="e">
        <f t="shared" si="7"/>
        <v>#DIV/0!</v>
      </c>
      <c r="I39" s="202" t="e">
        <f t="shared" si="7"/>
        <v>#DIV/0!</v>
      </c>
      <c r="J39" s="202" t="e">
        <f t="shared" si="7"/>
        <v>#DIV/0!</v>
      </c>
      <c r="K39" s="202" t="e">
        <f t="shared" si="7"/>
        <v>#DIV/0!</v>
      </c>
      <c r="L39" s="202" t="e">
        <f t="shared" si="7"/>
        <v>#DIV/0!</v>
      </c>
      <c r="M39" s="202" t="e">
        <f t="shared" si="7"/>
        <v>#DIV/0!</v>
      </c>
      <c r="N39" s="202" t="e">
        <f t="shared" si="7"/>
        <v>#DIV/0!</v>
      </c>
      <c r="O39" s="202" t="e">
        <f t="shared" si="7"/>
        <v>#DIV/0!</v>
      </c>
      <c r="P39" s="202" t="e">
        <f t="shared" si="7"/>
        <v>#DIV/0!</v>
      </c>
      <c r="Q39" s="202" t="e">
        <f t="shared" si="7"/>
        <v>#DIV/0!</v>
      </c>
      <c r="R39" s="202" t="e">
        <f t="shared" si="7"/>
        <v>#DIV/0!</v>
      </c>
    </row>
    <row r="40" spans="1:18" x14ac:dyDescent="0.25">
      <c r="D40" s="1" t="s">
        <v>251</v>
      </c>
      <c r="F40" s="202" t="e">
        <f t="shared" ref="F40:R40" si="8">F17/F$20</f>
        <v>#DIV/0!</v>
      </c>
      <c r="G40" s="202" t="e">
        <f t="shared" si="8"/>
        <v>#DIV/0!</v>
      </c>
      <c r="H40" s="202" t="e">
        <f t="shared" si="8"/>
        <v>#DIV/0!</v>
      </c>
      <c r="I40" s="202" t="e">
        <f t="shared" si="8"/>
        <v>#DIV/0!</v>
      </c>
      <c r="J40" s="202" t="e">
        <f t="shared" si="8"/>
        <v>#DIV/0!</v>
      </c>
      <c r="K40" s="202" t="e">
        <f t="shared" si="8"/>
        <v>#DIV/0!</v>
      </c>
      <c r="L40" s="202" t="e">
        <f t="shared" si="8"/>
        <v>#DIV/0!</v>
      </c>
      <c r="M40" s="202" t="e">
        <f t="shared" si="8"/>
        <v>#DIV/0!</v>
      </c>
      <c r="N40" s="202" t="e">
        <f t="shared" si="8"/>
        <v>#DIV/0!</v>
      </c>
      <c r="O40" s="202" t="e">
        <f t="shared" si="8"/>
        <v>#DIV/0!</v>
      </c>
      <c r="P40" s="202" t="e">
        <f t="shared" si="8"/>
        <v>#DIV/0!</v>
      </c>
      <c r="Q40" s="202" t="e">
        <f t="shared" si="8"/>
        <v>#DIV/0!</v>
      </c>
      <c r="R40" s="202" t="e">
        <f t="shared" si="8"/>
        <v>#DIV/0!</v>
      </c>
    </row>
    <row r="41" spans="1:18" x14ac:dyDescent="0.25">
      <c r="D41" s="1" t="s">
        <v>252</v>
      </c>
      <c r="F41" s="202" t="e">
        <f t="shared" ref="F41:R41" si="9">F18/F$20</f>
        <v>#DIV/0!</v>
      </c>
      <c r="G41" s="202" t="e">
        <f t="shared" si="9"/>
        <v>#DIV/0!</v>
      </c>
      <c r="H41" s="202" t="e">
        <f t="shared" si="9"/>
        <v>#DIV/0!</v>
      </c>
      <c r="I41" s="202" t="e">
        <f t="shared" si="9"/>
        <v>#DIV/0!</v>
      </c>
      <c r="J41" s="202" t="e">
        <f t="shared" si="9"/>
        <v>#DIV/0!</v>
      </c>
      <c r="K41" s="202" t="e">
        <f t="shared" si="9"/>
        <v>#DIV/0!</v>
      </c>
      <c r="L41" s="202" t="e">
        <f t="shared" si="9"/>
        <v>#DIV/0!</v>
      </c>
      <c r="M41" s="202" t="e">
        <f t="shared" si="9"/>
        <v>#DIV/0!</v>
      </c>
      <c r="N41" s="202" t="e">
        <f t="shared" si="9"/>
        <v>#DIV/0!</v>
      </c>
      <c r="O41" s="202" t="e">
        <f t="shared" si="9"/>
        <v>#DIV/0!</v>
      </c>
      <c r="P41" s="202" t="e">
        <f t="shared" si="9"/>
        <v>#DIV/0!</v>
      </c>
      <c r="Q41" s="202" t="e">
        <f t="shared" si="9"/>
        <v>#DIV/0!</v>
      </c>
      <c r="R41" s="202" t="e">
        <f t="shared" si="9"/>
        <v>#DIV/0!</v>
      </c>
    </row>
    <row r="42" spans="1:18" x14ac:dyDescent="0.25">
      <c r="D42" s="1" t="s">
        <v>253</v>
      </c>
      <c r="F42" s="202" t="e">
        <f t="shared" ref="F42:R42" si="10">F19/F$20</f>
        <v>#DIV/0!</v>
      </c>
      <c r="G42" s="202" t="e">
        <f t="shared" si="10"/>
        <v>#DIV/0!</v>
      </c>
      <c r="H42" s="202" t="e">
        <f t="shared" si="10"/>
        <v>#DIV/0!</v>
      </c>
      <c r="I42" s="202" t="e">
        <f t="shared" si="10"/>
        <v>#DIV/0!</v>
      </c>
      <c r="J42" s="202" t="e">
        <f t="shared" si="10"/>
        <v>#DIV/0!</v>
      </c>
      <c r="K42" s="202" t="e">
        <f t="shared" si="10"/>
        <v>#DIV/0!</v>
      </c>
      <c r="L42" s="202" t="e">
        <f t="shared" si="10"/>
        <v>#DIV/0!</v>
      </c>
      <c r="M42" s="202" t="e">
        <f t="shared" si="10"/>
        <v>#DIV/0!</v>
      </c>
      <c r="N42" s="202" t="e">
        <f t="shared" si="10"/>
        <v>#DIV/0!</v>
      </c>
      <c r="O42" s="202" t="e">
        <f t="shared" si="10"/>
        <v>#DIV/0!</v>
      </c>
      <c r="P42" s="202" t="e">
        <f t="shared" si="10"/>
        <v>#DIV/0!</v>
      </c>
      <c r="Q42" s="202" t="e">
        <f t="shared" si="10"/>
        <v>#DIV/0!</v>
      </c>
      <c r="R42" s="202" t="e">
        <f t="shared" si="10"/>
        <v>#DIV/0!</v>
      </c>
    </row>
    <row r="44" spans="1:18" x14ac:dyDescent="0.25">
      <c r="D44" s="201" t="s">
        <v>435</v>
      </c>
    </row>
    <row r="45" spans="1:18" x14ac:dyDescent="0.25">
      <c r="D45" s="1" t="s">
        <v>248</v>
      </c>
      <c r="F45" s="202" t="e">
        <f>F24/F$31</f>
        <v>#DIV/0!</v>
      </c>
      <c r="G45" s="202" t="e">
        <f t="shared" ref="G45:R45" si="11">G24/G$31</f>
        <v>#DIV/0!</v>
      </c>
      <c r="H45" s="202" t="e">
        <f t="shared" si="11"/>
        <v>#DIV/0!</v>
      </c>
      <c r="I45" s="202" t="e">
        <f t="shared" si="11"/>
        <v>#DIV/0!</v>
      </c>
      <c r="J45" s="202" t="e">
        <f t="shared" si="11"/>
        <v>#DIV/0!</v>
      </c>
      <c r="K45" s="202" t="e">
        <f t="shared" si="11"/>
        <v>#DIV/0!</v>
      </c>
      <c r="L45" s="202" t="e">
        <f t="shared" si="11"/>
        <v>#DIV/0!</v>
      </c>
      <c r="M45" s="202" t="e">
        <f t="shared" si="11"/>
        <v>#DIV/0!</v>
      </c>
      <c r="N45" s="202" t="e">
        <f t="shared" si="11"/>
        <v>#DIV/0!</v>
      </c>
      <c r="O45" s="202" t="e">
        <f t="shared" si="11"/>
        <v>#DIV/0!</v>
      </c>
      <c r="P45" s="202" t="e">
        <f t="shared" si="11"/>
        <v>#DIV/0!</v>
      </c>
      <c r="Q45" s="202" t="e">
        <f t="shared" si="11"/>
        <v>#DIV/0!</v>
      </c>
      <c r="R45" s="202" t="e">
        <f t="shared" si="11"/>
        <v>#DIV/0!</v>
      </c>
    </row>
    <row r="46" spans="1:18" x14ac:dyDescent="0.25">
      <c r="D46" s="1" t="s">
        <v>247</v>
      </c>
      <c r="F46" s="202" t="e">
        <f t="shared" ref="F46:R46" si="12">F25/F$31</f>
        <v>#DIV/0!</v>
      </c>
      <c r="G46" s="202" t="e">
        <f t="shared" si="12"/>
        <v>#DIV/0!</v>
      </c>
      <c r="H46" s="202" t="e">
        <f t="shared" si="12"/>
        <v>#DIV/0!</v>
      </c>
      <c r="I46" s="202" t="e">
        <f t="shared" si="12"/>
        <v>#DIV/0!</v>
      </c>
      <c r="J46" s="202" t="e">
        <f t="shared" si="12"/>
        <v>#DIV/0!</v>
      </c>
      <c r="K46" s="202" t="e">
        <f t="shared" si="12"/>
        <v>#DIV/0!</v>
      </c>
      <c r="L46" s="202" t="e">
        <f t="shared" si="12"/>
        <v>#DIV/0!</v>
      </c>
      <c r="M46" s="202" t="e">
        <f t="shared" si="12"/>
        <v>#DIV/0!</v>
      </c>
      <c r="N46" s="202" t="e">
        <f t="shared" si="12"/>
        <v>#DIV/0!</v>
      </c>
      <c r="O46" s="202" t="e">
        <f t="shared" si="12"/>
        <v>#DIV/0!</v>
      </c>
      <c r="P46" s="202" t="e">
        <f t="shared" si="12"/>
        <v>#DIV/0!</v>
      </c>
      <c r="Q46" s="202" t="e">
        <f t="shared" si="12"/>
        <v>#DIV/0!</v>
      </c>
      <c r="R46" s="202" t="e">
        <f t="shared" si="12"/>
        <v>#DIV/0!</v>
      </c>
    </row>
    <row r="47" spans="1:18" x14ac:dyDescent="0.25">
      <c r="D47" s="1" t="s">
        <v>249</v>
      </c>
      <c r="F47" s="202" t="e">
        <f t="shared" ref="F47:R47" si="13">F26/F$31</f>
        <v>#DIV/0!</v>
      </c>
      <c r="G47" s="202" t="e">
        <f t="shared" si="13"/>
        <v>#DIV/0!</v>
      </c>
      <c r="H47" s="202" t="e">
        <f t="shared" si="13"/>
        <v>#DIV/0!</v>
      </c>
      <c r="I47" s="202" t="e">
        <f t="shared" si="13"/>
        <v>#DIV/0!</v>
      </c>
      <c r="J47" s="202" t="e">
        <f t="shared" si="13"/>
        <v>#DIV/0!</v>
      </c>
      <c r="K47" s="202" t="e">
        <f t="shared" si="13"/>
        <v>#DIV/0!</v>
      </c>
      <c r="L47" s="202" t="e">
        <f t="shared" si="13"/>
        <v>#DIV/0!</v>
      </c>
      <c r="M47" s="202" t="e">
        <f t="shared" si="13"/>
        <v>#DIV/0!</v>
      </c>
      <c r="N47" s="202" t="e">
        <f t="shared" si="13"/>
        <v>#DIV/0!</v>
      </c>
      <c r="O47" s="202" t="e">
        <f t="shared" si="13"/>
        <v>#DIV/0!</v>
      </c>
      <c r="P47" s="202" t="e">
        <f t="shared" si="13"/>
        <v>#DIV/0!</v>
      </c>
      <c r="Q47" s="202" t="e">
        <f t="shared" si="13"/>
        <v>#DIV/0!</v>
      </c>
      <c r="R47" s="202" t="e">
        <f t="shared" si="13"/>
        <v>#DIV/0!</v>
      </c>
    </row>
    <row r="48" spans="1:18" x14ac:dyDescent="0.25">
      <c r="D48" s="1" t="s">
        <v>250</v>
      </c>
      <c r="F48" s="202" t="e">
        <f t="shared" ref="F48:R48" si="14">F27/F$31</f>
        <v>#DIV/0!</v>
      </c>
      <c r="G48" s="202" t="e">
        <f t="shared" si="14"/>
        <v>#DIV/0!</v>
      </c>
      <c r="H48" s="202" t="e">
        <f t="shared" si="14"/>
        <v>#DIV/0!</v>
      </c>
      <c r="I48" s="202" t="e">
        <f t="shared" si="14"/>
        <v>#DIV/0!</v>
      </c>
      <c r="J48" s="202" t="e">
        <f t="shared" si="14"/>
        <v>#DIV/0!</v>
      </c>
      <c r="K48" s="202" t="e">
        <f t="shared" si="14"/>
        <v>#DIV/0!</v>
      </c>
      <c r="L48" s="202" t="e">
        <f t="shared" si="14"/>
        <v>#DIV/0!</v>
      </c>
      <c r="M48" s="202" t="e">
        <f t="shared" si="14"/>
        <v>#DIV/0!</v>
      </c>
      <c r="N48" s="202" t="e">
        <f t="shared" si="14"/>
        <v>#DIV/0!</v>
      </c>
      <c r="O48" s="202" t="e">
        <f t="shared" si="14"/>
        <v>#DIV/0!</v>
      </c>
      <c r="P48" s="202" t="e">
        <f t="shared" si="14"/>
        <v>#DIV/0!</v>
      </c>
      <c r="Q48" s="202" t="e">
        <f t="shared" si="14"/>
        <v>#DIV/0!</v>
      </c>
      <c r="R48" s="202" t="e">
        <f t="shared" si="14"/>
        <v>#DIV/0!</v>
      </c>
    </row>
    <row r="49" spans="4:18" x14ac:dyDescent="0.25">
      <c r="D49" s="1" t="s">
        <v>251</v>
      </c>
      <c r="F49" s="202" t="e">
        <f t="shared" ref="F49:R49" si="15">F28/F$31</f>
        <v>#DIV/0!</v>
      </c>
      <c r="G49" s="202" t="e">
        <f t="shared" si="15"/>
        <v>#DIV/0!</v>
      </c>
      <c r="H49" s="202" t="e">
        <f t="shared" si="15"/>
        <v>#DIV/0!</v>
      </c>
      <c r="I49" s="202" t="e">
        <f t="shared" si="15"/>
        <v>#DIV/0!</v>
      </c>
      <c r="J49" s="202" t="e">
        <f t="shared" si="15"/>
        <v>#DIV/0!</v>
      </c>
      <c r="K49" s="202" t="e">
        <f t="shared" si="15"/>
        <v>#DIV/0!</v>
      </c>
      <c r="L49" s="202" t="e">
        <f t="shared" si="15"/>
        <v>#DIV/0!</v>
      </c>
      <c r="M49" s="202" t="e">
        <f t="shared" si="15"/>
        <v>#DIV/0!</v>
      </c>
      <c r="N49" s="202" t="e">
        <f t="shared" si="15"/>
        <v>#DIV/0!</v>
      </c>
      <c r="O49" s="202" t="e">
        <f t="shared" si="15"/>
        <v>#DIV/0!</v>
      </c>
      <c r="P49" s="202" t="e">
        <f t="shared" si="15"/>
        <v>#DIV/0!</v>
      </c>
      <c r="Q49" s="202" t="e">
        <f t="shared" si="15"/>
        <v>#DIV/0!</v>
      </c>
      <c r="R49" s="202" t="e">
        <f t="shared" si="15"/>
        <v>#DIV/0!</v>
      </c>
    </row>
    <row r="50" spans="4:18" x14ac:dyDescent="0.25">
      <c r="D50" s="1" t="s">
        <v>252</v>
      </c>
      <c r="F50" s="202" t="e">
        <f t="shared" ref="F50:R50" si="16">F29/F$31</f>
        <v>#DIV/0!</v>
      </c>
      <c r="G50" s="202" t="e">
        <f t="shared" si="16"/>
        <v>#DIV/0!</v>
      </c>
      <c r="H50" s="202" t="e">
        <f t="shared" si="16"/>
        <v>#DIV/0!</v>
      </c>
      <c r="I50" s="202" t="e">
        <f t="shared" si="16"/>
        <v>#DIV/0!</v>
      </c>
      <c r="J50" s="202" t="e">
        <f t="shared" si="16"/>
        <v>#DIV/0!</v>
      </c>
      <c r="K50" s="202" t="e">
        <f t="shared" si="16"/>
        <v>#DIV/0!</v>
      </c>
      <c r="L50" s="202" t="e">
        <f t="shared" si="16"/>
        <v>#DIV/0!</v>
      </c>
      <c r="M50" s="202" t="e">
        <f t="shared" si="16"/>
        <v>#DIV/0!</v>
      </c>
      <c r="N50" s="202" t="e">
        <f t="shared" si="16"/>
        <v>#DIV/0!</v>
      </c>
      <c r="O50" s="202" t="e">
        <f t="shared" si="16"/>
        <v>#DIV/0!</v>
      </c>
      <c r="P50" s="202" t="e">
        <f t="shared" si="16"/>
        <v>#DIV/0!</v>
      </c>
      <c r="Q50" s="202" t="e">
        <f t="shared" si="16"/>
        <v>#DIV/0!</v>
      </c>
      <c r="R50" s="202" t="e">
        <f t="shared" si="16"/>
        <v>#DIV/0!</v>
      </c>
    </row>
    <row r="51" spans="4:18" x14ac:dyDescent="0.25">
      <c r="D51" s="1" t="s">
        <v>253</v>
      </c>
      <c r="F51" s="202" t="e">
        <f t="shared" ref="F51:R51" si="17">F30/F$31</f>
        <v>#DIV/0!</v>
      </c>
      <c r="G51" s="202" t="e">
        <f t="shared" si="17"/>
        <v>#DIV/0!</v>
      </c>
      <c r="H51" s="202" t="e">
        <f t="shared" si="17"/>
        <v>#DIV/0!</v>
      </c>
      <c r="I51" s="202" t="e">
        <f t="shared" si="17"/>
        <v>#DIV/0!</v>
      </c>
      <c r="J51" s="202" t="e">
        <f t="shared" si="17"/>
        <v>#DIV/0!</v>
      </c>
      <c r="K51" s="202" t="e">
        <f t="shared" si="17"/>
        <v>#DIV/0!</v>
      </c>
      <c r="L51" s="202" t="e">
        <f t="shared" si="17"/>
        <v>#DIV/0!</v>
      </c>
      <c r="M51" s="202" t="e">
        <f t="shared" si="17"/>
        <v>#DIV/0!</v>
      </c>
      <c r="N51" s="202" t="e">
        <f t="shared" si="17"/>
        <v>#DIV/0!</v>
      </c>
      <c r="O51" s="202" t="e">
        <f t="shared" si="17"/>
        <v>#DIV/0!</v>
      </c>
      <c r="P51" s="202" t="e">
        <f t="shared" si="17"/>
        <v>#DIV/0!</v>
      </c>
      <c r="Q51" s="202" t="e">
        <f t="shared" si="17"/>
        <v>#DIV/0!</v>
      </c>
      <c r="R51" s="202" t="e">
        <f t="shared" si="17"/>
        <v>#DIV/0!</v>
      </c>
    </row>
    <row r="53" spans="4:18" x14ac:dyDescent="0.25">
      <c r="D53" s="201" t="s">
        <v>438</v>
      </c>
      <c r="F53" s="214" t="str">
        <f ca="1">CLAIMSDURN_Total!F53</f>
        <v>$I$26</v>
      </c>
      <c r="G53" s="214" t="str">
        <f ca="1">CLAIMSDURN_Total!G53</f>
        <v>$M$26</v>
      </c>
      <c r="H53" s="214" t="str">
        <f ca="1">CLAIMSDURN_Total!H53</f>
        <v>$Q$26</v>
      </c>
      <c r="I53" s="214" t="str">
        <f ca="1">CLAIMSDURN_Total!I53</f>
        <v>$U$26</v>
      </c>
      <c r="J53" s="214" t="str">
        <f ca="1">CLAIMSDURN_Total!J53</f>
        <v>$Y$26</v>
      </c>
      <c r="K53" s="214" t="str">
        <f ca="1">CLAIMSDURN_Total!K53</f>
        <v>$AC$26</v>
      </c>
      <c r="L53" s="214" t="str">
        <f ca="1">CLAIMSDURN_Total!L53</f>
        <v>$AG$26</v>
      </c>
      <c r="M53" s="214" t="str">
        <f ca="1">CLAIMSDURN_Total!M53</f>
        <v>$AK$26</v>
      </c>
      <c r="N53" s="214" t="str">
        <f ca="1">CLAIMSDURN_Total!N53</f>
        <v>$AO$26</v>
      </c>
      <c r="O53" s="214" t="str">
        <f ca="1">CLAIMSDURN_Total!O53</f>
        <v>$AS$26</v>
      </c>
      <c r="P53" s="214" t="str">
        <f ca="1">CLAIMSDURN_Total!P53</f>
        <v>$AW$26</v>
      </c>
      <c r="Q53" s="214" t="str">
        <f ca="1">CLAIMSDURN_Total!Q53</f>
        <v>$BA$26</v>
      </c>
      <c r="R53" s="214" t="str">
        <f ca="1">CLAIMSDURN_Total!R53</f>
        <v>$BE$26</v>
      </c>
    </row>
    <row r="54" spans="4:18" x14ac:dyDescent="0.25">
      <c r="D54" s="1" t="s">
        <v>465</v>
      </c>
      <c r="F54" s="211">
        <f ca="1">INDIRECT($A$4&amp;"!"&amp;F53)</f>
        <v>0</v>
      </c>
      <c r="G54" s="211">
        <f t="shared" ref="G54:R54" ca="1" si="18">INDIRECT($A$4&amp;"!"&amp;G53)</f>
        <v>0</v>
      </c>
      <c r="H54" s="211">
        <f t="shared" ca="1" si="18"/>
        <v>0</v>
      </c>
      <c r="I54" s="211">
        <f t="shared" ca="1" si="18"/>
        <v>0</v>
      </c>
      <c r="J54" s="211">
        <f t="shared" ca="1" si="18"/>
        <v>0</v>
      </c>
      <c r="K54" s="211">
        <f t="shared" ca="1" si="18"/>
        <v>0</v>
      </c>
      <c r="L54" s="211">
        <f t="shared" ca="1" si="18"/>
        <v>0</v>
      </c>
      <c r="M54" s="211">
        <f t="shared" ca="1" si="18"/>
        <v>0</v>
      </c>
      <c r="N54" s="211">
        <f t="shared" ca="1" si="18"/>
        <v>0</v>
      </c>
      <c r="O54" s="211">
        <f t="shared" ca="1" si="18"/>
        <v>0</v>
      </c>
      <c r="P54" s="211">
        <f t="shared" ca="1" si="18"/>
        <v>0</v>
      </c>
      <c r="Q54" s="211">
        <f t="shared" ca="1" si="18"/>
        <v>0</v>
      </c>
      <c r="R54" s="211">
        <f t="shared" ca="1" si="18"/>
        <v>0</v>
      </c>
    </row>
    <row r="55" spans="4:18" x14ac:dyDescent="0.25">
      <c r="D55" s="1" t="s">
        <v>467</v>
      </c>
      <c r="F55" s="207" t="e">
        <f ca="1">2*F20/(F20+F54)-1</f>
        <v>#DIV/0!</v>
      </c>
      <c r="G55" s="207" t="e">
        <f t="shared" ref="G55:R55" ca="1" si="19">2*G20/(G20+G54)-1</f>
        <v>#DIV/0!</v>
      </c>
      <c r="H55" s="207" t="e">
        <f t="shared" ca="1" si="19"/>
        <v>#DIV/0!</v>
      </c>
      <c r="I55" s="207" t="e">
        <f t="shared" ca="1" si="19"/>
        <v>#DIV/0!</v>
      </c>
      <c r="J55" s="207" t="e">
        <f t="shared" ca="1" si="19"/>
        <v>#DIV/0!</v>
      </c>
      <c r="K55" s="207" t="e">
        <f t="shared" ca="1" si="19"/>
        <v>#DIV/0!</v>
      </c>
      <c r="L55" s="207" t="e">
        <f t="shared" ca="1" si="19"/>
        <v>#DIV/0!</v>
      </c>
      <c r="M55" s="207" t="e">
        <f t="shared" ca="1" si="19"/>
        <v>#DIV/0!</v>
      </c>
      <c r="N55" s="207" t="e">
        <f t="shared" ca="1" si="19"/>
        <v>#DIV/0!</v>
      </c>
      <c r="O55" s="207" t="e">
        <f t="shared" ca="1" si="19"/>
        <v>#DIV/0!</v>
      </c>
      <c r="P55" s="207" t="e">
        <f t="shared" ca="1" si="19"/>
        <v>#DIV/0!</v>
      </c>
      <c r="Q55" s="207" t="e">
        <f t="shared" ca="1" si="19"/>
        <v>#DIV/0!</v>
      </c>
      <c r="R55" s="207" t="e">
        <f t="shared" ca="1" si="19"/>
        <v>#DIV/0!</v>
      </c>
    </row>
    <row r="56" spans="4:18" x14ac:dyDescent="0.25">
      <c r="F56" s="214" t="str">
        <f ca="1">ADDRESS(CELL("row",CLAIMS_Total!I55),CELL("col",CLAIMS_Total!I55))</f>
        <v>$I$55</v>
      </c>
      <c r="G56" s="214" t="str">
        <f ca="1">ADDRESS(CELL("row",CLAIMS_Total!M55),CELL("col",CLAIMS_Total!M55))</f>
        <v>$M$55</v>
      </c>
      <c r="H56" s="214" t="str">
        <f ca="1">ADDRESS(CELL("row",CLAIMS_Total!Q55),CELL("col",CLAIMS_Total!Q55))</f>
        <v>$Q$55</v>
      </c>
      <c r="I56" s="214" t="str">
        <f ca="1">ADDRESS(CELL("row",CLAIMS_Total!U55),CELL("col",CLAIMS_Total!U55))</f>
        <v>$U$55</v>
      </c>
      <c r="J56" s="214" t="str">
        <f ca="1">ADDRESS(CELL("row",CLAIMS_Total!Y55),CELL("col",CLAIMS_Total!Y55))</f>
        <v>$Y$55</v>
      </c>
      <c r="K56" s="214" t="str">
        <f ca="1">ADDRESS(CELL("row",CLAIMS_Total!AC55),CELL("col",CLAIMS_Total!AC55))</f>
        <v>$AC$55</v>
      </c>
      <c r="L56" s="214" t="str">
        <f ca="1">ADDRESS(CELL("row",CLAIMS_Total!AG55),CELL("col",CLAIMS_Total!AG55))</f>
        <v>$AG$55</v>
      </c>
      <c r="M56" s="214" t="str">
        <f ca="1">ADDRESS(CELL("row",CLAIMS_Total!AK55),CELL("col",CLAIMS_Total!AK55))</f>
        <v>$AK$55</v>
      </c>
      <c r="N56" s="214" t="str">
        <f ca="1">ADDRESS(CELL("row",CLAIMS_Total!AO55),CELL("col",CLAIMS_Total!AO55))</f>
        <v>$AO$55</v>
      </c>
      <c r="O56" s="214" t="str">
        <f ca="1">ADDRESS(CELL("row",CLAIMS_Total!AS55),CELL("col",CLAIMS_Total!AS55))</f>
        <v>$AS$55</v>
      </c>
      <c r="P56" s="214" t="str">
        <f ca="1">ADDRESS(CELL("row",CLAIMS_Total!AW55),CELL("col",CLAIMS_Total!AW55))</f>
        <v>$AW$55</v>
      </c>
      <c r="Q56" s="214" t="str">
        <f ca="1">ADDRESS(CELL("row",CLAIMS_Total!BA55),CELL("col",CLAIMS_Total!BA55))</f>
        <v>$BA$55</v>
      </c>
      <c r="R56" s="214" t="str">
        <f ca="1">ADDRESS(CELL("row",CLAIMS_Total!BE55),CELL("col",CLAIMS_Total!BE55))</f>
        <v>$BE$55</v>
      </c>
    </row>
    <row r="57" spans="4:18" x14ac:dyDescent="0.25">
      <c r="D57" s="1" t="s">
        <v>466</v>
      </c>
      <c r="F57" s="211">
        <f ca="1">INDIRECT($A$4&amp;"!I55")</f>
        <v>0</v>
      </c>
      <c r="G57" s="211">
        <f ca="1">INDIRECT($A$4&amp;"!M55")</f>
        <v>0</v>
      </c>
      <c r="H57" s="211">
        <f ca="1">INDIRECT($A$4&amp;"!Q55")</f>
        <v>0</v>
      </c>
      <c r="I57" s="211">
        <f t="shared" ref="I57" ca="1" si="20">INDIRECT($A$4&amp;"!"&amp;I56)</f>
        <v>0</v>
      </c>
      <c r="J57" s="211">
        <f t="shared" ref="J57" ca="1" si="21">INDIRECT($A$4&amp;"!"&amp;J56)</f>
        <v>0</v>
      </c>
      <c r="K57" s="211">
        <f t="shared" ref="K57" ca="1" si="22">INDIRECT($A$4&amp;"!"&amp;K56)</f>
        <v>0</v>
      </c>
      <c r="L57" s="211">
        <f t="shared" ref="L57" ca="1" si="23">INDIRECT($A$4&amp;"!"&amp;L56)</f>
        <v>0</v>
      </c>
      <c r="M57" s="211">
        <f t="shared" ref="M57" ca="1" si="24">INDIRECT($A$4&amp;"!"&amp;M56)</f>
        <v>0</v>
      </c>
      <c r="N57" s="211">
        <f t="shared" ref="N57" ca="1" si="25">INDIRECT($A$4&amp;"!"&amp;N56)</f>
        <v>0</v>
      </c>
      <c r="O57" s="211">
        <f t="shared" ref="O57" ca="1" si="26">INDIRECT($A$4&amp;"!"&amp;O56)</f>
        <v>0</v>
      </c>
      <c r="P57" s="211">
        <f t="shared" ref="P57" ca="1" si="27">INDIRECT($A$4&amp;"!"&amp;P56)</f>
        <v>0</v>
      </c>
      <c r="Q57" s="211">
        <f t="shared" ref="Q57" ca="1" si="28">INDIRECT($A$4&amp;"!"&amp;Q56)</f>
        <v>0</v>
      </c>
      <c r="R57" s="211">
        <f t="shared" ref="R57" ca="1" si="29">INDIRECT($A$4&amp;"!"&amp;R56)</f>
        <v>0</v>
      </c>
    </row>
    <row r="58" spans="4:18" x14ac:dyDescent="0.25">
      <c r="D58" s="1" t="s">
        <v>468</v>
      </c>
      <c r="F58" s="207" t="e">
        <f t="shared" ref="F58:R58" ca="1" si="30">2*F31/(F31+F57)-1</f>
        <v>#DIV/0!</v>
      </c>
      <c r="G58" s="207" t="e">
        <f t="shared" ca="1" si="30"/>
        <v>#DIV/0!</v>
      </c>
      <c r="H58" s="207" t="e">
        <f t="shared" ca="1" si="30"/>
        <v>#DIV/0!</v>
      </c>
      <c r="I58" s="207" t="e">
        <f t="shared" ca="1" si="30"/>
        <v>#DIV/0!</v>
      </c>
      <c r="J58" s="207" t="e">
        <f t="shared" ca="1" si="30"/>
        <v>#DIV/0!</v>
      </c>
      <c r="K58" s="207" t="e">
        <f t="shared" ca="1" si="30"/>
        <v>#DIV/0!</v>
      </c>
      <c r="L58" s="207" t="e">
        <f t="shared" ca="1" si="30"/>
        <v>#DIV/0!</v>
      </c>
      <c r="M58" s="207" t="e">
        <f t="shared" ca="1" si="30"/>
        <v>#DIV/0!</v>
      </c>
      <c r="N58" s="207" t="e">
        <f t="shared" ca="1" si="30"/>
        <v>#DIV/0!</v>
      </c>
      <c r="O58" s="207" t="e">
        <f t="shared" ca="1" si="30"/>
        <v>#DIV/0!</v>
      </c>
      <c r="P58" s="207" t="e">
        <f t="shared" ca="1" si="30"/>
        <v>#DIV/0!</v>
      </c>
      <c r="Q58" s="207" t="e">
        <f t="shared" ca="1" si="30"/>
        <v>#DIV/0!</v>
      </c>
      <c r="R58" s="207" t="e">
        <f t="shared" ca="1" si="30"/>
        <v>#DIV/0!</v>
      </c>
    </row>
    <row r="60" spans="4:18" x14ac:dyDescent="0.25">
      <c r="D60" s="1" t="s">
        <v>501</v>
      </c>
      <c r="F60" s="1" t="e">
        <f ca="1">F57/F54</f>
        <v>#DIV/0!</v>
      </c>
      <c r="G60" s="1" t="e">
        <f t="shared" ref="G60:R60" ca="1" si="31">G57/G54</f>
        <v>#DIV/0!</v>
      </c>
      <c r="H60" s="1" t="e">
        <f t="shared" ca="1" si="31"/>
        <v>#DIV/0!</v>
      </c>
      <c r="I60" s="1" t="e">
        <f t="shared" ca="1" si="31"/>
        <v>#DIV/0!</v>
      </c>
      <c r="J60" s="1" t="e">
        <f t="shared" ca="1" si="31"/>
        <v>#DIV/0!</v>
      </c>
      <c r="K60" s="1" t="e">
        <f t="shared" ca="1" si="31"/>
        <v>#DIV/0!</v>
      </c>
      <c r="L60" s="1" t="e">
        <f t="shared" ca="1" si="31"/>
        <v>#DIV/0!</v>
      </c>
      <c r="M60" s="1" t="e">
        <f t="shared" ca="1" si="31"/>
        <v>#DIV/0!</v>
      </c>
      <c r="N60" s="1" t="e">
        <f t="shared" ca="1" si="31"/>
        <v>#DIV/0!</v>
      </c>
      <c r="O60" s="1" t="e">
        <f t="shared" ca="1" si="31"/>
        <v>#DIV/0!</v>
      </c>
      <c r="P60" s="1" t="e">
        <f t="shared" ca="1" si="31"/>
        <v>#DIV/0!</v>
      </c>
      <c r="Q60" s="1" t="e">
        <f t="shared" ca="1" si="31"/>
        <v>#DIV/0!</v>
      </c>
      <c r="R60" s="1" t="e">
        <f t="shared" ca="1" si="31"/>
        <v>#DIV/0!</v>
      </c>
    </row>
  </sheetData>
  <sheetProtection algorithmName="SHA-256" hashValue="ibqMWl1uXdE3ML+QGERnsVlXHhm1VugvamdarN6wcQA=" saltValue="FfZSPXaC3wjSt8Ncdqvx0g==" spinCount="100000" sheet="1" objects="1" scenarios="1"/>
  <mergeCells count="4">
    <mergeCell ref="F8:G8"/>
    <mergeCell ref="H8:J8"/>
    <mergeCell ref="M8:O8"/>
    <mergeCell ref="Q8:R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</sheetPr>
  <dimension ref="A1:R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41" hidden="1" customWidth="1"/>
    <col min="2" max="2" width="29.28515625" style="41" hidden="1" customWidth="1"/>
    <col min="3" max="3" width="17.5703125" style="41" hidden="1" customWidth="1"/>
    <col min="4" max="4" width="47.285156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98</v>
      </c>
      <c r="B2" s="33"/>
      <c r="C2" s="19"/>
      <c r="D2" s="47" t="s">
        <v>159</v>
      </c>
      <c r="E2" s="47"/>
      <c r="F2" s="108" t="s">
        <v>164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CLAIMSDURN_IndOS_Adv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"CLAIMS"&amp;MID(A3,FIND("_",A3),255)</f>
        <v>CLAIMS_IndOS_Adv</v>
      </c>
      <c r="B4" s="19"/>
      <c r="C4" s="12"/>
      <c r="D4" s="47" t="s">
        <v>143</v>
      </c>
      <c r="E4" s="47"/>
      <c r="F4" s="108" t="s">
        <v>166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208" t="str">
        <f ca="1">SUBSTITUTE(A4,"_","_Open_",2)</f>
        <v>CLAIMS_IndOS_Open_Adv</v>
      </c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208" t="str">
        <f ca="1">SUBSTITUTE(A4,"_","_Closed_",2)</f>
        <v>CLAIMS_IndOS_Closed_Adv</v>
      </c>
      <c r="B6" s="19"/>
      <c r="C6" s="12"/>
      <c r="D6" s="109"/>
      <c r="E6" s="109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09"/>
      <c r="E7" s="109"/>
      <c r="F7" s="16"/>
      <c r="G7" s="16"/>
      <c r="H7" s="88"/>
      <c r="I7" s="88"/>
      <c r="J7" s="88"/>
      <c r="K7" s="16"/>
      <c r="L7" s="88"/>
      <c r="M7" s="88"/>
      <c r="N7" s="88"/>
      <c r="O7" s="88"/>
      <c r="P7" s="88"/>
      <c r="Q7" s="88"/>
      <c r="R7" s="88"/>
    </row>
    <row r="8" spans="1:18" ht="30" customHeight="1" x14ac:dyDescent="0.25">
      <c r="A8" s="19"/>
      <c r="B8" s="19"/>
      <c r="C8" s="19"/>
      <c r="D8" s="15" t="s">
        <v>298</v>
      </c>
      <c r="E8" s="134"/>
      <c r="F8" s="230" t="s">
        <v>97</v>
      </c>
      <c r="G8" s="231"/>
      <c r="H8" s="224" t="s">
        <v>4</v>
      </c>
      <c r="I8" s="225"/>
      <c r="J8" s="226"/>
      <c r="K8" s="133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5" t="s">
        <v>334</v>
      </c>
      <c r="E9" s="15"/>
      <c r="F9" s="117" t="s">
        <v>97</v>
      </c>
      <c r="G9" s="117" t="s">
        <v>200</v>
      </c>
      <c r="H9" s="137" t="s">
        <v>453</v>
      </c>
      <c r="I9" s="137" t="s">
        <v>452</v>
      </c>
      <c r="J9" s="137" t="s">
        <v>208</v>
      </c>
      <c r="K9" s="117" t="s">
        <v>5</v>
      </c>
      <c r="L9" s="139" t="s">
        <v>74</v>
      </c>
      <c r="M9" s="181" t="s">
        <v>97</v>
      </c>
      <c r="N9" s="181" t="s">
        <v>321</v>
      </c>
      <c r="O9" s="181" t="s">
        <v>322</v>
      </c>
      <c r="P9" s="181" t="s">
        <v>97</v>
      </c>
      <c r="Q9" s="181" t="s">
        <v>97</v>
      </c>
      <c r="R9" s="181" t="s">
        <v>299</v>
      </c>
    </row>
    <row r="10" spans="1:18" s="35" customFormat="1" x14ac:dyDescent="0.25">
      <c r="A10" s="19"/>
      <c r="B10" s="19"/>
      <c r="C10" s="19"/>
      <c r="D10" s="46"/>
      <c r="E10" s="53"/>
      <c r="F10" s="45"/>
      <c r="G10" s="94"/>
      <c r="H10" s="45"/>
      <c r="I10" s="94"/>
      <c r="J10" s="94"/>
      <c r="K10" s="72"/>
      <c r="L10" s="45"/>
      <c r="M10" s="45"/>
      <c r="N10" s="94"/>
      <c r="O10" s="94"/>
      <c r="P10" s="45"/>
      <c r="Q10" s="94"/>
      <c r="R10" s="45"/>
    </row>
    <row r="11" spans="1:18" ht="15.75" customHeight="1" x14ac:dyDescent="0.25">
      <c r="A11" s="36"/>
      <c r="B11" s="12"/>
      <c r="C11" s="36"/>
      <c r="D11" s="50" t="s">
        <v>96</v>
      </c>
      <c r="E11" s="50"/>
      <c r="F11" s="51" t="s">
        <v>77</v>
      </c>
      <c r="G11" s="51" t="s">
        <v>77</v>
      </c>
      <c r="H11" s="51" t="s">
        <v>77</v>
      </c>
      <c r="I11" s="51" t="s">
        <v>77</v>
      </c>
      <c r="J11" s="51" t="s">
        <v>77</v>
      </c>
      <c r="K11" s="51" t="s">
        <v>77</v>
      </c>
      <c r="L11" s="51" t="s">
        <v>77</v>
      </c>
      <c r="M11" s="51" t="s">
        <v>77</v>
      </c>
      <c r="N11" s="51" t="s">
        <v>77</v>
      </c>
      <c r="O11" s="51" t="s">
        <v>77</v>
      </c>
      <c r="P11" s="51" t="s">
        <v>77</v>
      </c>
      <c r="Q11" s="51" t="s">
        <v>77</v>
      </c>
      <c r="R11" s="51" t="s">
        <v>77</v>
      </c>
    </row>
    <row r="12" spans="1:18" x14ac:dyDescent="0.25">
      <c r="A12" s="36"/>
      <c r="B12" s="36"/>
      <c r="C12" s="36"/>
      <c r="D12" s="37" t="s">
        <v>137</v>
      </c>
      <c r="E12" s="37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40" t="str">
        <f>"CPD BY NUMBER"</f>
        <v>CPD BY NUMBER</v>
      </c>
      <c r="B13" s="40" t="str">
        <f>D12</f>
        <v>Claims finalised</v>
      </c>
      <c r="C13" s="40" t="s">
        <v>27</v>
      </c>
      <c r="D13" s="53" t="s">
        <v>248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"/>
      <c r="N13" s="25"/>
      <c r="O13" s="25"/>
      <c r="P13" s="25"/>
      <c r="Q13" s="25"/>
      <c r="R13" s="25"/>
    </row>
    <row r="14" spans="1:18" x14ac:dyDescent="0.25">
      <c r="A14" s="12" t="str">
        <f t="shared" ref="A14:B20" si="0">A13</f>
        <v>CPD BY NUMBER</v>
      </c>
      <c r="B14" s="36" t="str">
        <f t="shared" si="0"/>
        <v>Claims finalised</v>
      </c>
      <c r="C14" s="12" t="s">
        <v>27</v>
      </c>
      <c r="D14" s="53" t="s">
        <v>247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"/>
      <c r="N14" s="25"/>
      <c r="O14" s="25"/>
      <c r="P14" s="25"/>
      <c r="Q14" s="25"/>
      <c r="R14" s="25"/>
    </row>
    <row r="15" spans="1:18" x14ac:dyDescent="0.25">
      <c r="A15" s="12" t="str">
        <f t="shared" si="0"/>
        <v>CPD BY NUMBER</v>
      </c>
      <c r="B15" s="36" t="str">
        <f t="shared" si="0"/>
        <v>Claims finalised</v>
      </c>
      <c r="C15" s="12" t="s">
        <v>27</v>
      </c>
      <c r="D15" s="53" t="s">
        <v>249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"/>
      <c r="N15" s="25"/>
      <c r="O15" s="25"/>
      <c r="P15" s="25"/>
      <c r="Q15" s="25"/>
      <c r="R15" s="25"/>
    </row>
    <row r="16" spans="1:18" x14ac:dyDescent="0.25">
      <c r="A16" s="12" t="str">
        <f t="shared" si="0"/>
        <v>CPD BY NUMBER</v>
      </c>
      <c r="B16" s="36" t="str">
        <f t="shared" si="0"/>
        <v>Claims finalised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1">
        <v>0</v>
      </c>
      <c r="L16" s="251">
        <v>0</v>
      </c>
      <c r="M16" s="25"/>
      <c r="N16" s="25"/>
      <c r="O16" s="25"/>
      <c r="P16" s="25"/>
      <c r="Q16" s="25"/>
      <c r="R16" s="25"/>
    </row>
    <row r="17" spans="1:18" x14ac:dyDescent="0.25">
      <c r="A17" s="12" t="str">
        <f t="shared" si="0"/>
        <v>CPD BY NUMBER</v>
      </c>
      <c r="B17" s="36" t="str">
        <f t="shared" si="0"/>
        <v>Claims finalised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1">
        <v>0</v>
      </c>
      <c r="M17" s="25"/>
      <c r="N17" s="25"/>
      <c r="O17" s="25"/>
      <c r="P17" s="25"/>
      <c r="Q17" s="25"/>
      <c r="R17" s="25"/>
    </row>
    <row r="18" spans="1:18" x14ac:dyDescent="0.25">
      <c r="A18" s="12" t="str">
        <f t="shared" si="0"/>
        <v>CPD BY NUMBER</v>
      </c>
      <c r="B18" s="36" t="str">
        <f t="shared" si="0"/>
        <v>Claims finalised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"/>
      <c r="N18" s="25"/>
      <c r="O18" s="25"/>
      <c r="P18" s="25"/>
      <c r="Q18" s="25"/>
      <c r="R18" s="25"/>
    </row>
    <row r="19" spans="1:18" x14ac:dyDescent="0.25">
      <c r="A19" s="12" t="str">
        <f t="shared" si="0"/>
        <v>CPD BY NUMBER</v>
      </c>
      <c r="B19" s="36" t="str">
        <f t="shared" si="0"/>
        <v>Claims finalised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"/>
      <c r="N19" s="25"/>
      <c r="O19" s="25"/>
      <c r="P19" s="25"/>
      <c r="Q19" s="25"/>
      <c r="R19" s="25"/>
    </row>
    <row r="20" spans="1:18" x14ac:dyDescent="0.25">
      <c r="A20" s="12" t="str">
        <f t="shared" si="0"/>
        <v>CPD BY NUMBER</v>
      </c>
      <c r="B20" s="36" t="str">
        <f t="shared" si="0"/>
        <v>Claims finalised</v>
      </c>
      <c r="C20" s="12" t="s">
        <v>27</v>
      </c>
      <c r="D20" s="53" t="s">
        <v>171</v>
      </c>
      <c r="E20" s="53"/>
      <c r="F20" s="26">
        <f t="shared" ref="F20:R20" si="1">SUM(F13:F19)</f>
        <v>0</v>
      </c>
      <c r="G20" s="26">
        <f>SUM(G13:G19)</f>
        <v>0</v>
      </c>
      <c r="H20" s="26">
        <f t="shared" si="1"/>
        <v>0</v>
      </c>
      <c r="I20" s="26">
        <f>SUM(I13:I19)</f>
        <v>0</v>
      </c>
      <c r="J20" s="26">
        <f>SUM(J13:J19)</f>
        <v>0</v>
      </c>
      <c r="K20" s="26">
        <f t="shared" si="1"/>
        <v>0</v>
      </c>
      <c r="L20" s="26">
        <f>SUM(L13:L19)</f>
        <v>0</v>
      </c>
      <c r="M20" s="26">
        <f t="shared" si="1"/>
        <v>0</v>
      </c>
      <c r="N20" s="26">
        <f>SUM(N13:N19)</f>
        <v>0</v>
      </c>
      <c r="O20" s="26">
        <f>SUM(O13:O19)</f>
        <v>0</v>
      </c>
      <c r="P20" s="26">
        <f t="shared" si="1"/>
        <v>0</v>
      </c>
      <c r="Q20" s="26">
        <f>SUM(Q13:Q19)</f>
        <v>0</v>
      </c>
      <c r="R20" s="26">
        <f t="shared" si="1"/>
        <v>0</v>
      </c>
    </row>
    <row r="21" spans="1:18" x14ac:dyDescent="0.25">
      <c r="A21" s="12"/>
      <c r="B21" s="12"/>
      <c r="C21" s="12"/>
      <c r="D21" s="46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D22" s="48" t="s">
        <v>98</v>
      </c>
      <c r="E22" s="114"/>
      <c r="F22" s="51" t="s">
        <v>76</v>
      </c>
      <c r="G22" s="51" t="s">
        <v>76</v>
      </c>
      <c r="H22" s="51" t="s">
        <v>76</v>
      </c>
      <c r="I22" s="51" t="s">
        <v>76</v>
      </c>
      <c r="J22" s="51" t="s">
        <v>76</v>
      </c>
      <c r="K22" s="51" t="s">
        <v>76</v>
      </c>
      <c r="L22" s="128" t="s">
        <v>75</v>
      </c>
      <c r="M22" s="51" t="s">
        <v>76</v>
      </c>
      <c r="N22" s="51" t="s">
        <v>76</v>
      </c>
      <c r="O22" s="51" t="s">
        <v>76</v>
      </c>
      <c r="P22" s="51" t="s">
        <v>76</v>
      </c>
      <c r="Q22" s="51" t="s">
        <v>76</v>
      </c>
      <c r="R22" s="51" t="s">
        <v>76</v>
      </c>
    </row>
    <row r="23" spans="1:18" x14ac:dyDescent="0.25">
      <c r="A23" s="36"/>
      <c r="B23" s="36"/>
      <c r="C23" s="36"/>
      <c r="D23" s="37" t="s">
        <v>137</v>
      </c>
      <c r="E23" s="37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x14ac:dyDescent="0.25">
      <c r="A24" s="110" t="str">
        <f>"CPD BY SUM INSURED"</f>
        <v>CPD BY SUM INSURED</v>
      </c>
      <c r="B24" s="40" t="str">
        <f>D23</f>
        <v>Claims finalised</v>
      </c>
      <c r="C24" s="40" t="s">
        <v>27</v>
      </c>
      <c r="D24" s="53" t="s">
        <v>248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1">
        <v>0</v>
      </c>
      <c r="L24" s="251">
        <v>0</v>
      </c>
      <c r="M24" s="25"/>
      <c r="N24" s="25"/>
      <c r="O24" s="25"/>
      <c r="P24" s="25"/>
      <c r="Q24" s="25"/>
      <c r="R24" s="25"/>
    </row>
    <row r="25" spans="1:18" x14ac:dyDescent="0.25">
      <c r="A25" s="36" t="str">
        <f>$A$24</f>
        <v>CPD BY SUM INSURED</v>
      </c>
      <c r="B25" s="36" t="str">
        <f t="shared" ref="B25:B31" si="2">B24</f>
        <v>Claims finalised</v>
      </c>
      <c r="C25" s="12" t="s">
        <v>27</v>
      </c>
      <c r="D25" s="53" t="s">
        <v>247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"/>
      <c r="N25" s="25"/>
      <c r="O25" s="25"/>
      <c r="P25" s="25"/>
      <c r="Q25" s="25"/>
      <c r="R25" s="25"/>
    </row>
    <row r="26" spans="1:18" x14ac:dyDescent="0.25">
      <c r="A26" s="36" t="str">
        <f t="shared" ref="A26:A31" si="3">$A$24</f>
        <v>CPD BY SUM INSURED</v>
      </c>
      <c r="B26" s="36" t="str">
        <f t="shared" si="2"/>
        <v>Claims finalised</v>
      </c>
      <c r="C26" s="12" t="s">
        <v>27</v>
      </c>
      <c r="D26" s="53" t="s">
        <v>249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1">
        <v>0</v>
      </c>
      <c r="M26" s="25"/>
      <c r="N26" s="25"/>
      <c r="O26" s="25"/>
      <c r="P26" s="25"/>
      <c r="Q26" s="25"/>
      <c r="R26" s="25"/>
    </row>
    <row r="27" spans="1:18" x14ac:dyDescent="0.25">
      <c r="A27" s="36" t="str">
        <f t="shared" si="3"/>
        <v>CPD BY SUM INSURED</v>
      </c>
      <c r="B27" s="36" t="str">
        <f t="shared" si="2"/>
        <v>Claims finalised</v>
      </c>
      <c r="C27" s="12" t="s">
        <v>27</v>
      </c>
      <c r="D27" s="53" t="s">
        <v>250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1">
        <v>0</v>
      </c>
      <c r="L27" s="251">
        <v>0</v>
      </c>
      <c r="M27" s="25"/>
      <c r="N27" s="25"/>
      <c r="O27" s="25"/>
      <c r="P27" s="25"/>
      <c r="Q27" s="25"/>
      <c r="R27" s="25"/>
    </row>
    <row r="28" spans="1:18" x14ac:dyDescent="0.25">
      <c r="A28" s="36" t="str">
        <f t="shared" si="3"/>
        <v>CPD BY SUM INSURED</v>
      </c>
      <c r="B28" s="36" t="str">
        <f t="shared" si="2"/>
        <v>Claims finalised</v>
      </c>
      <c r="C28" s="12" t="s">
        <v>27</v>
      </c>
      <c r="D28" s="53" t="s">
        <v>251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0</v>
      </c>
      <c r="M28" s="25"/>
      <c r="N28" s="25"/>
      <c r="O28" s="25"/>
      <c r="P28" s="25"/>
      <c r="Q28" s="25"/>
      <c r="R28" s="25"/>
    </row>
    <row r="29" spans="1:18" x14ac:dyDescent="0.25">
      <c r="A29" s="36" t="str">
        <f t="shared" si="3"/>
        <v>CPD BY SUM INSURED</v>
      </c>
      <c r="B29" s="36" t="str">
        <f t="shared" si="2"/>
        <v>Claims finalised</v>
      </c>
      <c r="C29" s="12" t="s">
        <v>27</v>
      </c>
      <c r="D29" s="53" t="s">
        <v>252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"/>
      <c r="N29" s="25"/>
      <c r="O29" s="25"/>
      <c r="P29" s="25"/>
      <c r="Q29" s="25"/>
      <c r="R29" s="25"/>
    </row>
    <row r="30" spans="1:18" x14ac:dyDescent="0.25">
      <c r="A30" s="36" t="str">
        <f t="shared" si="3"/>
        <v>CPD BY SUM INSURED</v>
      </c>
      <c r="B30" s="36" t="str">
        <f t="shared" si="2"/>
        <v>Claims finalised</v>
      </c>
      <c r="C30" s="12" t="s">
        <v>27</v>
      </c>
      <c r="D30" s="53" t="s">
        <v>253</v>
      </c>
      <c r="E30" s="53"/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1">
        <v>0</v>
      </c>
      <c r="L30" s="251">
        <v>0</v>
      </c>
      <c r="M30" s="25"/>
      <c r="N30" s="25"/>
      <c r="O30" s="25"/>
      <c r="P30" s="25"/>
      <c r="Q30" s="25"/>
      <c r="R30" s="25"/>
    </row>
    <row r="31" spans="1:18" x14ac:dyDescent="0.25">
      <c r="A31" s="36" t="str">
        <f t="shared" si="3"/>
        <v>CPD BY SUM INSURED</v>
      </c>
      <c r="B31" s="36" t="str">
        <f t="shared" si="2"/>
        <v>Claims finalised</v>
      </c>
      <c r="C31" s="12" t="s">
        <v>27</v>
      </c>
      <c r="D31" s="53" t="s">
        <v>171</v>
      </c>
      <c r="E31" s="53"/>
      <c r="F31" s="26">
        <f t="shared" ref="F31:L31" si="4">SUM(F24:F30)</f>
        <v>0</v>
      </c>
      <c r="G31" s="26">
        <f t="shared" si="4"/>
        <v>0</v>
      </c>
      <c r="H31" s="26">
        <f t="shared" si="4"/>
        <v>0</v>
      </c>
      <c r="I31" s="26">
        <f t="shared" si="4"/>
        <v>0</v>
      </c>
      <c r="J31" s="26">
        <f t="shared" si="4"/>
        <v>0</v>
      </c>
      <c r="K31" s="26">
        <f t="shared" si="4"/>
        <v>0</v>
      </c>
      <c r="L31" s="26">
        <f t="shared" si="4"/>
        <v>0</v>
      </c>
      <c r="M31" s="26">
        <f t="shared" ref="M31:R31" si="5">SUM(M24:M30)</f>
        <v>0</v>
      </c>
      <c r="N31" s="26">
        <f>SUM(N24:N30)</f>
        <v>0</v>
      </c>
      <c r="O31" s="26">
        <f>SUM(O24:O30)</f>
        <v>0</v>
      </c>
      <c r="P31" s="26">
        <f t="shared" si="5"/>
        <v>0</v>
      </c>
      <c r="Q31" s="26">
        <f>SUM(Q24:Q30)</f>
        <v>0</v>
      </c>
      <c r="R31" s="26">
        <f t="shared" si="5"/>
        <v>0</v>
      </c>
    </row>
    <row r="34" spans="4:18" x14ac:dyDescent="0.25">
      <c r="D34" s="201" t="s">
        <v>520</v>
      </c>
    </row>
    <row r="35" spans="4:18" x14ac:dyDescent="0.25">
      <c r="D35" s="201" t="s">
        <v>439</v>
      </c>
    </row>
    <row r="36" spans="4:18" x14ac:dyDescent="0.25">
      <c r="D36" s="1" t="s">
        <v>248</v>
      </c>
      <c r="F36" s="202" t="e">
        <f>F13/F$20</f>
        <v>#DIV/0!</v>
      </c>
      <c r="G36" s="202" t="e">
        <f t="shared" ref="G36:L36" si="6">G13/G$20</f>
        <v>#DIV/0!</v>
      </c>
      <c r="H36" s="202" t="e">
        <f t="shared" si="6"/>
        <v>#DIV/0!</v>
      </c>
      <c r="I36" s="202" t="e">
        <f t="shared" si="6"/>
        <v>#DIV/0!</v>
      </c>
      <c r="J36" s="202" t="e">
        <f t="shared" si="6"/>
        <v>#DIV/0!</v>
      </c>
      <c r="K36" s="202" t="e">
        <f t="shared" si="6"/>
        <v>#DIV/0!</v>
      </c>
      <c r="L36" s="202" t="e">
        <f t="shared" si="6"/>
        <v>#DIV/0!</v>
      </c>
      <c r="M36" s="202"/>
      <c r="N36" s="202"/>
      <c r="O36" s="202"/>
      <c r="P36" s="202"/>
      <c r="Q36" s="202"/>
      <c r="R36" s="202"/>
    </row>
    <row r="37" spans="4:18" x14ac:dyDescent="0.25">
      <c r="D37" s="1" t="s">
        <v>247</v>
      </c>
      <c r="F37" s="202" t="e">
        <f t="shared" ref="F37:L37" si="7">F14/F$20</f>
        <v>#DIV/0!</v>
      </c>
      <c r="G37" s="202" t="e">
        <f t="shared" si="7"/>
        <v>#DIV/0!</v>
      </c>
      <c r="H37" s="202" t="e">
        <f t="shared" si="7"/>
        <v>#DIV/0!</v>
      </c>
      <c r="I37" s="202" t="e">
        <f t="shared" si="7"/>
        <v>#DIV/0!</v>
      </c>
      <c r="J37" s="202" t="e">
        <f t="shared" si="7"/>
        <v>#DIV/0!</v>
      </c>
      <c r="K37" s="202" t="e">
        <f t="shared" si="7"/>
        <v>#DIV/0!</v>
      </c>
      <c r="L37" s="202" t="e">
        <f t="shared" si="7"/>
        <v>#DIV/0!</v>
      </c>
      <c r="M37" s="202"/>
      <c r="N37" s="202"/>
      <c r="O37" s="202"/>
      <c r="P37" s="202"/>
      <c r="Q37" s="202"/>
      <c r="R37" s="202"/>
    </row>
    <row r="38" spans="4:18" x14ac:dyDescent="0.25">
      <c r="D38" s="1" t="s">
        <v>249</v>
      </c>
      <c r="F38" s="202" t="e">
        <f t="shared" ref="F38:L38" si="8">F15/F$20</f>
        <v>#DIV/0!</v>
      </c>
      <c r="G38" s="202" t="e">
        <f t="shared" si="8"/>
        <v>#DIV/0!</v>
      </c>
      <c r="H38" s="202" t="e">
        <f t="shared" si="8"/>
        <v>#DIV/0!</v>
      </c>
      <c r="I38" s="202" t="e">
        <f t="shared" si="8"/>
        <v>#DIV/0!</v>
      </c>
      <c r="J38" s="202" t="e">
        <f t="shared" si="8"/>
        <v>#DIV/0!</v>
      </c>
      <c r="K38" s="202" t="e">
        <f t="shared" si="8"/>
        <v>#DIV/0!</v>
      </c>
      <c r="L38" s="202" t="e">
        <f t="shared" si="8"/>
        <v>#DIV/0!</v>
      </c>
      <c r="M38" s="202"/>
      <c r="N38" s="202"/>
      <c r="O38" s="202"/>
      <c r="P38" s="202"/>
      <c r="Q38" s="202"/>
      <c r="R38" s="202"/>
    </row>
    <row r="39" spans="4:18" x14ac:dyDescent="0.25">
      <c r="D39" s="1" t="s">
        <v>250</v>
      </c>
      <c r="F39" s="202" t="e">
        <f t="shared" ref="F39:L39" si="9">F16/F$20</f>
        <v>#DIV/0!</v>
      </c>
      <c r="G39" s="202" t="e">
        <f t="shared" si="9"/>
        <v>#DIV/0!</v>
      </c>
      <c r="H39" s="202" t="e">
        <f t="shared" si="9"/>
        <v>#DIV/0!</v>
      </c>
      <c r="I39" s="202" t="e">
        <f t="shared" si="9"/>
        <v>#DIV/0!</v>
      </c>
      <c r="J39" s="202" t="e">
        <f t="shared" si="9"/>
        <v>#DIV/0!</v>
      </c>
      <c r="K39" s="202" t="e">
        <f t="shared" si="9"/>
        <v>#DIV/0!</v>
      </c>
      <c r="L39" s="202" t="e">
        <f t="shared" si="9"/>
        <v>#DIV/0!</v>
      </c>
      <c r="M39" s="202"/>
      <c r="N39" s="202"/>
      <c r="O39" s="202"/>
      <c r="P39" s="202"/>
      <c r="Q39" s="202"/>
      <c r="R39" s="202"/>
    </row>
    <row r="40" spans="4:18" x14ac:dyDescent="0.25">
      <c r="D40" s="1" t="s">
        <v>251</v>
      </c>
      <c r="F40" s="202" t="e">
        <f t="shared" ref="F40:L40" si="10">F17/F$20</f>
        <v>#DIV/0!</v>
      </c>
      <c r="G40" s="202" t="e">
        <f t="shared" si="10"/>
        <v>#DIV/0!</v>
      </c>
      <c r="H40" s="202" t="e">
        <f t="shared" si="10"/>
        <v>#DIV/0!</v>
      </c>
      <c r="I40" s="202" t="e">
        <f t="shared" si="10"/>
        <v>#DIV/0!</v>
      </c>
      <c r="J40" s="202" t="e">
        <f t="shared" si="10"/>
        <v>#DIV/0!</v>
      </c>
      <c r="K40" s="202" t="e">
        <f t="shared" si="10"/>
        <v>#DIV/0!</v>
      </c>
      <c r="L40" s="202" t="e">
        <f t="shared" si="10"/>
        <v>#DIV/0!</v>
      </c>
      <c r="M40" s="202"/>
      <c r="N40" s="202"/>
      <c r="O40" s="202"/>
      <c r="P40" s="202"/>
      <c r="Q40" s="202"/>
      <c r="R40" s="202"/>
    </row>
    <row r="41" spans="4:18" x14ac:dyDescent="0.25">
      <c r="D41" s="1" t="s">
        <v>252</v>
      </c>
      <c r="F41" s="202" t="e">
        <f t="shared" ref="F41:L41" si="11">F18/F$20</f>
        <v>#DIV/0!</v>
      </c>
      <c r="G41" s="202" t="e">
        <f t="shared" si="11"/>
        <v>#DIV/0!</v>
      </c>
      <c r="H41" s="202" t="e">
        <f t="shared" si="11"/>
        <v>#DIV/0!</v>
      </c>
      <c r="I41" s="202" t="e">
        <f t="shared" si="11"/>
        <v>#DIV/0!</v>
      </c>
      <c r="J41" s="202" t="e">
        <f t="shared" si="11"/>
        <v>#DIV/0!</v>
      </c>
      <c r="K41" s="202" t="e">
        <f t="shared" si="11"/>
        <v>#DIV/0!</v>
      </c>
      <c r="L41" s="202" t="e">
        <f t="shared" si="11"/>
        <v>#DIV/0!</v>
      </c>
      <c r="M41" s="202"/>
      <c r="N41" s="202"/>
      <c r="O41" s="202"/>
      <c r="P41" s="202"/>
      <c r="Q41" s="202"/>
      <c r="R41" s="202"/>
    </row>
    <row r="42" spans="4:18" x14ac:dyDescent="0.25">
      <c r="D42" s="1" t="s">
        <v>253</v>
      </c>
      <c r="F42" s="202" t="e">
        <f t="shared" ref="F42:L42" si="12">F19/F$20</f>
        <v>#DIV/0!</v>
      </c>
      <c r="G42" s="202" t="e">
        <f t="shared" si="12"/>
        <v>#DIV/0!</v>
      </c>
      <c r="H42" s="202" t="e">
        <f t="shared" si="12"/>
        <v>#DIV/0!</v>
      </c>
      <c r="I42" s="202" t="e">
        <f t="shared" si="12"/>
        <v>#DIV/0!</v>
      </c>
      <c r="J42" s="202" t="e">
        <f t="shared" si="12"/>
        <v>#DIV/0!</v>
      </c>
      <c r="K42" s="202" t="e">
        <f t="shared" si="12"/>
        <v>#DIV/0!</v>
      </c>
      <c r="L42" s="202" t="e">
        <f t="shared" si="12"/>
        <v>#DIV/0!</v>
      </c>
      <c r="M42" s="202"/>
      <c r="N42" s="202"/>
      <c r="O42" s="202"/>
      <c r="P42" s="202"/>
      <c r="Q42" s="202"/>
      <c r="R42" s="202"/>
    </row>
    <row r="44" spans="4:18" x14ac:dyDescent="0.25">
      <c r="D44" s="201" t="s">
        <v>435</v>
      </c>
    </row>
    <row r="45" spans="4:18" x14ac:dyDescent="0.25">
      <c r="D45" s="1" t="s">
        <v>248</v>
      </c>
      <c r="F45" s="202" t="e">
        <f>F24/F$31</f>
        <v>#DIV/0!</v>
      </c>
      <c r="G45" s="202" t="e">
        <f t="shared" ref="G45:L45" si="13">G24/G$31</f>
        <v>#DIV/0!</v>
      </c>
      <c r="H45" s="202" t="e">
        <f t="shared" si="13"/>
        <v>#DIV/0!</v>
      </c>
      <c r="I45" s="202" t="e">
        <f t="shared" si="13"/>
        <v>#DIV/0!</v>
      </c>
      <c r="J45" s="202" t="e">
        <f t="shared" si="13"/>
        <v>#DIV/0!</v>
      </c>
      <c r="K45" s="202" t="e">
        <f t="shared" si="13"/>
        <v>#DIV/0!</v>
      </c>
      <c r="L45" s="202" t="e">
        <f t="shared" si="13"/>
        <v>#DIV/0!</v>
      </c>
      <c r="M45" s="202"/>
      <c r="N45" s="202"/>
      <c r="O45" s="202"/>
      <c r="P45" s="202"/>
      <c r="Q45" s="202"/>
      <c r="R45" s="202"/>
    </row>
    <row r="46" spans="4:18" x14ac:dyDescent="0.25">
      <c r="D46" s="1" t="s">
        <v>247</v>
      </c>
      <c r="F46" s="202" t="e">
        <f t="shared" ref="F46:L46" si="14">F25/F$31</f>
        <v>#DIV/0!</v>
      </c>
      <c r="G46" s="202" t="e">
        <f t="shared" si="14"/>
        <v>#DIV/0!</v>
      </c>
      <c r="H46" s="202" t="e">
        <f t="shared" si="14"/>
        <v>#DIV/0!</v>
      </c>
      <c r="I46" s="202" t="e">
        <f t="shared" si="14"/>
        <v>#DIV/0!</v>
      </c>
      <c r="J46" s="202" t="e">
        <f t="shared" si="14"/>
        <v>#DIV/0!</v>
      </c>
      <c r="K46" s="202" t="e">
        <f t="shared" si="14"/>
        <v>#DIV/0!</v>
      </c>
      <c r="L46" s="202" t="e">
        <f t="shared" si="14"/>
        <v>#DIV/0!</v>
      </c>
      <c r="M46" s="202"/>
      <c r="N46" s="202"/>
      <c r="O46" s="202"/>
      <c r="P46" s="202"/>
      <c r="Q46" s="202"/>
      <c r="R46" s="202"/>
    </row>
    <row r="47" spans="4:18" x14ac:dyDescent="0.25">
      <c r="D47" s="1" t="s">
        <v>249</v>
      </c>
      <c r="F47" s="202" t="e">
        <f t="shared" ref="F47:L47" si="15">F26/F$31</f>
        <v>#DIV/0!</v>
      </c>
      <c r="G47" s="202" t="e">
        <f t="shared" si="15"/>
        <v>#DIV/0!</v>
      </c>
      <c r="H47" s="202" t="e">
        <f t="shared" si="15"/>
        <v>#DIV/0!</v>
      </c>
      <c r="I47" s="202" t="e">
        <f t="shared" si="15"/>
        <v>#DIV/0!</v>
      </c>
      <c r="J47" s="202" t="e">
        <f t="shared" si="15"/>
        <v>#DIV/0!</v>
      </c>
      <c r="K47" s="202" t="e">
        <f t="shared" si="15"/>
        <v>#DIV/0!</v>
      </c>
      <c r="L47" s="202" t="e">
        <f t="shared" si="15"/>
        <v>#DIV/0!</v>
      </c>
      <c r="M47" s="202"/>
      <c r="N47" s="202"/>
      <c r="O47" s="202"/>
      <c r="P47" s="202"/>
      <c r="Q47" s="202"/>
      <c r="R47" s="202"/>
    </row>
    <row r="48" spans="4:18" x14ac:dyDescent="0.25">
      <c r="D48" s="1" t="s">
        <v>250</v>
      </c>
      <c r="F48" s="202" t="e">
        <f t="shared" ref="F48:L48" si="16">F27/F$31</f>
        <v>#DIV/0!</v>
      </c>
      <c r="G48" s="202" t="e">
        <f t="shared" si="16"/>
        <v>#DIV/0!</v>
      </c>
      <c r="H48" s="202" t="e">
        <f t="shared" si="16"/>
        <v>#DIV/0!</v>
      </c>
      <c r="I48" s="202" t="e">
        <f t="shared" si="16"/>
        <v>#DIV/0!</v>
      </c>
      <c r="J48" s="202" t="e">
        <f t="shared" si="16"/>
        <v>#DIV/0!</v>
      </c>
      <c r="K48" s="202" t="e">
        <f t="shared" si="16"/>
        <v>#DIV/0!</v>
      </c>
      <c r="L48" s="202" t="e">
        <f t="shared" si="16"/>
        <v>#DIV/0!</v>
      </c>
      <c r="M48" s="202"/>
      <c r="N48" s="202"/>
      <c r="O48" s="202"/>
      <c r="P48" s="202"/>
      <c r="Q48" s="202"/>
      <c r="R48" s="202"/>
    </row>
    <row r="49" spans="4:18" x14ac:dyDescent="0.25">
      <c r="D49" s="1" t="s">
        <v>251</v>
      </c>
      <c r="F49" s="202" t="e">
        <f t="shared" ref="F49:L49" si="17">F28/F$31</f>
        <v>#DIV/0!</v>
      </c>
      <c r="G49" s="202" t="e">
        <f t="shared" si="17"/>
        <v>#DIV/0!</v>
      </c>
      <c r="H49" s="202" t="e">
        <f t="shared" si="17"/>
        <v>#DIV/0!</v>
      </c>
      <c r="I49" s="202" t="e">
        <f t="shared" si="17"/>
        <v>#DIV/0!</v>
      </c>
      <c r="J49" s="202" t="e">
        <f t="shared" si="17"/>
        <v>#DIV/0!</v>
      </c>
      <c r="K49" s="202" t="e">
        <f t="shared" si="17"/>
        <v>#DIV/0!</v>
      </c>
      <c r="L49" s="202" t="e">
        <f t="shared" si="17"/>
        <v>#DIV/0!</v>
      </c>
      <c r="M49" s="202"/>
      <c r="N49" s="202"/>
      <c r="O49" s="202"/>
      <c r="P49" s="202"/>
      <c r="Q49" s="202"/>
      <c r="R49" s="202"/>
    </row>
    <row r="50" spans="4:18" x14ac:dyDescent="0.25">
      <c r="D50" s="1" t="s">
        <v>252</v>
      </c>
      <c r="F50" s="202" t="e">
        <f t="shared" ref="F50:L50" si="18">F29/F$31</f>
        <v>#DIV/0!</v>
      </c>
      <c r="G50" s="202" t="e">
        <f t="shared" si="18"/>
        <v>#DIV/0!</v>
      </c>
      <c r="H50" s="202" t="e">
        <f t="shared" si="18"/>
        <v>#DIV/0!</v>
      </c>
      <c r="I50" s="202" t="e">
        <f t="shared" si="18"/>
        <v>#DIV/0!</v>
      </c>
      <c r="J50" s="202" t="e">
        <f t="shared" si="18"/>
        <v>#DIV/0!</v>
      </c>
      <c r="K50" s="202" t="e">
        <f t="shared" si="18"/>
        <v>#DIV/0!</v>
      </c>
      <c r="L50" s="202" t="e">
        <f t="shared" si="18"/>
        <v>#DIV/0!</v>
      </c>
      <c r="M50" s="202"/>
      <c r="N50" s="202"/>
      <c r="O50" s="202"/>
      <c r="P50" s="202"/>
      <c r="Q50" s="202"/>
      <c r="R50" s="202"/>
    </row>
    <row r="51" spans="4:18" x14ac:dyDescent="0.25">
      <c r="D51" s="1" t="s">
        <v>253</v>
      </c>
      <c r="F51" s="202" t="e">
        <f t="shared" ref="F51:L51" si="19">F30/F$31</f>
        <v>#DIV/0!</v>
      </c>
      <c r="G51" s="202" t="e">
        <f t="shared" si="19"/>
        <v>#DIV/0!</v>
      </c>
      <c r="H51" s="202" t="e">
        <f t="shared" si="19"/>
        <v>#DIV/0!</v>
      </c>
      <c r="I51" s="202" t="e">
        <f t="shared" si="19"/>
        <v>#DIV/0!</v>
      </c>
      <c r="J51" s="202" t="e">
        <f t="shared" si="19"/>
        <v>#DIV/0!</v>
      </c>
      <c r="K51" s="202" t="e">
        <f t="shared" si="19"/>
        <v>#DIV/0!</v>
      </c>
      <c r="L51" s="202" t="e">
        <f t="shared" si="19"/>
        <v>#DIV/0!</v>
      </c>
      <c r="M51" s="202"/>
      <c r="N51" s="202"/>
      <c r="O51" s="202"/>
      <c r="P51" s="202"/>
      <c r="Q51" s="202"/>
      <c r="R51" s="202"/>
    </row>
    <row r="53" spans="4:18" x14ac:dyDescent="0.25">
      <c r="D53" s="201" t="s">
        <v>438</v>
      </c>
      <c r="F53" s="214" t="str">
        <f ca="1">CLAIMSDURN_Total!F53</f>
        <v>$I$26</v>
      </c>
      <c r="G53" s="214" t="str">
        <f ca="1">CLAIMSDURN_Total!G53</f>
        <v>$M$26</v>
      </c>
      <c r="H53" s="214" t="str">
        <f ca="1">CLAIMSDURN_Total!H53</f>
        <v>$Q$26</v>
      </c>
      <c r="I53" s="214" t="str">
        <f ca="1">CLAIMSDURN_Total!I53</f>
        <v>$U$26</v>
      </c>
      <c r="J53" s="214" t="str">
        <f ca="1">CLAIMSDURN_Total!J53</f>
        <v>$Y$26</v>
      </c>
      <c r="K53" s="214" t="str">
        <f ca="1">CLAIMSDURN_Total!K53</f>
        <v>$AC$26</v>
      </c>
      <c r="L53" s="214" t="str">
        <f ca="1">CLAIMSDURN_Total!L53</f>
        <v>$AG$26</v>
      </c>
      <c r="M53" s="214"/>
      <c r="N53" s="214"/>
      <c r="O53" s="214"/>
      <c r="P53" s="214"/>
      <c r="Q53" s="214"/>
      <c r="R53" s="214"/>
    </row>
    <row r="54" spans="4:18" x14ac:dyDescent="0.25">
      <c r="D54" s="1" t="s">
        <v>465</v>
      </c>
      <c r="F54" s="211">
        <f ca="1">INDIRECT($A$5&amp;"!"&amp;F53)+INDIRECT($A$6&amp;"!"&amp;F53)</f>
        <v>0</v>
      </c>
      <c r="G54" s="211">
        <f t="shared" ref="G54:L54" ca="1" si="20">INDIRECT($A$5&amp;"!"&amp;G53)+INDIRECT($A$6&amp;"!"&amp;G53)</f>
        <v>0</v>
      </c>
      <c r="H54" s="211">
        <f t="shared" ca="1" si="20"/>
        <v>0</v>
      </c>
      <c r="I54" s="211">
        <f t="shared" ca="1" si="20"/>
        <v>0</v>
      </c>
      <c r="J54" s="211">
        <f t="shared" ca="1" si="20"/>
        <v>0</v>
      </c>
      <c r="K54" s="211">
        <f t="shared" ca="1" si="20"/>
        <v>0</v>
      </c>
      <c r="L54" s="211">
        <f t="shared" ca="1" si="20"/>
        <v>0</v>
      </c>
      <c r="M54" s="211"/>
      <c r="N54" s="211"/>
      <c r="O54" s="211"/>
      <c r="P54" s="211"/>
      <c r="Q54" s="211"/>
      <c r="R54" s="211"/>
    </row>
    <row r="55" spans="4:18" x14ac:dyDescent="0.25">
      <c r="D55" s="1" t="s">
        <v>467</v>
      </c>
      <c r="F55" s="207" t="e">
        <f ca="1">2*F20/(F20+F54)-1</f>
        <v>#DIV/0!</v>
      </c>
      <c r="G55" s="207" t="e">
        <f t="shared" ref="G55:L55" ca="1" si="21">2*G20/(G20+G54)-1</f>
        <v>#DIV/0!</v>
      </c>
      <c r="H55" s="207" t="e">
        <f t="shared" ca="1" si="21"/>
        <v>#DIV/0!</v>
      </c>
      <c r="I55" s="207" t="e">
        <f t="shared" ca="1" si="21"/>
        <v>#DIV/0!</v>
      </c>
      <c r="J55" s="207" t="e">
        <f t="shared" ca="1" si="21"/>
        <v>#DIV/0!</v>
      </c>
      <c r="K55" s="207" t="e">
        <f t="shared" ca="1" si="21"/>
        <v>#DIV/0!</v>
      </c>
      <c r="L55" s="207" t="e">
        <f t="shared" ca="1" si="21"/>
        <v>#DIV/0!</v>
      </c>
      <c r="M55" s="207"/>
      <c r="N55" s="207"/>
      <c r="O55" s="207"/>
      <c r="P55" s="207"/>
      <c r="Q55" s="207"/>
      <c r="R55" s="207"/>
    </row>
    <row r="56" spans="4:18" x14ac:dyDescent="0.25">
      <c r="F56" s="214" t="str">
        <f ca="1">ADDRESS(CELL("row",CLAIMS_Total!I55),CELL("col",CLAIMS_Total!I55))</f>
        <v>$I$55</v>
      </c>
      <c r="G56" s="214" t="str">
        <f ca="1">ADDRESS(CELL("row",CLAIMS_Total!M55),CELL("col",CLAIMS_Total!M55))</f>
        <v>$M$55</v>
      </c>
      <c r="H56" s="214" t="str">
        <f ca="1">ADDRESS(CELL("row",CLAIMS_Total!Q55),CELL("col",CLAIMS_Total!Q55))</f>
        <v>$Q$55</v>
      </c>
      <c r="I56" s="214" t="str">
        <f ca="1">ADDRESS(CELL("row",CLAIMS_Total!U55),CELL("col",CLAIMS_Total!U55))</f>
        <v>$U$55</v>
      </c>
      <c r="J56" s="214" t="str">
        <f ca="1">ADDRESS(CELL("row",CLAIMS_Total!Y55),CELL("col",CLAIMS_Total!Y55))</f>
        <v>$Y$55</v>
      </c>
      <c r="K56" s="214" t="str">
        <f ca="1">ADDRESS(CELL("row",CLAIMS_Total!AC55),CELL("col",CLAIMS_Total!AC55))</f>
        <v>$AC$55</v>
      </c>
      <c r="L56" s="214" t="str">
        <f ca="1">ADDRESS(CELL("row",CLAIMS_Total!AG55),CELL("col",CLAIMS_Total!AG55))</f>
        <v>$AG$55</v>
      </c>
      <c r="M56" s="214"/>
      <c r="N56" s="214"/>
      <c r="O56" s="214"/>
      <c r="P56" s="214"/>
      <c r="Q56" s="214"/>
      <c r="R56" s="214"/>
    </row>
    <row r="57" spans="4:18" x14ac:dyDescent="0.25">
      <c r="D57" s="1" t="s">
        <v>466</v>
      </c>
      <c r="F57" s="211">
        <f ca="1">INDIRECT($A$5&amp;"!"&amp;F56)+INDIRECT($A$6&amp;"!"&amp;F56)</f>
        <v>0</v>
      </c>
      <c r="G57" s="211">
        <f t="shared" ref="G57:L57" ca="1" si="22">INDIRECT($A$5&amp;"!"&amp;G56)+INDIRECT($A$6&amp;"!"&amp;G56)</f>
        <v>0</v>
      </c>
      <c r="H57" s="211">
        <f t="shared" ca="1" si="22"/>
        <v>0</v>
      </c>
      <c r="I57" s="211">
        <f t="shared" ca="1" si="22"/>
        <v>0</v>
      </c>
      <c r="J57" s="211">
        <f t="shared" ca="1" si="22"/>
        <v>0</v>
      </c>
      <c r="K57" s="211">
        <f t="shared" ca="1" si="22"/>
        <v>0</v>
      </c>
      <c r="L57" s="211">
        <f t="shared" ca="1" si="22"/>
        <v>0</v>
      </c>
      <c r="M57" s="211"/>
      <c r="N57" s="211"/>
      <c r="O57" s="211"/>
      <c r="P57" s="211"/>
      <c r="Q57" s="211"/>
      <c r="R57" s="211"/>
    </row>
    <row r="58" spans="4:18" x14ac:dyDescent="0.25">
      <c r="D58" s="1" t="s">
        <v>468</v>
      </c>
      <c r="F58" s="207" t="e">
        <f t="shared" ref="F58:L58" ca="1" si="23">2*F31/(F31+F57)-1</f>
        <v>#DIV/0!</v>
      </c>
      <c r="G58" s="207" t="e">
        <f t="shared" ca="1" si="23"/>
        <v>#DIV/0!</v>
      </c>
      <c r="H58" s="207" t="e">
        <f t="shared" ca="1" si="23"/>
        <v>#DIV/0!</v>
      </c>
      <c r="I58" s="207" t="e">
        <f t="shared" ca="1" si="23"/>
        <v>#DIV/0!</v>
      </c>
      <c r="J58" s="207" t="e">
        <f t="shared" ca="1" si="23"/>
        <v>#DIV/0!</v>
      </c>
      <c r="K58" s="207" t="e">
        <f t="shared" ca="1" si="23"/>
        <v>#DIV/0!</v>
      </c>
      <c r="L58" s="207" t="e">
        <f t="shared" ca="1" si="23"/>
        <v>#DIV/0!</v>
      </c>
      <c r="M58" s="207"/>
      <c r="N58" s="207"/>
      <c r="O58" s="207"/>
      <c r="P58" s="207"/>
      <c r="Q58" s="207"/>
      <c r="R58" s="207"/>
    </row>
    <row r="60" spans="4:18" x14ac:dyDescent="0.25">
      <c r="D60" s="1" t="s">
        <v>501</v>
      </c>
      <c r="F60" s="1" t="e">
        <f ca="1">F57/F54</f>
        <v>#DIV/0!</v>
      </c>
      <c r="G60" s="1" t="e">
        <f t="shared" ref="G60:L60" ca="1" si="24">G57/G54</f>
        <v>#DIV/0!</v>
      </c>
      <c r="H60" s="1" t="e">
        <f t="shared" ca="1" si="24"/>
        <v>#DIV/0!</v>
      </c>
      <c r="I60" s="1" t="e">
        <f t="shared" ca="1" si="24"/>
        <v>#DIV/0!</v>
      </c>
      <c r="J60" s="1" t="e">
        <f t="shared" ca="1" si="24"/>
        <v>#DIV/0!</v>
      </c>
      <c r="K60" s="1" t="e">
        <f t="shared" ca="1" si="24"/>
        <v>#DIV/0!</v>
      </c>
      <c r="L60" s="1" t="e">
        <f t="shared" ca="1" si="24"/>
        <v>#DIV/0!</v>
      </c>
    </row>
  </sheetData>
  <sheetProtection algorithmName="SHA-256" hashValue="KpceDkml60MzQ55wcl4GJ8BvZb82uMpDDJ5h9VklvSo=" saltValue="Sm1yFzKfxXssXI1At99yFw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7618" priority="309" stopIfTrue="1">
      <formula>LEN(TRIM($F$13))=0</formula>
    </cfRule>
  </conditionalFormatting>
  <conditionalFormatting sqref="G13">
    <cfRule type="expression" dxfId="7617" priority="310" stopIfTrue="1">
      <formula>LEN(TRIM($G$13))=0</formula>
    </cfRule>
  </conditionalFormatting>
  <conditionalFormatting sqref="H13">
    <cfRule type="expression" dxfId="7616" priority="311" stopIfTrue="1">
      <formula>LEN(TRIM($H$13))=0</formula>
    </cfRule>
  </conditionalFormatting>
  <conditionalFormatting sqref="I13">
    <cfRule type="expression" dxfId="7615" priority="312" stopIfTrue="1">
      <formula>LEN(TRIM($I$13))=0</formula>
    </cfRule>
  </conditionalFormatting>
  <conditionalFormatting sqref="J13">
    <cfRule type="expression" dxfId="7614" priority="313" stopIfTrue="1">
      <formula>LEN(TRIM($J$13))=0</formula>
    </cfRule>
  </conditionalFormatting>
  <conditionalFormatting sqref="K13">
    <cfRule type="expression" dxfId="7613" priority="314" stopIfTrue="1">
      <formula>LEN(TRIM($K$13))=0</formula>
    </cfRule>
  </conditionalFormatting>
  <conditionalFormatting sqref="L13">
    <cfRule type="expression" dxfId="7612" priority="315" stopIfTrue="1">
      <formula>LEN(TRIM($L$13))=0</formula>
    </cfRule>
  </conditionalFormatting>
  <conditionalFormatting sqref="F14">
    <cfRule type="expression" dxfId="7611" priority="316" stopIfTrue="1">
      <formula>LEN(TRIM($F$14))=0</formula>
    </cfRule>
  </conditionalFormatting>
  <conditionalFormatting sqref="G14">
    <cfRule type="expression" dxfId="7610" priority="317" stopIfTrue="1">
      <formula>LEN(TRIM($G$14))=0</formula>
    </cfRule>
  </conditionalFormatting>
  <conditionalFormatting sqref="H14">
    <cfRule type="expression" dxfId="7609" priority="318" stopIfTrue="1">
      <formula>LEN(TRIM($H$14))=0</formula>
    </cfRule>
  </conditionalFormatting>
  <conditionalFormatting sqref="I14">
    <cfRule type="expression" dxfId="7608" priority="319" stopIfTrue="1">
      <formula>LEN(TRIM($I$14))=0</formula>
    </cfRule>
  </conditionalFormatting>
  <conditionalFormatting sqref="J14">
    <cfRule type="expression" dxfId="7607" priority="320" stopIfTrue="1">
      <formula>LEN(TRIM($J$14))=0</formula>
    </cfRule>
  </conditionalFormatting>
  <conditionalFormatting sqref="K14">
    <cfRule type="expression" dxfId="7606" priority="321" stopIfTrue="1">
      <formula>LEN(TRIM($K$14))=0</formula>
    </cfRule>
  </conditionalFormatting>
  <conditionalFormatting sqref="L14">
    <cfRule type="expression" dxfId="7605" priority="322" stopIfTrue="1">
      <formula>LEN(TRIM($L$14))=0</formula>
    </cfRule>
  </conditionalFormatting>
  <conditionalFormatting sqref="F15">
    <cfRule type="expression" dxfId="7604" priority="323" stopIfTrue="1">
      <formula>LEN(TRIM($F$15))=0</formula>
    </cfRule>
  </conditionalFormatting>
  <conditionalFormatting sqref="G15">
    <cfRule type="expression" dxfId="7603" priority="324" stopIfTrue="1">
      <formula>LEN(TRIM($G$15))=0</formula>
    </cfRule>
  </conditionalFormatting>
  <conditionalFormatting sqref="H15">
    <cfRule type="expression" dxfId="7602" priority="325" stopIfTrue="1">
      <formula>LEN(TRIM($H$15))=0</formula>
    </cfRule>
  </conditionalFormatting>
  <conditionalFormatting sqref="I15">
    <cfRule type="expression" dxfId="7601" priority="326" stopIfTrue="1">
      <formula>LEN(TRIM($I$15))=0</formula>
    </cfRule>
  </conditionalFormatting>
  <conditionalFormatting sqref="J15">
    <cfRule type="expression" dxfId="7600" priority="327" stopIfTrue="1">
      <formula>LEN(TRIM($J$15))=0</formula>
    </cfRule>
  </conditionalFormatting>
  <conditionalFormatting sqref="K15">
    <cfRule type="expression" dxfId="7599" priority="328" stopIfTrue="1">
      <formula>LEN(TRIM($K$15))=0</formula>
    </cfRule>
  </conditionalFormatting>
  <conditionalFormatting sqref="L15">
    <cfRule type="expression" dxfId="7598" priority="329" stopIfTrue="1">
      <formula>LEN(TRIM($L$15))=0</formula>
    </cfRule>
  </conditionalFormatting>
  <conditionalFormatting sqref="F16">
    <cfRule type="expression" dxfId="7597" priority="330" stopIfTrue="1">
      <formula>LEN(TRIM($F$16))=0</formula>
    </cfRule>
  </conditionalFormatting>
  <conditionalFormatting sqref="G16">
    <cfRule type="expression" dxfId="7596" priority="331" stopIfTrue="1">
      <formula>LEN(TRIM($G$16))=0</formula>
    </cfRule>
  </conditionalFormatting>
  <conditionalFormatting sqref="H16">
    <cfRule type="expression" dxfId="7595" priority="332" stopIfTrue="1">
      <formula>LEN(TRIM($H$16))=0</formula>
    </cfRule>
  </conditionalFormatting>
  <conditionalFormatting sqref="I16">
    <cfRule type="expression" dxfId="7594" priority="333" stopIfTrue="1">
      <formula>LEN(TRIM($I$16))=0</formula>
    </cfRule>
  </conditionalFormatting>
  <conditionalFormatting sqref="J16">
    <cfRule type="expression" dxfId="7593" priority="334" stopIfTrue="1">
      <formula>LEN(TRIM($J$16))=0</formula>
    </cfRule>
  </conditionalFormatting>
  <conditionalFormatting sqref="K16">
    <cfRule type="expression" dxfId="7592" priority="335" stopIfTrue="1">
      <formula>LEN(TRIM($K$16))=0</formula>
    </cfRule>
  </conditionalFormatting>
  <conditionalFormatting sqref="L16">
    <cfRule type="expression" dxfId="7591" priority="336" stopIfTrue="1">
      <formula>LEN(TRIM($L$16))=0</formula>
    </cfRule>
  </conditionalFormatting>
  <conditionalFormatting sqref="F17">
    <cfRule type="expression" dxfId="7590" priority="337" stopIfTrue="1">
      <formula>LEN(TRIM($F$17))=0</formula>
    </cfRule>
  </conditionalFormatting>
  <conditionalFormatting sqref="G17">
    <cfRule type="expression" dxfId="7589" priority="338" stopIfTrue="1">
      <formula>LEN(TRIM($G$17))=0</formula>
    </cfRule>
  </conditionalFormatting>
  <conditionalFormatting sqref="H17">
    <cfRule type="expression" dxfId="7588" priority="339" stopIfTrue="1">
      <formula>LEN(TRIM($H$17))=0</formula>
    </cfRule>
  </conditionalFormatting>
  <conditionalFormatting sqref="I17">
    <cfRule type="expression" dxfId="7587" priority="340" stopIfTrue="1">
      <formula>LEN(TRIM($I$17))=0</formula>
    </cfRule>
  </conditionalFormatting>
  <conditionalFormatting sqref="J17">
    <cfRule type="expression" dxfId="7586" priority="341" stopIfTrue="1">
      <formula>LEN(TRIM($J$17))=0</formula>
    </cfRule>
  </conditionalFormatting>
  <conditionalFormatting sqref="K17">
    <cfRule type="expression" dxfId="7585" priority="342" stopIfTrue="1">
      <formula>LEN(TRIM($K$17))=0</formula>
    </cfRule>
  </conditionalFormatting>
  <conditionalFormatting sqref="L17">
    <cfRule type="expression" dxfId="7584" priority="343" stopIfTrue="1">
      <formula>LEN(TRIM($L$17))=0</formula>
    </cfRule>
  </conditionalFormatting>
  <conditionalFormatting sqref="F18">
    <cfRule type="expression" dxfId="7583" priority="344" stopIfTrue="1">
      <formula>LEN(TRIM($F$18))=0</formula>
    </cfRule>
  </conditionalFormatting>
  <conditionalFormatting sqref="G18">
    <cfRule type="expression" dxfId="7582" priority="345" stopIfTrue="1">
      <formula>LEN(TRIM($G$18))=0</formula>
    </cfRule>
  </conditionalFormatting>
  <conditionalFormatting sqref="H18">
    <cfRule type="expression" dxfId="7581" priority="346" stopIfTrue="1">
      <formula>LEN(TRIM($H$18))=0</formula>
    </cfRule>
  </conditionalFormatting>
  <conditionalFormatting sqref="I18">
    <cfRule type="expression" dxfId="7580" priority="347" stopIfTrue="1">
      <formula>LEN(TRIM($I$18))=0</formula>
    </cfRule>
  </conditionalFormatting>
  <conditionalFormatting sqref="J18">
    <cfRule type="expression" dxfId="7579" priority="348" stopIfTrue="1">
      <formula>LEN(TRIM($J$18))=0</formula>
    </cfRule>
  </conditionalFormatting>
  <conditionalFormatting sqref="K18">
    <cfRule type="expression" dxfId="7578" priority="349" stopIfTrue="1">
      <formula>LEN(TRIM($K$18))=0</formula>
    </cfRule>
  </conditionalFormatting>
  <conditionalFormatting sqref="L18">
    <cfRule type="expression" dxfId="7577" priority="350" stopIfTrue="1">
      <formula>LEN(TRIM($L$18))=0</formula>
    </cfRule>
  </conditionalFormatting>
  <conditionalFormatting sqref="F19">
    <cfRule type="expression" dxfId="7576" priority="351" stopIfTrue="1">
      <formula>LEN(TRIM($F$19))=0</formula>
    </cfRule>
  </conditionalFormatting>
  <conditionalFormatting sqref="G19">
    <cfRule type="expression" dxfId="7575" priority="352" stopIfTrue="1">
      <formula>LEN(TRIM($G$19))=0</formula>
    </cfRule>
  </conditionalFormatting>
  <conditionalFormatting sqref="H19">
    <cfRule type="expression" dxfId="7574" priority="353" stopIfTrue="1">
      <formula>LEN(TRIM($H$19))=0</formula>
    </cfRule>
  </conditionalFormatting>
  <conditionalFormatting sqref="I19">
    <cfRule type="expression" dxfId="7573" priority="354" stopIfTrue="1">
      <formula>LEN(TRIM($I$19))=0</formula>
    </cfRule>
  </conditionalFormatting>
  <conditionalFormatting sqref="J19">
    <cfRule type="expression" dxfId="7572" priority="355" stopIfTrue="1">
      <formula>LEN(TRIM($J$19))=0</formula>
    </cfRule>
  </conditionalFormatting>
  <conditionalFormatting sqref="K19">
    <cfRule type="expression" dxfId="7571" priority="356" stopIfTrue="1">
      <formula>LEN(TRIM($K$19))=0</formula>
    </cfRule>
  </conditionalFormatting>
  <conditionalFormatting sqref="L19">
    <cfRule type="expression" dxfId="7570" priority="357" stopIfTrue="1">
      <formula>LEN(TRIM($L$19))=0</formula>
    </cfRule>
  </conditionalFormatting>
  <conditionalFormatting sqref="F24">
    <cfRule type="expression" dxfId="7569" priority="358" stopIfTrue="1">
      <formula>LEN(TRIM($F$24))=0</formula>
    </cfRule>
  </conditionalFormatting>
  <conditionalFormatting sqref="G24">
    <cfRule type="expression" dxfId="7568" priority="359" stopIfTrue="1">
      <formula>LEN(TRIM($G$24))=0</formula>
    </cfRule>
  </conditionalFormatting>
  <conditionalFormatting sqref="H24">
    <cfRule type="expression" dxfId="7567" priority="360" stopIfTrue="1">
      <formula>LEN(TRIM($H$24))=0</formula>
    </cfRule>
  </conditionalFormatting>
  <conditionalFormatting sqref="I24">
    <cfRule type="expression" dxfId="7566" priority="361" stopIfTrue="1">
      <formula>LEN(TRIM($I$24))=0</formula>
    </cfRule>
  </conditionalFormatting>
  <conditionalFormatting sqref="J24">
    <cfRule type="expression" dxfId="7565" priority="362" stopIfTrue="1">
      <formula>LEN(TRIM($J$24))=0</formula>
    </cfRule>
  </conditionalFormatting>
  <conditionalFormatting sqref="K24">
    <cfRule type="expression" dxfId="7564" priority="363" stopIfTrue="1">
      <formula>LEN(TRIM($K$24))=0</formula>
    </cfRule>
  </conditionalFormatting>
  <conditionalFormatting sqref="L24">
    <cfRule type="expression" dxfId="7563" priority="364" stopIfTrue="1">
      <formula>LEN(TRIM($L$24))=0</formula>
    </cfRule>
  </conditionalFormatting>
  <conditionalFormatting sqref="F25">
    <cfRule type="expression" dxfId="7562" priority="365" stopIfTrue="1">
      <formula>LEN(TRIM($F$25))=0</formula>
    </cfRule>
  </conditionalFormatting>
  <conditionalFormatting sqref="G25">
    <cfRule type="expression" dxfId="7561" priority="366" stopIfTrue="1">
      <formula>LEN(TRIM($G$25))=0</formula>
    </cfRule>
  </conditionalFormatting>
  <conditionalFormatting sqref="H25">
    <cfRule type="expression" dxfId="7560" priority="367" stopIfTrue="1">
      <formula>LEN(TRIM($H$25))=0</formula>
    </cfRule>
  </conditionalFormatting>
  <conditionalFormatting sqref="I25">
    <cfRule type="expression" dxfId="7559" priority="368" stopIfTrue="1">
      <formula>LEN(TRIM($I$25))=0</formula>
    </cfRule>
  </conditionalFormatting>
  <conditionalFormatting sqref="J25">
    <cfRule type="expression" dxfId="7558" priority="369" stopIfTrue="1">
      <formula>LEN(TRIM($J$25))=0</formula>
    </cfRule>
  </conditionalFormatting>
  <conditionalFormatting sqref="K25">
    <cfRule type="expression" dxfId="7557" priority="370" stopIfTrue="1">
      <formula>LEN(TRIM($K$25))=0</formula>
    </cfRule>
  </conditionalFormatting>
  <conditionalFormatting sqref="L25">
    <cfRule type="expression" dxfId="7556" priority="371" stopIfTrue="1">
      <formula>LEN(TRIM($L$25))=0</formula>
    </cfRule>
  </conditionalFormatting>
  <conditionalFormatting sqref="F26">
    <cfRule type="expression" dxfId="7555" priority="372" stopIfTrue="1">
      <formula>LEN(TRIM($F$26))=0</formula>
    </cfRule>
  </conditionalFormatting>
  <conditionalFormatting sqref="G26">
    <cfRule type="expression" dxfId="7554" priority="373" stopIfTrue="1">
      <formula>LEN(TRIM($G$26))=0</formula>
    </cfRule>
  </conditionalFormatting>
  <conditionalFormatting sqref="H26">
    <cfRule type="expression" dxfId="7553" priority="374" stopIfTrue="1">
      <formula>LEN(TRIM($H$26))=0</formula>
    </cfRule>
  </conditionalFormatting>
  <conditionalFormatting sqref="I26">
    <cfRule type="expression" dxfId="7552" priority="375" stopIfTrue="1">
      <formula>LEN(TRIM($I$26))=0</formula>
    </cfRule>
  </conditionalFormatting>
  <conditionalFormatting sqref="J26">
    <cfRule type="expression" dxfId="7551" priority="376" stopIfTrue="1">
      <formula>LEN(TRIM($J$26))=0</formula>
    </cfRule>
  </conditionalFormatting>
  <conditionalFormatting sqref="K26">
    <cfRule type="expression" dxfId="7550" priority="377" stopIfTrue="1">
      <formula>LEN(TRIM($K$26))=0</formula>
    </cfRule>
  </conditionalFormatting>
  <conditionalFormatting sqref="L26">
    <cfRule type="expression" dxfId="7549" priority="378" stopIfTrue="1">
      <formula>LEN(TRIM($L$26))=0</formula>
    </cfRule>
  </conditionalFormatting>
  <conditionalFormatting sqref="F27">
    <cfRule type="expression" dxfId="7548" priority="379" stopIfTrue="1">
      <formula>LEN(TRIM($F$27))=0</formula>
    </cfRule>
  </conditionalFormatting>
  <conditionalFormatting sqref="G27">
    <cfRule type="expression" dxfId="7547" priority="380" stopIfTrue="1">
      <formula>LEN(TRIM($G$27))=0</formula>
    </cfRule>
  </conditionalFormatting>
  <conditionalFormatting sqref="H27">
    <cfRule type="expression" dxfId="7546" priority="381" stopIfTrue="1">
      <formula>LEN(TRIM($H$27))=0</formula>
    </cfRule>
  </conditionalFormatting>
  <conditionalFormatting sqref="I27">
    <cfRule type="expression" dxfId="7545" priority="382" stopIfTrue="1">
      <formula>LEN(TRIM($I$27))=0</formula>
    </cfRule>
  </conditionalFormatting>
  <conditionalFormatting sqref="J27">
    <cfRule type="expression" dxfId="7544" priority="383" stopIfTrue="1">
      <formula>LEN(TRIM($J$27))=0</formula>
    </cfRule>
  </conditionalFormatting>
  <conditionalFormatting sqref="K27">
    <cfRule type="expression" dxfId="7543" priority="384" stopIfTrue="1">
      <formula>LEN(TRIM($K$27))=0</formula>
    </cfRule>
  </conditionalFormatting>
  <conditionalFormatting sqref="L27">
    <cfRule type="expression" dxfId="7542" priority="385" stopIfTrue="1">
      <formula>LEN(TRIM($L$27))=0</formula>
    </cfRule>
  </conditionalFormatting>
  <conditionalFormatting sqref="F28">
    <cfRule type="expression" dxfId="7541" priority="386" stopIfTrue="1">
      <formula>LEN(TRIM($F$28))=0</formula>
    </cfRule>
  </conditionalFormatting>
  <conditionalFormatting sqref="G28">
    <cfRule type="expression" dxfId="7540" priority="387" stopIfTrue="1">
      <formula>LEN(TRIM($G$28))=0</formula>
    </cfRule>
  </conditionalFormatting>
  <conditionalFormatting sqref="H28">
    <cfRule type="expression" dxfId="7539" priority="388" stopIfTrue="1">
      <formula>LEN(TRIM($H$28))=0</formula>
    </cfRule>
  </conditionalFormatting>
  <conditionalFormatting sqref="I28">
    <cfRule type="expression" dxfId="7538" priority="389" stopIfTrue="1">
      <formula>LEN(TRIM($I$28))=0</formula>
    </cfRule>
  </conditionalFormatting>
  <conditionalFormatting sqref="J28">
    <cfRule type="expression" dxfId="7537" priority="390" stopIfTrue="1">
      <formula>LEN(TRIM($J$28))=0</formula>
    </cfRule>
  </conditionalFormatting>
  <conditionalFormatting sqref="K28">
    <cfRule type="expression" dxfId="7536" priority="391" stopIfTrue="1">
      <formula>LEN(TRIM($K$28))=0</formula>
    </cfRule>
  </conditionalFormatting>
  <conditionalFormatting sqref="L28">
    <cfRule type="expression" dxfId="7535" priority="392" stopIfTrue="1">
      <formula>LEN(TRIM($L$28))=0</formula>
    </cfRule>
  </conditionalFormatting>
  <conditionalFormatting sqref="F29">
    <cfRule type="expression" dxfId="7534" priority="393" stopIfTrue="1">
      <formula>LEN(TRIM($F$29))=0</formula>
    </cfRule>
  </conditionalFormatting>
  <conditionalFormatting sqref="G29">
    <cfRule type="expression" dxfId="7533" priority="394" stopIfTrue="1">
      <formula>LEN(TRIM($G$29))=0</formula>
    </cfRule>
  </conditionalFormatting>
  <conditionalFormatting sqref="H29">
    <cfRule type="expression" dxfId="7532" priority="395" stopIfTrue="1">
      <formula>LEN(TRIM($H$29))=0</formula>
    </cfRule>
  </conditionalFormatting>
  <conditionalFormatting sqref="I29">
    <cfRule type="expression" dxfId="7531" priority="396" stopIfTrue="1">
      <formula>LEN(TRIM($I$29))=0</formula>
    </cfRule>
  </conditionalFormatting>
  <conditionalFormatting sqref="J29">
    <cfRule type="expression" dxfId="7530" priority="397" stopIfTrue="1">
      <formula>LEN(TRIM($J$29))=0</formula>
    </cfRule>
  </conditionalFormatting>
  <conditionalFormatting sqref="K29">
    <cfRule type="expression" dxfId="7529" priority="398" stopIfTrue="1">
      <formula>LEN(TRIM($K$29))=0</formula>
    </cfRule>
  </conditionalFormatting>
  <conditionalFormatting sqref="L29">
    <cfRule type="expression" dxfId="7528" priority="399" stopIfTrue="1">
      <formula>LEN(TRIM($L$29))=0</formula>
    </cfRule>
  </conditionalFormatting>
  <conditionalFormatting sqref="F30">
    <cfRule type="expression" dxfId="7527" priority="400" stopIfTrue="1">
      <formula>LEN(TRIM($F$30))=0</formula>
    </cfRule>
  </conditionalFormatting>
  <conditionalFormatting sqref="G30">
    <cfRule type="expression" dxfId="7526" priority="401" stopIfTrue="1">
      <formula>LEN(TRIM($G$30))=0</formula>
    </cfRule>
  </conditionalFormatting>
  <conditionalFormatting sqref="H30">
    <cfRule type="expression" dxfId="7525" priority="402" stopIfTrue="1">
      <formula>LEN(TRIM($H$30))=0</formula>
    </cfRule>
  </conditionalFormatting>
  <conditionalFormatting sqref="I30">
    <cfRule type="expression" dxfId="7524" priority="403" stopIfTrue="1">
      <formula>LEN(TRIM($I$30))=0</formula>
    </cfRule>
  </conditionalFormatting>
  <conditionalFormatting sqref="J30">
    <cfRule type="expression" dxfId="7523" priority="404" stopIfTrue="1">
      <formula>LEN(TRIM($J$30))=0</formula>
    </cfRule>
  </conditionalFormatting>
  <conditionalFormatting sqref="K30">
    <cfRule type="expression" dxfId="7522" priority="405" stopIfTrue="1">
      <formula>LEN(TRIM($K$30))=0</formula>
    </cfRule>
  </conditionalFormatting>
  <conditionalFormatting sqref="L30">
    <cfRule type="expression" dxfId="7521" priority="406" stopIfTrue="1">
      <formula>LEN(TRIM($L$30))=0</formula>
    </cfRule>
  </conditionalFormatting>
  <dataValidations disablePrompts="1" count="1">
    <dataValidation type="whole" allowBlank="1" showErrorMessage="1" errorTitle="Input error" error="Enter a whole number." sqref="F13:L19 F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R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41" hidden="1" customWidth="1"/>
    <col min="2" max="2" width="29.28515625" style="41" hidden="1" customWidth="1"/>
    <col min="3" max="3" width="17.5703125" style="41" hidden="1" customWidth="1"/>
    <col min="4" max="4" width="47.285156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182</v>
      </c>
      <c r="B2" s="33"/>
      <c r="C2" s="19"/>
      <c r="D2" s="47" t="s">
        <v>159</v>
      </c>
      <c r="E2" s="47"/>
      <c r="F2" s="108" t="s">
        <v>164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CLAIMSDURN_IndOS_NonAdv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"CLAIMS"&amp;MID(A3,FIND("_",A3),255)</f>
        <v>CLAIMS_IndOS_NonAdv</v>
      </c>
      <c r="B4" s="19"/>
      <c r="C4" s="12"/>
      <c r="D4" s="47" t="s">
        <v>143</v>
      </c>
      <c r="E4" s="47"/>
      <c r="F4" s="108" t="s">
        <v>167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208" t="str">
        <f ca="1">SUBSTITUTE(A4,"_","_Open_",2)</f>
        <v>CLAIMS_IndOS_Open_NonAdv</v>
      </c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208" t="str">
        <f ca="1">SUBSTITUTE(A4,"_","_Closed_",2)</f>
        <v>CLAIMS_IndOS_Closed_NonAdv</v>
      </c>
      <c r="B6" s="19"/>
      <c r="C6" s="12"/>
      <c r="D6" s="109"/>
      <c r="E6" s="109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09"/>
      <c r="E7" s="109"/>
      <c r="F7" s="16"/>
      <c r="G7" s="16"/>
      <c r="H7" s="88"/>
      <c r="I7" s="88"/>
      <c r="J7" s="88"/>
      <c r="K7" s="16"/>
      <c r="L7" s="88"/>
      <c r="M7" s="88"/>
      <c r="N7" s="88"/>
      <c r="O7" s="88"/>
      <c r="P7" s="88"/>
      <c r="Q7" s="88"/>
      <c r="R7" s="88"/>
    </row>
    <row r="8" spans="1:18" ht="30" customHeight="1" x14ac:dyDescent="0.25">
      <c r="A8" s="19"/>
      <c r="B8" s="19"/>
      <c r="C8" s="19"/>
      <c r="D8" s="15" t="s">
        <v>298</v>
      </c>
      <c r="E8" s="134"/>
      <c r="F8" s="230" t="s">
        <v>97</v>
      </c>
      <c r="G8" s="231"/>
      <c r="H8" s="224" t="s">
        <v>4</v>
      </c>
      <c r="I8" s="225"/>
      <c r="J8" s="226"/>
      <c r="K8" s="133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5" t="s">
        <v>334</v>
      </c>
      <c r="E9" s="15"/>
      <c r="F9" s="117" t="s">
        <v>97</v>
      </c>
      <c r="G9" s="117" t="s">
        <v>200</v>
      </c>
      <c r="H9" s="137" t="s">
        <v>453</v>
      </c>
      <c r="I9" s="137" t="s">
        <v>452</v>
      </c>
      <c r="J9" s="137" t="s">
        <v>208</v>
      </c>
      <c r="K9" s="117" t="s">
        <v>5</v>
      </c>
      <c r="L9" s="139" t="s">
        <v>74</v>
      </c>
      <c r="M9" s="181" t="s">
        <v>97</v>
      </c>
      <c r="N9" s="181" t="s">
        <v>321</v>
      </c>
      <c r="O9" s="181" t="s">
        <v>322</v>
      </c>
      <c r="P9" s="181" t="s">
        <v>97</v>
      </c>
      <c r="Q9" s="181" t="s">
        <v>97</v>
      </c>
      <c r="R9" s="181" t="s">
        <v>299</v>
      </c>
    </row>
    <row r="10" spans="1:18" s="35" customFormat="1" x14ac:dyDescent="0.25">
      <c r="A10" s="19"/>
      <c r="B10" s="19"/>
      <c r="C10" s="19"/>
      <c r="D10" s="46"/>
      <c r="E10" s="53"/>
      <c r="F10" s="45"/>
      <c r="G10" s="94"/>
      <c r="H10" s="45"/>
      <c r="I10" s="94"/>
      <c r="J10" s="94"/>
      <c r="K10" s="72"/>
      <c r="L10" s="45"/>
      <c r="M10" s="45"/>
      <c r="N10" s="94"/>
      <c r="O10" s="94"/>
      <c r="P10" s="45"/>
      <c r="Q10" s="94"/>
      <c r="R10" s="45"/>
    </row>
    <row r="11" spans="1:18" ht="15.75" customHeight="1" x14ac:dyDescent="0.25">
      <c r="A11" s="36"/>
      <c r="B11" s="12"/>
      <c r="C11" s="36"/>
      <c r="D11" s="50" t="s">
        <v>96</v>
      </c>
      <c r="E11" s="50"/>
      <c r="F11" s="51" t="s">
        <v>77</v>
      </c>
      <c r="G11" s="51" t="s">
        <v>77</v>
      </c>
      <c r="H11" s="51" t="s">
        <v>77</v>
      </c>
      <c r="I11" s="51" t="s">
        <v>77</v>
      </c>
      <c r="J11" s="51" t="s">
        <v>77</v>
      </c>
      <c r="K11" s="51" t="s">
        <v>77</v>
      </c>
      <c r="L11" s="51" t="s">
        <v>77</v>
      </c>
      <c r="M11" s="51" t="s">
        <v>77</v>
      </c>
      <c r="N11" s="51" t="s">
        <v>77</v>
      </c>
      <c r="O11" s="51" t="s">
        <v>77</v>
      </c>
      <c r="P11" s="51" t="s">
        <v>77</v>
      </c>
      <c r="Q11" s="51" t="s">
        <v>77</v>
      </c>
      <c r="R11" s="51" t="s">
        <v>77</v>
      </c>
    </row>
    <row r="12" spans="1:18" x14ac:dyDescent="0.25">
      <c r="A12" s="36"/>
      <c r="B12" s="36"/>
      <c r="C12" s="36"/>
      <c r="D12" s="37" t="s">
        <v>137</v>
      </c>
      <c r="E12" s="37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40" t="str">
        <f>"CPD BY NUMBER"</f>
        <v>CPD BY NUMBER</v>
      </c>
      <c r="B13" s="40" t="str">
        <f>D12</f>
        <v>Claims finalised</v>
      </c>
      <c r="C13" s="40" t="s">
        <v>27</v>
      </c>
      <c r="D13" s="53" t="s">
        <v>248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1">
        <v>0</v>
      </c>
      <c r="N13" s="251">
        <v>0</v>
      </c>
      <c r="O13" s="251">
        <v>0</v>
      </c>
      <c r="P13" s="251">
        <v>0</v>
      </c>
      <c r="Q13" s="251">
        <v>0</v>
      </c>
      <c r="R13" s="251">
        <v>0</v>
      </c>
    </row>
    <row r="14" spans="1:18" x14ac:dyDescent="0.25">
      <c r="A14" s="12" t="str">
        <f t="shared" ref="A14:B20" si="0">A13</f>
        <v>CPD BY NUMBER</v>
      </c>
      <c r="B14" s="36" t="str">
        <f t="shared" si="0"/>
        <v>Claims finalised</v>
      </c>
      <c r="C14" s="12" t="s">
        <v>27</v>
      </c>
      <c r="D14" s="53" t="s">
        <v>247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1">
        <v>0</v>
      </c>
      <c r="N14" s="251">
        <v>0</v>
      </c>
      <c r="O14" s="251">
        <v>0</v>
      </c>
      <c r="P14" s="251">
        <v>0</v>
      </c>
      <c r="Q14" s="251">
        <v>0</v>
      </c>
      <c r="R14" s="251">
        <v>0</v>
      </c>
    </row>
    <row r="15" spans="1:18" x14ac:dyDescent="0.25">
      <c r="A15" s="12" t="str">
        <f t="shared" si="0"/>
        <v>CPD BY NUMBER</v>
      </c>
      <c r="B15" s="36" t="str">
        <f t="shared" si="0"/>
        <v>Claims finalised</v>
      </c>
      <c r="C15" s="12" t="s">
        <v>27</v>
      </c>
      <c r="D15" s="53" t="s">
        <v>249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1">
        <v>0</v>
      </c>
      <c r="N15" s="251">
        <v>0</v>
      </c>
      <c r="O15" s="251">
        <v>0</v>
      </c>
      <c r="P15" s="251">
        <v>0</v>
      </c>
      <c r="Q15" s="251">
        <v>0</v>
      </c>
      <c r="R15" s="251">
        <v>0</v>
      </c>
    </row>
    <row r="16" spans="1:18" x14ac:dyDescent="0.25">
      <c r="A16" s="12" t="str">
        <f t="shared" si="0"/>
        <v>CPD BY NUMBER</v>
      </c>
      <c r="B16" s="36" t="str">
        <f t="shared" si="0"/>
        <v>Claims finalised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1">
        <v>0</v>
      </c>
      <c r="L16" s="251">
        <v>0</v>
      </c>
      <c r="M16" s="251">
        <v>0</v>
      </c>
      <c r="N16" s="251">
        <v>0</v>
      </c>
      <c r="O16" s="251">
        <v>0</v>
      </c>
      <c r="P16" s="251">
        <v>0</v>
      </c>
      <c r="Q16" s="251">
        <v>0</v>
      </c>
      <c r="R16" s="251">
        <v>0</v>
      </c>
    </row>
    <row r="17" spans="1:18" x14ac:dyDescent="0.25">
      <c r="A17" s="12" t="str">
        <f t="shared" si="0"/>
        <v>CPD BY NUMBER</v>
      </c>
      <c r="B17" s="36" t="str">
        <f t="shared" si="0"/>
        <v>Claims finalised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1">
        <v>0</v>
      </c>
      <c r="M17" s="251">
        <v>0</v>
      </c>
      <c r="N17" s="251">
        <v>0</v>
      </c>
      <c r="O17" s="251">
        <v>0</v>
      </c>
      <c r="P17" s="251">
        <v>0</v>
      </c>
      <c r="Q17" s="251">
        <v>0</v>
      </c>
      <c r="R17" s="251">
        <v>0</v>
      </c>
    </row>
    <row r="18" spans="1:18" x14ac:dyDescent="0.25">
      <c r="A18" s="12" t="str">
        <f t="shared" si="0"/>
        <v>CPD BY NUMBER</v>
      </c>
      <c r="B18" s="36" t="str">
        <f t="shared" si="0"/>
        <v>Claims finalised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1">
        <v>0</v>
      </c>
      <c r="N18" s="251">
        <v>0</v>
      </c>
      <c r="O18" s="251">
        <v>0</v>
      </c>
      <c r="P18" s="251">
        <v>0</v>
      </c>
      <c r="Q18" s="251">
        <v>0</v>
      </c>
      <c r="R18" s="251">
        <v>0</v>
      </c>
    </row>
    <row r="19" spans="1:18" x14ac:dyDescent="0.25">
      <c r="A19" s="12" t="str">
        <f t="shared" si="0"/>
        <v>CPD BY NUMBER</v>
      </c>
      <c r="B19" s="36" t="str">
        <f t="shared" si="0"/>
        <v>Claims finalised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1">
        <v>0</v>
      </c>
      <c r="N19" s="251">
        <v>0</v>
      </c>
      <c r="O19" s="251">
        <v>0</v>
      </c>
      <c r="P19" s="251">
        <v>0</v>
      </c>
      <c r="Q19" s="251">
        <v>0</v>
      </c>
      <c r="R19" s="251">
        <v>0</v>
      </c>
    </row>
    <row r="20" spans="1:18" x14ac:dyDescent="0.25">
      <c r="A20" s="12" t="str">
        <f t="shared" si="0"/>
        <v>CPD BY NUMBER</v>
      </c>
      <c r="B20" s="36" t="str">
        <f t="shared" si="0"/>
        <v>Claims finalised</v>
      </c>
      <c r="C20" s="12" t="s">
        <v>27</v>
      </c>
      <c r="D20" s="53" t="s">
        <v>171</v>
      </c>
      <c r="E20" s="53"/>
      <c r="F20" s="26">
        <f t="shared" ref="F20:R20" si="1">SUM(F13:F19)</f>
        <v>0</v>
      </c>
      <c r="G20" s="26">
        <f>SUM(G13:G19)</f>
        <v>0</v>
      </c>
      <c r="H20" s="26">
        <f t="shared" si="1"/>
        <v>0</v>
      </c>
      <c r="I20" s="26">
        <f>SUM(I13:I19)</f>
        <v>0</v>
      </c>
      <c r="J20" s="26">
        <f>SUM(J13:J19)</f>
        <v>0</v>
      </c>
      <c r="K20" s="26">
        <f t="shared" si="1"/>
        <v>0</v>
      </c>
      <c r="L20" s="26">
        <f>SUM(L13:L19)</f>
        <v>0</v>
      </c>
      <c r="M20" s="26">
        <f t="shared" si="1"/>
        <v>0</v>
      </c>
      <c r="N20" s="26">
        <f>SUM(N13:N19)</f>
        <v>0</v>
      </c>
      <c r="O20" s="26">
        <f>SUM(O13:O19)</f>
        <v>0</v>
      </c>
      <c r="P20" s="26">
        <f t="shared" si="1"/>
        <v>0</v>
      </c>
      <c r="Q20" s="26">
        <f>SUM(Q13:Q19)</f>
        <v>0</v>
      </c>
      <c r="R20" s="26">
        <f t="shared" si="1"/>
        <v>0</v>
      </c>
    </row>
    <row r="21" spans="1:18" x14ac:dyDescent="0.25">
      <c r="A21" s="12"/>
      <c r="B21" s="12"/>
      <c r="C21" s="12"/>
      <c r="D21" s="46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D22" s="48" t="s">
        <v>98</v>
      </c>
      <c r="E22" s="114"/>
      <c r="F22" s="51" t="s">
        <v>76</v>
      </c>
      <c r="G22" s="51" t="s">
        <v>76</v>
      </c>
      <c r="H22" s="51" t="s">
        <v>76</v>
      </c>
      <c r="I22" s="51" t="s">
        <v>76</v>
      </c>
      <c r="J22" s="51" t="s">
        <v>76</v>
      </c>
      <c r="K22" s="51" t="s">
        <v>76</v>
      </c>
      <c r="L22" s="128" t="s">
        <v>75</v>
      </c>
      <c r="M22" s="51" t="s">
        <v>76</v>
      </c>
      <c r="N22" s="51" t="s">
        <v>76</v>
      </c>
      <c r="O22" s="51" t="s">
        <v>76</v>
      </c>
      <c r="P22" s="51" t="s">
        <v>76</v>
      </c>
      <c r="Q22" s="51" t="s">
        <v>76</v>
      </c>
      <c r="R22" s="51" t="s">
        <v>76</v>
      </c>
    </row>
    <row r="23" spans="1:18" x14ac:dyDescent="0.25">
      <c r="A23" s="36"/>
      <c r="B23" s="36"/>
      <c r="C23" s="36"/>
      <c r="D23" s="37" t="s">
        <v>137</v>
      </c>
      <c r="E23" s="37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x14ac:dyDescent="0.25">
      <c r="A24" s="110" t="str">
        <f>"CPD BY SUM INSURED"</f>
        <v>CPD BY SUM INSURED</v>
      </c>
      <c r="B24" s="40" t="str">
        <f>D23</f>
        <v>Claims finalised</v>
      </c>
      <c r="C24" s="40" t="s">
        <v>27</v>
      </c>
      <c r="D24" s="53" t="s">
        <v>248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1">
        <v>0</v>
      </c>
      <c r="L24" s="251">
        <v>0</v>
      </c>
      <c r="M24" s="251">
        <v>0</v>
      </c>
      <c r="N24" s="251">
        <v>0</v>
      </c>
      <c r="O24" s="251">
        <v>0</v>
      </c>
      <c r="P24" s="251">
        <v>0</v>
      </c>
      <c r="Q24" s="251">
        <v>0</v>
      </c>
      <c r="R24" s="251">
        <v>0</v>
      </c>
    </row>
    <row r="25" spans="1:18" x14ac:dyDescent="0.25">
      <c r="A25" s="36" t="str">
        <f>$A$24</f>
        <v>CPD BY SUM INSURED</v>
      </c>
      <c r="B25" s="36" t="str">
        <f t="shared" ref="B25:B31" si="2">B24</f>
        <v>Claims finalised</v>
      </c>
      <c r="C25" s="12" t="s">
        <v>27</v>
      </c>
      <c r="D25" s="53" t="s">
        <v>247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1">
        <v>0</v>
      </c>
      <c r="N25" s="251">
        <v>0</v>
      </c>
      <c r="O25" s="251">
        <v>0</v>
      </c>
      <c r="P25" s="251">
        <v>0</v>
      </c>
      <c r="Q25" s="251">
        <v>0</v>
      </c>
      <c r="R25" s="251">
        <v>0</v>
      </c>
    </row>
    <row r="26" spans="1:18" x14ac:dyDescent="0.25">
      <c r="A26" s="36" t="str">
        <f t="shared" ref="A26:A31" si="3">$A$24</f>
        <v>CPD BY SUM INSURED</v>
      </c>
      <c r="B26" s="36" t="str">
        <f t="shared" si="2"/>
        <v>Claims finalised</v>
      </c>
      <c r="C26" s="12" t="s">
        <v>27</v>
      </c>
      <c r="D26" s="53" t="s">
        <v>249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1">
        <v>0</v>
      </c>
      <c r="M26" s="251">
        <v>0</v>
      </c>
      <c r="N26" s="251">
        <v>0</v>
      </c>
      <c r="O26" s="251">
        <v>0</v>
      </c>
      <c r="P26" s="251">
        <v>0</v>
      </c>
      <c r="Q26" s="251">
        <v>0</v>
      </c>
      <c r="R26" s="251">
        <v>0</v>
      </c>
    </row>
    <row r="27" spans="1:18" x14ac:dyDescent="0.25">
      <c r="A27" s="36" t="str">
        <f t="shared" si="3"/>
        <v>CPD BY SUM INSURED</v>
      </c>
      <c r="B27" s="36" t="str">
        <f t="shared" si="2"/>
        <v>Claims finalised</v>
      </c>
      <c r="C27" s="12" t="s">
        <v>27</v>
      </c>
      <c r="D27" s="53" t="s">
        <v>250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1">
        <v>0</v>
      </c>
      <c r="L27" s="251">
        <v>0</v>
      </c>
      <c r="M27" s="251">
        <v>0</v>
      </c>
      <c r="N27" s="251">
        <v>0</v>
      </c>
      <c r="O27" s="251">
        <v>0</v>
      </c>
      <c r="P27" s="251">
        <v>0</v>
      </c>
      <c r="Q27" s="251">
        <v>0</v>
      </c>
      <c r="R27" s="251">
        <v>0</v>
      </c>
    </row>
    <row r="28" spans="1:18" x14ac:dyDescent="0.25">
      <c r="A28" s="36" t="str">
        <f t="shared" si="3"/>
        <v>CPD BY SUM INSURED</v>
      </c>
      <c r="B28" s="36" t="str">
        <f t="shared" si="2"/>
        <v>Claims finalised</v>
      </c>
      <c r="C28" s="12" t="s">
        <v>27</v>
      </c>
      <c r="D28" s="53" t="s">
        <v>251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0</v>
      </c>
      <c r="M28" s="251">
        <v>0</v>
      </c>
      <c r="N28" s="251">
        <v>0</v>
      </c>
      <c r="O28" s="251">
        <v>0</v>
      </c>
      <c r="P28" s="251">
        <v>0</v>
      </c>
      <c r="Q28" s="251">
        <v>0</v>
      </c>
      <c r="R28" s="251">
        <v>0</v>
      </c>
    </row>
    <row r="29" spans="1:18" x14ac:dyDescent="0.25">
      <c r="A29" s="36" t="str">
        <f t="shared" si="3"/>
        <v>CPD BY SUM INSURED</v>
      </c>
      <c r="B29" s="36" t="str">
        <f t="shared" si="2"/>
        <v>Claims finalised</v>
      </c>
      <c r="C29" s="12" t="s">
        <v>27</v>
      </c>
      <c r="D29" s="53" t="s">
        <v>252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1">
        <v>0</v>
      </c>
      <c r="N29" s="251">
        <v>0</v>
      </c>
      <c r="O29" s="251">
        <v>0</v>
      </c>
      <c r="P29" s="251">
        <v>0</v>
      </c>
      <c r="Q29" s="251">
        <v>0</v>
      </c>
      <c r="R29" s="251">
        <v>0</v>
      </c>
    </row>
    <row r="30" spans="1:18" x14ac:dyDescent="0.25">
      <c r="A30" s="36" t="str">
        <f t="shared" si="3"/>
        <v>CPD BY SUM INSURED</v>
      </c>
      <c r="B30" s="36" t="str">
        <f t="shared" si="2"/>
        <v>Claims finalised</v>
      </c>
      <c r="C30" s="12" t="s">
        <v>27</v>
      </c>
      <c r="D30" s="53" t="s">
        <v>253</v>
      </c>
      <c r="E30" s="53"/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1">
        <v>0</v>
      </c>
      <c r="L30" s="251">
        <v>0</v>
      </c>
      <c r="M30" s="251">
        <v>0</v>
      </c>
      <c r="N30" s="251">
        <v>0</v>
      </c>
      <c r="O30" s="251">
        <v>0</v>
      </c>
      <c r="P30" s="251">
        <v>0</v>
      </c>
      <c r="Q30" s="251">
        <v>0</v>
      </c>
      <c r="R30" s="251">
        <v>0</v>
      </c>
    </row>
    <row r="31" spans="1:18" x14ac:dyDescent="0.25">
      <c r="A31" s="36" t="str">
        <f t="shared" si="3"/>
        <v>CPD BY SUM INSURED</v>
      </c>
      <c r="B31" s="36" t="str">
        <f t="shared" si="2"/>
        <v>Claims finalised</v>
      </c>
      <c r="C31" s="12" t="s">
        <v>27</v>
      </c>
      <c r="D31" s="53" t="s">
        <v>171</v>
      </c>
      <c r="E31" s="53"/>
      <c r="F31" s="26">
        <f t="shared" ref="F31:L31" si="4">SUM(F24:F30)</f>
        <v>0</v>
      </c>
      <c r="G31" s="26">
        <f t="shared" si="4"/>
        <v>0</v>
      </c>
      <c r="H31" s="26">
        <f t="shared" si="4"/>
        <v>0</v>
      </c>
      <c r="I31" s="26">
        <f t="shared" si="4"/>
        <v>0</v>
      </c>
      <c r="J31" s="26">
        <f t="shared" si="4"/>
        <v>0</v>
      </c>
      <c r="K31" s="26">
        <f t="shared" si="4"/>
        <v>0</v>
      </c>
      <c r="L31" s="26">
        <f t="shared" si="4"/>
        <v>0</v>
      </c>
      <c r="M31" s="26">
        <f t="shared" ref="M31:R31" si="5">SUM(M24:M30)</f>
        <v>0</v>
      </c>
      <c r="N31" s="26">
        <f>SUM(N24:N30)</f>
        <v>0</v>
      </c>
      <c r="O31" s="26">
        <f>SUM(O24:O30)</f>
        <v>0</v>
      </c>
      <c r="P31" s="26">
        <f t="shared" si="5"/>
        <v>0</v>
      </c>
      <c r="Q31" s="26">
        <f>SUM(Q24:Q30)</f>
        <v>0</v>
      </c>
      <c r="R31" s="26">
        <f t="shared" si="5"/>
        <v>0</v>
      </c>
    </row>
    <row r="34" spans="4:18" x14ac:dyDescent="0.25">
      <c r="D34" s="201" t="s">
        <v>520</v>
      </c>
    </row>
    <row r="35" spans="4:18" x14ac:dyDescent="0.25">
      <c r="D35" s="201" t="s">
        <v>439</v>
      </c>
    </row>
    <row r="36" spans="4:18" x14ac:dyDescent="0.25">
      <c r="D36" s="1" t="s">
        <v>248</v>
      </c>
      <c r="F36" s="202" t="e">
        <f>F13/F$20</f>
        <v>#DIV/0!</v>
      </c>
      <c r="G36" s="202" t="e">
        <f t="shared" ref="G36:R36" si="6">G13/G$20</f>
        <v>#DIV/0!</v>
      </c>
      <c r="H36" s="202" t="e">
        <f t="shared" si="6"/>
        <v>#DIV/0!</v>
      </c>
      <c r="I36" s="202" t="e">
        <f t="shared" si="6"/>
        <v>#DIV/0!</v>
      </c>
      <c r="J36" s="202" t="e">
        <f t="shared" si="6"/>
        <v>#DIV/0!</v>
      </c>
      <c r="K36" s="202" t="e">
        <f t="shared" si="6"/>
        <v>#DIV/0!</v>
      </c>
      <c r="L36" s="202" t="e">
        <f t="shared" si="6"/>
        <v>#DIV/0!</v>
      </c>
      <c r="M36" s="202" t="e">
        <f t="shared" si="6"/>
        <v>#DIV/0!</v>
      </c>
      <c r="N36" s="202" t="e">
        <f t="shared" si="6"/>
        <v>#DIV/0!</v>
      </c>
      <c r="O36" s="202" t="e">
        <f t="shared" si="6"/>
        <v>#DIV/0!</v>
      </c>
      <c r="P36" s="202" t="e">
        <f t="shared" si="6"/>
        <v>#DIV/0!</v>
      </c>
      <c r="Q36" s="202" t="e">
        <f t="shared" si="6"/>
        <v>#DIV/0!</v>
      </c>
      <c r="R36" s="202" t="e">
        <f t="shared" si="6"/>
        <v>#DIV/0!</v>
      </c>
    </row>
    <row r="37" spans="4:18" x14ac:dyDescent="0.25">
      <c r="D37" s="1" t="s">
        <v>247</v>
      </c>
      <c r="F37" s="202" t="e">
        <f t="shared" ref="F37:R37" si="7">F14/F$20</f>
        <v>#DIV/0!</v>
      </c>
      <c r="G37" s="202" t="e">
        <f t="shared" si="7"/>
        <v>#DIV/0!</v>
      </c>
      <c r="H37" s="202" t="e">
        <f t="shared" si="7"/>
        <v>#DIV/0!</v>
      </c>
      <c r="I37" s="202" t="e">
        <f t="shared" si="7"/>
        <v>#DIV/0!</v>
      </c>
      <c r="J37" s="202" t="e">
        <f t="shared" si="7"/>
        <v>#DIV/0!</v>
      </c>
      <c r="K37" s="202" t="e">
        <f t="shared" si="7"/>
        <v>#DIV/0!</v>
      </c>
      <c r="L37" s="202" t="e">
        <f t="shared" si="7"/>
        <v>#DIV/0!</v>
      </c>
      <c r="M37" s="202" t="e">
        <f t="shared" si="7"/>
        <v>#DIV/0!</v>
      </c>
      <c r="N37" s="202" t="e">
        <f t="shared" si="7"/>
        <v>#DIV/0!</v>
      </c>
      <c r="O37" s="202" t="e">
        <f t="shared" si="7"/>
        <v>#DIV/0!</v>
      </c>
      <c r="P37" s="202" t="e">
        <f t="shared" si="7"/>
        <v>#DIV/0!</v>
      </c>
      <c r="Q37" s="202" t="e">
        <f t="shared" si="7"/>
        <v>#DIV/0!</v>
      </c>
      <c r="R37" s="202" t="e">
        <f t="shared" si="7"/>
        <v>#DIV/0!</v>
      </c>
    </row>
    <row r="38" spans="4:18" x14ac:dyDescent="0.25">
      <c r="D38" s="1" t="s">
        <v>249</v>
      </c>
      <c r="F38" s="202" t="e">
        <f t="shared" ref="F38:R38" si="8">F15/F$20</f>
        <v>#DIV/0!</v>
      </c>
      <c r="G38" s="202" t="e">
        <f t="shared" si="8"/>
        <v>#DIV/0!</v>
      </c>
      <c r="H38" s="202" t="e">
        <f t="shared" si="8"/>
        <v>#DIV/0!</v>
      </c>
      <c r="I38" s="202" t="e">
        <f t="shared" si="8"/>
        <v>#DIV/0!</v>
      </c>
      <c r="J38" s="202" t="e">
        <f t="shared" si="8"/>
        <v>#DIV/0!</v>
      </c>
      <c r="K38" s="202" t="e">
        <f t="shared" si="8"/>
        <v>#DIV/0!</v>
      </c>
      <c r="L38" s="202" t="e">
        <f t="shared" si="8"/>
        <v>#DIV/0!</v>
      </c>
      <c r="M38" s="202" t="e">
        <f t="shared" si="8"/>
        <v>#DIV/0!</v>
      </c>
      <c r="N38" s="202" t="e">
        <f t="shared" si="8"/>
        <v>#DIV/0!</v>
      </c>
      <c r="O38" s="202" t="e">
        <f t="shared" si="8"/>
        <v>#DIV/0!</v>
      </c>
      <c r="P38" s="202" t="e">
        <f t="shared" si="8"/>
        <v>#DIV/0!</v>
      </c>
      <c r="Q38" s="202" t="e">
        <f t="shared" si="8"/>
        <v>#DIV/0!</v>
      </c>
      <c r="R38" s="202" t="e">
        <f t="shared" si="8"/>
        <v>#DIV/0!</v>
      </c>
    </row>
    <row r="39" spans="4:18" x14ac:dyDescent="0.25">
      <c r="D39" s="1" t="s">
        <v>250</v>
      </c>
      <c r="F39" s="202" t="e">
        <f t="shared" ref="F39:R39" si="9">F16/F$20</f>
        <v>#DIV/0!</v>
      </c>
      <c r="G39" s="202" t="e">
        <f t="shared" si="9"/>
        <v>#DIV/0!</v>
      </c>
      <c r="H39" s="202" t="e">
        <f t="shared" si="9"/>
        <v>#DIV/0!</v>
      </c>
      <c r="I39" s="202" t="e">
        <f t="shared" si="9"/>
        <v>#DIV/0!</v>
      </c>
      <c r="J39" s="202" t="e">
        <f t="shared" si="9"/>
        <v>#DIV/0!</v>
      </c>
      <c r="K39" s="202" t="e">
        <f t="shared" si="9"/>
        <v>#DIV/0!</v>
      </c>
      <c r="L39" s="202" t="e">
        <f t="shared" si="9"/>
        <v>#DIV/0!</v>
      </c>
      <c r="M39" s="202" t="e">
        <f t="shared" si="9"/>
        <v>#DIV/0!</v>
      </c>
      <c r="N39" s="202" t="e">
        <f t="shared" si="9"/>
        <v>#DIV/0!</v>
      </c>
      <c r="O39" s="202" t="e">
        <f t="shared" si="9"/>
        <v>#DIV/0!</v>
      </c>
      <c r="P39" s="202" t="e">
        <f t="shared" si="9"/>
        <v>#DIV/0!</v>
      </c>
      <c r="Q39" s="202" t="e">
        <f t="shared" si="9"/>
        <v>#DIV/0!</v>
      </c>
      <c r="R39" s="202" t="e">
        <f t="shared" si="9"/>
        <v>#DIV/0!</v>
      </c>
    </row>
    <row r="40" spans="4:18" x14ac:dyDescent="0.25">
      <c r="D40" s="1" t="s">
        <v>251</v>
      </c>
      <c r="F40" s="202" t="e">
        <f t="shared" ref="F40:R40" si="10">F17/F$20</f>
        <v>#DIV/0!</v>
      </c>
      <c r="G40" s="202" t="e">
        <f t="shared" si="10"/>
        <v>#DIV/0!</v>
      </c>
      <c r="H40" s="202" t="e">
        <f t="shared" si="10"/>
        <v>#DIV/0!</v>
      </c>
      <c r="I40" s="202" t="e">
        <f t="shared" si="10"/>
        <v>#DIV/0!</v>
      </c>
      <c r="J40" s="202" t="e">
        <f t="shared" si="10"/>
        <v>#DIV/0!</v>
      </c>
      <c r="K40" s="202" t="e">
        <f t="shared" si="10"/>
        <v>#DIV/0!</v>
      </c>
      <c r="L40" s="202" t="e">
        <f t="shared" si="10"/>
        <v>#DIV/0!</v>
      </c>
      <c r="M40" s="202" t="e">
        <f t="shared" si="10"/>
        <v>#DIV/0!</v>
      </c>
      <c r="N40" s="202" t="e">
        <f t="shared" si="10"/>
        <v>#DIV/0!</v>
      </c>
      <c r="O40" s="202" t="e">
        <f t="shared" si="10"/>
        <v>#DIV/0!</v>
      </c>
      <c r="P40" s="202" t="e">
        <f t="shared" si="10"/>
        <v>#DIV/0!</v>
      </c>
      <c r="Q40" s="202" t="e">
        <f t="shared" si="10"/>
        <v>#DIV/0!</v>
      </c>
      <c r="R40" s="202" t="e">
        <f t="shared" si="10"/>
        <v>#DIV/0!</v>
      </c>
    </row>
    <row r="41" spans="4:18" x14ac:dyDescent="0.25">
      <c r="D41" s="1" t="s">
        <v>252</v>
      </c>
      <c r="F41" s="202" t="e">
        <f t="shared" ref="F41:R41" si="11">F18/F$20</f>
        <v>#DIV/0!</v>
      </c>
      <c r="G41" s="202" t="e">
        <f t="shared" si="11"/>
        <v>#DIV/0!</v>
      </c>
      <c r="H41" s="202" t="e">
        <f t="shared" si="11"/>
        <v>#DIV/0!</v>
      </c>
      <c r="I41" s="202" t="e">
        <f t="shared" si="11"/>
        <v>#DIV/0!</v>
      </c>
      <c r="J41" s="202" t="e">
        <f t="shared" si="11"/>
        <v>#DIV/0!</v>
      </c>
      <c r="K41" s="202" t="e">
        <f t="shared" si="11"/>
        <v>#DIV/0!</v>
      </c>
      <c r="L41" s="202" t="e">
        <f t="shared" si="11"/>
        <v>#DIV/0!</v>
      </c>
      <c r="M41" s="202" t="e">
        <f t="shared" si="11"/>
        <v>#DIV/0!</v>
      </c>
      <c r="N41" s="202" t="e">
        <f t="shared" si="11"/>
        <v>#DIV/0!</v>
      </c>
      <c r="O41" s="202" t="e">
        <f t="shared" si="11"/>
        <v>#DIV/0!</v>
      </c>
      <c r="P41" s="202" t="e">
        <f t="shared" si="11"/>
        <v>#DIV/0!</v>
      </c>
      <c r="Q41" s="202" t="e">
        <f t="shared" si="11"/>
        <v>#DIV/0!</v>
      </c>
      <c r="R41" s="202" t="e">
        <f t="shared" si="11"/>
        <v>#DIV/0!</v>
      </c>
    </row>
    <row r="42" spans="4:18" x14ac:dyDescent="0.25">
      <c r="D42" s="1" t="s">
        <v>253</v>
      </c>
      <c r="F42" s="202" t="e">
        <f t="shared" ref="F42:R42" si="12">F19/F$20</f>
        <v>#DIV/0!</v>
      </c>
      <c r="G42" s="202" t="e">
        <f t="shared" si="12"/>
        <v>#DIV/0!</v>
      </c>
      <c r="H42" s="202" t="e">
        <f t="shared" si="12"/>
        <v>#DIV/0!</v>
      </c>
      <c r="I42" s="202" t="e">
        <f t="shared" si="12"/>
        <v>#DIV/0!</v>
      </c>
      <c r="J42" s="202" t="e">
        <f t="shared" si="12"/>
        <v>#DIV/0!</v>
      </c>
      <c r="K42" s="202" t="e">
        <f t="shared" si="12"/>
        <v>#DIV/0!</v>
      </c>
      <c r="L42" s="202" t="e">
        <f t="shared" si="12"/>
        <v>#DIV/0!</v>
      </c>
      <c r="M42" s="202" t="e">
        <f t="shared" si="12"/>
        <v>#DIV/0!</v>
      </c>
      <c r="N42" s="202" t="e">
        <f t="shared" si="12"/>
        <v>#DIV/0!</v>
      </c>
      <c r="O42" s="202" t="e">
        <f t="shared" si="12"/>
        <v>#DIV/0!</v>
      </c>
      <c r="P42" s="202" t="e">
        <f t="shared" si="12"/>
        <v>#DIV/0!</v>
      </c>
      <c r="Q42" s="202" t="e">
        <f t="shared" si="12"/>
        <v>#DIV/0!</v>
      </c>
      <c r="R42" s="202" t="e">
        <f t="shared" si="12"/>
        <v>#DIV/0!</v>
      </c>
    </row>
    <row r="44" spans="4:18" x14ac:dyDescent="0.25">
      <c r="D44" s="201" t="s">
        <v>435</v>
      </c>
    </row>
    <row r="45" spans="4:18" x14ac:dyDescent="0.25">
      <c r="D45" s="1" t="s">
        <v>248</v>
      </c>
      <c r="F45" s="202" t="e">
        <f>F24/F$31</f>
        <v>#DIV/0!</v>
      </c>
      <c r="G45" s="202" t="e">
        <f t="shared" ref="G45:R45" si="13">G24/G$31</f>
        <v>#DIV/0!</v>
      </c>
      <c r="H45" s="202" t="e">
        <f t="shared" si="13"/>
        <v>#DIV/0!</v>
      </c>
      <c r="I45" s="202" t="e">
        <f t="shared" si="13"/>
        <v>#DIV/0!</v>
      </c>
      <c r="J45" s="202" t="e">
        <f t="shared" si="13"/>
        <v>#DIV/0!</v>
      </c>
      <c r="K45" s="202" t="e">
        <f t="shared" si="13"/>
        <v>#DIV/0!</v>
      </c>
      <c r="L45" s="202" t="e">
        <f t="shared" si="13"/>
        <v>#DIV/0!</v>
      </c>
      <c r="M45" s="202" t="e">
        <f t="shared" si="13"/>
        <v>#DIV/0!</v>
      </c>
      <c r="N45" s="202" t="e">
        <f t="shared" si="13"/>
        <v>#DIV/0!</v>
      </c>
      <c r="O45" s="202" t="e">
        <f t="shared" si="13"/>
        <v>#DIV/0!</v>
      </c>
      <c r="P45" s="202" t="e">
        <f t="shared" si="13"/>
        <v>#DIV/0!</v>
      </c>
      <c r="Q45" s="202" t="e">
        <f t="shared" si="13"/>
        <v>#DIV/0!</v>
      </c>
      <c r="R45" s="202" t="e">
        <f t="shared" si="13"/>
        <v>#DIV/0!</v>
      </c>
    </row>
    <row r="46" spans="4:18" x14ac:dyDescent="0.25">
      <c r="D46" s="1" t="s">
        <v>247</v>
      </c>
      <c r="F46" s="202" t="e">
        <f t="shared" ref="F46:R46" si="14">F25/F$31</f>
        <v>#DIV/0!</v>
      </c>
      <c r="G46" s="202" t="e">
        <f t="shared" si="14"/>
        <v>#DIV/0!</v>
      </c>
      <c r="H46" s="202" t="e">
        <f t="shared" si="14"/>
        <v>#DIV/0!</v>
      </c>
      <c r="I46" s="202" t="e">
        <f t="shared" si="14"/>
        <v>#DIV/0!</v>
      </c>
      <c r="J46" s="202" t="e">
        <f t="shared" si="14"/>
        <v>#DIV/0!</v>
      </c>
      <c r="K46" s="202" t="e">
        <f t="shared" si="14"/>
        <v>#DIV/0!</v>
      </c>
      <c r="L46" s="202" t="e">
        <f t="shared" si="14"/>
        <v>#DIV/0!</v>
      </c>
      <c r="M46" s="202" t="e">
        <f t="shared" si="14"/>
        <v>#DIV/0!</v>
      </c>
      <c r="N46" s="202" t="e">
        <f t="shared" si="14"/>
        <v>#DIV/0!</v>
      </c>
      <c r="O46" s="202" t="e">
        <f t="shared" si="14"/>
        <v>#DIV/0!</v>
      </c>
      <c r="P46" s="202" t="e">
        <f t="shared" si="14"/>
        <v>#DIV/0!</v>
      </c>
      <c r="Q46" s="202" t="e">
        <f t="shared" si="14"/>
        <v>#DIV/0!</v>
      </c>
      <c r="R46" s="202" t="e">
        <f t="shared" si="14"/>
        <v>#DIV/0!</v>
      </c>
    </row>
    <row r="47" spans="4:18" x14ac:dyDescent="0.25">
      <c r="D47" s="1" t="s">
        <v>249</v>
      </c>
      <c r="F47" s="202" t="e">
        <f t="shared" ref="F47:R47" si="15">F26/F$31</f>
        <v>#DIV/0!</v>
      </c>
      <c r="G47" s="202" t="e">
        <f t="shared" si="15"/>
        <v>#DIV/0!</v>
      </c>
      <c r="H47" s="202" t="e">
        <f t="shared" si="15"/>
        <v>#DIV/0!</v>
      </c>
      <c r="I47" s="202" t="e">
        <f t="shared" si="15"/>
        <v>#DIV/0!</v>
      </c>
      <c r="J47" s="202" t="e">
        <f t="shared" si="15"/>
        <v>#DIV/0!</v>
      </c>
      <c r="K47" s="202" t="e">
        <f t="shared" si="15"/>
        <v>#DIV/0!</v>
      </c>
      <c r="L47" s="202" t="e">
        <f t="shared" si="15"/>
        <v>#DIV/0!</v>
      </c>
      <c r="M47" s="202" t="e">
        <f t="shared" si="15"/>
        <v>#DIV/0!</v>
      </c>
      <c r="N47" s="202" t="e">
        <f t="shared" si="15"/>
        <v>#DIV/0!</v>
      </c>
      <c r="O47" s="202" t="e">
        <f t="shared" si="15"/>
        <v>#DIV/0!</v>
      </c>
      <c r="P47" s="202" t="e">
        <f t="shared" si="15"/>
        <v>#DIV/0!</v>
      </c>
      <c r="Q47" s="202" t="e">
        <f t="shared" si="15"/>
        <v>#DIV/0!</v>
      </c>
      <c r="R47" s="202" t="e">
        <f t="shared" si="15"/>
        <v>#DIV/0!</v>
      </c>
    </row>
    <row r="48" spans="4:18" x14ac:dyDescent="0.25">
      <c r="D48" s="1" t="s">
        <v>250</v>
      </c>
      <c r="F48" s="202" t="e">
        <f t="shared" ref="F48:R48" si="16">F27/F$31</f>
        <v>#DIV/0!</v>
      </c>
      <c r="G48" s="202" t="e">
        <f t="shared" si="16"/>
        <v>#DIV/0!</v>
      </c>
      <c r="H48" s="202" t="e">
        <f t="shared" si="16"/>
        <v>#DIV/0!</v>
      </c>
      <c r="I48" s="202" t="e">
        <f t="shared" si="16"/>
        <v>#DIV/0!</v>
      </c>
      <c r="J48" s="202" t="e">
        <f t="shared" si="16"/>
        <v>#DIV/0!</v>
      </c>
      <c r="K48" s="202" t="e">
        <f t="shared" si="16"/>
        <v>#DIV/0!</v>
      </c>
      <c r="L48" s="202" t="e">
        <f t="shared" si="16"/>
        <v>#DIV/0!</v>
      </c>
      <c r="M48" s="202" t="e">
        <f t="shared" si="16"/>
        <v>#DIV/0!</v>
      </c>
      <c r="N48" s="202" t="e">
        <f t="shared" si="16"/>
        <v>#DIV/0!</v>
      </c>
      <c r="O48" s="202" t="e">
        <f t="shared" si="16"/>
        <v>#DIV/0!</v>
      </c>
      <c r="P48" s="202" t="e">
        <f t="shared" si="16"/>
        <v>#DIV/0!</v>
      </c>
      <c r="Q48" s="202" t="e">
        <f t="shared" si="16"/>
        <v>#DIV/0!</v>
      </c>
      <c r="R48" s="202" t="e">
        <f t="shared" si="16"/>
        <v>#DIV/0!</v>
      </c>
    </row>
    <row r="49" spans="4:18" x14ac:dyDescent="0.25">
      <c r="D49" s="1" t="s">
        <v>251</v>
      </c>
      <c r="F49" s="202" t="e">
        <f t="shared" ref="F49:R49" si="17">F28/F$31</f>
        <v>#DIV/0!</v>
      </c>
      <c r="G49" s="202" t="e">
        <f t="shared" si="17"/>
        <v>#DIV/0!</v>
      </c>
      <c r="H49" s="202" t="e">
        <f t="shared" si="17"/>
        <v>#DIV/0!</v>
      </c>
      <c r="I49" s="202" t="e">
        <f t="shared" si="17"/>
        <v>#DIV/0!</v>
      </c>
      <c r="J49" s="202" t="e">
        <f t="shared" si="17"/>
        <v>#DIV/0!</v>
      </c>
      <c r="K49" s="202" t="e">
        <f t="shared" si="17"/>
        <v>#DIV/0!</v>
      </c>
      <c r="L49" s="202" t="e">
        <f t="shared" si="17"/>
        <v>#DIV/0!</v>
      </c>
      <c r="M49" s="202" t="e">
        <f t="shared" si="17"/>
        <v>#DIV/0!</v>
      </c>
      <c r="N49" s="202" t="e">
        <f t="shared" si="17"/>
        <v>#DIV/0!</v>
      </c>
      <c r="O49" s="202" t="e">
        <f t="shared" si="17"/>
        <v>#DIV/0!</v>
      </c>
      <c r="P49" s="202" t="e">
        <f t="shared" si="17"/>
        <v>#DIV/0!</v>
      </c>
      <c r="Q49" s="202" t="e">
        <f t="shared" si="17"/>
        <v>#DIV/0!</v>
      </c>
      <c r="R49" s="202" t="e">
        <f t="shared" si="17"/>
        <v>#DIV/0!</v>
      </c>
    </row>
    <row r="50" spans="4:18" x14ac:dyDescent="0.25">
      <c r="D50" s="1" t="s">
        <v>252</v>
      </c>
      <c r="F50" s="202" t="e">
        <f t="shared" ref="F50:R50" si="18">F29/F$31</f>
        <v>#DIV/0!</v>
      </c>
      <c r="G50" s="202" t="e">
        <f t="shared" si="18"/>
        <v>#DIV/0!</v>
      </c>
      <c r="H50" s="202" t="e">
        <f t="shared" si="18"/>
        <v>#DIV/0!</v>
      </c>
      <c r="I50" s="202" t="e">
        <f t="shared" si="18"/>
        <v>#DIV/0!</v>
      </c>
      <c r="J50" s="202" t="e">
        <f t="shared" si="18"/>
        <v>#DIV/0!</v>
      </c>
      <c r="K50" s="202" t="e">
        <f t="shared" si="18"/>
        <v>#DIV/0!</v>
      </c>
      <c r="L50" s="202" t="e">
        <f t="shared" si="18"/>
        <v>#DIV/0!</v>
      </c>
      <c r="M50" s="202" t="e">
        <f t="shared" si="18"/>
        <v>#DIV/0!</v>
      </c>
      <c r="N50" s="202" t="e">
        <f t="shared" si="18"/>
        <v>#DIV/0!</v>
      </c>
      <c r="O50" s="202" t="e">
        <f t="shared" si="18"/>
        <v>#DIV/0!</v>
      </c>
      <c r="P50" s="202" t="e">
        <f t="shared" si="18"/>
        <v>#DIV/0!</v>
      </c>
      <c r="Q50" s="202" t="e">
        <f t="shared" si="18"/>
        <v>#DIV/0!</v>
      </c>
      <c r="R50" s="202" t="e">
        <f t="shared" si="18"/>
        <v>#DIV/0!</v>
      </c>
    </row>
    <row r="51" spans="4:18" x14ac:dyDescent="0.25">
      <c r="D51" s="1" t="s">
        <v>253</v>
      </c>
      <c r="F51" s="202" t="e">
        <f t="shared" ref="F51:R51" si="19">F30/F$31</f>
        <v>#DIV/0!</v>
      </c>
      <c r="G51" s="202" t="e">
        <f t="shared" si="19"/>
        <v>#DIV/0!</v>
      </c>
      <c r="H51" s="202" t="e">
        <f t="shared" si="19"/>
        <v>#DIV/0!</v>
      </c>
      <c r="I51" s="202" t="e">
        <f t="shared" si="19"/>
        <v>#DIV/0!</v>
      </c>
      <c r="J51" s="202" t="e">
        <f t="shared" si="19"/>
        <v>#DIV/0!</v>
      </c>
      <c r="K51" s="202" t="e">
        <f t="shared" si="19"/>
        <v>#DIV/0!</v>
      </c>
      <c r="L51" s="202" t="e">
        <f t="shared" si="19"/>
        <v>#DIV/0!</v>
      </c>
      <c r="M51" s="202" t="e">
        <f t="shared" si="19"/>
        <v>#DIV/0!</v>
      </c>
      <c r="N51" s="202" t="e">
        <f t="shared" si="19"/>
        <v>#DIV/0!</v>
      </c>
      <c r="O51" s="202" t="e">
        <f t="shared" si="19"/>
        <v>#DIV/0!</v>
      </c>
      <c r="P51" s="202" t="e">
        <f t="shared" si="19"/>
        <v>#DIV/0!</v>
      </c>
      <c r="Q51" s="202" t="e">
        <f t="shared" si="19"/>
        <v>#DIV/0!</v>
      </c>
      <c r="R51" s="202" t="e">
        <f t="shared" si="19"/>
        <v>#DIV/0!</v>
      </c>
    </row>
    <row r="53" spans="4:18" x14ac:dyDescent="0.25">
      <c r="D53" s="201" t="s">
        <v>438</v>
      </c>
      <c r="F53" s="214" t="str">
        <f ca="1">CLAIMSDURN_Total!F53</f>
        <v>$I$26</v>
      </c>
      <c r="G53" s="214" t="str">
        <f ca="1">CLAIMSDURN_Total!G53</f>
        <v>$M$26</v>
      </c>
      <c r="H53" s="214" t="str">
        <f ca="1">CLAIMSDURN_Total!H53</f>
        <v>$Q$26</v>
      </c>
      <c r="I53" s="214" t="str">
        <f ca="1">CLAIMSDURN_Total!I53</f>
        <v>$U$26</v>
      </c>
      <c r="J53" s="214" t="str">
        <f ca="1">CLAIMSDURN_Total!J53</f>
        <v>$Y$26</v>
      </c>
      <c r="K53" s="214" t="str">
        <f ca="1">CLAIMSDURN_Total!K53</f>
        <v>$AC$26</v>
      </c>
      <c r="L53" s="214" t="str">
        <f ca="1">CLAIMSDURN_Total!L53</f>
        <v>$AG$26</v>
      </c>
      <c r="M53" s="214" t="str">
        <f ca="1">CLAIMSDURN_Total!M53</f>
        <v>$AK$26</v>
      </c>
      <c r="N53" s="214" t="str">
        <f ca="1">CLAIMSDURN_Total!N53</f>
        <v>$AO$26</v>
      </c>
      <c r="O53" s="214" t="str">
        <f ca="1">CLAIMSDURN_Total!O53</f>
        <v>$AS$26</v>
      </c>
      <c r="P53" s="214" t="str">
        <f ca="1">CLAIMSDURN_Total!P53</f>
        <v>$AW$26</v>
      </c>
      <c r="Q53" s="214" t="str">
        <f ca="1">CLAIMSDURN_Total!Q53</f>
        <v>$BA$26</v>
      </c>
      <c r="R53" s="214" t="str">
        <f ca="1">CLAIMSDURN_Total!R53</f>
        <v>$BE$26</v>
      </c>
    </row>
    <row r="54" spans="4:18" x14ac:dyDescent="0.25">
      <c r="D54" s="1" t="s">
        <v>465</v>
      </c>
      <c r="F54" s="211">
        <f ca="1">INDIRECT($A$5&amp;"!"&amp;F53)+INDIRECT($A$6&amp;"!"&amp;F53)</f>
        <v>0</v>
      </c>
      <c r="G54" s="211">
        <f t="shared" ref="G54:R54" ca="1" si="20">INDIRECT($A$5&amp;"!"&amp;G53)+INDIRECT($A$6&amp;"!"&amp;G53)</f>
        <v>0</v>
      </c>
      <c r="H54" s="211">
        <f t="shared" ca="1" si="20"/>
        <v>0</v>
      </c>
      <c r="I54" s="211">
        <f t="shared" ca="1" si="20"/>
        <v>0</v>
      </c>
      <c r="J54" s="211">
        <f t="shared" ca="1" si="20"/>
        <v>0</v>
      </c>
      <c r="K54" s="211">
        <f t="shared" ca="1" si="20"/>
        <v>0</v>
      </c>
      <c r="L54" s="211">
        <f t="shared" ca="1" si="20"/>
        <v>0</v>
      </c>
      <c r="M54" s="211">
        <f t="shared" ca="1" si="20"/>
        <v>0</v>
      </c>
      <c r="N54" s="211">
        <f t="shared" ca="1" si="20"/>
        <v>0</v>
      </c>
      <c r="O54" s="211">
        <f t="shared" ca="1" si="20"/>
        <v>0</v>
      </c>
      <c r="P54" s="211">
        <f t="shared" ca="1" si="20"/>
        <v>0</v>
      </c>
      <c r="Q54" s="211">
        <f t="shared" ca="1" si="20"/>
        <v>0</v>
      </c>
      <c r="R54" s="211">
        <f t="shared" ca="1" si="20"/>
        <v>0</v>
      </c>
    </row>
    <row r="55" spans="4:18" x14ac:dyDescent="0.25">
      <c r="D55" s="1" t="s">
        <v>467</v>
      </c>
      <c r="F55" s="207" t="e">
        <f ca="1">2*F20/(F20+F54)-1</f>
        <v>#DIV/0!</v>
      </c>
      <c r="G55" s="207" t="e">
        <f t="shared" ref="G55:R55" ca="1" si="21">2*G20/(G20+G54)-1</f>
        <v>#DIV/0!</v>
      </c>
      <c r="H55" s="207" t="e">
        <f t="shared" ca="1" si="21"/>
        <v>#DIV/0!</v>
      </c>
      <c r="I55" s="207" t="e">
        <f t="shared" ca="1" si="21"/>
        <v>#DIV/0!</v>
      </c>
      <c r="J55" s="207" t="e">
        <f t="shared" ca="1" si="21"/>
        <v>#DIV/0!</v>
      </c>
      <c r="K55" s="207" t="e">
        <f t="shared" ca="1" si="21"/>
        <v>#DIV/0!</v>
      </c>
      <c r="L55" s="207" t="e">
        <f t="shared" ca="1" si="21"/>
        <v>#DIV/0!</v>
      </c>
      <c r="M55" s="207" t="e">
        <f t="shared" ca="1" si="21"/>
        <v>#DIV/0!</v>
      </c>
      <c r="N55" s="207" t="e">
        <f t="shared" ca="1" si="21"/>
        <v>#DIV/0!</v>
      </c>
      <c r="O55" s="207" t="e">
        <f t="shared" ca="1" si="21"/>
        <v>#DIV/0!</v>
      </c>
      <c r="P55" s="207" t="e">
        <f t="shared" ca="1" si="21"/>
        <v>#DIV/0!</v>
      </c>
      <c r="Q55" s="207" t="e">
        <f t="shared" ca="1" si="21"/>
        <v>#DIV/0!</v>
      </c>
      <c r="R55" s="207" t="e">
        <f t="shared" ca="1" si="21"/>
        <v>#DIV/0!</v>
      </c>
    </row>
    <row r="56" spans="4:18" x14ac:dyDescent="0.25">
      <c r="F56" s="214" t="str">
        <f ca="1">ADDRESS(CELL("row",CLAIMS_Total!I55),CELL("col",CLAIMS_Total!I55))</f>
        <v>$I$55</v>
      </c>
      <c r="G56" s="214" t="str">
        <f ca="1">ADDRESS(CELL("row",CLAIMS_Total!M55),CELL("col",CLAIMS_Total!M55))</f>
        <v>$M$55</v>
      </c>
      <c r="H56" s="214" t="str">
        <f ca="1">ADDRESS(CELL("row",CLAIMS_Total!Q55),CELL("col",CLAIMS_Total!Q55))</f>
        <v>$Q$55</v>
      </c>
      <c r="I56" s="214" t="str">
        <f ca="1">ADDRESS(CELL("row",CLAIMS_Total!U55),CELL("col",CLAIMS_Total!U55))</f>
        <v>$U$55</v>
      </c>
      <c r="J56" s="214" t="str">
        <f ca="1">ADDRESS(CELL("row",CLAIMS_Total!Y55),CELL("col",CLAIMS_Total!Y55))</f>
        <v>$Y$55</v>
      </c>
      <c r="K56" s="214" t="str">
        <f ca="1">ADDRESS(CELL("row",CLAIMS_Total!AC55),CELL("col",CLAIMS_Total!AC55))</f>
        <v>$AC$55</v>
      </c>
      <c r="L56" s="214" t="str">
        <f ca="1">ADDRESS(CELL("row",CLAIMS_Total!AG55),CELL("col",CLAIMS_Total!AG55))</f>
        <v>$AG$55</v>
      </c>
      <c r="M56" s="214" t="str">
        <f ca="1">ADDRESS(CELL("row",CLAIMS_Total!AK55),CELL("col",CLAIMS_Total!AK55))</f>
        <v>$AK$55</v>
      </c>
      <c r="N56" s="214" t="str">
        <f ca="1">ADDRESS(CELL("row",CLAIMS_Total!AO55),CELL("col",CLAIMS_Total!AO55))</f>
        <v>$AO$55</v>
      </c>
      <c r="O56" s="214" t="str">
        <f ca="1">ADDRESS(CELL("row",CLAIMS_Total!AS55),CELL("col",CLAIMS_Total!AS55))</f>
        <v>$AS$55</v>
      </c>
      <c r="P56" s="214" t="str">
        <f ca="1">ADDRESS(CELL("row",CLAIMS_Total!AW55),CELL("col",CLAIMS_Total!AW55))</f>
        <v>$AW$55</v>
      </c>
      <c r="Q56" s="214" t="str">
        <f ca="1">ADDRESS(CELL("row",CLAIMS_Total!BA55),CELL("col",CLAIMS_Total!BA55))</f>
        <v>$BA$55</v>
      </c>
      <c r="R56" s="214" t="str">
        <f ca="1">ADDRESS(CELL("row",CLAIMS_Total!BE55),CELL("col",CLAIMS_Total!BE55))</f>
        <v>$BE$55</v>
      </c>
    </row>
    <row r="57" spans="4:18" x14ac:dyDescent="0.25">
      <c r="D57" s="1" t="s">
        <v>466</v>
      </c>
      <c r="F57" s="211">
        <f ca="1">INDIRECT($A$5&amp;"!"&amp;F56)+INDIRECT($A$6&amp;"!"&amp;F56)</f>
        <v>0</v>
      </c>
      <c r="G57" s="211">
        <f t="shared" ref="G57:R57" ca="1" si="22">INDIRECT($A$5&amp;"!"&amp;G56)+INDIRECT($A$6&amp;"!"&amp;G56)</f>
        <v>0</v>
      </c>
      <c r="H57" s="211">
        <f t="shared" ca="1" si="22"/>
        <v>0</v>
      </c>
      <c r="I57" s="211">
        <f t="shared" ca="1" si="22"/>
        <v>0</v>
      </c>
      <c r="J57" s="211">
        <f t="shared" ca="1" si="22"/>
        <v>0</v>
      </c>
      <c r="K57" s="211">
        <f t="shared" ca="1" si="22"/>
        <v>0</v>
      </c>
      <c r="L57" s="211">
        <f t="shared" ca="1" si="22"/>
        <v>0</v>
      </c>
      <c r="M57" s="211">
        <f t="shared" ca="1" si="22"/>
        <v>0</v>
      </c>
      <c r="N57" s="211">
        <f t="shared" ca="1" si="22"/>
        <v>0</v>
      </c>
      <c r="O57" s="211">
        <f t="shared" ca="1" si="22"/>
        <v>0</v>
      </c>
      <c r="P57" s="211">
        <f t="shared" ca="1" si="22"/>
        <v>0</v>
      </c>
      <c r="Q57" s="211">
        <f t="shared" ca="1" si="22"/>
        <v>0</v>
      </c>
      <c r="R57" s="211">
        <f t="shared" ca="1" si="22"/>
        <v>0</v>
      </c>
    </row>
    <row r="58" spans="4:18" x14ac:dyDescent="0.25">
      <c r="D58" s="1" t="s">
        <v>468</v>
      </c>
      <c r="F58" s="207" t="e">
        <f t="shared" ref="F58:R58" ca="1" si="23">2*F31/(F31+F57)-1</f>
        <v>#DIV/0!</v>
      </c>
      <c r="G58" s="207" t="e">
        <f t="shared" ca="1" si="23"/>
        <v>#DIV/0!</v>
      </c>
      <c r="H58" s="207" t="e">
        <f t="shared" ca="1" si="23"/>
        <v>#DIV/0!</v>
      </c>
      <c r="I58" s="207" t="e">
        <f t="shared" ca="1" si="23"/>
        <v>#DIV/0!</v>
      </c>
      <c r="J58" s="207" t="e">
        <f t="shared" ca="1" si="23"/>
        <v>#DIV/0!</v>
      </c>
      <c r="K58" s="207" t="e">
        <f t="shared" ca="1" si="23"/>
        <v>#DIV/0!</v>
      </c>
      <c r="L58" s="207" t="e">
        <f t="shared" ca="1" si="23"/>
        <v>#DIV/0!</v>
      </c>
      <c r="M58" s="207" t="e">
        <f t="shared" ca="1" si="23"/>
        <v>#DIV/0!</v>
      </c>
      <c r="N58" s="207" t="e">
        <f t="shared" ca="1" si="23"/>
        <v>#DIV/0!</v>
      </c>
      <c r="O58" s="207" t="e">
        <f t="shared" ca="1" si="23"/>
        <v>#DIV/0!</v>
      </c>
      <c r="P58" s="207" t="e">
        <f t="shared" ca="1" si="23"/>
        <v>#DIV/0!</v>
      </c>
      <c r="Q58" s="207" t="e">
        <f t="shared" ca="1" si="23"/>
        <v>#DIV/0!</v>
      </c>
      <c r="R58" s="207" t="e">
        <f t="shared" ca="1" si="23"/>
        <v>#DIV/0!</v>
      </c>
    </row>
    <row r="60" spans="4:18" x14ac:dyDescent="0.25">
      <c r="D60" s="1" t="s">
        <v>501</v>
      </c>
      <c r="F60" s="1" t="e">
        <f ca="1">F57/F54</f>
        <v>#DIV/0!</v>
      </c>
      <c r="G60" s="1" t="e">
        <f t="shared" ref="G60:R60" ca="1" si="24">G57/G54</f>
        <v>#DIV/0!</v>
      </c>
      <c r="H60" s="1" t="e">
        <f t="shared" ca="1" si="24"/>
        <v>#DIV/0!</v>
      </c>
      <c r="I60" s="1" t="e">
        <f t="shared" ca="1" si="24"/>
        <v>#DIV/0!</v>
      </c>
      <c r="J60" s="1" t="e">
        <f t="shared" ca="1" si="24"/>
        <v>#DIV/0!</v>
      </c>
      <c r="K60" s="1" t="e">
        <f t="shared" ca="1" si="24"/>
        <v>#DIV/0!</v>
      </c>
      <c r="L60" s="1" t="e">
        <f t="shared" ca="1" si="24"/>
        <v>#DIV/0!</v>
      </c>
      <c r="M60" s="1" t="e">
        <f t="shared" ca="1" si="24"/>
        <v>#DIV/0!</v>
      </c>
      <c r="N60" s="1" t="e">
        <f t="shared" ca="1" si="24"/>
        <v>#DIV/0!</v>
      </c>
      <c r="O60" s="1" t="e">
        <f t="shared" ca="1" si="24"/>
        <v>#DIV/0!</v>
      </c>
      <c r="P60" s="1" t="e">
        <f t="shared" ca="1" si="24"/>
        <v>#DIV/0!</v>
      </c>
      <c r="Q60" s="1" t="e">
        <f t="shared" ca="1" si="24"/>
        <v>#DIV/0!</v>
      </c>
      <c r="R60" s="1" t="e">
        <f t="shared" ca="1" si="24"/>
        <v>#DIV/0!</v>
      </c>
    </row>
  </sheetData>
  <sheetProtection algorithmName="SHA-256" hashValue="tBd3Crno15d27hPvItlnoPcMH5YNPv2XrMsQVl1rST4=" saltValue="FfWlL89JPGbwZt9BWM1l1g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7520" priority="451" stopIfTrue="1">
      <formula>LEN(TRIM($F$13))=0</formula>
    </cfRule>
  </conditionalFormatting>
  <conditionalFormatting sqref="G13">
    <cfRule type="expression" dxfId="7519" priority="452" stopIfTrue="1">
      <formula>LEN(TRIM($G$13))=0</formula>
    </cfRule>
  </conditionalFormatting>
  <conditionalFormatting sqref="H13">
    <cfRule type="expression" dxfId="7518" priority="453" stopIfTrue="1">
      <formula>LEN(TRIM($H$13))=0</formula>
    </cfRule>
  </conditionalFormatting>
  <conditionalFormatting sqref="I13">
    <cfRule type="expression" dxfId="7517" priority="454" stopIfTrue="1">
      <formula>LEN(TRIM($I$13))=0</formula>
    </cfRule>
  </conditionalFormatting>
  <conditionalFormatting sqref="J13">
    <cfRule type="expression" dxfId="7516" priority="455" stopIfTrue="1">
      <formula>LEN(TRIM($J$13))=0</formula>
    </cfRule>
  </conditionalFormatting>
  <conditionalFormatting sqref="K13">
    <cfRule type="expression" dxfId="7515" priority="456" stopIfTrue="1">
      <formula>LEN(TRIM($K$13))=0</formula>
    </cfRule>
  </conditionalFormatting>
  <conditionalFormatting sqref="L13">
    <cfRule type="expression" dxfId="7514" priority="457" stopIfTrue="1">
      <formula>LEN(TRIM($L$13))=0</formula>
    </cfRule>
  </conditionalFormatting>
  <conditionalFormatting sqref="M13">
    <cfRule type="expression" dxfId="7513" priority="458" stopIfTrue="1">
      <formula>LEN(TRIM($M$13))=0</formula>
    </cfRule>
  </conditionalFormatting>
  <conditionalFormatting sqref="N13">
    <cfRule type="expression" dxfId="7512" priority="459" stopIfTrue="1">
      <formula>LEN(TRIM($N$13))=0</formula>
    </cfRule>
  </conditionalFormatting>
  <conditionalFormatting sqref="O13">
    <cfRule type="expression" dxfId="7511" priority="460" stopIfTrue="1">
      <formula>LEN(TRIM($O$13))=0</formula>
    </cfRule>
  </conditionalFormatting>
  <conditionalFormatting sqref="P13">
    <cfRule type="expression" dxfId="7510" priority="461" stopIfTrue="1">
      <formula>LEN(TRIM($P$13))=0</formula>
    </cfRule>
  </conditionalFormatting>
  <conditionalFormatting sqref="Q13">
    <cfRule type="expression" dxfId="7509" priority="462" stopIfTrue="1">
      <formula>LEN(TRIM($Q$13))=0</formula>
    </cfRule>
  </conditionalFormatting>
  <conditionalFormatting sqref="R13">
    <cfRule type="expression" dxfId="7508" priority="463" stopIfTrue="1">
      <formula>LEN(TRIM($R$13))=0</formula>
    </cfRule>
  </conditionalFormatting>
  <conditionalFormatting sqref="F14">
    <cfRule type="expression" dxfId="7507" priority="464" stopIfTrue="1">
      <formula>LEN(TRIM($F$14))=0</formula>
    </cfRule>
  </conditionalFormatting>
  <conditionalFormatting sqref="G14">
    <cfRule type="expression" dxfId="7506" priority="465" stopIfTrue="1">
      <formula>LEN(TRIM($G$14))=0</formula>
    </cfRule>
  </conditionalFormatting>
  <conditionalFormatting sqref="H14">
    <cfRule type="expression" dxfId="7505" priority="466" stopIfTrue="1">
      <formula>LEN(TRIM($H$14))=0</formula>
    </cfRule>
  </conditionalFormatting>
  <conditionalFormatting sqref="I14">
    <cfRule type="expression" dxfId="7504" priority="467" stopIfTrue="1">
      <formula>LEN(TRIM($I$14))=0</formula>
    </cfRule>
  </conditionalFormatting>
  <conditionalFormatting sqref="J14">
    <cfRule type="expression" dxfId="7503" priority="468" stopIfTrue="1">
      <formula>LEN(TRIM($J$14))=0</formula>
    </cfRule>
  </conditionalFormatting>
  <conditionalFormatting sqref="K14">
    <cfRule type="expression" dxfId="7502" priority="469" stopIfTrue="1">
      <formula>LEN(TRIM($K$14))=0</formula>
    </cfRule>
  </conditionalFormatting>
  <conditionalFormatting sqref="L14">
    <cfRule type="expression" dxfId="7501" priority="470" stopIfTrue="1">
      <formula>LEN(TRIM($L$14))=0</formula>
    </cfRule>
  </conditionalFormatting>
  <conditionalFormatting sqref="M14">
    <cfRule type="expression" dxfId="7500" priority="471" stopIfTrue="1">
      <formula>LEN(TRIM($M$14))=0</formula>
    </cfRule>
  </conditionalFormatting>
  <conditionalFormatting sqref="N14">
    <cfRule type="expression" dxfId="7499" priority="472" stopIfTrue="1">
      <formula>LEN(TRIM($N$14))=0</formula>
    </cfRule>
  </conditionalFormatting>
  <conditionalFormatting sqref="O14">
    <cfRule type="expression" dxfId="7498" priority="473" stopIfTrue="1">
      <formula>LEN(TRIM($O$14))=0</formula>
    </cfRule>
  </conditionalFormatting>
  <conditionalFormatting sqref="P14">
    <cfRule type="expression" dxfId="7497" priority="474" stopIfTrue="1">
      <formula>LEN(TRIM($P$14))=0</formula>
    </cfRule>
  </conditionalFormatting>
  <conditionalFormatting sqref="Q14">
    <cfRule type="expression" dxfId="7496" priority="475" stopIfTrue="1">
      <formula>LEN(TRIM($Q$14))=0</formula>
    </cfRule>
  </conditionalFormatting>
  <conditionalFormatting sqref="R14">
    <cfRule type="expression" dxfId="7495" priority="476" stopIfTrue="1">
      <formula>LEN(TRIM($R$14))=0</formula>
    </cfRule>
  </conditionalFormatting>
  <conditionalFormatting sqref="F15">
    <cfRule type="expression" dxfId="7494" priority="477" stopIfTrue="1">
      <formula>LEN(TRIM($F$15))=0</formula>
    </cfRule>
  </conditionalFormatting>
  <conditionalFormatting sqref="G15">
    <cfRule type="expression" dxfId="7493" priority="478" stopIfTrue="1">
      <formula>LEN(TRIM($G$15))=0</formula>
    </cfRule>
  </conditionalFormatting>
  <conditionalFormatting sqref="H15">
    <cfRule type="expression" dxfId="7492" priority="479" stopIfTrue="1">
      <formula>LEN(TRIM($H$15))=0</formula>
    </cfRule>
  </conditionalFormatting>
  <conditionalFormatting sqref="I15">
    <cfRule type="expression" dxfId="7491" priority="480" stopIfTrue="1">
      <formula>LEN(TRIM($I$15))=0</formula>
    </cfRule>
  </conditionalFormatting>
  <conditionalFormatting sqref="J15">
    <cfRule type="expression" dxfId="7490" priority="481" stopIfTrue="1">
      <formula>LEN(TRIM($J$15))=0</formula>
    </cfRule>
  </conditionalFormatting>
  <conditionalFormatting sqref="K15">
    <cfRule type="expression" dxfId="7489" priority="482" stopIfTrue="1">
      <formula>LEN(TRIM($K$15))=0</formula>
    </cfRule>
  </conditionalFormatting>
  <conditionalFormatting sqref="L15">
    <cfRule type="expression" dxfId="7488" priority="483" stopIfTrue="1">
      <formula>LEN(TRIM($L$15))=0</formula>
    </cfRule>
  </conditionalFormatting>
  <conditionalFormatting sqref="M15">
    <cfRule type="expression" dxfId="7487" priority="484" stopIfTrue="1">
      <formula>LEN(TRIM($M$15))=0</formula>
    </cfRule>
  </conditionalFormatting>
  <conditionalFormatting sqref="N15">
    <cfRule type="expression" dxfId="7486" priority="485" stopIfTrue="1">
      <formula>LEN(TRIM($N$15))=0</formula>
    </cfRule>
  </conditionalFormatting>
  <conditionalFormatting sqref="O15">
    <cfRule type="expression" dxfId="7485" priority="486" stopIfTrue="1">
      <formula>LEN(TRIM($O$15))=0</formula>
    </cfRule>
  </conditionalFormatting>
  <conditionalFormatting sqref="P15">
    <cfRule type="expression" dxfId="7484" priority="487" stopIfTrue="1">
      <formula>LEN(TRIM($P$15))=0</formula>
    </cfRule>
  </conditionalFormatting>
  <conditionalFormatting sqref="Q15">
    <cfRule type="expression" dxfId="7483" priority="488" stopIfTrue="1">
      <formula>LEN(TRIM($Q$15))=0</formula>
    </cfRule>
  </conditionalFormatting>
  <conditionalFormatting sqref="R15">
    <cfRule type="expression" dxfId="7482" priority="489" stopIfTrue="1">
      <formula>LEN(TRIM($R$15))=0</formula>
    </cfRule>
  </conditionalFormatting>
  <conditionalFormatting sqref="F16">
    <cfRule type="expression" dxfId="7481" priority="490" stopIfTrue="1">
      <formula>LEN(TRIM($F$16))=0</formula>
    </cfRule>
  </conditionalFormatting>
  <conditionalFormatting sqref="G16">
    <cfRule type="expression" dxfId="7480" priority="491" stopIfTrue="1">
      <formula>LEN(TRIM($G$16))=0</formula>
    </cfRule>
  </conditionalFormatting>
  <conditionalFormatting sqref="H16">
    <cfRule type="expression" dxfId="7479" priority="492" stopIfTrue="1">
      <formula>LEN(TRIM($H$16))=0</formula>
    </cfRule>
  </conditionalFormatting>
  <conditionalFormatting sqref="I16">
    <cfRule type="expression" dxfId="7478" priority="493" stopIfTrue="1">
      <formula>LEN(TRIM($I$16))=0</formula>
    </cfRule>
  </conditionalFormatting>
  <conditionalFormatting sqref="J16">
    <cfRule type="expression" dxfId="7477" priority="494" stopIfTrue="1">
      <formula>LEN(TRIM($J$16))=0</formula>
    </cfRule>
  </conditionalFormatting>
  <conditionalFormatting sqref="K16">
    <cfRule type="expression" dxfId="7476" priority="495" stopIfTrue="1">
      <formula>LEN(TRIM($K$16))=0</formula>
    </cfRule>
  </conditionalFormatting>
  <conditionalFormatting sqref="L16">
    <cfRule type="expression" dxfId="7475" priority="496" stopIfTrue="1">
      <formula>LEN(TRIM($L$16))=0</formula>
    </cfRule>
  </conditionalFormatting>
  <conditionalFormatting sqref="M16">
    <cfRule type="expression" dxfId="7474" priority="497" stopIfTrue="1">
      <formula>LEN(TRIM($M$16))=0</formula>
    </cfRule>
  </conditionalFormatting>
  <conditionalFormatting sqref="N16">
    <cfRule type="expression" dxfId="7473" priority="498" stopIfTrue="1">
      <formula>LEN(TRIM($N$16))=0</formula>
    </cfRule>
  </conditionalFormatting>
  <conditionalFormatting sqref="O16">
    <cfRule type="expression" dxfId="7472" priority="499" stopIfTrue="1">
      <formula>LEN(TRIM($O$16))=0</formula>
    </cfRule>
  </conditionalFormatting>
  <conditionalFormatting sqref="P16">
    <cfRule type="expression" dxfId="7471" priority="500" stopIfTrue="1">
      <formula>LEN(TRIM($P$16))=0</formula>
    </cfRule>
  </conditionalFormatting>
  <conditionalFormatting sqref="Q16">
    <cfRule type="expression" dxfId="7470" priority="501" stopIfTrue="1">
      <formula>LEN(TRIM($Q$16))=0</formula>
    </cfRule>
  </conditionalFormatting>
  <conditionalFormatting sqref="R16">
    <cfRule type="expression" dxfId="7469" priority="502" stopIfTrue="1">
      <formula>LEN(TRIM($R$16))=0</formula>
    </cfRule>
  </conditionalFormatting>
  <conditionalFormatting sqref="F17">
    <cfRule type="expression" dxfId="7468" priority="503" stopIfTrue="1">
      <formula>LEN(TRIM($F$17))=0</formula>
    </cfRule>
  </conditionalFormatting>
  <conditionalFormatting sqref="G17">
    <cfRule type="expression" dxfId="7467" priority="504" stopIfTrue="1">
      <formula>LEN(TRIM($G$17))=0</formula>
    </cfRule>
  </conditionalFormatting>
  <conditionalFormatting sqref="H17">
    <cfRule type="expression" dxfId="7466" priority="505" stopIfTrue="1">
      <formula>LEN(TRIM($H$17))=0</formula>
    </cfRule>
  </conditionalFormatting>
  <conditionalFormatting sqref="I17">
    <cfRule type="expression" dxfId="7465" priority="506" stopIfTrue="1">
      <formula>LEN(TRIM($I$17))=0</formula>
    </cfRule>
  </conditionalFormatting>
  <conditionalFormatting sqref="J17">
    <cfRule type="expression" dxfId="7464" priority="507" stopIfTrue="1">
      <formula>LEN(TRIM($J$17))=0</formula>
    </cfRule>
  </conditionalFormatting>
  <conditionalFormatting sqref="K17">
    <cfRule type="expression" dxfId="7463" priority="508" stopIfTrue="1">
      <formula>LEN(TRIM($K$17))=0</formula>
    </cfRule>
  </conditionalFormatting>
  <conditionalFormatting sqref="L17">
    <cfRule type="expression" dxfId="7462" priority="509" stopIfTrue="1">
      <formula>LEN(TRIM($L$17))=0</formula>
    </cfRule>
  </conditionalFormatting>
  <conditionalFormatting sqref="M17">
    <cfRule type="expression" dxfId="7461" priority="510" stopIfTrue="1">
      <formula>LEN(TRIM($M$17))=0</formula>
    </cfRule>
  </conditionalFormatting>
  <conditionalFormatting sqref="N17">
    <cfRule type="expression" dxfId="7460" priority="511" stopIfTrue="1">
      <formula>LEN(TRIM($N$17))=0</formula>
    </cfRule>
  </conditionalFormatting>
  <conditionalFormatting sqref="O17">
    <cfRule type="expression" dxfId="7459" priority="512" stopIfTrue="1">
      <formula>LEN(TRIM($O$17))=0</formula>
    </cfRule>
  </conditionalFormatting>
  <conditionalFormatting sqref="P17">
    <cfRule type="expression" dxfId="7458" priority="513" stopIfTrue="1">
      <formula>LEN(TRIM($P$17))=0</formula>
    </cfRule>
  </conditionalFormatting>
  <conditionalFormatting sqref="Q17">
    <cfRule type="expression" dxfId="7457" priority="514" stopIfTrue="1">
      <formula>LEN(TRIM($Q$17))=0</formula>
    </cfRule>
  </conditionalFormatting>
  <conditionalFormatting sqref="R17">
    <cfRule type="expression" dxfId="7456" priority="515" stopIfTrue="1">
      <formula>LEN(TRIM($R$17))=0</formula>
    </cfRule>
  </conditionalFormatting>
  <conditionalFormatting sqref="F18">
    <cfRule type="expression" dxfId="7455" priority="516" stopIfTrue="1">
      <formula>LEN(TRIM($F$18))=0</formula>
    </cfRule>
  </conditionalFormatting>
  <conditionalFormatting sqref="G18">
    <cfRule type="expression" dxfId="7454" priority="517" stopIfTrue="1">
      <formula>LEN(TRIM($G$18))=0</formula>
    </cfRule>
  </conditionalFormatting>
  <conditionalFormatting sqref="H18">
    <cfRule type="expression" dxfId="7453" priority="518" stopIfTrue="1">
      <formula>LEN(TRIM($H$18))=0</formula>
    </cfRule>
  </conditionalFormatting>
  <conditionalFormatting sqref="I18">
    <cfRule type="expression" dxfId="7452" priority="519" stopIfTrue="1">
      <formula>LEN(TRIM($I$18))=0</formula>
    </cfRule>
  </conditionalFormatting>
  <conditionalFormatting sqref="J18">
    <cfRule type="expression" dxfId="7451" priority="520" stopIfTrue="1">
      <formula>LEN(TRIM($J$18))=0</formula>
    </cfRule>
  </conditionalFormatting>
  <conditionalFormatting sqref="K18">
    <cfRule type="expression" dxfId="7450" priority="521" stopIfTrue="1">
      <formula>LEN(TRIM($K$18))=0</formula>
    </cfRule>
  </conditionalFormatting>
  <conditionalFormatting sqref="L18">
    <cfRule type="expression" dxfId="7449" priority="522" stopIfTrue="1">
      <formula>LEN(TRIM($L$18))=0</formula>
    </cfRule>
  </conditionalFormatting>
  <conditionalFormatting sqref="M18">
    <cfRule type="expression" dxfId="7448" priority="523" stopIfTrue="1">
      <formula>LEN(TRIM($M$18))=0</formula>
    </cfRule>
  </conditionalFormatting>
  <conditionalFormatting sqref="N18">
    <cfRule type="expression" dxfId="7447" priority="524" stopIfTrue="1">
      <formula>LEN(TRIM($N$18))=0</formula>
    </cfRule>
  </conditionalFormatting>
  <conditionalFormatting sqref="O18">
    <cfRule type="expression" dxfId="7446" priority="525" stopIfTrue="1">
      <formula>LEN(TRIM($O$18))=0</formula>
    </cfRule>
  </conditionalFormatting>
  <conditionalFormatting sqref="P18">
    <cfRule type="expression" dxfId="7445" priority="526" stopIfTrue="1">
      <formula>LEN(TRIM($P$18))=0</formula>
    </cfRule>
  </conditionalFormatting>
  <conditionalFormatting sqref="Q18">
    <cfRule type="expression" dxfId="7444" priority="527" stopIfTrue="1">
      <formula>LEN(TRIM($Q$18))=0</formula>
    </cfRule>
  </conditionalFormatting>
  <conditionalFormatting sqref="R18">
    <cfRule type="expression" dxfId="7443" priority="528" stopIfTrue="1">
      <formula>LEN(TRIM($R$18))=0</formula>
    </cfRule>
  </conditionalFormatting>
  <conditionalFormatting sqref="F19">
    <cfRule type="expression" dxfId="7442" priority="529" stopIfTrue="1">
      <formula>LEN(TRIM($F$19))=0</formula>
    </cfRule>
  </conditionalFormatting>
  <conditionalFormatting sqref="G19">
    <cfRule type="expression" dxfId="7441" priority="530" stopIfTrue="1">
      <formula>LEN(TRIM($G$19))=0</formula>
    </cfRule>
  </conditionalFormatting>
  <conditionalFormatting sqref="H19">
    <cfRule type="expression" dxfId="7440" priority="531" stopIfTrue="1">
      <formula>LEN(TRIM($H$19))=0</formula>
    </cfRule>
  </conditionalFormatting>
  <conditionalFormatting sqref="I19">
    <cfRule type="expression" dxfId="7439" priority="532" stopIfTrue="1">
      <formula>LEN(TRIM($I$19))=0</formula>
    </cfRule>
  </conditionalFormatting>
  <conditionalFormatting sqref="J19">
    <cfRule type="expression" dxfId="7438" priority="533" stopIfTrue="1">
      <formula>LEN(TRIM($J$19))=0</formula>
    </cfRule>
  </conditionalFormatting>
  <conditionalFormatting sqref="K19">
    <cfRule type="expression" dxfId="7437" priority="534" stopIfTrue="1">
      <formula>LEN(TRIM($K$19))=0</formula>
    </cfRule>
  </conditionalFormatting>
  <conditionalFormatting sqref="L19">
    <cfRule type="expression" dxfId="7436" priority="535" stopIfTrue="1">
      <formula>LEN(TRIM($L$19))=0</formula>
    </cfRule>
  </conditionalFormatting>
  <conditionalFormatting sqref="M19">
    <cfRule type="expression" dxfId="7435" priority="536" stopIfTrue="1">
      <formula>LEN(TRIM($M$19))=0</formula>
    </cfRule>
  </conditionalFormatting>
  <conditionalFormatting sqref="N19">
    <cfRule type="expression" dxfId="7434" priority="537" stopIfTrue="1">
      <formula>LEN(TRIM($N$19))=0</formula>
    </cfRule>
  </conditionalFormatting>
  <conditionalFormatting sqref="O19">
    <cfRule type="expression" dxfId="7433" priority="538" stopIfTrue="1">
      <formula>LEN(TRIM($O$19))=0</formula>
    </cfRule>
  </conditionalFormatting>
  <conditionalFormatting sqref="P19">
    <cfRule type="expression" dxfId="7432" priority="539" stopIfTrue="1">
      <formula>LEN(TRIM($P$19))=0</formula>
    </cfRule>
  </conditionalFormatting>
  <conditionalFormatting sqref="Q19">
    <cfRule type="expression" dxfId="7431" priority="540" stopIfTrue="1">
      <formula>LEN(TRIM($Q$19))=0</formula>
    </cfRule>
  </conditionalFormatting>
  <conditionalFormatting sqref="R19">
    <cfRule type="expression" dxfId="7430" priority="541" stopIfTrue="1">
      <formula>LEN(TRIM($R$19))=0</formula>
    </cfRule>
  </conditionalFormatting>
  <conditionalFormatting sqref="F24">
    <cfRule type="expression" dxfId="7429" priority="542" stopIfTrue="1">
      <formula>LEN(TRIM($F$24))=0</formula>
    </cfRule>
  </conditionalFormatting>
  <conditionalFormatting sqref="G24">
    <cfRule type="expression" dxfId="7428" priority="543" stopIfTrue="1">
      <formula>LEN(TRIM($G$24))=0</formula>
    </cfRule>
  </conditionalFormatting>
  <conditionalFormatting sqref="H24">
    <cfRule type="expression" dxfId="7427" priority="544" stopIfTrue="1">
      <formula>LEN(TRIM($H$24))=0</formula>
    </cfRule>
  </conditionalFormatting>
  <conditionalFormatting sqref="I24">
    <cfRule type="expression" dxfId="7426" priority="545" stopIfTrue="1">
      <formula>LEN(TRIM($I$24))=0</formula>
    </cfRule>
  </conditionalFormatting>
  <conditionalFormatting sqref="J24">
    <cfRule type="expression" dxfId="7425" priority="546" stopIfTrue="1">
      <formula>LEN(TRIM($J$24))=0</formula>
    </cfRule>
  </conditionalFormatting>
  <conditionalFormatting sqref="K24">
    <cfRule type="expression" dxfId="7424" priority="547" stopIfTrue="1">
      <formula>LEN(TRIM($K$24))=0</formula>
    </cfRule>
  </conditionalFormatting>
  <conditionalFormatting sqref="L24">
    <cfRule type="expression" dxfId="7423" priority="548" stopIfTrue="1">
      <formula>LEN(TRIM($L$24))=0</formula>
    </cfRule>
  </conditionalFormatting>
  <conditionalFormatting sqref="M24">
    <cfRule type="expression" dxfId="7422" priority="549" stopIfTrue="1">
      <formula>LEN(TRIM($M$24))=0</formula>
    </cfRule>
  </conditionalFormatting>
  <conditionalFormatting sqref="N24">
    <cfRule type="expression" dxfId="7421" priority="550" stopIfTrue="1">
      <formula>LEN(TRIM($N$24))=0</formula>
    </cfRule>
  </conditionalFormatting>
  <conditionalFormatting sqref="O24">
    <cfRule type="expression" dxfId="7420" priority="551" stopIfTrue="1">
      <formula>LEN(TRIM($O$24))=0</formula>
    </cfRule>
  </conditionalFormatting>
  <conditionalFormatting sqref="P24">
    <cfRule type="expression" dxfId="7419" priority="552" stopIfTrue="1">
      <formula>LEN(TRIM($P$24))=0</formula>
    </cfRule>
  </conditionalFormatting>
  <conditionalFormatting sqref="Q24">
    <cfRule type="expression" dxfId="7418" priority="553" stopIfTrue="1">
      <formula>LEN(TRIM($Q$24))=0</formula>
    </cfRule>
  </conditionalFormatting>
  <conditionalFormatting sqref="R24">
    <cfRule type="expression" dxfId="7417" priority="554" stopIfTrue="1">
      <formula>LEN(TRIM($R$24))=0</formula>
    </cfRule>
  </conditionalFormatting>
  <conditionalFormatting sqref="F25">
    <cfRule type="expression" dxfId="7416" priority="555" stopIfTrue="1">
      <formula>LEN(TRIM($F$25))=0</formula>
    </cfRule>
  </conditionalFormatting>
  <conditionalFormatting sqref="G25">
    <cfRule type="expression" dxfId="7415" priority="556" stopIfTrue="1">
      <formula>LEN(TRIM($G$25))=0</formula>
    </cfRule>
  </conditionalFormatting>
  <conditionalFormatting sqref="H25">
    <cfRule type="expression" dxfId="7414" priority="557" stopIfTrue="1">
      <formula>LEN(TRIM($H$25))=0</formula>
    </cfRule>
  </conditionalFormatting>
  <conditionalFormatting sqref="I25">
    <cfRule type="expression" dxfId="7413" priority="558" stopIfTrue="1">
      <formula>LEN(TRIM($I$25))=0</formula>
    </cfRule>
  </conditionalFormatting>
  <conditionalFormatting sqref="J25">
    <cfRule type="expression" dxfId="7412" priority="559" stopIfTrue="1">
      <formula>LEN(TRIM($J$25))=0</formula>
    </cfRule>
  </conditionalFormatting>
  <conditionalFormatting sqref="K25">
    <cfRule type="expression" dxfId="7411" priority="560" stopIfTrue="1">
      <formula>LEN(TRIM($K$25))=0</formula>
    </cfRule>
  </conditionalFormatting>
  <conditionalFormatting sqref="L25">
    <cfRule type="expression" dxfId="7410" priority="561" stopIfTrue="1">
      <formula>LEN(TRIM($L$25))=0</formula>
    </cfRule>
  </conditionalFormatting>
  <conditionalFormatting sqref="M25">
    <cfRule type="expression" dxfId="7409" priority="562" stopIfTrue="1">
      <formula>LEN(TRIM($M$25))=0</formula>
    </cfRule>
  </conditionalFormatting>
  <conditionalFormatting sqref="N25">
    <cfRule type="expression" dxfId="7408" priority="563" stopIfTrue="1">
      <formula>LEN(TRIM($N$25))=0</formula>
    </cfRule>
  </conditionalFormatting>
  <conditionalFormatting sqref="O25">
    <cfRule type="expression" dxfId="7407" priority="564" stopIfTrue="1">
      <formula>LEN(TRIM($O$25))=0</formula>
    </cfRule>
  </conditionalFormatting>
  <conditionalFormatting sqref="P25">
    <cfRule type="expression" dxfId="7406" priority="565" stopIfTrue="1">
      <formula>LEN(TRIM($P$25))=0</formula>
    </cfRule>
  </conditionalFormatting>
  <conditionalFormatting sqref="Q25">
    <cfRule type="expression" dxfId="7405" priority="566" stopIfTrue="1">
      <formula>LEN(TRIM($Q$25))=0</formula>
    </cfRule>
  </conditionalFormatting>
  <conditionalFormatting sqref="R25">
    <cfRule type="expression" dxfId="7404" priority="567" stopIfTrue="1">
      <formula>LEN(TRIM($R$25))=0</formula>
    </cfRule>
  </conditionalFormatting>
  <conditionalFormatting sqref="F26">
    <cfRule type="expression" dxfId="7403" priority="568" stopIfTrue="1">
      <formula>LEN(TRIM($F$26))=0</formula>
    </cfRule>
  </conditionalFormatting>
  <conditionalFormatting sqref="G26">
    <cfRule type="expression" dxfId="7402" priority="569" stopIfTrue="1">
      <formula>LEN(TRIM($G$26))=0</formula>
    </cfRule>
  </conditionalFormatting>
  <conditionalFormatting sqref="H26">
    <cfRule type="expression" dxfId="7401" priority="570" stopIfTrue="1">
      <formula>LEN(TRIM($H$26))=0</formula>
    </cfRule>
  </conditionalFormatting>
  <conditionalFormatting sqref="I26">
    <cfRule type="expression" dxfId="7400" priority="571" stopIfTrue="1">
      <formula>LEN(TRIM($I$26))=0</formula>
    </cfRule>
  </conditionalFormatting>
  <conditionalFormatting sqref="J26">
    <cfRule type="expression" dxfId="7399" priority="572" stopIfTrue="1">
      <formula>LEN(TRIM($J$26))=0</formula>
    </cfRule>
  </conditionalFormatting>
  <conditionalFormatting sqref="K26">
    <cfRule type="expression" dxfId="7398" priority="573" stopIfTrue="1">
      <formula>LEN(TRIM($K$26))=0</formula>
    </cfRule>
  </conditionalFormatting>
  <conditionalFormatting sqref="L26">
    <cfRule type="expression" dxfId="7397" priority="574" stopIfTrue="1">
      <formula>LEN(TRIM($L$26))=0</formula>
    </cfRule>
  </conditionalFormatting>
  <conditionalFormatting sqref="M26">
    <cfRule type="expression" dxfId="7396" priority="575" stopIfTrue="1">
      <formula>LEN(TRIM($M$26))=0</formula>
    </cfRule>
  </conditionalFormatting>
  <conditionalFormatting sqref="N26">
    <cfRule type="expression" dxfId="7395" priority="576" stopIfTrue="1">
      <formula>LEN(TRIM($N$26))=0</formula>
    </cfRule>
  </conditionalFormatting>
  <conditionalFormatting sqref="O26">
    <cfRule type="expression" dxfId="7394" priority="577" stopIfTrue="1">
      <formula>LEN(TRIM($O$26))=0</formula>
    </cfRule>
  </conditionalFormatting>
  <conditionalFormatting sqref="P26">
    <cfRule type="expression" dxfId="7393" priority="578" stopIfTrue="1">
      <formula>LEN(TRIM($P$26))=0</formula>
    </cfRule>
  </conditionalFormatting>
  <conditionalFormatting sqref="Q26">
    <cfRule type="expression" dxfId="7392" priority="579" stopIfTrue="1">
      <formula>LEN(TRIM($Q$26))=0</formula>
    </cfRule>
  </conditionalFormatting>
  <conditionalFormatting sqref="R26">
    <cfRule type="expression" dxfId="7391" priority="580" stopIfTrue="1">
      <formula>LEN(TRIM($R$26))=0</formula>
    </cfRule>
  </conditionalFormatting>
  <conditionalFormatting sqref="F27">
    <cfRule type="expression" dxfId="7390" priority="581" stopIfTrue="1">
      <formula>LEN(TRIM($F$27))=0</formula>
    </cfRule>
  </conditionalFormatting>
  <conditionalFormatting sqref="G27">
    <cfRule type="expression" dxfId="7389" priority="582" stopIfTrue="1">
      <formula>LEN(TRIM($G$27))=0</formula>
    </cfRule>
  </conditionalFormatting>
  <conditionalFormatting sqref="H27">
    <cfRule type="expression" dxfId="7388" priority="583" stopIfTrue="1">
      <formula>LEN(TRIM($H$27))=0</formula>
    </cfRule>
  </conditionalFormatting>
  <conditionalFormatting sqref="I27">
    <cfRule type="expression" dxfId="7387" priority="584" stopIfTrue="1">
      <formula>LEN(TRIM($I$27))=0</formula>
    </cfRule>
  </conditionalFormatting>
  <conditionalFormatting sqref="J27">
    <cfRule type="expression" dxfId="7386" priority="585" stopIfTrue="1">
      <formula>LEN(TRIM($J$27))=0</formula>
    </cfRule>
  </conditionalFormatting>
  <conditionalFormatting sqref="K27">
    <cfRule type="expression" dxfId="7385" priority="586" stopIfTrue="1">
      <formula>LEN(TRIM($K$27))=0</formula>
    </cfRule>
  </conditionalFormatting>
  <conditionalFormatting sqref="L27">
    <cfRule type="expression" dxfId="7384" priority="587" stopIfTrue="1">
      <formula>LEN(TRIM($L$27))=0</formula>
    </cfRule>
  </conditionalFormatting>
  <conditionalFormatting sqref="M27">
    <cfRule type="expression" dxfId="7383" priority="588" stopIfTrue="1">
      <formula>LEN(TRIM($M$27))=0</formula>
    </cfRule>
  </conditionalFormatting>
  <conditionalFormatting sqref="N27">
    <cfRule type="expression" dxfId="7382" priority="589" stopIfTrue="1">
      <formula>LEN(TRIM($N$27))=0</formula>
    </cfRule>
  </conditionalFormatting>
  <conditionalFormatting sqref="O27">
    <cfRule type="expression" dxfId="7381" priority="590" stopIfTrue="1">
      <formula>LEN(TRIM($O$27))=0</formula>
    </cfRule>
  </conditionalFormatting>
  <conditionalFormatting sqref="P27">
    <cfRule type="expression" dxfId="7380" priority="591" stopIfTrue="1">
      <formula>LEN(TRIM($P$27))=0</formula>
    </cfRule>
  </conditionalFormatting>
  <conditionalFormatting sqref="Q27">
    <cfRule type="expression" dxfId="7379" priority="592" stopIfTrue="1">
      <formula>LEN(TRIM($Q$27))=0</formula>
    </cfRule>
  </conditionalFormatting>
  <conditionalFormatting sqref="R27">
    <cfRule type="expression" dxfId="7378" priority="593" stopIfTrue="1">
      <formula>LEN(TRIM($R$27))=0</formula>
    </cfRule>
  </conditionalFormatting>
  <conditionalFormatting sqref="F28">
    <cfRule type="expression" dxfId="7377" priority="594" stopIfTrue="1">
      <formula>LEN(TRIM($F$28))=0</formula>
    </cfRule>
  </conditionalFormatting>
  <conditionalFormatting sqref="G28">
    <cfRule type="expression" dxfId="7376" priority="595" stopIfTrue="1">
      <formula>LEN(TRIM($G$28))=0</formula>
    </cfRule>
  </conditionalFormatting>
  <conditionalFormatting sqref="H28">
    <cfRule type="expression" dxfId="7375" priority="596" stopIfTrue="1">
      <formula>LEN(TRIM($H$28))=0</formula>
    </cfRule>
  </conditionalFormatting>
  <conditionalFormatting sqref="I28">
    <cfRule type="expression" dxfId="7374" priority="597" stopIfTrue="1">
      <formula>LEN(TRIM($I$28))=0</formula>
    </cfRule>
  </conditionalFormatting>
  <conditionalFormatting sqref="J28">
    <cfRule type="expression" dxfId="7373" priority="598" stopIfTrue="1">
      <formula>LEN(TRIM($J$28))=0</formula>
    </cfRule>
  </conditionalFormatting>
  <conditionalFormatting sqref="K28">
    <cfRule type="expression" dxfId="7372" priority="599" stopIfTrue="1">
      <formula>LEN(TRIM($K$28))=0</formula>
    </cfRule>
  </conditionalFormatting>
  <conditionalFormatting sqref="L28">
    <cfRule type="expression" dxfId="7371" priority="600" stopIfTrue="1">
      <formula>LEN(TRIM($L$28))=0</formula>
    </cfRule>
  </conditionalFormatting>
  <conditionalFormatting sqref="M28">
    <cfRule type="expression" dxfId="7370" priority="601" stopIfTrue="1">
      <formula>LEN(TRIM($M$28))=0</formula>
    </cfRule>
  </conditionalFormatting>
  <conditionalFormatting sqref="N28">
    <cfRule type="expression" dxfId="7369" priority="602" stopIfTrue="1">
      <formula>LEN(TRIM($N$28))=0</formula>
    </cfRule>
  </conditionalFormatting>
  <conditionalFormatting sqref="O28">
    <cfRule type="expression" dxfId="7368" priority="603" stopIfTrue="1">
      <formula>LEN(TRIM($O$28))=0</formula>
    </cfRule>
  </conditionalFormatting>
  <conditionalFormatting sqref="P28">
    <cfRule type="expression" dxfId="7367" priority="604" stopIfTrue="1">
      <formula>LEN(TRIM($P$28))=0</formula>
    </cfRule>
  </conditionalFormatting>
  <conditionalFormatting sqref="Q28">
    <cfRule type="expression" dxfId="7366" priority="605" stopIfTrue="1">
      <formula>LEN(TRIM($Q$28))=0</formula>
    </cfRule>
  </conditionalFormatting>
  <conditionalFormatting sqref="R28">
    <cfRule type="expression" dxfId="7365" priority="606" stopIfTrue="1">
      <formula>LEN(TRIM($R$28))=0</formula>
    </cfRule>
  </conditionalFormatting>
  <conditionalFormatting sqref="F29">
    <cfRule type="expression" dxfId="7364" priority="607" stopIfTrue="1">
      <formula>LEN(TRIM($F$29))=0</formula>
    </cfRule>
  </conditionalFormatting>
  <conditionalFormatting sqref="G29">
    <cfRule type="expression" dxfId="7363" priority="608" stopIfTrue="1">
      <formula>LEN(TRIM($G$29))=0</formula>
    </cfRule>
  </conditionalFormatting>
  <conditionalFormatting sqref="H29">
    <cfRule type="expression" dxfId="7362" priority="609" stopIfTrue="1">
      <formula>LEN(TRIM($H$29))=0</formula>
    </cfRule>
  </conditionalFormatting>
  <conditionalFormatting sqref="I29">
    <cfRule type="expression" dxfId="7361" priority="610" stopIfTrue="1">
      <formula>LEN(TRIM($I$29))=0</formula>
    </cfRule>
  </conditionalFormatting>
  <conditionalFormatting sqref="J29">
    <cfRule type="expression" dxfId="7360" priority="611" stopIfTrue="1">
      <formula>LEN(TRIM($J$29))=0</formula>
    </cfRule>
  </conditionalFormatting>
  <conditionalFormatting sqref="K29">
    <cfRule type="expression" dxfId="7359" priority="612" stopIfTrue="1">
      <formula>LEN(TRIM($K$29))=0</formula>
    </cfRule>
  </conditionalFormatting>
  <conditionalFormatting sqref="L29">
    <cfRule type="expression" dxfId="7358" priority="613" stopIfTrue="1">
      <formula>LEN(TRIM($L$29))=0</formula>
    </cfRule>
  </conditionalFormatting>
  <conditionalFormatting sqref="M29">
    <cfRule type="expression" dxfId="7357" priority="614" stopIfTrue="1">
      <formula>LEN(TRIM($M$29))=0</formula>
    </cfRule>
  </conditionalFormatting>
  <conditionalFormatting sqref="N29">
    <cfRule type="expression" dxfId="7356" priority="615" stopIfTrue="1">
      <formula>LEN(TRIM($N$29))=0</formula>
    </cfRule>
  </conditionalFormatting>
  <conditionalFormatting sqref="O29">
    <cfRule type="expression" dxfId="7355" priority="616" stopIfTrue="1">
      <formula>LEN(TRIM($O$29))=0</formula>
    </cfRule>
  </conditionalFormatting>
  <conditionalFormatting sqref="P29">
    <cfRule type="expression" dxfId="7354" priority="617" stopIfTrue="1">
      <formula>LEN(TRIM($P$29))=0</formula>
    </cfRule>
  </conditionalFormatting>
  <conditionalFormatting sqref="Q29">
    <cfRule type="expression" dxfId="7353" priority="618" stopIfTrue="1">
      <formula>LEN(TRIM($Q$29))=0</formula>
    </cfRule>
  </conditionalFormatting>
  <conditionalFormatting sqref="R29">
    <cfRule type="expression" dxfId="7352" priority="619" stopIfTrue="1">
      <formula>LEN(TRIM($R$29))=0</formula>
    </cfRule>
  </conditionalFormatting>
  <conditionalFormatting sqref="F30">
    <cfRule type="expression" dxfId="7351" priority="620" stopIfTrue="1">
      <formula>LEN(TRIM($F$30))=0</formula>
    </cfRule>
  </conditionalFormatting>
  <conditionalFormatting sqref="G30">
    <cfRule type="expression" dxfId="7350" priority="621" stopIfTrue="1">
      <formula>LEN(TRIM($G$30))=0</formula>
    </cfRule>
  </conditionalFormatting>
  <conditionalFormatting sqref="H30">
    <cfRule type="expression" dxfId="7349" priority="622" stopIfTrue="1">
      <formula>LEN(TRIM($H$30))=0</formula>
    </cfRule>
  </conditionalFormatting>
  <conditionalFormatting sqref="I30">
    <cfRule type="expression" dxfId="7348" priority="623" stopIfTrue="1">
      <formula>LEN(TRIM($I$30))=0</formula>
    </cfRule>
  </conditionalFormatting>
  <conditionalFormatting sqref="J30">
    <cfRule type="expression" dxfId="7347" priority="624" stopIfTrue="1">
      <formula>LEN(TRIM($J$30))=0</formula>
    </cfRule>
  </conditionalFormatting>
  <conditionalFormatting sqref="K30">
    <cfRule type="expression" dxfId="7346" priority="625" stopIfTrue="1">
      <formula>LEN(TRIM($K$30))=0</formula>
    </cfRule>
  </conditionalFormatting>
  <conditionalFormatting sqref="L30">
    <cfRule type="expression" dxfId="7345" priority="626" stopIfTrue="1">
      <formula>LEN(TRIM($L$30))=0</formula>
    </cfRule>
  </conditionalFormatting>
  <conditionalFormatting sqref="M30">
    <cfRule type="expression" dxfId="7344" priority="627" stopIfTrue="1">
      <formula>LEN(TRIM($M$30))=0</formula>
    </cfRule>
  </conditionalFormatting>
  <conditionalFormatting sqref="N30">
    <cfRule type="expression" dxfId="7343" priority="628" stopIfTrue="1">
      <formula>LEN(TRIM($N$30))=0</formula>
    </cfRule>
  </conditionalFormatting>
  <conditionalFormatting sqref="O30">
    <cfRule type="expression" dxfId="7342" priority="629" stopIfTrue="1">
      <formula>LEN(TRIM($O$30))=0</formula>
    </cfRule>
  </conditionalFormatting>
  <conditionalFormatting sqref="P30">
    <cfRule type="expression" dxfId="7341" priority="630" stopIfTrue="1">
      <formula>LEN(TRIM($P$30))=0</formula>
    </cfRule>
  </conditionalFormatting>
  <conditionalFormatting sqref="Q30">
    <cfRule type="expression" dxfId="7340" priority="631" stopIfTrue="1">
      <formula>LEN(TRIM($Q$30))=0</formula>
    </cfRule>
  </conditionalFormatting>
  <conditionalFormatting sqref="R30">
    <cfRule type="expression" dxfId="7339" priority="632" stopIfTrue="1">
      <formula>LEN(TRIM($R$30))=0</formula>
    </cfRule>
  </conditionalFormatting>
  <dataValidations count="1">
    <dataValidation type="whole" allowBlank="1" showErrorMessage="1" errorTitle="Input error" error="Enter a whole number." sqref="F13:R19 F24:R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5F9127"/>
  </sheetPr>
  <dimension ref="A1:R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41" hidden="1" customWidth="1"/>
    <col min="2" max="2" width="29.28515625" style="41" hidden="1" customWidth="1"/>
    <col min="3" max="3" width="17.5703125" style="41" hidden="1" customWidth="1"/>
    <col min="4" max="4" width="47.285156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84</v>
      </c>
      <c r="B2" s="33"/>
      <c r="C2" s="19"/>
      <c r="D2" s="47" t="s">
        <v>159</v>
      </c>
      <c r="E2" s="47"/>
      <c r="F2" s="108" t="s">
        <v>165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CLAIMSDURN_IndIS_Adv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"CLAIMS"&amp;MID(A3,FIND("_",A3),255)</f>
        <v>CLAIMS_IndIS_Adv</v>
      </c>
      <c r="B4" s="19"/>
      <c r="C4" s="12"/>
      <c r="D4" s="47" t="s">
        <v>143</v>
      </c>
      <c r="E4" s="47"/>
      <c r="F4" s="108" t="s">
        <v>166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208" t="str">
        <f ca="1">SUBSTITUTE(A4,"_","_Open_",2)</f>
        <v>CLAIMS_IndIS_Open_Adv</v>
      </c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208" t="str">
        <f ca="1">SUBSTITUTE(A4,"_","_Closed_",2)</f>
        <v>CLAIMS_IndIS_Closed_Adv</v>
      </c>
      <c r="B6" s="19"/>
      <c r="C6" s="12"/>
      <c r="D6" s="109"/>
      <c r="E6" s="109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09"/>
      <c r="E7" s="109"/>
      <c r="F7" s="16"/>
      <c r="G7" s="16"/>
      <c r="H7" s="88"/>
      <c r="I7" s="88"/>
      <c r="J7" s="88"/>
      <c r="K7" s="16"/>
      <c r="L7" s="88"/>
      <c r="M7" s="88"/>
      <c r="N7" s="88"/>
      <c r="O7" s="88"/>
      <c r="P7" s="88"/>
      <c r="Q7" s="88"/>
      <c r="R7" s="88"/>
    </row>
    <row r="8" spans="1:18" ht="30" customHeight="1" x14ac:dyDescent="0.25">
      <c r="A8" s="19"/>
      <c r="B8" s="19"/>
      <c r="C8" s="19"/>
      <c r="D8" s="15" t="s">
        <v>298</v>
      </c>
      <c r="E8" s="134"/>
      <c r="F8" s="230" t="s">
        <v>97</v>
      </c>
      <c r="G8" s="231"/>
      <c r="H8" s="224" t="s">
        <v>4</v>
      </c>
      <c r="I8" s="225"/>
      <c r="J8" s="226"/>
      <c r="K8" s="133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5" t="s">
        <v>334</v>
      </c>
      <c r="E9" s="15"/>
      <c r="F9" s="117" t="s">
        <v>97</v>
      </c>
      <c r="G9" s="117" t="s">
        <v>200</v>
      </c>
      <c r="H9" s="137" t="s">
        <v>453</v>
      </c>
      <c r="I9" s="137" t="s">
        <v>452</v>
      </c>
      <c r="J9" s="137" t="s">
        <v>208</v>
      </c>
      <c r="K9" s="117" t="s">
        <v>5</v>
      </c>
      <c r="L9" s="139" t="s">
        <v>74</v>
      </c>
      <c r="M9" s="181" t="s">
        <v>97</v>
      </c>
      <c r="N9" s="181" t="s">
        <v>321</v>
      </c>
      <c r="O9" s="181" t="s">
        <v>322</v>
      </c>
      <c r="P9" s="181" t="s">
        <v>97</v>
      </c>
      <c r="Q9" s="181" t="s">
        <v>97</v>
      </c>
      <c r="R9" s="181" t="s">
        <v>299</v>
      </c>
    </row>
    <row r="10" spans="1:18" s="35" customFormat="1" x14ac:dyDescent="0.25">
      <c r="A10" s="19"/>
      <c r="B10" s="19"/>
      <c r="C10" s="19"/>
      <c r="D10" s="53"/>
      <c r="E10" s="53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</row>
    <row r="11" spans="1:18" ht="15.75" customHeight="1" x14ac:dyDescent="0.25">
      <c r="A11" s="36"/>
      <c r="B11" s="12"/>
      <c r="C11" s="36"/>
      <c r="D11" s="50" t="s">
        <v>96</v>
      </c>
      <c r="E11" s="50"/>
      <c r="F11" s="51" t="s">
        <v>77</v>
      </c>
      <c r="G11" s="51" t="s">
        <v>77</v>
      </c>
      <c r="H11" s="51" t="s">
        <v>77</v>
      </c>
      <c r="I11" s="51" t="s">
        <v>77</v>
      </c>
      <c r="J11" s="51" t="s">
        <v>77</v>
      </c>
      <c r="K11" s="51" t="s">
        <v>77</v>
      </c>
      <c r="L11" s="51" t="s">
        <v>77</v>
      </c>
      <c r="M11" s="51" t="s">
        <v>77</v>
      </c>
      <c r="N11" s="51" t="s">
        <v>77</v>
      </c>
      <c r="O11" s="51" t="s">
        <v>77</v>
      </c>
      <c r="P11" s="51" t="s">
        <v>77</v>
      </c>
      <c r="Q11" s="51" t="s">
        <v>77</v>
      </c>
      <c r="R11" s="51" t="s">
        <v>77</v>
      </c>
    </row>
    <row r="12" spans="1:18" x14ac:dyDescent="0.25">
      <c r="A12" s="36"/>
      <c r="B12" s="36"/>
      <c r="C12" s="36"/>
      <c r="D12" s="37" t="s">
        <v>137</v>
      </c>
      <c r="E12" s="37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40" t="str">
        <f>"CPD BY NUMBER"</f>
        <v>CPD BY NUMBER</v>
      </c>
      <c r="B13" s="40" t="str">
        <f>D12</f>
        <v>Claims finalised</v>
      </c>
      <c r="C13" s="40" t="s">
        <v>27</v>
      </c>
      <c r="D13" s="53" t="s">
        <v>248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"/>
      <c r="L13" s="251">
        <v>0</v>
      </c>
      <c r="M13" s="25"/>
      <c r="N13" s="25"/>
      <c r="O13" s="25"/>
      <c r="P13" s="25"/>
      <c r="Q13" s="25"/>
      <c r="R13" s="25"/>
    </row>
    <row r="14" spans="1:18" x14ac:dyDescent="0.25">
      <c r="A14" s="12" t="str">
        <f t="shared" ref="A14:B20" si="0">A13</f>
        <v>CPD BY NUMBER</v>
      </c>
      <c r="B14" s="36" t="str">
        <f t="shared" si="0"/>
        <v>Claims finalised</v>
      </c>
      <c r="C14" s="12" t="s">
        <v>27</v>
      </c>
      <c r="D14" s="53" t="s">
        <v>247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"/>
      <c r="L14" s="251">
        <v>0</v>
      </c>
      <c r="M14" s="25"/>
      <c r="N14" s="25"/>
      <c r="O14" s="25"/>
      <c r="P14" s="25"/>
      <c r="Q14" s="25"/>
      <c r="R14" s="25"/>
    </row>
    <row r="15" spans="1:18" x14ac:dyDescent="0.25">
      <c r="A15" s="12" t="str">
        <f t="shared" si="0"/>
        <v>CPD BY NUMBER</v>
      </c>
      <c r="B15" s="36" t="str">
        <f t="shared" si="0"/>
        <v>Claims finalised</v>
      </c>
      <c r="C15" s="12" t="s">
        <v>27</v>
      </c>
      <c r="D15" s="53" t="s">
        <v>249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"/>
      <c r="L15" s="251">
        <v>0</v>
      </c>
      <c r="M15" s="25"/>
      <c r="N15" s="25"/>
      <c r="O15" s="25"/>
      <c r="P15" s="25"/>
      <c r="Q15" s="25"/>
      <c r="R15" s="25"/>
    </row>
    <row r="16" spans="1:18" x14ac:dyDescent="0.25">
      <c r="A16" s="12" t="str">
        <f t="shared" si="0"/>
        <v>CPD BY NUMBER</v>
      </c>
      <c r="B16" s="36" t="str">
        <f t="shared" si="0"/>
        <v>Claims finalised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"/>
      <c r="L16" s="251">
        <v>0</v>
      </c>
      <c r="M16" s="25"/>
      <c r="N16" s="25"/>
      <c r="O16" s="25"/>
      <c r="P16" s="25"/>
      <c r="Q16" s="25"/>
      <c r="R16" s="25"/>
    </row>
    <row r="17" spans="1:18" x14ac:dyDescent="0.25">
      <c r="A17" s="12" t="str">
        <f t="shared" si="0"/>
        <v>CPD BY NUMBER</v>
      </c>
      <c r="B17" s="36" t="str">
        <f t="shared" si="0"/>
        <v>Claims finalised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"/>
      <c r="L17" s="251">
        <v>0</v>
      </c>
      <c r="M17" s="25"/>
      <c r="N17" s="25"/>
      <c r="O17" s="25"/>
      <c r="P17" s="25"/>
      <c r="Q17" s="25"/>
      <c r="R17" s="25"/>
    </row>
    <row r="18" spans="1:18" x14ac:dyDescent="0.25">
      <c r="A18" s="12" t="str">
        <f t="shared" si="0"/>
        <v>CPD BY NUMBER</v>
      </c>
      <c r="B18" s="36" t="str">
        <f t="shared" si="0"/>
        <v>Claims finalised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"/>
      <c r="L18" s="251">
        <v>0</v>
      </c>
      <c r="M18" s="25"/>
      <c r="N18" s="25"/>
      <c r="O18" s="25"/>
      <c r="P18" s="25"/>
      <c r="Q18" s="25"/>
      <c r="R18" s="25"/>
    </row>
    <row r="19" spans="1:18" x14ac:dyDescent="0.25">
      <c r="A19" s="12" t="str">
        <f t="shared" si="0"/>
        <v>CPD BY NUMBER</v>
      </c>
      <c r="B19" s="36" t="str">
        <f t="shared" si="0"/>
        <v>Claims finalised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"/>
      <c r="L19" s="251">
        <v>0</v>
      </c>
      <c r="M19" s="25"/>
      <c r="N19" s="25"/>
      <c r="O19" s="25"/>
      <c r="P19" s="25"/>
      <c r="Q19" s="25"/>
      <c r="R19" s="25"/>
    </row>
    <row r="20" spans="1:18" x14ac:dyDescent="0.25">
      <c r="A20" s="12" t="str">
        <f t="shared" si="0"/>
        <v>CPD BY NUMBER</v>
      </c>
      <c r="B20" s="36" t="str">
        <f t="shared" si="0"/>
        <v>Claims finalised</v>
      </c>
      <c r="C20" s="12" t="s">
        <v>27</v>
      </c>
      <c r="D20" s="53" t="s">
        <v>171</v>
      </c>
      <c r="E20" s="53"/>
      <c r="F20" s="26">
        <f t="shared" ref="F20:R20" si="1">SUM(F13:F19)</f>
        <v>0</v>
      </c>
      <c r="G20" s="26">
        <f>SUM(G13:G19)</f>
        <v>0</v>
      </c>
      <c r="H20" s="26">
        <f t="shared" si="1"/>
        <v>0</v>
      </c>
      <c r="I20" s="26">
        <f>SUM(I13:I19)</f>
        <v>0</v>
      </c>
      <c r="J20" s="26">
        <f>SUM(J13:J19)</f>
        <v>0</v>
      </c>
      <c r="K20" s="26">
        <f t="shared" si="1"/>
        <v>0</v>
      </c>
      <c r="L20" s="26">
        <f>SUM(L13:L19)</f>
        <v>0</v>
      </c>
      <c r="M20" s="26">
        <f t="shared" si="1"/>
        <v>0</v>
      </c>
      <c r="N20" s="26">
        <f>SUM(N13:N19)</f>
        <v>0</v>
      </c>
      <c r="O20" s="26">
        <f>SUM(O13:O19)</f>
        <v>0</v>
      </c>
      <c r="P20" s="26">
        <f t="shared" si="1"/>
        <v>0</v>
      </c>
      <c r="Q20" s="26">
        <f>SUM(Q13:Q19)</f>
        <v>0</v>
      </c>
      <c r="R20" s="26">
        <f t="shared" si="1"/>
        <v>0</v>
      </c>
    </row>
    <row r="21" spans="1:18" x14ac:dyDescent="0.25">
      <c r="A21" s="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D22" s="48" t="s">
        <v>98</v>
      </c>
      <c r="E22" s="114"/>
      <c r="F22" s="51" t="s">
        <v>76</v>
      </c>
      <c r="G22" s="51" t="s">
        <v>76</v>
      </c>
      <c r="H22" s="51" t="s">
        <v>76</v>
      </c>
      <c r="I22" s="51" t="s">
        <v>76</v>
      </c>
      <c r="J22" s="51" t="s">
        <v>76</v>
      </c>
      <c r="K22" s="51" t="s">
        <v>76</v>
      </c>
      <c r="L22" s="128" t="s">
        <v>75</v>
      </c>
      <c r="M22" s="51" t="s">
        <v>76</v>
      </c>
      <c r="N22" s="51" t="s">
        <v>76</v>
      </c>
      <c r="O22" s="51" t="s">
        <v>76</v>
      </c>
      <c r="P22" s="51" t="s">
        <v>76</v>
      </c>
      <c r="Q22" s="51" t="s">
        <v>76</v>
      </c>
      <c r="R22" s="51" t="s">
        <v>76</v>
      </c>
    </row>
    <row r="23" spans="1:18" x14ac:dyDescent="0.25">
      <c r="A23" s="36"/>
      <c r="B23" s="36"/>
      <c r="C23" s="36"/>
      <c r="D23" s="37" t="s">
        <v>137</v>
      </c>
      <c r="E23" s="37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x14ac:dyDescent="0.25">
      <c r="A24" s="110" t="str">
        <f>"CPD BY SUM INSURED"</f>
        <v>CPD BY SUM INSURED</v>
      </c>
      <c r="B24" s="40" t="str">
        <f>D23</f>
        <v>Claims finalised</v>
      </c>
      <c r="C24" s="40" t="s">
        <v>27</v>
      </c>
      <c r="D24" s="53" t="s">
        <v>248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"/>
      <c r="L24" s="251">
        <v>0</v>
      </c>
      <c r="M24" s="25"/>
      <c r="N24" s="25"/>
      <c r="O24" s="25"/>
      <c r="P24" s="25"/>
      <c r="Q24" s="25"/>
      <c r="R24" s="25"/>
    </row>
    <row r="25" spans="1:18" x14ac:dyDescent="0.25">
      <c r="A25" s="36" t="str">
        <f>$A$24</f>
        <v>CPD BY SUM INSURED</v>
      </c>
      <c r="B25" s="36" t="str">
        <f t="shared" ref="B25:B31" si="2">B24</f>
        <v>Claims finalised</v>
      </c>
      <c r="C25" s="12" t="s">
        <v>27</v>
      </c>
      <c r="D25" s="53" t="s">
        <v>247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"/>
      <c r="L25" s="251">
        <v>0</v>
      </c>
      <c r="M25" s="25"/>
      <c r="N25" s="25"/>
      <c r="O25" s="25"/>
      <c r="P25" s="25"/>
      <c r="Q25" s="25"/>
      <c r="R25" s="25"/>
    </row>
    <row r="26" spans="1:18" x14ac:dyDescent="0.25">
      <c r="A26" s="36" t="str">
        <f t="shared" ref="A26:A31" si="3">$A$24</f>
        <v>CPD BY SUM INSURED</v>
      </c>
      <c r="B26" s="36" t="str">
        <f t="shared" si="2"/>
        <v>Claims finalised</v>
      </c>
      <c r="C26" s="12" t="s">
        <v>27</v>
      </c>
      <c r="D26" s="53" t="s">
        <v>249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"/>
      <c r="L26" s="251">
        <v>0</v>
      </c>
      <c r="M26" s="25"/>
      <c r="N26" s="25"/>
      <c r="O26" s="25"/>
      <c r="P26" s="25"/>
      <c r="Q26" s="25"/>
      <c r="R26" s="25"/>
    </row>
    <row r="27" spans="1:18" x14ac:dyDescent="0.25">
      <c r="A27" s="36" t="str">
        <f t="shared" si="3"/>
        <v>CPD BY SUM INSURED</v>
      </c>
      <c r="B27" s="36" t="str">
        <f t="shared" si="2"/>
        <v>Claims finalised</v>
      </c>
      <c r="C27" s="12" t="s">
        <v>27</v>
      </c>
      <c r="D27" s="53" t="s">
        <v>250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"/>
      <c r="L27" s="251">
        <v>0</v>
      </c>
      <c r="M27" s="25"/>
      <c r="N27" s="25"/>
      <c r="O27" s="25"/>
      <c r="P27" s="25"/>
      <c r="Q27" s="25"/>
      <c r="R27" s="25"/>
    </row>
    <row r="28" spans="1:18" x14ac:dyDescent="0.25">
      <c r="A28" s="36" t="str">
        <f t="shared" si="3"/>
        <v>CPD BY SUM INSURED</v>
      </c>
      <c r="B28" s="36" t="str">
        <f t="shared" si="2"/>
        <v>Claims finalised</v>
      </c>
      <c r="C28" s="12" t="s">
        <v>27</v>
      </c>
      <c r="D28" s="53" t="s">
        <v>251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"/>
      <c r="L28" s="251">
        <v>0</v>
      </c>
      <c r="M28" s="25"/>
      <c r="N28" s="25"/>
      <c r="O28" s="25"/>
      <c r="P28" s="25"/>
      <c r="Q28" s="25"/>
      <c r="R28" s="25"/>
    </row>
    <row r="29" spans="1:18" x14ac:dyDescent="0.25">
      <c r="A29" s="36" t="str">
        <f t="shared" si="3"/>
        <v>CPD BY SUM INSURED</v>
      </c>
      <c r="B29" s="36" t="str">
        <f t="shared" si="2"/>
        <v>Claims finalised</v>
      </c>
      <c r="C29" s="12" t="s">
        <v>27</v>
      </c>
      <c r="D29" s="53" t="s">
        <v>252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"/>
      <c r="L29" s="251">
        <v>0</v>
      </c>
      <c r="M29" s="25"/>
      <c r="N29" s="25"/>
      <c r="O29" s="25"/>
      <c r="P29" s="25"/>
      <c r="Q29" s="25"/>
      <c r="R29" s="25"/>
    </row>
    <row r="30" spans="1:18" x14ac:dyDescent="0.25">
      <c r="A30" s="36" t="str">
        <f t="shared" si="3"/>
        <v>CPD BY SUM INSURED</v>
      </c>
      <c r="B30" s="36" t="str">
        <f t="shared" si="2"/>
        <v>Claims finalised</v>
      </c>
      <c r="C30" s="12" t="s">
        <v>27</v>
      </c>
      <c r="D30" s="53" t="s">
        <v>253</v>
      </c>
      <c r="E30" s="53"/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"/>
      <c r="L30" s="251">
        <v>0</v>
      </c>
      <c r="M30" s="25"/>
      <c r="N30" s="25"/>
      <c r="O30" s="25"/>
      <c r="P30" s="25"/>
      <c r="Q30" s="25"/>
      <c r="R30" s="25"/>
    </row>
    <row r="31" spans="1:18" x14ac:dyDescent="0.25">
      <c r="A31" s="36" t="str">
        <f t="shared" si="3"/>
        <v>CPD BY SUM INSURED</v>
      </c>
      <c r="B31" s="36" t="str">
        <f t="shared" si="2"/>
        <v>Claims finalised</v>
      </c>
      <c r="C31" s="12" t="s">
        <v>27</v>
      </c>
      <c r="D31" s="53" t="s">
        <v>171</v>
      </c>
      <c r="E31" s="53"/>
      <c r="F31" s="26">
        <f t="shared" ref="F31:L31" si="4">SUM(F24:F30)</f>
        <v>0</v>
      </c>
      <c r="G31" s="26">
        <f t="shared" si="4"/>
        <v>0</v>
      </c>
      <c r="H31" s="26">
        <f t="shared" si="4"/>
        <v>0</v>
      </c>
      <c r="I31" s="26">
        <f t="shared" si="4"/>
        <v>0</v>
      </c>
      <c r="J31" s="26">
        <f t="shared" si="4"/>
        <v>0</v>
      </c>
      <c r="K31" s="26">
        <f t="shared" si="4"/>
        <v>0</v>
      </c>
      <c r="L31" s="26">
        <f t="shared" si="4"/>
        <v>0</v>
      </c>
      <c r="M31" s="26">
        <f t="shared" ref="M31:R31" si="5">SUM(M24:M30)</f>
        <v>0</v>
      </c>
      <c r="N31" s="26">
        <f>SUM(N24:N30)</f>
        <v>0</v>
      </c>
      <c r="O31" s="26">
        <f>SUM(O24:O30)</f>
        <v>0</v>
      </c>
      <c r="P31" s="26">
        <f t="shared" si="5"/>
        <v>0</v>
      </c>
      <c r="Q31" s="26">
        <f>SUM(Q24:Q30)</f>
        <v>0</v>
      </c>
      <c r="R31" s="26">
        <f t="shared" si="5"/>
        <v>0</v>
      </c>
    </row>
    <row r="34" spans="4:18" x14ac:dyDescent="0.25">
      <c r="D34" s="201" t="s">
        <v>520</v>
      </c>
    </row>
    <row r="35" spans="4:18" x14ac:dyDescent="0.25">
      <c r="D35" s="201" t="s">
        <v>439</v>
      </c>
    </row>
    <row r="36" spans="4:18" x14ac:dyDescent="0.25">
      <c r="D36" s="1" t="s">
        <v>248</v>
      </c>
      <c r="F36" s="202" t="e">
        <f>F13/F$20</f>
        <v>#DIV/0!</v>
      </c>
      <c r="G36" s="202" t="e">
        <f t="shared" ref="G36:L36" si="6">G13/G$20</f>
        <v>#DIV/0!</v>
      </c>
      <c r="H36" s="202" t="e">
        <f t="shared" si="6"/>
        <v>#DIV/0!</v>
      </c>
      <c r="I36" s="202" t="e">
        <f t="shared" si="6"/>
        <v>#DIV/0!</v>
      </c>
      <c r="J36" s="202" t="e">
        <f t="shared" si="6"/>
        <v>#DIV/0!</v>
      </c>
      <c r="K36" s="202"/>
      <c r="L36" s="202" t="e">
        <f t="shared" si="6"/>
        <v>#DIV/0!</v>
      </c>
      <c r="M36" s="202"/>
      <c r="N36" s="202"/>
      <c r="O36" s="202"/>
      <c r="P36" s="202"/>
      <c r="Q36" s="202"/>
      <c r="R36" s="202"/>
    </row>
    <row r="37" spans="4:18" x14ac:dyDescent="0.25">
      <c r="D37" s="1" t="s">
        <v>247</v>
      </c>
      <c r="F37" s="202" t="e">
        <f t="shared" ref="F37:L37" si="7">F14/F$20</f>
        <v>#DIV/0!</v>
      </c>
      <c r="G37" s="202" t="e">
        <f t="shared" si="7"/>
        <v>#DIV/0!</v>
      </c>
      <c r="H37" s="202" t="e">
        <f t="shared" si="7"/>
        <v>#DIV/0!</v>
      </c>
      <c r="I37" s="202" t="e">
        <f t="shared" si="7"/>
        <v>#DIV/0!</v>
      </c>
      <c r="J37" s="202" t="e">
        <f t="shared" si="7"/>
        <v>#DIV/0!</v>
      </c>
      <c r="K37" s="202"/>
      <c r="L37" s="202" t="e">
        <f t="shared" si="7"/>
        <v>#DIV/0!</v>
      </c>
      <c r="M37" s="202"/>
      <c r="N37" s="202"/>
      <c r="O37" s="202"/>
      <c r="P37" s="202"/>
      <c r="Q37" s="202"/>
      <c r="R37" s="202"/>
    </row>
    <row r="38" spans="4:18" x14ac:dyDescent="0.25">
      <c r="D38" s="1" t="s">
        <v>249</v>
      </c>
      <c r="F38" s="202" t="e">
        <f t="shared" ref="F38:L38" si="8">F15/F$20</f>
        <v>#DIV/0!</v>
      </c>
      <c r="G38" s="202" t="e">
        <f t="shared" si="8"/>
        <v>#DIV/0!</v>
      </c>
      <c r="H38" s="202" t="e">
        <f t="shared" si="8"/>
        <v>#DIV/0!</v>
      </c>
      <c r="I38" s="202" t="e">
        <f t="shared" si="8"/>
        <v>#DIV/0!</v>
      </c>
      <c r="J38" s="202" t="e">
        <f t="shared" si="8"/>
        <v>#DIV/0!</v>
      </c>
      <c r="K38" s="202"/>
      <c r="L38" s="202" t="e">
        <f t="shared" si="8"/>
        <v>#DIV/0!</v>
      </c>
      <c r="M38" s="202"/>
      <c r="N38" s="202"/>
      <c r="O38" s="202"/>
      <c r="P38" s="202"/>
      <c r="Q38" s="202"/>
      <c r="R38" s="202"/>
    </row>
    <row r="39" spans="4:18" x14ac:dyDescent="0.25">
      <c r="D39" s="1" t="s">
        <v>250</v>
      </c>
      <c r="F39" s="202" t="e">
        <f t="shared" ref="F39:L39" si="9">F16/F$20</f>
        <v>#DIV/0!</v>
      </c>
      <c r="G39" s="202" t="e">
        <f t="shared" si="9"/>
        <v>#DIV/0!</v>
      </c>
      <c r="H39" s="202" t="e">
        <f t="shared" si="9"/>
        <v>#DIV/0!</v>
      </c>
      <c r="I39" s="202" t="e">
        <f t="shared" si="9"/>
        <v>#DIV/0!</v>
      </c>
      <c r="J39" s="202" t="e">
        <f t="shared" si="9"/>
        <v>#DIV/0!</v>
      </c>
      <c r="K39" s="202"/>
      <c r="L39" s="202" t="e">
        <f t="shared" si="9"/>
        <v>#DIV/0!</v>
      </c>
      <c r="M39" s="202"/>
      <c r="N39" s="202"/>
      <c r="O39" s="202"/>
      <c r="P39" s="202"/>
      <c r="Q39" s="202"/>
      <c r="R39" s="202"/>
    </row>
    <row r="40" spans="4:18" x14ac:dyDescent="0.25">
      <c r="D40" s="1" t="s">
        <v>251</v>
      </c>
      <c r="F40" s="202" t="e">
        <f t="shared" ref="F40:L40" si="10">F17/F$20</f>
        <v>#DIV/0!</v>
      </c>
      <c r="G40" s="202" t="e">
        <f t="shared" si="10"/>
        <v>#DIV/0!</v>
      </c>
      <c r="H40" s="202" t="e">
        <f t="shared" si="10"/>
        <v>#DIV/0!</v>
      </c>
      <c r="I40" s="202" t="e">
        <f t="shared" si="10"/>
        <v>#DIV/0!</v>
      </c>
      <c r="J40" s="202" t="e">
        <f t="shared" si="10"/>
        <v>#DIV/0!</v>
      </c>
      <c r="K40" s="202"/>
      <c r="L40" s="202" t="e">
        <f t="shared" si="10"/>
        <v>#DIV/0!</v>
      </c>
      <c r="M40" s="202"/>
      <c r="N40" s="202"/>
      <c r="O40" s="202"/>
      <c r="P40" s="202"/>
      <c r="Q40" s="202"/>
      <c r="R40" s="202"/>
    </row>
    <row r="41" spans="4:18" x14ac:dyDescent="0.25">
      <c r="D41" s="1" t="s">
        <v>252</v>
      </c>
      <c r="F41" s="202" t="e">
        <f t="shared" ref="F41:L41" si="11">F18/F$20</f>
        <v>#DIV/0!</v>
      </c>
      <c r="G41" s="202" t="e">
        <f t="shared" si="11"/>
        <v>#DIV/0!</v>
      </c>
      <c r="H41" s="202" t="e">
        <f t="shared" si="11"/>
        <v>#DIV/0!</v>
      </c>
      <c r="I41" s="202" t="e">
        <f t="shared" si="11"/>
        <v>#DIV/0!</v>
      </c>
      <c r="J41" s="202" t="e">
        <f t="shared" si="11"/>
        <v>#DIV/0!</v>
      </c>
      <c r="K41" s="202"/>
      <c r="L41" s="202" t="e">
        <f t="shared" si="11"/>
        <v>#DIV/0!</v>
      </c>
      <c r="M41" s="202"/>
      <c r="N41" s="202"/>
      <c r="O41" s="202"/>
      <c r="P41" s="202"/>
      <c r="Q41" s="202"/>
      <c r="R41" s="202"/>
    </row>
    <row r="42" spans="4:18" x14ac:dyDescent="0.25">
      <c r="D42" s="1" t="s">
        <v>253</v>
      </c>
      <c r="F42" s="202" t="e">
        <f t="shared" ref="F42:L42" si="12">F19/F$20</f>
        <v>#DIV/0!</v>
      </c>
      <c r="G42" s="202" t="e">
        <f t="shared" si="12"/>
        <v>#DIV/0!</v>
      </c>
      <c r="H42" s="202" t="e">
        <f t="shared" si="12"/>
        <v>#DIV/0!</v>
      </c>
      <c r="I42" s="202" t="e">
        <f t="shared" si="12"/>
        <v>#DIV/0!</v>
      </c>
      <c r="J42" s="202" t="e">
        <f t="shared" si="12"/>
        <v>#DIV/0!</v>
      </c>
      <c r="K42" s="202"/>
      <c r="L42" s="202" t="e">
        <f t="shared" si="12"/>
        <v>#DIV/0!</v>
      </c>
      <c r="M42" s="202"/>
      <c r="N42" s="202"/>
      <c r="O42" s="202"/>
      <c r="P42" s="202"/>
      <c r="Q42" s="202"/>
      <c r="R42" s="202"/>
    </row>
    <row r="44" spans="4:18" x14ac:dyDescent="0.25">
      <c r="D44" s="201" t="s">
        <v>435</v>
      </c>
    </row>
    <row r="45" spans="4:18" x14ac:dyDescent="0.25">
      <c r="D45" s="1" t="s">
        <v>248</v>
      </c>
      <c r="F45" s="202" t="e">
        <f>F24/F$31</f>
        <v>#DIV/0!</v>
      </c>
      <c r="G45" s="202" t="e">
        <f t="shared" ref="G45:L45" si="13">G24/G$31</f>
        <v>#DIV/0!</v>
      </c>
      <c r="H45" s="202" t="e">
        <f t="shared" si="13"/>
        <v>#DIV/0!</v>
      </c>
      <c r="I45" s="202" t="e">
        <f t="shared" si="13"/>
        <v>#DIV/0!</v>
      </c>
      <c r="J45" s="202" t="e">
        <f t="shared" si="13"/>
        <v>#DIV/0!</v>
      </c>
      <c r="K45" s="202"/>
      <c r="L45" s="202" t="e">
        <f t="shared" si="13"/>
        <v>#DIV/0!</v>
      </c>
      <c r="M45" s="202"/>
      <c r="N45" s="202"/>
      <c r="O45" s="202"/>
      <c r="P45" s="202"/>
      <c r="Q45" s="202"/>
      <c r="R45" s="202"/>
    </row>
    <row r="46" spans="4:18" x14ac:dyDescent="0.25">
      <c r="D46" s="1" t="s">
        <v>247</v>
      </c>
      <c r="F46" s="202" t="e">
        <f t="shared" ref="F46:L46" si="14">F25/F$31</f>
        <v>#DIV/0!</v>
      </c>
      <c r="G46" s="202" t="e">
        <f t="shared" si="14"/>
        <v>#DIV/0!</v>
      </c>
      <c r="H46" s="202" t="e">
        <f t="shared" si="14"/>
        <v>#DIV/0!</v>
      </c>
      <c r="I46" s="202" t="e">
        <f t="shared" si="14"/>
        <v>#DIV/0!</v>
      </c>
      <c r="J46" s="202" t="e">
        <f t="shared" si="14"/>
        <v>#DIV/0!</v>
      </c>
      <c r="K46" s="202"/>
      <c r="L46" s="202" t="e">
        <f t="shared" si="14"/>
        <v>#DIV/0!</v>
      </c>
      <c r="M46" s="202"/>
      <c r="N46" s="202"/>
      <c r="O46" s="202"/>
      <c r="P46" s="202"/>
      <c r="Q46" s="202"/>
      <c r="R46" s="202"/>
    </row>
    <row r="47" spans="4:18" x14ac:dyDescent="0.25">
      <c r="D47" s="1" t="s">
        <v>249</v>
      </c>
      <c r="F47" s="202" t="e">
        <f t="shared" ref="F47:L47" si="15">F26/F$31</f>
        <v>#DIV/0!</v>
      </c>
      <c r="G47" s="202" t="e">
        <f t="shared" si="15"/>
        <v>#DIV/0!</v>
      </c>
      <c r="H47" s="202" t="e">
        <f t="shared" si="15"/>
        <v>#DIV/0!</v>
      </c>
      <c r="I47" s="202" t="e">
        <f t="shared" si="15"/>
        <v>#DIV/0!</v>
      </c>
      <c r="J47" s="202" t="e">
        <f t="shared" si="15"/>
        <v>#DIV/0!</v>
      </c>
      <c r="K47" s="202"/>
      <c r="L47" s="202" t="e">
        <f t="shared" si="15"/>
        <v>#DIV/0!</v>
      </c>
      <c r="M47" s="202"/>
      <c r="N47" s="202"/>
      <c r="O47" s="202"/>
      <c r="P47" s="202"/>
      <c r="Q47" s="202"/>
      <c r="R47" s="202"/>
    </row>
    <row r="48" spans="4:18" x14ac:dyDescent="0.25">
      <c r="D48" s="1" t="s">
        <v>250</v>
      </c>
      <c r="F48" s="202" t="e">
        <f t="shared" ref="F48:L48" si="16">F27/F$31</f>
        <v>#DIV/0!</v>
      </c>
      <c r="G48" s="202" t="e">
        <f t="shared" si="16"/>
        <v>#DIV/0!</v>
      </c>
      <c r="H48" s="202" t="e">
        <f t="shared" si="16"/>
        <v>#DIV/0!</v>
      </c>
      <c r="I48" s="202" t="e">
        <f t="shared" si="16"/>
        <v>#DIV/0!</v>
      </c>
      <c r="J48" s="202" t="e">
        <f t="shared" si="16"/>
        <v>#DIV/0!</v>
      </c>
      <c r="K48" s="202"/>
      <c r="L48" s="202" t="e">
        <f t="shared" si="16"/>
        <v>#DIV/0!</v>
      </c>
      <c r="M48" s="202"/>
      <c r="N48" s="202"/>
      <c r="O48" s="202"/>
      <c r="P48" s="202"/>
      <c r="Q48" s="202"/>
      <c r="R48" s="202"/>
    </row>
    <row r="49" spans="4:18" x14ac:dyDescent="0.25">
      <c r="D49" s="1" t="s">
        <v>251</v>
      </c>
      <c r="F49" s="202" t="e">
        <f t="shared" ref="F49:L49" si="17">F28/F$31</f>
        <v>#DIV/0!</v>
      </c>
      <c r="G49" s="202" t="e">
        <f t="shared" si="17"/>
        <v>#DIV/0!</v>
      </c>
      <c r="H49" s="202" t="e">
        <f t="shared" si="17"/>
        <v>#DIV/0!</v>
      </c>
      <c r="I49" s="202" t="e">
        <f t="shared" si="17"/>
        <v>#DIV/0!</v>
      </c>
      <c r="J49" s="202" t="e">
        <f t="shared" si="17"/>
        <v>#DIV/0!</v>
      </c>
      <c r="K49" s="202"/>
      <c r="L49" s="202" t="e">
        <f t="shared" si="17"/>
        <v>#DIV/0!</v>
      </c>
      <c r="M49" s="202"/>
      <c r="N49" s="202"/>
      <c r="O49" s="202"/>
      <c r="P49" s="202"/>
      <c r="Q49" s="202"/>
      <c r="R49" s="202"/>
    </row>
    <row r="50" spans="4:18" x14ac:dyDescent="0.25">
      <c r="D50" s="1" t="s">
        <v>252</v>
      </c>
      <c r="F50" s="202" t="e">
        <f t="shared" ref="F50:L50" si="18">F29/F$31</f>
        <v>#DIV/0!</v>
      </c>
      <c r="G50" s="202" t="e">
        <f t="shared" si="18"/>
        <v>#DIV/0!</v>
      </c>
      <c r="H50" s="202" t="e">
        <f t="shared" si="18"/>
        <v>#DIV/0!</v>
      </c>
      <c r="I50" s="202" t="e">
        <f t="shared" si="18"/>
        <v>#DIV/0!</v>
      </c>
      <c r="J50" s="202" t="e">
        <f t="shared" si="18"/>
        <v>#DIV/0!</v>
      </c>
      <c r="K50" s="202"/>
      <c r="L50" s="202" t="e">
        <f t="shared" si="18"/>
        <v>#DIV/0!</v>
      </c>
      <c r="M50" s="202"/>
      <c r="N50" s="202"/>
      <c r="O50" s="202"/>
      <c r="P50" s="202"/>
      <c r="Q50" s="202"/>
      <c r="R50" s="202"/>
    </row>
    <row r="51" spans="4:18" x14ac:dyDescent="0.25">
      <c r="D51" s="1" t="s">
        <v>253</v>
      </c>
      <c r="F51" s="202" t="e">
        <f t="shared" ref="F51:L51" si="19">F30/F$31</f>
        <v>#DIV/0!</v>
      </c>
      <c r="G51" s="202" t="e">
        <f t="shared" si="19"/>
        <v>#DIV/0!</v>
      </c>
      <c r="H51" s="202" t="e">
        <f t="shared" si="19"/>
        <v>#DIV/0!</v>
      </c>
      <c r="I51" s="202" t="e">
        <f t="shared" si="19"/>
        <v>#DIV/0!</v>
      </c>
      <c r="J51" s="202" t="e">
        <f t="shared" si="19"/>
        <v>#DIV/0!</v>
      </c>
      <c r="K51" s="202"/>
      <c r="L51" s="202" t="e">
        <f t="shared" si="19"/>
        <v>#DIV/0!</v>
      </c>
      <c r="M51" s="202"/>
      <c r="N51" s="202"/>
      <c r="O51" s="202"/>
      <c r="P51" s="202"/>
      <c r="Q51" s="202"/>
      <c r="R51" s="202"/>
    </row>
    <row r="53" spans="4:18" x14ac:dyDescent="0.25">
      <c r="D53" s="201" t="s">
        <v>438</v>
      </c>
      <c r="F53" s="214" t="str">
        <f ca="1">CLAIMSDURN_Total!F53</f>
        <v>$I$26</v>
      </c>
      <c r="G53" s="214" t="str">
        <f ca="1">CLAIMSDURN_Total!G53</f>
        <v>$M$26</v>
      </c>
      <c r="H53" s="214" t="str">
        <f ca="1">CLAIMSDURN_Total!H53</f>
        <v>$Q$26</v>
      </c>
      <c r="I53" s="214" t="str">
        <f ca="1">CLAIMSDURN_Total!I53</f>
        <v>$U$26</v>
      </c>
      <c r="J53" s="214" t="str">
        <f ca="1">CLAIMSDURN_Total!J53</f>
        <v>$Y$26</v>
      </c>
      <c r="K53" s="214"/>
      <c r="L53" s="214" t="str">
        <f ca="1">CLAIMSDURN_Total!L53</f>
        <v>$AG$26</v>
      </c>
      <c r="M53" s="214"/>
      <c r="N53" s="214"/>
      <c r="O53" s="214"/>
      <c r="P53" s="214"/>
      <c r="Q53" s="214"/>
      <c r="R53" s="214"/>
    </row>
    <row r="54" spans="4:18" x14ac:dyDescent="0.25">
      <c r="D54" s="1" t="s">
        <v>465</v>
      </c>
      <c r="F54" s="211">
        <f ca="1">INDIRECT($A$5&amp;"!"&amp;F53)+INDIRECT($A$6&amp;"!"&amp;F53)</f>
        <v>0</v>
      </c>
      <c r="G54" s="211">
        <f t="shared" ref="G54:L54" ca="1" si="20">INDIRECT($A$5&amp;"!"&amp;G53)+INDIRECT($A$6&amp;"!"&amp;G53)</f>
        <v>0</v>
      </c>
      <c r="H54" s="211">
        <f t="shared" ca="1" si="20"/>
        <v>0</v>
      </c>
      <c r="I54" s="211">
        <f t="shared" ca="1" si="20"/>
        <v>0</v>
      </c>
      <c r="J54" s="211">
        <f t="shared" ca="1" si="20"/>
        <v>0</v>
      </c>
      <c r="K54" s="211"/>
      <c r="L54" s="211">
        <f t="shared" ca="1" si="20"/>
        <v>0</v>
      </c>
      <c r="M54" s="211"/>
      <c r="N54" s="211"/>
      <c r="O54" s="211"/>
      <c r="P54" s="211"/>
      <c r="Q54" s="211"/>
      <c r="R54" s="211"/>
    </row>
    <row r="55" spans="4:18" x14ac:dyDescent="0.25">
      <c r="D55" s="1" t="s">
        <v>467</v>
      </c>
      <c r="F55" s="207" t="e">
        <f ca="1">2*F20/(F20+F54)-1</f>
        <v>#DIV/0!</v>
      </c>
      <c r="G55" s="207" t="e">
        <f t="shared" ref="G55:L55" ca="1" si="21">2*G20/(G20+G54)-1</f>
        <v>#DIV/0!</v>
      </c>
      <c r="H55" s="207" t="e">
        <f t="shared" ca="1" si="21"/>
        <v>#DIV/0!</v>
      </c>
      <c r="I55" s="207" t="e">
        <f t="shared" ca="1" si="21"/>
        <v>#DIV/0!</v>
      </c>
      <c r="J55" s="207" t="e">
        <f t="shared" ca="1" si="21"/>
        <v>#DIV/0!</v>
      </c>
      <c r="K55" s="207"/>
      <c r="L55" s="207" t="e">
        <f t="shared" ca="1" si="21"/>
        <v>#DIV/0!</v>
      </c>
      <c r="M55" s="207"/>
      <c r="N55" s="207"/>
      <c r="O55" s="207"/>
      <c r="P55" s="207"/>
      <c r="Q55" s="207"/>
      <c r="R55" s="207"/>
    </row>
    <row r="56" spans="4:18" x14ac:dyDescent="0.25">
      <c r="F56" s="214" t="str">
        <f ca="1">ADDRESS(CELL("row",CLAIMS_Total!I55),CELL("col",CLAIMS_Total!I55))</f>
        <v>$I$55</v>
      </c>
      <c r="G56" s="214" t="str">
        <f ca="1">ADDRESS(CELL("row",CLAIMS_Total!M55),CELL("col",CLAIMS_Total!M55))</f>
        <v>$M$55</v>
      </c>
      <c r="H56" s="214" t="str">
        <f ca="1">ADDRESS(CELL("row",CLAIMS_Total!Q55),CELL("col",CLAIMS_Total!Q55))</f>
        <v>$Q$55</v>
      </c>
      <c r="I56" s="214" t="str">
        <f ca="1">ADDRESS(CELL("row",CLAIMS_Total!U55),CELL("col",CLAIMS_Total!U55))</f>
        <v>$U$55</v>
      </c>
      <c r="J56" s="214" t="str">
        <f ca="1">ADDRESS(CELL("row",CLAIMS_Total!Y55),CELL("col",CLAIMS_Total!Y55))</f>
        <v>$Y$55</v>
      </c>
      <c r="K56" s="214"/>
      <c r="L56" s="214" t="str">
        <f ca="1">ADDRESS(CELL("row",CLAIMS_Total!AG55),CELL("col",CLAIMS_Total!AG55))</f>
        <v>$AG$55</v>
      </c>
      <c r="M56" s="214"/>
      <c r="N56" s="214"/>
      <c r="O56" s="214"/>
      <c r="P56" s="214"/>
      <c r="Q56" s="214"/>
      <c r="R56" s="214"/>
    </row>
    <row r="57" spans="4:18" x14ac:dyDescent="0.25">
      <c r="D57" s="1" t="s">
        <v>466</v>
      </c>
      <c r="F57" s="211">
        <f ca="1">INDIRECT($A$5&amp;"!"&amp;F56)+INDIRECT($A$6&amp;"!"&amp;F56)</f>
        <v>0</v>
      </c>
      <c r="G57" s="211">
        <f t="shared" ref="G57:L57" ca="1" si="22">INDIRECT($A$5&amp;"!"&amp;G56)+INDIRECT($A$6&amp;"!"&amp;G56)</f>
        <v>0</v>
      </c>
      <c r="H57" s="211">
        <f t="shared" ca="1" si="22"/>
        <v>0</v>
      </c>
      <c r="I57" s="211">
        <f t="shared" ca="1" si="22"/>
        <v>0</v>
      </c>
      <c r="J57" s="211">
        <f t="shared" ca="1" si="22"/>
        <v>0</v>
      </c>
      <c r="K57" s="211"/>
      <c r="L57" s="211">
        <f t="shared" ca="1" si="22"/>
        <v>0</v>
      </c>
      <c r="M57" s="211"/>
      <c r="N57" s="211"/>
      <c r="O57" s="211"/>
      <c r="P57" s="211"/>
      <c r="Q57" s="211"/>
      <c r="R57" s="211"/>
    </row>
    <row r="58" spans="4:18" x14ac:dyDescent="0.25">
      <c r="D58" s="1" t="s">
        <v>468</v>
      </c>
      <c r="F58" s="207" t="e">
        <f ca="1">2*F31/(F31+F57)-1</f>
        <v>#DIV/0!</v>
      </c>
      <c r="G58" s="207" t="e">
        <f ca="1">2*G31/(G31+G57)-1</f>
        <v>#DIV/0!</v>
      </c>
      <c r="H58" s="207" t="e">
        <f ca="1">2*H31/(H31+H57)-1</f>
        <v>#DIV/0!</v>
      </c>
      <c r="I58" s="207" t="e">
        <f ca="1">2*I31/(I31+I57)-1</f>
        <v>#DIV/0!</v>
      </c>
      <c r="J58" s="207" t="e">
        <f ca="1">2*J31/(J31+J57)-1</f>
        <v>#DIV/0!</v>
      </c>
      <c r="K58" s="207"/>
      <c r="L58" s="207" t="e">
        <f ca="1">2*L31/(L31+L57)-1</f>
        <v>#DIV/0!</v>
      </c>
      <c r="M58" s="207"/>
      <c r="N58" s="207"/>
      <c r="O58" s="207"/>
      <c r="P58" s="207"/>
      <c r="Q58" s="207"/>
      <c r="R58" s="207"/>
    </row>
    <row r="60" spans="4:18" x14ac:dyDescent="0.25">
      <c r="D60" s="1" t="s">
        <v>501</v>
      </c>
      <c r="F60" s="1" t="e">
        <f ca="1">F57/F54</f>
        <v>#DIV/0!</v>
      </c>
      <c r="G60" s="1" t="e">
        <f t="shared" ref="G60:L60" ca="1" si="23">G57/G54</f>
        <v>#DIV/0!</v>
      </c>
      <c r="H60" s="1" t="e">
        <f t="shared" ca="1" si="23"/>
        <v>#DIV/0!</v>
      </c>
      <c r="I60" s="1" t="e">
        <f t="shared" ca="1" si="23"/>
        <v>#DIV/0!</v>
      </c>
      <c r="J60" s="1" t="e">
        <f t="shared" ca="1" si="23"/>
        <v>#DIV/0!</v>
      </c>
      <c r="L60" s="1" t="e">
        <f t="shared" ca="1" si="23"/>
        <v>#DIV/0!</v>
      </c>
    </row>
  </sheetData>
  <sheetProtection algorithmName="SHA-256" hashValue="+lKB0EKpOL9ZRixu4/LtLv2erJxBy28cDu6B/J8+TT4=" saltValue="PIaQfwh+NMTLrpbNV4lNnw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7338" priority="285" stopIfTrue="1">
      <formula>LEN(TRIM($F$13))=0</formula>
    </cfRule>
  </conditionalFormatting>
  <conditionalFormatting sqref="G13">
    <cfRule type="expression" dxfId="7337" priority="286" stopIfTrue="1">
      <formula>LEN(TRIM($G$13))=0</formula>
    </cfRule>
  </conditionalFormatting>
  <conditionalFormatting sqref="H13">
    <cfRule type="expression" dxfId="7336" priority="287" stopIfTrue="1">
      <formula>LEN(TRIM($H$13))=0</formula>
    </cfRule>
  </conditionalFormatting>
  <conditionalFormatting sqref="I13">
    <cfRule type="expression" dxfId="7335" priority="288" stopIfTrue="1">
      <formula>LEN(TRIM($I$13))=0</formula>
    </cfRule>
  </conditionalFormatting>
  <conditionalFormatting sqref="J13">
    <cfRule type="expression" dxfId="7334" priority="289" stopIfTrue="1">
      <formula>LEN(TRIM($J$13))=0</formula>
    </cfRule>
  </conditionalFormatting>
  <conditionalFormatting sqref="F14">
    <cfRule type="expression" dxfId="7333" priority="290" stopIfTrue="1">
      <formula>LEN(TRIM($F$14))=0</formula>
    </cfRule>
  </conditionalFormatting>
  <conditionalFormatting sqref="G14">
    <cfRule type="expression" dxfId="7332" priority="291" stopIfTrue="1">
      <formula>LEN(TRIM($G$14))=0</formula>
    </cfRule>
  </conditionalFormatting>
  <conditionalFormatting sqref="H14">
    <cfRule type="expression" dxfId="7331" priority="292" stopIfTrue="1">
      <formula>LEN(TRIM($H$14))=0</formula>
    </cfRule>
  </conditionalFormatting>
  <conditionalFormatting sqref="I14">
    <cfRule type="expression" dxfId="7330" priority="293" stopIfTrue="1">
      <formula>LEN(TRIM($I$14))=0</formula>
    </cfRule>
  </conditionalFormatting>
  <conditionalFormatting sqref="J14">
    <cfRule type="expression" dxfId="7329" priority="294" stopIfTrue="1">
      <formula>LEN(TRIM($J$14))=0</formula>
    </cfRule>
  </conditionalFormatting>
  <conditionalFormatting sqref="F15">
    <cfRule type="expression" dxfId="7328" priority="295" stopIfTrue="1">
      <formula>LEN(TRIM($F$15))=0</formula>
    </cfRule>
  </conditionalFormatting>
  <conditionalFormatting sqref="G15">
    <cfRule type="expression" dxfId="7327" priority="296" stopIfTrue="1">
      <formula>LEN(TRIM($G$15))=0</formula>
    </cfRule>
  </conditionalFormatting>
  <conditionalFormatting sqref="H15">
    <cfRule type="expression" dxfId="7326" priority="297" stopIfTrue="1">
      <formula>LEN(TRIM($H$15))=0</formula>
    </cfRule>
  </conditionalFormatting>
  <conditionalFormatting sqref="I15">
    <cfRule type="expression" dxfId="7325" priority="298" stopIfTrue="1">
      <formula>LEN(TRIM($I$15))=0</formula>
    </cfRule>
  </conditionalFormatting>
  <conditionalFormatting sqref="J15">
    <cfRule type="expression" dxfId="7324" priority="299" stopIfTrue="1">
      <formula>LEN(TRIM($J$15))=0</formula>
    </cfRule>
  </conditionalFormatting>
  <conditionalFormatting sqref="F16">
    <cfRule type="expression" dxfId="7323" priority="300" stopIfTrue="1">
      <formula>LEN(TRIM($F$16))=0</formula>
    </cfRule>
  </conditionalFormatting>
  <conditionalFormatting sqref="G16">
    <cfRule type="expression" dxfId="7322" priority="301" stopIfTrue="1">
      <formula>LEN(TRIM($G$16))=0</formula>
    </cfRule>
  </conditionalFormatting>
  <conditionalFormatting sqref="H16">
    <cfRule type="expression" dxfId="7321" priority="302" stopIfTrue="1">
      <formula>LEN(TRIM($H$16))=0</formula>
    </cfRule>
  </conditionalFormatting>
  <conditionalFormatting sqref="I16">
    <cfRule type="expression" dxfId="7320" priority="303" stopIfTrue="1">
      <formula>LEN(TRIM($I$16))=0</formula>
    </cfRule>
  </conditionalFormatting>
  <conditionalFormatting sqref="J16">
    <cfRule type="expression" dxfId="7319" priority="304" stopIfTrue="1">
      <formula>LEN(TRIM($J$16))=0</formula>
    </cfRule>
  </conditionalFormatting>
  <conditionalFormatting sqref="F17">
    <cfRule type="expression" dxfId="7318" priority="305" stopIfTrue="1">
      <formula>LEN(TRIM($F$17))=0</formula>
    </cfRule>
  </conditionalFormatting>
  <conditionalFormatting sqref="G17">
    <cfRule type="expression" dxfId="7317" priority="306" stopIfTrue="1">
      <formula>LEN(TRIM($G$17))=0</formula>
    </cfRule>
  </conditionalFormatting>
  <conditionalFormatting sqref="H17">
    <cfRule type="expression" dxfId="7316" priority="307" stopIfTrue="1">
      <formula>LEN(TRIM($H$17))=0</formula>
    </cfRule>
  </conditionalFormatting>
  <conditionalFormatting sqref="I17">
    <cfRule type="expression" dxfId="7315" priority="308" stopIfTrue="1">
      <formula>LEN(TRIM($I$17))=0</formula>
    </cfRule>
  </conditionalFormatting>
  <conditionalFormatting sqref="J17">
    <cfRule type="expression" dxfId="7314" priority="309" stopIfTrue="1">
      <formula>LEN(TRIM($J$17))=0</formula>
    </cfRule>
  </conditionalFormatting>
  <conditionalFormatting sqref="F18">
    <cfRule type="expression" dxfId="7313" priority="310" stopIfTrue="1">
      <formula>LEN(TRIM($F$18))=0</formula>
    </cfRule>
  </conditionalFormatting>
  <conditionalFormatting sqref="G18">
    <cfRule type="expression" dxfId="7312" priority="311" stopIfTrue="1">
      <formula>LEN(TRIM($G$18))=0</formula>
    </cfRule>
  </conditionalFormatting>
  <conditionalFormatting sqref="H18">
    <cfRule type="expression" dxfId="7311" priority="312" stopIfTrue="1">
      <formula>LEN(TRIM($H$18))=0</formula>
    </cfRule>
  </conditionalFormatting>
  <conditionalFormatting sqref="I18">
    <cfRule type="expression" dxfId="7310" priority="313" stopIfTrue="1">
      <formula>LEN(TRIM($I$18))=0</formula>
    </cfRule>
  </conditionalFormatting>
  <conditionalFormatting sqref="J18">
    <cfRule type="expression" dxfId="7309" priority="314" stopIfTrue="1">
      <formula>LEN(TRIM($J$18))=0</formula>
    </cfRule>
  </conditionalFormatting>
  <conditionalFormatting sqref="F19">
    <cfRule type="expression" dxfId="7308" priority="315" stopIfTrue="1">
      <formula>LEN(TRIM($F$19))=0</formula>
    </cfRule>
  </conditionalFormatting>
  <conditionalFormatting sqref="G19">
    <cfRule type="expression" dxfId="7307" priority="316" stopIfTrue="1">
      <formula>LEN(TRIM($G$19))=0</formula>
    </cfRule>
  </conditionalFormatting>
  <conditionalFormatting sqref="H19">
    <cfRule type="expression" dxfId="7306" priority="317" stopIfTrue="1">
      <formula>LEN(TRIM($H$19))=0</formula>
    </cfRule>
  </conditionalFormatting>
  <conditionalFormatting sqref="I19">
    <cfRule type="expression" dxfId="7305" priority="318" stopIfTrue="1">
      <formula>LEN(TRIM($I$19))=0</formula>
    </cfRule>
  </conditionalFormatting>
  <conditionalFormatting sqref="J19">
    <cfRule type="expression" dxfId="7304" priority="319" stopIfTrue="1">
      <formula>LEN(TRIM($J$19))=0</formula>
    </cfRule>
  </conditionalFormatting>
  <conditionalFormatting sqref="L13">
    <cfRule type="expression" dxfId="7303" priority="320" stopIfTrue="1">
      <formula>LEN(TRIM($L$13))=0</formula>
    </cfRule>
  </conditionalFormatting>
  <conditionalFormatting sqref="L14">
    <cfRule type="expression" dxfId="7302" priority="321" stopIfTrue="1">
      <formula>LEN(TRIM($L$14))=0</formula>
    </cfRule>
  </conditionalFormatting>
  <conditionalFormatting sqref="L15">
    <cfRule type="expression" dxfId="7301" priority="322" stopIfTrue="1">
      <formula>LEN(TRIM($L$15))=0</formula>
    </cfRule>
  </conditionalFormatting>
  <conditionalFormatting sqref="L16">
    <cfRule type="expression" dxfId="7300" priority="323" stopIfTrue="1">
      <formula>LEN(TRIM($L$16))=0</formula>
    </cfRule>
  </conditionalFormatting>
  <conditionalFormatting sqref="L17">
    <cfRule type="expression" dxfId="7299" priority="324" stopIfTrue="1">
      <formula>LEN(TRIM($L$17))=0</formula>
    </cfRule>
  </conditionalFormatting>
  <conditionalFormatting sqref="L18">
    <cfRule type="expression" dxfId="7298" priority="325" stopIfTrue="1">
      <formula>LEN(TRIM($L$18))=0</formula>
    </cfRule>
  </conditionalFormatting>
  <conditionalFormatting sqref="L19">
    <cfRule type="expression" dxfId="7297" priority="326" stopIfTrue="1">
      <formula>LEN(TRIM($L$19))=0</formula>
    </cfRule>
  </conditionalFormatting>
  <conditionalFormatting sqref="F24">
    <cfRule type="expression" dxfId="7296" priority="327" stopIfTrue="1">
      <formula>LEN(TRIM($F$24))=0</formula>
    </cfRule>
  </conditionalFormatting>
  <conditionalFormatting sqref="G24">
    <cfRule type="expression" dxfId="7295" priority="328" stopIfTrue="1">
      <formula>LEN(TRIM($G$24))=0</formula>
    </cfRule>
  </conditionalFormatting>
  <conditionalFormatting sqref="H24">
    <cfRule type="expression" dxfId="7294" priority="329" stopIfTrue="1">
      <formula>LEN(TRIM($H$24))=0</formula>
    </cfRule>
  </conditionalFormatting>
  <conditionalFormatting sqref="I24">
    <cfRule type="expression" dxfId="7293" priority="330" stopIfTrue="1">
      <formula>LEN(TRIM($I$24))=0</formula>
    </cfRule>
  </conditionalFormatting>
  <conditionalFormatting sqref="J24">
    <cfRule type="expression" dxfId="7292" priority="331" stopIfTrue="1">
      <formula>LEN(TRIM($J$24))=0</formula>
    </cfRule>
  </conditionalFormatting>
  <conditionalFormatting sqref="F25">
    <cfRule type="expression" dxfId="7291" priority="332" stopIfTrue="1">
      <formula>LEN(TRIM($F$25))=0</formula>
    </cfRule>
  </conditionalFormatting>
  <conditionalFormatting sqref="G25">
    <cfRule type="expression" dxfId="7290" priority="333" stopIfTrue="1">
      <formula>LEN(TRIM($G$25))=0</formula>
    </cfRule>
  </conditionalFormatting>
  <conditionalFormatting sqref="H25">
    <cfRule type="expression" dxfId="7289" priority="334" stopIfTrue="1">
      <formula>LEN(TRIM($H$25))=0</formula>
    </cfRule>
  </conditionalFormatting>
  <conditionalFormatting sqref="I25">
    <cfRule type="expression" dxfId="7288" priority="335" stopIfTrue="1">
      <formula>LEN(TRIM($I$25))=0</formula>
    </cfRule>
  </conditionalFormatting>
  <conditionalFormatting sqref="J25">
    <cfRule type="expression" dxfId="7287" priority="336" stopIfTrue="1">
      <formula>LEN(TRIM($J$25))=0</formula>
    </cfRule>
  </conditionalFormatting>
  <conditionalFormatting sqref="F26">
    <cfRule type="expression" dxfId="7286" priority="337" stopIfTrue="1">
      <formula>LEN(TRIM($F$26))=0</formula>
    </cfRule>
  </conditionalFormatting>
  <conditionalFormatting sqref="G26">
    <cfRule type="expression" dxfId="7285" priority="338" stopIfTrue="1">
      <formula>LEN(TRIM($G$26))=0</formula>
    </cfRule>
  </conditionalFormatting>
  <conditionalFormatting sqref="H26">
    <cfRule type="expression" dxfId="7284" priority="339" stopIfTrue="1">
      <formula>LEN(TRIM($H$26))=0</formula>
    </cfRule>
  </conditionalFormatting>
  <conditionalFormatting sqref="I26">
    <cfRule type="expression" dxfId="7283" priority="340" stopIfTrue="1">
      <formula>LEN(TRIM($I$26))=0</formula>
    </cfRule>
  </conditionalFormatting>
  <conditionalFormatting sqref="J26">
    <cfRule type="expression" dxfId="7282" priority="341" stopIfTrue="1">
      <formula>LEN(TRIM($J$26))=0</formula>
    </cfRule>
  </conditionalFormatting>
  <conditionalFormatting sqref="F27">
    <cfRule type="expression" dxfId="7281" priority="342" stopIfTrue="1">
      <formula>LEN(TRIM($F$27))=0</formula>
    </cfRule>
  </conditionalFormatting>
  <conditionalFormatting sqref="G27">
    <cfRule type="expression" dxfId="7280" priority="343" stopIfTrue="1">
      <formula>LEN(TRIM($G$27))=0</formula>
    </cfRule>
  </conditionalFormatting>
  <conditionalFormatting sqref="H27">
    <cfRule type="expression" dxfId="7279" priority="344" stopIfTrue="1">
      <formula>LEN(TRIM($H$27))=0</formula>
    </cfRule>
  </conditionalFormatting>
  <conditionalFormatting sqref="I27">
    <cfRule type="expression" dxfId="7278" priority="345" stopIfTrue="1">
      <formula>LEN(TRIM($I$27))=0</formula>
    </cfRule>
  </conditionalFormatting>
  <conditionalFormatting sqref="J27">
    <cfRule type="expression" dxfId="7277" priority="346" stopIfTrue="1">
      <formula>LEN(TRIM($J$27))=0</formula>
    </cfRule>
  </conditionalFormatting>
  <conditionalFormatting sqref="F28">
    <cfRule type="expression" dxfId="7276" priority="347" stopIfTrue="1">
      <formula>LEN(TRIM($F$28))=0</formula>
    </cfRule>
  </conditionalFormatting>
  <conditionalFormatting sqref="G28">
    <cfRule type="expression" dxfId="7275" priority="348" stopIfTrue="1">
      <formula>LEN(TRIM($G$28))=0</formula>
    </cfRule>
  </conditionalFormatting>
  <conditionalFormatting sqref="H28">
    <cfRule type="expression" dxfId="7274" priority="349" stopIfTrue="1">
      <formula>LEN(TRIM($H$28))=0</formula>
    </cfRule>
  </conditionalFormatting>
  <conditionalFormatting sqref="I28">
    <cfRule type="expression" dxfId="7273" priority="350" stopIfTrue="1">
      <formula>LEN(TRIM($I$28))=0</formula>
    </cfRule>
  </conditionalFormatting>
  <conditionalFormatting sqref="J28">
    <cfRule type="expression" dxfId="7272" priority="351" stopIfTrue="1">
      <formula>LEN(TRIM($J$28))=0</formula>
    </cfRule>
  </conditionalFormatting>
  <conditionalFormatting sqref="F29">
    <cfRule type="expression" dxfId="7271" priority="352" stopIfTrue="1">
      <formula>LEN(TRIM($F$29))=0</formula>
    </cfRule>
  </conditionalFormatting>
  <conditionalFormatting sqref="G29">
    <cfRule type="expression" dxfId="7270" priority="353" stopIfTrue="1">
      <formula>LEN(TRIM($G$29))=0</formula>
    </cfRule>
  </conditionalFormatting>
  <conditionalFormatting sqref="H29">
    <cfRule type="expression" dxfId="7269" priority="354" stopIfTrue="1">
      <formula>LEN(TRIM($H$29))=0</formula>
    </cfRule>
  </conditionalFormatting>
  <conditionalFormatting sqref="I29">
    <cfRule type="expression" dxfId="7268" priority="355" stopIfTrue="1">
      <formula>LEN(TRIM($I$29))=0</formula>
    </cfRule>
  </conditionalFormatting>
  <conditionalFormatting sqref="J29">
    <cfRule type="expression" dxfId="7267" priority="356" stopIfTrue="1">
      <formula>LEN(TRIM($J$29))=0</formula>
    </cfRule>
  </conditionalFormatting>
  <conditionalFormatting sqref="F30">
    <cfRule type="expression" dxfId="7266" priority="357" stopIfTrue="1">
      <formula>LEN(TRIM($F$30))=0</formula>
    </cfRule>
  </conditionalFormatting>
  <conditionalFormatting sqref="G30">
    <cfRule type="expression" dxfId="7265" priority="358" stopIfTrue="1">
      <formula>LEN(TRIM($G$30))=0</formula>
    </cfRule>
  </conditionalFormatting>
  <conditionalFormatting sqref="H30">
    <cfRule type="expression" dxfId="7264" priority="359" stopIfTrue="1">
      <formula>LEN(TRIM($H$30))=0</formula>
    </cfRule>
  </conditionalFormatting>
  <conditionalFormatting sqref="I30">
    <cfRule type="expression" dxfId="7263" priority="360" stopIfTrue="1">
      <formula>LEN(TRIM($I$30))=0</formula>
    </cfRule>
  </conditionalFormatting>
  <conditionalFormatting sqref="J30">
    <cfRule type="expression" dxfId="7262" priority="361" stopIfTrue="1">
      <formula>LEN(TRIM($J$30))=0</formula>
    </cfRule>
  </conditionalFormatting>
  <conditionalFormatting sqref="L24">
    <cfRule type="expression" dxfId="7261" priority="362" stopIfTrue="1">
      <formula>LEN(TRIM($L$24))=0</formula>
    </cfRule>
  </conditionalFormatting>
  <conditionalFormatting sqref="L25">
    <cfRule type="expression" dxfId="7260" priority="363" stopIfTrue="1">
      <formula>LEN(TRIM($L$25))=0</formula>
    </cfRule>
  </conditionalFormatting>
  <conditionalFormatting sqref="L26">
    <cfRule type="expression" dxfId="7259" priority="364" stopIfTrue="1">
      <formula>LEN(TRIM($L$26))=0</formula>
    </cfRule>
  </conditionalFormatting>
  <conditionalFormatting sqref="L27">
    <cfRule type="expression" dxfId="7258" priority="365" stopIfTrue="1">
      <formula>LEN(TRIM($L$27))=0</formula>
    </cfRule>
  </conditionalFormatting>
  <conditionalFormatting sqref="L28">
    <cfRule type="expression" dxfId="7257" priority="366" stopIfTrue="1">
      <formula>LEN(TRIM($L$28))=0</formula>
    </cfRule>
  </conditionalFormatting>
  <conditionalFormatting sqref="L29">
    <cfRule type="expression" dxfId="7256" priority="367" stopIfTrue="1">
      <formula>LEN(TRIM($L$29))=0</formula>
    </cfRule>
  </conditionalFormatting>
  <conditionalFormatting sqref="L30">
    <cfRule type="expression" dxfId="7255" priority="368" stopIfTrue="1">
      <formula>LEN(TRIM($L$30))=0</formula>
    </cfRule>
  </conditionalFormatting>
  <dataValidations count="1">
    <dataValidation type="whole" allowBlank="1" showErrorMessage="1" errorTitle="Input error" error="Enter a whole number." sqref="F13:J19 L13:L19 F24:J30 L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5F9127"/>
  </sheetPr>
  <dimension ref="A1:R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41" hidden="1" customWidth="1"/>
    <col min="2" max="2" width="29.28515625" style="41" hidden="1" customWidth="1"/>
    <col min="3" max="3" width="17.5703125" style="41" hidden="1" customWidth="1"/>
    <col min="4" max="4" width="47.285156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84</v>
      </c>
      <c r="B2" s="33"/>
      <c r="C2" s="19"/>
      <c r="D2" s="47" t="s">
        <v>159</v>
      </c>
      <c r="E2" s="47"/>
      <c r="F2" s="108" t="s">
        <v>165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CLAIMSDURN_IndIS_NonAdv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"CLAIMS"&amp;MID(A3,FIND("_",A3),255)</f>
        <v>CLAIMS_IndIS_NonAdv</v>
      </c>
      <c r="B4" s="19"/>
      <c r="C4" s="12"/>
      <c r="D4" s="47" t="s">
        <v>143</v>
      </c>
      <c r="E4" s="47"/>
      <c r="F4" s="108" t="s">
        <v>167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208" t="str">
        <f ca="1">SUBSTITUTE(A4,"_","_Open_",2)</f>
        <v>CLAIMS_IndIS_Open_NonAdv</v>
      </c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208" t="str">
        <f ca="1">SUBSTITUTE(A4,"_","_Closed_",2)</f>
        <v>CLAIMS_IndIS_Closed_NonAdv</v>
      </c>
      <c r="B6" s="19"/>
      <c r="C6" s="12"/>
      <c r="D6" s="109"/>
      <c r="E6" s="109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09"/>
      <c r="E7" s="109"/>
      <c r="F7" s="16"/>
      <c r="G7" s="16"/>
      <c r="H7" s="88"/>
      <c r="I7" s="88"/>
      <c r="J7" s="88"/>
      <c r="K7" s="16"/>
      <c r="L7" s="88"/>
      <c r="M7" s="88"/>
      <c r="N7" s="88"/>
      <c r="O7" s="88"/>
      <c r="P7" s="88"/>
      <c r="Q7" s="88"/>
      <c r="R7" s="88"/>
    </row>
    <row r="8" spans="1:18" ht="30" customHeight="1" x14ac:dyDescent="0.25">
      <c r="A8" s="19"/>
      <c r="B8" s="19"/>
      <c r="C8" s="19"/>
      <c r="D8" s="15" t="s">
        <v>298</v>
      </c>
      <c r="E8" s="134"/>
      <c r="F8" s="230" t="s">
        <v>97</v>
      </c>
      <c r="G8" s="231"/>
      <c r="H8" s="224" t="s">
        <v>4</v>
      </c>
      <c r="I8" s="225"/>
      <c r="J8" s="226"/>
      <c r="K8" s="133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5" t="s">
        <v>334</v>
      </c>
      <c r="E9" s="15"/>
      <c r="F9" s="117" t="s">
        <v>97</v>
      </c>
      <c r="G9" s="117" t="s">
        <v>200</v>
      </c>
      <c r="H9" s="137" t="s">
        <v>453</v>
      </c>
      <c r="I9" s="137" t="s">
        <v>452</v>
      </c>
      <c r="J9" s="137" t="s">
        <v>208</v>
      </c>
      <c r="K9" s="117" t="s">
        <v>5</v>
      </c>
      <c r="L9" s="139" t="s">
        <v>74</v>
      </c>
      <c r="M9" s="181" t="s">
        <v>97</v>
      </c>
      <c r="N9" s="181" t="s">
        <v>321</v>
      </c>
      <c r="O9" s="181" t="s">
        <v>322</v>
      </c>
      <c r="P9" s="181" t="s">
        <v>97</v>
      </c>
      <c r="Q9" s="181" t="s">
        <v>97</v>
      </c>
      <c r="R9" s="181" t="s">
        <v>299</v>
      </c>
    </row>
    <row r="10" spans="1:18" s="35" customFormat="1" x14ac:dyDescent="0.25">
      <c r="A10" s="19"/>
      <c r="B10" s="19"/>
      <c r="C10" s="19"/>
      <c r="D10" s="53"/>
      <c r="E10" s="53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</row>
    <row r="11" spans="1:18" ht="15.75" customHeight="1" x14ac:dyDescent="0.25">
      <c r="A11" s="36"/>
      <c r="B11" s="12"/>
      <c r="C11" s="36"/>
      <c r="D11" s="50" t="s">
        <v>96</v>
      </c>
      <c r="E11" s="50"/>
      <c r="F11" s="51" t="s">
        <v>77</v>
      </c>
      <c r="G11" s="51" t="s">
        <v>77</v>
      </c>
      <c r="H11" s="51" t="s">
        <v>77</v>
      </c>
      <c r="I11" s="51" t="s">
        <v>77</v>
      </c>
      <c r="J11" s="51" t="s">
        <v>77</v>
      </c>
      <c r="K11" s="51" t="s">
        <v>77</v>
      </c>
      <c r="L11" s="51" t="s">
        <v>77</v>
      </c>
      <c r="M11" s="51" t="s">
        <v>77</v>
      </c>
      <c r="N11" s="51" t="s">
        <v>77</v>
      </c>
      <c r="O11" s="51" t="s">
        <v>77</v>
      </c>
      <c r="P11" s="51" t="s">
        <v>77</v>
      </c>
      <c r="Q11" s="51" t="s">
        <v>77</v>
      </c>
      <c r="R11" s="51" t="s">
        <v>77</v>
      </c>
    </row>
    <row r="12" spans="1:18" x14ac:dyDescent="0.25">
      <c r="A12" s="36"/>
      <c r="B12" s="36"/>
      <c r="C12" s="36"/>
      <c r="D12" s="37" t="s">
        <v>137</v>
      </c>
      <c r="E12" s="37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40" t="str">
        <f>"CPD BY NUMBER"</f>
        <v>CPD BY NUMBER</v>
      </c>
      <c r="B13" s="40" t="str">
        <f>D12</f>
        <v>Claims finalised</v>
      </c>
      <c r="C13" s="40" t="s">
        <v>27</v>
      </c>
      <c r="D13" s="53" t="s">
        <v>248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"/>
      <c r="L13" s="251">
        <v>0</v>
      </c>
      <c r="M13" s="25"/>
      <c r="N13" s="25"/>
      <c r="O13" s="25"/>
      <c r="P13" s="25"/>
      <c r="Q13" s="25"/>
      <c r="R13" s="25"/>
    </row>
    <row r="14" spans="1:18" x14ac:dyDescent="0.25">
      <c r="A14" s="12" t="str">
        <f t="shared" ref="A14:B20" si="0">A13</f>
        <v>CPD BY NUMBER</v>
      </c>
      <c r="B14" s="36" t="str">
        <f t="shared" si="0"/>
        <v>Claims finalised</v>
      </c>
      <c r="C14" s="12" t="s">
        <v>27</v>
      </c>
      <c r="D14" s="53" t="s">
        <v>247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"/>
      <c r="L14" s="251">
        <v>0</v>
      </c>
      <c r="M14" s="25"/>
      <c r="N14" s="25"/>
      <c r="O14" s="25"/>
      <c r="P14" s="25"/>
      <c r="Q14" s="25"/>
      <c r="R14" s="25"/>
    </row>
    <row r="15" spans="1:18" x14ac:dyDescent="0.25">
      <c r="A15" s="12" t="str">
        <f t="shared" si="0"/>
        <v>CPD BY NUMBER</v>
      </c>
      <c r="B15" s="36" t="str">
        <f t="shared" si="0"/>
        <v>Claims finalised</v>
      </c>
      <c r="C15" s="12" t="s">
        <v>27</v>
      </c>
      <c r="D15" s="53" t="s">
        <v>249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"/>
      <c r="L15" s="251">
        <v>0</v>
      </c>
      <c r="M15" s="25"/>
      <c r="N15" s="25"/>
      <c r="O15" s="25"/>
      <c r="P15" s="25"/>
      <c r="Q15" s="25"/>
      <c r="R15" s="25"/>
    </row>
    <row r="16" spans="1:18" x14ac:dyDescent="0.25">
      <c r="A16" s="12" t="str">
        <f t="shared" si="0"/>
        <v>CPD BY NUMBER</v>
      </c>
      <c r="B16" s="36" t="str">
        <f t="shared" si="0"/>
        <v>Claims finalised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"/>
      <c r="L16" s="251">
        <v>0</v>
      </c>
      <c r="M16" s="25"/>
      <c r="N16" s="25"/>
      <c r="O16" s="25"/>
      <c r="P16" s="25"/>
      <c r="Q16" s="25"/>
      <c r="R16" s="25"/>
    </row>
    <row r="17" spans="1:18" x14ac:dyDescent="0.25">
      <c r="A17" s="12" t="str">
        <f t="shared" si="0"/>
        <v>CPD BY NUMBER</v>
      </c>
      <c r="B17" s="36" t="str">
        <f t="shared" si="0"/>
        <v>Claims finalised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"/>
      <c r="L17" s="251">
        <v>0</v>
      </c>
      <c r="M17" s="25"/>
      <c r="N17" s="25"/>
      <c r="O17" s="25"/>
      <c r="P17" s="25"/>
      <c r="Q17" s="25"/>
      <c r="R17" s="25"/>
    </row>
    <row r="18" spans="1:18" x14ac:dyDescent="0.25">
      <c r="A18" s="12" t="str">
        <f t="shared" si="0"/>
        <v>CPD BY NUMBER</v>
      </c>
      <c r="B18" s="36" t="str">
        <f t="shared" si="0"/>
        <v>Claims finalised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"/>
      <c r="L18" s="251">
        <v>0</v>
      </c>
      <c r="M18" s="25"/>
      <c r="N18" s="25"/>
      <c r="O18" s="25"/>
      <c r="P18" s="25"/>
      <c r="Q18" s="25"/>
      <c r="R18" s="25"/>
    </row>
    <row r="19" spans="1:18" x14ac:dyDescent="0.25">
      <c r="A19" s="12" t="str">
        <f t="shared" si="0"/>
        <v>CPD BY NUMBER</v>
      </c>
      <c r="B19" s="36" t="str">
        <f t="shared" si="0"/>
        <v>Claims finalised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"/>
      <c r="L19" s="251">
        <v>0</v>
      </c>
      <c r="M19" s="25"/>
      <c r="N19" s="25"/>
      <c r="O19" s="25"/>
      <c r="P19" s="25"/>
      <c r="Q19" s="25"/>
      <c r="R19" s="25"/>
    </row>
    <row r="20" spans="1:18" x14ac:dyDescent="0.25">
      <c r="A20" s="12" t="str">
        <f t="shared" si="0"/>
        <v>CPD BY NUMBER</v>
      </c>
      <c r="B20" s="36" t="str">
        <f t="shared" si="0"/>
        <v>Claims finalised</v>
      </c>
      <c r="C20" s="12" t="s">
        <v>27</v>
      </c>
      <c r="D20" s="53" t="s">
        <v>171</v>
      </c>
      <c r="E20" s="53"/>
      <c r="F20" s="26">
        <f t="shared" ref="F20:R20" si="1">SUM(F13:F19)</f>
        <v>0</v>
      </c>
      <c r="G20" s="26">
        <f>SUM(G13:G19)</f>
        <v>0</v>
      </c>
      <c r="H20" s="26">
        <f t="shared" si="1"/>
        <v>0</v>
      </c>
      <c r="I20" s="26">
        <f>SUM(I13:I19)</f>
        <v>0</v>
      </c>
      <c r="J20" s="26">
        <f>SUM(J13:J19)</f>
        <v>0</v>
      </c>
      <c r="K20" s="26">
        <f t="shared" si="1"/>
        <v>0</v>
      </c>
      <c r="L20" s="26">
        <f>SUM(L13:L19)</f>
        <v>0</v>
      </c>
      <c r="M20" s="26">
        <f t="shared" si="1"/>
        <v>0</v>
      </c>
      <c r="N20" s="26">
        <f>SUM(N13:N19)</f>
        <v>0</v>
      </c>
      <c r="O20" s="26">
        <f>SUM(O13:O19)</f>
        <v>0</v>
      </c>
      <c r="P20" s="26">
        <f t="shared" si="1"/>
        <v>0</v>
      </c>
      <c r="Q20" s="26">
        <f>SUM(Q13:Q19)</f>
        <v>0</v>
      </c>
      <c r="R20" s="26">
        <f t="shared" si="1"/>
        <v>0</v>
      </c>
    </row>
    <row r="21" spans="1:18" x14ac:dyDescent="0.25">
      <c r="A21" s="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D22" s="48" t="s">
        <v>98</v>
      </c>
      <c r="E22" s="114"/>
      <c r="F22" s="51" t="s">
        <v>76</v>
      </c>
      <c r="G22" s="51" t="s">
        <v>76</v>
      </c>
      <c r="H22" s="51" t="s">
        <v>76</v>
      </c>
      <c r="I22" s="51" t="s">
        <v>76</v>
      </c>
      <c r="J22" s="51" t="s">
        <v>76</v>
      </c>
      <c r="K22" s="51" t="s">
        <v>76</v>
      </c>
      <c r="L22" s="128" t="s">
        <v>75</v>
      </c>
      <c r="M22" s="51" t="s">
        <v>76</v>
      </c>
      <c r="N22" s="51" t="s">
        <v>76</v>
      </c>
      <c r="O22" s="51" t="s">
        <v>76</v>
      </c>
      <c r="P22" s="51" t="s">
        <v>76</v>
      </c>
      <c r="Q22" s="51" t="s">
        <v>76</v>
      </c>
      <c r="R22" s="51" t="s">
        <v>76</v>
      </c>
    </row>
    <row r="23" spans="1:18" x14ac:dyDescent="0.25">
      <c r="A23" s="36"/>
      <c r="B23" s="36"/>
      <c r="C23" s="36"/>
      <c r="D23" s="37" t="s">
        <v>137</v>
      </c>
      <c r="E23" s="37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x14ac:dyDescent="0.25">
      <c r="A24" s="110" t="str">
        <f>"CPD BY SUM INSURED"</f>
        <v>CPD BY SUM INSURED</v>
      </c>
      <c r="B24" s="40" t="str">
        <f>D23</f>
        <v>Claims finalised</v>
      </c>
      <c r="C24" s="40" t="s">
        <v>27</v>
      </c>
      <c r="D24" s="53" t="s">
        <v>248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"/>
      <c r="L24" s="251">
        <v>0</v>
      </c>
      <c r="M24" s="25"/>
      <c r="N24" s="25"/>
      <c r="O24" s="25"/>
      <c r="P24" s="25"/>
      <c r="Q24" s="25"/>
      <c r="R24" s="25"/>
    </row>
    <row r="25" spans="1:18" x14ac:dyDescent="0.25">
      <c r="A25" s="36" t="str">
        <f>$A$24</f>
        <v>CPD BY SUM INSURED</v>
      </c>
      <c r="B25" s="36" t="str">
        <f t="shared" ref="B25:B31" si="2">B24</f>
        <v>Claims finalised</v>
      </c>
      <c r="C25" s="12" t="s">
        <v>27</v>
      </c>
      <c r="D25" s="53" t="s">
        <v>247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"/>
      <c r="L25" s="251">
        <v>0</v>
      </c>
      <c r="M25" s="25"/>
      <c r="N25" s="25"/>
      <c r="O25" s="25"/>
      <c r="P25" s="25"/>
      <c r="Q25" s="25"/>
      <c r="R25" s="25"/>
    </row>
    <row r="26" spans="1:18" x14ac:dyDescent="0.25">
      <c r="A26" s="36" t="str">
        <f t="shared" ref="A26:A31" si="3">$A$24</f>
        <v>CPD BY SUM INSURED</v>
      </c>
      <c r="B26" s="36" t="str">
        <f t="shared" si="2"/>
        <v>Claims finalised</v>
      </c>
      <c r="C26" s="12" t="s">
        <v>27</v>
      </c>
      <c r="D26" s="53" t="s">
        <v>249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"/>
      <c r="L26" s="251">
        <v>0</v>
      </c>
      <c r="M26" s="25"/>
      <c r="N26" s="25"/>
      <c r="O26" s="25"/>
      <c r="P26" s="25"/>
      <c r="Q26" s="25"/>
      <c r="R26" s="25"/>
    </row>
    <row r="27" spans="1:18" x14ac:dyDescent="0.25">
      <c r="A27" s="36" t="str">
        <f t="shared" si="3"/>
        <v>CPD BY SUM INSURED</v>
      </c>
      <c r="B27" s="36" t="str">
        <f t="shared" si="2"/>
        <v>Claims finalised</v>
      </c>
      <c r="C27" s="12" t="s">
        <v>27</v>
      </c>
      <c r="D27" s="53" t="s">
        <v>250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"/>
      <c r="L27" s="251">
        <v>0</v>
      </c>
      <c r="M27" s="25"/>
      <c r="N27" s="25"/>
      <c r="O27" s="25"/>
      <c r="P27" s="25"/>
      <c r="Q27" s="25"/>
      <c r="R27" s="25"/>
    </row>
    <row r="28" spans="1:18" x14ac:dyDescent="0.25">
      <c r="A28" s="36" t="str">
        <f t="shared" si="3"/>
        <v>CPD BY SUM INSURED</v>
      </c>
      <c r="B28" s="36" t="str">
        <f t="shared" si="2"/>
        <v>Claims finalised</v>
      </c>
      <c r="C28" s="12" t="s">
        <v>27</v>
      </c>
      <c r="D28" s="53" t="s">
        <v>251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"/>
      <c r="L28" s="251">
        <v>0</v>
      </c>
      <c r="M28" s="25"/>
      <c r="N28" s="25"/>
      <c r="O28" s="25"/>
      <c r="P28" s="25"/>
      <c r="Q28" s="25"/>
      <c r="R28" s="25"/>
    </row>
    <row r="29" spans="1:18" x14ac:dyDescent="0.25">
      <c r="A29" s="36" t="str">
        <f t="shared" si="3"/>
        <v>CPD BY SUM INSURED</v>
      </c>
      <c r="B29" s="36" t="str">
        <f t="shared" si="2"/>
        <v>Claims finalised</v>
      </c>
      <c r="C29" s="12" t="s">
        <v>27</v>
      </c>
      <c r="D29" s="53" t="s">
        <v>252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"/>
      <c r="L29" s="251">
        <v>0</v>
      </c>
      <c r="M29" s="25"/>
      <c r="N29" s="25"/>
      <c r="O29" s="25"/>
      <c r="P29" s="25"/>
      <c r="Q29" s="25"/>
      <c r="R29" s="25"/>
    </row>
    <row r="30" spans="1:18" x14ac:dyDescent="0.25">
      <c r="A30" s="36" t="str">
        <f t="shared" si="3"/>
        <v>CPD BY SUM INSURED</v>
      </c>
      <c r="B30" s="36" t="str">
        <f t="shared" si="2"/>
        <v>Claims finalised</v>
      </c>
      <c r="C30" s="12" t="s">
        <v>27</v>
      </c>
      <c r="D30" s="53" t="s">
        <v>253</v>
      </c>
      <c r="E30" s="53"/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"/>
      <c r="L30" s="251">
        <v>0</v>
      </c>
      <c r="M30" s="25"/>
      <c r="N30" s="25"/>
      <c r="O30" s="25"/>
      <c r="P30" s="25"/>
      <c r="Q30" s="25"/>
      <c r="R30" s="25"/>
    </row>
    <row r="31" spans="1:18" x14ac:dyDescent="0.25">
      <c r="A31" s="36" t="str">
        <f t="shared" si="3"/>
        <v>CPD BY SUM INSURED</v>
      </c>
      <c r="B31" s="36" t="str">
        <f t="shared" si="2"/>
        <v>Claims finalised</v>
      </c>
      <c r="C31" s="12" t="s">
        <v>27</v>
      </c>
      <c r="D31" s="53" t="s">
        <v>171</v>
      </c>
      <c r="E31" s="53"/>
      <c r="F31" s="26">
        <f t="shared" ref="F31:L31" si="4">SUM(F24:F30)</f>
        <v>0</v>
      </c>
      <c r="G31" s="26">
        <f t="shared" si="4"/>
        <v>0</v>
      </c>
      <c r="H31" s="26">
        <f t="shared" si="4"/>
        <v>0</v>
      </c>
      <c r="I31" s="26">
        <f t="shared" si="4"/>
        <v>0</v>
      </c>
      <c r="J31" s="26">
        <f t="shared" si="4"/>
        <v>0</v>
      </c>
      <c r="K31" s="26">
        <f t="shared" si="4"/>
        <v>0</v>
      </c>
      <c r="L31" s="26">
        <f t="shared" si="4"/>
        <v>0</v>
      </c>
      <c r="M31" s="26">
        <f t="shared" ref="M31:R31" si="5">SUM(M24:M30)</f>
        <v>0</v>
      </c>
      <c r="N31" s="26">
        <f>SUM(N24:N30)</f>
        <v>0</v>
      </c>
      <c r="O31" s="26">
        <f>SUM(O24:O30)</f>
        <v>0</v>
      </c>
      <c r="P31" s="26">
        <f t="shared" si="5"/>
        <v>0</v>
      </c>
      <c r="Q31" s="26">
        <f>SUM(Q24:Q30)</f>
        <v>0</v>
      </c>
      <c r="R31" s="26">
        <f t="shared" si="5"/>
        <v>0</v>
      </c>
    </row>
    <row r="34" spans="4:18" x14ac:dyDescent="0.25">
      <c r="D34" s="201" t="s">
        <v>520</v>
      </c>
    </row>
    <row r="35" spans="4:18" x14ac:dyDescent="0.25">
      <c r="D35" s="201" t="s">
        <v>439</v>
      </c>
    </row>
    <row r="36" spans="4:18" x14ac:dyDescent="0.25">
      <c r="D36" s="1" t="s">
        <v>248</v>
      </c>
      <c r="F36" s="202" t="e">
        <f>F13/F$20</f>
        <v>#DIV/0!</v>
      </c>
      <c r="G36" s="202" t="e">
        <f t="shared" ref="G36:L36" si="6">G13/G$20</f>
        <v>#DIV/0!</v>
      </c>
      <c r="H36" s="202" t="e">
        <f t="shared" si="6"/>
        <v>#DIV/0!</v>
      </c>
      <c r="I36" s="202" t="e">
        <f t="shared" si="6"/>
        <v>#DIV/0!</v>
      </c>
      <c r="J36" s="202" t="e">
        <f t="shared" si="6"/>
        <v>#DIV/0!</v>
      </c>
      <c r="K36" s="202"/>
      <c r="L36" s="202" t="e">
        <f t="shared" si="6"/>
        <v>#DIV/0!</v>
      </c>
      <c r="M36" s="202"/>
      <c r="N36" s="202"/>
      <c r="O36" s="202"/>
      <c r="P36" s="202"/>
      <c r="Q36" s="202"/>
      <c r="R36" s="202"/>
    </row>
    <row r="37" spans="4:18" x14ac:dyDescent="0.25">
      <c r="D37" s="1" t="s">
        <v>247</v>
      </c>
      <c r="F37" s="202" t="e">
        <f t="shared" ref="F37:L37" si="7">F14/F$20</f>
        <v>#DIV/0!</v>
      </c>
      <c r="G37" s="202" t="e">
        <f t="shared" si="7"/>
        <v>#DIV/0!</v>
      </c>
      <c r="H37" s="202" t="e">
        <f t="shared" si="7"/>
        <v>#DIV/0!</v>
      </c>
      <c r="I37" s="202" t="e">
        <f t="shared" si="7"/>
        <v>#DIV/0!</v>
      </c>
      <c r="J37" s="202" t="e">
        <f t="shared" si="7"/>
        <v>#DIV/0!</v>
      </c>
      <c r="K37" s="202"/>
      <c r="L37" s="202" t="e">
        <f t="shared" si="7"/>
        <v>#DIV/0!</v>
      </c>
      <c r="M37" s="202"/>
      <c r="N37" s="202"/>
      <c r="O37" s="202"/>
      <c r="P37" s="202"/>
      <c r="Q37" s="202"/>
      <c r="R37" s="202"/>
    </row>
    <row r="38" spans="4:18" x14ac:dyDescent="0.25">
      <c r="D38" s="1" t="s">
        <v>249</v>
      </c>
      <c r="F38" s="202" t="e">
        <f t="shared" ref="F38:L38" si="8">F15/F$20</f>
        <v>#DIV/0!</v>
      </c>
      <c r="G38" s="202" t="e">
        <f t="shared" si="8"/>
        <v>#DIV/0!</v>
      </c>
      <c r="H38" s="202" t="e">
        <f t="shared" si="8"/>
        <v>#DIV/0!</v>
      </c>
      <c r="I38" s="202" t="e">
        <f t="shared" si="8"/>
        <v>#DIV/0!</v>
      </c>
      <c r="J38" s="202" t="e">
        <f t="shared" si="8"/>
        <v>#DIV/0!</v>
      </c>
      <c r="K38" s="202"/>
      <c r="L38" s="202" t="e">
        <f t="shared" si="8"/>
        <v>#DIV/0!</v>
      </c>
      <c r="M38" s="202"/>
      <c r="N38" s="202"/>
      <c r="O38" s="202"/>
      <c r="P38" s="202"/>
      <c r="Q38" s="202"/>
      <c r="R38" s="202"/>
    </row>
    <row r="39" spans="4:18" x14ac:dyDescent="0.25">
      <c r="D39" s="1" t="s">
        <v>250</v>
      </c>
      <c r="F39" s="202" t="e">
        <f t="shared" ref="F39:L39" si="9">F16/F$20</f>
        <v>#DIV/0!</v>
      </c>
      <c r="G39" s="202" t="e">
        <f t="shared" si="9"/>
        <v>#DIV/0!</v>
      </c>
      <c r="H39" s="202" t="e">
        <f t="shared" si="9"/>
        <v>#DIV/0!</v>
      </c>
      <c r="I39" s="202" t="e">
        <f t="shared" si="9"/>
        <v>#DIV/0!</v>
      </c>
      <c r="J39" s="202" t="e">
        <f t="shared" si="9"/>
        <v>#DIV/0!</v>
      </c>
      <c r="K39" s="202"/>
      <c r="L39" s="202" t="e">
        <f t="shared" si="9"/>
        <v>#DIV/0!</v>
      </c>
      <c r="M39" s="202"/>
      <c r="N39" s="202"/>
      <c r="O39" s="202"/>
      <c r="P39" s="202"/>
      <c r="Q39" s="202"/>
      <c r="R39" s="202"/>
    </row>
    <row r="40" spans="4:18" x14ac:dyDescent="0.25">
      <c r="D40" s="1" t="s">
        <v>251</v>
      </c>
      <c r="F40" s="202" t="e">
        <f t="shared" ref="F40:L40" si="10">F17/F$20</f>
        <v>#DIV/0!</v>
      </c>
      <c r="G40" s="202" t="e">
        <f t="shared" si="10"/>
        <v>#DIV/0!</v>
      </c>
      <c r="H40" s="202" t="e">
        <f t="shared" si="10"/>
        <v>#DIV/0!</v>
      </c>
      <c r="I40" s="202" t="e">
        <f t="shared" si="10"/>
        <v>#DIV/0!</v>
      </c>
      <c r="J40" s="202" t="e">
        <f t="shared" si="10"/>
        <v>#DIV/0!</v>
      </c>
      <c r="K40" s="202"/>
      <c r="L40" s="202" t="e">
        <f t="shared" si="10"/>
        <v>#DIV/0!</v>
      </c>
      <c r="M40" s="202"/>
      <c r="N40" s="202"/>
      <c r="O40" s="202"/>
      <c r="P40" s="202"/>
      <c r="Q40" s="202"/>
      <c r="R40" s="202"/>
    </row>
    <row r="41" spans="4:18" x14ac:dyDescent="0.25">
      <c r="D41" s="1" t="s">
        <v>252</v>
      </c>
      <c r="F41" s="202" t="e">
        <f t="shared" ref="F41:L41" si="11">F18/F$20</f>
        <v>#DIV/0!</v>
      </c>
      <c r="G41" s="202" t="e">
        <f t="shared" si="11"/>
        <v>#DIV/0!</v>
      </c>
      <c r="H41" s="202" t="e">
        <f t="shared" si="11"/>
        <v>#DIV/0!</v>
      </c>
      <c r="I41" s="202" t="e">
        <f t="shared" si="11"/>
        <v>#DIV/0!</v>
      </c>
      <c r="J41" s="202" t="e">
        <f t="shared" si="11"/>
        <v>#DIV/0!</v>
      </c>
      <c r="K41" s="202"/>
      <c r="L41" s="202" t="e">
        <f t="shared" si="11"/>
        <v>#DIV/0!</v>
      </c>
      <c r="M41" s="202"/>
      <c r="N41" s="202"/>
      <c r="O41" s="202"/>
      <c r="P41" s="202"/>
      <c r="Q41" s="202"/>
      <c r="R41" s="202"/>
    </row>
    <row r="42" spans="4:18" x14ac:dyDescent="0.25">
      <c r="D42" s="1" t="s">
        <v>253</v>
      </c>
      <c r="F42" s="202" t="e">
        <f t="shared" ref="F42:L42" si="12">F19/F$20</f>
        <v>#DIV/0!</v>
      </c>
      <c r="G42" s="202" t="e">
        <f t="shared" si="12"/>
        <v>#DIV/0!</v>
      </c>
      <c r="H42" s="202" t="e">
        <f t="shared" si="12"/>
        <v>#DIV/0!</v>
      </c>
      <c r="I42" s="202" t="e">
        <f t="shared" si="12"/>
        <v>#DIV/0!</v>
      </c>
      <c r="J42" s="202" t="e">
        <f t="shared" si="12"/>
        <v>#DIV/0!</v>
      </c>
      <c r="K42" s="202"/>
      <c r="L42" s="202" t="e">
        <f t="shared" si="12"/>
        <v>#DIV/0!</v>
      </c>
      <c r="M42" s="202"/>
      <c r="N42" s="202"/>
      <c r="O42" s="202"/>
      <c r="P42" s="202"/>
      <c r="Q42" s="202"/>
      <c r="R42" s="202"/>
    </row>
    <row r="44" spans="4:18" x14ac:dyDescent="0.25">
      <c r="D44" s="201" t="s">
        <v>435</v>
      </c>
    </row>
    <row r="45" spans="4:18" x14ac:dyDescent="0.25">
      <c r="D45" s="1" t="s">
        <v>248</v>
      </c>
      <c r="F45" s="202" t="e">
        <f>F24/F$31</f>
        <v>#DIV/0!</v>
      </c>
      <c r="G45" s="202" t="e">
        <f t="shared" ref="G45:L45" si="13">G24/G$31</f>
        <v>#DIV/0!</v>
      </c>
      <c r="H45" s="202" t="e">
        <f t="shared" si="13"/>
        <v>#DIV/0!</v>
      </c>
      <c r="I45" s="202" t="e">
        <f t="shared" si="13"/>
        <v>#DIV/0!</v>
      </c>
      <c r="J45" s="202" t="e">
        <f t="shared" si="13"/>
        <v>#DIV/0!</v>
      </c>
      <c r="K45" s="202"/>
      <c r="L45" s="202" t="e">
        <f t="shared" si="13"/>
        <v>#DIV/0!</v>
      </c>
      <c r="M45" s="202"/>
      <c r="N45" s="202"/>
      <c r="O45" s="202"/>
      <c r="P45" s="202"/>
      <c r="Q45" s="202"/>
      <c r="R45" s="202"/>
    </row>
    <row r="46" spans="4:18" x14ac:dyDescent="0.25">
      <c r="D46" s="1" t="s">
        <v>247</v>
      </c>
      <c r="F46" s="202" t="e">
        <f t="shared" ref="F46:L46" si="14">F25/F$31</f>
        <v>#DIV/0!</v>
      </c>
      <c r="G46" s="202" t="e">
        <f t="shared" si="14"/>
        <v>#DIV/0!</v>
      </c>
      <c r="H46" s="202" t="e">
        <f t="shared" si="14"/>
        <v>#DIV/0!</v>
      </c>
      <c r="I46" s="202" t="e">
        <f t="shared" si="14"/>
        <v>#DIV/0!</v>
      </c>
      <c r="J46" s="202" t="e">
        <f t="shared" si="14"/>
        <v>#DIV/0!</v>
      </c>
      <c r="K46" s="202"/>
      <c r="L46" s="202" t="e">
        <f t="shared" si="14"/>
        <v>#DIV/0!</v>
      </c>
      <c r="M46" s="202"/>
      <c r="N46" s="202"/>
      <c r="O46" s="202"/>
      <c r="P46" s="202"/>
      <c r="Q46" s="202"/>
      <c r="R46" s="202"/>
    </row>
    <row r="47" spans="4:18" x14ac:dyDescent="0.25">
      <c r="D47" s="1" t="s">
        <v>249</v>
      </c>
      <c r="F47" s="202" t="e">
        <f t="shared" ref="F47:L47" si="15">F26/F$31</f>
        <v>#DIV/0!</v>
      </c>
      <c r="G47" s="202" t="e">
        <f t="shared" si="15"/>
        <v>#DIV/0!</v>
      </c>
      <c r="H47" s="202" t="e">
        <f t="shared" si="15"/>
        <v>#DIV/0!</v>
      </c>
      <c r="I47" s="202" t="e">
        <f t="shared" si="15"/>
        <v>#DIV/0!</v>
      </c>
      <c r="J47" s="202" t="e">
        <f t="shared" si="15"/>
        <v>#DIV/0!</v>
      </c>
      <c r="K47" s="202"/>
      <c r="L47" s="202" t="e">
        <f t="shared" si="15"/>
        <v>#DIV/0!</v>
      </c>
      <c r="M47" s="202"/>
      <c r="N47" s="202"/>
      <c r="O47" s="202"/>
      <c r="P47" s="202"/>
      <c r="Q47" s="202"/>
      <c r="R47" s="202"/>
    </row>
    <row r="48" spans="4:18" x14ac:dyDescent="0.25">
      <c r="D48" s="1" t="s">
        <v>250</v>
      </c>
      <c r="F48" s="202" t="e">
        <f t="shared" ref="F48:L48" si="16">F27/F$31</f>
        <v>#DIV/0!</v>
      </c>
      <c r="G48" s="202" t="e">
        <f t="shared" si="16"/>
        <v>#DIV/0!</v>
      </c>
      <c r="H48" s="202" t="e">
        <f t="shared" si="16"/>
        <v>#DIV/0!</v>
      </c>
      <c r="I48" s="202" t="e">
        <f t="shared" si="16"/>
        <v>#DIV/0!</v>
      </c>
      <c r="J48" s="202" t="e">
        <f t="shared" si="16"/>
        <v>#DIV/0!</v>
      </c>
      <c r="K48" s="202"/>
      <c r="L48" s="202" t="e">
        <f t="shared" si="16"/>
        <v>#DIV/0!</v>
      </c>
      <c r="M48" s="202"/>
      <c r="N48" s="202"/>
      <c r="O48" s="202"/>
      <c r="P48" s="202"/>
      <c r="Q48" s="202"/>
      <c r="R48" s="202"/>
    </row>
    <row r="49" spans="4:18" x14ac:dyDescent="0.25">
      <c r="D49" s="1" t="s">
        <v>251</v>
      </c>
      <c r="F49" s="202" t="e">
        <f t="shared" ref="F49:L49" si="17">F28/F$31</f>
        <v>#DIV/0!</v>
      </c>
      <c r="G49" s="202" t="e">
        <f t="shared" si="17"/>
        <v>#DIV/0!</v>
      </c>
      <c r="H49" s="202" t="e">
        <f t="shared" si="17"/>
        <v>#DIV/0!</v>
      </c>
      <c r="I49" s="202" t="e">
        <f t="shared" si="17"/>
        <v>#DIV/0!</v>
      </c>
      <c r="J49" s="202" t="e">
        <f t="shared" si="17"/>
        <v>#DIV/0!</v>
      </c>
      <c r="K49" s="202"/>
      <c r="L49" s="202" t="e">
        <f t="shared" si="17"/>
        <v>#DIV/0!</v>
      </c>
      <c r="M49" s="202"/>
      <c r="N49" s="202"/>
      <c r="O49" s="202"/>
      <c r="P49" s="202"/>
      <c r="Q49" s="202"/>
      <c r="R49" s="202"/>
    </row>
    <row r="50" spans="4:18" x14ac:dyDescent="0.25">
      <c r="D50" s="1" t="s">
        <v>252</v>
      </c>
      <c r="F50" s="202" t="e">
        <f t="shared" ref="F50:L50" si="18">F29/F$31</f>
        <v>#DIV/0!</v>
      </c>
      <c r="G50" s="202" t="e">
        <f t="shared" si="18"/>
        <v>#DIV/0!</v>
      </c>
      <c r="H50" s="202" t="e">
        <f t="shared" si="18"/>
        <v>#DIV/0!</v>
      </c>
      <c r="I50" s="202" t="e">
        <f t="shared" si="18"/>
        <v>#DIV/0!</v>
      </c>
      <c r="J50" s="202" t="e">
        <f t="shared" si="18"/>
        <v>#DIV/0!</v>
      </c>
      <c r="K50" s="202"/>
      <c r="L50" s="202" t="e">
        <f t="shared" si="18"/>
        <v>#DIV/0!</v>
      </c>
      <c r="M50" s="202"/>
      <c r="N50" s="202"/>
      <c r="O50" s="202"/>
      <c r="P50" s="202"/>
      <c r="Q50" s="202"/>
      <c r="R50" s="202"/>
    </row>
    <row r="51" spans="4:18" x14ac:dyDescent="0.25">
      <c r="D51" s="1" t="s">
        <v>253</v>
      </c>
      <c r="F51" s="202" t="e">
        <f t="shared" ref="F51:L51" si="19">F30/F$31</f>
        <v>#DIV/0!</v>
      </c>
      <c r="G51" s="202" t="e">
        <f t="shared" si="19"/>
        <v>#DIV/0!</v>
      </c>
      <c r="H51" s="202" t="e">
        <f t="shared" si="19"/>
        <v>#DIV/0!</v>
      </c>
      <c r="I51" s="202" t="e">
        <f t="shared" si="19"/>
        <v>#DIV/0!</v>
      </c>
      <c r="J51" s="202" t="e">
        <f t="shared" si="19"/>
        <v>#DIV/0!</v>
      </c>
      <c r="K51" s="202"/>
      <c r="L51" s="202" t="e">
        <f t="shared" si="19"/>
        <v>#DIV/0!</v>
      </c>
      <c r="M51" s="202"/>
      <c r="N51" s="202"/>
      <c r="O51" s="202"/>
      <c r="P51" s="202"/>
      <c r="Q51" s="202"/>
      <c r="R51" s="202"/>
    </row>
    <row r="53" spans="4:18" x14ac:dyDescent="0.25">
      <c r="D53" s="201" t="s">
        <v>438</v>
      </c>
      <c r="F53" s="214" t="str">
        <f ca="1">CLAIMSDURN_Total!F53</f>
        <v>$I$26</v>
      </c>
      <c r="G53" s="214" t="str">
        <f ca="1">CLAIMSDURN_Total!G53</f>
        <v>$M$26</v>
      </c>
      <c r="H53" s="214" t="str">
        <f ca="1">CLAIMSDURN_Total!H53</f>
        <v>$Q$26</v>
      </c>
      <c r="I53" s="214" t="str">
        <f ca="1">CLAIMSDURN_Total!I53</f>
        <v>$U$26</v>
      </c>
      <c r="J53" s="214" t="str">
        <f ca="1">CLAIMSDURN_Total!J53</f>
        <v>$Y$26</v>
      </c>
      <c r="K53" s="214"/>
      <c r="L53" s="214" t="str">
        <f ca="1">CLAIMSDURN_Total!L53</f>
        <v>$AG$26</v>
      </c>
      <c r="M53" s="214"/>
      <c r="N53" s="214"/>
      <c r="O53" s="214"/>
      <c r="P53" s="214"/>
      <c r="Q53" s="214"/>
      <c r="R53" s="214"/>
    </row>
    <row r="54" spans="4:18" x14ac:dyDescent="0.25">
      <c r="D54" s="1" t="s">
        <v>465</v>
      </c>
      <c r="F54" s="211">
        <f ca="1">INDIRECT($A$5&amp;"!"&amp;F53)+INDIRECT($A$6&amp;"!"&amp;F53)</f>
        <v>0</v>
      </c>
      <c r="G54" s="211">
        <f t="shared" ref="G54:L54" ca="1" si="20">INDIRECT($A$5&amp;"!"&amp;G53)+INDIRECT($A$6&amp;"!"&amp;G53)</f>
        <v>0</v>
      </c>
      <c r="H54" s="211">
        <f t="shared" ca="1" si="20"/>
        <v>0</v>
      </c>
      <c r="I54" s="211">
        <f t="shared" ca="1" si="20"/>
        <v>0</v>
      </c>
      <c r="J54" s="211">
        <f t="shared" ca="1" si="20"/>
        <v>0</v>
      </c>
      <c r="K54" s="211"/>
      <c r="L54" s="211">
        <f t="shared" ca="1" si="20"/>
        <v>0</v>
      </c>
      <c r="M54" s="211"/>
      <c r="N54" s="211"/>
      <c r="O54" s="211"/>
      <c r="P54" s="211"/>
      <c r="Q54" s="211"/>
      <c r="R54" s="211"/>
    </row>
    <row r="55" spans="4:18" x14ac:dyDescent="0.25">
      <c r="D55" s="1" t="s">
        <v>467</v>
      </c>
      <c r="F55" s="207" t="e">
        <f ca="1">2*F20/(F20+F54)-1</f>
        <v>#DIV/0!</v>
      </c>
      <c r="G55" s="207" t="e">
        <f t="shared" ref="G55:L55" ca="1" si="21">2*G20/(G20+G54)-1</f>
        <v>#DIV/0!</v>
      </c>
      <c r="H55" s="207" t="e">
        <f t="shared" ca="1" si="21"/>
        <v>#DIV/0!</v>
      </c>
      <c r="I55" s="207" t="e">
        <f t="shared" ca="1" si="21"/>
        <v>#DIV/0!</v>
      </c>
      <c r="J55" s="207" t="e">
        <f t="shared" ca="1" si="21"/>
        <v>#DIV/0!</v>
      </c>
      <c r="K55" s="207"/>
      <c r="L55" s="207" t="e">
        <f t="shared" ca="1" si="21"/>
        <v>#DIV/0!</v>
      </c>
      <c r="M55" s="207"/>
      <c r="N55" s="207"/>
      <c r="O55" s="207"/>
      <c r="P55" s="207"/>
      <c r="Q55" s="207"/>
      <c r="R55" s="207"/>
    </row>
    <row r="56" spans="4:18" x14ac:dyDescent="0.25">
      <c r="F56" s="214" t="str">
        <f ca="1">ADDRESS(CELL("row",CLAIMS_Total!I55),CELL("col",CLAIMS_Total!I55))</f>
        <v>$I$55</v>
      </c>
      <c r="G56" s="214" t="str">
        <f ca="1">ADDRESS(CELL("row",CLAIMS_Total!M55),CELL("col",CLAIMS_Total!M55))</f>
        <v>$M$55</v>
      </c>
      <c r="H56" s="214" t="str">
        <f ca="1">ADDRESS(CELL("row",CLAIMS_Total!Q55),CELL("col",CLAIMS_Total!Q55))</f>
        <v>$Q$55</v>
      </c>
      <c r="I56" s="214" t="str">
        <f ca="1">ADDRESS(CELL("row",CLAIMS_Total!U55),CELL("col",CLAIMS_Total!U55))</f>
        <v>$U$55</v>
      </c>
      <c r="J56" s="214" t="str">
        <f ca="1">ADDRESS(CELL("row",CLAIMS_Total!Y55),CELL("col",CLAIMS_Total!Y55))</f>
        <v>$Y$55</v>
      </c>
      <c r="K56" s="214"/>
      <c r="L56" s="214" t="str">
        <f ca="1">ADDRESS(CELL("row",CLAIMS_Total!AG55),CELL("col",CLAIMS_Total!AG55))</f>
        <v>$AG$55</v>
      </c>
      <c r="M56" s="214"/>
      <c r="N56" s="214"/>
      <c r="O56" s="214"/>
      <c r="P56" s="214"/>
      <c r="Q56" s="214"/>
      <c r="R56" s="214"/>
    </row>
    <row r="57" spans="4:18" x14ac:dyDescent="0.25">
      <c r="D57" s="1" t="s">
        <v>466</v>
      </c>
      <c r="F57" s="211">
        <f ca="1">INDIRECT($A$5&amp;"!"&amp;F56)+INDIRECT($A$6&amp;"!"&amp;F56)</f>
        <v>0</v>
      </c>
      <c r="G57" s="211">
        <f t="shared" ref="G57:L57" ca="1" si="22">INDIRECT($A$5&amp;"!"&amp;G56)+INDIRECT($A$6&amp;"!"&amp;G56)</f>
        <v>0</v>
      </c>
      <c r="H57" s="211">
        <f t="shared" ca="1" si="22"/>
        <v>0</v>
      </c>
      <c r="I57" s="211">
        <f t="shared" ca="1" si="22"/>
        <v>0</v>
      </c>
      <c r="J57" s="211">
        <f t="shared" ca="1" si="22"/>
        <v>0</v>
      </c>
      <c r="K57" s="211"/>
      <c r="L57" s="211">
        <f t="shared" ca="1" si="22"/>
        <v>0</v>
      </c>
      <c r="M57" s="211"/>
      <c r="N57" s="211"/>
      <c r="O57" s="211"/>
      <c r="P57" s="211"/>
      <c r="Q57" s="211"/>
      <c r="R57" s="211"/>
    </row>
    <row r="58" spans="4:18" x14ac:dyDescent="0.25">
      <c r="D58" s="1" t="s">
        <v>468</v>
      </c>
      <c r="F58" s="207" t="e">
        <f ca="1">2*F31/(F31+F57)-1</f>
        <v>#DIV/0!</v>
      </c>
      <c r="G58" s="207" t="e">
        <f ca="1">2*G31/(G31+G57)-1</f>
        <v>#DIV/0!</v>
      </c>
      <c r="H58" s="207" t="e">
        <f ca="1">2*H31/(H31+H57)-1</f>
        <v>#DIV/0!</v>
      </c>
      <c r="I58" s="207" t="e">
        <f ca="1">2*I31/(I31+I57)-1</f>
        <v>#DIV/0!</v>
      </c>
      <c r="J58" s="207" t="e">
        <f ca="1">2*J31/(J31+J57)-1</f>
        <v>#DIV/0!</v>
      </c>
      <c r="K58" s="207"/>
      <c r="L58" s="207" t="e">
        <f ca="1">2*L31/(L31+L57)-1</f>
        <v>#DIV/0!</v>
      </c>
      <c r="M58" s="207"/>
      <c r="N58" s="207"/>
      <c r="O58" s="207"/>
      <c r="P58" s="207"/>
      <c r="Q58" s="207"/>
      <c r="R58" s="207"/>
    </row>
    <row r="60" spans="4:18" x14ac:dyDescent="0.25">
      <c r="D60" s="1" t="s">
        <v>501</v>
      </c>
      <c r="F60" s="1" t="e">
        <f ca="1">F57/F54</f>
        <v>#DIV/0!</v>
      </c>
      <c r="G60" s="1" t="e">
        <f t="shared" ref="G60:L60" ca="1" si="23">G57/G54</f>
        <v>#DIV/0!</v>
      </c>
      <c r="H60" s="1" t="e">
        <f t="shared" ca="1" si="23"/>
        <v>#DIV/0!</v>
      </c>
      <c r="I60" s="1" t="e">
        <f t="shared" ca="1" si="23"/>
        <v>#DIV/0!</v>
      </c>
      <c r="J60" s="1" t="e">
        <f t="shared" ca="1" si="23"/>
        <v>#DIV/0!</v>
      </c>
      <c r="L60" s="1" t="e">
        <f t="shared" ca="1" si="23"/>
        <v>#DIV/0!</v>
      </c>
    </row>
  </sheetData>
  <sheetProtection algorithmName="SHA-256" hashValue="vJDtgYLo/R7V+E2ZMIkt1intP1vayigY6iMJFfReAVI=" saltValue="fKAjGfWgtKA7TRXL/5i82Q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7254" priority="285" stopIfTrue="1">
      <formula>LEN(TRIM($F$13))=0</formula>
    </cfRule>
  </conditionalFormatting>
  <conditionalFormatting sqref="G13">
    <cfRule type="expression" dxfId="7253" priority="286" stopIfTrue="1">
      <formula>LEN(TRIM($G$13))=0</formula>
    </cfRule>
  </conditionalFormatting>
  <conditionalFormatting sqref="H13">
    <cfRule type="expression" dxfId="7252" priority="287" stopIfTrue="1">
      <formula>LEN(TRIM($H$13))=0</formula>
    </cfRule>
  </conditionalFormatting>
  <conditionalFormatting sqref="I13">
    <cfRule type="expression" dxfId="7251" priority="288" stopIfTrue="1">
      <formula>LEN(TRIM($I$13))=0</formula>
    </cfRule>
  </conditionalFormatting>
  <conditionalFormatting sqref="J13">
    <cfRule type="expression" dxfId="7250" priority="289" stopIfTrue="1">
      <formula>LEN(TRIM($J$13))=0</formula>
    </cfRule>
  </conditionalFormatting>
  <conditionalFormatting sqref="F14">
    <cfRule type="expression" dxfId="7249" priority="290" stopIfTrue="1">
      <formula>LEN(TRIM($F$14))=0</formula>
    </cfRule>
  </conditionalFormatting>
  <conditionalFormatting sqref="G14">
    <cfRule type="expression" dxfId="7248" priority="291" stopIfTrue="1">
      <formula>LEN(TRIM($G$14))=0</formula>
    </cfRule>
  </conditionalFormatting>
  <conditionalFormatting sqref="H14">
    <cfRule type="expression" dxfId="7247" priority="292" stopIfTrue="1">
      <formula>LEN(TRIM($H$14))=0</formula>
    </cfRule>
  </conditionalFormatting>
  <conditionalFormatting sqref="I14">
    <cfRule type="expression" dxfId="7246" priority="293" stopIfTrue="1">
      <formula>LEN(TRIM($I$14))=0</formula>
    </cfRule>
  </conditionalFormatting>
  <conditionalFormatting sqref="J14">
    <cfRule type="expression" dxfId="7245" priority="294" stopIfTrue="1">
      <formula>LEN(TRIM($J$14))=0</formula>
    </cfRule>
  </conditionalFormatting>
  <conditionalFormatting sqref="F15">
    <cfRule type="expression" dxfId="7244" priority="295" stopIfTrue="1">
      <formula>LEN(TRIM($F$15))=0</formula>
    </cfRule>
  </conditionalFormatting>
  <conditionalFormatting sqref="G15">
    <cfRule type="expression" dxfId="7243" priority="296" stopIfTrue="1">
      <formula>LEN(TRIM($G$15))=0</formula>
    </cfRule>
  </conditionalFormatting>
  <conditionalFormatting sqref="H15">
    <cfRule type="expression" dxfId="7242" priority="297" stopIfTrue="1">
      <formula>LEN(TRIM($H$15))=0</formula>
    </cfRule>
  </conditionalFormatting>
  <conditionalFormatting sqref="I15">
    <cfRule type="expression" dxfId="7241" priority="298" stopIfTrue="1">
      <formula>LEN(TRIM($I$15))=0</formula>
    </cfRule>
  </conditionalFormatting>
  <conditionalFormatting sqref="J15">
    <cfRule type="expression" dxfId="7240" priority="299" stopIfTrue="1">
      <formula>LEN(TRIM($J$15))=0</formula>
    </cfRule>
  </conditionalFormatting>
  <conditionalFormatting sqref="F16">
    <cfRule type="expression" dxfId="7239" priority="300" stopIfTrue="1">
      <formula>LEN(TRIM($F$16))=0</formula>
    </cfRule>
  </conditionalFormatting>
  <conditionalFormatting sqref="G16">
    <cfRule type="expression" dxfId="7238" priority="301" stopIfTrue="1">
      <formula>LEN(TRIM($G$16))=0</formula>
    </cfRule>
  </conditionalFormatting>
  <conditionalFormatting sqref="H16">
    <cfRule type="expression" dxfId="7237" priority="302" stopIfTrue="1">
      <formula>LEN(TRIM($H$16))=0</formula>
    </cfRule>
  </conditionalFormatting>
  <conditionalFormatting sqref="I16">
    <cfRule type="expression" dxfId="7236" priority="303" stopIfTrue="1">
      <formula>LEN(TRIM($I$16))=0</formula>
    </cfRule>
  </conditionalFormatting>
  <conditionalFormatting sqref="J16">
    <cfRule type="expression" dxfId="7235" priority="304" stopIfTrue="1">
      <formula>LEN(TRIM($J$16))=0</formula>
    </cfRule>
  </conditionalFormatting>
  <conditionalFormatting sqref="F17">
    <cfRule type="expression" dxfId="7234" priority="305" stopIfTrue="1">
      <formula>LEN(TRIM($F$17))=0</formula>
    </cfRule>
  </conditionalFormatting>
  <conditionalFormatting sqref="G17">
    <cfRule type="expression" dxfId="7233" priority="306" stopIfTrue="1">
      <formula>LEN(TRIM($G$17))=0</formula>
    </cfRule>
  </conditionalFormatting>
  <conditionalFormatting sqref="H17">
    <cfRule type="expression" dxfId="7232" priority="307" stopIfTrue="1">
      <formula>LEN(TRIM($H$17))=0</formula>
    </cfRule>
  </conditionalFormatting>
  <conditionalFormatting sqref="I17">
    <cfRule type="expression" dxfId="7231" priority="308" stopIfTrue="1">
      <formula>LEN(TRIM($I$17))=0</formula>
    </cfRule>
  </conditionalFormatting>
  <conditionalFormatting sqref="J17">
    <cfRule type="expression" dxfId="7230" priority="309" stopIfTrue="1">
      <formula>LEN(TRIM($J$17))=0</formula>
    </cfRule>
  </conditionalFormatting>
  <conditionalFormatting sqref="F18">
    <cfRule type="expression" dxfId="7229" priority="310" stopIfTrue="1">
      <formula>LEN(TRIM($F$18))=0</formula>
    </cfRule>
  </conditionalFormatting>
  <conditionalFormatting sqref="G18">
    <cfRule type="expression" dxfId="7228" priority="311" stopIfTrue="1">
      <formula>LEN(TRIM($G$18))=0</formula>
    </cfRule>
  </conditionalFormatting>
  <conditionalFormatting sqref="H18">
    <cfRule type="expression" dxfId="7227" priority="312" stopIfTrue="1">
      <formula>LEN(TRIM($H$18))=0</formula>
    </cfRule>
  </conditionalFormatting>
  <conditionalFormatting sqref="I18">
    <cfRule type="expression" dxfId="7226" priority="313" stopIfTrue="1">
      <formula>LEN(TRIM($I$18))=0</formula>
    </cfRule>
  </conditionalFormatting>
  <conditionalFormatting sqref="J18">
    <cfRule type="expression" dxfId="7225" priority="314" stopIfTrue="1">
      <formula>LEN(TRIM($J$18))=0</formula>
    </cfRule>
  </conditionalFormatting>
  <conditionalFormatting sqref="F19">
    <cfRule type="expression" dxfId="7224" priority="315" stopIfTrue="1">
      <formula>LEN(TRIM($F$19))=0</formula>
    </cfRule>
  </conditionalFormatting>
  <conditionalFormatting sqref="G19">
    <cfRule type="expression" dxfId="7223" priority="316" stopIfTrue="1">
      <formula>LEN(TRIM($G$19))=0</formula>
    </cfRule>
  </conditionalFormatting>
  <conditionalFormatting sqref="H19">
    <cfRule type="expression" dxfId="7222" priority="317" stopIfTrue="1">
      <formula>LEN(TRIM($H$19))=0</formula>
    </cfRule>
  </conditionalFormatting>
  <conditionalFormatting sqref="I19">
    <cfRule type="expression" dxfId="7221" priority="318" stopIfTrue="1">
      <formula>LEN(TRIM($I$19))=0</formula>
    </cfRule>
  </conditionalFormatting>
  <conditionalFormatting sqref="J19">
    <cfRule type="expression" dxfId="7220" priority="319" stopIfTrue="1">
      <formula>LEN(TRIM($J$19))=0</formula>
    </cfRule>
  </conditionalFormatting>
  <conditionalFormatting sqref="L13">
    <cfRule type="expression" dxfId="7219" priority="320" stopIfTrue="1">
      <formula>LEN(TRIM($L$13))=0</formula>
    </cfRule>
  </conditionalFormatting>
  <conditionalFormatting sqref="L14">
    <cfRule type="expression" dxfId="7218" priority="321" stopIfTrue="1">
      <formula>LEN(TRIM($L$14))=0</formula>
    </cfRule>
  </conditionalFormatting>
  <conditionalFormatting sqref="L15">
    <cfRule type="expression" dxfId="7217" priority="322" stopIfTrue="1">
      <formula>LEN(TRIM($L$15))=0</formula>
    </cfRule>
  </conditionalFormatting>
  <conditionalFormatting sqref="L16">
    <cfRule type="expression" dxfId="7216" priority="323" stopIfTrue="1">
      <formula>LEN(TRIM($L$16))=0</formula>
    </cfRule>
  </conditionalFormatting>
  <conditionalFormatting sqref="L17">
    <cfRule type="expression" dxfId="7215" priority="324" stopIfTrue="1">
      <formula>LEN(TRIM($L$17))=0</formula>
    </cfRule>
  </conditionalFormatting>
  <conditionalFormatting sqref="L18">
    <cfRule type="expression" dxfId="7214" priority="325" stopIfTrue="1">
      <formula>LEN(TRIM($L$18))=0</formula>
    </cfRule>
  </conditionalFormatting>
  <conditionalFormatting sqref="L19">
    <cfRule type="expression" dxfId="7213" priority="326" stopIfTrue="1">
      <formula>LEN(TRIM($L$19))=0</formula>
    </cfRule>
  </conditionalFormatting>
  <conditionalFormatting sqref="F24">
    <cfRule type="expression" dxfId="7212" priority="327" stopIfTrue="1">
      <formula>LEN(TRIM($F$24))=0</formula>
    </cfRule>
  </conditionalFormatting>
  <conditionalFormatting sqref="G24">
    <cfRule type="expression" dxfId="7211" priority="328" stopIfTrue="1">
      <formula>LEN(TRIM($G$24))=0</formula>
    </cfRule>
  </conditionalFormatting>
  <conditionalFormatting sqref="H24">
    <cfRule type="expression" dxfId="7210" priority="329" stopIfTrue="1">
      <formula>LEN(TRIM($H$24))=0</formula>
    </cfRule>
  </conditionalFormatting>
  <conditionalFormatting sqref="I24">
    <cfRule type="expression" dxfId="7209" priority="330" stopIfTrue="1">
      <formula>LEN(TRIM($I$24))=0</formula>
    </cfRule>
  </conditionalFormatting>
  <conditionalFormatting sqref="J24">
    <cfRule type="expression" dxfId="7208" priority="331" stopIfTrue="1">
      <formula>LEN(TRIM($J$24))=0</formula>
    </cfRule>
  </conditionalFormatting>
  <conditionalFormatting sqref="F25">
    <cfRule type="expression" dxfId="7207" priority="332" stopIfTrue="1">
      <formula>LEN(TRIM($F$25))=0</formula>
    </cfRule>
  </conditionalFormatting>
  <conditionalFormatting sqref="G25">
    <cfRule type="expression" dxfId="7206" priority="333" stopIfTrue="1">
      <formula>LEN(TRIM($G$25))=0</formula>
    </cfRule>
  </conditionalFormatting>
  <conditionalFormatting sqref="H25">
    <cfRule type="expression" dxfId="7205" priority="334" stopIfTrue="1">
      <formula>LEN(TRIM($H$25))=0</formula>
    </cfRule>
  </conditionalFormatting>
  <conditionalFormatting sqref="I25">
    <cfRule type="expression" dxfId="7204" priority="335" stopIfTrue="1">
      <formula>LEN(TRIM($I$25))=0</formula>
    </cfRule>
  </conditionalFormatting>
  <conditionalFormatting sqref="J25">
    <cfRule type="expression" dxfId="7203" priority="336" stopIfTrue="1">
      <formula>LEN(TRIM($J$25))=0</formula>
    </cfRule>
  </conditionalFormatting>
  <conditionalFormatting sqref="F26">
    <cfRule type="expression" dxfId="7202" priority="337" stopIfTrue="1">
      <formula>LEN(TRIM($F$26))=0</formula>
    </cfRule>
  </conditionalFormatting>
  <conditionalFormatting sqref="G26">
    <cfRule type="expression" dxfId="7201" priority="338" stopIfTrue="1">
      <formula>LEN(TRIM($G$26))=0</formula>
    </cfRule>
  </conditionalFormatting>
  <conditionalFormatting sqref="H26">
    <cfRule type="expression" dxfId="7200" priority="339" stopIfTrue="1">
      <formula>LEN(TRIM($H$26))=0</formula>
    </cfRule>
  </conditionalFormatting>
  <conditionalFormatting sqref="I26">
    <cfRule type="expression" dxfId="7199" priority="340" stopIfTrue="1">
      <formula>LEN(TRIM($I$26))=0</formula>
    </cfRule>
  </conditionalFormatting>
  <conditionalFormatting sqref="J26">
    <cfRule type="expression" dxfId="7198" priority="341" stopIfTrue="1">
      <formula>LEN(TRIM($J$26))=0</formula>
    </cfRule>
  </conditionalFormatting>
  <conditionalFormatting sqref="F27">
    <cfRule type="expression" dxfId="7197" priority="342" stopIfTrue="1">
      <formula>LEN(TRIM($F$27))=0</formula>
    </cfRule>
  </conditionalFormatting>
  <conditionalFormatting sqref="G27">
    <cfRule type="expression" dxfId="7196" priority="343" stopIfTrue="1">
      <formula>LEN(TRIM($G$27))=0</formula>
    </cfRule>
  </conditionalFormatting>
  <conditionalFormatting sqref="H27">
    <cfRule type="expression" dxfId="7195" priority="344" stopIfTrue="1">
      <formula>LEN(TRIM($H$27))=0</formula>
    </cfRule>
  </conditionalFormatting>
  <conditionalFormatting sqref="I27">
    <cfRule type="expression" dxfId="7194" priority="345" stopIfTrue="1">
      <formula>LEN(TRIM($I$27))=0</formula>
    </cfRule>
  </conditionalFormatting>
  <conditionalFormatting sqref="J27">
    <cfRule type="expression" dxfId="7193" priority="346" stopIfTrue="1">
      <formula>LEN(TRIM($J$27))=0</formula>
    </cfRule>
  </conditionalFormatting>
  <conditionalFormatting sqref="F28">
    <cfRule type="expression" dxfId="7192" priority="347" stopIfTrue="1">
      <formula>LEN(TRIM($F$28))=0</formula>
    </cfRule>
  </conditionalFormatting>
  <conditionalFormatting sqref="G28">
    <cfRule type="expression" dxfId="7191" priority="348" stopIfTrue="1">
      <formula>LEN(TRIM($G$28))=0</formula>
    </cfRule>
  </conditionalFormatting>
  <conditionalFormatting sqref="H28">
    <cfRule type="expression" dxfId="7190" priority="349" stopIfTrue="1">
      <formula>LEN(TRIM($H$28))=0</formula>
    </cfRule>
  </conditionalFormatting>
  <conditionalFormatting sqref="I28">
    <cfRule type="expression" dxfId="7189" priority="350" stopIfTrue="1">
      <formula>LEN(TRIM($I$28))=0</formula>
    </cfRule>
  </conditionalFormatting>
  <conditionalFormatting sqref="J28">
    <cfRule type="expression" dxfId="7188" priority="351" stopIfTrue="1">
      <formula>LEN(TRIM($J$28))=0</formula>
    </cfRule>
  </conditionalFormatting>
  <conditionalFormatting sqref="F29">
    <cfRule type="expression" dxfId="7187" priority="352" stopIfTrue="1">
      <formula>LEN(TRIM($F$29))=0</formula>
    </cfRule>
  </conditionalFormatting>
  <conditionalFormatting sqref="G29">
    <cfRule type="expression" dxfId="7186" priority="353" stopIfTrue="1">
      <formula>LEN(TRIM($G$29))=0</formula>
    </cfRule>
  </conditionalFormatting>
  <conditionalFormatting sqref="H29">
    <cfRule type="expression" dxfId="7185" priority="354" stopIfTrue="1">
      <formula>LEN(TRIM($H$29))=0</formula>
    </cfRule>
  </conditionalFormatting>
  <conditionalFormatting sqref="I29">
    <cfRule type="expression" dxfId="7184" priority="355" stopIfTrue="1">
      <formula>LEN(TRIM($I$29))=0</formula>
    </cfRule>
  </conditionalFormatting>
  <conditionalFormatting sqref="J29">
    <cfRule type="expression" dxfId="7183" priority="356" stopIfTrue="1">
      <formula>LEN(TRIM($J$29))=0</formula>
    </cfRule>
  </conditionalFormatting>
  <conditionalFormatting sqref="F30">
    <cfRule type="expression" dxfId="7182" priority="357" stopIfTrue="1">
      <formula>LEN(TRIM($F$30))=0</formula>
    </cfRule>
  </conditionalFormatting>
  <conditionalFormatting sqref="G30">
    <cfRule type="expression" dxfId="7181" priority="358" stopIfTrue="1">
      <formula>LEN(TRIM($G$30))=0</formula>
    </cfRule>
  </conditionalFormatting>
  <conditionalFormatting sqref="H30">
    <cfRule type="expression" dxfId="7180" priority="359" stopIfTrue="1">
      <formula>LEN(TRIM($H$30))=0</formula>
    </cfRule>
  </conditionalFormatting>
  <conditionalFormatting sqref="I30">
    <cfRule type="expression" dxfId="7179" priority="360" stopIfTrue="1">
      <formula>LEN(TRIM($I$30))=0</formula>
    </cfRule>
  </conditionalFormatting>
  <conditionalFormatting sqref="J30">
    <cfRule type="expression" dxfId="7178" priority="361" stopIfTrue="1">
      <formula>LEN(TRIM($J$30))=0</formula>
    </cfRule>
  </conditionalFormatting>
  <conditionalFormatting sqref="L24">
    <cfRule type="expression" dxfId="7177" priority="362" stopIfTrue="1">
      <formula>LEN(TRIM($L$24))=0</formula>
    </cfRule>
  </conditionalFormatting>
  <conditionalFormatting sqref="L25">
    <cfRule type="expression" dxfId="7176" priority="363" stopIfTrue="1">
      <formula>LEN(TRIM($L$25))=0</formula>
    </cfRule>
  </conditionalFormatting>
  <conditionalFormatting sqref="L26">
    <cfRule type="expression" dxfId="7175" priority="364" stopIfTrue="1">
      <formula>LEN(TRIM($L$26))=0</formula>
    </cfRule>
  </conditionalFormatting>
  <conditionalFormatting sqref="L27">
    <cfRule type="expression" dxfId="7174" priority="365" stopIfTrue="1">
      <formula>LEN(TRIM($L$27))=0</formula>
    </cfRule>
  </conditionalFormatting>
  <conditionalFormatting sqref="L28">
    <cfRule type="expression" dxfId="7173" priority="366" stopIfTrue="1">
      <formula>LEN(TRIM($L$28))=0</formula>
    </cfRule>
  </conditionalFormatting>
  <conditionalFormatting sqref="L29">
    <cfRule type="expression" dxfId="7172" priority="367" stopIfTrue="1">
      <formula>LEN(TRIM($L$29))=0</formula>
    </cfRule>
  </conditionalFormatting>
  <conditionalFormatting sqref="L30">
    <cfRule type="expression" dxfId="7171" priority="368" stopIfTrue="1">
      <formula>LEN(TRIM($L$30))=0</formula>
    </cfRule>
  </conditionalFormatting>
  <dataValidations count="1">
    <dataValidation type="whole" allowBlank="1" showErrorMessage="1" errorTitle="Input error" error="Enter a whole number." sqref="F13:J19 L13:L19 F24:J30 L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0" tint="-0.499984740745262"/>
  </sheetPr>
  <dimension ref="A1:R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41" hidden="1" customWidth="1"/>
    <col min="2" max="2" width="29.28515625" style="41" hidden="1" customWidth="1"/>
    <col min="3" max="3" width="17.5703125" style="41" hidden="1" customWidth="1"/>
    <col min="4" max="4" width="47.285156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26">
        <f>SUM(CLAIMSDURN_GrpOS!A2,CLAIMSDURN_GrpIS!A2)</f>
        <v>210</v>
      </c>
      <c r="B2" s="33"/>
      <c r="C2" s="19"/>
      <c r="D2" s="47" t="s">
        <v>159</v>
      </c>
      <c r="E2" s="47"/>
      <c r="F2" s="108" t="s">
        <v>182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CLAIMSDURN_Total_Grp</v>
      </c>
      <c r="B3" s="33"/>
      <c r="C3" s="19"/>
      <c r="D3" s="47" t="s">
        <v>144</v>
      </c>
      <c r="E3" s="47"/>
      <c r="F3" s="108" t="s">
        <v>148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"CLAIMS"&amp;MID(A3,FIND("_",A3),255)</f>
        <v>CLAIMS_Total_Grp</v>
      </c>
      <c r="B4" s="19"/>
      <c r="C4" s="12"/>
      <c r="D4" s="47" t="s">
        <v>143</v>
      </c>
      <c r="E4" s="47"/>
      <c r="F4" s="108" t="s">
        <v>148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09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09"/>
      <c r="E7" s="109"/>
      <c r="F7" s="16"/>
      <c r="G7" s="16"/>
      <c r="H7" s="88"/>
      <c r="I7" s="88"/>
      <c r="J7" s="88"/>
      <c r="K7" s="16"/>
      <c r="L7" s="88"/>
      <c r="M7" s="88"/>
      <c r="N7" s="88"/>
      <c r="O7" s="88"/>
      <c r="P7" s="88"/>
      <c r="Q7" s="88"/>
      <c r="R7" s="88"/>
    </row>
    <row r="8" spans="1:18" ht="30" customHeight="1" x14ac:dyDescent="0.25">
      <c r="A8" s="19"/>
      <c r="B8" s="19"/>
      <c r="C8" s="19"/>
      <c r="D8" s="15" t="s">
        <v>298</v>
      </c>
      <c r="E8" s="134"/>
      <c r="F8" s="230" t="s">
        <v>97</v>
      </c>
      <c r="G8" s="231"/>
      <c r="H8" s="224" t="s">
        <v>4</v>
      </c>
      <c r="I8" s="225"/>
      <c r="J8" s="226"/>
      <c r="K8" s="133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5" t="s">
        <v>334</v>
      </c>
      <c r="E9" s="15"/>
      <c r="F9" s="117" t="s">
        <v>97</v>
      </c>
      <c r="G9" s="117" t="s">
        <v>200</v>
      </c>
      <c r="H9" s="137" t="s">
        <v>453</v>
      </c>
      <c r="I9" s="137" t="s">
        <v>452</v>
      </c>
      <c r="J9" s="137" t="s">
        <v>208</v>
      </c>
      <c r="K9" s="117" t="s">
        <v>5</v>
      </c>
      <c r="L9" s="139" t="s">
        <v>74</v>
      </c>
      <c r="M9" s="181" t="s">
        <v>97</v>
      </c>
      <c r="N9" s="181" t="s">
        <v>321</v>
      </c>
      <c r="O9" s="181" t="s">
        <v>322</v>
      </c>
      <c r="P9" s="181" t="s">
        <v>97</v>
      </c>
      <c r="Q9" s="181" t="s">
        <v>97</v>
      </c>
      <c r="R9" s="181" t="s">
        <v>299</v>
      </c>
    </row>
    <row r="10" spans="1:18" s="35" customFormat="1" x14ac:dyDescent="0.25">
      <c r="A10" s="19"/>
      <c r="B10" s="19"/>
      <c r="C10" s="19"/>
      <c r="D10" s="53"/>
      <c r="E10" s="53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</row>
    <row r="11" spans="1:18" ht="15.75" customHeight="1" x14ac:dyDescent="0.25">
      <c r="A11" s="36"/>
      <c r="B11" s="12"/>
      <c r="C11" s="36"/>
      <c r="D11" s="50" t="s">
        <v>96</v>
      </c>
      <c r="E11" s="50"/>
      <c r="F11" s="51" t="s">
        <v>77</v>
      </c>
      <c r="G11" s="51" t="s">
        <v>77</v>
      </c>
      <c r="H11" s="51" t="s">
        <v>77</v>
      </c>
      <c r="I11" s="51" t="s">
        <v>77</v>
      </c>
      <c r="J11" s="51" t="s">
        <v>77</v>
      </c>
      <c r="K11" s="51" t="s">
        <v>77</v>
      </c>
      <c r="L11" s="51" t="s">
        <v>77</v>
      </c>
      <c r="M11" s="51" t="s">
        <v>77</v>
      </c>
      <c r="N11" s="51" t="s">
        <v>77</v>
      </c>
      <c r="O11" s="51" t="s">
        <v>77</v>
      </c>
      <c r="P11" s="51" t="s">
        <v>77</v>
      </c>
      <c r="Q11" s="51" t="s">
        <v>77</v>
      </c>
      <c r="R11" s="51" t="s">
        <v>77</v>
      </c>
    </row>
    <row r="12" spans="1:18" x14ac:dyDescent="0.25">
      <c r="A12" s="36"/>
      <c r="B12" s="36"/>
      <c r="C12" s="36"/>
      <c r="D12" s="37" t="s">
        <v>137</v>
      </c>
      <c r="E12" s="37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40" t="str">
        <f>"CPD BY NUMBER"</f>
        <v>CPD BY NUMBER</v>
      </c>
      <c r="B13" s="40" t="str">
        <f>D12</f>
        <v>Claims finalised</v>
      </c>
      <c r="C13" s="40" t="s">
        <v>27</v>
      </c>
      <c r="D13" s="53" t="s">
        <v>248</v>
      </c>
      <c r="E13" s="53"/>
      <c r="F13" s="26">
        <f>SUM(CLAIMSDURN_GrpOS!F13,CLAIMSDURN_GrpIS!F13)</f>
        <v>0</v>
      </c>
      <c r="G13" s="26">
        <f>SUM(CLAIMSDURN_GrpOS!G13,CLAIMSDURN_GrpIS!G13)</f>
        <v>0</v>
      </c>
      <c r="H13" s="26">
        <f>SUM(CLAIMSDURN_GrpOS!H13,CLAIMSDURN_GrpIS!H13)</f>
        <v>0</v>
      </c>
      <c r="I13" s="26">
        <f>SUM(CLAIMSDURN_GrpOS!I13,CLAIMSDURN_GrpIS!I13)</f>
        <v>0</v>
      </c>
      <c r="J13" s="26">
        <f>SUM(CLAIMSDURN_GrpOS!J13,CLAIMSDURN_GrpIS!J13)</f>
        <v>0</v>
      </c>
      <c r="K13" s="26">
        <f>SUM(CLAIMSDURN_GrpOS!K13,CLAIMSDURN_GrpIS!K13)</f>
        <v>0</v>
      </c>
      <c r="L13" s="26">
        <f>SUM(CLAIMSDURN_GrpOS!L13,CLAIMSDURN_GrpIS!L13)</f>
        <v>0</v>
      </c>
      <c r="M13" s="26">
        <f>SUM(CLAIMSDURN_GrpOS!M13,CLAIMSDURN_GrpIS!M13)</f>
        <v>0</v>
      </c>
      <c r="N13" s="26">
        <f>SUM(CLAIMSDURN_GrpOS!N13,CLAIMSDURN_GrpIS!N13)</f>
        <v>0</v>
      </c>
      <c r="O13" s="26">
        <f>SUM(CLAIMSDURN_GrpOS!O13,CLAIMSDURN_GrpIS!O13)</f>
        <v>0</v>
      </c>
      <c r="P13" s="26">
        <f>SUM(CLAIMSDURN_GrpOS!P13,CLAIMSDURN_GrpIS!P13)</f>
        <v>0</v>
      </c>
      <c r="Q13" s="26">
        <f>SUM(CLAIMSDURN_GrpOS!Q13,CLAIMSDURN_GrpIS!Q13)</f>
        <v>0</v>
      </c>
      <c r="R13" s="26">
        <f>SUM(CLAIMSDURN_GrpOS!R13,CLAIMSDURN_GrpIS!R13)</f>
        <v>0</v>
      </c>
    </row>
    <row r="14" spans="1:18" x14ac:dyDescent="0.25">
      <c r="A14" s="12" t="str">
        <f t="shared" ref="A14:B20" si="0">A13</f>
        <v>CPD BY NUMBER</v>
      </c>
      <c r="B14" s="36" t="str">
        <f t="shared" si="0"/>
        <v>Claims finalised</v>
      </c>
      <c r="C14" s="40" t="s">
        <v>27</v>
      </c>
      <c r="D14" s="53" t="s">
        <v>247</v>
      </c>
      <c r="E14" s="53"/>
      <c r="F14" s="26">
        <f>SUM(CLAIMSDURN_GrpOS!F14,CLAIMSDURN_GrpIS!F14)</f>
        <v>0</v>
      </c>
      <c r="G14" s="26">
        <f>SUM(CLAIMSDURN_GrpOS!G14,CLAIMSDURN_GrpIS!G14)</f>
        <v>0</v>
      </c>
      <c r="H14" s="26">
        <f>SUM(CLAIMSDURN_GrpOS!H14,CLAIMSDURN_GrpIS!H14)</f>
        <v>0</v>
      </c>
      <c r="I14" s="26">
        <f>SUM(CLAIMSDURN_GrpOS!I14,CLAIMSDURN_GrpIS!I14)</f>
        <v>0</v>
      </c>
      <c r="J14" s="26">
        <f>SUM(CLAIMSDURN_GrpOS!J14,CLAIMSDURN_GrpIS!J14)</f>
        <v>0</v>
      </c>
      <c r="K14" s="26">
        <f>SUM(CLAIMSDURN_GrpOS!K14,CLAIMSDURN_GrpIS!K14)</f>
        <v>0</v>
      </c>
      <c r="L14" s="26">
        <f>SUM(CLAIMSDURN_GrpOS!L14,CLAIMSDURN_GrpIS!L14)</f>
        <v>0</v>
      </c>
      <c r="M14" s="26">
        <f>SUM(CLAIMSDURN_GrpOS!M14,CLAIMSDURN_GrpIS!M14)</f>
        <v>0</v>
      </c>
      <c r="N14" s="26">
        <f>SUM(CLAIMSDURN_GrpOS!N14,CLAIMSDURN_GrpIS!N14)</f>
        <v>0</v>
      </c>
      <c r="O14" s="26">
        <f>SUM(CLAIMSDURN_GrpOS!O14,CLAIMSDURN_GrpIS!O14)</f>
        <v>0</v>
      </c>
      <c r="P14" s="26">
        <f>SUM(CLAIMSDURN_GrpOS!P14,CLAIMSDURN_GrpIS!P14)</f>
        <v>0</v>
      </c>
      <c r="Q14" s="26">
        <f>SUM(CLAIMSDURN_GrpOS!Q14,CLAIMSDURN_GrpIS!Q14)</f>
        <v>0</v>
      </c>
      <c r="R14" s="26">
        <f>SUM(CLAIMSDURN_GrpOS!R14,CLAIMSDURN_GrpIS!R14)</f>
        <v>0</v>
      </c>
    </row>
    <row r="15" spans="1:18" x14ac:dyDescent="0.25">
      <c r="A15" s="12" t="str">
        <f t="shared" si="0"/>
        <v>CPD BY NUMBER</v>
      </c>
      <c r="B15" s="36" t="str">
        <f t="shared" si="0"/>
        <v>Claims finalised</v>
      </c>
      <c r="C15" s="40" t="s">
        <v>27</v>
      </c>
      <c r="D15" s="53" t="s">
        <v>249</v>
      </c>
      <c r="E15" s="53"/>
      <c r="F15" s="26">
        <f>SUM(CLAIMSDURN_GrpOS!F15,CLAIMSDURN_GrpIS!F15)</f>
        <v>0</v>
      </c>
      <c r="G15" s="26">
        <f>SUM(CLAIMSDURN_GrpOS!G15,CLAIMSDURN_GrpIS!G15)</f>
        <v>0</v>
      </c>
      <c r="H15" s="26">
        <f>SUM(CLAIMSDURN_GrpOS!H15,CLAIMSDURN_GrpIS!H15)</f>
        <v>0</v>
      </c>
      <c r="I15" s="26">
        <f>SUM(CLAIMSDURN_GrpOS!I15,CLAIMSDURN_GrpIS!I15)</f>
        <v>0</v>
      </c>
      <c r="J15" s="26">
        <f>SUM(CLAIMSDURN_GrpOS!J15,CLAIMSDURN_GrpIS!J15)</f>
        <v>0</v>
      </c>
      <c r="K15" s="26">
        <f>SUM(CLAIMSDURN_GrpOS!K15,CLAIMSDURN_GrpIS!K15)</f>
        <v>0</v>
      </c>
      <c r="L15" s="26">
        <f>SUM(CLAIMSDURN_GrpOS!L15,CLAIMSDURN_GrpIS!L15)</f>
        <v>0</v>
      </c>
      <c r="M15" s="26">
        <f>SUM(CLAIMSDURN_GrpOS!M15,CLAIMSDURN_GrpIS!M15)</f>
        <v>0</v>
      </c>
      <c r="N15" s="26">
        <f>SUM(CLAIMSDURN_GrpOS!N15,CLAIMSDURN_GrpIS!N15)</f>
        <v>0</v>
      </c>
      <c r="O15" s="26">
        <f>SUM(CLAIMSDURN_GrpOS!O15,CLAIMSDURN_GrpIS!O15)</f>
        <v>0</v>
      </c>
      <c r="P15" s="26">
        <f>SUM(CLAIMSDURN_GrpOS!P15,CLAIMSDURN_GrpIS!P15)</f>
        <v>0</v>
      </c>
      <c r="Q15" s="26">
        <f>SUM(CLAIMSDURN_GrpOS!Q15,CLAIMSDURN_GrpIS!Q15)</f>
        <v>0</v>
      </c>
      <c r="R15" s="26">
        <f>SUM(CLAIMSDURN_GrpOS!R15,CLAIMSDURN_GrpIS!R15)</f>
        <v>0</v>
      </c>
    </row>
    <row r="16" spans="1:18" x14ac:dyDescent="0.25">
      <c r="A16" s="12" t="str">
        <f t="shared" si="0"/>
        <v>CPD BY NUMBER</v>
      </c>
      <c r="B16" s="36" t="str">
        <f t="shared" si="0"/>
        <v>Claims finalised</v>
      </c>
      <c r="C16" s="40" t="s">
        <v>27</v>
      </c>
      <c r="D16" s="53" t="s">
        <v>250</v>
      </c>
      <c r="E16" s="53"/>
      <c r="F16" s="26">
        <f>SUM(CLAIMSDURN_GrpOS!F16,CLAIMSDURN_GrpIS!F16)</f>
        <v>0</v>
      </c>
      <c r="G16" s="26">
        <f>SUM(CLAIMSDURN_GrpOS!G16,CLAIMSDURN_GrpIS!G16)</f>
        <v>0</v>
      </c>
      <c r="H16" s="26">
        <f>SUM(CLAIMSDURN_GrpOS!H16,CLAIMSDURN_GrpIS!H16)</f>
        <v>0</v>
      </c>
      <c r="I16" s="26">
        <f>SUM(CLAIMSDURN_GrpOS!I16,CLAIMSDURN_GrpIS!I16)</f>
        <v>0</v>
      </c>
      <c r="J16" s="26">
        <f>SUM(CLAIMSDURN_GrpOS!J16,CLAIMSDURN_GrpIS!J16)</f>
        <v>0</v>
      </c>
      <c r="K16" s="26">
        <f>SUM(CLAIMSDURN_GrpOS!K16,CLAIMSDURN_GrpIS!K16)</f>
        <v>0</v>
      </c>
      <c r="L16" s="26">
        <f>SUM(CLAIMSDURN_GrpOS!L16,CLAIMSDURN_GrpIS!L16)</f>
        <v>0</v>
      </c>
      <c r="M16" s="26">
        <f>SUM(CLAIMSDURN_GrpOS!M16,CLAIMSDURN_GrpIS!M16)</f>
        <v>0</v>
      </c>
      <c r="N16" s="26">
        <f>SUM(CLAIMSDURN_GrpOS!N16,CLAIMSDURN_GrpIS!N16)</f>
        <v>0</v>
      </c>
      <c r="O16" s="26">
        <f>SUM(CLAIMSDURN_GrpOS!O16,CLAIMSDURN_GrpIS!O16)</f>
        <v>0</v>
      </c>
      <c r="P16" s="26">
        <f>SUM(CLAIMSDURN_GrpOS!P16,CLAIMSDURN_GrpIS!P16)</f>
        <v>0</v>
      </c>
      <c r="Q16" s="26">
        <f>SUM(CLAIMSDURN_GrpOS!Q16,CLAIMSDURN_GrpIS!Q16)</f>
        <v>0</v>
      </c>
      <c r="R16" s="26">
        <f>SUM(CLAIMSDURN_GrpOS!R16,CLAIMSDURN_GrpIS!R16)</f>
        <v>0</v>
      </c>
    </row>
    <row r="17" spans="1:18" x14ac:dyDescent="0.25">
      <c r="A17" s="12" t="str">
        <f t="shared" si="0"/>
        <v>CPD BY NUMBER</v>
      </c>
      <c r="B17" s="36" t="str">
        <f t="shared" si="0"/>
        <v>Claims finalised</v>
      </c>
      <c r="C17" s="40" t="s">
        <v>27</v>
      </c>
      <c r="D17" s="53" t="s">
        <v>251</v>
      </c>
      <c r="E17" s="53"/>
      <c r="F17" s="26">
        <f>SUM(CLAIMSDURN_GrpOS!F17,CLAIMSDURN_GrpIS!F17)</f>
        <v>0</v>
      </c>
      <c r="G17" s="26">
        <f>SUM(CLAIMSDURN_GrpOS!G17,CLAIMSDURN_GrpIS!G17)</f>
        <v>0</v>
      </c>
      <c r="H17" s="26">
        <f>SUM(CLAIMSDURN_GrpOS!H17,CLAIMSDURN_GrpIS!H17)</f>
        <v>0</v>
      </c>
      <c r="I17" s="26">
        <f>SUM(CLAIMSDURN_GrpOS!I17,CLAIMSDURN_GrpIS!I17)</f>
        <v>0</v>
      </c>
      <c r="J17" s="26">
        <f>SUM(CLAIMSDURN_GrpOS!J17,CLAIMSDURN_GrpIS!J17)</f>
        <v>0</v>
      </c>
      <c r="K17" s="26">
        <f>SUM(CLAIMSDURN_GrpOS!K17,CLAIMSDURN_GrpIS!K17)</f>
        <v>0</v>
      </c>
      <c r="L17" s="26">
        <f>SUM(CLAIMSDURN_GrpOS!L17,CLAIMSDURN_GrpIS!L17)</f>
        <v>0</v>
      </c>
      <c r="M17" s="26">
        <f>SUM(CLAIMSDURN_GrpOS!M17,CLAIMSDURN_GrpIS!M17)</f>
        <v>0</v>
      </c>
      <c r="N17" s="26">
        <f>SUM(CLAIMSDURN_GrpOS!N17,CLAIMSDURN_GrpIS!N17)</f>
        <v>0</v>
      </c>
      <c r="O17" s="26">
        <f>SUM(CLAIMSDURN_GrpOS!O17,CLAIMSDURN_GrpIS!O17)</f>
        <v>0</v>
      </c>
      <c r="P17" s="26">
        <f>SUM(CLAIMSDURN_GrpOS!P17,CLAIMSDURN_GrpIS!P17)</f>
        <v>0</v>
      </c>
      <c r="Q17" s="26">
        <f>SUM(CLAIMSDURN_GrpOS!Q17,CLAIMSDURN_GrpIS!Q17)</f>
        <v>0</v>
      </c>
      <c r="R17" s="26">
        <f>SUM(CLAIMSDURN_GrpOS!R17,CLAIMSDURN_GrpIS!R17)</f>
        <v>0</v>
      </c>
    </row>
    <row r="18" spans="1:18" x14ac:dyDescent="0.25">
      <c r="A18" s="12" t="str">
        <f t="shared" si="0"/>
        <v>CPD BY NUMBER</v>
      </c>
      <c r="B18" s="36" t="str">
        <f t="shared" si="0"/>
        <v>Claims finalised</v>
      </c>
      <c r="C18" s="40" t="s">
        <v>27</v>
      </c>
      <c r="D18" s="53" t="s">
        <v>252</v>
      </c>
      <c r="E18" s="53"/>
      <c r="F18" s="26">
        <f>SUM(CLAIMSDURN_GrpOS!F18,CLAIMSDURN_GrpIS!F18)</f>
        <v>0</v>
      </c>
      <c r="G18" s="26">
        <f>SUM(CLAIMSDURN_GrpOS!G18,CLAIMSDURN_GrpIS!G18)</f>
        <v>0</v>
      </c>
      <c r="H18" s="26">
        <f>SUM(CLAIMSDURN_GrpOS!H18,CLAIMSDURN_GrpIS!H18)</f>
        <v>0</v>
      </c>
      <c r="I18" s="26">
        <f>SUM(CLAIMSDURN_GrpOS!I18,CLAIMSDURN_GrpIS!I18)</f>
        <v>0</v>
      </c>
      <c r="J18" s="26">
        <f>SUM(CLAIMSDURN_GrpOS!J18,CLAIMSDURN_GrpIS!J18)</f>
        <v>0</v>
      </c>
      <c r="K18" s="26">
        <f>SUM(CLAIMSDURN_GrpOS!K18,CLAIMSDURN_GrpIS!K18)</f>
        <v>0</v>
      </c>
      <c r="L18" s="26">
        <f>SUM(CLAIMSDURN_GrpOS!L18,CLAIMSDURN_GrpIS!L18)</f>
        <v>0</v>
      </c>
      <c r="M18" s="26">
        <f>SUM(CLAIMSDURN_GrpOS!M18,CLAIMSDURN_GrpIS!M18)</f>
        <v>0</v>
      </c>
      <c r="N18" s="26">
        <f>SUM(CLAIMSDURN_GrpOS!N18,CLAIMSDURN_GrpIS!N18)</f>
        <v>0</v>
      </c>
      <c r="O18" s="26">
        <f>SUM(CLAIMSDURN_GrpOS!O18,CLAIMSDURN_GrpIS!O18)</f>
        <v>0</v>
      </c>
      <c r="P18" s="26">
        <f>SUM(CLAIMSDURN_GrpOS!P18,CLAIMSDURN_GrpIS!P18)</f>
        <v>0</v>
      </c>
      <c r="Q18" s="26">
        <f>SUM(CLAIMSDURN_GrpOS!Q18,CLAIMSDURN_GrpIS!Q18)</f>
        <v>0</v>
      </c>
      <c r="R18" s="26">
        <f>SUM(CLAIMSDURN_GrpOS!R18,CLAIMSDURN_GrpIS!R18)</f>
        <v>0</v>
      </c>
    </row>
    <row r="19" spans="1:18" x14ac:dyDescent="0.25">
      <c r="A19" s="12" t="str">
        <f t="shared" si="0"/>
        <v>CPD BY NUMBER</v>
      </c>
      <c r="B19" s="36" t="str">
        <f t="shared" si="0"/>
        <v>Claims finalised</v>
      </c>
      <c r="C19" s="40" t="s">
        <v>27</v>
      </c>
      <c r="D19" s="53" t="s">
        <v>253</v>
      </c>
      <c r="E19" s="53"/>
      <c r="F19" s="26">
        <f>SUM(CLAIMSDURN_GrpOS!F19,CLAIMSDURN_GrpIS!F19)</f>
        <v>0</v>
      </c>
      <c r="G19" s="26">
        <f>SUM(CLAIMSDURN_GrpOS!G19,CLAIMSDURN_GrpIS!G19)</f>
        <v>0</v>
      </c>
      <c r="H19" s="26">
        <f>SUM(CLAIMSDURN_GrpOS!H19,CLAIMSDURN_GrpIS!H19)</f>
        <v>0</v>
      </c>
      <c r="I19" s="26">
        <f>SUM(CLAIMSDURN_GrpOS!I19,CLAIMSDURN_GrpIS!I19)</f>
        <v>0</v>
      </c>
      <c r="J19" s="26">
        <f>SUM(CLAIMSDURN_GrpOS!J19,CLAIMSDURN_GrpIS!J19)</f>
        <v>0</v>
      </c>
      <c r="K19" s="26">
        <f>SUM(CLAIMSDURN_GrpOS!K19,CLAIMSDURN_GrpIS!K19)</f>
        <v>0</v>
      </c>
      <c r="L19" s="26">
        <f>SUM(CLAIMSDURN_GrpOS!L19,CLAIMSDURN_GrpIS!L19)</f>
        <v>0</v>
      </c>
      <c r="M19" s="26">
        <f>SUM(CLAIMSDURN_GrpOS!M19,CLAIMSDURN_GrpIS!M19)</f>
        <v>0</v>
      </c>
      <c r="N19" s="26">
        <f>SUM(CLAIMSDURN_GrpOS!N19,CLAIMSDURN_GrpIS!N19)</f>
        <v>0</v>
      </c>
      <c r="O19" s="26">
        <f>SUM(CLAIMSDURN_GrpOS!O19,CLAIMSDURN_GrpIS!O19)</f>
        <v>0</v>
      </c>
      <c r="P19" s="26">
        <f>SUM(CLAIMSDURN_GrpOS!P19,CLAIMSDURN_GrpIS!P19)</f>
        <v>0</v>
      </c>
      <c r="Q19" s="26">
        <f>SUM(CLAIMSDURN_GrpOS!Q19,CLAIMSDURN_GrpIS!Q19)</f>
        <v>0</v>
      </c>
      <c r="R19" s="26">
        <f>SUM(CLAIMSDURN_GrpOS!R19,CLAIMSDURN_GrpIS!R19)</f>
        <v>0</v>
      </c>
    </row>
    <row r="20" spans="1:18" x14ac:dyDescent="0.25">
      <c r="A20" s="12" t="str">
        <f t="shared" si="0"/>
        <v>CPD BY NUMBER</v>
      </c>
      <c r="B20" s="36" t="str">
        <f t="shared" si="0"/>
        <v>Claims finalised</v>
      </c>
      <c r="C20" s="40" t="s">
        <v>27</v>
      </c>
      <c r="D20" s="53" t="s">
        <v>171</v>
      </c>
      <c r="E20" s="53"/>
      <c r="F20" s="26">
        <f>SUM(CLAIMSDURN_GrpOS!F20,CLAIMSDURN_GrpIS!F20)</f>
        <v>0</v>
      </c>
      <c r="G20" s="26">
        <f>SUM(CLAIMSDURN_GrpOS!G20,CLAIMSDURN_GrpIS!G20)</f>
        <v>0</v>
      </c>
      <c r="H20" s="26">
        <f>SUM(CLAIMSDURN_GrpOS!H20,CLAIMSDURN_GrpIS!H20)</f>
        <v>0</v>
      </c>
      <c r="I20" s="26">
        <f>SUM(CLAIMSDURN_GrpOS!I20,CLAIMSDURN_GrpIS!I20)</f>
        <v>0</v>
      </c>
      <c r="J20" s="26">
        <f>SUM(CLAIMSDURN_GrpOS!J20,CLAIMSDURN_GrpIS!J20)</f>
        <v>0</v>
      </c>
      <c r="K20" s="26">
        <f>SUM(CLAIMSDURN_GrpOS!K20,CLAIMSDURN_GrpIS!K20)</f>
        <v>0</v>
      </c>
      <c r="L20" s="26">
        <f>SUM(CLAIMSDURN_GrpOS!L20,CLAIMSDURN_GrpIS!L20)</f>
        <v>0</v>
      </c>
      <c r="M20" s="26">
        <f>SUM(CLAIMSDURN_GrpOS!M20,CLAIMSDURN_GrpIS!M20)</f>
        <v>0</v>
      </c>
      <c r="N20" s="26">
        <f>SUM(CLAIMSDURN_GrpOS!N20,CLAIMSDURN_GrpIS!N20)</f>
        <v>0</v>
      </c>
      <c r="O20" s="26">
        <f>SUM(CLAIMSDURN_GrpOS!O20,CLAIMSDURN_GrpIS!O20)</f>
        <v>0</v>
      </c>
      <c r="P20" s="26">
        <f>SUM(CLAIMSDURN_GrpOS!P20,CLAIMSDURN_GrpIS!P20)</f>
        <v>0</v>
      </c>
      <c r="Q20" s="26">
        <f>SUM(CLAIMSDURN_GrpOS!Q20,CLAIMSDURN_GrpIS!Q20)</f>
        <v>0</v>
      </c>
      <c r="R20" s="26">
        <f>SUM(CLAIMSDURN_GrpOS!R20,CLAIMSDURN_GrpIS!R20)</f>
        <v>0</v>
      </c>
    </row>
    <row r="21" spans="1:18" x14ac:dyDescent="0.25">
      <c r="A21" s="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D22" s="114" t="s">
        <v>98</v>
      </c>
      <c r="E22" s="114"/>
      <c r="F22" s="51" t="s">
        <v>76</v>
      </c>
      <c r="G22" s="51" t="s">
        <v>76</v>
      </c>
      <c r="H22" s="51" t="s">
        <v>76</v>
      </c>
      <c r="I22" s="51" t="s">
        <v>76</v>
      </c>
      <c r="J22" s="51" t="s">
        <v>76</v>
      </c>
      <c r="K22" s="51" t="s">
        <v>76</v>
      </c>
      <c r="L22" s="128" t="s">
        <v>75</v>
      </c>
      <c r="M22" s="51" t="s">
        <v>76</v>
      </c>
      <c r="N22" s="51" t="s">
        <v>76</v>
      </c>
      <c r="O22" s="51" t="s">
        <v>76</v>
      </c>
      <c r="P22" s="51" t="s">
        <v>76</v>
      </c>
      <c r="Q22" s="51" t="s">
        <v>76</v>
      </c>
      <c r="R22" s="51" t="s">
        <v>76</v>
      </c>
    </row>
    <row r="23" spans="1:18" x14ac:dyDescent="0.25">
      <c r="A23" s="36"/>
      <c r="B23" s="36"/>
      <c r="C23" s="36"/>
      <c r="D23" s="37" t="s">
        <v>137</v>
      </c>
      <c r="E23" s="37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x14ac:dyDescent="0.25">
      <c r="A24" s="110" t="str">
        <f>"CPD BY SUM INSURED"</f>
        <v>CPD BY SUM INSURED</v>
      </c>
      <c r="B24" s="40" t="str">
        <f>D23</f>
        <v>Claims finalised</v>
      </c>
      <c r="C24" s="40" t="s">
        <v>27</v>
      </c>
      <c r="D24" s="53" t="s">
        <v>248</v>
      </c>
      <c r="E24" s="53"/>
      <c r="F24" s="26">
        <f>SUM(CLAIMSDURN_GrpOS!F24,CLAIMSDURN_GrpIS!F24)</f>
        <v>0</v>
      </c>
      <c r="G24" s="26">
        <f>SUM(CLAIMSDURN_GrpOS!G24,CLAIMSDURN_GrpIS!G24)</f>
        <v>0</v>
      </c>
      <c r="H24" s="26">
        <f>SUM(CLAIMSDURN_GrpOS!H24,CLAIMSDURN_GrpIS!H24)</f>
        <v>0</v>
      </c>
      <c r="I24" s="26">
        <f>SUM(CLAIMSDURN_GrpOS!I24,CLAIMSDURN_GrpIS!I24)</f>
        <v>0</v>
      </c>
      <c r="J24" s="26">
        <f>SUM(CLAIMSDURN_GrpOS!J24,CLAIMSDURN_GrpIS!J24)</f>
        <v>0</v>
      </c>
      <c r="K24" s="26">
        <f>SUM(CLAIMSDURN_GrpOS!K24,CLAIMSDURN_GrpIS!K24)</f>
        <v>0</v>
      </c>
      <c r="L24" s="26">
        <f>SUM(CLAIMSDURN_GrpOS!L24,CLAIMSDURN_GrpIS!L24)</f>
        <v>0</v>
      </c>
      <c r="M24" s="26">
        <f>SUM(CLAIMSDURN_GrpOS!M24,CLAIMSDURN_GrpIS!M24)</f>
        <v>0</v>
      </c>
      <c r="N24" s="26">
        <f>SUM(CLAIMSDURN_GrpOS!N24,CLAIMSDURN_GrpIS!N24)</f>
        <v>0</v>
      </c>
      <c r="O24" s="26">
        <f>SUM(CLAIMSDURN_GrpOS!O24,CLAIMSDURN_GrpIS!O24)</f>
        <v>0</v>
      </c>
      <c r="P24" s="26">
        <f>SUM(CLAIMSDURN_GrpOS!P24,CLAIMSDURN_GrpIS!P24)</f>
        <v>0</v>
      </c>
      <c r="Q24" s="26">
        <f>SUM(CLAIMSDURN_GrpOS!Q24,CLAIMSDURN_GrpIS!Q24)</f>
        <v>0</v>
      </c>
      <c r="R24" s="26">
        <f>SUM(CLAIMSDURN_GrpOS!R24,CLAIMSDURN_GrpIS!R24)</f>
        <v>0</v>
      </c>
    </row>
    <row r="25" spans="1:18" x14ac:dyDescent="0.25">
      <c r="A25" s="36" t="str">
        <f>$A$24</f>
        <v>CPD BY SUM INSURED</v>
      </c>
      <c r="B25" s="36" t="str">
        <f t="shared" ref="B25:B31" si="1">B24</f>
        <v>Claims finalised</v>
      </c>
      <c r="C25" s="40" t="s">
        <v>27</v>
      </c>
      <c r="D25" s="53" t="s">
        <v>247</v>
      </c>
      <c r="E25" s="53"/>
      <c r="F25" s="26">
        <f>SUM(CLAIMSDURN_GrpOS!F25,CLAIMSDURN_GrpIS!F25)</f>
        <v>0</v>
      </c>
      <c r="G25" s="26">
        <f>SUM(CLAIMSDURN_GrpOS!G25,CLAIMSDURN_GrpIS!G25)</f>
        <v>0</v>
      </c>
      <c r="H25" s="26">
        <f>SUM(CLAIMSDURN_GrpOS!H25,CLAIMSDURN_GrpIS!H25)</f>
        <v>0</v>
      </c>
      <c r="I25" s="26">
        <f>SUM(CLAIMSDURN_GrpOS!I25,CLAIMSDURN_GrpIS!I25)</f>
        <v>0</v>
      </c>
      <c r="J25" s="26">
        <f>SUM(CLAIMSDURN_GrpOS!J25,CLAIMSDURN_GrpIS!J25)</f>
        <v>0</v>
      </c>
      <c r="K25" s="26">
        <f>SUM(CLAIMSDURN_GrpOS!K25,CLAIMSDURN_GrpIS!K25)</f>
        <v>0</v>
      </c>
      <c r="L25" s="26">
        <f>SUM(CLAIMSDURN_GrpOS!L25,CLAIMSDURN_GrpIS!L25)</f>
        <v>0</v>
      </c>
      <c r="M25" s="26">
        <f>SUM(CLAIMSDURN_GrpOS!M25,CLAIMSDURN_GrpIS!M25)</f>
        <v>0</v>
      </c>
      <c r="N25" s="26">
        <f>SUM(CLAIMSDURN_GrpOS!N25,CLAIMSDURN_GrpIS!N25)</f>
        <v>0</v>
      </c>
      <c r="O25" s="26">
        <f>SUM(CLAIMSDURN_GrpOS!O25,CLAIMSDURN_GrpIS!O25)</f>
        <v>0</v>
      </c>
      <c r="P25" s="26">
        <f>SUM(CLAIMSDURN_GrpOS!P25,CLAIMSDURN_GrpIS!P25)</f>
        <v>0</v>
      </c>
      <c r="Q25" s="26">
        <f>SUM(CLAIMSDURN_GrpOS!Q25,CLAIMSDURN_GrpIS!Q25)</f>
        <v>0</v>
      </c>
      <c r="R25" s="26">
        <f>SUM(CLAIMSDURN_GrpOS!R25,CLAIMSDURN_GrpIS!R25)</f>
        <v>0</v>
      </c>
    </row>
    <row r="26" spans="1:18" x14ac:dyDescent="0.25">
      <c r="A26" s="36" t="str">
        <f t="shared" ref="A26:A31" si="2">$A$24</f>
        <v>CPD BY SUM INSURED</v>
      </c>
      <c r="B26" s="36" t="str">
        <f t="shared" si="1"/>
        <v>Claims finalised</v>
      </c>
      <c r="C26" s="40" t="s">
        <v>27</v>
      </c>
      <c r="D26" s="53" t="s">
        <v>249</v>
      </c>
      <c r="E26" s="53"/>
      <c r="F26" s="26">
        <f>SUM(CLAIMSDURN_GrpOS!F26,CLAIMSDURN_GrpIS!F26)</f>
        <v>0</v>
      </c>
      <c r="G26" s="26">
        <f>SUM(CLAIMSDURN_GrpOS!G26,CLAIMSDURN_GrpIS!G26)</f>
        <v>0</v>
      </c>
      <c r="H26" s="26">
        <f>SUM(CLAIMSDURN_GrpOS!H26,CLAIMSDURN_GrpIS!H26)</f>
        <v>0</v>
      </c>
      <c r="I26" s="26">
        <f>SUM(CLAIMSDURN_GrpOS!I26,CLAIMSDURN_GrpIS!I26)</f>
        <v>0</v>
      </c>
      <c r="J26" s="26">
        <f>SUM(CLAIMSDURN_GrpOS!J26,CLAIMSDURN_GrpIS!J26)</f>
        <v>0</v>
      </c>
      <c r="K26" s="26">
        <f>SUM(CLAIMSDURN_GrpOS!K26,CLAIMSDURN_GrpIS!K26)</f>
        <v>0</v>
      </c>
      <c r="L26" s="26">
        <f>SUM(CLAIMSDURN_GrpOS!L26,CLAIMSDURN_GrpIS!L26)</f>
        <v>0</v>
      </c>
      <c r="M26" s="26">
        <f>SUM(CLAIMSDURN_GrpOS!M26,CLAIMSDURN_GrpIS!M26)</f>
        <v>0</v>
      </c>
      <c r="N26" s="26">
        <f>SUM(CLAIMSDURN_GrpOS!N26,CLAIMSDURN_GrpIS!N26)</f>
        <v>0</v>
      </c>
      <c r="O26" s="26">
        <f>SUM(CLAIMSDURN_GrpOS!O26,CLAIMSDURN_GrpIS!O26)</f>
        <v>0</v>
      </c>
      <c r="P26" s="26">
        <f>SUM(CLAIMSDURN_GrpOS!P26,CLAIMSDURN_GrpIS!P26)</f>
        <v>0</v>
      </c>
      <c r="Q26" s="26">
        <f>SUM(CLAIMSDURN_GrpOS!Q26,CLAIMSDURN_GrpIS!Q26)</f>
        <v>0</v>
      </c>
      <c r="R26" s="26">
        <f>SUM(CLAIMSDURN_GrpOS!R26,CLAIMSDURN_GrpIS!R26)</f>
        <v>0</v>
      </c>
    </row>
    <row r="27" spans="1:18" x14ac:dyDescent="0.25">
      <c r="A27" s="36" t="str">
        <f t="shared" si="2"/>
        <v>CPD BY SUM INSURED</v>
      </c>
      <c r="B27" s="36" t="str">
        <f t="shared" si="1"/>
        <v>Claims finalised</v>
      </c>
      <c r="C27" s="40" t="s">
        <v>27</v>
      </c>
      <c r="D27" s="53" t="s">
        <v>250</v>
      </c>
      <c r="E27" s="53"/>
      <c r="F27" s="26">
        <f>SUM(CLAIMSDURN_GrpOS!F27,CLAIMSDURN_GrpIS!F27)</f>
        <v>0</v>
      </c>
      <c r="G27" s="26">
        <f>SUM(CLAIMSDURN_GrpOS!G27,CLAIMSDURN_GrpIS!G27)</f>
        <v>0</v>
      </c>
      <c r="H27" s="26">
        <f>SUM(CLAIMSDURN_GrpOS!H27,CLAIMSDURN_GrpIS!H27)</f>
        <v>0</v>
      </c>
      <c r="I27" s="26">
        <f>SUM(CLAIMSDURN_GrpOS!I27,CLAIMSDURN_GrpIS!I27)</f>
        <v>0</v>
      </c>
      <c r="J27" s="26">
        <f>SUM(CLAIMSDURN_GrpOS!J27,CLAIMSDURN_GrpIS!J27)</f>
        <v>0</v>
      </c>
      <c r="K27" s="26">
        <f>SUM(CLAIMSDURN_GrpOS!K27,CLAIMSDURN_GrpIS!K27)</f>
        <v>0</v>
      </c>
      <c r="L27" s="26">
        <f>SUM(CLAIMSDURN_GrpOS!L27,CLAIMSDURN_GrpIS!L27)</f>
        <v>0</v>
      </c>
      <c r="M27" s="26">
        <f>SUM(CLAIMSDURN_GrpOS!M27,CLAIMSDURN_GrpIS!M27)</f>
        <v>0</v>
      </c>
      <c r="N27" s="26">
        <f>SUM(CLAIMSDURN_GrpOS!N27,CLAIMSDURN_GrpIS!N27)</f>
        <v>0</v>
      </c>
      <c r="O27" s="26">
        <f>SUM(CLAIMSDURN_GrpOS!O27,CLAIMSDURN_GrpIS!O27)</f>
        <v>0</v>
      </c>
      <c r="P27" s="26">
        <f>SUM(CLAIMSDURN_GrpOS!P27,CLAIMSDURN_GrpIS!P27)</f>
        <v>0</v>
      </c>
      <c r="Q27" s="26">
        <f>SUM(CLAIMSDURN_GrpOS!Q27,CLAIMSDURN_GrpIS!Q27)</f>
        <v>0</v>
      </c>
      <c r="R27" s="26">
        <f>SUM(CLAIMSDURN_GrpOS!R27,CLAIMSDURN_GrpIS!R27)</f>
        <v>0</v>
      </c>
    </row>
    <row r="28" spans="1:18" x14ac:dyDescent="0.25">
      <c r="A28" s="36" t="str">
        <f t="shared" si="2"/>
        <v>CPD BY SUM INSURED</v>
      </c>
      <c r="B28" s="36" t="str">
        <f t="shared" si="1"/>
        <v>Claims finalised</v>
      </c>
      <c r="C28" s="40" t="s">
        <v>27</v>
      </c>
      <c r="D28" s="53" t="s">
        <v>251</v>
      </c>
      <c r="E28" s="53"/>
      <c r="F28" s="26">
        <f>SUM(CLAIMSDURN_GrpOS!F28,CLAIMSDURN_GrpIS!F28)</f>
        <v>0</v>
      </c>
      <c r="G28" s="26">
        <f>SUM(CLAIMSDURN_GrpOS!G28,CLAIMSDURN_GrpIS!G28)</f>
        <v>0</v>
      </c>
      <c r="H28" s="26">
        <f>SUM(CLAIMSDURN_GrpOS!H28,CLAIMSDURN_GrpIS!H28)</f>
        <v>0</v>
      </c>
      <c r="I28" s="26">
        <f>SUM(CLAIMSDURN_GrpOS!I28,CLAIMSDURN_GrpIS!I28)</f>
        <v>0</v>
      </c>
      <c r="J28" s="26">
        <f>SUM(CLAIMSDURN_GrpOS!J28,CLAIMSDURN_GrpIS!J28)</f>
        <v>0</v>
      </c>
      <c r="K28" s="26">
        <f>SUM(CLAIMSDURN_GrpOS!K28,CLAIMSDURN_GrpIS!K28)</f>
        <v>0</v>
      </c>
      <c r="L28" s="26">
        <f>SUM(CLAIMSDURN_GrpOS!L28,CLAIMSDURN_GrpIS!L28)</f>
        <v>0</v>
      </c>
      <c r="M28" s="26">
        <f>SUM(CLAIMSDURN_GrpOS!M28,CLAIMSDURN_GrpIS!M28)</f>
        <v>0</v>
      </c>
      <c r="N28" s="26">
        <f>SUM(CLAIMSDURN_GrpOS!N28,CLAIMSDURN_GrpIS!N28)</f>
        <v>0</v>
      </c>
      <c r="O28" s="26">
        <f>SUM(CLAIMSDURN_GrpOS!O28,CLAIMSDURN_GrpIS!O28)</f>
        <v>0</v>
      </c>
      <c r="P28" s="26">
        <f>SUM(CLAIMSDURN_GrpOS!P28,CLAIMSDURN_GrpIS!P28)</f>
        <v>0</v>
      </c>
      <c r="Q28" s="26">
        <f>SUM(CLAIMSDURN_GrpOS!Q28,CLAIMSDURN_GrpIS!Q28)</f>
        <v>0</v>
      </c>
      <c r="R28" s="26">
        <f>SUM(CLAIMSDURN_GrpOS!R28,CLAIMSDURN_GrpIS!R28)</f>
        <v>0</v>
      </c>
    </row>
    <row r="29" spans="1:18" x14ac:dyDescent="0.25">
      <c r="A29" s="36" t="str">
        <f t="shared" si="2"/>
        <v>CPD BY SUM INSURED</v>
      </c>
      <c r="B29" s="36" t="str">
        <f t="shared" si="1"/>
        <v>Claims finalised</v>
      </c>
      <c r="C29" s="40" t="s">
        <v>27</v>
      </c>
      <c r="D29" s="53" t="s">
        <v>252</v>
      </c>
      <c r="E29" s="53"/>
      <c r="F29" s="26">
        <f>SUM(CLAIMSDURN_GrpOS!F29,CLAIMSDURN_GrpIS!F29)</f>
        <v>0</v>
      </c>
      <c r="G29" s="26">
        <f>SUM(CLAIMSDURN_GrpOS!G29,CLAIMSDURN_GrpIS!G29)</f>
        <v>0</v>
      </c>
      <c r="H29" s="26">
        <f>SUM(CLAIMSDURN_GrpOS!H29,CLAIMSDURN_GrpIS!H29)</f>
        <v>0</v>
      </c>
      <c r="I29" s="26">
        <f>SUM(CLAIMSDURN_GrpOS!I29,CLAIMSDURN_GrpIS!I29)</f>
        <v>0</v>
      </c>
      <c r="J29" s="26">
        <f>SUM(CLAIMSDURN_GrpOS!J29,CLAIMSDURN_GrpIS!J29)</f>
        <v>0</v>
      </c>
      <c r="K29" s="26">
        <f>SUM(CLAIMSDURN_GrpOS!K29,CLAIMSDURN_GrpIS!K29)</f>
        <v>0</v>
      </c>
      <c r="L29" s="26">
        <f>SUM(CLAIMSDURN_GrpOS!L29,CLAIMSDURN_GrpIS!L29)</f>
        <v>0</v>
      </c>
      <c r="M29" s="26">
        <f>SUM(CLAIMSDURN_GrpOS!M29,CLAIMSDURN_GrpIS!M29)</f>
        <v>0</v>
      </c>
      <c r="N29" s="26">
        <f>SUM(CLAIMSDURN_GrpOS!N29,CLAIMSDURN_GrpIS!N29)</f>
        <v>0</v>
      </c>
      <c r="O29" s="26">
        <f>SUM(CLAIMSDURN_GrpOS!O29,CLAIMSDURN_GrpIS!O29)</f>
        <v>0</v>
      </c>
      <c r="P29" s="26">
        <f>SUM(CLAIMSDURN_GrpOS!P29,CLAIMSDURN_GrpIS!P29)</f>
        <v>0</v>
      </c>
      <c r="Q29" s="26">
        <f>SUM(CLAIMSDURN_GrpOS!Q29,CLAIMSDURN_GrpIS!Q29)</f>
        <v>0</v>
      </c>
      <c r="R29" s="26">
        <f>SUM(CLAIMSDURN_GrpOS!R29,CLAIMSDURN_GrpIS!R29)</f>
        <v>0</v>
      </c>
    </row>
    <row r="30" spans="1:18" x14ac:dyDescent="0.25">
      <c r="A30" s="36" t="str">
        <f t="shared" si="2"/>
        <v>CPD BY SUM INSURED</v>
      </c>
      <c r="B30" s="36" t="str">
        <f t="shared" si="1"/>
        <v>Claims finalised</v>
      </c>
      <c r="C30" s="40" t="s">
        <v>27</v>
      </c>
      <c r="D30" s="53" t="s">
        <v>253</v>
      </c>
      <c r="E30" s="53"/>
      <c r="F30" s="26">
        <f>SUM(CLAIMSDURN_GrpOS!F30,CLAIMSDURN_GrpIS!F30)</f>
        <v>0</v>
      </c>
      <c r="G30" s="26">
        <f>SUM(CLAIMSDURN_GrpOS!G30,CLAIMSDURN_GrpIS!G30)</f>
        <v>0</v>
      </c>
      <c r="H30" s="26">
        <f>SUM(CLAIMSDURN_GrpOS!H30,CLAIMSDURN_GrpIS!H30)</f>
        <v>0</v>
      </c>
      <c r="I30" s="26">
        <f>SUM(CLAIMSDURN_GrpOS!I30,CLAIMSDURN_GrpIS!I30)</f>
        <v>0</v>
      </c>
      <c r="J30" s="26">
        <f>SUM(CLAIMSDURN_GrpOS!J30,CLAIMSDURN_GrpIS!J30)</f>
        <v>0</v>
      </c>
      <c r="K30" s="26">
        <f>SUM(CLAIMSDURN_GrpOS!K30,CLAIMSDURN_GrpIS!K30)</f>
        <v>0</v>
      </c>
      <c r="L30" s="26">
        <f>SUM(CLAIMSDURN_GrpOS!L30,CLAIMSDURN_GrpIS!L30)</f>
        <v>0</v>
      </c>
      <c r="M30" s="26">
        <f>SUM(CLAIMSDURN_GrpOS!M30,CLAIMSDURN_GrpIS!M30)</f>
        <v>0</v>
      </c>
      <c r="N30" s="26">
        <f>SUM(CLAIMSDURN_GrpOS!N30,CLAIMSDURN_GrpIS!N30)</f>
        <v>0</v>
      </c>
      <c r="O30" s="26">
        <f>SUM(CLAIMSDURN_GrpOS!O30,CLAIMSDURN_GrpIS!O30)</f>
        <v>0</v>
      </c>
      <c r="P30" s="26">
        <f>SUM(CLAIMSDURN_GrpOS!P30,CLAIMSDURN_GrpIS!P30)</f>
        <v>0</v>
      </c>
      <c r="Q30" s="26">
        <f>SUM(CLAIMSDURN_GrpOS!Q30,CLAIMSDURN_GrpIS!Q30)</f>
        <v>0</v>
      </c>
      <c r="R30" s="26">
        <f>SUM(CLAIMSDURN_GrpOS!R30,CLAIMSDURN_GrpIS!R30)</f>
        <v>0</v>
      </c>
    </row>
    <row r="31" spans="1:18" x14ac:dyDescent="0.25">
      <c r="A31" s="36" t="str">
        <f t="shared" si="2"/>
        <v>CPD BY SUM INSURED</v>
      </c>
      <c r="B31" s="36" t="str">
        <f t="shared" si="1"/>
        <v>Claims finalised</v>
      </c>
      <c r="C31" s="40" t="s">
        <v>27</v>
      </c>
      <c r="D31" s="53" t="s">
        <v>171</v>
      </c>
      <c r="E31" s="53"/>
      <c r="F31" s="26">
        <f>SUM(CLAIMSDURN_GrpOS!F31,CLAIMSDURN_GrpIS!F31)</f>
        <v>0</v>
      </c>
      <c r="G31" s="26">
        <f>SUM(CLAIMSDURN_GrpOS!G31,CLAIMSDURN_GrpIS!G31)</f>
        <v>0</v>
      </c>
      <c r="H31" s="26">
        <f>SUM(CLAIMSDURN_GrpOS!H31,CLAIMSDURN_GrpIS!H31)</f>
        <v>0</v>
      </c>
      <c r="I31" s="26">
        <f>SUM(CLAIMSDURN_GrpOS!I31,CLAIMSDURN_GrpIS!I31)</f>
        <v>0</v>
      </c>
      <c r="J31" s="26">
        <f>SUM(CLAIMSDURN_GrpOS!J31,CLAIMSDURN_GrpIS!J31)</f>
        <v>0</v>
      </c>
      <c r="K31" s="26">
        <f>SUM(CLAIMSDURN_GrpOS!K31,CLAIMSDURN_GrpIS!K31)</f>
        <v>0</v>
      </c>
      <c r="L31" s="26">
        <f>SUM(CLAIMSDURN_GrpOS!L31,CLAIMSDURN_GrpIS!L31)</f>
        <v>0</v>
      </c>
      <c r="M31" s="26">
        <f>SUM(CLAIMSDURN_GrpOS!M31,CLAIMSDURN_GrpIS!M31)</f>
        <v>0</v>
      </c>
      <c r="N31" s="26">
        <f>SUM(CLAIMSDURN_GrpOS!N31,CLAIMSDURN_GrpIS!N31)</f>
        <v>0</v>
      </c>
      <c r="O31" s="26">
        <f>SUM(CLAIMSDURN_GrpOS!O31,CLAIMSDURN_GrpIS!O31)</f>
        <v>0</v>
      </c>
      <c r="P31" s="26">
        <f>SUM(CLAIMSDURN_GrpOS!P31,CLAIMSDURN_GrpIS!P31)</f>
        <v>0</v>
      </c>
      <c r="Q31" s="26">
        <f>SUM(CLAIMSDURN_GrpOS!Q31,CLAIMSDURN_GrpIS!Q31)</f>
        <v>0</v>
      </c>
      <c r="R31" s="26">
        <f>SUM(CLAIMSDURN_GrpOS!R31,CLAIMSDURN_GrpIS!R31)</f>
        <v>0</v>
      </c>
    </row>
    <row r="34" spans="4:18" x14ac:dyDescent="0.25">
      <c r="D34" s="201" t="s">
        <v>520</v>
      </c>
    </row>
    <row r="35" spans="4:18" x14ac:dyDescent="0.25">
      <c r="D35" s="201" t="s">
        <v>439</v>
      </c>
    </row>
    <row r="36" spans="4:18" x14ac:dyDescent="0.25">
      <c r="D36" s="1" t="s">
        <v>248</v>
      </c>
      <c r="F36" s="202" t="e">
        <f>F13/F$20</f>
        <v>#DIV/0!</v>
      </c>
      <c r="G36" s="202" t="e">
        <f t="shared" ref="G36:R36" si="3">G13/G$20</f>
        <v>#DIV/0!</v>
      </c>
      <c r="H36" s="202" t="e">
        <f t="shared" si="3"/>
        <v>#DIV/0!</v>
      </c>
      <c r="I36" s="202" t="e">
        <f t="shared" si="3"/>
        <v>#DIV/0!</v>
      </c>
      <c r="J36" s="202" t="e">
        <f t="shared" si="3"/>
        <v>#DIV/0!</v>
      </c>
      <c r="K36" s="202" t="e">
        <f t="shared" si="3"/>
        <v>#DIV/0!</v>
      </c>
      <c r="L36" s="202" t="e">
        <f t="shared" si="3"/>
        <v>#DIV/0!</v>
      </c>
      <c r="M36" s="202"/>
      <c r="N36" s="202"/>
      <c r="O36" s="202"/>
      <c r="P36" s="202"/>
      <c r="Q36" s="202" t="e">
        <f t="shared" si="3"/>
        <v>#DIV/0!</v>
      </c>
      <c r="R36" s="202" t="e">
        <f t="shared" si="3"/>
        <v>#DIV/0!</v>
      </c>
    </row>
    <row r="37" spans="4:18" x14ac:dyDescent="0.25">
      <c r="D37" s="1" t="s">
        <v>247</v>
      </c>
      <c r="F37" s="202" t="e">
        <f t="shared" ref="F37:R37" si="4">F14/F$20</f>
        <v>#DIV/0!</v>
      </c>
      <c r="G37" s="202" t="e">
        <f t="shared" si="4"/>
        <v>#DIV/0!</v>
      </c>
      <c r="H37" s="202" t="e">
        <f t="shared" si="4"/>
        <v>#DIV/0!</v>
      </c>
      <c r="I37" s="202" t="e">
        <f t="shared" si="4"/>
        <v>#DIV/0!</v>
      </c>
      <c r="J37" s="202" t="e">
        <f t="shared" si="4"/>
        <v>#DIV/0!</v>
      </c>
      <c r="K37" s="202" t="e">
        <f t="shared" si="4"/>
        <v>#DIV/0!</v>
      </c>
      <c r="L37" s="202" t="e">
        <f t="shared" si="4"/>
        <v>#DIV/0!</v>
      </c>
      <c r="M37" s="202"/>
      <c r="N37" s="202"/>
      <c r="O37" s="202"/>
      <c r="P37" s="202"/>
      <c r="Q37" s="202" t="e">
        <f t="shared" si="4"/>
        <v>#DIV/0!</v>
      </c>
      <c r="R37" s="202" t="e">
        <f t="shared" si="4"/>
        <v>#DIV/0!</v>
      </c>
    </row>
    <row r="38" spans="4:18" x14ac:dyDescent="0.25">
      <c r="D38" s="1" t="s">
        <v>249</v>
      </c>
      <c r="F38" s="202" t="e">
        <f t="shared" ref="F38:R38" si="5">F15/F$20</f>
        <v>#DIV/0!</v>
      </c>
      <c r="G38" s="202" t="e">
        <f t="shared" si="5"/>
        <v>#DIV/0!</v>
      </c>
      <c r="H38" s="202" t="e">
        <f t="shared" si="5"/>
        <v>#DIV/0!</v>
      </c>
      <c r="I38" s="202" t="e">
        <f t="shared" si="5"/>
        <v>#DIV/0!</v>
      </c>
      <c r="J38" s="202" t="e">
        <f t="shared" si="5"/>
        <v>#DIV/0!</v>
      </c>
      <c r="K38" s="202" t="e">
        <f t="shared" si="5"/>
        <v>#DIV/0!</v>
      </c>
      <c r="L38" s="202" t="e">
        <f t="shared" si="5"/>
        <v>#DIV/0!</v>
      </c>
      <c r="M38" s="202"/>
      <c r="N38" s="202"/>
      <c r="O38" s="202"/>
      <c r="P38" s="202"/>
      <c r="Q38" s="202" t="e">
        <f t="shared" si="5"/>
        <v>#DIV/0!</v>
      </c>
      <c r="R38" s="202" t="e">
        <f t="shared" si="5"/>
        <v>#DIV/0!</v>
      </c>
    </row>
    <row r="39" spans="4:18" x14ac:dyDescent="0.25">
      <c r="D39" s="1" t="s">
        <v>250</v>
      </c>
      <c r="F39" s="202" t="e">
        <f t="shared" ref="F39:R39" si="6">F16/F$20</f>
        <v>#DIV/0!</v>
      </c>
      <c r="G39" s="202" t="e">
        <f t="shared" si="6"/>
        <v>#DIV/0!</v>
      </c>
      <c r="H39" s="202" t="e">
        <f t="shared" si="6"/>
        <v>#DIV/0!</v>
      </c>
      <c r="I39" s="202" t="e">
        <f t="shared" si="6"/>
        <v>#DIV/0!</v>
      </c>
      <c r="J39" s="202" t="e">
        <f t="shared" si="6"/>
        <v>#DIV/0!</v>
      </c>
      <c r="K39" s="202" t="e">
        <f t="shared" si="6"/>
        <v>#DIV/0!</v>
      </c>
      <c r="L39" s="202" t="e">
        <f t="shared" si="6"/>
        <v>#DIV/0!</v>
      </c>
      <c r="M39" s="202"/>
      <c r="N39" s="202"/>
      <c r="O39" s="202"/>
      <c r="P39" s="202"/>
      <c r="Q39" s="202" t="e">
        <f t="shared" si="6"/>
        <v>#DIV/0!</v>
      </c>
      <c r="R39" s="202" t="e">
        <f t="shared" si="6"/>
        <v>#DIV/0!</v>
      </c>
    </row>
    <row r="40" spans="4:18" x14ac:dyDescent="0.25">
      <c r="D40" s="1" t="s">
        <v>251</v>
      </c>
      <c r="F40" s="202" t="e">
        <f t="shared" ref="F40:R40" si="7">F17/F$20</f>
        <v>#DIV/0!</v>
      </c>
      <c r="G40" s="202" t="e">
        <f t="shared" si="7"/>
        <v>#DIV/0!</v>
      </c>
      <c r="H40" s="202" t="e">
        <f t="shared" si="7"/>
        <v>#DIV/0!</v>
      </c>
      <c r="I40" s="202" t="e">
        <f t="shared" si="7"/>
        <v>#DIV/0!</v>
      </c>
      <c r="J40" s="202" t="e">
        <f t="shared" si="7"/>
        <v>#DIV/0!</v>
      </c>
      <c r="K40" s="202" t="e">
        <f t="shared" si="7"/>
        <v>#DIV/0!</v>
      </c>
      <c r="L40" s="202" t="e">
        <f t="shared" si="7"/>
        <v>#DIV/0!</v>
      </c>
      <c r="M40" s="202"/>
      <c r="N40" s="202"/>
      <c r="O40" s="202"/>
      <c r="P40" s="202"/>
      <c r="Q40" s="202" t="e">
        <f t="shared" si="7"/>
        <v>#DIV/0!</v>
      </c>
      <c r="R40" s="202" t="e">
        <f t="shared" si="7"/>
        <v>#DIV/0!</v>
      </c>
    </row>
    <row r="41" spans="4:18" x14ac:dyDescent="0.25">
      <c r="D41" s="1" t="s">
        <v>252</v>
      </c>
      <c r="F41" s="202" t="e">
        <f t="shared" ref="F41:R41" si="8">F18/F$20</f>
        <v>#DIV/0!</v>
      </c>
      <c r="G41" s="202" t="e">
        <f t="shared" si="8"/>
        <v>#DIV/0!</v>
      </c>
      <c r="H41" s="202" t="e">
        <f t="shared" si="8"/>
        <v>#DIV/0!</v>
      </c>
      <c r="I41" s="202" t="e">
        <f t="shared" si="8"/>
        <v>#DIV/0!</v>
      </c>
      <c r="J41" s="202" t="e">
        <f t="shared" si="8"/>
        <v>#DIV/0!</v>
      </c>
      <c r="K41" s="202" t="e">
        <f t="shared" si="8"/>
        <v>#DIV/0!</v>
      </c>
      <c r="L41" s="202" t="e">
        <f t="shared" si="8"/>
        <v>#DIV/0!</v>
      </c>
      <c r="M41" s="202"/>
      <c r="N41" s="202"/>
      <c r="O41" s="202"/>
      <c r="P41" s="202"/>
      <c r="Q41" s="202" t="e">
        <f t="shared" si="8"/>
        <v>#DIV/0!</v>
      </c>
      <c r="R41" s="202" t="e">
        <f t="shared" si="8"/>
        <v>#DIV/0!</v>
      </c>
    </row>
    <row r="42" spans="4:18" x14ac:dyDescent="0.25">
      <c r="D42" s="1" t="s">
        <v>253</v>
      </c>
      <c r="F42" s="202" t="e">
        <f t="shared" ref="F42:R42" si="9">F19/F$20</f>
        <v>#DIV/0!</v>
      </c>
      <c r="G42" s="202" t="e">
        <f t="shared" si="9"/>
        <v>#DIV/0!</v>
      </c>
      <c r="H42" s="202" t="e">
        <f t="shared" si="9"/>
        <v>#DIV/0!</v>
      </c>
      <c r="I42" s="202" t="e">
        <f t="shared" si="9"/>
        <v>#DIV/0!</v>
      </c>
      <c r="J42" s="202" t="e">
        <f t="shared" si="9"/>
        <v>#DIV/0!</v>
      </c>
      <c r="K42" s="202" t="e">
        <f t="shared" si="9"/>
        <v>#DIV/0!</v>
      </c>
      <c r="L42" s="202" t="e">
        <f t="shared" si="9"/>
        <v>#DIV/0!</v>
      </c>
      <c r="M42" s="202"/>
      <c r="N42" s="202"/>
      <c r="O42" s="202"/>
      <c r="P42" s="202"/>
      <c r="Q42" s="202" t="e">
        <f t="shared" si="9"/>
        <v>#DIV/0!</v>
      </c>
      <c r="R42" s="202" t="e">
        <f t="shared" si="9"/>
        <v>#DIV/0!</v>
      </c>
    </row>
    <row r="44" spans="4:18" x14ac:dyDescent="0.25">
      <c r="D44" s="201" t="s">
        <v>435</v>
      </c>
    </row>
    <row r="45" spans="4:18" x14ac:dyDescent="0.25">
      <c r="D45" s="1" t="s">
        <v>248</v>
      </c>
      <c r="F45" s="202" t="e">
        <f>F24/F$31</f>
        <v>#DIV/0!</v>
      </c>
      <c r="G45" s="202" t="e">
        <f t="shared" ref="G45:R45" si="10">G24/G$31</f>
        <v>#DIV/0!</v>
      </c>
      <c r="H45" s="202" t="e">
        <f t="shared" si="10"/>
        <v>#DIV/0!</v>
      </c>
      <c r="I45" s="202" t="e">
        <f t="shared" si="10"/>
        <v>#DIV/0!</v>
      </c>
      <c r="J45" s="202" t="e">
        <f t="shared" si="10"/>
        <v>#DIV/0!</v>
      </c>
      <c r="K45" s="202" t="e">
        <f t="shared" si="10"/>
        <v>#DIV/0!</v>
      </c>
      <c r="L45" s="202" t="e">
        <f t="shared" si="10"/>
        <v>#DIV/0!</v>
      </c>
      <c r="M45" s="202"/>
      <c r="N45" s="202"/>
      <c r="O45" s="202"/>
      <c r="P45" s="202"/>
      <c r="Q45" s="202" t="e">
        <f t="shared" si="10"/>
        <v>#DIV/0!</v>
      </c>
      <c r="R45" s="202" t="e">
        <f t="shared" si="10"/>
        <v>#DIV/0!</v>
      </c>
    </row>
    <row r="46" spans="4:18" x14ac:dyDescent="0.25">
      <c r="D46" s="1" t="s">
        <v>247</v>
      </c>
      <c r="F46" s="202" t="e">
        <f t="shared" ref="F46:R46" si="11">F25/F$31</f>
        <v>#DIV/0!</v>
      </c>
      <c r="G46" s="202" t="e">
        <f t="shared" si="11"/>
        <v>#DIV/0!</v>
      </c>
      <c r="H46" s="202" t="e">
        <f t="shared" si="11"/>
        <v>#DIV/0!</v>
      </c>
      <c r="I46" s="202" t="e">
        <f t="shared" si="11"/>
        <v>#DIV/0!</v>
      </c>
      <c r="J46" s="202" t="e">
        <f t="shared" si="11"/>
        <v>#DIV/0!</v>
      </c>
      <c r="K46" s="202" t="e">
        <f t="shared" si="11"/>
        <v>#DIV/0!</v>
      </c>
      <c r="L46" s="202" t="e">
        <f t="shared" si="11"/>
        <v>#DIV/0!</v>
      </c>
      <c r="M46" s="202"/>
      <c r="N46" s="202"/>
      <c r="O46" s="202"/>
      <c r="P46" s="202"/>
      <c r="Q46" s="202" t="e">
        <f t="shared" si="11"/>
        <v>#DIV/0!</v>
      </c>
      <c r="R46" s="202" t="e">
        <f t="shared" si="11"/>
        <v>#DIV/0!</v>
      </c>
    </row>
    <row r="47" spans="4:18" x14ac:dyDescent="0.25">
      <c r="D47" s="1" t="s">
        <v>249</v>
      </c>
      <c r="F47" s="202" t="e">
        <f t="shared" ref="F47:R47" si="12">F26/F$31</f>
        <v>#DIV/0!</v>
      </c>
      <c r="G47" s="202" t="e">
        <f t="shared" si="12"/>
        <v>#DIV/0!</v>
      </c>
      <c r="H47" s="202" t="e">
        <f t="shared" si="12"/>
        <v>#DIV/0!</v>
      </c>
      <c r="I47" s="202" t="e">
        <f t="shared" si="12"/>
        <v>#DIV/0!</v>
      </c>
      <c r="J47" s="202" t="e">
        <f t="shared" si="12"/>
        <v>#DIV/0!</v>
      </c>
      <c r="K47" s="202" t="e">
        <f t="shared" si="12"/>
        <v>#DIV/0!</v>
      </c>
      <c r="L47" s="202" t="e">
        <f t="shared" si="12"/>
        <v>#DIV/0!</v>
      </c>
      <c r="M47" s="202"/>
      <c r="N47" s="202"/>
      <c r="O47" s="202"/>
      <c r="P47" s="202"/>
      <c r="Q47" s="202" t="e">
        <f t="shared" si="12"/>
        <v>#DIV/0!</v>
      </c>
      <c r="R47" s="202" t="e">
        <f t="shared" si="12"/>
        <v>#DIV/0!</v>
      </c>
    </row>
    <row r="48" spans="4:18" x14ac:dyDescent="0.25">
      <c r="D48" s="1" t="s">
        <v>250</v>
      </c>
      <c r="F48" s="202" t="e">
        <f t="shared" ref="F48:R48" si="13">F27/F$31</f>
        <v>#DIV/0!</v>
      </c>
      <c r="G48" s="202" t="e">
        <f t="shared" si="13"/>
        <v>#DIV/0!</v>
      </c>
      <c r="H48" s="202" t="e">
        <f t="shared" si="13"/>
        <v>#DIV/0!</v>
      </c>
      <c r="I48" s="202" t="e">
        <f t="shared" si="13"/>
        <v>#DIV/0!</v>
      </c>
      <c r="J48" s="202" t="e">
        <f t="shared" si="13"/>
        <v>#DIV/0!</v>
      </c>
      <c r="K48" s="202" t="e">
        <f t="shared" si="13"/>
        <v>#DIV/0!</v>
      </c>
      <c r="L48" s="202" t="e">
        <f t="shared" si="13"/>
        <v>#DIV/0!</v>
      </c>
      <c r="M48" s="202"/>
      <c r="N48" s="202"/>
      <c r="O48" s="202"/>
      <c r="P48" s="202"/>
      <c r="Q48" s="202" t="e">
        <f t="shared" si="13"/>
        <v>#DIV/0!</v>
      </c>
      <c r="R48" s="202" t="e">
        <f t="shared" si="13"/>
        <v>#DIV/0!</v>
      </c>
    </row>
    <row r="49" spans="4:18" x14ac:dyDescent="0.25">
      <c r="D49" s="1" t="s">
        <v>251</v>
      </c>
      <c r="F49" s="202" t="e">
        <f t="shared" ref="F49:R49" si="14">F28/F$31</f>
        <v>#DIV/0!</v>
      </c>
      <c r="G49" s="202" t="e">
        <f t="shared" si="14"/>
        <v>#DIV/0!</v>
      </c>
      <c r="H49" s="202" t="e">
        <f t="shared" si="14"/>
        <v>#DIV/0!</v>
      </c>
      <c r="I49" s="202" t="e">
        <f t="shared" si="14"/>
        <v>#DIV/0!</v>
      </c>
      <c r="J49" s="202" t="e">
        <f t="shared" si="14"/>
        <v>#DIV/0!</v>
      </c>
      <c r="K49" s="202" t="e">
        <f t="shared" si="14"/>
        <v>#DIV/0!</v>
      </c>
      <c r="L49" s="202" t="e">
        <f t="shared" si="14"/>
        <v>#DIV/0!</v>
      </c>
      <c r="M49" s="202"/>
      <c r="N49" s="202"/>
      <c r="O49" s="202"/>
      <c r="P49" s="202"/>
      <c r="Q49" s="202" t="e">
        <f t="shared" si="14"/>
        <v>#DIV/0!</v>
      </c>
      <c r="R49" s="202" t="e">
        <f t="shared" si="14"/>
        <v>#DIV/0!</v>
      </c>
    </row>
    <row r="50" spans="4:18" x14ac:dyDescent="0.25">
      <c r="D50" s="1" t="s">
        <v>252</v>
      </c>
      <c r="F50" s="202" t="e">
        <f t="shared" ref="F50:R50" si="15">F29/F$31</f>
        <v>#DIV/0!</v>
      </c>
      <c r="G50" s="202" t="e">
        <f t="shared" si="15"/>
        <v>#DIV/0!</v>
      </c>
      <c r="H50" s="202" t="e">
        <f t="shared" si="15"/>
        <v>#DIV/0!</v>
      </c>
      <c r="I50" s="202" t="e">
        <f t="shared" si="15"/>
        <v>#DIV/0!</v>
      </c>
      <c r="J50" s="202" t="e">
        <f t="shared" si="15"/>
        <v>#DIV/0!</v>
      </c>
      <c r="K50" s="202" t="e">
        <f t="shared" si="15"/>
        <v>#DIV/0!</v>
      </c>
      <c r="L50" s="202" t="e">
        <f t="shared" si="15"/>
        <v>#DIV/0!</v>
      </c>
      <c r="M50" s="202"/>
      <c r="N50" s="202"/>
      <c r="O50" s="202"/>
      <c r="P50" s="202"/>
      <c r="Q50" s="202" t="e">
        <f t="shared" si="15"/>
        <v>#DIV/0!</v>
      </c>
      <c r="R50" s="202" t="e">
        <f t="shared" si="15"/>
        <v>#DIV/0!</v>
      </c>
    </row>
    <row r="51" spans="4:18" x14ac:dyDescent="0.25">
      <c r="D51" s="1" t="s">
        <v>253</v>
      </c>
      <c r="F51" s="202" t="e">
        <f t="shared" ref="F51:R51" si="16">F30/F$31</f>
        <v>#DIV/0!</v>
      </c>
      <c r="G51" s="202" t="e">
        <f t="shared" si="16"/>
        <v>#DIV/0!</v>
      </c>
      <c r="H51" s="202" t="e">
        <f t="shared" si="16"/>
        <v>#DIV/0!</v>
      </c>
      <c r="I51" s="202" t="e">
        <f t="shared" si="16"/>
        <v>#DIV/0!</v>
      </c>
      <c r="J51" s="202" t="e">
        <f t="shared" si="16"/>
        <v>#DIV/0!</v>
      </c>
      <c r="K51" s="202" t="e">
        <f t="shared" si="16"/>
        <v>#DIV/0!</v>
      </c>
      <c r="L51" s="202" t="e">
        <f t="shared" si="16"/>
        <v>#DIV/0!</v>
      </c>
      <c r="M51" s="202"/>
      <c r="N51" s="202"/>
      <c r="O51" s="202"/>
      <c r="P51" s="202"/>
      <c r="Q51" s="202" t="e">
        <f t="shared" si="16"/>
        <v>#DIV/0!</v>
      </c>
      <c r="R51" s="202" t="e">
        <f t="shared" si="16"/>
        <v>#DIV/0!</v>
      </c>
    </row>
    <row r="53" spans="4:18" x14ac:dyDescent="0.25">
      <c r="D53" s="201" t="s">
        <v>438</v>
      </c>
      <c r="F53" s="214" t="str">
        <f ca="1">CLAIMSDURN_Total!F53</f>
        <v>$I$26</v>
      </c>
      <c r="G53" s="214" t="str">
        <f ca="1">CLAIMSDURN_Total!G53</f>
        <v>$M$26</v>
      </c>
      <c r="H53" s="214" t="str">
        <f ca="1">CLAIMSDURN_Total!H53</f>
        <v>$Q$26</v>
      </c>
      <c r="I53" s="214" t="str">
        <f ca="1">CLAIMSDURN_Total!I53</f>
        <v>$U$26</v>
      </c>
      <c r="J53" s="214" t="str">
        <f ca="1">CLAIMSDURN_Total!J53</f>
        <v>$Y$26</v>
      </c>
      <c r="K53" s="214" t="str">
        <f ca="1">CLAIMSDURN_Total!K53</f>
        <v>$AC$26</v>
      </c>
      <c r="L53" s="214" t="str">
        <f ca="1">CLAIMSDURN_Total!L53</f>
        <v>$AG$26</v>
      </c>
      <c r="M53" s="214"/>
      <c r="N53" s="214"/>
      <c r="O53" s="214"/>
      <c r="P53" s="214"/>
      <c r="Q53" s="214" t="str">
        <f ca="1">CLAIMSDURN_Total!Q53</f>
        <v>$BA$26</v>
      </c>
      <c r="R53" s="214" t="str">
        <f ca="1">CLAIMSDURN_Total!R53</f>
        <v>$BE$26</v>
      </c>
    </row>
    <row r="54" spans="4:18" x14ac:dyDescent="0.25">
      <c r="D54" s="1" t="s">
        <v>465</v>
      </c>
      <c r="F54" s="211">
        <f ca="1">INDIRECT($A$4&amp;"!"&amp;F53)</f>
        <v>0</v>
      </c>
      <c r="G54" s="211">
        <f t="shared" ref="G54:R54" ca="1" si="17">INDIRECT($A$4&amp;"!"&amp;G53)</f>
        <v>0</v>
      </c>
      <c r="H54" s="211">
        <f t="shared" ca="1" si="17"/>
        <v>0</v>
      </c>
      <c r="I54" s="211">
        <f t="shared" ca="1" si="17"/>
        <v>0</v>
      </c>
      <c r="J54" s="211">
        <f t="shared" ca="1" si="17"/>
        <v>0</v>
      </c>
      <c r="K54" s="211">
        <f t="shared" ca="1" si="17"/>
        <v>0</v>
      </c>
      <c r="L54" s="211">
        <f t="shared" ca="1" si="17"/>
        <v>0</v>
      </c>
      <c r="M54" s="211"/>
      <c r="N54" s="211"/>
      <c r="O54" s="211"/>
      <c r="P54" s="211"/>
      <c r="Q54" s="211">
        <f t="shared" ca="1" si="17"/>
        <v>0</v>
      </c>
      <c r="R54" s="211">
        <f t="shared" ca="1" si="17"/>
        <v>0</v>
      </c>
    </row>
    <row r="55" spans="4:18" x14ac:dyDescent="0.25">
      <c r="D55" s="1" t="s">
        <v>467</v>
      </c>
      <c r="F55" s="207" t="e">
        <f t="shared" ref="F55:L55" ca="1" si="18">2*F20/(F20+F54)-1</f>
        <v>#DIV/0!</v>
      </c>
      <c r="G55" s="207" t="e">
        <f t="shared" ca="1" si="18"/>
        <v>#DIV/0!</v>
      </c>
      <c r="H55" s="207" t="e">
        <f t="shared" ca="1" si="18"/>
        <v>#DIV/0!</v>
      </c>
      <c r="I55" s="207" t="e">
        <f t="shared" ca="1" si="18"/>
        <v>#DIV/0!</v>
      </c>
      <c r="J55" s="207" t="e">
        <f t="shared" ca="1" si="18"/>
        <v>#DIV/0!</v>
      </c>
      <c r="K55" s="207" t="e">
        <f t="shared" ca="1" si="18"/>
        <v>#DIV/0!</v>
      </c>
      <c r="L55" s="207" t="e">
        <f t="shared" ca="1" si="18"/>
        <v>#DIV/0!</v>
      </c>
      <c r="M55" s="207"/>
      <c r="N55" s="207"/>
      <c r="O55" s="207"/>
      <c r="P55" s="207"/>
      <c r="Q55" s="207" t="e">
        <f ca="1">2*Q20/(Q20+Q54)-1</f>
        <v>#DIV/0!</v>
      </c>
      <c r="R55" s="207" t="e">
        <f ca="1">2*R20/(R20+R54)-1</f>
        <v>#DIV/0!</v>
      </c>
    </row>
    <row r="56" spans="4:18" x14ac:dyDescent="0.25">
      <c r="F56" s="214" t="str">
        <f ca="1">ADDRESS(CELL("row",CLAIMS_Total!I55),CELL("col",CLAIMS_Total!I55))</f>
        <v>$I$55</v>
      </c>
      <c r="G56" s="214" t="str">
        <f ca="1">ADDRESS(CELL("row",CLAIMS_Total!M55),CELL("col",CLAIMS_Total!M55))</f>
        <v>$M$55</v>
      </c>
      <c r="H56" s="214" t="str">
        <f ca="1">ADDRESS(CELL("row",CLAIMS_Total!Q55),CELL("col",CLAIMS_Total!Q55))</f>
        <v>$Q$55</v>
      </c>
      <c r="I56" s="214" t="str">
        <f ca="1">ADDRESS(CELL("row",CLAIMS_Total!U55),CELL("col",CLAIMS_Total!U55))</f>
        <v>$U$55</v>
      </c>
      <c r="J56" s="214" t="str">
        <f ca="1">ADDRESS(CELL("row",CLAIMS_Total!Y55),CELL("col",CLAIMS_Total!Y55))</f>
        <v>$Y$55</v>
      </c>
      <c r="K56" s="214" t="str">
        <f ca="1">ADDRESS(CELL("row",CLAIMS_Total!AC55),CELL("col",CLAIMS_Total!AC55))</f>
        <v>$AC$55</v>
      </c>
      <c r="L56" s="214" t="str">
        <f ca="1">ADDRESS(CELL("row",CLAIMS_Total!AG55),CELL("col",CLAIMS_Total!AG55))</f>
        <v>$AG$55</v>
      </c>
      <c r="M56" s="214"/>
      <c r="N56" s="214"/>
      <c r="O56" s="214"/>
      <c r="P56" s="214"/>
      <c r="Q56" s="214" t="str">
        <f ca="1">ADDRESS(CELL("row",CLAIMS_Total!BA55),CELL("col",CLAIMS_Total!BA55))</f>
        <v>$BA$55</v>
      </c>
      <c r="R56" s="214" t="str">
        <f ca="1">ADDRESS(CELL("row",CLAIMS_Total!BE55),CELL("col",CLAIMS_Total!BE55))</f>
        <v>$BE$55</v>
      </c>
    </row>
    <row r="57" spans="4:18" x14ac:dyDescent="0.25">
      <c r="D57" s="1" t="s">
        <v>466</v>
      </c>
      <c r="F57" s="211">
        <f ca="1">INDIRECT($A$4&amp;"!I55")</f>
        <v>0</v>
      </c>
      <c r="G57" s="211">
        <f ca="1">INDIRECT($A$4&amp;"!M55")</f>
        <v>0</v>
      </c>
      <c r="H57" s="211">
        <f ca="1">INDIRECT($A$4&amp;"!Q55")</f>
        <v>0</v>
      </c>
      <c r="I57" s="211">
        <f t="shared" ref="I57" ca="1" si="19">INDIRECT($A$4&amp;"!"&amp;I56)</f>
        <v>0</v>
      </c>
      <c r="J57" s="211">
        <f t="shared" ref="J57" ca="1" si="20">INDIRECT($A$4&amp;"!"&amp;J56)</f>
        <v>0</v>
      </c>
      <c r="K57" s="211">
        <f t="shared" ref="K57" ca="1" si="21">INDIRECT($A$4&amp;"!"&amp;K56)</f>
        <v>0</v>
      </c>
      <c r="L57" s="211">
        <f t="shared" ref="L57" ca="1" si="22">INDIRECT($A$4&amp;"!"&amp;L56)</f>
        <v>0</v>
      </c>
      <c r="M57" s="211"/>
      <c r="N57" s="211"/>
      <c r="O57" s="211"/>
      <c r="P57" s="211"/>
      <c r="Q57" s="211">
        <f t="shared" ref="Q57" ca="1" si="23">INDIRECT($A$4&amp;"!"&amp;Q56)</f>
        <v>0</v>
      </c>
      <c r="R57" s="211">
        <f t="shared" ref="R57" ca="1" si="24">INDIRECT($A$4&amp;"!"&amp;R56)</f>
        <v>0</v>
      </c>
    </row>
    <row r="58" spans="4:18" x14ac:dyDescent="0.25">
      <c r="D58" s="1" t="s">
        <v>468</v>
      </c>
      <c r="F58" s="207" t="e">
        <f t="shared" ref="F58:L58" ca="1" si="25">2*F31/(F31+F57)-1</f>
        <v>#DIV/0!</v>
      </c>
      <c r="G58" s="207" t="e">
        <f t="shared" ca="1" si="25"/>
        <v>#DIV/0!</v>
      </c>
      <c r="H58" s="207" t="e">
        <f t="shared" ca="1" si="25"/>
        <v>#DIV/0!</v>
      </c>
      <c r="I58" s="207" t="e">
        <f t="shared" ca="1" si="25"/>
        <v>#DIV/0!</v>
      </c>
      <c r="J58" s="207" t="e">
        <f t="shared" ca="1" si="25"/>
        <v>#DIV/0!</v>
      </c>
      <c r="K58" s="207" t="e">
        <f t="shared" ca="1" si="25"/>
        <v>#DIV/0!</v>
      </c>
      <c r="L58" s="207" t="e">
        <f t="shared" ca="1" si="25"/>
        <v>#DIV/0!</v>
      </c>
      <c r="M58" s="207"/>
      <c r="N58" s="207"/>
      <c r="O58" s="207"/>
      <c r="P58" s="207"/>
      <c r="Q58" s="207" t="e">
        <f ca="1">2*Q31/(Q31+Q57)-1</f>
        <v>#DIV/0!</v>
      </c>
      <c r="R58" s="207" t="e">
        <f ca="1">2*R31/(R31+R57)-1</f>
        <v>#DIV/0!</v>
      </c>
    </row>
    <row r="60" spans="4:18" x14ac:dyDescent="0.25">
      <c r="D60" s="1" t="s">
        <v>501</v>
      </c>
      <c r="F60" s="1" t="e">
        <f ca="1">F57/F54</f>
        <v>#DIV/0!</v>
      </c>
      <c r="G60" s="1" t="e">
        <f t="shared" ref="G60:R60" ca="1" si="26">G57/G54</f>
        <v>#DIV/0!</v>
      </c>
      <c r="H60" s="1" t="e">
        <f t="shared" ca="1" si="26"/>
        <v>#DIV/0!</v>
      </c>
      <c r="I60" s="1" t="e">
        <f t="shared" ca="1" si="26"/>
        <v>#DIV/0!</v>
      </c>
      <c r="J60" s="1" t="e">
        <f t="shared" ca="1" si="26"/>
        <v>#DIV/0!</v>
      </c>
      <c r="K60" s="1" t="e">
        <f t="shared" ca="1" si="26"/>
        <v>#DIV/0!</v>
      </c>
      <c r="L60" s="1" t="e">
        <f t="shared" ca="1" si="26"/>
        <v>#DIV/0!</v>
      </c>
      <c r="Q60" s="1" t="e">
        <f t="shared" ca="1" si="26"/>
        <v>#DIV/0!</v>
      </c>
      <c r="R60" s="1" t="e">
        <f t="shared" ca="1" si="26"/>
        <v>#DIV/0!</v>
      </c>
    </row>
  </sheetData>
  <sheetProtection algorithmName="SHA-256" hashValue="e4KSDN0CtHAeEjt+GS1I87rdyTWTyZvdzPVa/KBlWdQ=" saltValue="g4uXqaiIUyHvvUxzkv4jKg==" spinCount="100000" sheet="1" objects="1" scenarios="1"/>
  <mergeCells count="4">
    <mergeCell ref="F8:G8"/>
    <mergeCell ref="H8:J8"/>
    <mergeCell ref="M8:O8"/>
    <mergeCell ref="Q8:R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50"/>
  </sheetPr>
  <dimension ref="A1:R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41" hidden="1" customWidth="1"/>
    <col min="2" max="2" width="29.28515625" style="41" hidden="1" customWidth="1"/>
    <col min="3" max="3" width="17.5703125" style="41" hidden="1" customWidth="1"/>
    <col min="4" max="4" width="47.285156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126</v>
      </c>
      <c r="B2" s="33"/>
      <c r="C2" s="19"/>
      <c r="D2" s="47" t="s">
        <v>159</v>
      </c>
      <c r="E2" s="47"/>
      <c r="F2" s="108" t="s">
        <v>180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CLAIMSDURN_GrpOS</v>
      </c>
      <c r="B3" s="33"/>
      <c r="C3" s="19"/>
      <c r="D3" s="47" t="s">
        <v>144</v>
      </c>
      <c r="E3" s="47"/>
      <c r="F3" s="108" t="s">
        <v>148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"CLAIMS"&amp;MID(A3,FIND("_",A3),255)</f>
        <v>CLAIMS_GrpOS</v>
      </c>
      <c r="B4" s="19"/>
      <c r="C4" s="12"/>
      <c r="D4" s="47" t="s">
        <v>143</v>
      </c>
      <c r="E4" s="47"/>
      <c r="F4" s="108" t="s">
        <v>148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09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09"/>
      <c r="E7" s="109"/>
      <c r="F7" s="16"/>
      <c r="G7" s="16"/>
      <c r="H7" s="88"/>
      <c r="I7" s="88"/>
      <c r="J7" s="88"/>
      <c r="K7" s="16"/>
      <c r="L7" s="88"/>
      <c r="M7" s="88"/>
      <c r="N7" s="88"/>
      <c r="O7" s="88"/>
      <c r="P7" s="88"/>
      <c r="Q7" s="88"/>
      <c r="R7" s="88"/>
    </row>
    <row r="8" spans="1:18" ht="30" customHeight="1" x14ac:dyDescent="0.25">
      <c r="A8" s="19"/>
      <c r="B8" s="19"/>
      <c r="C8" s="19"/>
      <c r="D8" s="15" t="s">
        <v>298</v>
      </c>
      <c r="E8" s="134"/>
      <c r="F8" s="230" t="s">
        <v>97</v>
      </c>
      <c r="G8" s="231"/>
      <c r="H8" s="224" t="s">
        <v>4</v>
      </c>
      <c r="I8" s="225"/>
      <c r="J8" s="226"/>
      <c r="K8" s="133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5" t="s">
        <v>334</v>
      </c>
      <c r="E9" s="15"/>
      <c r="F9" s="117" t="s">
        <v>97</v>
      </c>
      <c r="G9" s="117" t="s">
        <v>200</v>
      </c>
      <c r="H9" s="137" t="s">
        <v>453</v>
      </c>
      <c r="I9" s="137" t="s">
        <v>452</v>
      </c>
      <c r="J9" s="137" t="s">
        <v>208</v>
      </c>
      <c r="K9" s="117" t="s">
        <v>5</v>
      </c>
      <c r="L9" s="139" t="s">
        <v>74</v>
      </c>
      <c r="M9" s="181" t="s">
        <v>97</v>
      </c>
      <c r="N9" s="181" t="s">
        <v>321</v>
      </c>
      <c r="O9" s="181" t="s">
        <v>322</v>
      </c>
      <c r="P9" s="181" t="s">
        <v>97</v>
      </c>
      <c r="Q9" s="181" t="s">
        <v>97</v>
      </c>
      <c r="R9" s="181" t="s">
        <v>299</v>
      </c>
    </row>
    <row r="10" spans="1:18" s="35" customFormat="1" x14ac:dyDescent="0.25">
      <c r="A10" s="19"/>
      <c r="B10" s="19"/>
      <c r="C10" s="19"/>
      <c r="D10" s="53"/>
      <c r="E10" s="53"/>
      <c r="F10" s="66"/>
      <c r="G10" s="94"/>
      <c r="H10" s="66"/>
      <c r="I10" s="94"/>
      <c r="J10" s="94"/>
      <c r="K10" s="72"/>
      <c r="L10" s="66"/>
      <c r="M10" s="66"/>
      <c r="N10" s="94"/>
      <c r="O10" s="94"/>
      <c r="P10" s="66"/>
      <c r="Q10" s="94"/>
      <c r="R10" s="66"/>
    </row>
    <row r="11" spans="1:18" ht="15.75" customHeight="1" x14ac:dyDescent="0.25">
      <c r="A11" s="36"/>
      <c r="B11" s="12"/>
      <c r="C11" s="36"/>
      <c r="D11" s="50" t="s">
        <v>96</v>
      </c>
      <c r="E11" s="50"/>
      <c r="F11" s="51" t="s">
        <v>77</v>
      </c>
      <c r="G11" s="51" t="s">
        <v>77</v>
      </c>
      <c r="H11" s="51" t="s">
        <v>77</v>
      </c>
      <c r="I11" s="51" t="s">
        <v>77</v>
      </c>
      <c r="J11" s="51" t="s">
        <v>77</v>
      </c>
      <c r="K11" s="51" t="s">
        <v>77</v>
      </c>
      <c r="L11" s="51" t="s">
        <v>77</v>
      </c>
      <c r="M11" s="51" t="s">
        <v>77</v>
      </c>
      <c r="N11" s="51" t="s">
        <v>77</v>
      </c>
      <c r="O11" s="51" t="s">
        <v>77</v>
      </c>
      <c r="P11" s="51" t="s">
        <v>77</v>
      </c>
      <c r="Q11" s="51" t="s">
        <v>77</v>
      </c>
      <c r="R11" s="51" t="s">
        <v>77</v>
      </c>
    </row>
    <row r="12" spans="1:18" x14ac:dyDescent="0.25">
      <c r="A12" s="36"/>
      <c r="B12" s="36"/>
      <c r="C12" s="36"/>
      <c r="D12" s="37" t="s">
        <v>137</v>
      </c>
      <c r="E12" s="37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40" t="str">
        <f>"CPD BY NUMBER"</f>
        <v>CPD BY NUMBER</v>
      </c>
      <c r="B13" s="40" t="str">
        <f>D12</f>
        <v>Claims finalised</v>
      </c>
      <c r="C13" s="40" t="s">
        <v>27</v>
      </c>
      <c r="D13" s="53" t="s">
        <v>248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"/>
      <c r="N13" s="25"/>
      <c r="O13" s="25"/>
      <c r="P13" s="25"/>
      <c r="Q13" s="251">
        <v>0</v>
      </c>
      <c r="R13" s="251">
        <v>0</v>
      </c>
    </row>
    <row r="14" spans="1:18" x14ac:dyDescent="0.25">
      <c r="A14" s="12" t="str">
        <f t="shared" ref="A14:B20" si="0">A13</f>
        <v>CPD BY NUMBER</v>
      </c>
      <c r="B14" s="36" t="str">
        <f t="shared" si="0"/>
        <v>Claims finalised</v>
      </c>
      <c r="C14" s="12" t="s">
        <v>27</v>
      </c>
      <c r="D14" s="53" t="s">
        <v>247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"/>
      <c r="N14" s="25"/>
      <c r="O14" s="25"/>
      <c r="P14" s="25"/>
      <c r="Q14" s="251">
        <v>0</v>
      </c>
      <c r="R14" s="251">
        <v>0</v>
      </c>
    </row>
    <row r="15" spans="1:18" x14ac:dyDescent="0.25">
      <c r="A15" s="12" t="str">
        <f t="shared" si="0"/>
        <v>CPD BY NUMBER</v>
      </c>
      <c r="B15" s="36" t="str">
        <f t="shared" si="0"/>
        <v>Claims finalised</v>
      </c>
      <c r="C15" s="12" t="s">
        <v>27</v>
      </c>
      <c r="D15" s="53" t="s">
        <v>249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"/>
      <c r="N15" s="25"/>
      <c r="O15" s="25"/>
      <c r="P15" s="25"/>
      <c r="Q15" s="251">
        <v>0</v>
      </c>
      <c r="R15" s="251">
        <v>0</v>
      </c>
    </row>
    <row r="16" spans="1:18" x14ac:dyDescent="0.25">
      <c r="A16" s="12" t="str">
        <f t="shared" si="0"/>
        <v>CPD BY NUMBER</v>
      </c>
      <c r="B16" s="36" t="str">
        <f t="shared" si="0"/>
        <v>Claims finalised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1">
        <v>0</v>
      </c>
      <c r="L16" s="251">
        <v>0</v>
      </c>
      <c r="M16" s="25"/>
      <c r="N16" s="25"/>
      <c r="O16" s="25"/>
      <c r="P16" s="25"/>
      <c r="Q16" s="251">
        <v>0</v>
      </c>
      <c r="R16" s="251">
        <v>0</v>
      </c>
    </row>
    <row r="17" spans="1:18" x14ac:dyDescent="0.25">
      <c r="A17" s="12" t="str">
        <f t="shared" si="0"/>
        <v>CPD BY NUMBER</v>
      </c>
      <c r="B17" s="36" t="str">
        <f t="shared" si="0"/>
        <v>Claims finalised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1">
        <v>0</v>
      </c>
      <c r="M17" s="25"/>
      <c r="N17" s="25"/>
      <c r="O17" s="25"/>
      <c r="P17" s="25"/>
      <c r="Q17" s="251">
        <v>0</v>
      </c>
      <c r="R17" s="251">
        <v>0</v>
      </c>
    </row>
    <row r="18" spans="1:18" x14ac:dyDescent="0.25">
      <c r="A18" s="12" t="str">
        <f t="shared" si="0"/>
        <v>CPD BY NUMBER</v>
      </c>
      <c r="B18" s="36" t="str">
        <f t="shared" si="0"/>
        <v>Claims finalised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"/>
      <c r="N18" s="25"/>
      <c r="O18" s="25"/>
      <c r="P18" s="25"/>
      <c r="Q18" s="251">
        <v>0</v>
      </c>
      <c r="R18" s="251">
        <v>0</v>
      </c>
    </row>
    <row r="19" spans="1:18" x14ac:dyDescent="0.25">
      <c r="A19" s="12" t="str">
        <f t="shared" si="0"/>
        <v>CPD BY NUMBER</v>
      </c>
      <c r="B19" s="36" t="str">
        <f t="shared" si="0"/>
        <v>Claims finalised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"/>
      <c r="N19" s="25"/>
      <c r="O19" s="25"/>
      <c r="P19" s="25"/>
      <c r="Q19" s="251">
        <v>0</v>
      </c>
      <c r="R19" s="251">
        <v>0</v>
      </c>
    </row>
    <row r="20" spans="1:18" x14ac:dyDescent="0.25">
      <c r="A20" s="12" t="str">
        <f t="shared" si="0"/>
        <v>CPD BY NUMBER</v>
      </c>
      <c r="B20" s="36" t="str">
        <f t="shared" si="0"/>
        <v>Claims finalised</v>
      </c>
      <c r="C20" s="12" t="s">
        <v>27</v>
      </c>
      <c r="D20" s="53" t="s">
        <v>171</v>
      </c>
      <c r="E20" s="53"/>
      <c r="F20" s="26">
        <f t="shared" ref="F20:R20" si="1">SUM(F13:F19)</f>
        <v>0</v>
      </c>
      <c r="G20" s="26">
        <f>SUM(G13:G19)</f>
        <v>0</v>
      </c>
      <c r="H20" s="26">
        <f t="shared" si="1"/>
        <v>0</v>
      </c>
      <c r="I20" s="26">
        <f>SUM(I13:I19)</f>
        <v>0</v>
      </c>
      <c r="J20" s="26">
        <f>SUM(J13:J19)</f>
        <v>0</v>
      </c>
      <c r="K20" s="26">
        <f t="shared" si="1"/>
        <v>0</v>
      </c>
      <c r="L20" s="26">
        <f>SUM(L13:L19)</f>
        <v>0</v>
      </c>
      <c r="M20" s="26">
        <f t="shared" si="1"/>
        <v>0</v>
      </c>
      <c r="N20" s="26">
        <f>SUM(N13:N19)</f>
        <v>0</v>
      </c>
      <c r="O20" s="26">
        <f>SUM(O13:O19)</f>
        <v>0</v>
      </c>
      <c r="P20" s="26">
        <f t="shared" si="1"/>
        <v>0</v>
      </c>
      <c r="Q20" s="26">
        <f>SUM(Q13:Q19)</f>
        <v>0</v>
      </c>
      <c r="R20" s="26">
        <f t="shared" si="1"/>
        <v>0</v>
      </c>
    </row>
    <row r="21" spans="1:18" x14ac:dyDescent="0.25">
      <c r="A21" s="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D22" s="48" t="s">
        <v>98</v>
      </c>
      <c r="E22" s="114"/>
      <c r="F22" s="51" t="s">
        <v>76</v>
      </c>
      <c r="G22" s="51" t="s">
        <v>76</v>
      </c>
      <c r="H22" s="51" t="s">
        <v>76</v>
      </c>
      <c r="I22" s="51" t="s">
        <v>76</v>
      </c>
      <c r="J22" s="51" t="s">
        <v>76</v>
      </c>
      <c r="K22" s="51" t="s">
        <v>76</v>
      </c>
      <c r="L22" s="128" t="s">
        <v>75</v>
      </c>
      <c r="M22" s="51" t="s">
        <v>76</v>
      </c>
      <c r="N22" s="51" t="s">
        <v>76</v>
      </c>
      <c r="O22" s="51" t="s">
        <v>76</v>
      </c>
      <c r="P22" s="51" t="s">
        <v>76</v>
      </c>
      <c r="Q22" s="51" t="s">
        <v>76</v>
      </c>
      <c r="R22" s="51" t="s">
        <v>76</v>
      </c>
    </row>
    <row r="23" spans="1:18" x14ac:dyDescent="0.25">
      <c r="A23" s="36"/>
      <c r="B23" s="36"/>
      <c r="C23" s="36"/>
      <c r="D23" s="37" t="s">
        <v>137</v>
      </c>
      <c r="E23" s="37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x14ac:dyDescent="0.25">
      <c r="A24" s="110" t="str">
        <f>"CPD BY SUM INSURED"</f>
        <v>CPD BY SUM INSURED</v>
      </c>
      <c r="B24" s="40" t="str">
        <f>D23</f>
        <v>Claims finalised</v>
      </c>
      <c r="C24" s="40" t="s">
        <v>27</v>
      </c>
      <c r="D24" s="53" t="s">
        <v>248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1">
        <v>0</v>
      </c>
      <c r="L24" s="251">
        <v>0</v>
      </c>
      <c r="M24" s="25"/>
      <c r="N24" s="25"/>
      <c r="O24" s="25"/>
      <c r="P24" s="25"/>
      <c r="Q24" s="251">
        <v>0</v>
      </c>
      <c r="R24" s="251">
        <v>0</v>
      </c>
    </row>
    <row r="25" spans="1:18" x14ac:dyDescent="0.25">
      <c r="A25" s="36" t="str">
        <f>$A$24</f>
        <v>CPD BY SUM INSURED</v>
      </c>
      <c r="B25" s="36" t="str">
        <f t="shared" ref="B25:B31" si="2">B24</f>
        <v>Claims finalised</v>
      </c>
      <c r="C25" s="12" t="s">
        <v>27</v>
      </c>
      <c r="D25" s="53" t="s">
        <v>247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"/>
      <c r="N25" s="25"/>
      <c r="O25" s="25"/>
      <c r="P25" s="25"/>
      <c r="Q25" s="251">
        <v>0</v>
      </c>
      <c r="R25" s="251">
        <v>0</v>
      </c>
    </row>
    <row r="26" spans="1:18" x14ac:dyDescent="0.25">
      <c r="A26" s="36" t="str">
        <f t="shared" ref="A26:A31" si="3">$A$24</f>
        <v>CPD BY SUM INSURED</v>
      </c>
      <c r="B26" s="36" t="str">
        <f t="shared" si="2"/>
        <v>Claims finalised</v>
      </c>
      <c r="C26" s="12" t="s">
        <v>27</v>
      </c>
      <c r="D26" s="53" t="s">
        <v>249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1">
        <v>0</v>
      </c>
      <c r="M26" s="25"/>
      <c r="N26" s="25"/>
      <c r="O26" s="25"/>
      <c r="P26" s="25"/>
      <c r="Q26" s="251">
        <v>0</v>
      </c>
      <c r="R26" s="251">
        <v>0</v>
      </c>
    </row>
    <row r="27" spans="1:18" x14ac:dyDescent="0.25">
      <c r="A27" s="36" t="str">
        <f t="shared" si="3"/>
        <v>CPD BY SUM INSURED</v>
      </c>
      <c r="B27" s="36" t="str">
        <f t="shared" si="2"/>
        <v>Claims finalised</v>
      </c>
      <c r="C27" s="12" t="s">
        <v>27</v>
      </c>
      <c r="D27" s="53" t="s">
        <v>250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1">
        <v>0</v>
      </c>
      <c r="L27" s="251">
        <v>0</v>
      </c>
      <c r="M27" s="25"/>
      <c r="N27" s="25"/>
      <c r="O27" s="25"/>
      <c r="P27" s="25"/>
      <c r="Q27" s="251">
        <v>0</v>
      </c>
      <c r="R27" s="251">
        <v>0</v>
      </c>
    </row>
    <row r="28" spans="1:18" x14ac:dyDescent="0.25">
      <c r="A28" s="36" t="str">
        <f t="shared" si="3"/>
        <v>CPD BY SUM INSURED</v>
      </c>
      <c r="B28" s="36" t="str">
        <f t="shared" si="2"/>
        <v>Claims finalised</v>
      </c>
      <c r="C28" s="12" t="s">
        <v>27</v>
      </c>
      <c r="D28" s="53" t="s">
        <v>251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0</v>
      </c>
      <c r="M28" s="25"/>
      <c r="N28" s="25"/>
      <c r="O28" s="25"/>
      <c r="P28" s="25"/>
      <c r="Q28" s="251">
        <v>0</v>
      </c>
      <c r="R28" s="251">
        <v>0</v>
      </c>
    </row>
    <row r="29" spans="1:18" x14ac:dyDescent="0.25">
      <c r="A29" s="36" t="str">
        <f t="shared" si="3"/>
        <v>CPD BY SUM INSURED</v>
      </c>
      <c r="B29" s="36" t="str">
        <f t="shared" si="2"/>
        <v>Claims finalised</v>
      </c>
      <c r="C29" s="12" t="s">
        <v>27</v>
      </c>
      <c r="D29" s="53" t="s">
        <v>252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"/>
      <c r="N29" s="25"/>
      <c r="O29" s="25"/>
      <c r="P29" s="25"/>
      <c r="Q29" s="251">
        <v>0</v>
      </c>
      <c r="R29" s="251">
        <v>0</v>
      </c>
    </row>
    <row r="30" spans="1:18" x14ac:dyDescent="0.25">
      <c r="A30" s="36" t="str">
        <f t="shared" si="3"/>
        <v>CPD BY SUM INSURED</v>
      </c>
      <c r="B30" s="36" t="str">
        <f t="shared" si="2"/>
        <v>Claims finalised</v>
      </c>
      <c r="C30" s="12" t="s">
        <v>27</v>
      </c>
      <c r="D30" s="53" t="s">
        <v>253</v>
      </c>
      <c r="E30" s="53"/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1">
        <v>0</v>
      </c>
      <c r="L30" s="251">
        <v>0</v>
      </c>
      <c r="M30" s="25"/>
      <c r="N30" s="25"/>
      <c r="O30" s="25"/>
      <c r="P30" s="25"/>
      <c r="Q30" s="251">
        <v>0</v>
      </c>
      <c r="R30" s="251">
        <v>0</v>
      </c>
    </row>
    <row r="31" spans="1:18" x14ac:dyDescent="0.25">
      <c r="A31" s="36" t="str">
        <f t="shared" si="3"/>
        <v>CPD BY SUM INSURED</v>
      </c>
      <c r="B31" s="36" t="str">
        <f t="shared" si="2"/>
        <v>Claims finalised</v>
      </c>
      <c r="C31" s="12" t="s">
        <v>27</v>
      </c>
      <c r="D31" s="53" t="s">
        <v>171</v>
      </c>
      <c r="E31" s="53"/>
      <c r="F31" s="26">
        <f t="shared" ref="F31:L31" si="4">SUM(F24:F30)</f>
        <v>0</v>
      </c>
      <c r="G31" s="26">
        <f t="shared" si="4"/>
        <v>0</v>
      </c>
      <c r="H31" s="26">
        <f t="shared" si="4"/>
        <v>0</v>
      </c>
      <c r="I31" s="26">
        <f t="shared" si="4"/>
        <v>0</v>
      </c>
      <c r="J31" s="26">
        <f t="shared" si="4"/>
        <v>0</v>
      </c>
      <c r="K31" s="26">
        <f t="shared" si="4"/>
        <v>0</v>
      </c>
      <c r="L31" s="26">
        <f t="shared" si="4"/>
        <v>0</v>
      </c>
      <c r="M31" s="26">
        <f t="shared" ref="M31:R31" si="5">SUM(M24:M30)</f>
        <v>0</v>
      </c>
      <c r="N31" s="26">
        <f>SUM(N24:N30)</f>
        <v>0</v>
      </c>
      <c r="O31" s="26">
        <f>SUM(O24:O30)</f>
        <v>0</v>
      </c>
      <c r="P31" s="26">
        <f t="shared" si="5"/>
        <v>0</v>
      </c>
      <c r="Q31" s="26">
        <f>SUM(Q24:Q30)</f>
        <v>0</v>
      </c>
      <c r="R31" s="26">
        <f t="shared" si="5"/>
        <v>0</v>
      </c>
    </row>
    <row r="34" spans="4:18" x14ac:dyDescent="0.25">
      <c r="D34" s="201" t="s">
        <v>520</v>
      </c>
    </row>
    <row r="35" spans="4:18" x14ac:dyDescent="0.25">
      <c r="D35" s="201" t="s">
        <v>439</v>
      </c>
    </row>
    <row r="36" spans="4:18" x14ac:dyDescent="0.25">
      <c r="D36" s="1" t="s">
        <v>248</v>
      </c>
      <c r="F36" s="202" t="e">
        <f>F13/F$20</f>
        <v>#DIV/0!</v>
      </c>
      <c r="G36" s="202" t="e">
        <f t="shared" ref="G36:R36" si="6">G13/G$20</f>
        <v>#DIV/0!</v>
      </c>
      <c r="H36" s="202" t="e">
        <f t="shared" si="6"/>
        <v>#DIV/0!</v>
      </c>
      <c r="I36" s="202" t="e">
        <f t="shared" si="6"/>
        <v>#DIV/0!</v>
      </c>
      <c r="J36" s="202" t="e">
        <f t="shared" si="6"/>
        <v>#DIV/0!</v>
      </c>
      <c r="K36" s="202" t="e">
        <f t="shared" si="6"/>
        <v>#DIV/0!</v>
      </c>
      <c r="L36" s="202" t="e">
        <f t="shared" si="6"/>
        <v>#DIV/0!</v>
      </c>
      <c r="M36" s="202"/>
      <c r="N36" s="202"/>
      <c r="O36" s="202"/>
      <c r="P36" s="202"/>
      <c r="Q36" s="202" t="e">
        <f t="shared" si="6"/>
        <v>#DIV/0!</v>
      </c>
      <c r="R36" s="202" t="e">
        <f t="shared" si="6"/>
        <v>#DIV/0!</v>
      </c>
    </row>
    <row r="37" spans="4:18" x14ac:dyDescent="0.25">
      <c r="D37" s="1" t="s">
        <v>247</v>
      </c>
      <c r="F37" s="202" t="e">
        <f t="shared" ref="F37:R37" si="7">F14/F$20</f>
        <v>#DIV/0!</v>
      </c>
      <c r="G37" s="202" t="e">
        <f t="shared" si="7"/>
        <v>#DIV/0!</v>
      </c>
      <c r="H37" s="202" t="e">
        <f t="shared" si="7"/>
        <v>#DIV/0!</v>
      </c>
      <c r="I37" s="202" t="e">
        <f t="shared" si="7"/>
        <v>#DIV/0!</v>
      </c>
      <c r="J37" s="202" t="e">
        <f t="shared" si="7"/>
        <v>#DIV/0!</v>
      </c>
      <c r="K37" s="202" t="e">
        <f t="shared" si="7"/>
        <v>#DIV/0!</v>
      </c>
      <c r="L37" s="202" t="e">
        <f t="shared" si="7"/>
        <v>#DIV/0!</v>
      </c>
      <c r="M37" s="202"/>
      <c r="N37" s="202"/>
      <c r="O37" s="202"/>
      <c r="P37" s="202"/>
      <c r="Q37" s="202" t="e">
        <f t="shared" si="7"/>
        <v>#DIV/0!</v>
      </c>
      <c r="R37" s="202" t="e">
        <f t="shared" si="7"/>
        <v>#DIV/0!</v>
      </c>
    </row>
    <row r="38" spans="4:18" x14ac:dyDescent="0.25">
      <c r="D38" s="1" t="s">
        <v>249</v>
      </c>
      <c r="F38" s="202" t="e">
        <f t="shared" ref="F38:R38" si="8">F15/F$20</f>
        <v>#DIV/0!</v>
      </c>
      <c r="G38" s="202" t="e">
        <f t="shared" si="8"/>
        <v>#DIV/0!</v>
      </c>
      <c r="H38" s="202" t="e">
        <f t="shared" si="8"/>
        <v>#DIV/0!</v>
      </c>
      <c r="I38" s="202" t="e">
        <f t="shared" si="8"/>
        <v>#DIV/0!</v>
      </c>
      <c r="J38" s="202" t="e">
        <f t="shared" si="8"/>
        <v>#DIV/0!</v>
      </c>
      <c r="K38" s="202" t="e">
        <f t="shared" si="8"/>
        <v>#DIV/0!</v>
      </c>
      <c r="L38" s="202" t="e">
        <f t="shared" si="8"/>
        <v>#DIV/0!</v>
      </c>
      <c r="M38" s="202"/>
      <c r="N38" s="202"/>
      <c r="O38" s="202"/>
      <c r="P38" s="202"/>
      <c r="Q38" s="202" t="e">
        <f t="shared" si="8"/>
        <v>#DIV/0!</v>
      </c>
      <c r="R38" s="202" t="e">
        <f t="shared" si="8"/>
        <v>#DIV/0!</v>
      </c>
    </row>
    <row r="39" spans="4:18" x14ac:dyDescent="0.25">
      <c r="D39" s="1" t="s">
        <v>250</v>
      </c>
      <c r="F39" s="202" t="e">
        <f t="shared" ref="F39:R39" si="9">F16/F$20</f>
        <v>#DIV/0!</v>
      </c>
      <c r="G39" s="202" t="e">
        <f t="shared" si="9"/>
        <v>#DIV/0!</v>
      </c>
      <c r="H39" s="202" t="e">
        <f t="shared" si="9"/>
        <v>#DIV/0!</v>
      </c>
      <c r="I39" s="202" t="e">
        <f t="shared" si="9"/>
        <v>#DIV/0!</v>
      </c>
      <c r="J39" s="202" t="e">
        <f t="shared" si="9"/>
        <v>#DIV/0!</v>
      </c>
      <c r="K39" s="202" t="e">
        <f t="shared" si="9"/>
        <v>#DIV/0!</v>
      </c>
      <c r="L39" s="202" t="e">
        <f t="shared" si="9"/>
        <v>#DIV/0!</v>
      </c>
      <c r="M39" s="202"/>
      <c r="N39" s="202"/>
      <c r="O39" s="202"/>
      <c r="P39" s="202"/>
      <c r="Q39" s="202" t="e">
        <f t="shared" si="9"/>
        <v>#DIV/0!</v>
      </c>
      <c r="R39" s="202" t="e">
        <f t="shared" si="9"/>
        <v>#DIV/0!</v>
      </c>
    </row>
    <row r="40" spans="4:18" x14ac:dyDescent="0.25">
      <c r="D40" s="1" t="s">
        <v>251</v>
      </c>
      <c r="F40" s="202" t="e">
        <f t="shared" ref="F40:R40" si="10">F17/F$20</f>
        <v>#DIV/0!</v>
      </c>
      <c r="G40" s="202" t="e">
        <f t="shared" si="10"/>
        <v>#DIV/0!</v>
      </c>
      <c r="H40" s="202" t="e">
        <f t="shared" si="10"/>
        <v>#DIV/0!</v>
      </c>
      <c r="I40" s="202" t="e">
        <f t="shared" si="10"/>
        <v>#DIV/0!</v>
      </c>
      <c r="J40" s="202" t="e">
        <f t="shared" si="10"/>
        <v>#DIV/0!</v>
      </c>
      <c r="K40" s="202" t="e">
        <f t="shared" si="10"/>
        <v>#DIV/0!</v>
      </c>
      <c r="L40" s="202" t="e">
        <f t="shared" si="10"/>
        <v>#DIV/0!</v>
      </c>
      <c r="M40" s="202"/>
      <c r="N40" s="202"/>
      <c r="O40" s="202"/>
      <c r="P40" s="202"/>
      <c r="Q40" s="202" t="e">
        <f t="shared" si="10"/>
        <v>#DIV/0!</v>
      </c>
      <c r="R40" s="202" t="e">
        <f t="shared" si="10"/>
        <v>#DIV/0!</v>
      </c>
    </row>
    <row r="41" spans="4:18" x14ac:dyDescent="0.25">
      <c r="D41" s="1" t="s">
        <v>252</v>
      </c>
      <c r="F41" s="202" t="e">
        <f t="shared" ref="F41:R41" si="11">F18/F$20</f>
        <v>#DIV/0!</v>
      </c>
      <c r="G41" s="202" t="e">
        <f t="shared" si="11"/>
        <v>#DIV/0!</v>
      </c>
      <c r="H41" s="202" t="e">
        <f t="shared" si="11"/>
        <v>#DIV/0!</v>
      </c>
      <c r="I41" s="202" t="e">
        <f t="shared" si="11"/>
        <v>#DIV/0!</v>
      </c>
      <c r="J41" s="202" t="e">
        <f t="shared" si="11"/>
        <v>#DIV/0!</v>
      </c>
      <c r="K41" s="202" t="e">
        <f t="shared" si="11"/>
        <v>#DIV/0!</v>
      </c>
      <c r="L41" s="202" t="e">
        <f t="shared" si="11"/>
        <v>#DIV/0!</v>
      </c>
      <c r="M41" s="202"/>
      <c r="N41" s="202"/>
      <c r="O41" s="202"/>
      <c r="P41" s="202"/>
      <c r="Q41" s="202" t="e">
        <f t="shared" si="11"/>
        <v>#DIV/0!</v>
      </c>
      <c r="R41" s="202" t="e">
        <f t="shared" si="11"/>
        <v>#DIV/0!</v>
      </c>
    </row>
    <row r="42" spans="4:18" x14ac:dyDescent="0.25">
      <c r="D42" s="1" t="s">
        <v>253</v>
      </c>
      <c r="F42" s="202" t="e">
        <f t="shared" ref="F42:R42" si="12">F19/F$20</f>
        <v>#DIV/0!</v>
      </c>
      <c r="G42" s="202" t="e">
        <f t="shared" si="12"/>
        <v>#DIV/0!</v>
      </c>
      <c r="H42" s="202" t="e">
        <f t="shared" si="12"/>
        <v>#DIV/0!</v>
      </c>
      <c r="I42" s="202" t="e">
        <f t="shared" si="12"/>
        <v>#DIV/0!</v>
      </c>
      <c r="J42" s="202" t="e">
        <f t="shared" si="12"/>
        <v>#DIV/0!</v>
      </c>
      <c r="K42" s="202" t="e">
        <f t="shared" si="12"/>
        <v>#DIV/0!</v>
      </c>
      <c r="L42" s="202" t="e">
        <f t="shared" si="12"/>
        <v>#DIV/0!</v>
      </c>
      <c r="M42" s="202"/>
      <c r="N42" s="202"/>
      <c r="O42" s="202"/>
      <c r="P42" s="202"/>
      <c r="Q42" s="202" t="e">
        <f t="shared" si="12"/>
        <v>#DIV/0!</v>
      </c>
      <c r="R42" s="202" t="e">
        <f t="shared" si="12"/>
        <v>#DIV/0!</v>
      </c>
    </row>
    <row r="44" spans="4:18" x14ac:dyDescent="0.25">
      <c r="D44" s="201" t="s">
        <v>435</v>
      </c>
    </row>
    <row r="45" spans="4:18" x14ac:dyDescent="0.25">
      <c r="D45" s="1" t="s">
        <v>248</v>
      </c>
      <c r="F45" s="202" t="e">
        <f>F24/F$31</f>
        <v>#DIV/0!</v>
      </c>
      <c r="G45" s="202" t="e">
        <f t="shared" ref="G45:R45" si="13">G24/G$31</f>
        <v>#DIV/0!</v>
      </c>
      <c r="H45" s="202" t="e">
        <f t="shared" si="13"/>
        <v>#DIV/0!</v>
      </c>
      <c r="I45" s="202" t="e">
        <f t="shared" si="13"/>
        <v>#DIV/0!</v>
      </c>
      <c r="J45" s="202" t="e">
        <f t="shared" si="13"/>
        <v>#DIV/0!</v>
      </c>
      <c r="K45" s="202" t="e">
        <f t="shared" si="13"/>
        <v>#DIV/0!</v>
      </c>
      <c r="L45" s="202" t="e">
        <f t="shared" si="13"/>
        <v>#DIV/0!</v>
      </c>
      <c r="M45" s="202"/>
      <c r="N45" s="202"/>
      <c r="O45" s="202"/>
      <c r="P45" s="202"/>
      <c r="Q45" s="202" t="e">
        <f t="shared" si="13"/>
        <v>#DIV/0!</v>
      </c>
      <c r="R45" s="202" t="e">
        <f t="shared" si="13"/>
        <v>#DIV/0!</v>
      </c>
    </row>
    <row r="46" spans="4:18" x14ac:dyDescent="0.25">
      <c r="D46" s="1" t="s">
        <v>247</v>
      </c>
      <c r="F46" s="202" t="e">
        <f t="shared" ref="F46:R46" si="14">F25/F$31</f>
        <v>#DIV/0!</v>
      </c>
      <c r="G46" s="202" t="e">
        <f t="shared" si="14"/>
        <v>#DIV/0!</v>
      </c>
      <c r="H46" s="202" t="e">
        <f t="shared" si="14"/>
        <v>#DIV/0!</v>
      </c>
      <c r="I46" s="202" t="e">
        <f t="shared" si="14"/>
        <v>#DIV/0!</v>
      </c>
      <c r="J46" s="202" t="e">
        <f t="shared" si="14"/>
        <v>#DIV/0!</v>
      </c>
      <c r="K46" s="202" t="e">
        <f t="shared" si="14"/>
        <v>#DIV/0!</v>
      </c>
      <c r="L46" s="202" t="e">
        <f t="shared" si="14"/>
        <v>#DIV/0!</v>
      </c>
      <c r="M46" s="202"/>
      <c r="N46" s="202"/>
      <c r="O46" s="202"/>
      <c r="P46" s="202"/>
      <c r="Q46" s="202" t="e">
        <f t="shared" si="14"/>
        <v>#DIV/0!</v>
      </c>
      <c r="R46" s="202" t="e">
        <f t="shared" si="14"/>
        <v>#DIV/0!</v>
      </c>
    </row>
    <row r="47" spans="4:18" x14ac:dyDescent="0.25">
      <c r="D47" s="1" t="s">
        <v>249</v>
      </c>
      <c r="F47" s="202" t="e">
        <f t="shared" ref="F47:R47" si="15">F26/F$31</f>
        <v>#DIV/0!</v>
      </c>
      <c r="G47" s="202" t="e">
        <f t="shared" si="15"/>
        <v>#DIV/0!</v>
      </c>
      <c r="H47" s="202" t="e">
        <f t="shared" si="15"/>
        <v>#DIV/0!</v>
      </c>
      <c r="I47" s="202" t="e">
        <f t="shared" si="15"/>
        <v>#DIV/0!</v>
      </c>
      <c r="J47" s="202" t="e">
        <f t="shared" si="15"/>
        <v>#DIV/0!</v>
      </c>
      <c r="K47" s="202" t="e">
        <f t="shared" si="15"/>
        <v>#DIV/0!</v>
      </c>
      <c r="L47" s="202" t="e">
        <f t="shared" si="15"/>
        <v>#DIV/0!</v>
      </c>
      <c r="M47" s="202"/>
      <c r="N47" s="202"/>
      <c r="O47" s="202"/>
      <c r="P47" s="202"/>
      <c r="Q47" s="202" t="e">
        <f t="shared" si="15"/>
        <v>#DIV/0!</v>
      </c>
      <c r="R47" s="202" t="e">
        <f t="shared" si="15"/>
        <v>#DIV/0!</v>
      </c>
    </row>
    <row r="48" spans="4:18" x14ac:dyDescent="0.25">
      <c r="D48" s="1" t="s">
        <v>250</v>
      </c>
      <c r="F48" s="202" t="e">
        <f t="shared" ref="F48:R48" si="16">F27/F$31</f>
        <v>#DIV/0!</v>
      </c>
      <c r="G48" s="202" t="e">
        <f t="shared" si="16"/>
        <v>#DIV/0!</v>
      </c>
      <c r="H48" s="202" t="e">
        <f t="shared" si="16"/>
        <v>#DIV/0!</v>
      </c>
      <c r="I48" s="202" t="e">
        <f t="shared" si="16"/>
        <v>#DIV/0!</v>
      </c>
      <c r="J48" s="202" t="e">
        <f t="shared" si="16"/>
        <v>#DIV/0!</v>
      </c>
      <c r="K48" s="202" t="e">
        <f t="shared" si="16"/>
        <v>#DIV/0!</v>
      </c>
      <c r="L48" s="202" t="e">
        <f t="shared" si="16"/>
        <v>#DIV/0!</v>
      </c>
      <c r="M48" s="202"/>
      <c r="N48" s="202"/>
      <c r="O48" s="202"/>
      <c r="P48" s="202"/>
      <c r="Q48" s="202" t="e">
        <f t="shared" si="16"/>
        <v>#DIV/0!</v>
      </c>
      <c r="R48" s="202" t="e">
        <f t="shared" si="16"/>
        <v>#DIV/0!</v>
      </c>
    </row>
    <row r="49" spans="4:18" x14ac:dyDescent="0.25">
      <c r="D49" s="1" t="s">
        <v>251</v>
      </c>
      <c r="F49" s="202" t="e">
        <f t="shared" ref="F49:R49" si="17">F28/F$31</f>
        <v>#DIV/0!</v>
      </c>
      <c r="G49" s="202" t="e">
        <f t="shared" si="17"/>
        <v>#DIV/0!</v>
      </c>
      <c r="H49" s="202" t="e">
        <f t="shared" si="17"/>
        <v>#DIV/0!</v>
      </c>
      <c r="I49" s="202" t="e">
        <f t="shared" si="17"/>
        <v>#DIV/0!</v>
      </c>
      <c r="J49" s="202" t="e">
        <f t="shared" si="17"/>
        <v>#DIV/0!</v>
      </c>
      <c r="K49" s="202" t="e">
        <f t="shared" si="17"/>
        <v>#DIV/0!</v>
      </c>
      <c r="L49" s="202" t="e">
        <f t="shared" si="17"/>
        <v>#DIV/0!</v>
      </c>
      <c r="M49" s="202"/>
      <c r="N49" s="202"/>
      <c r="O49" s="202"/>
      <c r="P49" s="202"/>
      <c r="Q49" s="202" t="e">
        <f t="shared" si="17"/>
        <v>#DIV/0!</v>
      </c>
      <c r="R49" s="202" t="e">
        <f t="shared" si="17"/>
        <v>#DIV/0!</v>
      </c>
    </row>
    <row r="50" spans="4:18" x14ac:dyDescent="0.25">
      <c r="D50" s="1" t="s">
        <v>252</v>
      </c>
      <c r="F50" s="202" t="e">
        <f t="shared" ref="F50:R50" si="18">F29/F$31</f>
        <v>#DIV/0!</v>
      </c>
      <c r="G50" s="202" t="e">
        <f t="shared" si="18"/>
        <v>#DIV/0!</v>
      </c>
      <c r="H50" s="202" t="e">
        <f t="shared" si="18"/>
        <v>#DIV/0!</v>
      </c>
      <c r="I50" s="202" t="e">
        <f t="shared" si="18"/>
        <v>#DIV/0!</v>
      </c>
      <c r="J50" s="202" t="e">
        <f t="shared" si="18"/>
        <v>#DIV/0!</v>
      </c>
      <c r="K50" s="202" t="e">
        <f t="shared" si="18"/>
        <v>#DIV/0!</v>
      </c>
      <c r="L50" s="202" t="e">
        <f t="shared" si="18"/>
        <v>#DIV/0!</v>
      </c>
      <c r="M50" s="202"/>
      <c r="N50" s="202"/>
      <c r="O50" s="202"/>
      <c r="P50" s="202"/>
      <c r="Q50" s="202" t="e">
        <f t="shared" si="18"/>
        <v>#DIV/0!</v>
      </c>
      <c r="R50" s="202" t="e">
        <f t="shared" si="18"/>
        <v>#DIV/0!</v>
      </c>
    </row>
    <row r="51" spans="4:18" x14ac:dyDescent="0.25">
      <c r="D51" s="1" t="s">
        <v>253</v>
      </c>
      <c r="F51" s="202" t="e">
        <f t="shared" ref="F51:R51" si="19">F30/F$31</f>
        <v>#DIV/0!</v>
      </c>
      <c r="G51" s="202" t="e">
        <f t="shared" si="19"/>
        <v>#DIV/0!</v>
      </c>
      <c r="H51" s="202" t="e">
        <f t="shared" si="19"/>
        <v>#DIV/0!</v>
      </c>
      <c r="I51" s="202" t="e">
        <f t="shared" si="19"/>
        <v>#DIV/0!</v>
      </c>
      <c r="J51" s="202" t="e">
        <f t="shared" si="19"/>
        <v>#DIV/0!</v>
      </c>
      <c r="K51" s="202" t="e">
        <f t="shared" si="19"/>
        <v>#DIV/0!</v>
      </c>
      <c r="L51" s="202" t="e">
        <f t="shared" si="19"/>
        <v>#DIV/0!</v>
      </c>
      <c r="M51" s="202"/>
      <c r="N51" s="202"/>
      <c r="O51" s="202"/>
      <c r="P51" s="202"/>
      <c r="Q51" s="202" t="e">
        <f t="shared" si="19"/>
        <v>#DIV/0!</v>
      </c>
      <c r="R51" s="202" t="e">
        <f t="shared" si="19"/>
        <v>#DIV/0!</v>
      </c>
    </row>
    <row r="53" spans="4:18" x14ac:dyDescent="0.25">
      <c r="D53" s="201" t="s">
        <v>438</v>
      </c>
      <c r="F53" s="214" t="str">
        <f ca="1">CLAIMSDURN_Total!F53</f>
        <v>$I$26</v>
      </c>
      <c r="G53" s="214" t="str">
        <f ca="1">CLAIMSDURN_Total!G53</f>
        <v>$M$26</v>
      </c>
      <c r="H53" s="214" t="str">
        <f ca="1">CLAIMSDURN_Total!H53</f>
        <v>$Q$26</v>
      </c>
      <c r="I53" s="214" t="str">
        <f ca="1">CLAIMSDURN_Total!I53</f>
        <v>$U$26</v>
      </c>
      <c r="J53" s="214" t="str">
        <f ca="1">CLAIMSDURN_Total!J53</f>
        <v>$Y$26</v>
      </c>
      <c r="K53" s="214" t="str">
        <f ca="1">CLAIMSDURN_Total!K53</f>
        <v>$AC$26</v>
      </c>
      <c r="L53" s="214" t="str">
        <f ca="1">CLAIMSDURN_Total!L53</f>
        <v>$AG$26</v>
      </c>
      <c r="M53" s="214"/>
      <c r="N53" s="214"/>
      <c r="O53" s="214"/>
      <c r="P53" s="214"/>
      <c r="Q53" s="214" t="str">
        <f ca="1">CLAIMSDURN_Total!Q53</f>
        <v>$BA$26</v>
      </c>
      <c r="R53" s="214" t="str">
        <f ca="1">CLAIMSDURN_Total!R53</f>
        <v>$BE$26</v>
      </c>
    </row>
    <row r="54" spans="4:18" x14ac:dyDescent="0.25">
      <c r="D54" s="1" t="s">
        <v>465</v>
      </c>
      <c r="F54" s="211">
        <f ca="1">INDIRECT($A$4&amp;"!"&amp;F53)</f>
        <v>0</v>
      </c>
      <c r="G54" s="211">
        <f t="shared" ref="G54:R54" ca="1" si="20">INDIRECT($A$4&amp;"!"&amp;G53)</f>
        <v>0</v>
      </c>
      <c r="H54" s="211">
        <f t="shared" ca="1" si="20"/>
        <v>0</v>
      </c>
      <c r="I54" s="211">
        <f t="shared" ca="1" si="20"/>
        <v>0</v>
      </c>
      <c r="J54" s="211">
        <f t="shared" ca="1" si="20"/>
        <v>0</v>
      </c>
      <c r="K54" s="211">
        <f t="shared" ca="1" si="20"/>
        <v>0</v>
      </c>
      <c r="L54" s="211">
        <f t="shared" ca="1" si="20"/>
        <v>0</v>
      </c>
      <c r="M54" s="211"/>
      <c r="N54" s="211"/>
      <c r="O54" s="211"/>
      <c r="P54" s="211"/>
      <c r="Q54" s="211">
        <f t="shared" ca="1" si="20"/>
        <v>0</v>
      </c>
      <c r="R54" s="211">
        <f t="shared" ca="1" si="20"/>
        <v>0</v>
      </c>
    </row>
    <row r="55" spans="4:18" x14ac:dyDescent="0.25">
      <c r="D55" s="1" t="s">
        <v>467</v>
      </c>
      <c r="F55" s="207" t="e">
        <f ca="1">2*F20/(F20+F54)-1</f>
        <v>#DIV/0!</v>
      </c>
      <c r="G55" s="207" t="e">
        <f t="shared" ref="G55:R55" ca="1" si="21">2*G20/(G20+G54)-1</f>
        <v>#DIV/0!</v>
      </c>
      <c r="H55" s="207" t="e">
        <f t="shared" ca="1" si="21"/>
        <v>#DIV/0!</v>
      </c>
      <c r="I55" s="207" t="e">
        <f t="shared" ca="1" si="21"/>
        <v>#DIV/0!</v>
      </c>
      <c r="J55" s="207" t="e">
        <f t="shared" ca="1" si="21"/>
        <v>#DIV/0!</v>
      </c>
      <c r="K55" s="207" t="e">
        <f t="shared" ca="1" si="21"/>
        <v>#DIV/0!</v>
      </c>
      <c r="L55" s="207" t="e">
        <f t="shared" ca="1" si="21"/>
        <v>#DIV/0!</v>
      </c>
      <c r="M55" s="207"/>
      <c r="N55" s="207"/>
      <c r="O55" s="207"/>
      <c r="P55" s="207"/>
      <c r="Q55" s="207" t="e">
        <f t="shared" ca="1" si="21"/>
        <v>#DIV/0!</v>
      </c>
      <c r="R55" s="207" t="e">
        <f t="shared" ca="1" si="21"/>
        <v>#DIV/0!</v>
      </c>
    </row>
    <row r="56" spans="4:18" x14ac:dyDescent="0.25">
      <c r="F56" s="214" t="str">
        <f ca="1">ADDRESS(CELL("row",CLAIMS_Total!I55),CELL("col",CLAIMS_Total!I55))</f>
        <v>$I$55</v>
      </c>
      <c r="G56" s="214" t="str">
        <f ca="1">ADDRESS(CELL("row",CLAIMS_Total!M55),CELL("col",CLAIMS_Total!M55))</f>
        <v>$M$55</v>
      </c>
      <c r="H56" s="214" t="str">
        <f ca="1">ADDRESS(CELL("row",CLAIMS_Total!Q55),CELL("col",CLAIMS_Total!Q55))</f>
        <v>$Q$55</v>
      </c>
      <c r="I56" s="214" t="str">
        <f ca="1">ADDRESS(CELL("row",CLAIMS_Total!U55),CELL("col",CLAIMS_Total!U55))</f>
        <v>$U$55</v>
      </c>
      <c r="J56" s="214" t="str">
        <f ca="1">ADDRESS(CELL("row",CLAIMS_Total!Y55),CELL("col",CLAIMS_Total!Y55))</f>
        <v>$Y$55</v>
      </c>
      <c r="K56" s="214" t="str">
        <f ca="1">ADDRESS(CELL("row",CLAIMS_Total!AC55),CELL("col",CLAIMS_Total!AC55))</f>
        <v>$AC$55</v>
      </c>
      <c r="L56" s="214" t="str">
        <f ca="1">ADDRESS(CELL("row",CLAIMS_Total!AG55),CELL("col",CLAIMS_Total!AG55))</f>
        <v>$AG$55</v>
      </c>
      <c r="M56" s="214"/>
      <c r="N56" s="214"/>
      <c r="O56" s="214"/>
      <c r="P56" s="214"/>
      <c r="Q56" s="214" t="str">
        <f ca="1">ADDRESS(CELL("row",CLAIMS_Total!BA55),CELL("col",CLAIMS_Total!BA55))</f>
        <v>$BA$55</v>
      </c>
      <c r="R56" s="214" t="str">
        <f ca="1">ADDRESS(CELL("row",CLAIMS_Total!BE55),CELL("col",CLAIMS_Total!BE55))</f>
        <v>$BE$55</v>
      </c>
    </row>
    <row r="57" spans="4:18" x14ac:dyDescent="0.25">
      <c r="D57" s="1" t="s">
        <v>466</v>
      </c>
      <c r="F57" s="211">
        <f ca="1">INDIRECT($A$4&amp;"!I55")</f>
        <v>0</v>
      </c>
      <c r="G57" s="211">
        <f ca="1">INDIRECT($A$4&amp;"!M55")</f>
        <v>0</v>
      </c>
      <c r="H57" s="211">
        <f ca="1">INDIRECT($A$4&amp;"!Q55")</f>
        <v>0</v>
      </c>
      <c r="I57" s="211">
        <f t="shared" ref="I57" ca="1" si="22">INDIRECT($A$4&amp;"!"&amp;I56)</f>
        <v>0</v>
      </c>
      <c r="J57" s="211">
        <f t="shared" ref="J57" ca="1" si="23">INDIRECT($A$4&amp;"!"&amp;J56)</f>
        <v>0</v>
      </c>
      <c r="K57" s="211">
        <f t="shared" ref="K57" ca="1" si="24">INDIRECT($A$4&amp;"!"&amp;K56)</f>
        <v>0</v>
      </c>
      <c r="L57" s="211">
        <f t="shared" ref="L57" ca="1" si="25">INDIRECT($A$4&amp;"!"&amp;L56)</f>
        <v>0</v>
      </c>
      <c r="M57" s="211"/>
      <c r="N57" s="211"/>
      <c r="O57" s="211"/>
      <c r="P57" s="211"/>
      <c r="Q57" s="211">
        <f t="shared" ref="Q57" ca="1" si="26">INDIRECT($A$4&amp;"!"&amp;Q56)</f>
        <v>0</v>
      </c>
      <c r="R57" s="211">
        <f t="shared" ref="R57" ca="1" si="27">INDIRECT($A$4&amp;"!"&amp;R56)</f>
        <v>0</v>
      </c>
    </row>
    <row r="58" spans="4:18" x14ac:dyDescent="0.25">
      <c r="D58" s="1" t="s">
        <v>468</v>
      </c>
      <c r="F58" s="207" t="e">
        <f t="shared" ref="F58:L58" ca="1" si="28">2*F31/(F31+F57)-1</f>
        <v>#DIV/0!</v>
      </c>
      <c r="G58" s="207" t="e">
        <f t="shared" ca="1" si="28"/>
        <v>#DIV/0!</v>
      </c>
      <c r="H58" s="207" t="e">
        <f t="shared" ca="1" si="28"/>
        <v>#DIV/0!</v>
      </c>
      <c r="I58" s="207" t="e">
        <f t="shared" ca="1" si="28"/>
        <v>#DIV/0!</v>
      </c>
      <c r="J58" s="207" t="e">
        <f t="shared" ca="1" si="28"/>
        <v>#DIV/0!</v>
      </c>
      <c r="K58" s="207" t="e">
        <f t="shared" ca="1" si="28"/>
        <v>#DIV/0!</v>
      </c>
      <c r="L58" s="207" t="e">
        <f t="shared" ca="1" si="28"/>
        <v>#DIV/0!</v>
      </c>
      <c r="M58" s="207"/>
      <c r="N58" s="207"/>
      <c r="O58" s="207"/>
      <c r="P58" s="207"/>
      <c r="Q58" s="207" t="e">
        <f ca="1">2*Q31/(Q31+Q57)-1</f>
        <v>#DIV/0!</v>
      </c>
      <c r="R58" s="207" t="e">
        <f ca="1">2*R31/(R31+R57)-1</f>
        <v>#DIV/0!</v>
      </c>
    </row>
    <row r="60" spans="4:18" x14ac:dyDescent="0.25">
      <c r="D60" s="1" t="s">
        <v>501</v>
      </c>
      <c r="F60" s="1" t="e">
        <f ca="1">F57/F54</f>
        <v>#DIV/0!</v>
      </c>
      <c r="G60" s="1" t="e">
        <f t="shared" ref="G60:R60" ca="1" si="29">G57/G54</f>
        <v>#DIV/0!</v>
      </c>
      <c r="H60" s="1" t="e">
        <f t="shared" ca="1" si="29"/>
        <v>#DIV/0!</v>
      </c>
      <c r="I60" s="1" t="e">
        <f t="shared" ca="1" si="29"/>
        <v>#DIV/0!</v>
      </c>
      <c r="J60" s="1" t="e">
        <f t="shared" ca="1" si="29"/>
        <v>#DIV/0!</v>
      </c>
      <c r="K60" s="1" t="e">
        <f t="shared" ca="1" si="29"/>
        <v>#DIV/0!</v>
      </c>
      <c r="L60" s="1" t="e">
        <f t="shared" ca="1" si="29"/>
        <v>#DIV/0!</v>
      </c>
      <c r="Q60" s="1" t="e">
        <f t="shared" ca="1" si="29"/>
        <v>#DIV/0!</v>
      </c>
      <c r="R60" s="1" t="e">
        <f t="shared" ca="1" si="29"/>
        <v>#DIV/0!</v>
      </c>
    </row>
  </sheetData>
  <sheetProtection algorithmName="SHA-256" hashValue="v2GKI7ls5dXE/isSAcLVAho+auT1mj8HHIBOdlsa4m8=" saltValue="bttQw7oN+QGy7Isb1ID7bg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7170" priority="369" stopIfTrue="1">
      <formula>LEN(TRIM($F$13))=0</formula>
    </cfRule>
  </conditionalFormatting>
  <conditionalFormatting sqref="G13">
    <cfRule type="expression" dxfId="7169" priority="370" stopIfTrue="1">
      <formula>LEN(TRIM($G$13))=0</formula>
    </cfRule>
  </conditionalFormatting>
  <conditionalFormatting sqref="H13">
    <cfRule type="expression" dxfId="7168" priority="371" stopIfTrue="1">
      <formula>LEN(TRIM($H$13))=0</formula>
    </cfRule>
  </conditionalFormatting>
  <conditionalFormatting sqref="I13">
    <cfRule type="expression" dxfId="7167" priority="372" stopIfTrue="1">
      <formula>LEN(TRIM($I$13))=0</formula>
    </cfRule>
  </conditionalFormatting>
  <conditionalFormatting sqref="J13">
    <cfRule type="expression" dxfId="7166" priority="373" stopIfTrue="1">
      <formula>LEN(TRIM($J$13))=0</formula>
    </cfRule>
  </conditionalFormatting>
  <conditionalFormatting sqref="K13">
    <cfRule type="expression" dxfId="7165" priority="374" stopIfTrue="1">
      <formula>LEN(TRIM($K$13))=0</formula>
    </cfRule>
  </conditionalFormatting>
  <conditionalFormatting sqref="L13">
    <cfRule type="expression" dxfId="7164" priority="375" stopIfTrue="1">
      <formula>LEN(TRIM($L$13))=0</formula>
    </cfRule>
  </conditionalFormatting>
  <conditionalFormatting sqref="F14">
    <cfRule type="expression" dxfId="7163" priority="376" stopIfTrue="1">
      <formula>LEN(TRIM($F$14))=0</formula>
    </cfRule>
  </conditionalFormatting>
  <conditionalFormatting sqref="G14">
    <cfRule type="expression" dxfId="7162" priority="377" stopIfTrue="1">
      <formula>LEN(TRIM($G$14))=0</formula>
    </cfRule>
  </conditionalFormatting>
  <conditionalFormatting sqref="H14">
    <cfRule type="expression" dxfId="7161" priority="378" stopIfTrue="1">
      <formula>LEN(TRIM($H$14))=0</formula>
    </cfRule>
  </conditionalFormatting>
  <conditionalFormatting sqref="I14">
    <cfRule type="expression" dxfId="7160" priority="379" stopIfTrue="1">
      <formula>LEN(TRIM($I$14))=0</formula>
    </cfRule>
  </conditionalFormatting>
  <conditionalFormatting sqref="J14">
    <cfRule type="expression" dxfId="7159" priority="380" stopIfTrue="1">
      <formula>LEN(TRIM($J$14))=0</formula>
    </cfRule>
  </conditionalFormatting>
  <conditionalFormatting sqref="K14">
    <cfRule type="expression" dxfId="7158" priority="381" stopIfTrue="1">
      <formula>LEN(TRIM($K$14))=0</formula>
    </cfRule>
  </conditionalFormatting>
  <conditionalFormatting sqref="L14">
    <cfRule type="expression" dxfId="7157" priority="382" stopIfTrue="1">
      <formula>LEN(TRIM($L$14))=0</formula>
    </cfRule>
  </conditionalFormatting>
  <conditionalFormatting sqref="F15">
    <cfRule type="expression" dxfId="7156" priority="383" stopIfTrue="1">
      <formula>LEN(TRIM($F$15))=0</formula>
    </cfRule>
  </conditionalFormatting>
  <conditionalFormatting sqref="G15">
    <cfRule type="expression" dxfId="7155" priority="384" stopIfTrue="1">
      <formula>LEN(TRIM($G$15))=0</formula>
    </cfRule>
  </conditionalFormatting>
  <conditionalFormatting sqref="H15">
    <cfRule type="expression" dxfId="7154" priority="385" stopIfTrue="1">
      <formula>LEN(TRIM($H$15))=0</formula>
    </cfRule>
  </conditionalFormatting>
  <conditionalFormatting sqref="I15">
    <cfRule type="expression" dxfId="7153" priority="386" stopIfTrue="1">
      <formula>LEN(TRIM($I$15))=0</formula>
    </cfRule>
  </conditionalFormatting>
  <conditionalFormatting sqref="J15">
    <cfRule type="expression" dxfId="7152" priority="387" stopIfTrue="1">
      <formula>LEN(TRIM($J$15))=0</formula>
    </cfRule>
  </conditionalFormatting>
  <conditionalFormatting sqref="K15">
    <cfRule type="expression" dxfId="7151" priority="388" stopIfTrue="1">
      <formula>LEN(TRIM($K$15))=0</formula>
    </cfRule>
  </conditionalFormatting>
  <conditionalFormatting sqref="L15">
    <cfRule type="expression" dxfId="7150" priority="389" stopIfTrue="1">
      <formula>LEN(TRIM($L$15))=0</formula>
    </cfRule>
  </conditionalFormatting>
  <conditionalFormatting sqref="F16">
    <cfRule type="expression" dxfId="7149" priority="390" stopIfTrue="1">
      <formula>LEN(TRIM($F$16))=0</formula>
    </cfRule>
  </conditionalFormatting>
  <conditionalFormatting sqref="G16">
    <cfRule type="expression" dxfId="7148" priority="391" stopIfTrue="1">
      <formula>LEN(TRIM($G$16))=0</formula>
    </cfRule>
  </conditionalFormatting>
  <conditionalFormatting sqref="H16">
    <cfRule type="expression" dxfId="7147" priority="392" stopIfTrue="1">
      <formula>LEN(TRIM($H$16))=0</formula>
    </cfRule>
  </conditionalFormatting>
  <conditionalFormatting sqref="I16">
    <cfRule type="expression" dxfId="7146" priority="393" stopIfTrue="1">
      <formula>LEN(TRIM($I$16))=0</formula>
    </cfRule>
  </conditionalFormatting>
  <conditionalFormatting sqref="J16">
    <cfRule type="expression" dxfId="7145" priority="394" stopIfTrue="1">
      <formula>LEN(TRIM($J$16))=0</formula>
    </cfRule>
  </conditionalFormatting>
  <conditionalFormatting sqref="K16">
    <cfRule type="expression" dxfId="7144" priority="395" stopIfTrue="1">
      <formula>LEN(TRIM($K$16))=0</formula>
    </cfRule>
  </conditionalFormatting>
  <conditionalFormatting sqref="L16">
    <cfRule type="expression" dxfId="7143" priority="396" stopIfTrue="1">
      <formula>LEN(TRIM($L$16))=0</formula>
    </cfRule>
  </conditionalFormatting>
  <conditionalFormatting sqref="F17">
    <cfRule type="expression" dxfId="7142" priority="397" stopIfTrue="1">
      <formula>LEN(TRIM($F$17))=0</formula>
    </cfRule>
  </conditionalFormatting>
  <conditionalFormatting sqref="G17">
    <cfRule type="expression" dxfId="7141" priority="398" stopIfTrue="1">
      <formula>LEN(TRIM($G$17))=0</formula>
    </cfRule>
  </conditionalFormatting>
  <conditionalFormatting sqref="H17">
    <cfRule type="expression" dxfId="7140" priority="399" stopIfTrue="1">
      <formula>LEN(TRIM($H$17))=0</formula>
    </cfRule>
  </conditionalFormatting>
  <conditionalFormatting sqref="I17">
    <cfRule type="expression" dxfId="7139" priority="400" stopIfTrue="1">
      <formula>LEN(TRIM($I$17))=0</formula>
    </cfRule>
  </conditionalFormatting>
  <conditionalFormatting sqref="J17">
    <cfRule type="expression" dxfId="7138" priority="401" stopIfTrue="1">
      <formula>LEN(TRIM($J$17))=0</formula>
    </cfRule>
  </conditionalFormatting>
  <conditionalFormatting sqref="K17">
    <cfRule type="expression" dxfId="7137" priority="402" stopIfTrue="1">
      <formula>LEN(TRIM($K$17))=0</formula>
    </cfRule>
  </conditionalFormatting>
  <conditionalFormatting sqref="L17">
    <cfRule type="expression" dxfId="7136" priority="403" stopIfTrue="1">
      <formula>LEN(TRIM($L$17))=0</formula>
    </cfRule>
  </conditionalFormatting>
  <conditionalFormatting sqref="F18">
    <cfRule type="expression" dxfId="7135" priority="404" stopIfTrue="1">
      <formula>LEN(TRIM($F$18))=0</formula>
    </cfRule>
  </conditionalFormatting>
  <conditionalFormatting sqref="G18">
    <cfRule type="expression" dxfId="7134" priority="405" stopIfTrue="1">
      <formula>LEN(TRIM($G$18))=0</formula>
    </cfRule>
  </conditionalFormatting>
  <conditionalFormatting sqref="H18">
    <cfRule type="expression" dxfId="7133" priority="406" stopIfTrue="1">
      <formula>LEN(TRIM($H$18))=0</formula>
    </cfRule>
  </conditionalFormatting>
  <conditionalFormatting sqref="I18">
    <cfRule type="expression" dxfId="7132" priority="407" stopIfTrue="1">
      <formula>LEN(TRIM($I$18))=0</formula>
    </cfRule>
  </conditionalFormatting>
  <conditionalFormatting sqref="J18">
    <cfRule type="expression" dxfId="7131" priority="408" stopIfTrue="1">
      <formula>LEN(TRIM($J$18))=0</formula>
    </cfRule>
  </conditionalFormatting>
  <conditionalFormatting sqref="K18">
    <cfRule type="expression" dxfId="7130" priority="409" stopIfTrue="1">
      <formula>LEN(TRIM($K$18))=0</formula>
    </cfRule>
  </conditionalFormatting>
  <conditionalFormatting sqref="L18">
    <cfRule type="expression" dxfId="7129" priority="410" stopIfTrue="1">
      <formula>LEN(TRIM($L$18))=0</formula>
    </cfRule>
  </conditionalFormatting>
  <conditionalFormatting sqref="F19">
    <cfRule type="expression" dxfId="7128" priority="411" stopIfTrue="1">
      <formula>LEN(TRIM($F$19))=0</formula>
    </cfRule>
  </conditionalFormatting>
  <conditionalFormatting sqref="G19">
    <cfRule type="expression" dxfId="7127" priority="412" stopIfTrue="1">
      <formula>LEN(TRIM($G$19))=0</formula>
    </cfRule>
  </conditionalFormatting>
  <conditionalFormatting sqref="H19">
    <cfRule type="expression" dxfId="7126" priority="413" stopIfTrue="1">
      <formula>LEN(TRIM($H$19))=0</formula>
    </cfRule>
  </conditionalFormatting>
  <conditionalFormatting sqref="I19">
    <cfRule type="expression" dxfId="7125" priority="414" stopIfTrue="1">
      <formula>LEN(TRIM($I$19))=0</formula>
    </cfRule>
  </conditionalFormatting>
  <conditionalFormatting sqref="J19">
    <cfRule type="expression" dxfId="7124" priority="415" stopIfTrue="1">
      <formula>LEN(TRIM($J$19))=0</formula>
    </cfRule>
  </conditionalFormatting>
  <conditionalFormatting sqref="K19">
    <cfRule type="expression" dxfId="7123" priority="416" stopIfTrue="1">
      <formula>LEN(TRIM($K$19))=0</formula>
    </cfRule>
  </conditionalFormatting>
  <conditionalFormatting sqref="L19">
    <cfRule type="expression" dxfId="7122" priority="417" stopIfTrue="1">
      <formula>LEN(TRIM($L$19))=0</formula>
    </cfRule>
  </conditionalFormatting>
  <conditionalFormatting sqref="Q13">
    <cfRule type="expression" dxfId="7121" priority="418" stopIfTrue="1">
      <formula>LEN(TRIM($Q$13))=0</formula>
    </cfRule>
  </conditionalFormatting>
  <conditionalFormatting sqref="R13">
    <cfRule type="expression" dxfId="7120" priority="419" stopIfTrue="1">
      <formula>LEN(TRIM($R$13))=0</formula>
    </cfRule>
  </conditionalFormatting>
  <conditionalFormatting sqref="Q14">
    <cfRule type="expression" dxfId="7119" priority="420" stopIfTrue="1">
      <formula>LEN(TRIM($Q$14))=0</formula>
    </cfRule>
  </conditionalFormatting>
  <conditionalFormatting sqref="R14">
    <cfRule type="expression" dxfId="7118" priority="421" stopIfTrue="1">
      <formula>LEN(TRIM($R$14))=0</formula>
    </cfRule>
  </conditionalFormatting>
  <conditionalFormatting sqref="Q15">
    <cfRule type="expression" dxfId="7117" priority="422" stopIfTrue="1">
      <formula>LEN(TRIM($Q$15))=0</formula>
    </cfRule>
  </conditionalFormatting>
  <conditionalFormatting sqref="R15">
    <cfRule type="expression" dxfId="7116" priority="423" stopIfTrue="1">
      <formula>LEN(TRIM($R$15))=0</formula>
    </cfRule>
  </conditionalFormatting>
  <conditionalFormatting sqref="Q16">
    <cfRule type="expression" dxfId="7115" priority="424" stopIfTrue="1">
      <formula>LEN(TRIM($Q$16))=0</formula>
    </cfRule>
  </conditionalFormatting>
  <conditionalFormatting sqref="R16">
    <cfRule type="expression" dxfId="7114" priority="425" stopIfTrue="1">
      <formula>LEN(TRIM($R$16))=0</formula>
    </cfRule>
  </conditionalFormatting>
  <conditionalFormatting sqref="Q17">
    <cfRule type="expression" dxfId="7113" priority="426" stopIfTrue="1">
      <formula>LEN(TRIM($Q$17))=0</formula>
    </cfRule>
  </conditionalFormatting>
  <conditionalFormatting sqref="R17">
    <cfRule type="expression" dxfId="7112" priority="427" stopIfTrue="1">
      <formula>LEN(TRIM($R$17))=0</formula>
    </cfRule>
  </conditionalFormatting>
  <conditionalFormatting sqref="Q18">
    <cfRule type="expression" dxfId="7111" priority="428" stopIfTrue="1">
      <formula>LEN(TRIM($Q$18))=0</formula>
    </cfRule>
  </conditionalFormatting>
  <conditionalFormatting sqref="R18">
    <cfRule type="expression" dxfId="7110" priority="429" stopIfTrue="1">
      <formula>LEN(TRIM($R$18))=0</formula>
    </cfRule>
  </conditionalFormatting>
  <conditionalFormatting sqref="Q19">
    <cfRule type="expression" dxfId="7109" priority="430" stopIfTrue="1">
      <formula>LEN(TRIM($Q$19))=0</formula>
    </cfRule>
  </conditionalFormatting>
  <conditionalFormatting sqref="R19">
    <cfRule type="expression" dxfId="7108" priority="431" stopIfTrue="1">
      <formula>LEN(TRIM($R$19))=0</formula>
    </cfRule>
  </conditionalFormatting>
  <conditionalFormatting sqref="F24">
    <cfRule type="expression" dxfId="7107" priority="432" stopIfTrue="1">
      <formula>LEN(TRIM($F$24))=0</formula>
    </cfRule>
  </conditionalFormatting>
  <conditionalFormatting sqref="G24">
    <cfRule type="expression" dxfId="7106" priority="433" stopIfTrue="1">
      <formula>LEN(TRIM($G$24))=0</formula>
    </cfRule>
  </conditionalFormatting>
  <conditionalFormatting sqref="H24">
    <cfRule type="expression" dxfId="7105" priority="434" stopIfTrue="1">
      <formula>LEN(TRIM($H$24))=0</formula>
    </cfRule>
  </conditionalFormatting>
  <conditionalFormatting sqref="I24">
    <cfRule type="expression" dxfId="7104" priority="435" stopIfTrue="1">
      <formula>LEN(TRIM($I$24))=0</formula>
    </cfRule>
  </conditionalFormatting>
  <conditionalFormatting sqref="J24">
    <cfRule type="expression" dxfId="7103" priority="436" stopIfTrue="1">
      <formula>LEN(TRIM($J$24))=0</formula>
    </cfRule>
  </conditionalFormatting>
  <conditionalFormatting sqref="K24">
    <cfRule type="expression" dxfId="7102" priority="437" stopIfTrue="1">
      <formula>LEN(TRIM($K$24))=0</formula>
    </cfRule>
  </conditionalFormatting>
  <conditionalFormatting sqref="L24">
    <cfRule type="expression" dxfId="7101" priority="438" stopIfTrue="1">
      <formula>LEN(TRIM($L$24))=0</formula>
    </cfRule>
  </conditionalFormatting>
  <conditionalFormatting sqref="F25">
    <cfRule type="expression" dxfId="7100" priority="439" stopIfTrue="1">
      <formula>LEN(TRIM($F$25))=0</formula>
    </cfRule>
  </conditionalFormatting>
  <conditionalFormatting sqref="G25">
    <cfRule type="expression" dxfId="7099" priority="440" stopIfTrue="1">
      <formula>LEN(TRIM($G$25))=0</formula>
    </cfRule>
  </conditionalFormatting>
  <conditionalFormatting sqref="H25">
    <cfRule type="expression" dxfId="7098" priority="441" stopIfTrue="1">
      <formula>LEN(TRIM($H$25))=0</formula>
    </cfRule>
  </conditionalFormatting>
  <conditionalFormatting sqref="I25">
    <cfRule type="expression" dxfId="7097" priority="442" stopIfTrue="1">
      <formula>LEN(TRIM($I$25))=0</formula>
    </cfRule>
  </conditionalFormatting>
  <conditionalFormatting sqref="J25">
    <cfRule type="expression" dxfId="7096" priority="443" stopIfTrue="1">
      <formula>LEN(TRIM($J$25))=0</formula>
    </cfRule>
  </conditionalFormatting>
  <conditionalFormatting sqref="K25">
    <cfRule type="expression" dxfId="7095" priority="444" stopIfTrue="1">
      <formula>LEN(TRIM($K$25))=0</formula>
    </cfRule>
  </conditionalFormatting>
  <conditionalFormatting sqref="L25">
    <cfRule type="expression" dxfId="7094" priority="445" stopIfTrue="1">
      <formula>LEN(TRIM($L$25))=0</formula>
    </cfRule>
  </conditionalFormatting>
  <conditionalFormatting sqref="F26">
    <cfRule type="expression" dxfId="7093" priority="446" stopIfTrue="1">
      <formula>LEN(TRIM($F$26))=0</formula>
    </cfRule>
  </conditionalFormatting>
  <conditionalFormatting sqref="G26">
    <cfRule type="expression" dxfId="7092" priority="447" stopIfTrue="1">
      <formula>LEN(TRIM($G$26))=0</formula>
    </cfRule>
  </conditionalFormatting>
  <conditionalFormatting sqref="H26">
    <cfRule type="expression" dxfId="7091" priority="448" stopIfTrue="1">
      <formula>LEN(TRIM($H$26))=0</formula>
    </cfRule>
  </conditionalFormatting>
  <conditionalFormatting sqref="I26">
    <cfRule type="expression" dxfId="7090" priority="449" stopIfTrue="1">
      <formula>LEN(TRIM($I$26))=0</formula>
    </cfRule>
  </conditionalFormatting>
  <conditionalFormatting sqref="J26">
    <cfRule type="expression" dxfId="7089" priority="450" stopIfTrue="1">
      <formula>LEN(TRIM($J$26))=0</formula>
    </cfRule>
  </conditionalFormatting>
  <conditionalFormatting sqref="K26">
    <cfRule type="expression" dxfId="7088" priority="451" stopIfTrue="1">
      <formula>LEN(TRIM($K$26))=0</formula>
    </cfRule>
  </conditionalFormatting>
  <conditionalFormatting sqref="L26">
    <cfRule type="expression" dxfId="7087" priority="452" stopIfTrue="1">
      <formula>LEN(TRIM($L$26))=0</formula>
    </cfRule>
  </conditionalFormatting>
  <conditionalFormatting sqref="F27">
    <cfRule type="expression" dxfId="7086" priority="453" stopIfTrue="1">
      <formula>LEN(TRIM($F$27))=0</formula>
    </cfRule>
  </conditionalFormatting>
  <conditionalFormatting sqref="G27">
    <cfRule type="expression" dxfId="7085" priority="454" stopIfTrue="1">
      <formula>LEN(TRIM($G$27))=0</formula>
    </cfRule>
  </conditionalFormatting>
  <conditionalFormatting sqref="H27">
    <cfRule type="expression" dxfId="7084" priority="455" stopIfTrue="1">
      <formula>LEN(TRIM($H$27))=0</formula>
    </cfRule>
  </conditionalFormatting>
  <conditionalFormatting sqref="I27">
    <cfRule type="expression" dxfId="7083" priority="456" stopIfTrue="1">
      <formula>LEN(TRIM($I$27))=0</formula>
    </cfRule>
  </conditionalFormatting>
  <conditionalFormatting sqref="J27">
    <cfRule type="expression" dxfId="7082" priority="457" stopIfTrue="1">
      <formula>LEN(TRIM($J$27))=0</formula>
    </cfRule>
  </conditionalFormatting>
  <conditionalFormatting sqref="K27">
    <cfRule type="expression" dxfId="7081" priority="458" stopIfTrue="1">
      <formula>LEN(TRIM($K$27))=0</formula>
    </cfRule>
  </conditionalFormatting>
  <conditionalFormatting sqref="L27">
    <cfRule type="expression" dxfId="7080" priority="459" stopIfTrue="1">
      <formula>LEN(TRIM($L$27))=0</formula>
    </cfRule>
  </conditionalFormatting>
  <conditionalFormatting sqref="F28">
    <cfRule type="expression" dxfId="7079" priority="460" stopIfTrue="1">
      <formula>LEN(TRIM($F$28))=0</formula>
    </cfRule>
  </conditionalFormatting>
  <conditionalFormatting sqref="G28">
    <cfRule type="expression" dxfId="7078" priority="461" stopIfTrue="1">
      <formula>LEN(TRIM($G$28))=0</formula>
    </cfRule>
  </conditionalFormatting>
  <conditionalFormatting sqref="H28">
    <cfRule type="expression" dxfId="7077" priority="462" stopIfTrue="1">
      <formula>LEN(TRIM($H$28))=0</formula>
    </cfRule>
  </conditionalFormatting>
  <conditionalFormatting sqref="I28">
    <cfRule type="expression" dxfId="7076" priority="463" stopIfTrue="1">
      <formula>LEN(TRIM($I$28))=0</formula>
    </cfRule>
  </conditionalFormatting>
  <conditionalFormatting sqref="J28">
    <cfRule type="expression" dxfId="7075" priority="464" stopIfTrue="1">
      <formula>LEN(TRIM($J$28))=0</formula>
    </cfRule>
  </conditionalFormatting>
  <conditionalFormatting sqref="K28">
    <cfRule type="expression" dxfId="7074" priority="465" stopIfTrue="1">
      <formula>LEN(TRIM($K$28))=0</formula>
    </cfRule>
  </conditionalFormatting>
  <conditionalFormatting sqref="L28">
    <cfRule type="expression" dxfId="7073" priority="466" stopIfTrue="1">
      <formula>LEN(TRIM($L$28))=0</formula>
    </cfRule>
  </conditionalFormatting>
  <conditionalFormatting sqref="F29">
    <cfRule type="expression" dxfId="7072" priority="467" stopIfTrue="1">
      <formula>LEN(TRIM($F$29))=0</formula>
    </cfRule>
  </conditionalFormatting>
  <conditionalFormatting sqref="G29">
    <cfRule type="expression" dxfId="7071" priority="468" stopIfTrue="1">
      <formula>LEN(TRIM($G$29))=0</formula>
    </cfRule>
  </conditionalFormatting>
  <conditionalFormatting sqref="H29">
    <cfRule type="expression" dxfId="7070" priority="469" stopIfTrue="1">
      <formula>LEN(TRIM($H$29))=0</formula>
    </cfRule>
  </conditionalFormatting>
  <conditionalFormatting sqref="I29">
    <cfRule type="expression" dxfId="7069" priority="470" stopIfTrue="1">
      <formula>LEN(TRIM($I$29))=0</formula>
    </cfRule>
  </conditionalFormatting>
  <conditionalFormatting sqref="J29">
    <cfRule type="expression" dxfId="7068" priority="471" stopIfTrue="1">
      <formula>LEN(TRIM($J$29))=0</formula>
    </cfRule>
  </conditionalFormatting>
  <conditionalFormatting sqref="K29">
    <cfRule type="expression" dxfId="7067" priority="472" stopIfTrue="1">
      <formula>LEN(TRIM($K$29))=0</formula>
    </cfRule>
  </conditionalFormatting>
  <conditionalFormatting sqref="L29">
    <cfRule type="expression" dxfId="7066" priority="473" stopIfTrue="1">
      <formula>LEN(TRIM($L$29))=0</formula>
    </cfRule>
  </conditionalFormatting>
  <conditionalFormatting sqref="F30">
    <cfRule type="expression" dxfId="7065" priority="474" stopIfTrue="1">
      <formula>LEN(TRIM($F$30))=0</formula>
    </cfRule>
  </conditionalFormatting>
  <conditionalFormatting sqref="G30">
    <cfRule type="expression" dxfId="7064" priority="475" stopIfTrue="1">
      <formula>LEN(TRIM($G$30))=0</formula>
    </cfRule>
  </conditionalFormatting>
  <conditionalFormatting sqref="H30">
    <cfRule type="expression" dxfId="7063" priority="476" stopIfTrue="1">
      <formula>LEN(TRIM($H$30))=0</formula>
    </cfRule>
  </conditionalFormatting>
  <conditionalFormatting sqref="I30">
    <cfRule type="expression" dxfId="7062" priority="477" stopIfTrue="1">
      <formula>LEN(TRIM($I$30))=0</formula>
    </cfRule>
  </conditionalFormatting>
  <conditionalFormatting sqref="J30">
    <cfRule type="expression" dxfId="7061" priority="478" stopIfTrue="1">
      <formula>LEN(TRIM($J$30))=0</formula>
    </cfRule>
  </conditionalFormatting>
  <conditionalFormatting sqref="K30">
    <cfRule type="expression" dxfId="7060" priority="479" stopIfTrue="1">
      <formula>LEN(TRIM($K$30))=0</formula>
    </cfRule>
  </conditionalFormatting>
  <conditionalFormatting sqref="L30">
    <cfRule type="expression" dxfId="7059" priority="480" stopIfTrue="1">
      <formula>LEN(TRIM($L$30))=0</formula>
    </cfRule>
  </conditionalFormatting>
  <conditionalFormatting sqref="Q24">
    <cfRule type="expression" dxfId="7058" priority="481" stopIfTrue="1">
      <formula>LEN(TRIM($Q$24))=0</formula>
    </cfRule>
  </conditionalFormatting>
  <conditionalFormatting sqref="R24">
    <cfRule type="expression" dxfId="7057" priority="482" stopIfTrue="1">
      <formula>LEN(TRIM($R$24))=0</formula>
    </cfRule>
  </conditionalFormatting>
  <conditionalFormatting sqref="Q25">
    <cfRule type="expression" dxfId="7056" priority="483" stopIfTrue="1">
      <formula>LEN(TRIM($Q$25))=0</formula>
    </cfRule>
  </conditionalFormatting>
  <conditionalFormatting sqref="R25">
    <cfRule type="expression" dxfId="7055" priority="484" stopIfTrue="1">
      <formula>LEN(TRIM($R$25))=0</formula>
    </cfRule>
  </conditionalFormatting>
  <conditionalFormatting sqref="Q26">
    <cfRule type="expression" dxfId="7054" priority="485" stopIfTrue="1">
      <formula>LEN(TRIM($Q$26))=0</formula>
    </cfRule>
  </conditionalFormatting>
  <conditionalFormatting sqref="R26">
    <cfRule type="expression" dxfId="7053" priority="486" stopIfTrue="1">
      <formula>LEN(TRIM($R$26))=0</formula>
    </cfRule>
  </conditionalFormatting>
  <conditionalFormatting sqref="Q27">
    <cfRule type="expression" dxfId="7052" priority="487" stopIfTrue="1">
      <formula>LEN(TRIM($Q$27))=0</formula>
    </cfRule>
  </conditionalFormatting>
  <conditionalFormatting sqref="R27">
    <cfRule type="expression" dxfId="7051" priority="488" stopIfTrue="1">
      <formula>LEN(TRIM($R$27))=0</formula>
    </cfRule>
  </conditionalFormatting>
  <conditionalFormatting sqref="Q28">
    <cfRule type="expression" dxfId="7050" priority="489" stopIfTrue="1">
      <formula>LEN(TRIM($Q$28))=0</formula>
    </cfRule>
  </conditionalFormatting>
  <conditionalFormatting sqref="R28">
    <cfRule type="expression" dxfId="7049" priority="490" stopIfTrue="1">
      <formula>LEN(TRIM($R$28))=0</formula>
    </cfRule>
  </conditionalFormatting>
  <conditionalFormatting sqref="Q29">
    <cfRule type="expression" dxfId="7048" priority="491" stopIfTrue="1">
      <formula>LEN(TRIM($Q$29))=0</formula>
    </cfRule>
  </conditionalFormatting>
  <conditionalFormatting sqref="R29">
    <cfRule type="expression" dxfId="7047" priority="492" stopIfTrue="1">
      <formula>LEN(TRIM($R$29))=0</formula>
    </cfRule>
  </conditionalFormatting>
  <conditionalFormatting sqref="Q30">
    <cfRule type="expression" dxfId="7046" priority="493" stopIfTrue="1">
      <formula>LEN(TRIM($Q$30))=0</formula>
    </cfRule>
  </conditionalFormatting>
  <conditionalFormatting sqref="R30">
    <cfRule type="expression" dxfId="7045" priority="494" stopIfTrue="1">
      <formula>LEN(TRIM($R$30))=0</formula>
    </cfRule>
  </conditionalFormatting>
  <dataValidations count="1">
    <dataValidation type="whole" allowBlank="1" showErrorMessage="1" errorTitle="Input error" error="Enter a whole number." sqref="F13:L19 Q13:R19 F24:L30 Q24:R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00B050"/>
  </sheetPr>
  <dimension ref="A1:R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41" hidden="1" customWidth="1"/>
    <col min="2" max="2" width="29.28515625" style="41" hidden="1" customWidth="1"/>
    <col min="3" max="3" width="17.5703125" style="41" hidden="1" customWidth="1"/>
    <col min="4" max="4" width="47.285156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84</v>
      </c>
      <c r="B2" s="33"/>
      <c r="C2" s="19"/>
      <c r="D2" s="47" t="s">
        <v>159</v>
      </c>
      <c r="E2" s="47"/>
      <c r="F2" s="108" t="s">
        <v>179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CLAIMSDURN_GrpIS</v>
      </c>
      <c r="B3" s="33"/>
      <c r="C3" s="19"/>
      <c r="D3" s="47" t="s">
        <v>144</v>
      </c>
      <c r="E3" s="47"/>
      <c r="F3" s="108" t="s">
        <v>148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"CLAIMS"&amp;MID(A3,FIND("_",A3),255)</f>
        <v>CLAIMS_GrpIS</v>
      </c>
      <c r="B4" s="19"/>
      <c r="C4" s="12"/>
      <c r="D4" s="47" t="s">
        <v>143</v>
      </c>
      <c r="E4" s="47"/>
      <c r="F4" s="108" t="s">
        <v>148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09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09"/>
      <c r="E7" s="109"/>
      <c r="F7" s="16"/>
      <c r="G7" s="16"/>
      <c r="H7" s="88"/>
      <c r="I7" s="88"/>
      <c r="J7" s="88"/>
      <c r="K7" s="16"/>
      <c r="L7" s="88"/>
      <c r="M7" s="88"/>
      <c r="N7" s="88"/>
      <c r="O7" s="88"/>
      <c r="P7" s="88"/>
      <c r="Q7" s="88"/>
      <c r="R7" s="88"/>
    </row>
    <row r="8" spans="1:18" ht="30" customHeight="1" x14ac:dyDescent="0.25">
      <c r="A8" s="19"/>
      <c r="B8" s="19"/>
      <c r="C8" s="19"/>
      <c r="D8" s="15" t="s">
        <v>298</v>
      </c>
      <c r="E8" s="134"/>
      <c r="F8" s="230" t="s">
        <v>97</v>
      </c>
      <c r="G8" s="231"/>
      <c r="H8" s="224" t="s">
        <v>4</v>
      </c>
      <c r="I8" s="225"/>
      <c r="J8" s="226"/>
      <c r="K8" s="133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5" t="s">
        <v>334</v>
      </c>
      <c r="E9" s="15"/>
      <c r="F9" s="117" t="s">
        <v>97</v>
      </c>
      <c r="G9" s="117" t="s">
        <v>200</v>
      </c>
      <c r="H9" s="137" t="s">
        <v>453</v>
      </c>
      <c r="I9" s="137" t="s">
        <v>452</v>
      </c>
      <c r="J9" s="137" t="s">
        <v>208</v>
      </c>
      <c r="K9" s="117" t="s">
        <v>5</v>
      </c>
      <c r="L9" s="139" t="s">
        <v>74</v>
      </c>
      <c r="M9" s="181" t="s">
        <v>97</v>
      </c>
      <c r="N9" s="181" t="s">
        <v>321</v>
      </c>
      <c r="O9" s="181" t="s">
        <v>322</v>
      </c>
      <c r="P9" s="181" t="s">
        <v>97</v>
      </c>
      <c r="Q9" s="181" t="s">
        <v>97</v>
      </c>
      <c r="R9" s="181" t="s">
        <v>299</v>
      </c>
    </row>
    <row r="10" spans="1:18" s="35" customFormat="1" x14ac:dyDescent="0.25">
      <c r="A10" s="19"/>
      <c r="B10" s="19"/>
      <c r="C10" s="19"/>
      <c r="D10" s="53"/>
      <c r="E10" s="53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</row>
    <row r="11" spans="1:18" ht="15.75" customHeight="1" x14ac:dyDescent="0.25">
      <c r="A11" s="36"/>
      <c r="B11" s="12"/>
      <c r="C11" s="36"/>
      <c r="D11" s="50" t="s">
        <v>96</v>
      </c>
      <c r="E11" s="50"/>
      <c r="F11" s="51" t="s">
        <v>77</v>
      </c>
      <c r="G11" s="51" t="s">
        <v>77</v>
      </c>
      <c r="H11" s="51" t="s">
        <v>77</v>
      </c>
      <c r="I11" s="51" t="s">
        <v>77</v>
      </c>
      <c r="J11" s="51" t="s">
        <v>77</v>
      </c>
      <c r="K11" s="51" t="s">
        <v>77</v>
      </c>
      <c r="L11" s="51" t="s">
        <v>77</v>
      </c>
      <c r="M11" s="51" t="s">
        <v>77</v>
      </c>
      <c r="N11" s="51" t="s">
        <v>77</v>
      </c>
      <c r="O11" s="51" t="s">
        <v>77</v>
      </c>
      <c r="P11" s="51" t="s">
        <v>77</v>
      </c>
      <c r="Q11" s="51" t="s">
        <v>77</v>
      </c>
      <c r="R11" s="51" t="s">
        <v>77</v>
      </c>
    </row>
    <row r="12" spans="1:18" x14ac:dyDescent="0.25">
      <c r="A12" s="36"/>
      <c r="B12" s="36"/>
      <c r="C12" s="36"/>
      <c r="D12" s="37" t="s">
        <v>137</v>
      </c>
      <c r="E12" s="37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40" t="str">
        <f>"CPD BY NUMBER"</f>
        <v>CPD BY NUMBER</v>
      </c>
      <c r="B13" s="40" t="str">
        <f>D12</f>
        <v>Claims finalised</v>
      </c>
      <c r="C13" s="40" t="s">
        <v>27</v>
      </c>
      <c r="D13" s="53" t="s">
        <v>248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"/>
      <c r="L13" s="251">
        <v>0</v>
      </c>
      <c r="M13" s="25"/>
      <c r="N13" s="25"/>
      <c r="O13" s="25"/>
      <c r="P13" s="25"/>
      <c r="Q13" s="25"/>
      <c r="R13" s="25"/>
    </row>
    <row r="14" spans="1:18" x14ac:dyDescent="0.25">
      <c r="A14" s="12" t="str">
        <f t="shared" ref="A14:B20" si="0">A13</f>
        <v>CPD BY NUMBER</v>
      </c>
      <c r="B14" s="36" t="str">
        <f t="shared" si="0"/>
        <v>Claims finalised</v>
      </c>
      <c r="C14" s="12" t="s">
        <v>27</v>
      </c>
      <c r="D14" s="53" t="s">
        <v>247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"/>
      <c r="L14" s="251">
        <v>0</v>
      </c>
      <c r="M14" s="25"/>
      <c r="N14" s="25"/>
      <c r="O14" s="25"/>
      <c r="P14" s="25"/>
      <c r="Q14" s="25"/>
      <c r="R14" s="25"/>
    </row>
    <row r="15" spans="1:18" x14ac:dyDescent="0.25">
      <c r="A15" s="12" t="str">
        <f t="shared" si="0"/>
        <v>CPD BY NUMBER</v>
      </c>
      <c r="B15" s="36" t="str">
        <f t="shared" si="0"/>
        <v>Claims finalised</v>
      </c>
      <c r="C15" s="12" t="s">
        <v>27</v>
      </c>
      <c r="D15" s="53" t="s">
        <v>249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"/>
      <c r="L15" s="251">
        <v>0</v>
      </c>
      <c r="M15" s="25"/>
      <c r="N15" s="25"/>
      <c r="O15" s="25"/>
      <c r="P15" s="25"/>
      <c r="Q15" s="25"/>
      <c r="R15" s="25"/>
    </row>
    <row r="16" spans="1:18" x14ac:dyDescent="0.25">
      <c r="A16" s="12" t="str">
        <f t="shared" si="0"/>
        <v>CPD BY NUMBER</v>
      </c>
      <c r="B16" s="36" t="str">
        <f t="shared" si="0"/>
        <v>Claims finalised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"/>
      <c r="L16" s="251">
        <v>0</v>
      </c>
      <c r="M16" s="25"/>
      <c r="N16" s="25"/>
      <c r="O16" s="25"/>
      <c r="P16" s="25"/>
      <c r="Q16" s="25"/>
      <c r="R16" s="25"/>
    </row>
    <row r="17" spans="1:18" x14ac:dyDescent="0.25">
      <c r="A17" s="12" t="str">
        <f t="shared" si="0"/>
        <v>CPD BY NUMBER</v>
      </c>
      <c r="B17" s="36" t="str">
        <f t="shared" si="0"/>
        <v>Claims finalised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"/>
      <c r="L17" s="251">
        <v>0</v>
      </c>
      <c r="M17" s="25"/>
      <c r="N17" s="25"/>
      <c r="O17" s="25"/>
      <c r="P17" s="25"/>
      <c r="Q17" s="25"/>
      <c r="R17" s="25"/>
    </row>
    <row r="18" spans="1:18" x14ac:dyDescent="0.25">
      <c r="A18" s="12" t="str">
        <f t="shared" si="0"/>
        <v>CPD BY NUMBER</v>
      </c>
      <c r="B18" s="36" t="str">
        <f t="shared" si="0"/>
        <v>Claims finalised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"/>
      <c r="L18" s="251">
        <v>0</v>
      </c>
      <c r="M18" s="25"/>
      <c r="N18" s="25"/>
      <c r="O18" s="25"/>
      <c r="P18" s="25"/>
      <c r="Q18" s="25"/>
      <c r="R18" s="25"/>
    </row>
    <row r="19" spans="1:18" x14ac:dyDescent="0.25">
      <c r="A19" s="12" t="str">
        <f t="shared" si="0"/>
        <v>CPD BY NUMBER</v>
      </c>
      <c r="B19" s="36" t="str">
        <f t="shared" si="0"/>
        <v>Claims finalised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"/>
      <c r="L19" s="251">
        <v>0</v>
      </c>
      <c r="M19" s="25"/>
      <c r="N19" s="25"/>
      <c r="O19" s="25"/>
      <c r="P19" s="25"/>
      <c r="Q19" s="25"/>
      <c r="R19" s="25"/>
    </row>
    <row r="20" spans="1:18" x14ac:dyDescent="0.25">
      <c r="A20" s="12" t="str">
        <f t="shared" si="0"/>
        <v>CPD BY NUMBER</v>
      </c>
      <c r="B20" s="36" t="str">
        <f t="shared" si="0"/>
        <v>Claims finalised</v>
      </c>
      <c r="C20" s="12" t="s">
        <v>27</v>
      </c>
      <c r="D20" s="53" t="s">
        <v>171</v>
      </c>
      <c r="E20" s="53"/>
      <c r="F20" s="26">
        <f t="shared" ref="F20:R20" si="1">SUM(F13:F19)</f>
        <v>0</v>
      </c>
      <c r="G20" s="26">
        <f>SUM(G13:G19)</f>
        <v>0</v>
      </c>
      <c r="H20" s="26">
        <f t="shared" si="1"/>
        <v>0</v>
      </c>
      <c r="I20" s="26">
        <f>SUM(I13:I19)</f>
        <v>0</v>
      </c>
      <c r="J20" s="26">
        <f>SUM(J13:J19)</f>
        <v>0</v>
      </c>
      <c r="K20" s="26">
        <f t="shared" si="1"/>
        <v>0</v>
      </c>
      <c r="L20" s="26">
        <f>SUM(L13:L19)</f>
        <v>0</v>
      </c>
      <c r="M20" s="26">
        <f t="shared" si="1"/>
        <v>0</v>
      </c>
      <c r="N20" s="26">
        <f>SUM(N13:N19)</f>
        <v>0</v>
      </c>
      <c r="O20" s="26">
        <f>SUM(O13:O19)</f>
        <v>0</v>
      </c>
      <c r="P20" s="26">
        <f t="shared" si="1"/>
        <v>0</v>
      </c>
      <c r="Q20" s="26">
        <f>SUM(Q13:Q19)</f>
        <v>0</v>
      </c>
      <c r="R20" s="26">
        <f t="shared" si="1"/>
        <v>0</v>
      </c>
    </row>
    <row r="21" spans="1:18" x14ac:dyDescent="0.25">
      <c r="A21" s="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D22" s="114" t="s">
        <v>98</v>
      </c>
      <c r="E22" s="114"/>
      <c r="F22" s="51" t="s">
        <v>76</v>
      </c>
      <c r="G22" s="51" t="s">
        <v>76</v>
      </c>
      <c r="H22" s="51" t="s">
        <v>76</v>
      </c>
      <c r="I22" s="51" t="s">
        <v>76</v>
      </c>
      <c r="J22" s="51" t="s">
        <v>76</v>
      </c>
      <c r="K22" s="51" t="s">
        <v>76</v>
      </c>
      <c r="L22" s="128" t="s">
        <v>75</v>
      </c>
      <c r="M22" s="51" t="s">
        <v>76</v>
      </c>
      <c r="N22" s="51" t="s">
        <v>76</v>
      </c>
      <c r="O22" s="51" t="s">
        <v>76</v>
      </c>
      <c r="P22" s="51" t="s">
        <v>76</v>
      </c>
      <c r="Q22" s="51" t="s">
        <v>76</v>
      </c>
      <c r="R22" s="51" t="s">
        <v>76</v>
      </c>
    </row>
    <row r="23" spans="1:18" x14ac:dyDescent="0.25">
      <c r="A23" s="36"/>
      <c r="B23" s="36"/>
      <c r="C23" s="36"/>
      <c r="D23" s="37" t="s">
        <v>137</v>
      </c>
      <c r="E23" s="37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x14ac:dyDescent="0.25">
      <c r="A24" s="110" t="str">
        <f>"CPD BY SUM INSURED"</f>
        <v>CPD BY SUM INSURED</v>
      </c>
      <c r="B24" s="40" t="str">
        <f>D23</f>
        <v>Claims finalised</v>
      </c>
      <c r="C24" s="40" t="s">
        <v>27</v>
      </c>
      <c r="D24" s="53" t="s">
        <v>248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"/>
      <c r="L24" s="251">
        <v>0</v>
      </c>
      <c r="M24" s="25"/>
      <c r="N24" s="25"/>
      <c r="O24" s="25"/>
      <c r="P24" s="25"/>
      <c r="Q24" s="25"/>
      <c r="R24" s="25"/>
    </row>
    <row r="25" spans="1:18" x14ac:dyDescent="0.25">
      <c r="A25" s="36" t="str">
        <f>$A$24</f>
        <v>CPD BY SUM INSURED</v>
      </c>
      <c r="B25" s="36" t="str">
        <f t="shared" ref="B25:B31" si="2">B24</f>
        <v>Claims finalised</v>
      </c>
      <c r="C25" s="12" t="s">
        <v>27</v>
      </c>
      <c r="D25" s="53" t="s">
        <v>247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"/>
      <c r="L25" s="251">
        <v>0</v>
      </c>
      <c r="M25" s="25"/>
      <c r="N25" s="25"/>
      <c r="O25" s="25"/>
      <c r="P25" s="25"/>
      <c r="Q25" s="25"/>
      <c r="R25" s="25"/>
    </row>
    <row r="26" spans="1:18" x14ac:dyDescent="0.25">
      <c r="A26" s="36" t="str">
        <f t="shared" ref="A26:A31" si="3">$A$24</f>
        <v>CPD BY SUM INSURED</v>
      </c>
      <c r="B26" s="36" t="str">
        <f t="shared" si="2"/>
        <v>Claims finalised</v>
      </c>
      <c r="C26" s="12" t="s">
        <v>27</v>
      </c>
      <c r="D26" s="53" t="s">
        <v>249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"/>
      <c r="L26" s="251">
        <v>0</v>
      </c>
      <c r="M26" s="25"/>
      <c r="N26" s="25"/>
      <c r="O26" s="25"/>
      <c r="P26" s="25"/>
      <c r="Q26" s="25"/>
      <c r="R26" s="25"/>
    </row>
    <row r="27" spans="1:18" x14ac:dyDescent="0.25">
      <c r="A27" s="36" t="str">
        <f t="shared" si="3"/>
        <v>CPD BY SUM INSURED</v>
      </c>
      <c r="B27" s="36" t="str">
        <f t="shared" si="2"/>
        <v>Claims finalised</v>
      </c>
      <c r="C27" s="12" t="s">
        <v>27</v>
      </c>
      <c r="D27" s="53" t="s">
        <v>250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"/>
      <c r="L27" s="251">
        <v>0</v>
      </c>
      <c r="M27" s="25"/>
      <c r="N27" s="25"/>
      <c r="O27" s="25"/>
      <c r="P27" s="25"/>
      <c r="Q27" s="25"/>
      <c r="R27" s="25"/>
    </row>
    <row r="28" spans="1:18" x14ac:dyDescent="0.25">
      <c r="A28" s="36" t="str">
        <f t="shared" si="3"/>
        <v>CPD BY SUM INSURED</v>
      </c>
      <c r="B28" s="36" t="str">
        <f t="shared" si="2"/>
        <v>Claims finalised</v>
      </c>
      <c r="C28" s="12" t="s">
        <v>27</v>
      </c>
      <c r="D28" s="53" t="s">
        <v>251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"/>
      <c r="L28" s="251">
        <v>0</v>
      </c>
      <c r="M28" s="25"/>
      <c r="N28" s="25"/>
      <c r="O28" s="25"/>
      <c r="P28" s="25"/>
      <c r="Q28" s="25"/>
      <c r="R28" s="25"/>
    </row>
    <row r="29" spans="1:18" x14ac:dyDescent="0.25">
      <c r="A29" s="36" t="str">
        <f t="shared" si="3"/>
        <v>CPD BY SUM INSURED</v>
      </c>
      <c r="B29" s="36" t="str">
        <f t="shared" si="2"/>
        <v>Claims finalised</v>
      </c>
      <c r="C29" s="12" t="s">
        <v>27</v>
      </c>
      <c r="D29" s="53" t="s">
        <v>252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"/>
      <c r="L29" s="251">
        <v>0</v>
      </c>
      <c r="M29" s="25"/>
      <c r="N29" s="25"/>
      <c r="O29" s="25"/>
      <c r="P29" s="25"/>
      <c r="Q29" s="25"/>
      <c r="R29" s="25"/>
    </row>
    <row r="30" spans="1:18" x14ac:dyDescent="0.25">
      <c r="A30" s="36" t="str">
        <f t="shared" si="3"/>
        <v>CPD BY SUM INSURED</v>
      </c>
      <c r="B30" s="36" t="str">
        <f t="shared" si="2"/>
        <v>Claims finalised</v>
      </c>
      <c r="C30" s="12" t="s">
        <v>27</v>
      </c>
      <c r="D30" s="53" t="s">
        <v>253</v>
      </c>
      <c r="E30" s="53"/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"/>
      <c r="L30" s="251">
        <v>0</v>
      </c>
      <c r="M30" s="25"/>
      <c r="N30" s="25"/>
      <c r="O30" s="25"/>
      <c r="P30" s="25"/>
      <c r="Q30" s="25"/>
      <c r="R30" s="25"/>
    </row>
    <row r="31" spans="1:18" x14ac:dyDescent="0.25">
      <c r="A31" s="36" t="str">
        <f t="shared" si="3"/>
        <v>CPD BY SUM INSURED</v>
      </c>
      <c r="B31" s="36" t="str">
        <f t="shared" si="2"/>
        <v>Claims finalised</v>
      </c>
      <c r="C31" s="12" t="s">
        <v>27</v>
      </c>
      <c r="D31" s="53" t="s">
        <v>171</v>
      </c>
      <c r="E31" s="53"/>
      <c r="F31" s="26">
        <f t="shared" ref="F31:L31" si="4">SUM(F24:F30)</f>
        <v>0</v>
      </c>
      <c r="G31" s="26">
        <f t="shared" si="4"/>
        <v>0</v>
      </c>
      <c r="H31" s="26">
        <f t="shared" si="4"/>
        <v>0</v>
      </c>
      <c r="I31" s="26">
        <f t="shared" si="4"/>
        <v>0</v>
      </c>
      <c r="J31" s="26">
        <f t="shared" si="4"/>
        <v>0</v>
      </c>
      <c r="K31" s="26">
        <f t="shared" si="4"/>
        <v>0</v>
      </c>
      <c r="L31" s="26">
        <f t="shared" si="4"/>
        <v>0</v>
      </c>
      <c r="M31" s="26">
        <f t="shared" ref="M31:R31" si="5">SUM(M24:M30)</f>
        <v>0</v>
      </c>
      <c r="N31" s="26">
        <f>SUM(N24:N30)</f>
        <v>0</v>
      </c>
      <c r="O31" s="26">
        <f>SUM(O24:O30)</f>
        <v>0</v>
      </c>
      <c r="P31" s="26">
        <f t="shared" si="5"/>
        <v>0</v>
      </c>
      <c r="Q31" s="26">
        <f>SUM(Q24:Q30)</f>
        <v>0</v>
      </c>
      <c r="R31" s="26">
        <f t="shared" si="5"/>
        <v>0</v>
      </c>
    </row>
    <row r="34" spans="4:18" x14ac:dyDescent="0.25">
      <c r="D34" s="201" t="s">
        <v>520</v>
      </c>
    </row>
    <row r="35" spans="4:18" x14ac:dyDescent="0.25">
      <c r="D35" s="201" t="s">
        <v>439</v>
      </c>
    </row>
    <row r="36" spans="4:18" x14ac:dyDescent="0.25">
      <c r="D36" s="1" t="s">
        <v>248</v>
      </c>
      <c r="F36" s="202" t="e">
        <f>F13/F$20</f>
        <v>#DIV/0!</v>
      </c>
      <c r="G36" s="202" t="e">
        <f t="shared" ref="G36:L36" si="6">G13/G$20</f>
        <v>#DIV/0!</v>
      </c>
      <c r="H36" s="202" t="e">
        <f t="shared" si="6"/>
        <v>#DIV/0!</v>
      </c>
      <c r="I36" s="202" t="e">
        <f t="shared" si="6"/>
        <v>#DIV/0!</v>
      </c>
      <c r="J36" s="202" t="e">
        <f t="shared" si="6"/>
        <v>#DIV/0!</v>
      </c>
      <c r="K36" s="202"/>
      <c r="L36" s="202" t="e">
        <f t="shared" si="6"/>
        <v>#DIV/0!</v>
      </c>
      <c r="M36" s="202"/>
      <c r="N36" s="202"/>
      <c r="O36" s="202"/>
      <c r="P36" s="202"/>
      <c r="Q36" s="202"/>
      <c r="R36" s="202"/>
    </row>
    <row r="37" spans="4:18" x14ac:dyDescent="0.25">
      <c r="D37" s="1" t="s">
        <v>247</v>
      </c>
      <c r="F37" s="202" t="e">
        <f t="shared" ref="F37:L37" si="7">F14/F$20</f>
        <v>#DIV/0!</v>
      </c>
      <c r="G37" s="202" t="e">
        <f t="shared" si="7"/>
        <v>#DIV/0!</v>
      </c>
      <c r="H37" s="202" t="e">
        <f t="shared" si="7"/>
        <v>#DIV/0!</v>
      </c>
      <c r="I37" s="202" t="e">
        <f t="shared" si="7"/>
        <v>#DIV/0!</v>
      </c>
      <c r="J37" s="202" t="e">
        <f t="shared" si="7"/>
        <v>#DIV/0!</v>
      </c>
      <c r="K37" s="202"/>
      <c r="L37" s="202" t="e">
        <f t="shared" si="7"/>
        <v>#DIV/0!</v>
      </c>
      <c r="M37" s="202"/>
      <c r="N37" s="202"/>
      <c r="O37" s="202"/>
      <c r="P37" s="202"/>
      <c r="Q37" s="202"/>
      <c r="R37" s="202"/>
    </row>
    <row r="38" spans="4:18" x14ac:dyDescent="0.25">
      <c r="D38" s="1" t="s">
        <v>249</v>
      </c>
      <c r="F38" s="202" t="e">
        <f t="shared" ref="F38:L38" si="8">F15/F$20</f>
        <v>#DIV/0!</v>
      </c>
      <c r="G38" s="202" t="e">
        <f t="shared" si="8"/>
        <v>#DIV/0!</v>
      </c>
      <c r="H38" s="202" t="e">
        <f t="shared" si="8"/>
        <v>#DIV/0!</v>
      </c>
      <c r="I38" s="202" t="e">
        <f t="shared" si="8"/>
        <v>#DIV/0!</v>
      </c>
      <c r="J38" s="202" t="e">
        <f t="shared" si="8"/>
        <v>#DIV/0!</v>
      </c>
      <c r="K38" s="202"/>
      <c r="L38" s="202" t="e">
        <f t="shared" si="8"/>
        <v>#DIV/0!</v>
      </c>
      <c r="M38" s="202"/>
      <c r="N38" s="202"/>
      <c r="O38" s="202"/>
      <c r="P38" s="202"/>
      <c r="Q38" s="202"/>
      <c r="R38" s="202"/>
    </row>
    <row r="39" spans="4:18" x14ac:dyDescent="0.25">
      <c r="D39" s="1" t="s">
        <v>250</v>
      </c>
      <c r="F39" s="202" t="e">
        <f t="shared" ref="F39:L39" si="9">F16/F$20</f>
        <v>#DIV/0!</v>
      </c>
      <c r="G39" s="202" t="e">
        <f t="shared" si="9"/>
        <v>#DIV/0!</v>
      </c>
      <c r="H39" s="202" t="e">
        <f t="shared" si="9"/>
        <v>#DIV/0!</v>
      </c>
      <c r="I39" s="202" t="e">
        <f t="shared" si="9"/>
        <v>#DIV/0!</v>
      </c>
      <c r="J39" s="202" t="e">
        <f t="shared" si="9"/>
        <v>#DIV/0!</v>
      </c>
      <c r="K39" s="202"/>
      <c r="L39" s="202" t="e">
        <f t="shared" si="9"/>
        <v>#DIV/0!</v>
      </c>
      <c r="M39" s="202"/>
      <c r="N39" s="202"/>
      <c r="O39" s="202"/>
      <c r="P39" s="202"/>
      <c r="Q39" s="202"/>
      <c r="R39" s="202"/>
    </row>
    <row r="40" spans="4:18" x14ac:dyDescent="0.25">
      <c r="D40" s="1" t="s">
        <v>251</v>
      </c>
      <c r="F40" s="202" t="e">
        <f t="shared" ref="F40:L40" si="10">F17/F$20</f>
        <v>#DIV/0!</v>
      </c>
      <c r="G40" s="202" t="e">
        <f t="shared" si="10"/>
        <v>#DIV/0!</v>
      </c>
      <c r="H40" s="202" t="e">
        <f t="shared" si="10"/>
        <v>#DIV/0!</v>
      </c>
      <c r="I40" s="202" t="e">
        <f t="shared" si="10"/>
        <v>#DIV/0!</v>
      </c>
      <c r="J40" s="202" t="e">
        <f t="shared" si="10"/>
        <v>#DIV/0!</v>
      </c>
      <c r="K40" s="202"/>
      <c r="L40" s="202" t="e">
        <f t="shared" si="10"/>
        <v>#DIV/0!</v>
      </c>
      <c r="M40" s="202"/>
      <c r="N40" s="202"/>
      <c r="O40" s="202"/>
      <c r="P40" s="202"/>
      <c r="Q40" s="202"/>
      <c r="R40" s="202"/>
    </row>
    <row r="41" spans="4:18" x14ac:dyDescent="0.25">
      <c r="D41" s="1" t="s">
        <v>252</v>
      </c>
      <c r="F41" s="202" t="e">
        <f t="shared" ref="F41:L41" si="11">F18/F$20</f>
        <v>#DIV/0!</v>
      </c>
      <c r="G41" s="202" t="e">
        <f t="shared" si="11"/>
        <v>#DIV/0!</v>
      </c>
      <c r="H41" s="202" t="e">
        <f t="shared" si="11"/>
        <v>#DIV/0!</v>
      </c>
      <c r="I41" s="202" t="e">
        <f t="shared" si="11"/>
        <v>#DIV/0!</v>
      </c>
      <c r="J41" s="202" t="e">
        <f t="shared" si="11"/>
        <v>#DIV/0!</v>
      </c>
      <c r="K41" s="202"/>
      <c r="L41" s="202" t="e">
        <f t="shared" si="11"/>
        <v>#DIV/0!</v>
      </c>
      <c r="M41" s="202"/>
      <c r="N41" s="202"/>
      <c r="O41" s="202"/>
      <c r="P41" s="202"/>
      <c r="Q41" s="202"/>
      <c r="R41" s="202"/>
    </row>
    <row r="42" spans="4:18" x14ac:dyDescent="0.25">
      <c r="D42" s="1" t="s">
        <v>253</v>
      </c>
      <c r="F42" s="202" t="e">
        <f t="shared" ref="F42:L42" si="12">F19/F$20</f>
        <v>#DIV/0!</v>
      </c>
      <c r="G42" s="202" t="e">
        <f t="shared" si="12"/>
        <v>#DIV/0!</v>
      </c>
      <c r="H42" s="202" t="e">
        <f t="shared" si="12"/>
        <v>#DIV/0!</v>
      </c>
      <c r="I42" s="202" t="e">
        <f t="shared" si="12"/>
        <v>#DIV/0!</v>
      </c>
      <c r="J42" s="202" t="e">
        <f t="shared" si="12"/>
        <v>#DIV/0!</v>
      </c>
      <c r="K42" s="202"/>
      <c r="L42" s="202" t="e">
        <f t="shared" si="12"/>
        <v>#DIV/0!</v>
      </c>
      <c r="M42" s="202"/>
      <c r="N42" s="202"/>
      <c r="O42" s="202"/>
      <c r="P42" s="202"/>
      <c r="Q42" s="202"/>
      <c r="R42" s="202"/>
    </row>
    <row r="44" spans="4:18" x14ac:dyDescent="0.25">
      <c r="D44" s="201" t="s">
        <v>435</v>
      </c>
    </row>
    <row r="45" spans="4:18" x14ac:dyDescent="0.25">
      <c r="D45" s="1" t="s">
        <v>248</v>
      </c>
      <c r="F45" s="202" t="e">
        <f>F24/F$31</f>
        <v>#DIV/0!</v>
      </c>
      <c r="G45" s="202" t="e">
        <f t="shared" ref="G45:L45" si="13">G24/G$31</f>
        <v>#DIV/0!</v>
      </c>
      <c r="H45" s="202" t="e">
        <f t="shared" si="13"/>
        <v>#DIV/0!</v>
      </c>
      <c r="I45" s="202" t="e">
        <f t="shared" si="13"/>
        <v>#DIV/0!</v>
      </c>
      <c r="J45" s="202" t="e">
        <f t="shared" si="13"/>
        <v>#DIV/0!</v>
      </c>
      <c r="K45" s="202"/>
      <c r="L45" s="202" t="e">
        <f t="shared" si="13"/>
        <v>#DIV/0!</v>
      </c>
      <c r="M45" s="202"/>
      <c r="N45" s="202"/>
      <c r="O45" s="202"/>
      <c r="P45" s="202"/>
      <c r="Q45" s="202"/>
      <c r="R45" s="202"/>
    </row>
    <row r="46" spans="4:18" x14ac:dyDescent="0.25">
      <c r="D46" s="1" t="s">
        <v>247</v>
      </c>
      <c r="F46" s="202" t="e">
        <f t="shared" ref="F46:L46" si="14">F25/F$31</f>
        <v>#DIV/0!</v>
      </c>
      <c r="G46" s="202" t="e">
        <f t="shared" si="14"/>
        <v>#DIV/0!</v>
      </c>
      <c r="H46" s="202" t="e">
        <f t="shared" si="14"/>
        <v>#DIV/0!</v>
      </c>
      <c r="I46" s="202" t="e">
        <f t="shared" si="14"/>
        <v>#DIV/0!</v>
      </c>
      <c r="J46" s="202" t="e">
        <f t="shared" si="14"/>
        <v>#DIV/0!</v>
      </c>
      <c r="K46" s="202"/>
      <c r="L46" s="202" t="e">
        <f t="shared" si="14"/>
        <v>#DIV/0!</v>
      </c>
      <c r="M46" s="202"/>
      <c r="N46" s="202"/>
      <c r="O46" s="202"/>
      <c r="P46" s="202"/>
      <c r="Q46" s="202"/>
      <c r="R46" s="202"/>
    </row>
    <row r="47" spans="4:18" x14ac:dyDescent="0.25">
      <c r="D47" s="1" t="s">
        <v>249</v>
      </c>
      <c r="F47" s="202" t="e">
        <f t="shared" ref="F47:L47" si="15">F26/F$31</f>
        <v>#DIV/0!</v>
      </c>
      <c r="G47" s="202" t="e">
        <f t="shared" si="15"/>
        <v>#DIV/0!</v>
      </c>
      <c r="H47" s="202" t="e">
        <f t="shared" si="15"/>
        <v>#DIV/0!</v>
      </c>
      <c r="I47" s="202" t="e">
        <f t="shared" si="15"/>
        <v>#DIV/0!</v>
      </c>
      <c r="J47" s="202" t="e">
        <f t="shared" si="15"/>
        <v>#DIV/0!</v>
      </c>
      <c r="K47" s="202"/>
      <c r="L47" s="202" t="e">
        <f t="shared" si="15"/>
        <v>#DIV/0!</v>
      </c>
      <c r="M47" s="202"/>
      <c r="N47" s="202"/>
      <c r="O47" s="202"/>
      <c r="P47" s="202"/>
      <c r="Q47" s="202"/>
      <c r="R47" s="202"/>
    </row>
    <row r="48" spans="4:18" x14ac:dyDescent="0.25">
      <c r="D48" s="1" t="s">
        <v>250</v>
      </c>
      <c r="F48" s="202" t="e">
        <f t="shared" ref="F48:L48" si="16">F27/F$31</f>
        <v>#DIV/0!</v>
      </c>
      <c r="G48" s="202" t="e">
        <f t="shared" si="16"/>
        <v>#DIV/0!</v>
      </c>
      <c r="H48" s="202" t="e">
        <f t="shared" si="16"/>
        <v>#DIV/0!</v>
      </c>
      <c r="I48" s="202" t="e">
        <f t="shared" si="16"/>
        <v>#DIV/0!</v>
      </c>
      <c r="J48" s="202" t="e">
        <f t="shared" si="16"/>
        <v>#DIV/0!</v>
      </c>
      <c r="K48" s="202"/>
      <c r="L48" s="202" t="e">
        <f t="shared" si="16"/>
        <v>#DIV/0!</v>
      </c>
      <c r="M48" s="202"/>
      <c r="N48" s="202"/>
      <c r="O48" s="202"/>
      <c r="P48" s="202"/>
      <c r="Q48" s="202"/>
      <c r="R48" s="202"/>
    </row>
    <row r="49" spans="4:18" x14ac:dyDescent="0.25">
      <c r="D49" s="1" t="s">
        <v>251</v>
      </c>
      <c r="F49" s="202" t="e">
        <f t="shared" ref="F49:L49" si="17">F28/F$31</f>
        <v>#DIV/0!</v>
      </c>
      <c r="G49" s="202" t="e">
        <f t="shared" si="17"/>
        <v>#DIV/0!</v>
      </c>
      <c r="H49" s="202" t="e">
        <f t="shared" si="17"/>
        <v>#DIV/0!</v>
      </c>
      <c r="I49" s="202" t="e">
        <f t="shared" si="17"/>
        <v>#DIV/0!</v>
      </c>
      <c r="J49" s="202" t="e">
        <f t="shared" si="17"/>
        <v>#DIV/0!</v>
      </c>
      <c r="K49" s="202"/>
      <c r="L49" s="202" t="e">
        <f t="shared" si="17"/>
        <v>#DIV/0!</v>
      </c>
      <c r="M49" s="202"/>
      <c r="N49" s="202"/>
      <c r="O49" s="202"/>
      <c r="P49" s="202"/>
      <c r="Q49" s="202"/>
      <c r="R49" s="202"/>
    </row>
    <row r="50" spans="4:18" x14ac:dyDescent="0.25">
      <c r="D50" s="1" t="s">
        <v>252</v>
      </c>
      <c r="F50" s="202" t="e">
        <f t="shared" ref="F50:L50" si="18">F29/F$31</f>
        <v>#DIV/0!</v>
      </c>
      <c r="G50" s="202" t="e">
        <f t="shared" si="18"/>
        <v>#DIV/0!</v>
      </c>
      <c r="H50" s="202" t="e">
        <f t="shared" si="18"/>
        <v>#DIV/0!</v>
      </c>
      <c r="I50" s="202" t="e">
        <f t="shared" si="18"/>
        <v>#DIV/0!</v>
      </c>
      <c r="J50" s="202" t="e">
        <f t="shared" si="18"/>
        <v>#DIV/0!</v>
      </c>
      <c r="K50" s="202"/>
      <c r="L50" s="202" t="e">
        <f t="shared" si="18"/>
        <v>#DIV/0!</v>
      </c>
      <c r="M50" s="202"/>
      <c r="N50" s="202"/>
      <c r="O50" s="202"/>
      <c r="P50" s="202"/>
      <c r="Q50" s="202"/>
      <c r="R50" s="202"/>
    </row>
    <row r="51" spans="4:18" x14ac:dyDescent="0.25">
      <c r="D51" s="1" t="s">
        <v>253</v>
      </c>
      <c r="F51" s="202" t="e">
        <f t="shared" ref="F51:L51" si="19">F30/F$31</f>
        <v>#DIV/0!</v>
      </c>
      <c r="G51" s="202" t="e">
        <f t="shared" si="19"/>
        <v>#DIV/0!</v>
      </c>
      <c r="H51" s="202" t="e">
        <f t="shared" si="19"/>
        <v>#DIV/0!</v>
      </c>
      <c r="I51" s="202" t="e">
        <f t="shared" si="19"/>
        <v>#DIV/0!</v>
      </c>
      <c r="J51" s="202" t="e">
        <f t="shared" si="19"/>
        <v>#DIV/0!</v>
      </c>
      <c r="K51" s="202"/>
      <c r="L51" s="202" t="e">
        <f t="shared" si="19"/>
        <v>#DIV/0!</v>
      </c>
      <c r="M51" s="202"/>
      <c r="N51" s="202"/>
      <c r="O51" s="202"/>
      <c r="P51" s="202"/>
      <c r="Q51" s="202"/>
      <c r="R51" s="202"/>
    </row>
    <row r="53" spans="4:18" x14ac:dyDescent="0.25">
      <c r="D53" s="201" t="s">
        <v>438</v>
      </c>
      <c r="F53" s="214" t="str">
        <f ca="1">CLAIMSDURN_Total!F53</f>
        <v>$I$26</v>
      </c>
      <c r="G53" s="214" t="str">
        <f ca="1">CLAIMSDURN_Total!G53</f>
        <v>$M$26</v>
      </c>
      <c r="H53" s="214" t="str">
        <f ca="1">CLAIMSDURN_Total!H53</f>
        <v>$Q$26</v>
      </c>
      <c r="I53" s="214" t="str">
        <f ca="1">CLAIMSDURN_Total!I53</f>
        <v>$U$26</v>
      </c>
      <c r="J53" s="214" t="str">
        <f ca="1">CLAIMSDURN_Total!J53</f>
        <v>$Y$26</v>
      </c>
      <c r="K53" s="214"/>
      <c r="L53" s="214" t="str">
        <f ca="1">CLAIMSDURN_Total!L53</f>
        <v>$AG$26</v>
      </c>
      <c r="M53" s="214"/>
      <c r="N53" s="214"/>
      <c r="O53" s="214"/>
      <c r="P53" s="214"/>
      <c r="Q53" s="214"/>
      <c r="R53" s="214"/>
    </row>
    <row r="54" spans="4:18" x14ac:dyDescent="0.25">
      <c r="D54" s="1" t="s">
        <v>465</v>
      </c>
      <c r="F54" s="211">
        <f ca="1">INDIRECT($A$4&amp;"!"&amp;F53)</f>
        <v>0</v>
      </c>
      <c r="G54" s="211">
        <f t="shared" ref="G54:L54" ca="1" si="20">INDIRECT($A$4&amp;"!"&amp;G53)</f>
        <v>0</v>
      </c>
      <c r="H54" s="211">
        <f t="shared" ca="1" si="20"/>
        <v>0</v>
      </c>
      <c r="I54" s="211">
        <f t="shared" ca="1" si="20"/>
        <v>0</v>
      </c>
      <c r="J54" s="211">
        <f t="shared" ca="1" si="20"/>
        <v>0</v>
      </c>
      <c r="K54" s="211"/>
      <c r="L54" s="211">
        <f t="shared" ca="1" si="20"/>
        <v>0</v>
      </c>
      <c r="M54" s="211"/>
      <c r="N54" s="211"/>
      <c r="O54" s="211"/>
      <c r="P54" s="211"/>
      <c r="Q54" s="211"/>
      <c r="R54" s="211"/>
    </row>
    <row r="55" spans="4:18" x14ac:dyDescent="0.25">
      <c r="D55" s="1" t="s">
        <v>467</v>
      </c>
      <c r="F55" s="207" t="e">
        <f ca="1">2*F20/(F20+F54)-1</f>
        <v>#DIV/0!</v>
      </c>
      <c r="G55" s="207" t="e">
        <f t="shared" ref="G55:L55" ca="1" si="21">2*G20/(G20+G54)-1</f>
        <v>#DIV/0!</v>
      </c>
      <c r="H55" s="207" t="e">
        <f t="shared" ca="1" si="21"/>
        <v>#DIV/0!</v>
      </c>
      <c r="I55" s="207" t="e">
        <f t="shared" ca="1" si="21"/>
        <v>#DIV/0!</v>
      </c>
      <c r="J55" s="207" t="e">
        <f t="shared" ca="1" si="21"/>
        <v>#DIV/0!</v>
      </c>
      <c r="K55" s="207"/>
      <c r="L55" s="207" t="e">
        <f t="shared" ca="1" si="21"/>
        <v>#DIV/0!</v>
      </c>
      <c r="M55" s="207"/>
      <c r="N55" s="207"/>
      <c r="O55" s="207"/>
      <c r="P55" s="207"/>
      <c r="Q55" s="207"/>
      <c r="R55" s="207"/>
    </row>
    <row r="56" spans="4:18" x14ac:dyDescent="0.25">
      <c r="F56" s="214" t="str">
        <f ca="1">ADDRESS(CELL("row",CLAIMS_Total!I55),CELL("col",CLAIMS_Total!I55))</f>
        <v>$I$55</v>
      </c>
      <c r="G56" s="214" t="str">
        <f ca="1">ADDRESS(CELL("row",CLAIMS_Total!M55),CELL("col",CLAIMS_Total!M55))</f>
        <v>$M$55</v>
      </c>
      <c r="H56" s="214" t="str">
        <f ca="1">ADDRESS(CELL("row",CLAIMS_Total!Q55),CELL("col",CLAIMS_Total!Q55))</f>
        <v>$Q$55</v>
      </c>
      <c r="I56" s="214" t="str">
        <f ca="1">ADDRESS(CELL("row",CLAIMS_Total!U55),CELL("col",CLAIMS_Total!U55))</f>
        <v>$U$55</v>
      </c>
      <c r="J56" s="214" t="str">
        <f ca="1">ADDRESS(CELL("row",CLAIMS_Total!Y55),CELL("col",CLAIMS_Total!Y55))</f>
        <v>$Y$55</v>
      </c>
      <c r="K56" s="214"/>
      <c r="L56" s="214" t="str">
        <f ca="1">ADDRESS(CELL("row",CLAIMS_Total!AG55),CELL("col",CLAIMS_Total!AG55))</f>
        <v>$AG$55</v>
      </c>
      <c r="M56" s="214"/>
      <c r="N56" s="214"/>
      <c r="O56" s="214"/>
      <c r="P56" s="214"/>
      <c r="Q56" s="214"/>
      <c r="R56" s="214"/>
    </row>
    <row r="57" spans="4:18" x14ac:dyDescent="0.25">
      <c r="D57" s="1" t="s">
        <v>466</v>
      </c>
      <c r="F57" s="211">
        <f ca="1">INDIRECT($A$4&amp;"!I55")</f>
        <v>0</v>
      </c>
      <c r="G57" s="211">
        <f ca="1">INDIRECT($A$4&amp;"!M55")</f>
        <v>0</v>
      </c>
      <c r="H57" s="211">
        <f ca="1">INDIRECT($A$4&amp;"!Q55")</f>
        <v>0</v>
      </c>
      <c r="I57" s="211">
        <f t="shared" ref="I57" ca="1" si="22">INDIRECT($A$4&amp;"!"&amp;I56)</f>
        <v>0</v>
      </c>
      <c r="J57" s="211">
        <f t="shared" ref="J57" ca="1" si="23">INDIRECT($A$4&amp;"!"&amp;J56)</f>
        <v>0</v>
      </c>
      <c r="K57" s="211"/>
      <c r="L57" s="211">
        <f t="shared" ref="L57" ca="1" si="24">INDIRECT($A$4&amp;"!"&amp;L56)</f>
        <v>0</v>
      </c>
      <c r="M57" s="211"/>
      <c r="N57" s="211"/>
      <c r="O57" s="211"/>
      <c r="P57" s="211"/>
      <c r="Q57" s="211"/>
      <c r="R57" s="211"/>
    </row>
    <row r="58" spans="4:18" x14ac:dyDescent="0.25">
      <c r="D58" s="1" t="s">
        <v>468</v>
      </c>
      <c r="F58" s="207" t="e">
        <f ca="1">2*F31/(F31+F57)-1</f>
        <v>#DIV/0!</v>
      </c>
      <c r="G58" s="207" t="e">
        <f ca="1">2*G31/(G31+G57)-1</f>
        <v>#DIV/0!</v>
      </c>
      <c r="H58" s="207" t="e">
        <f ca="1">2*H31/(H31+H57)-1</f>
        <v>#DIV/0!</v>
      </c>
      <c r="I58" s="207" t="e">
        <f ca="1">2*I31/(I31+I57)-1</f>
        <v>#DIV/0!</v>
      </c>
      <c r="J58" s="207" t="e">
        <f ca="1">2*J31/(J31+J57)-1</f>
        <v>#DIV/0!</v>
      </c>
      <c r="K58" s="207"/>
      <c r="L58" s="207" t="e">
        <f ca="1">2*L31/(L31+L57)-1</f>
        <v>#DIV/0!</v>
      </c>
      <c r="M58" s="207"/>
      <c r="N58" s="207"/>
      <c r="O58" s="207"/>
      <c r="P58" s="207"/>
      <c r="Q58" s="207"/>
      <c r="R58" s="207"/>
    </row>
    <row r="60" spans="4:18" x14ac:dyDescent="0.25">
      <c r="D60" s="1" t="s">
        <v>501</v>
      </c>
      <c r="F60" s="1" t="e">
        <f ca="1">F57/F54</f>
        <v>#DIV/0!</v>
      </c>
      <c r="G60" s="1" t="e">
        <f t="shared" ref="G60:L60" ca="1" si="25">G57/G54</f>
        <v>#DIV/0!</v>
      </c>
      <c r="H60" s="1" t="e">
        <f t="shared" ca="1" si="25"/>
        <v>#DIV/0!</v>
      </c>
      <c r="I60" s="1" t="e">
        <f t="shared" ca="1" si="25"/>
        <v>#DIV/0!</v>
      </c>
      <c r="J60" s="1" t="e">
        <f t="shared" ca="1" si="25"/>
        <v>#DIV/0!</v>
      </c>
      <c r="L60" s="1" t="e">
        <f t="shared" ca="1" si="25"/>
        <v>#DIV/0!</v>
      </c>
    </row>
  </sheetData>
  <sheetProtection algorithmName="SHA-256" hashValue="TmlKO50cS4lOriPZ/1R1gn21fBAprZV8YH980roprAE=" saltValue="bIIN2JXz6uwEoqBozn4f1Q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7044" priority="235" stopIfTrue="1">
      <formula>LEN(TRIM($F$13))=0</formula>
    </cfRule>
  </conditionalFormatting>
  <conditionalFormatting sqref="G13">
    <cfRule type="expression" dxfId="7043" priority="236" stopIfTrue="1">
      <formula>LEN(TRIM($G$13))=0</formula>
    </cfRule>
  </conditionalFormatting>
  <conditionalFormatting sqref="H13">
    <cfRule type="expression" dxfId="7042" priority="237" stopIfTrue="1">
      <formula>LEN(TRIM($H$13))=0</formula>
    </cfRule>
  </conditionalFormatting>
  <conditionalFormatting sqref="I13">
    <cfRule type="expression" dxfId="7041" priority="238" stopIfTrue="1">
      <formula>LEN(TRIM($I$13))=0</formula>
    </cfRule>
  </conditionalFormatting>
  <conditionalFormatting sqref="J13">
    <cfRule type="expression" dxfId="7040" priority="239" stopIfTrue="1">
      <formula>LEN(TRIM($J$13))=0</formula>
    </cfRule>
  </conditionalFormatting>
  <conditionalFormatting sqref="F14">
    <cfRule type="expression" dxfId="7039" priority="240" stopIfTrue="1">
      <formula>LEN(TRIM($F$14))=0</formula>
    </cfRule>
  </conditionalFormatting>
  <conditionalFormatting sqref="G14">
    <cfRule type="expression" dxfId="7038" priority="241" stopIfTrue="1">
      <formula>LEN(TRIM($G$14))=0</formula>
    </cfRule>
  </conditionalFormatting>
  <conditionalFormatting sqref="H14">
    <cfRule type="expression" dxfId="7037" priority="242" stopIfTrue="1">
      <formula>LEN(TRIM($H$14))=0</formula>
    </cfRule>
  </conditionalFormatting>
  <conditionalFormatting sqref="I14">
    <cfRule type="expression" dxfId="7036" priority="243" stopIfTrue="1">
      <formula>LEN(TRIM($I$14))=0</formula>
    </cfRule>
  </conditionalFormatting>
  <conditionalFormatting sqref="J14">
    <cfRule type="expression" dxfId="7035" priority="244" stopIfTrue="1">
      <formula>LEN(TRIM($J$14))=0</formula>
    </cfRule>
  </conditionalFormatting>
  <conditionalFormatting sqref="F15">
    <cfRule type="expression" dxfId="7034" priority="245" stopIfTrue="1">
      <formula>LEN(TRIM($F$15))=0</formula>
    </cfRule>
  </conditionalFormatting>
  <conditionalFormatting sqref="G15">
    <cfRule type="expression" dxfId="7033" priority="246" stopIfTrue="1">
      <formula>LEN(TRIM($G$15))=0</formula>
    </cfRule>
  </conditionalFormatting>
  <conditionalFormatting sqref="H15">
    <cfRule type="expression" dxfId="7032" priority="247" stopIfTrue="1">
      <formula>LEN(TRIM($H$15))=0</formula>
    </cfRule>
  </conditionalFormatting>
  <conditionalFormatting sqref="I15">
    <cfRule type="expression" dxfId="7031" priority="248" stopIfTrue="1">
      <formula>LEN(TRIM($I$15))=0</formula>
    </cfRule>
  </conditionalFormatting>
  <conditionalFormatting sqref="J15">
    <cfRule type="expression" dxfId="7030" priority="249" stopIfTrue="1">
      <formula>LEN(TRIM($J$15))=0</formula>
    </cfRule>
  </conditionalFormatting>
  <conditionalFormatting sqref="F16">
    <cfRule type="expression" dxfId="7029" priority="250" stopIfTrue="1">
      <formula>LEN(TRIM($F$16))=0</formula>
    </cfRule>
  </conditionalFormatting>
  <conditionalFormatting sqref="G16">
    <cfRule type="expression" dxfId="7028" priority="251" stopIfTrue="1">
      <formula>LEN(TRIM($G$16))=0</formula>
    </cfRule>
  </conditionalFormatting>
  <conditionalFormatting sqref="H16">
    <cfRule type="expression" dxfId="7027" priority="252" stopIfTrue="1">
      <formula>LEN(TRIM($H$16))=0</formula>
    </cfRule>
  </conditionalFormatting>
  <conditionalFormatting sqref="I16">
    <cfRule type="expression" dxfId="7026" priority="253" stopIfTrue="1">
      <formula>LEN(TRIM($I$16))=0</formula>
    </cfRule>
  </conditionalFormatting>
  <conditionalFormatting sqref="J16">
    <cfRule type="expression" dxfId="7025" priority="254" stopIfTrue="1">
      <formula>LEN(TRIM($J$16))=0</formula>
    </cfRule>
  </conditionalFormatting>
  <conditionalFormatting sqref="F17">
    <cfRule type="expression" dxfId="7024" priority="255" stopIfTrue="1">
      <formula>LEN(TRIM($F$17))=0</formula>
    </cfRule>
  </conditionalFormatting>
  <conditionalFormatting sqref="G17">
    <cfRule type="expression" dxfId="7023" priority="256" stopIfTrue="1">
      <formula>LEN(TRIM($G$17))=0</formula>
    </cfRule>
  </conditionalFormatting>
  <conditionalFormatting sqref="H17">
    <cfRule type="expression" dxfId="7022" priority="257" stopIfTrue="1">
      <formula>LEN(TRIM($H$17))=0</formula>
    </cfRule>
  </conditionalFormatting>
  <conditionalFormatting sqref="I17">
    <cfRule type="expression" dxfId="7021" priority="258" stopIfTrue="1">
      <formula>LEN(TRIM($I$17))=0</formula>
    </cfRule>
  </conditionalFormatting>
  <conditionalFormatting sqref="J17">
    <cfRule type="expression" dxfId="7020" priority="259" stopIfTrue="1">
      <formula>LEN(TRIM($J$17))=0</formula>
    </cfRule>
  </conditionalFormatting>
  <conditionalFormatting sqref="F18">
    <cfRule type="expression" dxfId="7019" priority="260" stopIfTrue="1">
      <formula>LEN(TRIM($F$18))=0</formula>
    </cfRule>
  </conditionalFormatting>
  <conditionalFormatting sqref="G18">
    <cfRule type="expression" dxfId="7018" priority="261" stopIfTrue="1">
      <formula>LEN(TRIM($G$18))=0</formula>
    </cfRule>
  </conditionalFormatting>
  <conditionalFormatting sqref="H18">
    <cfRule type="expression" dxfId="7017" priority="262" stopIfTrue="1">
      <formula>LEN(TRIM($H$18))=0</formula>
    </cfRule>
  </conditionalFormatting>
  <conditionalFormatting sqref="I18">
    <cfRule type="expression" dxfId="7016" priority="263" stopIfTrue="1">
      <formula>LEN(TRIM($I$18))=0</formula>
    </cfRule>
  </conditionalFormatting>
  <conditionalFormatting sqref="J18">
    <cfRule type="expression" dxfId="7015" priority="264" stopIfTrue="1">
      <formula>LEN(TRIM($J$18))=0</formula>
    </cfRule>
  </conditionalFormatting>
  <conditionalFormatting sqref="F19">
    <cfRule type="expression" dxfId="7014" priority="265" stopIfTrue="1">
      <formula>LEN(TRIM($F$19))=0</formula>
    </cfRule>
  </conditionalFormatting>
  <conditionalFormatting sqref="G19">
    <cfRule type="expression" dxfId="7013" priority="266" stopIfTrue="1">
      <formula>LEN(TRIM($G$19))=0</formula>
    </cfRule>
  </conditionalFormatting>
  <conditionalFormatting sqref="H19">
    <cfRule type="expression" dxfId="7012" priority="267" stopIfTrue="1">
      <formula>LEN(TRIM($H$19))=0</formula>
    </cfRule>
  </conditionalFormatting>
  <conditionalFormatting sqref="I19">
    <cfRule type="expression" dxfId="7011" priority="268" stopIfTrue="1">
      <formula>LEN(TRIM($I$19))=0</formula>
    </cfRule>
  </conditionalFormatting>
  <conditionalFormatting sqref="J19">
    <cfRule type="expression" dxfId="7010" priority="269" stopIfTrue="1">
      <formula>LEN(TRIM($J$19))=0</formula>
    </cfRule>
  </conditionalFormatting>
  <conditionalFormatting sqref="L13">
    <cfRule type="expression" dxfId="7009" priority="270" stopIfTrue="1">
      <formula>LEN(TRIM($L$13))=0</formula>
    </cfRule>
  </conditionalFormatting>
  <conditionalFormatting sqref="L14">
    <cfRule type="expression" dxfId="7008" priority="271" stopIfTrue="1">
      <formula>LEN(TRIM($L$14))=0</formula>
    </cfRule>
  </conditionalFormatting>
  <conditionalFormatting sqref="L15">
    <cfRule type="expression" dxfId="7007" priority="272" stopIfTrue="1">
      <formula>LEN(TRIM($L$15))=0</formula>
    </cfRule>
  </conditionalFormatting>
  <conditionalFormatting sqref="L16">
    <cfRule type="expression" dxfId="7006" priority="273" stopIfTrue="1">
      <formula>LEN(TRIM($L$16))=0</formula>
    </cfRule>
  </conditionalFormatting>
  <conditionalFormatting sqref="L17">
    <cfRule type="expression" dxfId="7005" priority="274" stopIfTrue="1">
      <formula>LEN(TRIM($L$17))=0</formula>
    </cfRule>
  </conditionalFormatting>
  <conditionalFormatting sqref="L18">
    <cfRule type="expression" dxfId="7004" priority="275" stopIfTrue="1">
      <formula>LEN(TRIM($L$18))=0</formula>
    </cfRule>
  </conditionalFormatting>
  <conditionalFormatting sqref="L19">
    <cfRule type="expression" dxfId="7003" priority="276" stopIfTrue="1">
      <formula>LEN(TRIM($L$19))=0</formula>
    </cfRule>
  </conditionalFormatting>
  <conditionalFormatting sqref="F24">
    <cfRule type="expression" dxfId="7002" priority="277" stopIfTrue="1">
      <formula>LEN(TRIM($F$24))=0</formula>
    </cfRule>
  </conditionalFormatting>
  <conditionalFormatting sqref="G24">
    <cfRule type="expression" dxfId="7001" priority="278" stopIfTrue="1">
      <formula>LEN(TRIM($G$24))=0</formula>
    </cfRule>
  </conditionalFormatting>
  <conditionalFormatting sqref="H24">
    <cfRule type="expression" dxfId="7000" priority="279" stopIfTrue="1">
      <formula>LEN(TRIM($H$24))=0</formula>
    </cfRule>
  </conditionalFormatting>
  <conditionalFormatting sqref="I24">
    <cfRule type="expression" dxfId="6999" priority="280" stopIfTrue="1">
      <formula>LEN(TRIM($I$24))=0</formula>
    </cfRule>
  </conditionalFormatting>
  <conditionalFormatting sqref="J24">
    <cfRule type="expression" dxfId="6998" priority="281" stopIfTrue="1">
      <formula>LEN(TRIM($J$24))=0</formula>
    </cfRule>
  </conditionalFormatting>
  <conditionalFormatting sqref="F25">
    <cfRule type="expression" dxfId="6997" priority="282" stopIfTrue="1">
      <formula>LEN(TRIM($F$25))=0</formula>
    </cfRule>
  </conditionalFormatting>
  <conditionalFormatting sqref="G25">
    <cfRule type="expression" dxfId="6996" priority="283" stopIfTrue="1">
      <formula>LEN(TRIM($G$25))=0</formula>
    </cfRule>
  </conditionalFormatting>
  <conditionalFormatting sqref="H25">
    <cfRule type="expression" dxfId="6995" priority="284" stopIfTrue="1">
      <formula>LEN(TRIM($H$25))=0</formula>
    </cfRule>
  </conditionalFormatting>
  <conditionalFormatting sqref="I25">
    <cfRule type="expression" dxfId="6994" priority="285" stopIfTrue="1">
      <formula>LEN(TRIM($I$25))=0</formula>
    </cfRule>
  </conditionalFormatting>
  <conditionalFormatting sqref="J25">
    <cfRule type="expression" dxfId="6993" priority="286" stopIfTrue="1">
      <formula>LEN(TRIM($J$25))=0</formula>
    </cfRule>
  </conditionalFormatting>
  <conditionalFormatting sqref="F26">
    <cfRule type="expression" dxfId="6992" priority="287" stopIfTrue="1">
      <formula>LEN(TRIM($F$26))=0</formula>
    </cfRule>
  </conditionalFormatting>
  <conditionalFormatting sqref="G26">
    <cfRule type="expression" dxfId="6991" priority="288" stopIfTrue="1">
      <formula>LEN(TRIM($G$26))=0</formula>
    </cfRule>
  </conditionalFormatting>
  <conditionalFormatting sqref="H26">
    <cfRule type="expression" dxfId="6990" priority="289" stopIfTrue="1">
      <formula>LEN(TRIM($H$26))=0</formula>
    </cfRule>
  </conditionalFormatting>
  <conditionalFormatting sqref="I26">
    <cfRule type="expression" dxfId="6989" priority="290" stopIfTrue="1">
      <formula>LEN(TRIM($I$26))=0</formula>
    </cfRule>
  </conditionalFormatting>
  <conditionalFormatting sqref="J26">
    <cfRule type="expression" dxfId="6988" priority="291" stopIfTrue="1">
      <formula>LEN(TRIM($J$26))=0</formula>
    </cfRule>
  </conditionalFormatting>
  <conditionalFormatting sqref="F27">
    <cfRule type="expression" dxfId="6987" priority="292" stopIfTrue="1">
      <formula>LEN(TRIM($F$27))=0</formula>
    </cfRule>
  </conditionalFormatting>
  <conditionalFormatting sqref="G27">
    <cfRule type="expression" dxfId="6986" priority="293" stopIfTrue="1">
      <formula>LEN(TRIM($G$27))=0</formula>
    </cfRule>
  </conditionalFormatting>
  <conditionalFormatting sqref="H27">
    <cfRule type="expression" dxfId="6985" priority="294" stopIfTrue="1">
      <formula>LEN(TRIM($H$27))=0</formula>
    </cfRule>
  </conditionalFormatting>
  <conditionalFormatting sqref="I27">
    <cfRule type="expression" dxfId="6984" priority="295" stopIfTrue="1">
      <formula>LEN(TRIM($I$27))=0</formula>
    </cfRule>
  </conditionalFormatting>
  <conditionalFormatting sqref="J27">
    <cfRule type="expression" dxfId="6983" priority="296" stopIfTrue="1">
      <formula>LEN(TRIM($J$27))=0</formula>
    </cfRule>
  </conditionalFormatting>
  <conditionalFormatting sqref="F28">
    <cfRule type="expression" dxfId="6982" priority="297" stopIfTrue="1">
      <formula>LEN(TRIM($F$28))=0</formula>
    </cfRule>
  </conditionalFormatting>
  <conditionalFormatting sqref="G28">
    <cfRule type="expression" dxfId="6981" priority="298" stopIfTrue="1">
      <formula>LEN(TRIM($G$28))=0</formula>
    </cfRule>
  </conditionalFormatting>
  <conditionalFormatting sqref="H28">
    <cfRule type="expression" dxfId="6980" priority="299" stopIfTrue="1">
      <formula>LEN(TRIM($H$28))=0</formula>
    </cfRule>
  </conditionalFormatting>
  <conditionalFormatting sqref="I28">
    <cfRule type="expression" dxfId="6979" priority="300" stopIfTrue="1">
      <formula>LEN(TRIM($I$28))=0</formula>
    </cfRule>
  </conditionalFormatting>
  <conditionalFormatting sqref="J28">
    <cfRule type="expression" dxfId="6978" priority="301" stopIfTrue="1">
      <formula>LEN(TRIM($J$28))=0</formula>
    </cfRule>
  </conditionalFormatting>
  <conditionalFormatting sqref="F29">
    <cfRule type="expression" dxfId="6977" priority="302" stopIfTrue="1">
      <formula>LEN(TRIM($F$29))=0</formula>
    </cfRule>
  </conditionalFormatting>
  <conditionalFormatting sqref="G29">
    <cfRule type="expression" dxfId="6976" priority="303" stopIfTrue="1">
      <formula>LEN(TRIM($G$29))=0</formula>
    </cfRule>
  </conditionalFormatting>
  <conditionalFormatting sqref="H29">
    <cfRule type="expression" dxfId="6975" priority="304" stopIfTrue="1">
      <formula>LEN(TRIM($H$29))=0</formula>
    </cfRule>
  </conditionalFormatting>
  <conditionalFormatting sqref="I29">
    <cfRule type="expression" dxfId="6974" priority="305" stopIfTrue="1">
      <formula>LEN(TRIM($I$29))=0</formula>
    </cfRule>
  </conditionalFormatting>
  <conditionalFormatting sqref="J29">
    <cfRule type="expression" dxfId="6973" priority="306" stopIfTrue="1">
      <formula>LEN(TRIM($J$29))=0</formula>
    </cfRule>
  </conditionalFormatting>
  <conditionalFormatting sqref="F30">
    <cfRule type="expression" dxfId="6972" priority="307" stopIfTrue="1">
      <formula>LEN(TRIM($F$30))=0</formula>
    </cfRule>
  </conditionalFormatting>
  <conditionalFormatting sqref="G30">
    <cfRule type="expression" dxfId="6971" priority="308" stopIfTrue="1">
      <formula>LEN(TRIM($G$30))=0</formula>
    </cfRule>
  </conditionalFormatting>
  <conditionalFormatting sqref="H30">
    <cfRule type="expression" dxfId="6970" priority="309" stopIfTrue="1">
      <formula>LEN(TRIM($H$30))=0</formula>
    </cfRule>
  </conditionalFormatting>
  <conditionalFormatting sqref="I30">
    <cfRule type="expression" dxfId="6969" priority="310" stopIfTrue="1">
      <formula>LEN(TRIM($I$30))=0</formula>
    </cfRule>
  </conditionalFormatting>
  <conditionalFormatting sqref="J30">
    <cfRule type="expression" dxfId="6968" priority="311" stopIfTrue="1">
      <formula>LEN(TRIM($J$30))=0</formula>
    </cfRule>
  </conditionalFormatting>
  <conditionalFormatting sqref="L24">
    <cfRule type="expression" dxfId="6967" priority="312" stopIfTrue="1">
      <formula>LEN(TRIM($L$24))=0</formula>
    </cfRule>
  </conditionalFormatting>
  <conditionalFormatting sqref="L25">
    <cfRule type="expression" dxfId="6966" priority="313" stopIfTrue="1">
      <formula>LEN(TRIM($L$25))=0</formula>
    </cfRule>
  </conditionalFormatting>
  <conditionalFormatting sqref="L26">
    <cfRule type="expression" dxfId="6965" priority="314" stopIfTrue="1">
      <formula>LEN(TRIM($L$26))=0</formula>
    </cfRule>
  </conditionalFormatting>
  <conditionalFormatting sqref="L27">
    <cfRule type="expression" dxfId="6964" priority="315" stopIfTrue="1">
      <formula>LEN(TRIM($L$27))=0</formula>
    </cfRule>
  </conditionalFormatting>
  <conditionalFormatting sqref="L28">
    <cfRule type="expression" dxfId="6963" priority="316" stopIfTrue="1">
      <formula>LEN(TRIM($L$28))=0</formula>
    </cfRule>
  </conditionalFormatting>
  <conditionalFormatting sqref="L29">
    <cfRule type="expression" dxfId="6962" priority="317" stopIfTrue="1">
      <formula>LEN(TRIM($L$29))=0</formula>
    </cfRule>
  </conditionalFormatting>
  <conditionalFormatting sqref="L30">
    <cfRule type="expression" dxfId="6961" priority="318" stopIfTrue="1">
      <formula>LEN(TRIM($L$30))=0</formula>
    </cfRule>
  </conditionalFormatting>
  <dataValidations count="1">
    <dataValidation type="whole" allowBlank="1" showErrorMessage="1" errorTitle="Input error" error="Enter a whole number." sqref="F13:J19 L13:L19 F24:J30 L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 tint="-0.499984740745262"/>
  </sheetPr>
  <dimension ref="A1:AR106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41" hidden="1" customWidth="1"/>
    <col min="2" max="2" width="18.28515625" style="41" hidden="1" customWidth="1"/>
    <col min="3" max="3" width="11" style="41" hidden="1" customWidth="1"/>
    <col min="4" max="4" width="86" style="1" customWidth="1"/>
    <col min="5" max="5" width="6.85546875" style="1" customWidth="1"/>
    <col min="6" max="44" width="15.7109375" style="1" customWidth="1"/>
    <col min="45" max="16384" width="9.140625" style="1"/>
  </cols>
  <sheetData>
    <row r="1" spans="1:44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268</v>
      </c>
      <c r="G1" s="30" t="s">
        <v>269</v>
      </c>
      <c r="H1" s="30" t="s">
        <v>270</v>
      </c>
      <c r="I1" s="30" t="s">
        <v>271</v>
      </c>
      <c r="J1" s="30" t="s">
        <v>272</v>
      </c>
      <c r="K1" s="30" t="s">
        <v>273</v>
      </c>
      <c r="L1" s="30" t="s">
        <v>274</v>
      </c>
      <c r="M1" s="30" t="s">
        <v>312</v>
      </c>
      <c r="N1" s="30" t="s">
        <v>337</v>
      </c>
      <c r="O1" s="30" t="s">
        <v>327</v>
      </c>
      <c r="P1" s="30" t="s">
        <v>275</v>
      </c>
      <c r="Q1" s="31" t="s">
        <v>314</v>
      </c>
      <c r="R1" s="31" t="s">
        <v>313</v>
      </c>
      <c r="S1" s="30" t="s">
        <v>282</v>
      </c>
      <c r="T1" s="30" t="s">
        <v>283</v>
      </c>
      <c r="U1" s="30" t="s">
        <v>276</v>
      </c>
      <c r="V1" s="30" t="s">
        <v>277</v>
      </c>
      <c r="W1" s="30" t="s">
        <v>278</v>
      </c>
      <c r="X1" s="30" t="s">
        <v>279</v>
      </c>
      <c r="Y1" s="30" t="s">
        <v>280</v>
      </c>
      <c r="Z1" s="30" t="s">
        <v>315</v>
      </c>
      <c r="AA1" s="30" t="s">
        <v>336</v>
      </c>
      <c r="AB1" s="30" t="s">
        <v>328</v>
      </c>
      <c r="AC1" s="30" t="s">
        <v>281</v>
      </c>
      <c r="AD1" s="31" t="s">
        <v>316</v>
      </c>
      <c r="AE1" s="31" t="s">
        <v>317</v>
      </c>
      <c r="AF1" s="30" t="s">
        <v>284</v>
      </c>
      <c r="AG1" s="30" t="s">
        <v>285</v>
      </c>
      <c r="AH1" s="30" t="s">
        <v>286</v>
      </c>
      <c r="AI1" s="30" t="s">
        <v>287</v>
      </c>
      <c r="AJ1" s="30" t="s">
        <v>288</v>
      </c>
      <c r="AK1" s="30" t="s">
        <v>289</v>
      </c>
      <c r="AL1" s="30" t="s">
        <v>290</v>
      </c>
      <c r="AM1" s="30" t="s">
        <v>318</v>
      </c>
      <c r="AN1" s="30" t="s">
        <v>335</v>
      </c>
      <c r="AO1" s="30" t="s">
        <v>329</v>
      </c>
      <c r="AP1" s="30" t="s">
        <v>291</v>
      </c>
      <c r="AQ1" s="31" t="s">
        <v>319</v>
      </c>
      <c r="AR1" s="31" t="s">
        <v>320</v>
      </c>
    </row>
    <row r="2" spans="1:44" ht="15" customHeight="1" x14ac:dyDescent="0.25">
      <c r="A2" s="95">
        <f>DISPUTES_Total_Ind!A2+DISPUTES_Total_Grp!A2</f>
        <v>4987</v>
      </c>
      <c r="B2" s="33"/>
      <c r="C2" s="19"/>
      <c r="D2" s="47" t="s">
        <v>159</v>
      </c>
      <c r="E2" s="47"/>
      <c r="F2" s="108" t="s">
        <v>71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08"/>
      <c r="T2" s="108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08"/>
      <c r="AG2" s="108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ht="15" customHeight="1" x14ac:dyDescent="0.25">
      <c r="A3" s="1" t="str">
        <f ca="1">MID(CELL("filename",A1),FIND("]", CELL("filename",A1))+1,255)</f>
        <v>DISPUTES_Total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08"/>
      <c r="T3" s="108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08"/>
      <c r="AG3" s="108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ht="15" customHeight="1" x14ac:dyDescent="0.25">
      <c r="A4" s="1" t="str">
        <f ca="1">"CLAIMSDURN"&amp;MID(A3,FIND("_",A3),255)</f>
        <v>CLAIMSDURN_Total</v>
      </c>
      <c r="B4" s="19"/>
      <c r="C4" s="12"/>
      <c r="D4" s="47" t="s">
        <v>143</v>
      </c>
      <c r="E4" s="47"/>
      <c r="F4" s="108" t="s">
        <v>71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08"/>
      <c r="T4" s="10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08"/>
      <c r="AG4" s="108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</row>
    <row r="5" spans="1:44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</row>
    <row r="6" spans="1:44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</row>
    <row r="7" spans="1:44" ht="15" customHeight="1" x14ac:dyDescent="0.25">
      <c r="A7" s="18"/>
      <c r="B7" s="19"/>
      <c r="C7" s="12"/>
      <c r="D7" s="154"/>
      <c r="E7" s="157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</row>
    <row r="8" spans="1:44" ht="30" customHeight="1" x14ac:dyDescent="0.25">
      <c r="A8" s="18"/>
      <c r="B8" s="19"/>
      <c r="C8" s="12"/>
      <c r="D8" s="154"/>
      <c r="E8" s="157"/>
      <c r="F8" s="238" t="s">
        <v>267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40"/>
      <c r="S8" s="241" t="s">
        <v>141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3"/>
      <c r="AF8" s="232" t="s">
        <v>140</v>
      </c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4"/>
    </row>
    <row r="9" spans="1:44" ht="30" customHeight="1" x14ac:dyDescent="0.25">
      <c r="A9" s="19"/>
      <c r="B9" s="19"/>
      <c r="C9" s="19"/>
      <c r="D9" s="134" t="s">
        <v>298</v>
      </c>
      <c r="E9" s="157"/>
      <c r="F9" s="235" t="s">
        <v>97</v>
      </c>
      <c r="G9" s="236"/>
      <c r="H9" s="237" t="s">
        <v>4</v>
      </c>
      <c r="I9" s="235"/>
      <c r="J9" s="236"/>
      <c r="K9" s="168" t="s">
        <v>5</v>
      </c>
      <c r="L9" s="169" t="s">
        <v>74</v>
      </c>
      <c r="M9" s="215" t="s">
        <v>183</v>
      </c>
      <c r="N9" s="216"/>
      <c r="O9" s="217"/>
      <c r="P9" s="152" t="s">
        <v>184</v>
      </c>
      <c r="Q9" s="215" t="s">
        <v>188</v>
      </c>
      <c r="R9" s="217"/>
      <c r="S9" s="235" t="s">
        <v>97</v>
      </c>
      <c r="T9" s="236"/>
      <c r="U9" s="237" t="s">
        <v>4</v>
      </c>
      <c r="V9" s="235"/>
      <c r="W9" s="236"/>
      <c r="X9" s="168" t="s">
        <v>5</v>
      </c>
      <c r="Y9" s="169" t="s">
        <v>74</v>
      </c>
      <c r="Z9" s="215" t="s">
        <v>183</v>
      </c>
      <c r="AA9" s="216"/>
      <c r="AB9" s="217"/>
      <c r="AC9" s="152" t="s">
        <v>184</v>
      </c>
      <c r="AD9" s="215" t="s">
        <v>188</v>
      </c>
      <c r="AE9" s="217"/>
      <c r="AF9" s="235" t="s">
        <v>97</v>
      </c>
      <c r="AG9" s="236"/>
      <c r="AH9" s="237" t="s">
        <v>4</v>
      </c>
      <c r="AI9" s="235"/>
      <c r="AJ9" s="236"/>
      <c r="AK9" s="168" t="s">
        <v>5</v>
      </c>
      <c r="AL9" s="169" t="s">
        <v>74</v>
      </c>
      <c r="AM9" s="215" t="s">
        <v>183</v>
      </c>
      <c r="AN9" s="216"/>
      <c r="AO9" s="217"/>
      <c r="AP9" s="152" t="s">
        <v>184</v>
      </c>
      <c r="AQ9" s="215" t="s">
        <v>188</v>
      </c>
      <c r="AR9" s="217"/>
    </row>
    <row r="10" spans="1:44" ht="30" customHeight="1" x14ac:dyDescent="0.25">
      <c r="A10" s="19"/>
      <c r="B10" s="19"/>
      <c r="C10" s="19"/>
      <c r="D10" s="170" t="s">
        <v>334</v>
      </c>
      <c r="E10" s="171"/>
      <c r="F10" s="172" t="s">
        <v>97</v>
      </c>
      <c r="G10" s="173" t="s">
        <v>200</v>
      </c>
      <c r="H10" s="173" t="s">
        <v>453</v>
      </c>
      <c r="I10" s="173" t="s">
        <v>452</v>
      </c>
      <c r="J10" s="173" t="s">
        <v>208</v>
      </c>
      <c r="K10" s="173" t="s">
        <v>5</v>
      </c>
      <c r="L10" s="174" t="s">
        <v>74</v>
      </c>
      <c r="M10" s="175" t="s">
        <v>97</v>
      </c>
      <c r="N10" s="175" t="s">
        <v>321</v>
      </c>
      <c r="O10" s="175" t="s">
        <v>322</v>
      </c>
      <c r="P10" s="175" t="s">
        <v>97</v>
      </c>
      <c r="Q10" s="175" t="s">
        <v>97</v>
      </c>
      <c r="R10" s="175" t="s">
        <v>299</v>
      </c>
      <c r="S10" s="172" t="s">
        <v>97</v>
      </c>
      <c r="T10" s="173" t="s">
        <v>200</v>
      </c>
      <c r="U10" s="173" t="s">
        <v>206</v>
      </c>
      <c r="V10" s="173" t="s">
        <v>207</v>
      </c>
      <c r="W10" s="173" t="s">
        <v>208</v>
      </c>
      <c r="X10" s="173" t="s">
        <v>5</v>
      </c>
      <c r="Y10" s="174" t="s">
        <v>74</v>
      </c>
      <c r="Z10" s="175" t="s">
        <v>97</v>
      </c>
      <c r="AA10" s="175" t="s">
        <v>321</v>
      </c>
      <c r="AB10" s="175" t="s">
        <v>322</v>
      </c>
      <c r="AC10" s="175" t="s">
        <v>97</v>
      </c>
      <c r="AD10" s="175" t="s">
        <v>97</v>
      </c>
      <c r="AE10" s="175" t="s">
        <v>299</v>
      </c>
      <c r="AF10" s="172" t="s">
        <v>97</v>
      </c>
      <c r="AG10" s="173" t="s">
        <v>200</v>
      </c>
      <c r="AH10" s="173" t="s">
        <v>206</v>
      </c>
      <c r="AI10" s="173" t="s">
        <v>207</v>
      </c>
      <c r="AJ10" s="173" t="s">
        <v>208</v>
      </c>
      <c r="AK10" s="173" t="s">
        <v>5</v>
      </c>
      <c r="AL10" s="174" t="s">
        <v>74</v>
      </c>
      <c r="AM10" s="175" t="s">
        <v>97</v>
      </c>
      <c r="AN10" s="175" t="s">
        <v>321</v>
      </c>
      <c r="AO10" s="175" t="s">
        <v>322</v>
      </c>
      <c r="AP10" s="175" t="s">
        <v>97</v>
      </c>
      <c r="AQ10" s="175" t="s">
        <v>97</v>
      </c>
      <c r="AR10" s="175" t="s">
        <v>299</v>
      </c>
    </row>
    <row r="11" spans="1:44" s="35" customFormat="1" x14ac:dyDescent="0.25">
      <c r="A11" s="19"/>
      <c r="B11" s="19"/>
      <c r="C11" s="19"/>
      <c r="D11" s="176"/>
      <c r="E11" s="176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</row>
    <row r="12" spans="1:44" ht="15.75" customHeight="1" x14ac:dyDescent="0.25">
      <c r="A12" s="36"/>
      <c r="B12" s="12"/>
      <c r="C12" s="36"/>
      <c r="D12" s="89" t="s">
        <v>173</v>
      </c>
      <c r="E12" s="89"/>
      <c r="F12" s="90" t="s">
        <v>77</v>
      </c>
      <c r="G12" s="90" t="s">
        <v>77</v>
      </c>
      <c r="H12" s="90" t="s">
        <v>77</v>
      </c>
      <c r="I12" s="90" t="s">
        <v>77</v>
      </c>
      <c r="J12" s="90" t="s">
        <v>77</v>
      </c>
      <c r="K12" s="90" t="s">
        <v>77</v>
      </c>
      <c r="L12" s="90" t="s">
        <v>77</v>
      </c>
      <c r="M12" s="90" t="s">
        <v>77</v>
      </c>
      <c r="N12" s="90" t="s">
        <v>77</v>
      </c>
      <c r="O12" s="90" t="s">
        <v>77</v>
      </c>
      <c r="P12" s="90" t="s">
        <v>77</v>
      </c>
      <c r="Q12" s="90" t="s">
        <v>77</v>
      </c>
      <c r="R12" s="90" t="s">
        <v>77</v>
      </c>
      <c r="S12" s="90" t="s">
        <v>77</v>
      </c>
      <c r="T12" s="90" t="s">
        <v>77</v>
      </c>
      <c r="U12" s="90" t="s">
        <v>77</v>
      </c>
      <c r="V12" s="90" t="s">
        <v>77</v>
      </c>
      <c r="W12" s="90" t="s">
        <v>77</v>
      </c>
      <c r="X12" s="90" t="s">
        <v>77</v>
      </c>
      <c r="Y12" s="90" t="s">
        <v>77</v>
      </c>
      <c r="Z12" s="90" t="s">
        <v>77</v>
      </c>
      <c r="AA12" s="90" t="s">
        <v>77</v>
      </c>
      <c r="AB12" s="90" t="s">
        <v>77</v>
      </c>
      <c r="AC12" s="90" t="s">
        <v>77</v>
      </c>
      <c r="AD12" s="90" t="s">
        <v>77</v>
      </c>
      <c r="AE12" s="90" t="s">
        <v>77</v>
      </c>
      <c r="AF12" s="90" t="s">
        <v>77</v>
      </c>
      <c r="AG12" s="90" t="s">
        <v>77</v>
      </c>
      <c r="AH12" s="90" t="s">
        <v>77</v>
      </c>
      <c r="AI12" s="90" t="s">
        <v>77</v>
      </c>
      <c r="AJ12" s="90" t="s">
        <v>77</v>
      </c>
      <c r="AK12" s="90" t="s">
        <v>77</v>
      </c>
      <c r="AL12" s="90" t="s">
        <v>77</v>
      </c>
      <c r="AM12" s="90" t="s">
        <v>77</v>
      </c>
      <c r="AN12" s="90" t="s">
        <v>77</v>
      </c>
      <c r="AO12" s="90" t="s">
        <v>77</v>
      </c>
      <c r="AP12" s="90" t="s">
        <v>77</v>
      </c>
      <c r="AQ12" s="90" t="s">
        <v>77</v>
      </c>
      <c r="AR12" s="90" t="s">
        <v>77</v>
      </c>
    </row>
    <row r="13" spans="1:44" x14ac:dyDescent="0.25">
      <c r="A13" s="111"/>
      <c r="B13" s="36"/>
      <c r="C13" s="12"/>
      <c r="D13" s="92"/>
      <c r="E13" s="92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</row>
    <row r="14" spans="1:44" x14ac:dyDescent="0.25">
      <c r="A14" s="110" t="str">
        <f>D12</f>
        <v>DISPUTES BY NUMBER</v>
      </c>
      <c r="B14" s="36"/>
      <c r="C14" s="40" t="s">
        <v>25</v>
      </c>
      <c r="D14" s="53" t="s">
        <v>351</v>
      </c>
      <c r="E14" s="53" t="s">
        <v>225</v>
      </c>
      <c r="F14" s="95">
        <f>DISPUTES_Total_Ind!F14+DISPUTES_Total_Grp!F14</f>
        <v>0</v>
      </c>
      <c r="G14" s="95">
        <f>DISPUTES_Total_Ind!G14+DISPUTES_Total_Grp!G14</f>
        <v>0</v>
      </c>
      <c r="H14" s="95">
        <f>DISPUTES_Total_Ind!H14+DISPUTES_Total_Grp!H14</f>
        <v>0</v>
      </c>
      <c r="I14" s="95">
        <f>DISPUTES_Total_Ind!I14+DISPUTES_Total_Grp!I14</f>
        <v>0</v>
      </c>
      <c r="J14" s="95">
        <f>DISPUTES_Total_Ind!J14+DISPUTES_Total_Grp!J14</f>
        <v>0</v>
      </c>
      <c r="K14" s="95">
        <f>DISPUTES_Total_Ind!K14+DISPUTES_Total_Grp!K14</f>
        <v>0</v>
      </c>
      <c r="L14" s="95">
        <f>DISPUTES_Total_Ind!L14+DISPUTES_Total_Grp!L14</f>
        <v>0</v>
      </c>
      <c r="M14" s="95">
        <f>DISPUTES_Total_Ind!M14+DISPUTES_Total_Grp!M14</f>
        <v>0</v>
      </c>
      <c r="N14" s="95">
        <f>DISPUTES_Total_Ind!N14+DISPUTES_Total_Grp!N14</f>
        <v>0</v>
      </c>
      <c r="O14" s="95">
        <f>DISPUTES_Total_Ind!O14+DISPUTES_Total_Grp!O14</f>
        <v>0</v>
      </c>
      <c r="P14" s="95">
        <f>DISPUTES_Total_Ind!P14+DISPUTES_Total_Grp!P14</f>
        <v>0</v>
      </c>
      <c r="Q14" s="95">
        <f>DISPUTES_Total_Ind!Q14+DISPUTES_Total_Grp!Q14</f>
        <v>0</v>
      </c>
      <c r="R14" s="95">
        <f>DISPUTES_Total_Ind!R14+DISPUTES_Total_Grp!R14</f>
        <v>0</v>
      </c>
      <c r="S14" s="95">
        <f>DISPUTES_Total_Ind!S14+DISPUTES_Total_Grp!S14</f>
        <v>0</v>
      </c>
      <c r="T14" s="95">
        <f>DISPUTES_Total_Ind!T14+DISPUTES_Total_Grp!T14</f>
        <v>0</v>
      </c>
      <c r="U14" s="95">
        <f>DISPUTES_Total_Ind!U14+DISPUTES_Total_Grp!U14</f>
        <v>0</v>
      </c>
      <c r="V14" s="95">
        <f>DISPUTES_Total_Ind!V14+DISPUTES_Total_Grp!V14</f>
        <v>0</v>
      </c>
      <c r="W14" s="95">
        <f>DISPUTES_Total_Ind!W14+DISPUTES_Total_Grp!W14</f>
        <v>0</v>
      </c>
      <c r="X14" s="95">
        <f>DISPUTES_Total_Ind!X14+DISPUTES_Total_Grp!X14</f>
        <v>0</v>
      </c>
      <c r="Y14" s="95">
        <f>DISPUTES_Total_Ind!Y14+DISPUTES_Total_Grp!Y14</f>
        <v>0</v>
      </c>
      <c r="Z14" s="95">
        <f>DISPUTES_Total_Ind!Z14+DISPUTES_Total_Grp!Z14</f>
        <v>0</v>
      </c>
      <c r="AA14" s="95">
        <f>DISPUTES_Total_Ind!AA14+DISPUTES_Total_Grp!AA14</f>
        <v>0</v>
      </c>
      <c r="AB14" s="95">
        <f>DISPUTES_Total_Ind!AB14+DISPUTES_Total_Grp!AB14</f>
        <v>0</v>
      </c>
      <c r="AC14" s="95">
        <f>DISPUTES_Total_Ind!AC14+DISPUTES_Total_Grp!AC14</f>
        <v>0</v>
      </c>
      <c r="AD14" s="95">
        <f>DISPUTES_Total_Ind!AD14+DISPUTES_Total_Grp!AD14</f>
        <v>0</v>
      </c>
      <c r="AE14" s="95">
        <f>DISPUTES_Total_Ind!AE14+DISPUTES_Total_Grp!AE14</f>
        <v>0</v>
      </c>
      <c r="AF14" s="95">
        <f>DISPUTES_Total_Ind!AF14+DISPUTES_Total_Grp!AF14</f>
        <v>0</v>
      </c>
      <c r="AG14" s="95">
        <f>DISPUTES_Total_Ind!AG14+DISPUTES_Total_Grp!AG14</f>
        <v>0</v>
      </c>
      <c r="AH14" s="95">
        <f>DISPUTES_Total_Ind!AH14+DISPUTES_Total_Grp!AH14</f>
        <v>0</v>
      </c>
      <c r="AI14" s="95">
        <f>DISPUTES_Total_Ind!AI14+DISPUTES_Total_Grp!AI14</f>
        <v>0</v>
      </c>
      <c r="AJ14" s="95">
        <f>DISPUTES_Total_Ind!AJ14+DISPUTES_Total_Grp!AJ14</f>
        <v>0</v>
      </c>
      <c r="AK14" s="95">
        <f>DISPUTES_Total_Ind!AK14+DISPUTES_Total_Grp!AK14</f>
        <v>0</v>
      </c>
      <c r="AL14" s="95">
        <f>DISPUTES_Total_Ind!AL14+DISPUTES_Total_Grp!AL14</f>
        <v>0</v>
      </c>
      <c r="AM14" s="95">
        <f>DISPUTES_Total_Ind!AM14+DISPUTES_Total_Grp!AM14</f>
        <v>0</v>
      </c>
      <c r="AN14" s="95">
        <f>DISPUTES_Total_Ind!AN14+DISPUTES_Total_Grp!AN14</f>
        <v>0</v>
      </c>
      <c r="AO14" s="95">
        <f>DISPUTES_Total_Ind!AO14+DISPUTES_Total_Grp!AO14</f>
        <v>0</v>
      </c>
      <c r="AP14" s="95">
        <f>DISPUTES_Total_Ind!AP14+DISPUTES_Total_Grp!AP14</f>
        <v>0</v>
      </c>
      <c r="AQ14" s="95">
        <f>DISPUTES_Total_Ind!AQ14+DISPUTES_Total_Grp!AQ14</f>
        <v>0</v>
      </c>
      <c r="AR14" s="95">
        <f>DISPUTES_Total_Ind!AR14+DISPUTES_Total_Grp!AR14</f>
        <v>0</v>
      </c>
    </row>
    <row r="15" spans="1:44" x14ac:dyDescent="0.25">
      <c r="A15" s="110"/>
      <c r="B15" s="36"/>
      <c r="C15" s="40"/>
      <c r="D15" s="92"/>
      <c r="E15" s="92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</row>
    <row r="16" spans="1:44" x14ac:dyDescent="0.25">
      <c r="A16" s="111" t="str">
        <f t="shared" ref="A16:A25" si="0">$A$14</f>
        <v>DISPUTES BY NUMBER</v>
      </c>
      <c r="B16" s="36"/>
      <c r="C16" s="12" t="s">
        <v>26</v>
      </c>
      <c r="D16" s="53" t="s">
        <v>353</v>
      </c>
      <c r="E16" s="53" t="s">
        <v>226</v>
      </c>
      <c r="F16" s="95">
        <f>DISPUTES_Total_Ind!F16+DISPUTES_Total_Grp!F16</f>
        <v>0</v>
      </c>
      <c r="G16" s="95">
        <f>DISPUTES_Total_Ind!G16+DISPUTES_Total_Grp!G16</f>
        <v>0</v>
      </c>
      <c r="H16" s="95">
        <f>DISPUTES_Total_Ind!H16+DISPUTES_Total_Grp!H16</f>
        <v>0</v>
      </c>
      <c r="I16" s="95">
        <f>DISPUTES_Total_Ind!I16+DISPUTES_Total_Grp!I16</f>
        <v>0</v>
      </c>
      <c r="J16" s="95">
        <f>DISPUTES_Total_Ind!J16+DISPUTES_Total_Grp!J16</f>
        <v>0</v>
      </c>
      <c r="K16" s="95">
        <f>DISPUTES_Total_Ind!K16+DISPUTES_Total_Grp!K16</f>
        <v>0</v>
      </c>
      <c r="L16" s="95">
        <f>DISPUTES_Total_Ind!L16+DISPUTES_Total_Grp!L16</f>
        <v>0</v>
      </c>
      <c r="M16" s="95">
        <f>DISPUTES_Total_Ind!M16+DISPUTES_Total_Grp!M16</f>
        <v>0</v>
      </c>
      <c r="N16" s="95">
        <f>DISPUTES_Total_Ind!N16+DISPUTES_Total_Grp!N16</f>
        <v>0</v>
      </c>
      <c r="O16" s="95">
        <f>DISPUTES_Total_Ind!O16+DISPUTES_Total_Grp!O16</f>
        <v>0</v>
      </c>
      <c r="P16" s="95">
        <f>DISPUTES_Total_Ind!P16+DISPUTES_Total_Grp!P16</f>
        <v>0</v>
      </c>
      <c r="Q16" s="95">
        <f>DISPUTES_Total_Ind!Q16+DISPUTES_Total_Grp!Q16</f>
        <v>0</v>
      </c>
      <c r="R16" s="95">
        <f>DISPUTES_Total_Ind!R16+DISPUTES_Total_Grp!R16</f>
        <v>0</v>
      </c>
      <c r="S16" s="95">
        <f>DISPUTES_Total_Ind!S16+DISPUTES_Total_Grp!S16</f>
        <v>0</v>
      </c>
      <c r="T16" s="95">
        <f>DISPUTES_Total_Ind!T16+DISPUTES_Total_Grp!T16</f>
        <v>0</v>
      </c>
      <c r="U16" s="95">
        <f>DISPUTES_Total_Ind!U16+DISPUTES_Total_Grp!U16</f>
        <v>0</v>
      </c>
      <c r="V16" s="95">
        <f>DISPUTES_Total_Ind!V16+DISPUTES_Total_Grp!V16</f>
        <v>0</v>
      </c>
      <c r="W16" s="95">
        <f>DISPUTES_Total_Ind!W16+DISPUTES_Total_Grp!W16</f>
        <v>0</v>
      </c>
      <c r="X16" s="95">
        <f>DISPUTES_Total_Ind!X16+DISPUTES_Total_Grp!X16</f>
        <v>0</v>
      </c>
      <c r="Y16" s="95">
        <f>DISPUTES_Total_Ind!Y16+DISPUTES_Total_Grp!Y16</f>
        <v>0</v>
      </c>
      <c r="Z16" s="95">
        <f>DISPUTES_Total_Ind!Z16+DISPUTES_Total_Grp!Z16</f>
        <v>0</v>
      </c>
      <c r="AA16" s="95">
        <f>DISPUTES_Total_Ind!AA16+DISPUTES_Total_Grp!AA16</f>
        <v>0</v>
      </c>
      <c r="AB16" s="95">
        <f>DISPUTES_Total_Ind!AB16+DISPUTES_Total_Grp!AB16</f>
        <v>0</v>
      </c>
      <c r="AC16" s="95">
        <f>DISPUTES_Total_Ind!AC16+DISPUTES_Total_Grp!AC16</f>
        <v>0</v>
      </c>
      <c r="AD16" s="95">
        <f>DISPUTES_Total_Ind!AD16+DISPUTES_Total_Grp!AD16</f>
        <v>0</v>
      </c>
      <c r="AE16" s="95">
        <f>DISPUTES_Total_Ind!AE16+DISPUTES_Total_Grp!AE16</f>
        <v>0</v>
      </c>
      <c r="AF16" s="95">
        <f>DISPUTES_Total_Ind!AF16+DISPUTES_Total_Grp!AF16</f>
        <v>0</v>
      </c>
      <c r="AG16" s="95">
        <f>DISPUTES_Total_Ind!AG16+DISPUTES_Total_Grp!AG16</f>
        <v>0</v>
      </c>
      <c r="AH16" s="95">
        <f>DISPUTES_Total_Ind!AH16+DISPUTES_Total_Grp!AH16</f>
        <v>0</v>
      </c>
      <c r="AI16" s="95">
        <f>DISPUTES_Total_Ind!AI16+DISPUTES_Total_Grp!AI16</f>
        <v>0</v>
      </c>
      <c r="AJ16" s="95">
        <f>DISPUTES_Total_Ind!AJ16+DISPUTES_Total_Grp!AJ16</f>
        <v>0</v>
      </c>
      <c r="AK16" s="95">
        <f>DISPUTES_Total_Ind!AK16+DISPUTES_Total_Grp!AK16</f>
        <v>0</v>
      </c>
      <c r="AL16" s="95">
        <f>DISPUTES_Total_Ind!AL16+DISPUTES_Total_Grp!AL16</f>
        <v>0</v>
      </c>
      <c r="AM16" s="95">
        <f>DISPUTES_Total_Ind!AM16+DISPUTES_Total_Grp!AM16</f>
        <v>0</v>
      </c>
      <c r="AN16" s="95">
        <f>DISPUTES_Total_Ind!AN16+DISPUTES_Total_Grp!AN16</f>
        <v>0</v>
      </c>
      <c r="AO16" s="95">
        <f>DISPUTES_Total_Ind!AO16+DISPUTES_Total_Grp!AO16</f>
        <v>0</v>
      </c>
      <c r="AP16" s="95">
        <f>DISPUTES_Total_Ind!AP16+DISPUTES_Total_Grp!AP16</f>
        <v>0</v>
      </c>
      <c r="AQ16" s="95">
        <f>DISPUTES_Total_Ind!AQ16+DISPUTES_Total_Grp!AQ16</f>
        <v>0</v>
      </c>
      <c r="AR16" s="95">
        <f>DISPUTES_Total_Ind!AR16+DISPUTES_Total_Grp!AR16</f>
        <v>0</v>
      </c>
    </row>
    <row r="17" spans="1:44" x14ac:dyDescent="0.25">
      <c r="A17" s="111" t="str">
        <f t="shared" si="0"/>
        <v>DISPUTES BY NUMBER</v>
      </c>
      <c r="B17" s="36"/>
      <c r="C17" s="12" t="s">
        <v>26</v>
      </c>
      <c r="D17" s="53" t="s">
        <v>256</v>
      </c>
      <c r="E17" s="53" t="s">
        <v>506</v>
      </c>
      <c r="F17" s="95">
        <f>DISPUTES_Total_Ind!F17+DISPUTES_Total_Grp!F17</f>
        <v>0</v>
      </c>
      <c r="G17" s="95">
        <f>DISPUTES_Total_Ind!G17+DISPUTES_Total_Grp!G17</f>
        <v>0</v>
      </c>
      <c r="H17" s="95">
        <f>DISPUTES_Total_Ind!H17+DISPUTES_Total_Grp!H17</f>
        <v>0</v>
      </c>
      <c r="I17" s="95">
        <f>DISPUTES_Total_Ind!I17+DISPUTES_Total_Grp!I17</f>
        <v>0</v>
      </c>
      <c r="J17" s="95">
        <f>DISPUTES_Total_Ind!J17+DISPUTES_Total_Grp!J17</f>
        <v>0</v>
      </c>
      <c r="K17" s="95">
        <f>DISPUTES_Total_Ind!K17+DISPUTES_Total_Grp!K17</f>
        <v>0</v>
      </c>
      <c r="L17" s="95">
        <f>DISPUTES_Total_Ind!L17+DISPUTES_Total_Grp!L17</f>
        <v>0</v>
      </c>
      <c r="M17" s="95">
        <f>DISPUTES_Total_Ind!M17+DISPUTES_Total_Grp!M17</f>
        <v>0</v>
      </c>
      <c r="N17" s="95">
        <f>DISPUTES_Total_Ind!N17+DISPUTES_Total_Grp!N17</f>
        <v>0</v>
      </c>
      <c r="O17" s="95">
        <f>DISPUTES_Total_Ind!O17+DISPUTES_Total_Grp!O17</f>
        <v>0</v>
      </c>
      <c r="P17" s="95">
        <f>DISPUTES_Total_Ind!P17+DISPUTES_Total_Grp!P17</f>
        <v>0</v>
      </c>
      <c r="Q17" s="95">
        <f>DISPUTES_Total_Ind!Q17+DISPUTES_Total_Grp!Q17</f>
        <v>0</v>
      </c>
      <c r="R17" s="95">
        <f>DISPUTES_Total_Ind!R17+DISPUTES_Total_Grp!R17</f>
        <v>0</v>
      </c>
      <c r="S17" s="95">
        <f>DISPUTES_Total_Ind!S17+DISPUTES_Total_Grp!S17</f>
        <v>0</v>
      </c>
      <c r="T17" s="95">
        <f>DISPUTES_Total_Ind!T17+DISPUTES_Total_Grp!T17</f>
        <v>0</v>
      </c>
      <c r="U17" s="95">
        <f>DISPUTES_Total_Ind!U17+DISPUTES_Total_Grp!U17</f>
        <v>0</v>
      </c>
      <c r="V17" s="95">
        <f>DISPUTES_Total_Ind!V17+DISPUTES_Total_Grp!V17</f>
        <v>0</v>
      </c>
      <c r="W17" s="95">
        <f>DISPUTES_Total_Ind!W17+DISPUTES_Total_Grp!W17</f>
        <v>0</v>
      </c>
      <c r="X17" s="95">
        <f>DISPUTES_Total_Ind!X17+DISPUTES_Total_Grp!X17</f>
        <v>0</v>
      </c>
      <c r="Y17" s="95">
        <f>DISPUTES_Total_Ind!Y17+DISPUTES_Total_Grp!Y17</f>
        <v>0</v>
      </c>
      <c r="Z17" s="95">
        <f>DISPUTES_Total_Ind!Z17+DISPUTES_Total_Grp!Z17</f>
        <v>0</v>
      </c>
      <c r="AA17" s="95">
        <f>DISPUTES_Total_Ind!AA17+DISPUTES_Total_Grp!AA17</f>
        <v>0</v>
      </c>
      <c r="AB17" s="95">
        <f>DISPUTES_Total_Ind!AB17+DISPUTES_Total_Grp!AB17</f>
        <v>0</v>
      </c>
      <c r="AC17" s="95">
        <f>DISPUTES_Total_Ind!AC17+DISPUTES_Total_Grp!AC17</f>
        <v>0</v>
      </c>
      <c r="AD17" s="95">
        <f>DISPUTES_Total_Ind!AD17+DISPUTES_Total_Grp!AD17</f>
        <v>0</v>
      </c>
      <c r="AE17" s="95">
        <f>DISPUTES_Total_Ind!AE17+DISPUTES_Total_Grp!AE17</f>
        <v>0</v>
      </c>
      <c r="AF17" s="95">
        <f>DISPUTES_Total_Ind!AF17+DISPUTES_Total_Grp!AF17</f>
        <v>0</v>
      </c>
      <c r="AG17" s="95">
        <f>DISPUTES_Total_Ind!AG17+DISPUTES_Total_Grp!AG17</f>
        <v>0</v>
      </c>
      <c r="AH17" s="95">
        <f>DISPUTES_Total_Ind!AH17+DISPUTES_Total_Grp!AH17</f>
        <v>0</v>
      </c>
      <c r="AI17" s="95">
        <f>DISPUTES_Total_Ind!AI17+DISPUTES_Total_Grp!AI17</f>
        <v>0</v>
      </c>
      <c r="AJ17" s="95">
        <f>DISPUTES_Total_Ind!AJ17+DISPUTES_Total_Grp!AJ17</f>
        <v>0</v>
      </c>
      <c r="AK17" s="95">
        <f>DISPUTES_Total_Ind!AK17+DISPUTES_Total_Grp!AK17</f>
        <v>0</v>
      </c>
      <c r="AL17" s="95">
        <f>DISPUTES_Total_Ind!AL17+DISPUTES_Total_Grp!AL17</f>
        <v>0</v>
      </c>
      <c r="AM17" s="95">
        <f>DISPUTES_Total_Ind!AM17+DISPUTES_Total_Grp!AM17</f>
        <v>0</v>
      </c>
      <c r="AN17" s="95">
        <f>DISPUTES_Total_Ind!AN17+DISPUTES_Total_Grp!AN17</f>
        <v>0</v>
      </c>
      <c r="AO17" s="95">
        <f>DISPUTES_Total_Ind!AO17+DISPUTES_Total_Grp!AO17</f>
        <v>0</v>
      </c>
      <c r="AP17" s="95">
        <f>DISPUTES_Total_Ind!AP17+DISPUTES_Total_Grp!AP17</f>
        <v>0</v>
      </c>
      <c r="AQ17" s="95">
        <f>DISPUTES_Total_Ind!AQ17+DISPUTES_Total_Grp!AQ17</f>
        <v>0</v>
      </c>
      <c r="AR17" s="95">
        <f>DISPUTES_Total_Ind!AR17+DISPUTES_Total_Grp!AR17</f>
        <v>0</v>
      </c>
    </row>
    <row r="18" spans="1:44" x14ac:dyDescent="0.25">
      <c r="A18" s="111" t="str">
        <f t="shared" si="0"/>
        <v>DISPUTES BY NUMBER</v>
      </c>
      <c r="B18" s="36"/>
      <c r="C18" s="12" t="s">
        <v>26</v>
      </c>
      <c r="D18" s="53" t="s">
        <v>255</v>
      </c>
      <c r="E18" s="53" t="s">
        <v>507</v>
      </c>
      <c r="F18" s="95">
        <f>DISPUTES_Total_Ind!F18+DISPUTES_Total_Grp!F18</f>
        <v>0</v>
      </c>
      <c r="G18" s="95">
        <f>DISPUTES_Total_Ind!G18+DISPUTES_Total_Grp!G18</f>
        <v>0</v>
      </c>
      <c r="H18" s="95">
        <f>DISPUTES_Total_Ind!H18+DISPUTES_Total_Grp!H18</f>
        <v>0</v>
      </c>
      <c r="I18" s="95">
        <f>DISPUTES_Total_Ind!I18+DISPUTES_Total_Grp!I18</f>
        <v>0</v>
      </c>
      <c r="J18" s="95">
        <f>DISPUTES_Total_Ind!J18+DISPUTES_Total_Grp!J18</f>
        <v>0</v>
      </c>
      <c r="K18" s="95">
        <f>DISPUTES_Total_Ind!K18+DISPUTES_Total_Grp!K18</f>
        <v>0</v>
      </c>
      <c r="L18" s="95">
        <f>DISPUTES_Total_Ind!L18+DISPUTES_Total_Grp!L18</f>
        <v>0</v>
      </c>
      <c r="M18" s="95">
        <f>DISPUTES_Total_Ind!M18+DISPUTES_Total_Grp!M18</f>
        <v>0</v>
      </c>
      <c r="N18" s="95">
        <f>DISPUTES_Total_Ind!N18+DISPUTES_Total_Grp!N18</f>
        <v>0</v>
      </c>
      <c r="O18" s="95">
        <f>DISPUTES_Total_Ind!O18+DISPUTES_Total_Grp!O18</f>
        <v>0</v>
      </c>
      <c r="P18" s="95">
        <f>DISPUTES_Total_Ind!P18+DISPUTES_Total_Grp!P18</f>
        <v>0</v>
      </c>
      <c r="Q18" s="95">
        <f>DISPUTES_Total_Ind!Q18+DISPUTES_Total_Grp!Q18</f>
        <v>0</v>
      </c>
      <c r="R18" s="95">
        <f>DISPUTES_Total_Ind!R18+DISPUTES_Total_Grp!R18</f>
        <v>0</v>
      </c>
      <c r="S18" s="95">
        <f>DISPUTES_Total_Ind!S18+DISPUTES_Total_Grp!S18</f>
        <v>0</v>
      </c>
      <c r="T18" s="95">
        <f>DISPUTES_Total_Ind!T18+DISPUTES_Total_Grp!T18</f>
        <v>0</v>
      </c>
      <c r="U18" s="95">
        <f>DISPUTES_Total_Ind!U18+DISPUTES_Total_Grp!U18</f>
        <v>0</v>
      </c>
      <c r="V18" s="95">
        <f>DISPUTES_Total_Ind!V18+DISPUTES_Total_Grp!V18</f>
        <v>0</v>
      </c>
      <c r="W18" s="95">
        <f>DISPUTES_Total_Ind!W18+DISPUTES_Total_Grp!W18</f>
        <v>0</v>
      </c>
      <c r="X18" s="95">
        <f>DISPUTES_Total_Ind!X18+DISPUTES_Total_Grp!X18</f>
        <v>0</v>
      </c>
      <c r="Y18" s="95">
        <f>DISPUTES_Total_Ind!Y18+DISPUTES_Total_Grp!Y18</f>
        <v>0</v>
      </c>
      <c r="Z18" s="95">
        <f>DISPUTES_Total_Ind!Z18+DISPUTES_Total_Grp!Z18</f>
        <v>0</v>
      </c>
      <c r="AA18" s="95">
        <f>DISPUTES_Total_Ind!AA18+DISPUTES_Total_Grp!AA18</f>
        <v>0</v>
      </c>
      <c r="AB18" s="95">
        <f>DISPUTES_Total_Ind!AB18+DISPUTES_Total_Grp!AB18</f>
        <v>0</v>
      </c>
      <c r="AC18" s="95">
        <f>DISPUTES_Total_Ind!AC18+DISPUTES_Total_Grp!AC18</f>
        <v>0</v>
      </c>
      <c r="AD18" s="95">
        <f>DISPUTES_Total_Ind!AD18+DISPUTES_Total_Grp!AD18</f>
        <v>0</v>
      </c>
      <c r="AE18" s="95">
        <f>DISPUTES_Total_Ind!AE18+DISPUTES_Total_Grp!AE18</f>
        <v>0</v>
      </c>
      <c r="AF18" s="95">
        <f>DISPUTES_Total_Ind!AF18+DISPUTES_Total_Grp!AF18</f>
        <v>0</v>
      </c>
      <c r="AG18" s="95">
        <f>DISPUTES_Total_Ind!AG18+DISPUTES_Total_Grp!AG18</f>
        <v>0</v>
      </c>
      <c r="AH18" s="95">
        <f>DISPUTES_Total_Ind!AH18+DISPUTES_Total_Grp!AH18</f>
        <v>0</v>
      </c>
      <c r="AI18" s="95">
        <f>DISPUTES_Total_Ind!AI18+DISPUTES_Total_Grp!AI18</f>
        <v>0</v>
      </c>
      <c r="AJ18" s="95">
        <f>DISPUTES_Total_Ind!AJ18+DISPUTES_Total_Grp!AJ18</f>
        <v>0</v>
      </c>
      <c r="AK18" s="95">
        <f>DISPUTES_Total_Ind!AK18+DISPUTES_Total_Grp!AK18</f>
        <v>0</v>
      </c>
      <c r="AL18" s="95">
        <f>DISPUTES_Total_Ind!AL18+DISPUTES_Total_Grp!AL18</f>
        <v>0</v>
      </c>
      <c r="AM18" s="95">
        <f>DISPUTES_Total_Ind!AM18+DISPUTES_Total_Grp!AM18</f>
        <v>0</v>
      </c>
      <c r="AN18" s="95">
        <f>DISPUTES_Total_Ind!AN18+DISPUTES_Total_Grp!AN18</f>
        <v>0</v>
      </c>
      <c r="AO18" s="95">
        <f>DISPUTES_Total_Ind!AO18+DISPUTES_Total_Grp!AO18</f>
        <v>0</v>
      </c>
      <c r="AP18" s="95">
        <f>DISPUTES_Total_Ind!AP18+DISPUTES_Total_Grp!AP18</f>
        <v>0</v>
      </c>
      <c r="AQ18" s="95">
        <f>DISPUTES_Total_Ind!AQ18+DISPUTES_Total_Grp!AQ18</f>
        <v>0</v>
      </c>
      <c r="AR18" s="95">
        <f>DISPUTES_Total_Ind!AR18+DISPUTES_Total_Grp!AR18</f>
        <v>0</v>
      </c>
    </row>
    <row r="19" spans="1:44" x14ac:dyDescent="0.25">
      <c r="A19" s="111" t="str">
        <f t="shared" si="0"/>
        <v>DISPUTES BY NUMBER</v>
      </c>
      <c r="B19" s="36"/>
      <c r="C19" s="12" t="s">
        <v>26</v>
      </c>
      <c r="D19" s="53" t="s">
        <v>523</v>
      </c>
      <c r="E19" s="53" t="s">
        <v>508</v>
      </c>
      <c r="F19" s="95">
        <f>DISPUTES_Total_Ind!F19+DISPUTES_Total_Grp!F19</f>
        <v>0</v>
      </c>
      <c r="G19" s="95">
        <f>DISPUTES_Total_Ind!G19+DISPUTES_Total_Grp!G19</f>
        <v>0</v>
      </c>
      <c r="H19" s="95">
        <f>DISPUTES_Total_Ind!H19+DISPUTES_Total_Grp!H19</f>
        <v>0</v>
      </c>
      <c r="I19" s="95">
        <f>DISPUTES_Total_Ind!I19+DISPUTES_Total_Grp!I19</f>
        <v>0</v>
      </c>
      <c r="J19" s="95">
        <f>DISPUTES_Total_Ind!J19+DISPUTES_Total_Grp!J19</f>
        <v>0</v>
      </c>
      <c r="K19" s="95">
        <f>DISPUTES_Total_Ind!K19+DISPUTES_Total_Grp!K19</f>
        <v>0</v>
      </c>
      <c r="L19" s="95">
        <f>DISPUTES_Total_Ind!L19+DISPUTES_Total_Grp!L19</f>
        <v>0</v>
      </c>
      <c r="M19" s="95">
        <f>DISPUTES_Total_Ind!M19+DISPUTES_Total_Grp!M19</f>
        <v>0</v>
      </c>
      <c r="N19" s="95">
        <f>DISPUTES_Total_Ind!N19+DISPUTES_Total_Grp!N19</f>
        <v>0</v>
      </c>
      <c r="O19" s="95">
        <f>DISPUTES_Total_Ind!O19+DISPUTES_Total_Grp!O19</f>
        <v>0</v>
      </c>
      <c r="P19" s="95">
        <f>DISPUTES_Total_Ind!P19+DISPUTES_Total_Grp!P19</f>
        <v>0</v>
      </c>
      <c r="Q19" s="95">
        <f>DISPUTES_Total_Ind!Q19+DISPUTES_Total_Grp!Q19</f>
        <v>0</v>
      </c>
      <c r="R19" s="95">
        <f>DISPUTES_Total_Ind!R19+DISPUTES_Total_Grp!R19</f>
        <v>0</v>
      </c>
      <c r="S19" s="95">
        <f>DISPUTES_Total_Ind!S19+DISPUTES_Total_Grp!S19</f>
        <v>0</v>
      </c>
      <c r="T19" s="95">
        <f>DISPUTES_Total_Ind!T19+DISPUTES_Total_Grp!T19</f>
        <v>0</v>
      </c>
      <c r="U19" s="95">
        <f>DISPUTES_Total_Ind!U19+DISPUTES_Total_Grp!U19</f>
        <v>0</v>
      </c>
      <c r="V19" s="95">
        <f>DISPUTES_Total_Ind!V19+DISPUTES_Total_Grp!V19</f>
        <v>0</v>
      </c>
      <c r="W19" s="95">
        <f>DISPUTES_Total_Ind!W19+DISPUTES_Total_Grp!W19</f>
        <v>0</v>
      </c>
      <c r="X19" s="95">
        <f>DISPUTES_Total_Ind!X19+DISPUTES_Total_Grp!X19</f>
        <v>0</v>
      </c>
      <c r="Y19" s="95">
        <f>DISPUTES_Total_Ind!Y19+DISPUTES_Total_Grp!Y19</f>
        <v>0</v>
      </c>
      <c r="Z19" s="95">
        <f>DISPUTES_Total_Ind!Z19+DISPUTES_Total_Grp!Z19</f>
        <v>0</v>
      </c>
      <c r="AA19" s="95">
        <f>DISPUTES_Total_Ind!AA19+DISPUTES_Total_Grp!AA19</f>
        <v>0</v>
      </c>
      <c r="AB19" s="95">
        <f>DISPUTES_Total_Ind!AB19+DISPUTES_Total_Grp!AB19</f>
        <v>0</v>
      </c>
      <c r="AC19" s="95">
        <f>DISPUTES_Total_Ind!AC19+DISPUTES_Total_Grp!AC19</f>
        <v>0</v>
      </c>
      <c r="AD19" s="95">
        <f>DISPUTES_Total_Ind!AD19+DISPUTES_Total_Grp!AD19</f>
        <v>0</v>
      </c>
      <c r="AE19" s="95">
        <f>DISPUTES_Total_Ind!AE19+DISPUTES_Total_Grp!AE19</f>
        <v>0</v>
      </c>
      <c r="AF19" s="95">
        <f>DISPUTES_Total_Ind!AF19+DISPUTES_Total_Grp!AF19</f>
        <v>0</v>
      </c>
      <c r="AG19" s="95">
        <f>DISPUTES_Total_Ind!AG19+DISPUTES_Total_Grp!AG19</f>
        <v>0</v>
      </c>
      <c r="AH19" s="95">
        <f>DISPUTES_Total_Ind!AH19+DISPUTES_Total_Grp!AH19</f>
        <v>0</v>
      </c>
      <c r="AI19" s="95">
        <f>DISPUTES_Total_Ind!AI19+DISPUTES_Total_Grp!AI19</f>
        <v>0</v>
      </c>
      <c r="AJ19" s="95">
        <f>DISPUTES_Total_Ind!AJ19+DISPUTES_Total_Grp!AJ19</f>
        <v>0</v>
      </c>
      <c r="AK19" s="95">
        <f>DISPUTES_Total_Ind!AK19+DISPUTES_Total_Grp!AK19</f>
        <v>0</v>
      </c>
      <c r="AL19" s="95">
        <f>DISPUTES_Total_Ind!AL19+DISPUTES_Total_Grp!AL19</f>
        <v>0</v>
      </c>
      <c r="AM19" s="95">
        <f>DISPUTES_Total_Ind!AM19+DISPUTES_Total_Grp!AM19</f>
        <v>0</v>
      </c>
      <c r="AN19" s="95">
        <f>DISPUTES_Total_Ind!AN19+DISPUTES_Total_Grp!AN19</f>
        <v>0</v>
      </c>
      <c r="AO19" s="95">
        <f>DISPUTES_Total_Ind!AO19+DISPUTES_Total_Grp!AO19</f>
        <v>0</v>
      </c>
      <c r="AP19" s="95">
        <f>DISPUTES_Total_Ind!AP19+DISPUTES_Total_Grp!AP19</f>
        <v>0</v>
      </c>
      <c r="AQ19" s="95">
        <f>DISPUTES_Total_Ind!AQ19+DISPUTES_Total_Grp!AQ19</f>
        <v>0</v>
      </c>
      <c r="AR19" s="95">
        <f>DISPUTES_Total_Ind!AR19+DISPUTES_Total_Grp!AR19</f>
        <v>0</v>
      </c>
    </row>
    <row r="20" spans="1:44" x14ac:dyDescent="0.25">
      <c r="A20" s="111" t="str">
        <f t="shared" si="0"/>
        <v>DISPUTES BY NUMBER</v>
      </c>
      <c r="B20" s="36"/>
      <c r="C20" s="12" t="s">
        <v>26</v>
      </c>
      <c r="D20" s="53" t="s">
        <v>292</v>
      </c>
      <c r="E20" s="53" t="s">
        <v>509</v>
      </c>
      <c r="F20" s="95">
        <f>DISPUTES_Total_Ind!F20+DISPUTES_Total_Grp!F20</f>
        <v>0</v>
      </c>
      <c r="G20" s="95">
        <f>DISPUTES_Total_Ind!G20+DISPUTES_Total_Grp!G20</f>
        <v>0</v>
      </c>
      <c r="H20" s="95">
        <f>DISPUTES_Total_Ind!H20+DISPUTES_Total_Grp!H20</f>
        <v>0</v>
      </c>
      <c r="I20" s="95">
        <f>DISPUTES_Total_Ind!I20+DISPUTES_Total_Grp!I20</f>
        <v>0</v>
      </c>
      <c r="J20" s="95">
        <f>DISPUTES_Total_Ind!J20+DISPUTES_Total_Grp!J20</f>
        <v>0</v>
      </c>
      <c r="K20" s="95">
        <f>DISPUTES_Total_Ind!K20+DISPUTES_Total_Grp!K20</f>
        <v>0</v>
      </c>
      <c r="L20" s="95">
        <f>DISPUTES_Total_Ind!L20+DISPUTES_Total_Grp!L20</f>
        <v>0</v>
      </c>
      <c r="M20" s="95">
        <f>DISPUTES_Total_Ind!M20+DISPUTES_Total_Grp!M20</f>
        <v>0</v>
      </c>
      <c r="N20" s="95">
        <f>DISPUTES_Total_Ind!N20+DISPUTES_Total_Grp!N20</f>
        <v>0</v>
      </c>
      <c r="O20" s="95">
        <f>DISPUTES_Total_Ind!O20+DISPUTES_Total_Grp!O20</f>
        <v>0</v>
      </c>
      <c r="P20" s="95">
        <f>DISPUTES_Total_Ind!P20+DISPUTES_Total_Grp!P20</f>
        <v>0</v>
      </c>
      <c r="Q20" s="95">
        <f>DISPUTES_Total_Ind!Q20+DISPUTES_Total_Grp!Q20</f>
        <v>0</v>
      </c>
      <c r="R20" s="95">
        <f>DISPUTES_Total_Ind!R20+DISPUTES_Total_Grp!R20</f>
        <v>0</v>
      </c>
      <c r="S20" s="95">
        <f>DISPUTES_Total_Ind!S20+DISPUTES_Total_Grp!S20</f>
        <v>0</v>
      </c>
      <c r="T20" s="95">
        <f>DISPUTES_Total_Ind!T20+DISPUTES_Total_Grp!T20</f>
        <v>0</v>
      </c>
      <c r="U20" s="95">
        <f>DISPUTES_Total_Ind!U20+DISPUTES_Total_Grp!U20</f>
        <v>0</v>
      </c>
      <c r="V20" s="95">
        <f>DISPUTES_Total_Ind!V20+DISPUTES_Total_Grp!V20</f>
        <v>0</v>
      </c>
      <c r="W20" s="95">
        <f>DISPUTES_Total_Ind!W20+DISPUTES_Total_Grp!W20</f>
        <v>0</v>
      </c>
      <c r="X20" s="95">
        <f>DISPUTES_Total_Ind!X20+DISPUTES_Total_Grp!X20</f>
        <v>0</v>
      </c>
      <c r="Y20" s="95">
        <f>DISPUTES_Total_Ind!Y20+DISPUTES_Total_Grp!Y20</f>
        <v>0</v>
      </c>
      <c r="Z20" s="95">
        <f>DISPUTES_Total_Ind!Z20+DISPUTES_Total_Grp!Z20</f>
        <v>0</v>
      </c>
      <c r="AA20" s="95">
        <f>DISPUTES_Total_Ind!AA20+DISPUTES_Total_Grp!AA20</f>
        <v>0</v>
      </c>
      <c r="AB20" s="95">
        <f>DISPUTES_Total_Ind!AB20+DISPUTES_Total_Grp!AB20</f>
        <v>0</v>
      </c>
      <c r="AC20" s="95">
        <f>DISPUTES_Total_Ind!AC20+DISPUTES_Total_Grp!AC20</f>
        <v>0</v>
      </c>
      <c r="AD20" s="95">
        <f>DISPUTES_Total_Ind!AD20+DISPUTES_Total_Grp!AD20</f>
        <v>0</v>
      </c>
      <c r="AE20" s="95">
        <f>DISPUTES_Total_Ind!AE20+DISPUTES_Total_Grp!AE20</f>
        <v>0</v>
      </c>
      <c r="AF20" s="95">
        <f>DISPUTES_Total_Ind!AF20+DISPUTES_Total_Grp!AF20</f>
        <v>0</v>
      </c>
      <c r="AG20" s="95">
        <f>DISPUTES_Total_Ind!AG20+DISPUTES_Total_Grp!AG20</f>
        <v>0</v>
      </c>
      <c r="AH20" s="95">
        <f>DISPUTES_Total_Ind!AH20+DISPUTES_Total_Grp!AH20</f>
        <v>0</v>
      </c>
      <c r="AI20" s="95">
        <f>DISPUTES_Total_Ind!AI20+DISPUTES_Total_Grp!AI20</f>
        <v>0</v>
      </c>
      <c r="AJ20" s="95">
        <f>DISPUTES_Total_Ind!AJ20+DISPUTES_Total_Grp!AJ20</f>
        <v>0</v>
      </c>
      <c r="AK20" s="95">
        <f>DISPUTES_Total_Ind!AK20+DISPUTES_Total_Grp!AK20</f>
        <v>0</v>
      </c>
      <c r="AL20" s="95">
        <f>DISPUTES_Total_Ind!AL20+DISPUTES_Total_Grp!AL20</f>
        <v>0</v>
      </c>
      <c r="AM20" s="95">
        <f>DISPUTES_Total_Ind!AM20+DISPUTES_Total_Grp!AM20</f>
        <v>0</v>
      </c>
      <c r="AN20" s="95">
        <f>DISPUTES_Total_Ind!AN20+DISPUTES_Total_Grp!AN20</f>
        <v>0</v>
      </c>
      <c r="AO20" s="95">
        <f>DISPUTES_Total_Ind!AO20+DISPUTES_Total_Grp!AO20</f>
        <v>0</v>
      </c>
      <c r="AP20" s="95">
        <f>DISPUTES_Total_Ind!AP20+DISPUTES_Total_Grp!AP20</f>
        <v>0</v>
      </c>
      <c r="AQ20" s="95">
        <f>DISPUTES_Total_Ind!AQ20+DISPUTES_Total_Grp!AQ20</f>
        <v>0</v>
      </c>
      <c r="AR20" s="95">
        <f>DISPUTES_Total_Ind!AR20+DISPUTES_Total_Grp!AR20</f>
        <v>0</v>
      </c>
    </row>
    <row r="21" spans="1:44" x14ac:dyDescent="0.25">
      <c r="A21" s="111" t="str">
        <f t="shared" si="0"/>
        <v>DISPUTES BY NUMBER</v>
      </c>
      <c r="B21" s="36"/>
      <c r="C21" s="12" t="s">
        <v>26</v>
      </c>
      <c r="D21" s="53" t="s">
        <v>354</v>
      </c>
      <c r="E21" s="53" t="s">
        <v>227</v>
      </c>
      <c r="F21" s="95">
        <f>DISPUTES_Total_Ind!F21+DISPUTES_Total_Grp!F21</f>
        <v>0</v>
      </c>
      <c r="G21" s="95">
        <f>DISPUTES_Total_Ind!G21+DISPUTES_Total_Grp!G21</f>
        <v>0</v>
      </c>
      <c r="H21" s="95">
        <f>DISPUTES_Total_Ind!H21+DISPUTES_Total_Grp!H21</f>
        <v>0</v>
      </c>
      <c r="I21" s="95">
        <f>DISPUTES_Total_Ind!I21+DISPUTES_Total_Grp!I21</f>
        <v>0</v>
      </c>
      <c r="J21" s="95">
        <f>DISPUTES_Total_Ind!J21+DISPUTES_Total_Grp!J21</f>
        <v>0</v>
      </c>
      <c r="K21" s="95">
        <f>DISPUTES_Total_Ind!K21+DISPUTES_Total_Grp!K21</f>
        <v>0</v>
      </c>
      <c r="L21" s="95">
        <f>DISPUTES_Total_Ind!L21+DISPUTES_Total_Grp!L21</f>
        <v>0</v>
      </c>
      <c r="M21" s="95">
        <f>DISPUTES_Total_Ind!M21+DISPUTES_Total_Grp!M21</f>
        <v>0</v>
      </c>
      <c r="N21" s="95">
        <f>DISPUTES_Total_Ind!N21+DISPUTES_Total_Grp!N21</f>
        <v>0</v>
      </c>
      <c r="O21" s="95">
        <f>DISPUTES_Total_Ind!O21+DISPUTES_Total_Grp!O21</f>
        <v>0</v>
      </c>
      <c r="P21" s="95">
        <f>DISPUTES_Total_Ind!P21+DISPUTES_Total_Grp!P21</f>
        <v>0</v>
      </c>
      <c r="Q21" s="95">
        <f>DISPUTES_Total_Ind!Q21+DISPUTES_Total_Grp!Q21</f>
        <v>0</v>
      </c>
      <c r="R21" s="95">
        <f>DISPUTES_Total_Ind!R21+DISPUTES_Total_Grp!R21</f>
        <v>0</v>
      </c>
      <c r="S21" s="95">
        <f>DISPUTES_Total_Ind!S21+DISPUTES_Total_Grp!S21</f>
        <v>0</v>
      </c>
      <c r="T21" s="95">
        <f>DISPUTES_Total_Ind!T21+DISPUTES_Total_Grp!T21</f>
        <v>0</v>
      </c>
      <c r="U21" s="95">
        <f>DISPUTES_Total_Ind!U21+DISPUTES_Total_Grp!U21</f>
        <v>0</v>
      </c>
      <c r="V21" s="95">
        <f>DISPUTES_Total_Ind!V21+DISPUTES_Total_Grp!V21</f>
        <v>0</v>
      </c>
      <c r="W21" s="95">
        <f>DISPUTES_Total_Ind!W21+DISPUTES_Total_Grp!W21</f>
        <v>0</v>
      </c>
      <c r="X21" s="95">
        <f>DISPUTES_Total_Ind!X21+DISPUTES_Total_Grp!X21</f>
        <v>0</v>
      </c>
      <c r="Y21" s="95">
        <f>DISPUTES_Total_Ind!Y21+DISPUTES_Total_Grp!Y21</f>
        <v>0</v>
      </c>
      <c r="Z21" s="95">
        <f>DISPUTES_Total_Ind!Z21+DISPUTES_Total_Grp!Z21</f>
        <v>0</v>
      </c>
      <c r="AA21" s="95">
        <f>DISPUTES_Total_Ind!AA21+DISPUTES_Total_Grp!AA21</f>
        <v>0</v>
      </c>
      <c r="AB21" s="95">
        <f>DISPUTES_Total_Ind!AB21+DISPUTES_Total_Grp!AB21</f>
        <v>0</v>
      </c>
      <c r="AC21" s="95">
        <f>DISPUTES_Total_Ind!AC21+DISPUTES_Total_Grp!AC21</f>
        <v>0</v>
      </c>
      <c r="AD21" s="95">
        <f>DISPUTES_Total_Ind!AD21+DISPUTES_Total_Grp!AD21</f>
        <v>0</v>
      </c>
      <c r="AE21" s="95">
        <f>DISPUTES_Total_Ind!AE21+DISPUTES_Total_Grp!AE21</f>
        <v>0</v>
      </c>
      <c r="AF21" s="95">
        <f>DISPUTES_Total_Ind!AF21+DISPUTES_Total_Grp!AF21</f>
        <v>0</v>
      </c>
      <c r="AG21" s="95">
        <f>DISPUTES_Total_Ind!AG21+DISPUTES_Total_Grp!AG21</f>
        <v>0</v>
      </c>
      <c r="AH21" s="95">
        <f>DISPUTES_Total_Ind!AH21+DISPUTES_Total_Grp!AH21</f>
        <v>0</v>
      </c>
      <c r="AI21" s="95">
        <f>DISPUTES_Total_Ind!AI21+DISPUTES_Total_Grp!AI21</f>
        <v>0</v>
      </c>
      <c r="AJ21" s="95">
        <f>DISPUTES_Total_Ind!AJ21+DISPUTES_Total_Grp!AJ21</f>
        <v>0</v>
      </c>
      <c r="AK21" s="95">
        <f>DISPUTES_Total_Ind!AK21+DISPUTES_Total_Grp!AK21</f>
        <v>0</v>
      </c>
      <c r="AL21" s="95">
        <f>DISPUTES_Total_Ind!AL21+DISPUTES_Total_Grp!AL21</f>
        <v>0</v>
      </c>
      <c r="AM21" s="95">
        <f>DISPUTES_Total_Ind!AM21+DISPUTES_Total_Grp!AM21</f>
        <v>0</v>
      </c>
      <c r="AN21" s="95">
        <f>DISPUTES_Total_Ind!AN21+DISPUTES_Total_Grp!AN21</f>
        <v>0</v>
      </c>
      <c r="AO21" s="95">
        <f>DISPUTES_Total_Ind!AO21+DISPUTES_Total_Grp!AO21</f>
        <v>0</v>
      </c>
      <c r="AP21" s="95">
        <f>DISPUTES_Total_Ind!AP21+DISPUTES_Total_Grp!AP21</f>
        <v>0</v>
      </c>
      <c r="AQ21" s="95">
        <f>DISPUTES_Total_Ind!AQ21+DISPUTES_Total_Grp!AQ21</f>
        <v>0</v>
      </c>
      <c r="AR21" s="95">
        <f>DISPUTES_Total_Ind!AR21+DISPUTES_Total_Grp!AR21</f>
        <v>0</v>
      </c>
    </row>
    <row r="22" spans="1:44" x14ac:dyDescent="0.25">
      <c r="A22" s="111" t="str">
        <f t="shared" si="0"/>
        <v>DISPUTES BY NUMBER</v>
      </c>
      <c r="B22" s="36"/>
      <c r="C22" s="12" t="s">
        <v>26</v>
      </c>
      <c r="D22" s="53" t="s">
        <v>222</v>
      </c>
      <c r="E22" s="53" t="s">
        <v>257</v>
      </c>
      <c r="F22" s="95">
        <f>DISPUTES_Total_Ind!F22+DISPUTES_Total_Grp!F22</f>
        <v>0</v>
      </c>
      <c r="G22" s="95">
        <f>DISPUTES_Total_Ind!G22+DISPUTES_Total_Grp!G22</f>
        <v>0</v>
      </c>
      <c r="H22" s="95">
        <f>DISPUTES_Total_Ind!H22+DISPUTES_Total_Grp!H22</f>
        <v>0</v>
      </c>
      <c r="I22" s="95">
        <f>DISPUTES_Total_Ind!I22+DISPUTES_Total_Grp!I22</f>
        <v>0</v>
      </c>
      <c r="J22" s="95">
        <f>DISPUTES_Total_Ind!J22+DISPUTES_Total_Grp!J22</f>
        <v>0</v>
      </c>
      <c r="K22" s="95">
        <f>DISPUTES_Total_Ind!K22+DISPUTES_Total_Grp!K22</f>
        <v>0</v>
      </c>
      <c r="L22" s="95">
        <f>DISPUTES_Total_Ind!L22+DISPUTES_Total_Grp!L22</f>
        <v>0</v>
      </c>
      <c r="M22" s="95">
        <f>DISPUTES_Total_Ind!M22+DISPUTES_Total_Grp!M22</f>
        <v>0</v>
      </c>
      <c r="N22" s="95">
        <f>DISPUTES_Total_Ind!N22+DISPUTES_Total_Grp!N22</f>
        <v>0</v>
      </c>
      <c r="O22" s="95">
        <f>DISPUTES_Total_Ind!O22+DISPUTES_Total_Grp!O22</f>
        <v>0</v>
      </c>
      <c r="P22" s="95">
        <f>DISPUTES_Total_Ind!P22+DISPUTES_Total_Grp!P22</f>
        <v>0</v>
      </c>
      <c r="Q22" s="95">
        <f>DISPUTES_Total_Ind!Q22+DISPUTES_Total_Grp!Q22</f>
        <v>0</v>
      </c>
      <c r="R22" s="95">
        <f>DISPUTES_Total_Ind!R22+DISPUTES_Total_Grp!R22</f>
        <v>0</v>
      </c>
      <c r="S22" s="95">
        <f>DISPUTES_Total_Ind!S22+DISPUTES_Total_Grp!S22</f>
        <v>0</v>
      </c>
      <c r="T22" s="95">
        <f>DISPUTES_Total_Ind!T22+DISPUTES_Total_Grp!T22</f>
        <v>0</v>
      </c>
      <c r="U22" s="95">
        <f>DISPUTES_Total_Ind!U22+DISPUTES_Total_Grp!U22</f>
        <v>0</v>
      </c>
      <c r="V22" s="95">
        <f>DISPUTES_Total_Ind!V22+DISPUTES_Total_Grp!V22</f>
        <v>0</v>
      </c>
      <c r="W22" s="95">
        <f>DISPUTES_Total_Ind!W22+DISPUTES_Total_Grp!W22</f>
        <v>0</v>
      </c>
      <c r="X22" s="95">
        <f>DISPUTES_Total_Ind!X22+DISPUTES_Total_Grp!X22</f>
        <v>0</v>
      </c>
      <c r="Y22" s="95">
        <f>DISPUTES_Total_Ind!Y22+DISPUTES_Total_Grp!Y22</f>
        <v>0</v>
      </c>
      <c r="Z22" s="95">
        <f>DISPUTES_Total_Ind!Z22+DISPUTES_Total_Grp!Z22</f>
        <v>0</v>
      </c>
      <c r="AA22" s="95">
        <f>DISPUTES_Total_Ind!AA22+DISPUTES_Total_Grp!AA22</f>
        <v>0</v>
      </c>
      <c r="AB22" s="95">
        <f>DISPUTES_Total_Ind!AB22+DISPUTES_Total_Grp!AB22</f>
        <v>0</v>
      </c>
      <c r="AC22" s="95">
        <f>DISPUTES_Total_Ind!AC22+DISPUTES_Total_Grp!AC22</f>
        <v>0</v>
      </c>
      <c r="AD22" s="95">
        <f>DISPUTES_Total_Ind!AD22+DISPUTES_Total_Grp!AD22</f>
        <v>0</v>
      </c>
      <c r="AE22" s="95">
        <f>DISPUTES_Total_Ind!AE22+DISPUTES_Total_Grp!AE22</f>
        <v>0</v>
      </c>
      <c r="AF22" s="95">
        <f>DISPUTES_Total_Ind!AF22+DISPUTES_Total_Grp!AF22</f>
        <v>0</v>
      </c>
      <c r="AG22" s="95">
        <f>DISPUTES_Total_Ind!AG22+DISPUTES_Total_Grp!AG22</f>
        <v>0</v>
      </c>
      <c r="AH22" s="95">
        <f>DISPUTES_Total_Ind!AH22+DISPUTES_Total_Grp!AH22</f>
        <v>0</v>
      </c>
      <c r="AI22" s="95">
        <f>DISPUTES_Total_Ind!AI22+DISPUTES_Total_Grp!AI22</f>
        <v>0</v>
      </c>
      <c r="AJ22" s="95">
        <f>DISPUTES_Total_Ind!AJ22+DISPUTES_Total_Grp!AJ22</f>
        <v>0</v>
      </c>
      <c r="AK22" s="95">
        <f>DISPUTES_Total_Ind!AK22+DISPUTES_Total_Grp!AK22</f>
        <v>0</v>
      </c>
      <c r="AL22" s="95">
        <f>DISPUTES_Total_Ind!AL22+DISPUTES_Total_Grp!AL22</f>
        <v>0</v>
      </c>
      <c r="AM22" s="95">
        <f>DISPUTES_Total_Ind!AM22+DISPUTES_Total_Grp!AM22</f>
        <v>0</v>
      </c>
      <c r="AN22" s="95">
        <f>DISPUTES_Total_Ind!AN22+DISPUTES_Total_Grp!AN22</f>
        <v>0</v>
      </c>
      <c r="AO22" s="95">
        <f>DISPUTES_Total_Ind!AO22+DISPUTES_Total_Grp!AO22</f>
        <v>0</v>
      </c>
      <c r="AP22" s="95">
        <f>DISPUTES_Total_Ind!AP22+DISPUTES_Total_Grp!AP22</f>
        <v>0</v>
      </c>
      <c r="AQ22" s="95">
        <f>DISPUTES_Total_Ind!AQ22+DISPUTES_Total_Grp!AQ22</f>
        <v>0</v>
      </c>
      <c r="AR22" s="95">
        <f>DISPUTES_Total_Ind!AR22+DISPUTES_Total_Grp!AR22</f>
        <v>0</v>
      </c>
    </row>
    <row r="23" spans="1:44" x14ac:dyDescent="0.25">
      <c r="A23" s="111" t="str">
        <f t="shared" si="0"/>
        <v>DISPUTES BY NUMBER</v>
      </c>
      <c r="B23" s="36"/>
      <c r="C23" s="12" t="s">
        <v>26</v>
      </c>
      <c r="D23" s="53" t="s">
        <v>224</v>
      </c>
      <c r="E23" s="53" t="s">
        <v>258</v>
      </c>
      <c r="F23" s="95">
        <f>DISPUTES_Total_Ind!F23+DISPUTES_Total_Grp!F23</f>
        <v>0</v>
      </c>
      <c r="G23" s="95">
        <f>DISPUTES_Total_Ind!G23+DISPUTES_Total_Grp!G23</f>
        <v>0</v>
      </c>
      <c r="H23" s="95">
        <f>DISPUTES_Total_Ind!H23+DISPUTES_Total_Grp!H23</f>
        <v>0</v>
      </c>
      <c r="I23" s="95">
        <f>DISPUTES_Total_Ind!I23+DISPUTES_Total_Grp!I23</f>
        <v>0</v>
      </c>
      <c r="J23" s="95">
        <f>DISPUTES_Total_Ind!J23+DISPUTES_Total_Grp!J23</f>
        <v>0</v>
      </c>
      <c r="K23" s="95">
        <f>DISPUTES_Total_Ind!K23+DISPUTES_Total_Grp!K23</f>
        <v>0</v>
      </c>
      <c r="L23" s="95">
        <f>DISPUTES_Total_Ind!L23+DISPUTES_Total_Grp!L23</f>
        <v>0</v>
      </c>
      <c r="M23" s="95">
        <f>DISPUTES_Total_Ind!M23+DISPUTES_Total_Grp!M23</f>
        <v>0</v>
      </c>
      <c r="N23" s="95">
        <f>DISPUTES_Total_Ind!N23+DISPUTES_Total_Grp!N23</f>
        <v>0</v>
      </c>
      <c r="O23" s="95">
        <f>DISPUTES_Total_Ind!O23+DISPUTES_Total_Grp!O23</f>
        <v>0</v>
      </c>
      <c r="P23" s="95">
        <f>DISPUTES_Total_Ind!P23+DISPUTES_Total_Grp!P23</f>
        <v>0</v>
      </c>
      <c r="Q23" s="95">
        <f>DISPUTES_Total_Ind!Q23+DISPUTES_Total_Grp!Q23</f>
        <v>0</v>
      </c>
      <c r="R23" s="95">
        <f>DISPUTES_Total_Ind!R23+DISPUTES_Total_Grp!R23</f>
        <v>0</v>
      </c>
      <c r="S23" s="95">
        <f>DISPUTES_Total_Ind!S23+DISPUTES_Total_Grp!S23</f>
        <v>0</v>
      </c>
      <c r="T23" s="95">
        <f>DISPUTES_Total_Ind!T23+DISPUTES_Total_Grp!T23</f>
        <v>0</v>
      </c>
      <c r="U23" s="95">
        <f>DISPUTES_Total_Ind!U23+DISPUTES_Total_Grp!U23</f>
        <v>0</v>
      </c>
      <c r="V23" s="95">
        <f>DISPUTES_Total_Ind!V23+DISPUTES_Total_Grp!V23</f>
        <v>0</v>
      </c>
      <c r="W23" s="95">
        <f>DISPUTES_Total_Ind!W23+DISPUTES_Total_Grp!W23</f>
        <v>0</v>
      </c>
      <c r="X23" s="95">
        <f>DISPUTES_Total_Ind!X23+DISPUTES_Total_Grp!X23</f>
        <v>0</v>
      </c>
      <c r="Y23" s="95">
        <f>DISPUTES_Total_Ind!Y23+DISPUTES_Total_Grp!Y23</f>
        <v>0</v>
      </c>
      <c r="Z23" s="95">
        <f>DISPUTES_Total_Ind!Z23+DISPUTES_Total_Grp!Z23</f>
        <v>0</v>
      </c>
      <c r="AA23" s="95">
        <f>DISPUTES_Total_Ind!AA23+DISPUTES_Total_Grp!AA23</f>
        <v>0</v>
      </c>
      <c r="AB23" s="95">
        <f>DISPUTES_Total_Ind!AB23+DISPUTES_Total_Grp!AB23</f>
        <v>0</v>
      </c>
      <c r="AC23" s="95">
        <f>DISPUTES_Total_Ind!AC23+DISPUTES_Total_Grp!AC23</f>
        <v>0</v>
      </c>
      <c r="AD23" s="95">
        <f>DISPUTES_Total_Ind!AD23+DISPUTES_Total_Grp!AD23</f>
        <v>0</v>
      </c>
      <c r="AE23" s="95">
        <f>DISPUTES_Total_Ind!AE23+DISPUTES_Total_Grp!AE23</f>
        <v>0</v>
      </c>
      <c r="AF23" s="95">
        <f>DISPUTES_Total_Ind!AF23+DISPUTES_Total_Grp!AF23</f>
        <v>0</v>
      </c>
      <c r="AG23" s="95">
        <f>DISPUTES_Total_Ind!AG23+DISPUTES_Total_Grp!AG23</f>
        <v>0</v>
      </c>
      <c r="AH23" s="95">
        <f>DISPUTES_Total_Ind!AH23+DISPUTES_Total_Grp!AH23</f>
        <v>0</v>
      </c>
      <c r="AI23" s="95">
        <f>DISPUTES_Total_Ind!AI23+DISPUTES_Total_Grp!AI23</f>
        <v>0</v>
      </c>
      <c r="AJ23" s="95">
        <f>DISPUTES_Total_Ind!AJ23+DISPUTES_Total_Grp!AJ23</f>
        <v>0</v>
      </c>
      <c r="AK23" s="95">
        <f>DISPUTES_Total_Ind!AK23+DISPUTES_Total_Grp!AK23</f>
        <v>0</v>
      </c>
      <c r="AL23" s="95">
        <f>DISPUTES_Total_Ind!AL23+DISPUTES_Total_Grp!AL23</f>
        <v>0</v>
      </c>
      <c r="AM23" s="95">
        <f>DISPUTES_Total_Ind!AM23+DISPUTES_Total_Grp!AM23</f>
        <v>0</v>
      </c>
      <c r="AN23" s="95">
        <f>DISPUTES_Total_Ind!AN23+DISPUTES_Total_Grp!AN23</f>
        <v>0</v>
      </c>
      <c r="AO23" s="95">
        <f>DISPUTES_Total_Ind!AO23+DISPUTES_Total_Grp!AO23</f>
        <v>0</v>
      </c>
      <c r="AP23" s="95">
        <f>DISPUTES_Total_Ind!AP23+DISPUTES_Total_Grp!AP23</f>
        <v>0</v>
      </c>
      <c r="AQ23" s="95">
        <f>DISPUTES_Total_Ind!AQ23+DISPUTES_Total_Grp!AQ23</f>
        <v>0</v>
      </c>
      <c r="AR23" s="95">
        <f>DISPUTES_Total_Ind!AR23+DISPUTES_Total_Grp!AR23</f>
        <v>0</v>
      </c>
    </row>
    <row r="24" spans="1:44" x14ac:dyDescent="0.25">
      <c r="A24" s="111" t="str">
        <f t="shared" si="0"/>
        <v>DISPUTES BY NUMBER</v>
      </c>
      <c r="B24" s="36"/>
      <c r="C24" s="12" t="s">
        <v>26</v>
      </c>
      <c r="D24" s="53" t="s">
        <v>341</v>
      </c>
      <c r="E24" s="53" t="s">
        <v>259</v>
      </c>
      <c r="F24" s="95">
        <f>DISPUTES_Total_Ind!F24+DISPUTES_Total_Grp!F24</f>
        <v>0</v>
      </c>
      <c r="G24" s="95">
        <f>DISPUTES_Total_Ind!G24+DISPUTES_Total_Grp!G24</f>
        <v>0</v>
      </c>
      <c r="H24" s="95">
        <f>DISPUTES_Total_Ind!H24+DISPUTES_Total_Grp!H24</f>
        <v>0</v>
      </c>
      <c r="I24" s="95">
        <f>DISPUTES_Total_Ind!I24+DISPUTES_Total_Grp!I24</f>
        <v>0</v>
      </c>
      <c r="J24" s="95">
        <f>DISPUTES_Total_Ind!J24+DISPUTES_Total_Grp!J24</f>
        <v>0</v>
      </c>
      <c r="K24" s="95">
        <f>DISPUTES_Total_Ind!K24+DISPUTES_Total_Grp!K24</f>
        <v>0</v>
      </c>
      <c r="L24" s="95">
        <f>DISPUTES_Total_Ind!L24+DISPUTES_Total_Grp!L24</f>
        <v>0</v>
      </c>
      <c r="M24" s="95">
        <f>DISPUTES_Total_Ind!M24+DISPUTES_Total_Grp!M24</f>
        <v>0</v>
      </c>
      <c r="N24" s="95">
        <f>DISPUTES_Total_Ind!N24+DISPUTES_Total_Grp!N24</f>
        <v>0</v>
      </c>
      <c r="O24" s="95">
        <f>DISPUTES_Total_Ind!O24+DISPUTES_Total_Grp!O24</f>
        <v>0</v>
      </c>
      <c r="P24" s="95">
        <f>DISPUTES_Total_Ind!P24+DISPUTES_Total_Grp!P24</f>
        <v>0</v>
      </c>
      <c r="Q24" s="95">
        <f>DISPUTES_Total_Ind!Q24+DISPUTES_Total_Grp!Q24</f>
        <v>0</v>
      </c>
      <c r="R24" s="95">
        <f>DISPUTES_Total_Ind!R24+DISPUTES_Total_Grp!R24</f>
        <v>0</v>
      </c>
      <c r="S24" s="95">
        <f>DISPUTES_Total_Ind!S24+DISPUTES_Total_Grp!S24</f>
        <v>0</v>
      </c>
      <c r="T24" s="95">
        <f>DISPUTES_Total_Ind!T24+DISPUTES_Total_Grp!T24</f>
        <v>0</v>
      </c>
      <c r="U24" s="95">
        <f>DISPUTES_Total_Ind!U24+DISPUTES_Total_Grp!U24</f>
        <v>0</v>
      </c>
      <c r="V24" s="95">
        <f>DISPUTES_Total_Ind!V24+DISPUTES_Total_Grp!V24</f>
        <v>0</v>
      </c>
      <c r="W24" s="95">
        <f>DISPUTES_Total_Ind!W24+DISPUTES_Total_Grp!W24</f>
        <v>0</v>
      </c>
      <c r="X24" s="95">
        <f>DISPUTES_Total_Ind!X24+DISPUTES_Total_Grp!X24</f>
        <v>0</v>
      </c>
      <c r="Y24" s="95">
        <f>DISPUTES_Total_Ind!Y24+DISPUTES_Total_Grp!Y24</f>
        <v>0</v>
      </c>
      <c r="Z24" s="95">
        <f>DISPUTES_Total_Ind!Z24+DISPUTES_Total_Grp!Z24</f>
        <v>0</v>
      </c>
      <c r="AA24" s="95">
        <f>DISPUTES_Total_Ind!AA24+DISPUTES_Total_Grp!AA24</f>
        <v>0</v>
      </c>
      <c r="AB24" s="95">
        <f>DISPUTES_Total_Ind!AB24+DISPUTES_Total_Grp!AB24</f>
        <v>0</v>
      </c>
      <c r="AC24" s="95">
        <f>DISPUTES_Total_Ind!AC24+DISPUTES_Total_Grp!AC24</f>
        <v>0</v>
      </c>
      <c r="AD24" s="95">
        <f>DISPUTES_Total_Ind!AD24+DISPUTES_Total_Grp!AD24</f>
        <v>0</v>
      </c>
      <c r="AE24" s="95">
        <f>DISPUTES_Total_Ind!AE24+DISPUTES_Total_Grp!AE24</f>
        <v>0</v>
      </c>
      <c r="AF24" s="95">
        <f>DISPUTES_Total_Ind!AF24+DISPUTES_Total_Grp!AF24</f>
        <v>0</v>
      </c>
      <c r="AG24" s="95">
        <f>DISPUTES_Total_Ind!AG24+DISPUTES_Total_Grp!AG24</f>
        <v>0</v>
      </c>
      <c r="AH24" s="95">
        <f>DISPUTES_Total_Ind!AH24+DISPUTES_Total_Grp!AH24</f>
        <v>0</v>
      </c>
      <c r="AI24" s="95">
        <f>DISPUTES_Total_Ind!AI24+DISPUTES_Total_Grp!AI24</f>
        <v>0</v>
      </c>
      <c r="AJ24" s="95">
        <f>DISPUTES_Total_Ind!AJ24+DISPUTES_Total_Grp!AJ24</f>
        <v>0</v>
      </c>
      <c r="AK24" s="95">
        <f>DISPUTES_Total_Ind!AK24+DISPUTES_Total_Grp!AK24</f>
        <v>0</v>
      </c>
      <c r="AL24" s="95">
        <f>DISPUTES_Total_Ind!AL24+DISPUTES_Total_Grp!AL24</f>
        <v>0</v>
      </c>
      <c r="AM24" s="95">
        <f>DISPUTES_Total_Ind!AM24+DISPUTES_Total_Grp!AM24</f>
        <v>0</v>
      </c>
      <c r="AN24" s="95">
        <f>DISPUTES_Total_Ind!AN24+DISPUTES_Total_Grp!AN24</f>
        <v>0</v>
      </c>
      <c r="AO24" s="95">
        <f>DISPUTES_Total_Ind!AO24+DISPUTES_Total_Grp!AO24</f>
        <v>0</v>
      </c>
      <c r="AP24" s="95">
        <f>DISPUTES_Total_Ind!AP24+DISPUTES_Total_Grp!AP24</f>
        <v>0</v>
      </c>
      <c r="AQ24" s="95">
        <f>DISPUTES_Total_Ind!AQ24+DISPUTES_Total_Grp!AQ24</f>
        <v>0</v>
      </c>
      <c r="AR24" s="95">
        <f>DISPUTES_Total_Ind!AR24+DISPUTES_Total_Grp!AR24</f>
        <v>0</v>
      </c>
    </row>
    <row r="25" spans="1:44" x14ac:dyDescent="0.25">
      <c r="A25" s="111" t="str">
        <f t="shared" si="0"/>
        <v>DISPUTES BY NUMBER</v>
      </c>
      <c r="B25" s="36"/>
      <c r="C25" s="12" t="s">
        <v>26</v>
      </c>
      <c r="D25" s="53" t="s">
        <v>515</v>
      </c>
      <c r="E25" s="53" t="s">
        <v>228</v>
      </c>
      <c r="F25" s="95">
        <f>DISPUTES_Total_Ind!F25+DISPUTES_Total_Grp!F25</f>
        <v>0</v>
      </c>
      <c r="G25" s="95">
        <f>DISPUTES_Total_Ind!G25+DISPUTES_Total_Grp!G25</f>
        <v>0</v>
      </c>
      <c r="H25" s="95">
        <f>DISPUTES_Total_Ind!H25+DISPUTES_Total_Grp!H25</f>
        <v>0</v>
      </c>
      <c r="I25" s="95">
        <f>DISPUTES_Total_Ind!I25+DISPUTES_Total_Grp!I25</f>
        <v>0</v>
      </c>
      <c r="J25" s="95">
        <f>DISPUTES_Total_Ind!J25+DISPUTES_Total_Grp!J25</f>
        <v>0</v>
      </c>
      <c r="K25" s="95">
        <f>DISPUTES_Total_Ind!K25+DISPUTES_Total_Grp!K25</f>
        <v>0</v>
      </c>
      <c r="L25" s="95">
        <f>DISPUTES_Total_Ind!L25+DISPUTES_Total_Grp!L25</f>
        <v>0</v>
      </c>
      <c r="M25" s="95">
        <f>DISPUTES_Total_Ind!M25+DISPUTES_Total_Grp!M25</f>
        <v>0</v>
      </c>
      <c r="N25" s="95">
        <f>DISPUTES_Total_Ind!N25+DISPUTES_Total_Grp!N25</f>
        <v>0</v>
      </c>
      <c r="O25" s="95">
        <f>DISPUTES_Total_Ind!O25+DISPUTES_Total_Grp!O25</f>
        <v>0</v>
      </c>
      <c r="P25" s="95">
        <f>DISPUTES_Total_Ind!P25+DISPUTES_Total_Grp!P25</f>
        <v>0</v>
      </c>
      <c r="Q25" s="95">
        <f>DISPUTES_Total_Ind!Q25+DISPUTES_Total_Grp!Q25</f>
        <v>0</v>
      </c>
      <c r="R25" s="95">
        <f>DISPUTES_Total_Ind!R25+DISPUTES_Total_Grp!R25</f>
        <v>0</v>
      </c>
      <c r="S25" s="95">
        <f>DISPUTES_Total_Ind!S25+DISPUTES_Total_Grp!S25</f>
        <v>0</v>
      </c>
      <c r="T25" s="95">
        <f>DISPUTES_Total_Ind!T25+DISPUTES_Total_Grp!T25</f>
        <v>0</v>
      </c>
      <c r="U25" s="95">
        <f>DISPUTES_Total_Ind!U25+DISPUTES_Total_Grp!U25</f>
        <v>0</v>
      </c>
      <c r="V25" s="95">
        <f>DISPUTES_Total_Ind!V25+DISPUTES_Total_Grp!V25</f>
        <v>0</v>
      </c>
      <c r="W25" s="95">
        <f>DISPUTES_Total_Ind!W25+DISPUTES_Total_Grp!W25</f>
        <v>0</v>
      </c>
      <c r="X25" s="95">
        <f>DISPUTES_Total_Ind!X25+DISPUTES_Total_Grp!X25</f>
        <v>0</v>
      </c>
      <c r="Y25" s="95">
        <f>DISPUTES_Total_Ind!Y25+DISPUTES_Total_Grp!Y25</f>
        <v>0</v>
      </c>
      <c r="Z25" s="95">
        <f>DISPUTES_Total_Ind!Z25+DISPUTES_Total_Grp!Z25</f>
        <v>0</v>
      </c>
      <c r="AA25" s="95">
        <f>DISPUTES_Total_Ind!AA25+DISPUTES_Total_Grp!AA25</f>
        <v>0</v>
      </c>
      <c r="AB25" s="95">
        <f>DISPUTES_Total_Ind!AB25+DISPUTES_Total_Grp!AB25</f>
        <v>0</v>
      </c>
      <c r="AC25" s="95">
        <f>DISPUTES_Total_Ind!AC25+DISPUTES_Total_Grp!AC25</f>
        <v>0</v>
      </c>
      <c r="AD25" s="95">
        <f>DISPUTES_Total_Ind!AD25+DISPUTES_Total_Grp!AD25</f>
        <v>0</v>
      </c>
      <c r="AE25" s="95">
        <f>DISPUTES_Total_Ind!AE25+DISPUTES_Total_Grp!AE25</f>
        <v>0</v>
      </c>
      <c r="AF25" s="95">
        <f>DISPUTES_Total_Ind!AF25+DISPUTES_Total_Grp!AF25</f>
        <v>0</v>
      </c>
      <c r="AG25" s="95">
        <f>DISPUTES_Total_Ind!AG25+DISPUTES_Total_Grp!AG25</f>
        <v>0</v>
      </c>
      <c r="AH25" s="95">
        <f>DISPUTES_Total_Ind!AH25+DISPUTES_Total_Grp!AH25</f>
        <v>0</v>
      </c>
      <c r="AI25" s="95">
        <f>DISPUTES_Total_Ind!AI25+DISPUTES_Total_Grp!AI25</f>
        <v>0</v>
      </c>
      <c r="AJ25" s="95">
        <f>DISPUTES_Total_Ind!AJ25+DISPUTES_Total_Grp!AJ25</f>
        <v>0</v>
      </c>
      <c r="AK25" s="95">
        <f>DISPUTES_Total_Ind!AK25+DISPUTES_Total_Grp!AK25</f>
        <v>0</v>
      </c>
      <c r="AL25" s="95">
        <f>DISPUTES_Total_Ind!AL25+DISPUTES_Total_Grp!AL25</f>
        <v>0</v>
      </c>
      <c r="AM25" s="95">
        <f>DISPUTES_Total_Ind!AM25+DISPUTES_Total_Grp!AM25</f>
        <v>0</v>
      </c>
      <c r="AN25" s="95">
        <f>DISPUTES_Total_Ind!AN25+DISPUTES_Total_Grp!AN25</f>
        <v>0</v>
      </c>
      <c r="AO25" s="95">
        <f>DISPUTES_Total_Ind!AO25+DISPUTES_Total_Grp!AO25</f>
        <v>0</v>
      </c>
      <c r="AP25" s="95">
        <f>DISPUTES_Total_Ind!AP25+DISPUTES_Total_Grp!AP25</f>
        <v>0</v>
      </c>
      <c r="AQ25" s="95">
        <f>DISPUTES_Total_Ind!AQ25+DISPUTES_Total_Grp!AQ25</f>
        <v>0</v>
      </c>
      <c r="AR25" s="95">
        <f>DISPUTES_Total_Ind!AR25+DISPUTES_Total_Grp!AR25</f>
        <v>0</v>
      </c>
    </row>
    <row r="26" spans="1:44" x14ac:dyDescent="0.25">
      <c r="A26" s="111"/>
      <c r="B26" s="36"/>
      <c r="C26" s="12"/>
      <c r="D26" s="92"/>
      <c r="E26" s="92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</row>
    <row r="27" spans="1:44" x14ac:dyDescent="0.25">
      <c r="A27" s="111" t="str">
        <f t="shared" ref="A27:A35" si="1">$A$14</f>
        <v>DISPUTES BY NUMBER</v>
      </c>
      <c r="B27" s="36"/>
      <c r="C27" s="12" t="s">
        <v>26</v>
      </c>
      <c r="D27" s="53" t="s">
        <v>355</v>
      </c>
      <c r="E27" s="53" t="s">
        <v>27</v>
      </c>
      <c r="F27" s="95">
        <f>DISPUTES_Total_Ind!F27+DISPUTES_Total_Grp!F27</f>
        <v>0</v>
      </c>
      <c r="G27" s="95">
        <f>DISPUTES_Total_Ind!G27+DISPUTES_Total_Grp!G27</f>
        <v>0</v>
      </c>
      <c r="H27" s="95">
        <f>DISPUTES_Total_Ind!H27+DISPUTES_Total_Grp!H27</f>
        <v>0</v>
      </c>
      <c r="I27" s="95">
        <f>DISPUTES_Total_Ind!I27+DISPUTES_Total_Grp!I27</f>
        <v>0</v>
      </c>
      <c r="J27" s="95">
        <f>DISPUTES_Total_Ind!J27+DISPUTES_Total_Grp!J27</f>
        <v>0</v>
      </c>
      <c r="K27" s="95">
        <f>DISPUTES_Total_Ind!K27+DISPUTES_Total_Grp!K27</f>
        <v>0</v>
      </c>
      <c r="L27" s="95">
        <f>DISPUTES_Total_Ind!L27+DISPUTES_Total_Grp!L27</f>
        <v>0</v>
      </c>
      <c r="M27" s="95">
        <f>DISPUTES_Total_Ind!M27+DISPUTES_Total_Grp!M27</f>
        <v>0</v>
      </c>
      <c r="N27" s="95">
        <f>DISPUTES_Total_Ind!N27+DISPUTES_Total_Grp!N27</f>
        <v>0</v>
      </c>
      <c r="O27" s="95">
        <f>DISPUTES_Total_Ind!O27+DISPUTES_Total_Grp!O27</f>
        <v>0</v>
      </c>
      <c r="P27" s="95">
        <f>DISPUTES_Total_Ind!P27+DISPUTES_Total_Grp!P27</f>
        <v>0</v>
      </c>
      <c r="Q27" s="95">
        <f>DISPUTES_Total_Ind!Q27+DISPUTES_Total_Grp!Q27</f>
        <v>0</v>
      </c>
      <c r="R27" s="95">
        <f>DISPUTES_Total_Ind!R27+DISPUTES_Total_Grp!R27</f>
        <v>0</v>
      </c>
      <c r="S27" s="95">
        <f>DISPUTES_Total_Ind!S27+DISPUTES_Total_Grp!S27</f>
        <v>0</v>
      </c>
      <c r="T27" s="95">
        <f>DISPUTES_Total_Ind!T27+DISPUTES_Total_Grp!T27</f>
        <v>0</v>
      </c>
      <c r="U27" s="95">
        <f>DISPUTES_Total_Ind!U27+DISPUTES_Total_Grp!U27</f>
        <v>0</v>
      </c>
      <c r="V27" s="95">
        <f>DISPUTES_Total_Ind!V27+DISPUTES_Total_Grp!V27</f>
        <v>0</v>
      </c>
      <c r="W27" s="95">
        <f>DISPUTES_Total_Ind!W27+DISPUTES_Total_Grp!W27</f>
        <v>0</v>
      </c>
      <c r="X27" s="95">
        <f>DISPUTES_Total_Ind!X27+DISPUTES_Total_Grp!X27</f>
        <v>0</v>
      </c>
      <c r="Y27" s="95">
        <f>DISPUTES_Total_Ind!Y27+DISPUTES_Total_Grp!Y27</f>
        <v>0</v>
      </c>
      <c r="Z27" s="95">
        <f>DISPUTES_Total_Ind!Z27+DISPUTES_Total_Grp!Z27</f>
        <v>0</v>
      </c>
      <c r="AA27" s="95">
        <f>DISPUTES_Total_Ind!AA27+DISPUTES_Total_Grp!AA27</f>
        <v>0</v>
      </c>
      <c r="AB27" s="95">
        <f>DISPUTES_Total_Ind!AB27+DISPUTES_Total_Grp!AB27</f>
        <v>0</v>
      </c>
      <c r="AC27" s="95">
        <f>DISPUTES_Total_Ind!AC27+DISPUTES_Total_Grp!AC27</f>
        <v>0</v>
      </c>
      <c r="AD27" s="95">
        <f>DISPUTES_Total_Ind!AD27+DISPUTES_Total_Grp!AD27</f>
        <v>0</v>
      </c>
      <c r="AE27" s="95">
        <f>DISPUTES_Total_Ind!AE27+DISPUTES_Total_Grp!AE27</f>
        <v>0</v>
      </c>
      <c r="AF27" s="95">
        <f>DISPUTES_Total_Ind!AF27+DISPUTES_Total_Grp!AF27</f>
        <v>0</v>
      </c>
      <c r="AG27" s="95">
        <f>DISPUTES_Total_Ind!AG27+DISPUTES_Total_Grp!AG27</f>
        <v>0</v>
      </c>
      <c r="AH27" s="95">
        <f>DISPUTES_Total_Ind!AH27+DISPUTES_Total_Grp!AH27</f>
        <v>0</v>
      </c>
      <c r="AI27" s="95">
        <f>DISPUTES_Total_Ind!AI27+DISPUTES_Total_Grp!AI27</f>
        <v>0</v>
      </c>
      <c r="AJ27" s="95">
        <f>DISPUTES_Total_Ind!AJ27+DISPUTES_Total_Grp!AJ27</f>
        <v>0</v>
      </c>
      <c r="AK27" s="95">
        <f>DISPUTES_Total_Ind!AK27+DISPUTES_Total_Grp!AK27</f>
        <v>0</v>
      </c>
      <c r="AL27" s="95">
        <f>DISPUTES_Total_Ind!AL27+DISPUTES_Total_Grp!AL27</f>
        <v>0</v>
      </c>
      <c r="AM27" s="95">
        <f>DISPUTES_Total_Ind!AM27+DISPUTES_Total_Grp!AM27</f>
        <v>0</v>
      </c>
      <c r="AN27" s="95">
        <f>DISPUTES_Total_Ind!AN27+DISPUTES_Total_Grp!AN27</f>
        <v>0</v>
      </c>
      <c r="AO27" s="95">
        <f>DISPUTES_Total_Ind!AO27+DISPUTES_Total_Grp!AO27</f>
        <v>0</v>
      </c>
      <c r="AP27" s="95">
        <f>DISPUTES_Total_Ind!AP27+DISPUTES_Total_Grp!AP27</f>
        <v>0</v>
      </c>
      <c r="AQ27" s="95">
        <f>DISPUTES_Total_Ind!AQ27+DISPUTES_Total_Grp!AQ27</f>
        <v>0</v>
      </c>
      <c r="AR27" s="95">
        <f>DISPUTES_Total_Ind!AR27+DISPUTES_Total_Grp!AR27</f>
        <v>0</v>
      </c>
    </row>
    <row r="28" spans="1:44" x14ac:dyDescent="0.25">
      <c r="A28" s="111" t="str">
        <f t="shared" si="1"/>
        <v>DISPUTES BY NUMBER</v>
      </c>
      <c r="B28" s="36"/>
      <c r="C28" s="12" t="s">
        <v>26</v>
      </c>
      <c r="D28" s="53" t="s">
        <v>454</v>
      </c>
      <c r="E28" s="53" t="s">
        <v>229</v>
      </c>
      <c r="F28" s="95">
        <f>DISPUTES_Total_Ind!F28+DISPUTES_Total_Grp!F28</f>
        <v>0</v>
      </c>
      <c r="G28" s="95">
        <f>DISPUTES_Total_Ind!G28+DISPUTES_Total_Grp!G28</f>
        <v>0</v>
      </c>
      <c r="H28" s="95">
        <f>DISPUTES_Total_Ind!H28+DISPUTES_Total_Grp!H28</f>
        <v>0</v>
      </c>
      <c r="I28" s="95">
        <f>DISPUTES_Total_Ind!I28+DISPUTES_Total_Grp!I28</f>
        <v>0</v>
      </c>
      <c r="J28" s="95">
        <f>DISPUTES_Total_Ind!J28+DISPUTES_Total_Grp!J28</f>
        <v>0</v>
      </c>
      <c r="K28" s="95">
        <f>DISPUTES_Total_Ind!K28+DISPUTES_Total_Grp!K28</f>
        <v>0</v>
      </c>
      <c r="L28" s="95">
        <f>DISPUTES_Total_Ind!L28+DISPUTES_Total_Grp!L28</f>
        <v>0</v>
      </c>
      <c r="M28" s="95">
        <f>DISPUTES_Total_Ind!M28+DISPUTES_Total_Grp!M28</f>
        <v>0</v>
      </c>
      <c r="N28" s="95">
        <f>DISPUTES_Total_Ind!N28+DISPUTES_Total_Grp!N28</f>
        <v>0</v>
      </c>
      <c r="O28" s="95">
        <f>DISPUTES_Total_Ind!O28+DISPUTES_Total_Grp!O28</f>
        <v>0</v>
      </c>
      <c r="P28" s="95">
        <f>DISPUTES_Total_Ind!P28+DISPUTES_Total_Grp!P28</f>
        <v>0</v>
      </c>
      <c r="Q28" s="95">
        <f>DISPUTES_Total_Ind!Q28+DISPUTES_Total_Grp!Q28</f>
        <v>0</v>
      </c>
      <c r="R28" s="95">
        <f>DISPUTES_Total_Ind!R28+DISPUTES_Total_Grp!R28</f>
        <v>0</v>
      </c>
      <c r="S28" s="95">
        <f>DISPUTES_Total_Ind!S28+DISPUTES_Total_Grp!S28</f>
        <v>0</v>
      </c>
      <c r="T28" s="95">
        <f>DISPUTES_Total_Ind!T28+DISPUTES_Total_Grp!T28</f>
        <v>0</v>
      </c>
      <c r="U28" s="95">
        <f>DISPUTES_Total_Ind!U28+DISPUTES_Total_Grp!U28</f>
        <v>0</v>
      </c>
      <c r="V28" s="95">
        <f>DISPUTES_Total_Ind!V28+DISPUTES_Total_Grp!V28</f>
        <v>0</v>
      </c>
      <c r="W28" s="95">
        <f>DISPUTES_Total_Ind!W28+DISPUTES_Total_Grp!W28</f>
        <v>0</v>
      </c>
      <c r="X28" s="95">
        <f>DISPUTES_Total_Ind!X28+DISPUTES_Total_Grp!X28</f>
        <v>0</v>
      </c>
      <c r="Y28" s="95">
        <f>DISPUTES_Total_Ind!Y28+DISPUTES_Total_Grp!Y28</f>
        <v>0</v>
      </c>
      <c r="Z28" s="95">
        <f>DISPUTES_Total_Ind!Z28+DISPUTES_Total_Grp!Z28</f>
        <v>0</v>
      </c>
      <c r="AA28" s="95">
        <f>DISPUTES_Total_Ind!AA28+DISPUTES_Total_Grp!AA28</f>
        <v>0</v>
      </c>
      <c r="AB28" s="95">
        <f>DISPUTES_Total_Ind!AB28+DISPUTES_Total_Grp!AB28</f>
        <v>0</v>
      </c>
      <c r="AC28" s="95">
        <f>DISPUTES_Total_Ind!AC28+DISPUTES_Total_Grp!AC28</f>
        <v>0</v>
      </c>
      <c r="AD28" s="95">
        <f>DISPUTES_Total_Ind!AD28+DISPUTES_Total_Grp!AD28</f>
        <v>0</v>
      </c>
      <c r="AE28" s="95">
        <f>DISPUTES_Total_Ind!AE28+DISPUTES_Total_Grp!AE28</f>
        <v>0</v>
      </c>
      <c r="AF28" s="95">
        <f>DISPUTES_Total_Ind!AF28+DISPUTES_Total_Grp!AF28</f>
        <v>0</v>
      </c>
      <c r="AG28" s="95">
        <f>DISPUTES_Total_Ind!AG28+DISPUTES_Total_Grp!AG28</f>
        <v>0</v>
      </c>
      <c r="AH28" s="95">
        <f>DISPUTES_Total_Ind!AH28+DISPUTES_Total_Grp!AH28</f>
        <v>0</v>
      </c>
      <c r="AI28" s="95">
        <f>DISPUTES_Total_Ind!AI28+DISPUTES_Total_Grp!AI28</f>
        <v>0</v>
      </c>
      <c r="AJ28" s="95">
        <f>DISPUTES_Total_Ind!AJ28+DISPUTES_Total_Grp!AJ28</f>
        <v>0</v>
      </c>
      <c r="AK28" s="95">
        <f>DISPUTES_Total_Ind!AK28+DISPUTES_Total_Grp!AK28</f>
        <v>0</v>
      </c>
      <c r="AL28" s="95">
        <f>DISPUTES_Total_Ind!AL28+DISPUTES_Total_Grp!AL28</f>
        <v>0</v>
      </c>
      <c r="AM28" s="95">
        <f>DISPUTES_Total_Ind!AM28+DISPUTES_Total_Grp!AM28</f>
        <v>0</v>
      </c>
      <c r="AN28" s="95">
        <f>DISPUTES_Total_Ind!AN28+DISPUTES_Total_Grp!AN28</f>
        <v>0</v>
      </c>
      <c r="AO28" s="95">
        <f>DISPUTES_Total_Ind!AO28+DISPUTES_Total_Grp!AO28</f>
        <v>0</v>
      </c>
      <c r="AP28" s="95">
        <f>DISPUTES_Total_Ind!AP28+DISPUTES_Total_Grp!AP28</f>
        <v>0</v>
      </c>
      <c r="AQ28" s="95">
        <f>DISPUTES_Total_Ind!AQ28+DISPUTES_Total_Grp!AQ28</f>
        <v>0</v>
      </c>
      <c r="AR28" s="95">
        <f>DISPUTES_Total_Ind!AR28+DISPUTES_Total_Grp!AR28</f>
        <v>0</v>
      </c>
    </row>
    <row r="29" spans="1:44" x14ac:dyDescent="0.25">
      <c r="A29" s="111" t="str">
        <f t="shared" si="1"/>
        <v>DISPUTES BY NUMBER</v>
      </c>
      <c r="B29" s="36"/>
      <c r="C29" s="12" t="s">
        <v>26</v>
      </c>
      <c r="D29" s="53" t="s">
        <v>455</v>
      </c>
      <c r="E29" s="53" t="s">
        <v>230</v>
      </c>
      <c r="F29" s="95">
        <f>DISPUTES_Total_Ind!F29+DISPUTES_Total_Grp!F29</f>
        <v>0</v>
      </c>
      <c r="G29" s="95">
        <f>DISPUTES_Total_Ind!G29+DISPUTES_Total_Grp!G29</f>
        <v>0</v>
      </c>
      <c r="H29" s="95">
        <f>DISPUTES_Total_Ind!H29+DISPUTES_Total_Grp!H29</f>
        <v>0</v>
      </c>
      <c r="I29" s="95">
        <f>DISPUTES_Total_Ind!I29+DISPUTES_Total_Grp!I29</f>
        <v>0</v>
      </c>
      <c r="J29" s="95">
        <f>DISPUTES_Total_Ind!J29+DISPUTES_Total_Grp!J29</f>
        <v>0</v>
      </c>
      <c r="K29" s="95">
        <f>DISPUTES_Total_Ind!K29+DISPUTES_Total_Grp!K29</f>
        <v>0</v>
      </c>
      <c r="L29" s="95">
        <f>DISPUTES_Total_Ind!L29+DISPUTES_Total_Grp!L29</f>
        <v>0</v>
      </c>
      <c r="M29" s="95">
        <f>DISPUTES_Total_Ind!M29+DISPUTES_Total_Grp!M29</f>
        <v>0</v>
      </c>
      <c r="N29" s="95">
        <f>DISPUTES_Total_Ind!N29+DISPUTES_Total_Grp!N29</f>
        <v>0</v>
      </c>
      <c r="O29" s="95">
        <f>DISPUTES_Total_Ind!O29+DISPUTES_Total_Grp!O29</f>
        <v>0</v>
      </c>
      <c r="P29" s="95">
        <f>DISPUTES_Total_Ind!P29+DISPUTES_Total_Grp!P29</f>
        <v>0</v>
      </c>
      <c r="Q29" s="95">
        <f>DISPUTES_Total_Ind!Q29+DISPUTES_Total_Grp!Q29</f>
        <v>0</v>
      </c>
      <c r="R29" s="95">
        <f>DISPUTES_Total_Ind!R29+DISPUTES_Total_Grp!R29</f>
        <v>0</v>
      </c>
      <c r="S29" s="95">
        <f>DISPUTES_Total_Ind!S29+DISPUTES_Total_Grp!S29</f>
        <v>0</v>
      </c>
      <c r="T29" s="95">
        <f>DISPUTES_Total_Ind!T29+DISPUTES_Total_Grp!T29</f>
        <v>0</v>
      </c>
      <c r="U29" s="95">
        <f>DISPUTES_Total_Ind!U29+DISPUTES_Total_Grp!U29</f>
        <v>0</v>
      </c>
      <c r="V29" s="95">
        <f>DISPUTES_Total_Ind!V29+DISPUTES_Total_Grp!V29</f>
        <v>0</v>
      </c>
      <c r="W29" s="95">
        <f>DISPUTES_Total_Ind!W29+DISPUTES_Total_Grp!W29</f>
        <v>0</v>
      </c>
      <c r="X29" s="95">
        <f>DISPUTES_Total_Ind!X29+DISPUTES_Total_Grp!X29</f>
        <v>0</v>
      </c>
      <c r="Y29" s="95">
        <f>DISPUTES_Total_Ind!Y29+DISPUTES_Total_Grp!Y29</f>
        <v>0</v>
      </c>
      <c r="Z29" s="95">
        <f>DISPUTES_Total_Ind!Z29+DISPUTES_Total_Grp!Z29</f>
        <v>0</v>
      </c>
      <c r="AA29" s="95">
        <f>DISPUTES_Total_Ind!AA29+DISPUTES_Total_Grp!AA29</f>
        <v>0</v>
      </c>
      <c r="AB29" s="95">
        <f>DISPUTES_Total_Ind!AB29+DISPUTES_Total_Grp!AB29</f>
        <v>0</v>
      </c>
      <c r="AC29" s="95">
        <f>DISPUTES_Total_Ind!AC29+DISPUTES_Total_Grp!AC29</f>
        <v>0</v>
      </c>
      <c r="AD29" s="95">
        <f>DISPUTES_Total_Ind!AD29+DISPUTES_Total_Grp!AD29</f>
        <v>0</v>
      </c>
      <c r="AE29" s="95">
        <f>DISPUTES_Total_Ind!AE29+DISPUTES_Total_Grp!AE29</f>
        <v>0</v>
      </c>
      <c r="AF29" s="95">
        <f>DISPUTES_Total_Ind!AF29+DISPUTES_Total_Grp!AF29</f>
        <v>0</v>
      </c>
      <c r="AG29" s="95">
        <f>DISPUTES_Total_Ind!AG29+DISPUTES_Total_Grp!AG29</f>
        <v>0</v>
      </c>
      <c r="AH29" s="95">
        <f>DISPUTES_Total_Ind!AH29+DISPUTES_Total_Grp!AH29</f>
        <v>0</v>
      </c>
      <c r="AI29" s="95">
        <f>DISPUTES_Total_Ind!AI29+DISPUTES_Total_Grp!AI29</f>
        <v>0</v>
      </c>
      <c r="AJ29" s="95">
        <f>DISPUTES_Total_Ind!AJ29+DISPUTES_Total_Grp!AJ29</f>
        <v>0</v>
      </c>
      <c r="AK29" s="95">
        <f>DISPUTES_Total_Ind!AK29+DISPUTES_Total_Grp!AK29</f>
        <v>0</v>
      </c>
      <c r="AL29" s="95">
        <f>DISPUTES_Total_Ind!AL29+DISPUTES_Total_Grp!AL29</f>
        <v>0</v>
      </c>
      <c r="AM29" s="95">
        <f>DISPUTES_Total_Ind!AM29+DISPUTES_Total_Grp!AM29</f>
        <v>0</v>
      </c>
      <c r="AN29" s="95">
        <f>DISPUTES_Total_Ind!AN29+DISPUTES_Total_Grp!AN29</f>
        <v>0</v>
      </c>
      <c r="AO29" s="95">
        <f>DISPUTES_Total_Ind!AO29+DISPUTES_Total_Grp!AO29</f>
        <v>0</v>
      </c>
      <c r="AP29" s="95">
        <f>DISPUTES_Total_Ind!AP29+DISPUTES_Total_Grp!AP29</f>
        <v>0</v>
      </c>
      <c r="AQ29" s="95">
        <f>DISPUTES_Total_Ind!AQ29+DISPUTES_Total_Grp!AQ29</f>
        <v>0</v>
      </c>
      <c r="AR29" s="95">
        <f>DISPUTES_Total_Ind!AR29+DISPUTES_Total_Grp!AR29</f>
        <v>0</v>
      </c>
    </row>
    <row r="30" spans="1:44" x14ac:dyDescent="0.25">
      <c r="A30" s="111" t="str">
        <f t="shared" si="1"/>
        <v>DISPUTES BY NUMBER</v>
      </c>
      <c r="B30" s="36"/>
      <c r="C30" s="12" t="s">
        <v>26</v>
      </c>
      <c r="D30" s="53" t="s">
        <v>456</v>
      </c>
      <c r="E30" s="53" t="s">
        <v>510</v>
      </c>
      <c r="F30" s="95">
        <f>DISPUTES_Total_Ind!F30+DISPUTES_Total_Grp!F30</f>
        <v>0</v>
      </c>
      <c r="G30" s="95">
        <f>DISPUTES_Total_Ind!G30+DISPUTES_Total_Grp!G30</f>
        <v>0</v>
      </c>
      <c r="H30" s="95">
        <f>DISPUTES_Total_Ind!H30+DISPUTES_Total_Grp!H30</f>
        <v>0</v>
      </c>
      <c r="I30" s="95">
        <f>DISPUTES_Total_Ind!I30+DISPUTES_Total_Grp!I30</f>
        <v>0</v>
      </c>
      <c r="J30" s="95">
        <f>DISPUTES_Total_Ind!J30+DISPUTES_Total_Grp!J30</f>
        <v>0</v>
      </c>
      <c r="K30" s="95">
        <f>DISPUTES_Total_Ind!K30+DISPUTES_Total_Grp!K30</f>
        <v>0</v>
      </c>
      <c r="L30" s="95">
        <f>DISPUTES_Total_Ind!L30+DISPUTES_Total_Grp!L30</f>
        <v>0</v>
      </c>
      <c r="M30" s="95">
        <f>DISPUTES_Total_Ind!M30+DISPUTES_Total_Grp!M30</f>
        <v>0</v>
      </c>
      <c r="N30" s="95">
        <f>DISPUTES_Total_Ind!N30+DISPUTES_Total_Grp!N30</f>
        <v>0</v>
      </c>
      <c r="O30" s="95">
        <f>DISPUTES_Total_Ind!O30+DISPUTES_Total_Grp!O30</f>
        <v>0</v>
      </c>
      <c r="P30" s="95">
        <f>DISPUTES_Total_Ind!P30+DISPUTES_Total_Grp!P30</f>
        <v>0</v>
      </c>
      <c r="Q30" s="95">
        <f>DISPUTES_Total_Ind!Q30+DISPUTES_Total_Grp!Q30</f>
        <v>0</v>
      </c>
      <c r="R30" s="95">
        <f>DISPUTES_Total_Ind!R30+DISPUTES_Total_Grp!R30</f>
        <v>0</v>
      </c>
      <c r="S30" s="95">
        <f>DISPUTES_Total_Ind!S30+DISPUTES_Total_Grp!S30</f>
        <v>0</v>
      </c>
      <c r="T30" s="95">
        <f>DISPUTES_Total_Ind!T30+DISPUTES_Total_Grp!T30</f>
        <v>0</v>
      </c>
      <c r="U30" s="95">
        <f>DISPUTES_Total_Ind!U30+DISPUTES_Total_Grp!U30</f>
        <v>0</v>
      </c>
      <c r="V30" s="95">
        <f>DISPUTES_Total_Ind!V30+DISPUTES_Total_Grp!V30</f>
        <v>0</v>
      </c>
      <c r="W30" s="95">
        <f>DISPUTES_Total_Ind!W30+DISPUTES_Total_Grp!W30</f>
        <v>0</v>
      </c>
      <c r="X30" s="95">
        <f>DISPUTES_Total_Ind!X30+DISPUTES_Total_Grp!X30</f>
        <v>0</v>
      </c>
      <c r="Y30" s="95">
        <f>DISPUTES_Total_Ind!Y30+DISPUTES_Total_Grp!Y30</f>
        <v>0</v>
      </c>
      <c r="Z30" s="95">
        <f>DISPUTES_Total_Ind!Z30+DISPUTES_Total_Grp!Z30</f>
        <v>0</v>
      </c>
      <c r="AA30" s="95">
        <f>DISPUTES_Total_Ind!AA30+DISPUTES_Total_Grp!AA30</f>
        <v>0</v>
      </c>
      <c r="AB30" s="95">
        <f>DISPUTES_Total_Ind!AB30+DISPUTES_Total_Grp!AB30</f>
        <v>0</v>
      </c>
      <c r="AC30" s="95">
        <f>DISPUTES_Total_Ind!AC30+DISPUTES_Total_Grp!AC30</f>
        <v>0</v>
      </c>
      <c r="AD30" s="95">
        <f>DISPUTES_Total_Ind!AD30+DISPUTES_Total_Grp!AD30</f>
        <v>0</v>
      </c>
      <c r="AE30" s="95">
        <f>DISPUTES_Total_Ind!AE30+DISPUTES_Total_Grp!AE30</f>
        <v>0</v>
      </c>
      <c r="AF30" s="95">
        <f>DISPUTES_Total_Ind!AF30+DISPUTES_Total_Grp!AF30</f>
        <v>0</v>
      </c>
      <c r="AG30" s="95">
        <f>DISPUTES_Total_Ind!AG30+DISPUTES_Total_Grp!AG30</f>
        <v>0</v>
      </c>
      <c r="AH30" s="95">
        <f>DISPUTES_Total_Ind!AH30+DISPUTES_Total_Grp!AH30</f>
        <v>0</v>
      </c>
      <c r="AI30" s="95">
        <f>DISPUTES_Total_Ind!AI30+DISPUTES_Total_Grp!AI30</f>
        <v>0</v>
      </c>
      <c r="AJ30" s="95">
        <f>DISPUTES_Total_Ind!AJ30+DISPUTES_Total_Grp!AJ30</f>
        <v>0</v>
      </c>
      <c r="AK30" s="95">
        <f>DISPUTES_Total_Ind!AK30+DISPUTES_Total_Grp!AK30</f>
        <v>0</v>
      </c>
      <c r="AL30" s="95">
        <f>DISPUTES_Total_Ind!AL30+DISPUTES_Total_Grp!AL30</f>
        <v>0</v>
      </c>
      <c r="AM30" s="95">
        <f>DISPUTES_Total_Ind!AM30+DISPUTES_Total_Grp!AM30</f>
        <v>0</v>
      </c>
      <c r="AN30" s="95">
        <f>DISPUTES_Total_Ind!AN30+DISPUTES_Total_Grp!AN30</f>
        <v>0</v>
      </c>
      <c r="AO30" s="95">
        <f>DISPUTES_Total_Ind!AO30+DISPUTES_Total_Grp!AO30</f>
        <v>0</v>
      </c>
      <c r="AP30" s="95">
        <f>DISPUTES_Total_Ind!AP30+DISPUTES_Total_Grp!AP30</f>
        <v>0</v>
      </c>
      <c r="AQ30" s="95">
        <f>DISPUTES_Total_Ind!AQ30+DISPUTES_Total_Grp!AQ30</f>
        <v>0</v>
      </c>
      <c r="AR30" s="95">
        <f>DISPUTES_Total_Ind!AR30+DISPUTES_Total_Grp!AR30</f>
        <v>0</v>
      </c>
    </row>
    <row r="31" spans="1:44" x14ac:dyDescent="0.25">
      <c r="A31" s="111" t="str">
        <f t="shared" si="1"/>
        <v>DISPUTES BY NUMBER</v>
      </c>
      <c r="B31" s="36"/>
      <c r="C31" s="12" t="s">
        <v>26</v>
      </c>
      <c r="D31" s="53" t="s">
        <v>356</v>
      </c>
      <c r="E31" s="53" t="s">
        <v>511</v>
      </c>
      <c r="F31" s="95">
        <f>DISPUTES_Total_Ind!F31+DISPUTES_Total_Grp!F31</f>
        <v>0</v>
      </c>
      <c r="G31" s="95">
        <f>DISPUTES_Total_Ind!G31+DISPUTES_Total_Grp!G31</f>
        <v>0</v>
      </c>
      <c r="H31" s="95">
        <f>DISPUTES_Total_Ind!H31+DISPUTES_Total_Grp!H31</f>
        <v>0</v>
      </c>
      <c r="I31" s="95">
        <f>DISPUTES_Total_Ind!I31+DISPUTES_Total_Grp!I31</f>
        <v>0</v>
      </c>
      <c r="J31" s="95">
        <f>DISPUTES_Total_Ind!J31+DISPUTES_Total_Grp!J31</f>
        <v>0</v>
      </c>
      <c r="K31" s="95">
        <f>DISPUTES_Total_Ind!K31+DISPUTES_Total_Grp!K31</f>
        <v>0</v>
      </c>
      <c r="L31" s="95">
        <f>DISPUTES_Total_Ind!L31+DISPUTES_Total_Grp!L31</f>
        <v>0</v>
      </c>
      <c r="M31" s="95">
        <f>DISPUTES_Total_Ind!M31+DISPUTES_Total_Grp!M31</f>
        <v>0</v>
      </c>
      <c r="N31" s="95">
        <f>DISPUTES_Total_Ind!N31+DISPUTES_Total_Grp!N31</f>
        <v>0</v>
      </c>
      <c r="O31" s="95">
        <f>DISPUTES_Total_Ind!O31+DISPUTES_Total_Grp!O31</f>
        <v>0</v>
      </c>
      <c r="P31" s="95">
        <f>DISPUTES_Total_Ind!P31+DISPUTES_Total_Grp!P31</f>
        <v>0</v>
      </c>
      <c r="Q31" s="95">
        <f>DISPUTES_Total_Ind!Q31+DISPUTES_Total_Grp!Q31</f>
        <v>0</v>
      </c>
      <c r="R31" s="95">
        <f>DISPUTES_Total_Ind!R31+DISPUTES_Total_Grp!R31</f>
        <v>0</v>
      </c>
      <c r="S31" s="95">
        <f>DISPUTES_Total_Ind!S31+DISPUTES_Total_Grp!S31</f>
        <v>0</v>
      </c>
      <c r="T31" s="95">
        <f>DISPUTES_Total_Ind!T31+DISPUTES_Total_Grp!T31</f>
        <v>0</v>
      </c>
      <c r="U31" s="95">
        <f>DISPUTES_Total_Ind!U31+DISPUTES_Total_Grp!U31</f>
        <v>0</v>
      </c>
      <c r="V31" s="95">
        <f>DISPUTES_Total_Ind!V31+DISPUTES_Total_Grp!V31</f>
        <v>0</v>
      </c>
      <c r="W31" s="95">
        <f>DISPUTES_Total_Ind!W31+DISPUTES_Total_Grp!W31</f>
        <v>0</v>
      </c>
      <c r="X31" s="95">
        <f>DISPUTES_Total_Ind!X31+DISPUTES_Total_Grp!X31</f>
        <v>0</v>
      </c>
      <c r="Y31" s="95">
        <f>DISPUTES_Total_Ind!Y31+DISPUTES_Total_Grp!Y31</f>
        <v>0</v>
      </c>
      <c r="Z31" s="95">
        <f>DISPUTES_Total_Ind!Z31+DISPUTES_Total_Grp!Z31</f>
        <v>0</v>
      </c>
      <c r="AA31" s="95">
        <f>DISPUTES_Total_Ind!AA31+DISPUTES_Total_Grp!AA31</f>
        <v>0</v>
      </c>
      <c r="AB31" s="95">
        <f>DISPUTES_Total_Ind!AB31+DISPUTES_Total_Grp!AB31</f>
        <v>0</v>
      </c>
      <c r="AC31" s="95">
        <f>DISPUTES_Total_Ind!AC31+DISPUTES_Total_Grp!AC31</f>
        <v>0</v>
      </c>
      <c r="AD31" s="95">
        <f>DISPUTES_Total_Ind!AD31+DISPUTES_Total_Grp!AD31</f>
        <v>0</v>
      </c>
      <c r="AE31" s="95">
        <f>DISPUTES_Total_Ind!AE31+DISPUTES_Total_Grp!AE31</f>
        <v>0</v>
      </c>
      <c r="AF31" s="95">
        <f>DISPUTES_Total_Ind!AF31+DISPUTES_Total_Grp!AF31</f>
        <v>0</v>
      </c>
      <c r="AG31" s="95">
        <f>DISPUTES_Total_Ind!AG31+DISPUTES_Total_Grp!AG31</f>
        <v>0</v>
      </c>
      <c r="AH31" s="95">
        <f>DISPUTES_Total_Ind!AH31+DISPUTES_Total_Grp!AH31</f>
        <v>0</v>
      </c>
      <c r="AI31" s="95">
        <f>DISPUTES_Total_Ind!AI31+DISPUTES_Total_Grp!AI31</f>
        <v>0</v>
      </c>
      <c r="AJ31" s="95">
        <f>DISPUTES_Total_Ind!AJ31+DISPUTES_Total_Grp!AJ31</f>
        <v>0</v>
      </c>
      <c r="AK31" s="95">
        <f>DISPUTES_Total_Ind!AK31+DISPUTES_Total_Grp!AK31</f>
        <v>0</v>
      </c>
      <c r="AL31" s="95">
        <f>DISPUTES_Total_Ind!AL31+DISPUTES_Total_Grp!AL31</f>
        <v>0</v>
      </c>
      <c r="AM31" s="95">
        <f>DISPUTES_Total_Ind!AM31+DISPUTES_Total_Grp!AM31</f>
        <v>0</v>
      </c>
      <c r="AN31" s="95">
        <f>DISPUTES_Total_Ind!AN31+DISPUTES_Total_Grp!AN31</f>
        <v>0</v>
      </c>
      <c r="AO31" s="95">
        <f>DISPUTES_Total_Ind!AO31+DISPUTES_Total_Grp!AO31</f>
        <v>0</v>
      </c>
      <c r="AP31" s="95">
        <f>DISPUTES_Total_Ind!AP31+DISPUTES_Total_Grp!AP31</f>
        <v>0</v>
      </c>
      <c r="AQ31" s="95">
        <f>DISPUTES_Total_Ind!AQ31+DISPUTES_Total_Grp!AQ31</f>
        <v>0</v>
      </c>
      <c r="AR31" s="95">
        <f>DISPUTES_Total_Ind!AR31+DISPUTES_Total_Grp!AR31</f>
        <v>0</v>
      </c>
    </row>
    <row r="32" spans="1:44" x14ac:dyDescent="0.25">
      <c r="A32" s="111" t="str">
        <f t="shared" si="1"/>
        <v>DISPUTES BY NUMBER</v>
      </c>
      <c r="B32" s="36"/>
      <c r="C32" s="12" t="s">
        <v>26</v>
      </c>
      <c r="D32" s="53" t="s">
        <v>357</v>
      </c>
      <c r="E32" s="53" t="s">
        <v>512</v>
      </c>
      <c r="F32" s="95">
        <f>DISPUTES_Total_Ind!F32+DISPUTES_Total_Grp!F32</f>
        <v>0</v>
      </c>
      <c r="G32" s="95">
        <f>DISPUTES_Total_Ind!G32+DISPUTES_Total_Grp!G32</f>
        <v>0</v>
      </c>
      <c r="H32" s="95">
        <f>DISPUTES_Total_Ind!H32+DISPUTES_Total_Grp!H32</f>
        <v>0</v>
      </c>
      <c r="I32" s="95">
        <f>DISPUTES_Total_Ind!I32+DISPUTES_Total_Grp!I32</f>
        <v>0</v>
      </c>
      <c r="J32" s="95">
        <f>DISPUTES_Total_Ind!J32+DISPUTES_Total_Grp!J32</f>
        <v>0</v>
      </c>
      <c r="K32" s="95">
        <f>DISPUTES_Total_Ind!K32+DISPUTES_Total_Grp!K32</f>
        <v>0</v>
      </c>
      <c r="L32" s="95">
        <f>DISPUTES_Total_Ind!L32+DISPUTES_Total_Grp!L32</f>
        <v>0</v>
      </c>
      <c r="M32" s="95">
        <f>DISPUTES_Total_Ind!M32+DISPUTES_Total_Grp!M32</f>
        <v>0</v>
      </c>
      <c r="N32" s="95">
        <f>DISPUTES_Total_Ind!N32+DISPUTES_Total_Grp!N32</f>
        <v>0</v>
      </c>
      <c r="O32" s="95">
        <f>DISPUTES_Total_Ind!O32+DISPUTES_Total_Grp!O32</f>
        <v>0</v>
      </c>
      <c r="P32" s="95">
        <f>DISPUTES_Total_Ind!P32+DISPUTES_Total_Grp!P32</f>
        <v>0</v>
      </c>
      <c r="Q32" s="95">
        <f>DISPUTES_Total_Ind!Q32+DISPUTES_Total_Grp!Q32</f>
        <v>0</v>
      </c>
      <c r="R32" s="95">
        <f>DISPUTES_Total_Ind!R32+DISPUTES_Total_Grp!R32</f>
        <v>0</v>
      </c>
      <c r="S32" s="95">
        <f>DISPUTES_Total_Ind!S32+DISPUTES_Total_Grp!S32</f>
        <v>0</v>
      </c>
      <c r="T32" s="95">
        <f>DISPUTES_Total_Ind!T32+DISPUTES_Total_Grp!T32</f>
        <v>0</v>
      </c>
      <c r="U32" s="95">
        <f>DISPUTES_Total_Ind!U32+DISPUTES_Total_Grp!U32</f>
        <v>0</v>
      </c>
      <c r="V32" s="95">
        <f>DISPUTES_Total_Ind!V32+DISPUTES_Total_Grp!V32</f>
        <v>0</v>
      </c>
      <c r="W32" s="95">
        <f>DISPUTES_Total_Ind!W32+DISPUTES_Total_Grp!W32</f>
        <v>0</v>
      </c>
      <c r="X32" s="95">
        <f>DISPUTES_Total_Ind!X32+DISPUTES_Total_Grp!X32</f>
        <v>0</v>
      </c>
      <c r="Y32" s="95">
        <f>DISPUTES_Total_Ind!Y32+DISPUTES_Total_Grp!Y32</f>
        <v>0</v>
      </c>
      <c r="Z32" s="95">
        <f>DISPUTES_Total_Ind!Z32+DISPUTES_Total_Grp!Z32</f>
        <v>0</v>
      </c>
      <c r="AA32" s="95">
        <f>DISPUTES_Total_Ind!AA32+DISPUTES_Total_Grp!AA32</f>
        <v>0</v>
      </c>
      <c r="AB32" s="95">
        <f>DISPUTES_Total_Ind!AB32+DISPUTES_Total_Grp!AB32</f>
        <v>0</v>
      </c>
      <c r="AC32" s="95">
        <f>DISPUTES_Total_Ind!AC32+DISPUTES_Total_Grp!AC32</f>
        <v>0</v>
      </c>
      <c r="AD32" s="95">
        <f>DISPUTES_Total_Ind!AD32+DISPUTES_Total_Grp!AD32</f>
        <v>0</v>
      </c>
      <c r="AE32" s="95">
        <f>DISPUTES_Total_Ind!AE32+DISPUTES_Total_Grp!AE32</f>
        <v>0</v>
      </c>
      <c r="AF32" s="95">
        <f>DISPUTES_Total_Ind!AF32+DISPUTES_Total_Grp!AF32</f>
        <v>0</v>
      </c>
      <c r="AG32" s="95">
        <f>DISPUTES_Total_Ind!AG32+DISPUTES_Total_Grp!AG32</f>
        <v>0</v>
      </c>
      <c r="AH32" s="95">
        <f>DISPUTES_Total_Ind!AH32+DISPUTES_Total_Grp!AH32</f>
        <v>0</v>
      </c>
      <c r="AI32" s="95">
        <f>DISPUTES_Total_Ind!AI32+DISPUTES_Total_Grp!AI32</f>
        <v>0</v>
      </c>
      <c r="AJ32" s="95">
        <f>DISPUTES_Total_Ind!AJ32+DISPUTES_Total_Grp!AJ32</f>
        <v>0</v>
      </c>
      <c r="AK32" s="95">
        <f>DISPUTES_Total_Ind!AK32+DISPUTES_Total_Grp!AK32</f>
        <v>0</v>
      </c>
      <c r="AL32" s="95">
        <f>DISPUTES_Total_Ind!AL32+DISPUTES_Total_Grp!AL32</f>
        <v>0</v>
      </c>
      <c r="AM32" s="95">
        <f>DISPUTES_Total_Ind!AM32+DISPUTES_Total_Grp!AM32</f>
        <v>0</v>
      </c>
      <c r="AN32" s="95">
        <f>DISPUTES_Total_Ind!AN32+DISPUTES_Total_Grp!AN32</f>
        <v>0</v>
      </c>
      <c r="AO32" s="95">
        <f>DISPUTES_Total_Ind!AO32+DISPUTES_Total_Grp!AO32</f>
        <v>0</v>
      </c>
      <c r="AP32" s="95">
        <f>DISPUTES_Total_Ind!AP32+DISPUTES_Total_Grp!AP32</f>
        <v>0</v>
      </c>
      <c r="AQ32" s="95">
        <f>DISPUTES_Total_Ind!AQ32+DISPUTES_Total_Grp!AQ32</f>
        <v>0</v>
      </c>
      <c r="AR32" s="95">
        <f>DISPUTES_Total_Ind!AR32+DISPUTES_Total_Grp!AR32</f>
        <v>0</v>
      </c>
    </row>
    <row r="33" spans="1:44" x14ac:dyDescent="0.25">
      <c r="A33" s="111" t="str">
        <f t="shared" si="1"/>
        <v>DISPUTES BY NUMBER</v>
      </c>
      <c r="B33" s="36"/>
      <c r="C33" s="12" t="s">
        <v>26</v>
      </c>
      <c r="D33" s="53" t="s">
        <v>469</v>
      </c>
      <c r="E33" s="53" t="s">
        <v>231</v>
      </c>
      <c r="F33" s="95">
        <f>DISPUTES_Total_Ind!F33+DISPUTES_Total_Grp!F33</f>
        <v>0</v>
      </c>
      <c r="G33" s="95">
        <f>DISPUTES_Total_Ind!G33+DISPUTES_Total_Grp!G33</f>
        <v>0</v>
      </c>
      <c r="H33" s="95">
        <f>DISPUTES_Total_Ind!H33+DISPUTES_Total_Grp!H33</f>
        <v>0</v>
      </c>
      <c r="I33" s="95">
        <f>DISPUTES_Total_Ind!I33+DISPUTES_Total_Grp!I33</f>
        <v>0</v>
      </c>
      <c r="J33" s="95">
        <f>DISPUTES_Total_Ind!J33+DISPUTES_Total_Grp!J33</f>
        <v>0</v>
      </c>
      <c r="K33" s="95">
        <f>DISPUTES_Total_Ind!K33+DISPUTES_Total_Grp!K33</f>
        <v>0</v>
      </c>
      <c r="L33" s="95">
        <f>DISPUTES_Total_Ind!L33+DISPUTES_Total_Grp!L33</f>
        <v>0</v>
      </c>
      <c r="M33" s="95">
        <f>DISPUTES_Total_Ind!M33+DISPUTES_Total_Grp!M33</f>
        <v>0</v>
      </c>
      <c r="N33" s="95">
        <f>DISPUTES_Total_Ind!N33+DISPUTES_Total_Grp!N33</f>
        <v>0</v>
      </c>
      <c r="O33" s="95">
        <f>DISPUTES_Total_Ind!O33+DISPUTES_Total_Grp!O33</f>
        <v>0</v>
      </c>
      <c r="P33" s="95">
        <f>DISPUTES_Total_Ind!P33+DISPUTES_Total_Grp!P33</f>
        <v>0</v>
      </c>
      <c r="Q33" s="95">
        <f>DISPUTES_Total_Ind!Q33+DISPUTES_Total_Grp!Q33</f>
        <v>0</v>
      </c>
      <c r="R33" s="95">
        <f>DISPUTES_Total_Ind!R33+DISPUTES_Total_Grp!R33</f>
        <v>0</v>
      </c>
      <c r="S33" s="95">
        <f>DISPUTES_Total_Ind!S33+DISPUTES_Total_Grp!S33</f>
        <v>0</v>
      </c>
      <c r="T33" s="95">
        <f>DISPUTES_Total_Ind!T33+DISPUTES_Total_Grp!T33</f>
        <v>0</v>
      </c>
      <c r="U33" s="95">
        <f>DISPUTES_Total_Ind!U33+DISPUTES_Total_Grp!U33</f>
        <v>0</v>
      </c>
      <c r="V33" s="95">
        <f>DISPUTES_Total_Ind!V33+DISPUTES_Total_Grp!V33</f>
        <v>0</v>
      </c>
      <c r="W33" s="95">
        <f>DISPUTES_Total_Ind!W33+DISPUTES_Total_Grp!W33</f>
        <v>0</v>
      </c>
      <c r="X33" s="95">
        <f>DISPUTES_Total_Ind!X33+DISPUTES_Total_Grp!X33</f>
        <v>0</v>
      </c>
      <c r="Y33" s="95">
        <f>DISPUTES_Total_Ind!Y33+DISPUTES_Total_Grp!Y33</f>
        <v>0</v>
      </c>
      <c r="Z33" s="95">
        <f>DISPUTES_Total_Ind!Z33+DISPUTES_Total_Grp!Z33</f>
        <v>0</v>
      </c>
      <c r="AA33" s="95">
        <f>DISPUTES_Total_Ind!AA33+DISPUTES_Total_Grp!AA33</f>
        <v>0</v>
      </c>
      <c r="AB33" s="95">
        <f>DISPUTES_Total_Ind!AB33+DISPUTES_Total_Grp!AB33</f>
        <v>0</v>
      </c>
      <c r="AC33" s="95">
        <f>DISPUTES_Total_Ind!AC33+DISPUTES_Total_Grp!AC33</f>
        <v>0</v>
      </c>
      <c r="AD33" s="95">
        <f>DISPUTES_Total_Ind!AD33+DISPUTES_Total_Grp!AD33</f>
        <v>0</v>
      </c>
      <c r="AE33" s="95">
        <f>DISPUTES_Total_Ind!AE33+DISPUTES_Total_Grp!AE33</f>
        <v>0</v>
      </c>
      <c r="AF33" s="95">
        <f>DISPUTES_Total_Ind!AF33+DISPUTES_Total_Grp!AF33</f>
        <v>0</v>
      </c>
      <c r="AG33" s="95">
        <f>DISPUTES_Total_Ind!AG33+DISPUTES_Total_Grp!AG33</f>
        <v>0</v>
      </c>
      <c r="AH33" s="95">
        <f>DISPUTES_Total_Ind!AH33+DISPUTES_Total_Grp!AH33</f>
        <v>0</v>
      </c>
      <c r="AI33" s="95">
        <f>DISPUTES_Total_Ind!AI33+DISPUTES_Total_Grp!AI33</f>
        <v>0</v>
      </c>
      <c r="AJ33" s="95">
        <f>DISPUTES_Total_Ind!AJ33+DISPUTES_Total_Grp!AJ33</f>
        <v>0</v>
      </c>
      <c r="AK33" s="95">
        <f>DISPUTES_Total_Ind!AK33+DISPUTES_Total_Grp!AK33</f>
        <v>0</v>
      </c>
      <c r="AL33" s="95">
        <f>DISPUTES_Total_Ind!AL33+DISPUTES_Total_Grp!AL33</f>
        <v>0</v>
      </c>
      <c r="AM33" s="95">
        <f>DISPUTES_Total_Ind!AM33+DISPUTES_Total_Grp!AM33</f>
        <v>0</v>
      </c>
      <c r="AN33" s="95">
        <f>DISPUTES_Total_Ind!AN33+DISPUTES_Total_Grp!AN33</f>
        <v>0</v>
      </c>
      <c r="AO33" s="95">
        <f>DISPUTES_Total_Ind!AO33+DISPUTES_Total_Grp!AO33</f>
        <v>0</v>
      </c>
      <c r="AP33" s="95">
        <f>DISPUTES_Total_Ind!AP33+DISPUTES_Total_Grp!AP33</f>
        <v>0</v>
      </c>
      <c r="AQ33" s="95">
        <f>DISPUTES_Total_Ind!AQ33+DISPUTES_Total_Grp!AQ33</f>
        <v>0</v>
      </c>
      <c r="AR33" s="95">
        <f>DISPUTES_Total_Ind!AR33+DISPUTES_Total_Grp!AR33</f>
        <v>0</v>
      </c>
    </row>
    <row r="34" spans="1:44" x14ac:dyDescent="0.25">
      <c r="A34" s="111" t="str">
        <f t="shared" si="1"/>
        <v>DISPUTES BY NUMBER</v>
      </c>
      <c r="B34" s="36"/>
      <c r="C34" s="12" t="s">
        <v>26</v>
      </c>
      <c r="D34" s="53" t="s">
        <v>260</v>
      </c>
      <c r="E34" s="53" t="s">
        <v>232</v>
      </c>
      <c r="F34" s="95">
        <f>DISPUTES_Total_Ind!F34+DISPUTES_Total_Grp!F34</f>
        <v>0</v>
      </c>
      <c r="G34" s="95">
        <f>DISPUTES_Total_Ind!G34+DISPUTES_Total_Grp!G34</f>
        <v>0</v>
      </c>
      <c r="H34" s="95">
        <f>DISPUTES_Total_Ind!H34+DISPUTES_Total_Grp!H34</f>
        <v>0</v>
      </c>
      <c r="I34" s="95">
        <f>DISPUTES_Total_Ind!I34+DISPUTES_Total_Grp!I34</f>
        <v>0</v>
      </c>
      <c r="J34" s="95">
        <f>DISPUTES_Total_Ind!J34+DISPUTES_Total_Grp!J34</f>
        <v>0</v>
      </c>
      <c r="K34" s="95">
        <f>DISPUTES_Total_Ind!K34+DISPUTES_Total_Grp!K34</f>
        <v>0</v>
      </c>
      <c r="L34" s="95">
        <f>DISPUTES_Total_Ind!L34+DISPUTES_Total_Grp!L34</f>
        <v>0</v>
      </c>
      <c r="M34" s="95">
        <f>DISPUTES_Total_Ind!M34+DISPUTES_Total_Grp!M34</f>
        <v>0</v>
      </c>
      <c r="N34" s="95">
        <f>DISPUTES_Total_Ind!N34+DISPUTES_Total_Grp!N34</f>
        <v>0</v>
      </c>
      <c r="O34" s="95">
        <f>DISPUTES_Total_Ind!O34+DISPUTES_Total_Grp!O34</f>
        <v>0</v>
      </c>
      <c r="P34" s="95">
        <f>DISPUTES_Total_Ind!P34+DISPUTES_Total_Grp!P34</f>
        <v>0</v>
      </c>
      <c r="Q34" s="95">
        <f>DISPUTES_Total_Ind!Q34+DISPUTES_Total_Grp!Q34</f>
        <v>0</v>
      </c>
      <c r="R34" s="95">
        <f>DISPUTES_Total_Ind!R34+DISPUTES_Total_Grp!R34</f>
        <v>0</v>
      </c>
      <c r="S34" s="95">
        <f>DISPUTES_Total_Ind!S34+DISPUTES_Total_Grp!S34</f>
        <v>0</v>
      </c>
      <c r="T34" s="95">
        <f>DISPUTES_Total_Ind!T34+DISPUTES_Total_Grp!T34</f>
        <v>0</v>
      </c>
      <c r="U34" s="95">
        <f>DISPUTES_Total_Ind!U34+DISPUTES_Total_Grp!U34</f>
        <v>0</v>
      </c>
      <c r="V34" s="95">
        <f>DISPUTES_Total_Ind!V34+DISPUTES_Total_Grp!V34</f>
        <v>0</v>
      </c>
      <c r="W34" s="95">
        <f>DISPUTES_Total_Ind!W34+DISPUTES_Total_Grp!W34</f>
        <v>0</v>
      </c>
      <c r="X34" s="95">
        <f>DISPUTES_Total_Ind!X34+DISPUTES_Total_Grp!X34</f>
        <v>0</v>
      </c>
      <c r="Y34" s="95">
        <f>DISPUTES_Total_Ind!Y34+DISPUTES_Total_Grp!Y34</f>
        <v>0</v>
      </c>
      <c r="Z34" s="95">
        <f>DISPUTES_Total_Ind!Z34+DISPUTES_Total_Grp!Z34</f>
        <v>0</v>
      </c>
      <c r="AA34" s="95">
        <f>DISPUTES_Total_Ind!AA34+DISPUTES_Total_Grp!AA34</f>
        <v>0</v>
      </c>
      <c r="AB34" s="95">
        <f>DISPUTES_Total_Ind!AB34+DISPUTES_Total_Grp!AB34</f>
        <v>0</v>
      </c>
      <c r="AC34" s="95">
        <f>DISPUTES_Total_Ind!AC34+DISPUTES_Total_Grp!AC34</f>
        <v>0</v>
      </c>
      <c r="AD34" s="95">
        <f>DISPUTES_Total_Ind!AD34+DISPUTES_Total_Grp!AD34</f>
        <v>0</v>
      </c>
      <c r="AE34" s="95">
        <f>DISPUTES_Total_Ind!AE34+DISPUTES_Total_Grp!AE34</f>
        <v>0</v>
      </c>
      <c r="AF34" s="95">
        <f>DISPUTES_Total_Ind!AF34+DISPUTES_Total_Grp!AF34</f>
        <v>0</v>
      </c>
      <c r="AG34" s="95">
        <f>DISPUTES_Total_Ind!AG34+DISPUTES_Total_Grp!AG34</f>
        <v>0</v>
      </c>
      <c r="AH34" s="95">
        <f>DISPUTES_Total_Ind!AH34+DISPUTES_Total_Grp!AH34</f>
        <v>0</v>
      </c>
      <c r="AI34" s="95">
        <f>DISPUTES_Total_Ind!AI34+DISPUTES_Total_Grp!AI34</f>
        <v>0</v>
      </c>
      <c r="AJ34" s="95">
        <f>DISPUTES_Total_Ind!AJ34+DISPUTES_Total_Grp!AJ34</f>
        <v>0</v>
      </c>
      <c r="AK34" s="95">
        <f>DISPUTES_Total_Ind!AK34+DISPUTES_Total_Grp!AK34</f>
        <v>0</v>
      </c>
      <c r="AL34" s="95">
        <f>DISPUTES_Total_Ind!AL34+DISPUTES_Total_Grp!AL34</f>
        <v>0</v>
      </c>
      <c r="AM34" s="95">
        <f>DISPUTES_Total_Ind!AM34+DISPUTES_Total_Grp!AM34</f>
        <v>0</v>
      </c>
      <c r="AN34" s="95">
        <f>DISPUTES_Total_Ind!AN34+DISPUTES_Total_Grp!AN34</f>
        <v>0</v>
      </c>
      <c r="AO34" s="95">
        <f>DISPUTES_Total_Ind!AO34+DISPUTES_Total_Grp!AO34</f>
        <v>0</v>
      </c>
      <c r="AP34" s="95">
        <f>DISPUTES_Total_Ind!AP34+DISPUTES_Total_Grp!AP34</f>
        <v>0</v>
      </c>
      <c r="AQ34" s="95">
        <f>DISPUTES_Total_Ind!AQ34+DISPUTES_Total_Grp!AQ34</f>
        <v>0</v>
      </c>
      <c r="AR34" s="95">
        <f>DISPUTES_Total_Ind!AR34+DISPUTES_Total_Grp!AR34</f>
        <v>0</v>
      </c>
    </row>
    <row r="35" spans="1:44" x14ac:dyDescent="0.25">
      <c r="A35" s="111" t="str">
        <f t="shared" si="1"/>
        <v>DISPUTES BY NUMBER</v>
      </c>
      <c r="B35" s="36"/>
      <c r="C35" s="12" t="s">
        <v>26</v>
      </c>
      <c r="D35" s="53" t="s">
        <v>261</v>
      </c>
      <c r="E35" s="53" t="s">
        <v>513</v>
      </c>
      <c r="F35" s="95">
        <f>DISPUTES_Total_Ind!F35+DISPUTES_Total_Grp!F35</f>
        <v>0</v>
      </c>
      <c r="G35" s="95">
        <f>DISPUTES_Total_Ind!G35+DISPUTES_Total_Grp!G35</f>
        <v>0</v>
      </c>
      <c r="H35" s="95">
        <f>DISPUTES_Total_Ind!H35+DISPUTES_Total_Grp!H35</f>
        <v>0</v>
      </c>
      <c r="I35" s="95">
        <f>DISPUTES_Total_Ind!I35+DISPUTES_Total_Grp!I35</f>
        <v>0</v>
      </c>
      <c r="J35" s="95">
        <f>DISPUTES_Total_Ind!J35+DISPUTES_Total_Grp!J35</f>
        <v>0</v>
      </c>
      <c r="K35" s="95">
        <f>DISPUTES_Total_Ind!K35+DISPUTES_Total_Grp!K35</f>
        <v>0</v>
      </c>
      <c r="L35" s="95">
        <f>DISPUTES_Total_Ind!L35+DISPUTES_Total_Grp!L35</f>
        <v>0</v>
      </c>
      <c r="M35" s="95">
        <f>DISPUTES_Total_Ind!M35+DISPUTES_Total_Grp!M35</f>
        <v>0</v>
      </c>
      <c r="N35" s="95">
        <f>DISPUTES_Total_Ind!N35+DISPUTES_Total_Grp!N35</f>
        <v>0</v>
      </c>
      <c r="O35" s="95">
        <f>DISPUTES_Total_Ind!O35+DISPUTES_Total_Grp!O35</f>
        <v>0</v>
      </c>
      <c r="P35" s="95">
        <f>DISPUTES_Total_Ind!P35+DISPUTES_Total_Grp!P35</f>
        <v>0</v>
      </c>
      <c r="Q35" s="95">
        <f>DISPUTES_Total_Ind!Q35+DISPUTES_Total_Grp!Q35</f>
        <v>0</v>
      </c>
      <c r="R35" s="95">
        <f>DISPUTES_Total_Ind!R35+DISPUTES_Total_Grp!R35</f>
        <v>0</v>
      </c>
      <c r="S35" s="95">
        <f>DISPUTES_Total_Ind!S35+DISPUTES_Total_Grp!S35</f>
        <v>0</v>
      </c>
      <c r="T35" s="95">
        <f>DISPUTES_Total_Ind!T35+DISPUTES_Total_Grp!T35</f>
        <v>0</v>
      </c>
      <c r="U35" s="95">
        <f>DISPUTES_Total_Ind!U35+DISPUTES_Total_Grp!U35</f>
        <v>0</v>
      </c>
      <c r="V35" s="95">
        <f>DISPUTES_Total_Ind!V35+DISPUTES_Total_Grp!V35</f>
        <v>0</v>
      </c>
      <c r="W35" s="95">
        <f>DISPUTES_Total_Ind!W35+DISPUTES_Total_Grp!W35</f>
        <v>0</v>
      </c>
      <c r="X35" s="95">
        <f>DISPUTES_Total_Ind!X35+DISPUTES_Total_Grp!X35</f>
        <v>0</v>
      </c>
      <c r="Y35" s="95">
        <f>DISPUTES_Total_Ind!Y35+DISPUTES_Total_Grp!Y35</f>
        <v>0</v>
      </c>
      <c r="Z35" s="95">
        <f>DISPUTES_Total_Ind!Z35+DISPUTES_Total_Grp!Z35</f>
        <v>0</v>
      </c>
      <c r="AA35" s="95">
        <f>DISPUTES_Total_Ind!AA35+DISPUTES_Total_Grp!AA35</f>
        <v>0</v>
      </c>
      <c r="AB35" s="95">
        <f>DISPUTES_Total_Ind!AB35+DISPUTES_Total_Grp!AB35</f>
        <v>0</v>
      </c>
      <c r="AC35" s="95">
        <f>DISPUTES_Total_Ind!AC35+DISPUTES_Total_Grp!AC35</f>
        <v>0</v>
      </c>
      <c r="AD35" s="95">
        <f>DISPUTES_Total_Ind!AD35+DISPUTES_Total_Grp!AD35</f>
        <v>0</v>
      </c>
      <c r="AE35" s="95">
        <f>DISPUTES_Total_Ind!AE35+DISPUTES_Total_Grp!AE35</f>
        <v>0</v>
      </c>
      <c r="AF35" s="95">
        <f>DISPUTES_Total_Ind!AF35+DISPUTES_Total_Grp!AF35</f>
        <v>0</v>
      </c>
      <c r="AG35" s="95">
        <f>DISPUTES_Total_Ind!AG35+DISPUTES_Total_Grp!AG35</f>
        <v>0</v>
      </c>
      <c r="AH35" s="95">
        <f>DISPUTES_Total_Ind!AH35+DISPUTES_Total_Grp!AH35</f>
        <v>0</v>
      </c>
      <c r="AI35" s="95">
        <f>DISPUTES_Total_Ind!AI35+DISPUTES_Total_Grp!AI35</f>
        <v>0</v>
      </c>
      <c r="AJ35" s="95">
        <f>DISPUTES_Total_Ind!AJ35+DISPUTES_Total_Grp!AJ35</f>
        <v>0</v>
      </c>
      <c r="AK35" s="95">
        <f>DISPUTES_Total_Ind!AK35+DISPUTES_Total_Grp!AK35</f>
        <v>0</v>
      </c>
      <c r="AL35" s="95">
        <f>DISPUTES_Total_Ind!AL35+DISPUTES_Total_Grp!AL35</f>
        <v>0</v>
      </c>
      <c r="AM35" s="95">
        <f>DISPUTES_Total_Ind!AM35+DISPUTES_Total_Grp!AM35</f>
        <v>0</v>
      </c>
      <c r="AN35" s="95">
        <f>DISPUTES_Total_Ind!AN35+DISPUTES_Total_Grp!AN35</f>
        <v>0</v>
      </c>
      <c r="AO35" s="95">
        <f>DISPUTES_Total_Ind!AO35+DISPUTES_Total_Grp!AO35</f>
        <v>0</v>
      </c>
      <c r="AP35" s="95">
        <f>DISPUTES_Total_Ind!AP35+DISPUTES_Total_Grp!AP35</f>
        <v>0</v>
      </c>
      <c r="AQ35" s="95">
        <f>DISPUTES_Total_Ind!AQ35+DISPUTES_Total_Grp!AQ35</f>
        <v>0</v>
      </c>
      <c r="AR35" s="95">
        <f>DISPUTES_Total_Ind!AR35+DISPUTES_Total_Grp!AR35</f>
        <v>0</v>
      </c>
    </row>
    <row r="36" spans="1:44" x14ac:dyDescent="0.25">
      <c r="A36" s="110"/>
      <c r="B36" s="36"/>
      <c r="C36" s="12"/>
      <c r="D36" s="92"/>
      <c r="E36" s="92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</row>
    <row r="37" spans="1:44" x14ac:dyDescent="0.25">
      <c r="A37" s="111" t="str">
        <f>$A$14</f>
        <v>DISPUTES BY NUMBER</v>
      </c>
      <c r="B37" s="36"/>
      <c r="C37" s="12" t="s">
        <v>27</v>
      </c>
      <c r="D37" s="53" t="s">
        <v>352</v>
      </c>
      <c r="E37" s="53" t="s">
        <v>233</v>
      </c>
      <c r="F37" s="95">
        <f>DISPUTES_Total_Ind!F37+DISPUTES_Total_Grp!F37</f>
        <v>0</v>
      </c>
      <c r="G37" s="95">
        <f>DISPUTES_Total_Ind!G37+DISPUTES_Total_Grp!G37</f>
        <v>0</v>
      </c>
      <c r="H37" s="95">
        <f>DISPUTES_Total_Ind!H37+DISPUTES_Total_Grp!H37</f>
        <v>0</v>
      </c>
      <c r="I37" s="95">
        <f>DISPUTES_Total_Ind!I37+DISPUTES_Total_Grp!I37</f>
        <v>0</v>
      </c>
      <c r="J37" s="95">
        <f>DISPUTES_Total_Ind!J37+DISPUTES_Total_Grp!J37</f>
        <v>0</v>
      </c>
      <c r="K37" s="95">
        <f>DISPUTES_Total_Ind!K37+DISPUTES_Total_Grp!K37</f>
        <v>0</v>
      </c>
      <c r="L37" s="95">
        <f>DISPUTES_Total_Ind!L37+DISPUTES_Total_Grp!L37</f>
        <v>0</v>
      </c>
      <c r="M37" s="95">
        <f>DISPUTES_Total_Ind!M37+DISPUTES_Total_Grp!M37</f>
        <v>0</v>
      </c>
      <c r="N37" s="95">
        <f>DISPUTES_Total_Ind!N37+DISPUTES_Total_Grp!N37</f>
        <v>0</v>
      </c>
      <c r="O37" s="95">
        <f>DISPUTES_Total_Ind!O37+DISPUTES_Total_Grp!O37</f>
        <v>0</v>
      </c>
      <c r="P37" s="95">
        <f>DISPUTES_Total_Ind!P37+DISPUTES_Total_Grp!P37</f>
        <v>0</v>
      </c>
      <c r="Q37" s="95">
        <f>DISPUTES_Total_Ind!Q37+DISPUTES_Total_Grp!Q37</f>
        <v>0</v>
      </c>
      <c r="R37" s="95">
        <f>DISPUTES_Total_Ind!R37+DISPUTES_Total_Grp!R37</f>
        <v>0</v>
      </c>
      <c r="S37" s="95">
        <f>DISPUTES_Total_Ind!S37+DISPUTES_Total_Grp!S37</f>
        <v>0</v>
      </c>
      <c r="T37" s="95">
        <f>DISPUTES_Total_Ind!T37+DISPUTES_Total_Grp!T37</f>
        <v>0</v>
      </c>
      <c r="U37" s="95">
        <f>DISPUTES_Total_Ind!U37+DISPUTES_Total_Grp!U37</f>
        <v>0</v>
      </c>
      <c r="V37" s="95">
        <f>DISPUTES_Total_Ind!V37+DISPUTES_Total_Grp!V37</f>
        <v>0</v>
      </c>
      <c r="W37" s="95">
        <f>DISPUTES_Total_Ind!W37+DISPUTES_Total_Grp!W37</f>
        <v>0</v>
      </c>
      <c r="X37" s="95">
        <f>DISPUTES_Total_Ind!X37+DISPUTES_Total_Grp!X37</f>
        <v>0</v>
      </c>
      <c r="Y37" s="95">
        <f>DISPUTES_Total_Ind!Y37+DISPUTES_Total_Grp!Y37</f>
        <v>0</v>
      </c>
      <c r="Z37" s="95">
        <f>DISPUTES_Total_Ind!Z37+DISPUTES_Total_Grp!Z37</f>
        <v>0</v>
      </c>
      <c r="AA37" s="95">
        <f>DISPUTES_Total_Ind!AA37+DISPUTES_Total_Grp!AA37</f>
        <v>0</v>
      </c>
      <c r="AB37" s="95">
        <f>DISPUTES_Total_Ind!AB37+DISPUTES_Total_Grp!AB37</f>
        <v>0</v>
      </c>
      <c r="AC37" s="95">
        <f>DISPUTES_Total_Ind!AC37+DISPUTES_Total_Grp!AC37</f>
        <v>0</v>
      </c>
      <c r="AD37" s="95">
        <f>DISPUTES_Total_Ind!AD37+DISPUTES_Total_Grp!AD37</f>
        <v>0</v>
      </c>
      <c r="AE37" s="95">
        <f>DISPUTES_Total_Ind!AE37+DISPUTES_Total_Grp!AE37</f>
        <v>0</v>
      </c>
      <c r="AF37" s="95">
        <f>DISPUTES_Total_Ind!AF37+DISPUTES_Total_Grp!AF37</f>
        <v>0</v>
      </c>
      <c r="AG37" s="95">
        <f>DISPUTES_Total_Ind!AG37+DISPUTES_Total_Grp!AG37</f>
        <v>0</v>
      </c>
      <c r="AH37" s="95">
        <f>DISPUTES_Total_Ind!AH37+DISPUTES_Total_Grp!AH37</f>
        <v>0</v>
      </c>
      <c r="AI37" s="95">
        <f>DISPUTES_Total_Ind!AI37+DISPUTES_Total_Grp!AI37</f>
        <v>0</v>
      </c>
      <c r="AJ37" s="95">
        <f>DISPUTES_Total_Ind!AJ37+DISPUTES_Total_Grp!AJ37</f>
        <v>0</v>
      </c>
      <c r="AK37" s="95">
        <f>DISPUTES_Total_Ind!AK37+DISPUTES_Total_Grp!AK37</f>
        <v>0</v>
      </c>
      <c r="AL37" s="95">
        <f>DISPUTES_Total_Ind!AL37+DISPUTES_Total_Grp!AL37</f>
        <v>0</v>
      </c>
      <c r="AM37" s="95">
        <f>DISPUTES_Total_Ind!AM37+DISPUTES_Total_Grp!AM37</f>
        <v>0</v>
      </c>
      <c r="AN37" s="95">
        <f>DISPUTES_Total_Ind!AN37+DISPUTES_Total_Grp!AN37</f>
        <v>0</v>
      </c>
      <c r="AO37" s="95">
        <f>DISPUTES_Total_Ind!AO37+DISPUTES_Total_Grp!AO37</f>
        <v>0</v>
      </c>
      <c r="AP37" s="95">
        <f>DISPUTES_Total_Ind!AP37+DISPUTES_Total_Grp!AP37</f>
        <v>0</v>
      </c>
      <c r="AQ37" s="95">
        <f>DISPUTES_Total_Ind!AQ37+DISPUTES_Total_Grp!AQ37</f>
        <v>0</v>
      </c>
      <c r="AR37" s="95">
        <f>DISPUTES_Total_Ind!AR37+DISPUTES_Total_Grp!AR37</f>
        <v>0</v>
      </c>
    </row>
    <row r="38" spans="1:44" x14ac:dyDescent="0.25">
      <c r="A38" s="111"/>
      <c r="B38" s="36"/>
      <c r="C38" s="12"/>
      <c r="D38" s="92"/>
      <c r="E38" s="92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</row>
    <row r="39" spans="1:44" x14ac:dyDescent="0.25">
      <c r="A39" s="111"/>
      <c r="B39" s="36"/>
      <c r="C39" s="12"/>
      <c r="D39" s="67" t="s">
        <v>514</v>
      </c>
      <c r="E39" s="67"/>
      <c r="F39" s="69">
        <f>DISPUTES_Total_Ind!F39+DISPUTES_Total_Grp!F39</f>
        <v>0</v>
      </c>
      <c r="G39" s="69">
        <f>DISPUTES_Total_Ind!G39+DISPUTES_Total_Grp!G39</f>
        <v>0</v>
      </c>
      <c r="H39" s="69">
        <f>DISPUTES_Total_Ind!H39+DISPUTES_Total_Grp!H39</f>
        <v>0</v>
      </c>
      <c r="I39" s="69">
        <f>DISPUTES_Total_Ind!I39+DISPUTES_Total_Grp!I39</f>
        <v>0</v>
      </c>
      <c r="J39" s="69">
        <f>DISPUTES_Total_Ind!J39+DISPUTES_Total_Grp!J39</f>
        <v>0</v>
      </c>
      <c r="K39" s="69">
        <f>DISPUTES_Total_Ind!K39+DISPUTES_Total_Grp!K39</f>
        <v>0</v>
      </c>
      <c r="L39" s="69">
        <f>DISPUTES_Total_Ind!L39+DISPUTES_Total_Grp!L39</f>
        <v>0</v>
      </c>
      <c r="M39" s="69">
        <f>DISPUTES_Total_Ind!M39+DISPUTES_Total_Grp!M39</f>
        <v>0</v>
      </c>
      <c r="N39" s="69">
        <f>DISPUTES_Total_Ind!N39+DISPUTES_Total_Grp!N39</f>
        <v>0</v>
      </c>
      <c r="O39" s="69">
        <f>DISPUTES_Total_Ind!O39+DISPUTES_Total_Grp!O39</f>
        <v>0</v>
      </c>
      <c r="P39" s="69">
        <f>DISPUTES_Total_Ind!P39+DISPUTES_Total_Grp!P39</f>
        <v>0</v>
      </c>
      <c r="Q39" s="69">
        <f>DISPUTES_Total_Ind!Q39+DISPUTES_Total_Grp!Q39</f>
        <v>0</v>
      </c>
      <c r="R39" s="69">
        <f>DISPUTES_Total_Ind!R39+DISPUTES_Total_Grp!R39</f>
        <v>0</v>
      </c>
      <c r="S39" s="69">
        <f>DISPUTES_Total_Ind!S39+DISPUTES_Total_Grp!S39</f>
        <v>0</v>
      </c>
      <c r="T39" s="69">
        <f>DISPUTES_Total_Ind!T39+DISPUTES_Total_Grp!T39</f>
        <v>0</v>
      </c>
      <c r="U39" s="69">
        <f>DISPUTES_Total_Ind!U39+DISPUTES_Total_Grp!U39</f>
        <v>0</v>
      </c>
      <c r="V39" s="69">
        <f>DISPUTES_Total_Ind!V39+DISPUTES_Total_Grp!V39</f>
        <v>0</v>
      </c>
      <c r="W39" s="69">
        <f>DISPUTES_Total_Ind!W39+DISPUTES_Total_Grp!W39</f>
        <v>0</v>
      </c>
      <c r="X39" s="69">
        <f>DISPUTES_Total_Ind!X39+DISPUTES_Total_Grp!X39</f>
        <v>0</v>
      </c>
      <c r="Y39" s="69">
        <f>DISPUTES_Total_Ind!Y39+DISPUTES_Total_Grp!Y39</f>
        <v>0</v>
      </c>
      <c r="Z39" s="69">
        <f>DISPUTES_Total_Ind!Z39+DISPUTES_Total_Grp!Z39</f>
        <v>0</v>
      </c>
      <c r="AA39" s="69">
        <f>DISPUTES_Total_Ind!AA39+DISPUTES_Total_Grp!AA39</f>
        <v>0</v>
      </c>
      <c r="AB39" s="69">
        <f>DISPUTES_Total_Ind!AB39+DISPUTES_Total_Grp!AB39</f>
        <v>0</v>
      </c>
      <c r="AC39" s="69">
        <f>DISPUTES_Total_Ind!AC39+DISPUTES_Total_Grp!AC39</f>
        <v>0</v>
      </c>
      <c r="AD39" s="69">
        <f>DISPUTES_Total_Ind!AD39+DISPUTES_Total_Grp!AD39</f>
        <v>0</v>
      </c>
      <c r="AE39" s="69">
        <f>DISPUTES_Total_Ind!AE39+DISPUTES_Total_Grp!AE39</f>
        <v>0</v>
      </c>
      <c r="AF39" s="69">
        <f>DISPUTES_Total_Ind!AF39+DISPUTES_Total_Grp!AF39</f>
        <v>0</v>
      </c>
      <c r="AG39" s="69">
        <f>DISPUTES_Total_Ind!AG39+DISPUTES_Total_Grp!AG39</f>
        <v>0</v>
      </c>
      <c r="AH39" s="69">
        <f>DISPUTES_Total_Ind!AH39+DISPUTES_Total_Grp!AH39</f>
        <v>0</v>
      </c>
      <c r="AI39" s="69">
        <f>DISPUTES_Total_Ind!AI39+DISPUTES_Total_Grp!AI39</f>
        <v>0</v>
      </c>
      <c r="AJ39" s="69">
        <f>DISPUTES_Total_Ind!AJ39+DISPUTES_Total_Grp!AJ39</f>
        <v>0</v>
      </c>
      <c r="AK39" s="69">
        <f>DISPUTES_Total_Ind!AK39+DISPUTES_Total_Grp!AK39</f>
        <v>0</v>
      </c>
      <c r="AL39" s="69">
        <f>DISPUTES_Total_Ind!AL39+DISPUTES_Total_Grp!AL39</f>
        <v>0</v>
      </c>
      <c r="AM39" s="69">
        <f>DISPUTES_Total_Ind!AM39+DISPUTES_Total_Grp!AM39</f>
        <v>0</v>
      </c>
      <c r="AN39" s="69">
        <f>DISPUTES_Total_Ind!AN39+DISPUTES_Total_Grp!AN39</f>
        <v>0</v>
      </c>
      <c r="AO39" s="69">
        <f>DISPUTES_Total_Ind!AO39+DISPUTES_Total_Grp!AO39</f>
        <v>0</v>
      </c>
      <c r="AP39" s="69">
        <f>DISPUTES_Total_Ind!AP39+DISPUTES_Total_Grp!AP39</f>
        <v>0</v>
      </c>
      <c r="AQ39" s="69">
        <f>DISPUTES_Total_Ind!AQ39+DISPUTES_Total_Grp!AQ39</f>
        <v>0</v>
      </c>
      <c r="AR39" s="69">
        <f>DISPUTES_Total_Ind!AR39+DISPUTES_Total_Grp!AR39</f>
        <v>0</v>
      </c>
    </row>
    <row r="40" spans="1:44" x14ac:dyDescent="0.25">
      <c r="A40" s="112"/>
      <c r="B40" s="36"/>
      <c r="C40" s="12"/>
      <c r="D40" s="53"/>
      <c r="E40" s="53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x14ac:dyDescent="0.25">
      <c r="A41" s="113"/>
      <c r="D41" s="114" t="s">
        <v>174</v>
      </c>
      <c r="E41" s="114"/>
      <c r="F41" s="51" t="s">
        <v>76</v>
      </c>
      <c r="G41" s="51" t="s">
        <v>76</v>
      </c>
      <c r="H41" s="51" t="s">
        <v>76</v>
      </c>
      <c r="I41" s="51" t="s">
        <v>76</v>
      </c>
      <c r="J41" s="51" t="s">
        <v>76</v>
      </c>
      <c r="K41" s="51" t="s">
        <v>76</v>
      </c>
      <c r="L41" s="128" t="s">
        <v>75</v>
      </c>
      <c r="M41" s="51" t="s">
        <v>76</v>
      </c>
      <c r="N41" s="51" t="s">
        <v>76</v>
      </c>
      <c r="O41" s="51" t="s">
        <v>76</v>
      </c>
      <c r="P41" s="51" t="s">
        <v>76</v>
      </c>
      <c r="Q41" s="51" t="s">
        <v>76</v>
      </c>
      <c r="R41" s="51" t="s">
        <v>76</v>
      </c>
      <c r="S41" s="51" t="s">
        <v>76</v>
      </c>
      <c r="T41" s="51" t="s">
        <v>76</v>
      </c>
      <c r="U41" s="51" t="s">
        <v>76</v>
      </c>
      <c r="V41" s="51" t="s">
        <v>76</v>
      </c>
      <c r="W41" s="51" t="s">
        <v>76</v>
      </c>
      <c r="X41" s="51" t="s">
        <v>76</v>
      </c>
      <c r="Y41" s="128" t="s">
        <v>75</v>
      </c>
      <c r="Z41" s="51" t="s">
        <v>76</v>
      </c>
      <c r="AA41" s="51" t="s">
        <v>76</v>
      </c>
      <c r="AB41" s="51" t="s">
        <v>76</v>
      </c>
      <c r="AC41" s="51" t="s">
        <v>76</v>
      </c>
      <c r="AD41" s="51" t="s">
        <v>76</v>
      </c>
      <c r="AE41" s="51" t="s">
        <v>76</v>
      </c>
      <c r="AF41" s="51" t="s">
        <v>76</v>
      </c>
      <c r="AG41" s="51" t="s">
        <v>76</v>
      </c>
      <c r="AH41" s="51" t="s">
        <v>76</v>
      </c>
      <c r="AI41" s="51" t="s">
        <v>76</v>
      </c>
      <c r="AJ41" s="51" t="s">
        <v>76</v>
      </c>
      <c r="AK41" s="51" t="s">
        <v>76</v>
      </c>
      <c r="AL41" s="128" t="s">
        <v>75</v>
      </c>
      <c r="AM41" s="51" t="s">
        <v>76</v>
      </c>
      <c r="AN41" s="51" t="s">
        <v>76</v>
      </c>
      <c r="AO41" s="51" t="s">
        <v>76</v>
      </c>
      <c r="AP41" s="51" t="s">
        <v>76</v>
      </c>
      <c r="AQ41" s="51" t="s">
        <v>76</v>
      </c>
      <c r="AR41" s="51" t="s">
        <v>76</v>
      </c>
    </row>
    <row r="42" spans="1:44" x14ac:dyDescent="0.25">
      <c r="A42" s="111" t="str">
        <f>D41</f>
        <v>DISPUTES BY SUM INSURED</v>
      </c>
      <c r="B42" s="36"/>
      <c r="C42" s="12" t="s">
        <v>25</v>
      </c>
      <c r="D42" s="53" t="s">
        <v>351</v>
      </c>
      <c r="E42" s="53" t="s">
        <v>225</v>
      </c>
      <c r="F42" s="95">
        <f>DISPUTES_Total_Ind!F42+DISPUTES_Total_Grp!F42</f>
        <v>0</v>
      </c>
      <c r="G42" s="95">
        <f>DISPUTES_Total_Ind!G42+DISPUTES_Total_Grp!G42</f>
        <v>0</v>
      </c>
      <c r="H42" s="95">
        <f>DISPUTES_Total_Ind!H42+DISPUTES_Total_Grp!H42</f>
        <v>0</v>
      </c>
      <c r="I42" s="95">
        <f>DISPUTES_Total_Ind!I42+DISPUTES_Total_Grp!I42</f>
        <v>0</v>
      </c>
      <c r="J42" s="95">
        <f>DISPUTES_Total_Ind!J42+DISPUTES_Total_Grp!J42</f>
        <v>0</v>
      </c>
      <c r="K42" s="95">
        <f>DISPUTES_Total_Ind!K42+DISPUTES_Total_Grp!K42</f>
        <v>0</v>
      </c>
      <c r="L42" s="95">
        <f>DISPUTES_Total_Ind!L42+DISPUTES_Total_Grp!L42</f>
        <v>0</v>
      </c>
      <c r="M42" s="95">
        <f>DISPUTES_Total_Ind!M42+DISPUTES_Total_Grp!M42</f>
        <v>0</v>
      </c>
      <c r="N42" s="95">
        <f>DISPUTES_Total_Ind!N42+DISPUTES_Total_Grp!N42</f>
        <v>0</v>
      </c>
      <c r="O42" s="95">
        <f>DISPUTES_Total_Ind!O42+DISPUTES_Total_Grp!O42</f>
        <v>0</v>
      </c>
      <c r="P42" s="95">
        <f>DISPUTES_Total_Ind!P42+DISPUTES_Total_Grp!P42</f>
        <v>0</v>
      </c>
      <c r="Q42" s="95">
        <f>DISPUTES_Total_Ind!Q42+DISPUTES_Total_Grp!Q42</f>
        <v>0</v>
      </c>
      <c r="R42" s="95">
        <f>DISPUTES_Total_Ind!R42+DISPUTES_Total_Grp!R42</f>
        <v>0</v>
      </c>
      <c r="S42" s="95">
        <f>DISPUTES_Total_Ind!S42+DISPUTES_Total_Grp!S42</f>
        <v>0</v>
      </c>
      <c r="T42" s="95">
        <f>DISPUTES_Total_Ind!T42+DISPUTES_Total_Grp!T42</f>
        <v>0</v>
      </c>
      <c r="U42" s="95">
        <f>DISPUTES_Total_Ind!U42+DISPUTES_Total_Grp!U42</f>
        <v>0</v>
      </c>
      <c r="V42" s="95">
        <f>DISPUTES_Total_Ind!V42+DISPUTES_Total_Grp!V42</f>
        <v>0</v>
      </c>
      <c r="W42" s="95">
        <f>DISPUTES_Total_Ind!W42+DISPUTES_Total_Grp!W42</f>
        <v>0</v>
      </c>
      <c r="X42" s="95">
        <f>DISPUTES_Total_Ind!X42+DISPUTES_Total_Grp!X42</f>
        <v>0</v>
      </c>
      <c r="Y42" s="95">
        <f>DISPUTES_Total_Ind!Y42+DISPUTES_Total_Grp!Y42</f>
        <v>0</v>
      </c>
      <c r="Z42" s="95">
        <f>DISPUTES_Total_Ind!Z42+DISPUTES_Total_Grp!Z42</f>
        <v>0</v>
      </c>
      <c r="AA42" s="95">
        <f>DISPUTES_Total_Ind!AA42+DISPUTES_Total_Grp!AA42</f>
        <v>0</v>
      </c>
      <c r="AB42" s="95">
        <f>DISPUTES_Total_Ind!AB42+DISPUTES_Total_Grp!AB42</f>
        <v>0</v>
      </c>
      <c r="AC42" s="95">
        <f>DISPUTES_Total_Ind!AC42+DISPUTES_Total_Grp!AC42</f>
        <v>0</v>
      </c>
      <c r="AD42" s="95">
        <f>DISPUTES_Total_Ind!AD42+DISPUTES_Total_Grp!AD42</f>
        <v>0</v>
      </c>
      <c r="AE42" s="95">
        <f>DISPUTES_Total_Ind!AE42+DISPUTES_Total_Grp!AE42</f>
        <v>0</v>
      </c>
      <c r="AF42" s="95">
        <f>DISPUTES_Total_Ind!AF42+DISPUTES_Total_Grp!AF42</f>
        <v>0</v>
      </c>
      <c r="AG42" s="95">
        <f>DISPUTES_Total_Ind!AG42+DISPUTES_Total_Grp!AG42</f>
        <v>0</v>
      </c>
      <c r="AH42" s="95">
        <f>DISPUTES_Total_Ind!AH42+DISPUTES_Total_Grp!AH42</f>
        <v>0</v>
      </c>
      <c r="AI42" s="95">
        <f>DISPUTES_Total_Ind!AI42+DISPUTES_Total_Grp!AI42</f>
        <v>0</v>
      </c>
      <c r="AJ42" s="95">
        <f>DISPUTES_Total_Ind!AJ42+DISPUTES_Total_Grp!AJ42</f>
        <v>0</v>
      </c>
      <c r="AK42" s="95">
        <f>DISPUTES_Total_Ind!AK42+DISPUTES_Total_Grp!AK42</f>
        <v>0</v>
      </c>
      <c r="AL42" s="95">
        <f>DISPUTES_Total_Ind!AL42+DISPUTES_Total_Grp!AL42</f>
        <v>0</v>
      </c>
      <c r="AM42" s="95">
        <f>DISPUTES_Total_Ind!AM42+DISPUTES_Total_Grp!AM42</f>
        <v>0</v>
      </c>
      <c r="AN42" s="95">
        <f>DISPUTES_Total_Ind!AN42+DISPUTES_Total_Grp!AN42</f>
        <v>0</v>
      </c>
      <c r="AO42" s="95">
        <f>DISPUTES_Total_Ind!AO42+DISPUTES_Total_Grp!AO42</f>
        <v>0</v>
      </c>
      <c r="AP42" s="95">
        <f>DISPUTES_Total_Ind!AP42+DISPUTES_Total_Grp!AP42</f>
        <v>0</v>
      </c>
      <c r="AQ42" s="95">
        <f>DISPUTES_Total_Ind!AQ42+DISPUTES_Total_Grp!AQ42</f>
        <v>0</v>
      </c>
      <c r="AR42" s="95">
        <f>DISPUTES_Total_Ind!AR42+DISPUTES_Total_Grp!AR42</f>
        <v>0</v>
      </c>
    </row>
    <row r="43" spans="1:44" x14ac:dyDescent="0.25">
      <c r="A43" s="111"/>
      <c r="B43" s="36"/>
      <c r="C43" s="12"/>
      <c r="D43" s="92"/>
      <c r="E43" s="92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</row>
    <row r="44" spans="1:44" x14ac:dyDescent="0.25">
      <c r="A44" s="110" t="str">
        <f t="shared" ref="A44:A65" si="2">$A$42</f>
        <v>DISPUTES BY SUM INSURED</v>
      </c>
      <c r="B44" s="36"/>
      <c r="C44" s="12" t="s">
        <v>26</v>
      </c>
      <c r="D44" s="53" t="s">
        <v>353</v>
      </c>
      <c r="E44" s="53" t="s">
        <v>226</v>
      </c>
      <c r="F44" s="95">
        <f>DISPUTES_Total_Ind!F44+DISPUTES_Total_Grp!F44</f>
        <v>0</v>
      </c>
      <c r="G44" s="95">
        <f>DISPUTES_Total_Ind!G44+DISPUTES_Total_Grp!G44</f>
        <v>0</v>
      </c>
      <c r="H44" s="95">
        <f>DISPUTES_Total_Ind!H44+DISPUTES_Total_Grp!H44</f>
        <v>0</v>
      </c>
      <c r="I44" s="95">
        <f>DISPUTES_Total_Ind!I44+DISPUTES_Total_Grp!I44</f>
        <v>0</v>
      </c>
      <c r="J44" s="95">
        <f>DISPUTES_Total_Ind!J44+DISPUTES_Total_Grp!J44</f>
        <v>0</v>
      </c>
      <c r="K44" s="95">
        <f>DISPUTES_Total_Ind!K44+DISPUTES_Total_Grp!K44</f>
        <v>0</v>
      </c>
      <c r="L44" s="95">
        <f>DISPUTES_Total_Ind!L44+DISPUTES_Total_Grp!L44</f>
        <v>0</v>
      </c>
      <c r="M44" s="95">
        <f>DISPUTES_Total_Ind!M44+DISPUTES_Total_Grp!M44</f>
        <v>0</v>
      </c>
      <c r="N44" s="95">
        <f>DISPUTES_Total_Ind!N44+DISPUTES_Total_Grp!N44</f>
        <v>0</v>
      </c>
      <c r="O44" s="95">
        <f>DISPUTES_Total_Ind!O44+DISPUTES_Total_Grp!O44</f>
        <v>0</v>
      </c>
      <c r="P44" s="95">
        <f>DISPUTES_Total_Ind!P44+DISPUTES_Total_Grp!P44</f>
        <v>0</v>
      </c>
      <c r="Q44" s="95">
        <f>DISPUTES_Total_Ind!Q44+DISPUTES_Total_Grp!Q44</f>
        <v>0</v>
      </c>
      <c r="R44" s="95">
        <f>DISPUTES_Total_Ind!R44+DISPUTES_Total_Grp!R44</f>
        <v>0</v>
      </c>
      <c r="S44" s="95">
        <f>DISPUTES_Total_Ind!S44+DISPUTES_Total_Grp!S44</f>
        <v>0</v>
      </c>
      <c r="T44" s="95">
        <f>DISPUTES_Total_Ind!T44+DISPUTES_Total_Grp!T44</f>
        <v>0</v>
      </c>
      <c r="U44" s="95">
        <f>DISPUTES_Total_Ind!U44+DISPUTES_Total_Grp!U44</f>
        <v>0</v>
      </c>
      <c r="V44" s="95">
        <f>DISPUTES_Total_Ind!V44+DISPUTES_Total_Grp!V44</f>
        <v>0</v>
      </c>
      <c r="W44" s="95">
        <f>DISPUTES_Total_Ind!W44+DISPUTES_Total_Grp!W44</f>
        <v>0</v>
      </c>
      <c r="X44" s="95">
        <f>DISPUTES_Total_Ind!X44+DISPUTES_Total_Grp!X44</f>
        <v>0</v>
      </c>
      <c r="Y44" s="95">
        <f>DISPUTES_Total_Ind!Y44+DISPUTES_Total_Grp!Y44</f>
        <v>0</v>
      </c>
      <c r="Z44" s="95">
        <f>DISPUTES_Total_Ind!Z44+DISPUTES_Total_Grp!Z44</f>
        <v>0</v>
      </c>
      <c r="AA44" s="95">
        <f>DISPUTES_Total_Ind!AA44+DISPUTES_Total_Grp!AA44</f>
        <v>0</v>
      </c>
      <c r="AB44" s="95">
        <f>DISPUTES_Total_Ind!AB44+DISPUTES_Total_Grp!AB44</f>
        <v>0</v>
      </c>
      <c r="AC44" s="95">
        <f>DISPUTES_Total_Ind!AC44+DISPUTES_Total_Grp!AC44</f>
        <v>0</v>
      </c>
      <c r="AD44" s="95">
        <f>DISPUTES_Total_Ind!AD44+DISPUTES_Total_Grp!AD44</f>
        <v>0</v>
      </c>
      <c r="AE44" s="95">
        <f>DISPUTES_Total_Ind!AE44+DISPUTES_Total_Grp!AE44</f>
        <v>0</v>
      </c>
      <c r="AF44" s="95">
        <f>DISPUTES_Total_Ind!AF44+DISPUTES_Total_Grp!AF44</f>
        <v>0</v>
      </c>
      <c r="AG44" s="95">
        <f>DISPUTES_Total_Ind!AG44+DISPUTES_Total_Grp!AG44</f>
        <v>0</v>
      </c>
      <c r="AH44" s="95">
        <f>DISPUTES_Total_Ind!AH44+DISPUTES_Total_Grp!AH44</f>
        <v>0</v>
      </c>
      <c r="AI44" s="95">
        <f>DISPUTES_Total_Ind!AI44+DISPUTES_Total_Grp!AI44</f>
        <v>0</v>
      </c>
      <c r="AJ44" s="95">
        <f>DISPUTES_Total_Ind!AJ44+DISPUTES_Total_Grp!AJ44</f>
        <v>0</v>
      </c>
      <c r="AK44" s="95">
        <f>DISPUTES_Total_Ind!AK44+DISPUTES_Total_Grp!AK44</f>
        <v>0</v>
      </c>
      <c r="AL44" s="95">
        <f>DISPUTES_Total_Ind!AL44+DISPUTES_Total_Grp!AL44</f>
        <v>0</v>
      </c>
      <c r="AM44" s="95">
        <f>DISPUTES_Total_Ind!AM44+DISPUTES_Total_Grp!AM44</f>
        <v>0</v>
      </c>
      <c r="AN44" s="95">
        <f>DISPUTES_Total_Ind!AN44+DISPUTES_Total_Grp!AN44</f>
        <v>0</v>
      </c>
      <c r="AO44" s="95">
        <f>DISPUTES_Total_Ind!AO44+DISPUTES_Total_Grp!AO44</f>
        <v>0</v>
      </c>
      <c r="AP44" s="95">
        <f>DISPUTES_Total_Ind!AP44+DISPUTES_Total_Grp!AP44</f>
        <v>0</v>
      </c>
      <c r="AQ44" s="95">
        <f>DISPUTES_Total_Ind!AQ44+DISPUTES_Total_Grp!AQ44</f>
        <v>0</v>
      </c>
      <c r="AR44" s="95">
        <f>DISPUTES_Total_Ind!AR44+DISPUTES_Total_Grp!AR44</f>
        <v>0</v>
      </c>
    </row>
    <row r="45" spans="1:44" x14ac:dyDescent="0.25">
      <c r="A45" s="110" t="str">
        <f t="shared" si="2"/>
        <v>DISPUTES BY SUM INSURED</v>
      </c>
      <c r="B45" s="36"/>
      <c r="C45" s="12" t="s">
        <v>26</v>
      </c>
      <c r="D45" s="53" t="s">
        <v>256</v>
      </c>
      <c r="E45" s="53" t="s">
        <v>506</v>
      </c>
      <c r="F45" s="95">
        <f>DISPUTES_Total_Ind!F45+DISPUTES_Total_Grp!F45</f>
        <v>0</v>
      </c>
      <c r="G45" s="95">
        <f>DISPUTES_Total_Ind!G45+DISPUTES_Total_Grp!G45</f>
        <v>0</v>
      </c>
      <c r="H45" s="95">
        <f>DISPUTES_Total_Ind!H45+DISPUTES_Total_Grp!H45</f>
        <v>0</v>
      </c>
      <c r="I45" s="95">
        <f>DISPUTES_Total_Ind!I45+DISPUTES_Total_Grp!I45</f>
        <v>0</v>
      </c>
      <c r="J45" s="95">
        <f>DISPUTES_Total_Ind!J45+DISPUTES_Total_Grp!J45</f>
        <v>0</v>
      </c>
      <c r="K45" s="95">
        <f>DISPUTES_Total_Ind!K45+DISPUTES_Total_Grp!K45</f>
        <v>0</v>
      </c>
      <c r="L45" s="95">
        <f>DISPUTES_Total_Ind!L45+DISPUTES_Total_Grp!L45</f>
        <v>0</v>
      </c>
      <c r="M45" s="95">
        <f>DISPUTES_Total_Ind!M45+DISPUTES_Total_Grp!M45</f>
        <v>0</v>
      </c>
      <c r="N45" s="95">
        <f>DISPUTES_Total_Ind!N45+DISPUTES_Total_Grp!N45</f>
        <v>0</v>
      </c>
      <c r="O45" s="95">
        <f>DISPUTES_Total_Ind!O45+DISPUTES_Total_Grp!O45</f>
        <v>0</v>
      </c>
      <c r="P45" s="95">
        <f>DISPUTES_Total_Ind!P45+DISPUTES_Total_Grp!P45</f>
        <v>0</v>
      </c>
      <c r="Q45" s="95">
        <f>DISPUTES_Total_Ind!Q45+DISPUTES_Total_Grp!Q45</f>
        <v>0</v>
      </c>
      <c r="R45" s="95">
        <f>DISPUTES_Total_Ind!R45+DISPUTES_Total_Grp!R45</f>
        <v>0</v>
      </c>
      <c r="S45" s="95">
        <f>DISPUTES_Total_Ind!S45+DISPUTES_Total_Grp!S45</f>
        <v>0</v>
      </c>
      <c r="T45" s="95">
        <f>DISPUTES_Total_Ind!T45+DISPUTES_Total_Grp!T45</f>
        <v>0</v>
      </c>
      <c r="U45" s="95">
        <f>DISPUTES_Total_Ind!U45+DISPUTES_Total_Grp!U45</f>
        <v>0</v>
      </c>
      <c r="V45" s="95">
        <f>DISPUTES_Total_Ind!V45+DISPUTES_Total_Grp!V45</f>
        <v>0</v>
      </c>
      <c r="W45" s="95">
        <f>DISPUTES_Total_Ind!W45+DISPUTES_Total_Grp!W45</f>
        <v>0</v>
      </c>
      <c r="X45" s="95">
        <f>DISPUTES_Total_Ind!X45+DISPUTES_Total_Grp!X45</f>
        <v>0</v>
      </c>
      <c r="Y45" s="95">
        <f>DISPUTES_Total_Ind!Y45+DISPUTES_Total_Grp!Y45</f>
        <v>0</v>
      </c>
      <c r="Z45" s="95">
        <f>DISPUTES_Total_Ind!Z45+DISPUTES_Total_Grp!Z45</f>
        <v>0</v>
      </c>
      <c r="AA45" s="95">
        <f>DISPUTES_Total_Ind!AA45+DISPUTES_Total_Grp!AA45</f>
        <v>0</v>
      </c>
      <c r="AB45" s="95">
        <f>DISPUTES_Total_Ind!AB45+DISPUTES_Total_Grp!AB45</f>
        <v>0</v>
      </c>
      <c r="AC45" s="95">
        <f>DISPUTES_Total_Ind!AC45+DISPUTES_Total_Grp!AC45</f>
        <v>0</v>
      </c>
      <c r="AD45" s="95">
        <f>DISPUTES_Total_Ind!AD45+DISPUTES_Total_Grp!AD45</f>
        <v>0</v>
      </c>
      <c r="AE45" s="95">
        <f>DISPUTES_Total_Ind!AE45+DISPUTES_Total_Grp!AE45</f>
        <v>0</v>
      </c>
      <c r="AF45" s="95">
        <f>DISPUTES_Total_Ind!AF45+DISPUTES_Total_Grp!AF45</f>
        <v>0</v>
      </c>
      <c r="AG45" s="95">
        <f>DISPUTES_Total_Ind!AG45+DISPUTES_Total_Grp!AG45</f>
        <v>0</v>
      </c>
      <c r="AH45" s="95">
        <f>DISPUTES_Total_Ind!AH45+DISPUTES_Total_Grp!AH45</f>
        <v>0</v>
      </c>
      <c r="AI45" s="95">
        <f>DISPUTES_Total_Ind!AI45+DISPUTES_Total_Grp!AI45</f>
        <v>0</v>
      </c>
      <c r="AJ45" s="95">
        <f>DISPUTES_Total_Ind!AJ45+DISPUTES_Total_Grp!AJ45</f>
        <v>0</v>
      </c>
      <c r="AK45" s="95">
        <f>DISPUTES_Total_Ind!AK45+DISPUTES_Total_Grp!AK45</f>
        <v>0</v>
      </c>
      <c r="AL45" s="95">
        <f>DISPUTES_Total_Ind!AL45+DISPUTES_Total_Grp!AL45</f>
        <v>0</v>
      </c>
      <c r="AM45" s="95">
        <f>DISPUTES_Total_Ind!AM45+DISPUTES_Total_Grp!AM45</f>
        <v>0</v>
      </c>
      <c r="AN45" s="95">
        <f>DISPUTES_Total_Ind!AN45+DISPUTES_Total_Grp!AN45</f>
        <v>0</v>
      </c>
      <c r="AO45" s="95">
        <f>DISPUTES_Total_Ind!AO45+DISPUTES_Total_Grp!AO45</f>
        <v>0</v>
      </c>
      <c r="AP45" s="95">
        <f>DISPUTES_Total_Ind!AP45+DISPUTES_Total_Grp!AP45</f>
        <v>0</v>
      </c>
      <c r="AQ45" s="95">
        <f>DISPUTES_Total_Ind!AQ45+DISPUTES_Total_Grp!AQ45</f>
        <v>0</v>
      </c>
      <c r="AR45" s="95">
        <f>DISPUTES_Total_Ind!AR45+DISPUTES_Total_Grp!AR45</f>
        <v>0</v>
      </c>
    </row>
    <row r="46" spans="1:44" x14ac:dyDescent="0.25">
      <c r="A46" s="110" t="str">
        <f t="shared" si="2"/>
        <v>DISPUTES BY SUM INSURED</v>
      </c>
      <c r="B46" s="36"/>
      <c r="C46" s="12" t="s">
        <v>26</v>
      </c>
      <c r="D46" s="53" t="s">
        <v>255</v>
      </c>
      <c r="E46" s="53" t="s">
        <v>507</v>
      </c>
      <c r="F46" s="95">
        <f>DISPUTES_Total_Ind!F46+DISPUTES_Total_Grp!F46</f>
        <v>0</v>
      </c>
      <c r="G46" s="95">
        <f>DISPUTES_Total_Ind!G46+DISPUTES_Total_Grp!G46</f>
        <v>0</v>
      </c>
      <c r="H46" s="95">
        <f>DISPUTES_Total_Ind!H46+DISPUTES_Total_Grp!H46</f>
        <v>0</v>
      </c>
      <c r="I46" s="95">
        <f>DISPUTES_Total_Ind!I46+DISPUTES_Total_Grp!I46</f>
        <v>0</v>
      </c>
      <c r="J46" s="95">
        <f>DISPUTES_Total_Ind!J46+DISPUTES_Total_Grp!J46</f>
        <v>0</v>
      </c>
      <c r="K46" s="95">
        <f>DISPUTES_Total_Ind!K46+DISPUTES_Total_Grp!K46</f>
        <v>0</v>
      </c>
      <c r="L46" s="95">
        <f>DISPUTES_Total_Ind!L46+DISPUTES_Total_Grp!L46</f>
        <v>0</v>
      </c>
      <c r="M46" s="95">
        <f>DISPUTES_Total_Ind!M46+DISPUTES_Total_Grp!M46</f>
        <v>0</v>
      </c>
      <c r="N46" s="95">
        <f>DISPUTES_Total_Ind!N46+DISPUTES_Total_Grp!N46</f>
        <v>0</v>
      </c>
      <c r="O46" s="95">
        <f>DISPUTES_Total_Ind!O46+DISPUTES_Total_Grp!O46</f>
        <v>0</v>
      </c>
      <c r="P46" s="95">
        <f>DISPUTES_Total_Ind!P46+DISPUTES_Total_Grp!P46</f>
        <v>0</v>
      </c>
      <c r="Q46" s="95">
        <f>DISPUTES_Total_Ind!Q46+DISPUTES_Total_Grp!Q46</f>
        <v>0</v>
      </c>
      <c r="R46" s="95">
        <f>DISPUTES_Total_Ind!R46+DISPUTES_Total_Grp!R46</f>
        <v>0</v>
      </c>
      <c r="S46" s="95">
        <f>DISPUTES_Total_Ind!S46+DISPUTES_Total_Grp!S46</f>
        <v>0</v>
      </c>
      <c r="T46" s="95">
        <f>DISPUTES_Total_Ind!T46+DISPUTES_Total_Grp!T46</f>
        <v>0</v>
      </c>
      <c r="U46" s="95">
        <f>DISPUTES_Total_Ind!U46+DISPUTES_Total_Grp!U46</f>
        <v>0</v>
      </c>
      <c r="V46" s="95">
        <f>DISPUTES_Total_Ind!V46+DISPUTES_Total_Grp!V46</f>
        <v>0</v>
      </c>
      <c r="W46" s="95">
        <f>DISPUTES_Total_Ind!W46+DISPUTES_Total_Grp!W46</f>
        <v>0</v>
      </c>
      <c r="X46" s="95">
        <f>DISPUTES_Total_Ind!X46+DISPUTES_Total_Grp!X46</f>
        <v>0</v>
      </c>
      <c r="Y46" s="95">
        <f>DISPUTES_Total_Ind!Y46+DISPUTES_Total_Grp!Y46</f>
        <v>0</v>
      </c>
      <c r="Z46" s="95">
        <f>DISPUTES_Total_Ind!Z46+DISPUTES_Total_Grp!Z46</f>
        <v>0</v>
      </c>
      <c r="AA46" s="95">
        <f>DISPUTES_Total_Ind!AA46+DISPUTES_Total_Grp!AA46</f>
        <v>0</v>
      </c>
      <c r="AB46" s="95">
        <f>DISPUTES_Total_Ind!AB46+DISPUTES_Total_Grp!AB46</f>
        <v>0</v>
      </c>
      <c r="AC46" s="95">
        <f>DISPUTES_Total_Ind!AC46+DISPUTES_Total_Grp!AC46</f>
        <v>0</v>
      </c>
      <c r="AD46" s="95">
        <f>DISPUTES_Total_Ind!AD46+DISPUTES_Total_Grp!AD46</f>
        <v>0</v>
      </c>
      <c r="AE46" s="95">
        <f>DISPUTES_Total_Ind!AE46+DISPUTES_Total_Grp!AE46</f>
        <v>0</v>
      </c>
      <c r="AF46" s="95">
        <f>DISPUTES_Total_Ind!AF46+DISPUTES_Total_Grp!AF46</f>
        <v>0</v>
      </c>
      <c r="AG46" s="95">
        <f>DISPUTES_Total_Ind!AG46+DISPUTES_Total_Grp!AG46</f>
        <v>0</v>
      </c>
      <c r="AH46" s="95">
        <f>DISPUTES_Total_Ind!AH46+DISPUTES_Total_Grp!AH46</f>
        <v>0</v>
      </c>
      <c r="AI46" s="95">
        <f>DISPUTES_Total_Ind!AI46+DISPUTES_Total_Grp!AI46</f>
        <v>0</v>
      </c>
      <c r="AJ46" s="95">
        <f>DISPUTES_Total_Ind!AJ46+DISPUTES_Total_Grp!AJ46</f>
        <v>0</v>
      </c>
      <c r="AK46" s="95">
        <f>DISPUTES_Total_Ind!AK46+DISPUTES_Total_Grp!AK46</f>
        <v>0</v>
      </c>
      <c r="AL46" s="95">
        <f>DISPUTES_Total_Ind!AL46+DISPUTES_Total_Grp!AL46</f>
        <v>0</v>
      </c>
      <c r="AM46" s="95">
        <f>DISPUTES_Total_Ind!AM46+DISPUTES_Total_Grp!AM46</f>
        <v>0</v>
      </c>
      <c r="AN46" s="95">
        <f>DISPUTES_Total_Ind!AN46+DISPUTES_Total_Grp!AN46</f>
        <v>0</v>
      </c>
      <c r="AO46" s="95">
        <f>DISPUTES_Total_Ind!AO46+DISPUTES_Total_Grp!AO46</f>
        <v>0</v>
      </c>
      <c r="AP46" s="95">
        <f>DISPUTES_Total_Ind!AP46+DISPUTES_Total_Grp!AP46</f>
        <v>0</v>
      </c>
      <c r="AQ46" s="95">
        <f>DISPUTES_Total_Ind!AQ46+DISPUTES_Total_Grp!AQ46</f>
        <v>0</v>
      </c>
      <c r="AR46" s="95">
        <f>DISPUTES_Total_Ind!AR46+DISPUTES_Total_Grp!AR46</f>
        <v>0</v>
      </c>
    </row>
    <row r="47" spans="1:44" x14ac:dyDescent="0.25">
      <c r="A47" s="110" t="str">
        <f t="shared" si="2"/>
        <v>DISPUTES BY SUM INSURED</v>
      </c>
      <c r="B47" s="36"/>
      <c r="C47" s="12" t="s">
        <v>26</v>
      </c>
      <c r="D47" s="53" t="s">
        <v>523</v>
      </c>
      <c r="E47" s="53" t="s">
        <v>508</v>
      </c>
      <c r="F47" s="95">
        <f>DISPUTES_Total_Ind!F47+DISPUTES_Total_Grp!F47</f>
        <v>0</v>
      </c>
      <c r="G47" s="95">
        <f>DISPUTES_Total_Ind!G47+DISPUTES_Total_Grp!G47</f>
        <v>0</v>
      </c>
      <c r="H47" s="95">
        <f>DISPUTES_Total_Ind!H47+DISPUTES_Total_Grp!H47</f>
        <v>0</v>
      </c>
      <c r="I47" s="95">
        <f>DISPUTES_Total_Ind!I47+DISPUTES_Total_Grp!I47</f>
        <v>0</v>
      </c>
      <c r="J47" s="95">
        <f>DISPUTES_Total_Ind!J47+DISPUTES_Total_Grp!J47</f>
        <v>0</v>
      </c>
      <c r="K47" s="95">
        <f>DISPUTES_Total_Ind!K47+DISPUTES_Total_Grp!K47</f>
        <v>0</v>
      </c>
      <c r="L47" s="95">
        <f>DISPUTES_Total_Ind!L47+DISPUTES_Total_Grp!L47</f>
        <v>0</v>
      </c>
      <c r="M47" s="95">
        <f>DISPUTES_Total_Ind!M47+DISPUTES_Total_Grp!M47</f>
        <v>0</v>
      </c>
      <c r="N47" s="95">
        <f>DISPUTES_Total_Ind!N47+DISPUTES_Total_Grp!N47</f>
        <v>0</v>
      </c>
      <c r="O47" s="95">
        <f>DISPUTES_Total_Ind!O47+DISPUTES_Total_Grp!O47</f>
        <v>0</v>
      </c>
      <c r="P47" s="95">
        <f>DISPUTES_Total_Ind!P47+DISPUTES_Total_Grp!P47</f>
        <v>0</v>
      </c>
      <c r="Q47" s="95">
        <f>DISPUTES_Total_Ind!Q47+DISPUTES_Total_Grp!Q47</f>
        <v>0</v>
      </c>
      <c r="R47" s="95">
        <f>DISPUTES_Total_Ind!R47+DISPUTES_Total_Grp!R47</f>
        <v>0</v>
      </c>
      <c r="S47" s="95">
        <f>DISPUTES_Total_Ind!S47+DISPUTES_Total_Grp!S47</f>
        <v>0</v>
      </c>
      <c r="T47" s="95">
        <f>DISPUTES_Total_Ind!T47+DISPUTES_Total_Grp!T47</f>
        <v>0</v>
      </c>
      <c r="U47" s="95">
        <f>DISPUTES_Total_Ind!U47+DISPUTES_Total_Grp!U47</f>
        <v>0</v>
      </c>
      <c r="V47" s="95">
        <f>DISPUTES_Total_Ind!V47+DISPUTES_Total_Grp!V47</f>
        <v>0</v>
      </c>
      <c r="W47" s="95">
        <f>DISPUTES_Total_Ind!W47+DISPUTES_Total_Grp!W47</f>
        <v>0</v>
      </c>
      <c r="X47" s="95">
        <f>DISPUTES_Total_Ind!X47+DISPUTES_Total_Grp!X47</f>
        <v>0</v>
      </c>
      <c r="Y47" s="95">
        <f>DISPUTES_Total_Ind!Y47+DISPUTES_Total_Grp!Y47</f>
        <v>0</v>
      </c>
      <c r="Z47" s="95">
        <f>DISPUTES_Total_Ind!Z47+DISPUTES_Total_Grp!Z47</f>
        <v>0</v>
      </c>
      <c r="AA47" s="95">
        <f>DISPUTES_Total_Ind!AA47+DISPUTES_Total_Grp!AA47</f>
        <v>0</v>
      </c>
      <c r="AB47" s="95">
        <f>DISPUTES_Total_Ind!AB47+DISPUTES_Total_Grp!AB47</f>
        <v>0</v>
      </c>
      <c r="AC47" s="95">
        <f>DISPUTES_Total_Ind!AC47+DISPUTES_Total_Grp!AC47</f>
        <v>0</v>
      </c>
      <c r="AD47" s="95">
        <f>DISPUTES_Total_Ind!AD47+DISPUTES_Total_Grp!AD47</f>
        <v>0</v>
      </c>
      <c r="AE47" s="95">
        <f>DISPUTES_Total_Ind!AE47+DISPUTES_Total_Grp!AE47</f>
        <v>0</v>
      </c>
      <c r="AF47" s="95">
        <f>DISPUTES_Total_Ind!AF47+DISPUTES_Total_Grp!AF47</f>
        <v>0</v>
      </c>
      <c r="AG47" s="95">
        <f>DISPUTES_Total_Ind!AG47+DISPUTES_Total_Grp!AG47</f>
        <v>0</v>
      </c>
      <c r="AH47" s="95">
        <f>DISPUTES_Total_Ind!AH47+DISPUTES_Total_Grp!AH47</f>
        <v>0</v>
      </c>
      <c r="AI47" s="95">
        <f>DISPUTES_Total_Ind!AI47+DISPUTES_Total_Grp!AI47</f>
        <v>0</v>
      </c>
      <c r="AJ47" s="95">
        <f>DISPUTES_Total_Ind!AJ47+DISPUTES_Total_Grp!AJ47</f>
        <v>0</v>
      </c>
      <c r="AK47" s="95">
        <f>DISPUTES_Total_Ind!AK47+DISPUTES_Total_Grp!AK47</f>
        <v>0</v>
      </c>
      <c r="AL47" s="95">
        <f>DISPUTES_Total_Ind!AL47+DISPUTES_Total_Grp!AL47</f>
        <v>0</v>
      </c>
      <c r="AM47" s="95">
        <f>DISPUTES_Total_Ind!AM47+DISPUTES_Total_Grp!AM47</f>
        <v>0</v>
      </c>
      <c r="AN47" s="95">
        <f>DISPUTES_Total_Ind!AN47+DISPUTES_Total_Grp!AN47</f>
        <v>0</v>
      </c>
      <c r="AO47" s="95">
        <f>DISPUTES_Total_Ind!AO47+DISPUTES_Total_Grp!AO47</f>
        <v>0</v>
      </c>
      <c r="AP47" s="95">
        <f>DISPUTES_Total_Ind!AP47+DISPUTES_Total_Grp!AP47</f>
        <v>0</v>
      </c>
      <c r="AQ47" s="95">
        <f>DISPUTES_Total_Ind!AQ47+DISPUTES_Total_Grp!AQ47</f>
        <v>0</v>
      </c>
      <c r="AR47" s="95">
        <f>DISPUTES_Total_Ind!AR47+DISPUTES_Total_Grp!AR47</f>
        <v>0</v>
      </c>
    </row>
    <row r="48" spans="1:44" x14ac:dyDescent="0.25">
      <c r="A48" s="110" t="str">
        <f t="shared" si="2"/>
        <v>DISPUTES BY SUM INSURED</v>
      </c>
      <c r="B48" s="36"/>
      <c r="C48" s="12" t="s">
        <v>26</v>
      </c>
      <c r="D48" s="53" t="s">
        <v>292</v>
      </c>
      <c r="E48" s="53" t="s">
        <v>509</v>
      </c>
      <c r="F48" s="95">
        <f>DISPUTES_Total_Ind!F48+DISPUTES_Total_Grp!F48</f>
        <v>0</v>
      </c>
      <c r="G48" s="95">
        <f>DISPUTES_Total_Ind!G48+DISPUTES_Total_Grp!G48</f>
        <v>0</v>
      </c>
      <c r="H48" s="95">
        <f>DISPUTES_Total_Ind!H48+DISPUTES_Total_Grp!H48</f>
        <v>0</v>
      </c>
      <c r="I48" s="95">
        <f>DISPUTES_Total_Ind!I48+DISPUTES_Total_Grp!I48</f>
        <v>0</v>
      </c>
      <c r="J48" s="95">
        <f>DISPUTES_Total_Ind!J48+DISPUTES_Total_Grp!J48</f>
        <v>0</v>
      </c>
      <c r="K48" s="95">
        <f>DISPUTES_Total_Ind!K48+DISPUTES_Total_Grp!K48</f>
        <v>0</v>
      </c>
      <c r="L48" s="95">
        <f>DISPUTES_Total_Ind!L48+DISPUTES_Total_Grp!L48</f>
        <v>0</v>
      </c>
      <c r="M48" s="95">
        <f>DISPUTES_Total_Ind!M48+DISPUTES_Total_Grp!M48</f>
        <v>0</v>
      </c>
      <c r="N48" s="95">
        <f>DISPUTES_Total_Ind!N48+DISPUTES_Total_Grp!N48</f>
        <v>0</v>
      </c>
      <c r="O48" s="95">
        <f>DISPUTES_Total_Ind!O48+DISPUTES_Total_Grp!O48</f>
        <v>0</v>
      </c>
      <c r="P48" s="95">
        <f>DISPUTES_Total_Ind!P48+DISPUTES_Total_Grp!P48</f>
        <v>0</v>
      </c>
      <c r="Q48" s="95">
        <f>DISPUTES_Total_Ind!Q48+DISPUTES_Total_Grp!Q48</f>
        <v>0</v>
      </c>
      <c r="R48" s="95">
        <f>DISPUTES_Total_Ind!R48+DISPUTES_Total_Grp!R48</f>
        <v>0</v>
      </c>
      <c r="S48" s="95">
        <f>DISPUTES_Total_Ind!S48+DISPUTES_Total_Grp!S48</f>
        <v>0</v>
      </c>
      <c r="T48" s="95">
        <f>DISPUTES_Total_Ind!T48+DISPUTES_Total_Grp!T48</f>
        <v>0</v>
      </c>
      <c r="U48" s="95">
        <f>DISPUTES_Total_Ind!U48+DISPUTES_Total_Grp!U48</f>
        <v>0</v>
      </c>
      <c r="V48" s="95">
        <f>DISPUTES_Total_Ind!V48+DISPUTES_Total_Grp!V48</f>
        <v>0</v>
      </c>
      <c r="W48" s="95">
        <f>DISPUTES_Total_Ind!W48+DISPUTES_Total_Grp!W48</f>
        <v>0</v>
      </c>
      <c r="X48" s="95">
        <f>DISPUTES_Total_Ind!X48+DISPUTES_Total_Grp!X48</f>
        <v>0</v>
      </c>
      <c r="Y48" s="95">
        <f>DISPUTES_Total_Ind!Y48+DISPUTES_Total_Grp!Y48</f>
        <v>0</v>
      </c>
      <c r="Z48" s="95">
        <f>DISPUTES_Total_Ind!Z48+DISPUTES_Total_Grp!Z48</f>
        <v>0</v>
      </c>
      <c r="AA48" s="95">
        <f>DISPUTES_Total_Ind!AA48+DISPUTES_Total_Grp!AA48</f>
        <v>0</v>
      </c>
      <c r="AB48" s="95">
        <f>DISPUTES_Total_Ind!AB48+DISPUTES_Total_Grp!AB48</f>
        <v>0</v>
      </c>
      <c r="AC48" s="95">
        <f>DISPUTES_Total_Ind!AC48+DISPUTES_Total_Grp!AC48</f>
        <v>0</v>
      </c>
      <c r="AD48" s="95">
        <f>DISPUTES_Total_Ind!AD48+DISPUTES_Total_Grp!AD48</f>
        <v>0</v>
      </c>
      <c r="AE48" s="95">
        <f>DISPUTES_Total_Ind!AE48+DISPUTES_Total_Grp!AE48</f>
        <v>0</v>
      </c>
      <c r="AF48" s="95">
        <f>DISPUTES_Total_Ind!AF48+DISPUTES_Total_Grp!AF48</f>
        <v>0</v>
      </c>
      <c r="AG48" s="95">
        <f>DISPUTES_Total_Ind!AG48+DISPUTES_Total_Grp!AG48</f>
        <v>0</v>
      </c>
      <c r="AH48" s="95">
        <f>DISPUTES_Total_Ind!AH48+DISPUTES_Total_Grp!AH48</f>
        <v>0</v>
      </c>
      <c r="AI48" s="95">
        <f>DISPUTES_Total_Ind!AI48+DISPUTES_Total_Grp!AI48</f>
        <v>0</v>
      </c>
      <c r="AJ48" s="95">
        <f>DISPUTES_Total_Ind!AJ48+DISPUTES_Total_Grp!AJ48</f>
        <v>0</v>
      </c>
      <c r="AK48" s="95">
        <f>DISPUTES_Total_Ind!AK48+DISPUTES_Total_Grp!AK48</f>
        <v>0</v>
      </c>
      <c r="AL48" s="95">
        <f>DISPUTES_Total_Ind!AL48+DISPUTES_Total_Grp!AL48</f>
        <v>0</v>
      </c>
      <c r="AM48" s="95">
        <f>DISPUTES_Total_Ind!AM48+DISPUTES_Total_Grp!AM48</f>
        <v>0</v>
      </c>
      <c r="AN48" s="95">
        <f>DISPUTES_Total_Ind!AN48+DISPUTES_Total_Grp!AN48</f>
        <v>0</v>
      </c>
      <c r="AO48" s="95">
        <f>DISPUTES_Total_Ind!AO48+DISPUTES_Total_Grp!AO48</f>
        <v>0</v>
      </c>
      <c r="AP48" s="95">
        <f>DISPUTES_Total_Ind!AP48+DISPUTES_Total_Grp!AP48</f>
        <v>0</v>
      </c>
      <c r="AQ48" s="95">
        <f>DISPUTES_Total_Ind!AQ48+DISPUTES_Total_Grp!AQ48</f>
        <v>0</v>
      </c>
      <c r="AR48" s="95">
        <f>DISPUTES_Total_Ind!AR48+DISPUTES_Total_Grp!AR48</f>
        <v>0</v>
      </c>
    </row>
    <row r="49" spans="1:44" x14ac:dyDescent="0.25">
      <c r="A49" s="110" t="str">
        <f t="shared" si="2"/>
        <v>DISPUTES BY SUM INSURED</v>
      </c>
      <c r="B49" s="36"/>
      <c r="C49" s="12" t="s">
        <v>26</v>
      </c>
      <c r="D49" s="53" t="s">
        <v>354</v>
      </c>
      <c r="E49" s="53" t="s">
        <v>227</v>
      </c>
      <c r="F49" s="95">
        <f>DISPUTES_Total_Ind!F49+DISPUTES_Total_Grp!F49</f>
        <v>0</v>
      </c>
      <c r="G49" s="95">
        <f>DISPUTES_Total_Ind!G49+DISPUTES_Total_Grp!G49</f>
        <v>0</v>
      </c>
      <c r="H49" s="95">
        <f>DISPUTES_Total_Ind!H49+DISPUTES_Total_Grp!H49</f>
        <v>0</v>
      </c>
      <c r="I49" s="95">
        <f>DISPUTES_Total_Ind!I49+DISPUTES_Total_Grp!I49</f>
        <v>0</v>
      </c>
      <c r="J49" s="95">
        <f>DISPUTES_Total_Ind!J49+DISPUTES_Total_Grp!J49</f>
        <v>0</v>
      </c>
      <c r="K49" s="95">
        <f>DISPUTES_Total_Ind!K49+DISPUTES_Total_Grp!K49</f>
        <v>0</v>
      </c>
      <c r="L49" s="95">
        <f>DISPUTES_Total_Ind!L49+DISPUTES_Total_Grp!L49</f>
        <v>0</v>
      </c>
      <c r="M49" s="95">
        <f>DISPUTES_Total_Ind!M49+DISPUTES_Total_Grp!M49</f>
        <v>0</v>
      </c>
      <c r="N49" s="95">
        <f>DISPUTES_Total_Ind!N49+DISPUTES_Total_Grp!N49</f>
        <v>0</v>
      </c>
      <c r="O49" s="95">
        <f>DISPUTES_Total_Ind!O49+DISPUTES_Total_Grp!O49</f>
        <v>0</v>
      </c>
      <c r="P49" s="95">
        <f>DISPUTES_Total_Ind!P49+DISPUTES_Total_Grp!P49</f>
        <v>0</v>
      </c>
      <c r="Q49" s="95">
        <f>DISPUTES_Total_Ind!Q49+DISPUTES_Total_Grp!Q49</f>
        <v>0</v>
      </c>
      <c r="R49" s="95">
        <f>DISPUTES_Total_Ind!R49+DISPUTES_Total_Grp!R49</f>
        <v>0</v>
      </c>
      <c r="S49" s="95">
        <f>DISPUTES_Total_Ind!S49+DISPUTES_Total_Grp!S49</f>
        <v>0</v>
      </c>
      <c r="T49" s="95">
        <f>DISPUTES_Total_Ind!T49+DISPUTES_Total_Grp!T49</f>
        <v>0</v>
      </c>
      <c r="U49" s="95">
        <f>DISPUTES_Total_Ind!U49+DISPUTES_Total_Grp!U49</f>
        <v>0</v>
      </c>
      <c r="V49" s="95">
        <f>DISPUTES_Total_Ind!V49+DISPUTES_Total_Grp!V49</f>
        <v>0</v>
      </c>
      <c r="W49" s="95">
        <f>DISPUTES_Total_Ind!W49+DISPUTES_Total_Grp!W49</f>
        <v>0</v>
      </c>
      <c r="X49" s="95">
        <f>DISPUTES_Total_Ind!X49+DISPUTES_Total_Grp!X49</f>
        <v>0</v>
      </c>
      <c r="Y49" s="95">
        <f>DISPUTES_Total_Ind!Y49+DISPUTES_Total_Grp!Y49</f>
        <v>0</v>
      </c>
      <c r="Z49" s="95">
        <f>DISPUTES_Total_Ind!Z49+DISPUTES_Total_Grp!Z49</f>
        <v>0</v>
      </c>
      <c r="AA49" s="95">
        <f>DISPUTES_Total_Ind!AA49+DISPUTES_Total_Grp!AA49</f>
        <v>0</v>
      </c>
      <c r="AB49" s="95">
        <f>DISPUTES_Total_Ind!AB49+DISPUTES_Total_Grp!AB49</f>
        <v>0</v>
      </c>
      <c r="AC49" s="95">
        <f>DISPUTES_Total_Ind!AC49+DISPUTES_Total_Grp!AC49</f>
        <v>0</v>
      </c>
      <c r="AD49" s="95">
        <f>DISPUTES_Total_Ind!AD49+DISPUTES_Total_Grp!AD49</f>
        <v>0</v>
      </c>
      <c r="AE49" s="95">
        <f>DISPUTES_Total_Ind!AE49+DISPUTES_Total_Grp!AE49</f>
        <v>0</v>
      </c>
      <c r="AF49" s="95">
        <f>DISPUTES_Total_Ind!AF49+DISPUTES_Total_Grp!AF49</f>
        <v>0</v>
      </c>
      <c r="AG49" s="95">
        <f>DISPUTES_Total_Ind!AG49+DISPUTES_Total_Grp!AG49</f>
        <v>0</v>
      </c>
      <c r="AH49" s="95">
        <f>DISPUTES_Total_Ind!AH49+DISPUTES_Total_Grp!AH49</f>
        <v>0</v>
      </c>
      <c r="AI49" s="95">
        <f>DISPUTES_Total_Ind!AI49+DISPUTES_Total_Grp!AI49</f>
        <v>0</v>
      </c>
      <c r="AJ49" s="95">
        <f>DISPUTES_Total_Ind!AJ49+DISPUTES_Total_Grp!AJ49</f>
        <v>0</v>
      </c>
      <c r="AK49" s="95">
        <f>DISPUTES_Total_Ind!AK49+DISPUTES_Total_Grp!AK49</f>
        <v>0</v>
      </c>
      <c r="AL49" s="95">
        <f>DISPUTES_Total_Ind!AL49+DISPUTES_Total_Grp!AL49</f>
        <v>0</v>
      </c>
      <c r="AM49" s="95">
        <f>DISPUTES_Total_Ind!AM49+DISPUTES_Total_Grp!AM49</f>
        <v>0</v>
      </c>
      <c r="AN49" s="95">
        <f>DISPUTES_Total_Ind!AN49+DISPUTES_Total_Grp!AN49</f>
        <v>0</v>
      </c>
      <c r="AO49" s="95">
        <f>DISPUTES_Total_Ind!AO49+DISPUTES_Total_Grp!AO49</f>
        <v>0</v>
      </c>
      <c r="AP49" s="95">
        <f>DISPUTES_Total_Ind!AP49+DISPUTES_Total_Grp!AP49</f>
        <v>0</v>
      </c>
      <c r="AQ49" s="95">
        <f>DISPUTES_Total_Ind!AQ49+DISPUTES_Total_Grp!AQ49</f>
        <v>0</v>
      </c>
      <c r="AR49" s="95">
        <f>DISPUTES_Total_Ind!AR49+DISPUTES_Total_Grp!AR49</f>
        <v>0</v>
      </c>
    </row>
    <row r="50" spans="1:44" x14ac:dyDescent="0.25">
      <c r="A50" s="110" t="str">
        <f t="shared" si="2"/>
        <v>DISPUTES BY SUM INSURED</v>
      </c>
      <c r="B50" s="36"/>
      <c r="C50" s="12" t="s">
        <v>26</v>
      </c>
      <c r="D50" s="53" t="s">
        <v>222</v>
      </c>
      <c r="E50" s="53" t="s">
        <v>257</v>
      </c>
      <c r="F50" s="95">
        <f>DISPUTES_Total_Ind!F50+DISPUTES_Total_Grp!F50</f>
        <v>0</v>
      </c>
      <c r="G50" s="95">
        <f>DISPUTES_Total_Ind!G50+DISPUTES_Total_Grp!G50</f>
        <v>0</v>
      </c>
      <c r="H50" s="95">
        <f>DISPUTES_Total_Ind!H50+DISPUTES_Total_Grp!H50</f>
        <v>0</v>
      </c>
      <c r="I50" s="95">
        <f>DISPUTES_Total_Ind!I50+DISPUTES_Total_Grp!I50</f>
        <v>0</v>
      </c>
      <c r="J50" s="95">
        <f>DISPUTES_Total_Ind!J50+DISPUTES_Total_Grp!J50</f>
        <v>0</v>
      </c>
      <c r="K50" s="95">
        <f>DISPUTES_Total_Ind!K50+DISPUTES_Total_Grp!K50</f>
        <v>0</v>
      </c>
      <c r="L50" s="95">
        <f>DISPUTES_Total_Ind!L50+DISPUTES_Total_Grp!L50</f>
        <v>0</v>
      </c>
      <c r="M50" s="95">
        <f>DISPUTES_Total_Ind!M50+DISPUTES_Total_Grp!M50</f>
        <v>0</v>
      </c>
      <c r="N50" s="95">
        <f>DISPUTES_Total_Ind!N50+DISPUTES_Total_Grp!N50</f>
        <v>0</v>
      </c>
      <c r="O50" s="95">
        <f>DISPUTES_Total_Ind!O50+DISPUTES_Total_Grp!O50</f>
        <v>0</v>
      </c>
      <c r="P50" s="95">
        <f>DISPUTES_Total_Ind!P50+DISPUTES_Total_Grp!P50</f>
        <v>0</v>
      </c>
      <c r="Q50" s="95">
        <f>DISPUTES_Total_Ind!Q50+DISPUTES_Total_Grp!Q50</f>
        <v>0</v>
      </c>
      <c r="R50" s="95">
        <f>DISPUTES_Total_Ind!R50+DISPUTES_Total_Grp!R50</f>
        <v>0</v>
      </c>
      <c r="S50" s="95">
        <f>DISPUTES_Total_Ind!S50+DISPUTES_Total_Grp!S50</f>
        <v>0</v>
      </c>
      <c r="T50" s="95">
        <f>DISPUTES_Total_Ind!T50+DISPUTES_Total_Grp!T50</f>
        <v>0</v>
      </c>
      <c r="U50" s="95">
        <f>DISPUTES_Total_Ind!U50+DISPUTES_Total_Grp!U50</f>
        <v>0</v>
      </c>
      <c r="V50" s="95">
        <f>DISPUTES_Total_Ind!V50+DISPUTES_Total_Grp!V50</f>
        <v>0</v>
      </c>
      <c r="W50" s="95">
        <f>DISPUTES_Total_Ind!W50+DISPUTES_Total_Grp!W50</f>
        <v>0</v>
      </c>
      <c r="X50" s="95">
        <f>DISPUTES_Total_Ind!X50+DISPUTES_Total_Grp!X50</f>
        <v>0</v>
      </c>
      <c r="Y50" s="95">
        <f>DISPUTES_Total_Ind!Y50+DISPUTES_Total_Grp!Y50</f>
        <v>0</v>
      </c>
      <c r="Z50" s="95">
        <f>DISPUTES_Total_Ind!Z50+DISPUTES_Total_Grp!Z50</f>
        <v>0</v>
      </c>
      <c r="AA50" s="95">
        <f>DISPUTES_Total_Ind!AA50+DISPUTES_Total_Grp!AA50</f>
        <v>0</v>
      </c>
      <c r="AB50" s="95">
        <f>DISPUTES_Total_Ind!AB50+DISPUTES_Total_Grp!AB50</f>
        <v>0</v>
      </c>
      <c r="AC50" s="95">
        <f>DISPUTES_Total_Ind!AC50+DISPUTES_Total_Grp!AC50</f>
        <v>0</v>
      </c>
      <c r="AD50" s="95">
        <f>DISPUTES_Total_Ind!AD50+DISPUTES_Total_Grp!AD50</f>
        <v>0</v>
      </c>
      <c r="AE50" s="95">
        <f>DISPUTES_Total_Ind!AE50+DISPUTES_Total_Grp!AE50</f>
        <v>0</v>
      </c>
      <c r="AF50" s="95">
        <f>DISPUTES_Total_Ind!AF50+DISPUTES_Total_Grp!AF50</f>
        <v>0</v>
      </c>
      <c r="AG50" s="95">
        <f>DISPUTES_Total_Ind!AG50+DISPUTES_Total_Grp!AG50</f>
        <v>0</v>
      </c>
      <c r="AH50" s="95">
        <f>DISPUTES_Total_Ind!AH50+DISPUTES_Total_Grp!AH50</f>
        <v>0</v>
      </c>
      <c r="AI50" s="95">
        <f>DISPUTES_Total_Ind!AI50+DISPUTES_Total_Grp!AI50</f>
        <v>0</v>
      </c>
      <c r="AJ50" s="95">
        <f>DISPUTES_Total_Ind!AJ50+DISPUTES_Total_Grp!AJ50</f>
        <v>0</v>
      </c>
      <c r="AK50" s="95">
        <f>DISPUTES_Total_Ind!AK50+DISPUTES_Total_Grp!AK50</f>
        <v>0</v>
      </c>
      <c r="AL50" s="95">
        <f>DISPUTES_Total_Ind!AL50+DISPUTES_Total_Grp!AL50</f>
        <v>0</v>
      </c>
      <c r="AM50" s="95">
        <f>DISPUTES_Total_Ind!AM50+DISPUTES_Total_Grp!AM50</f>
        <v>0</v>
      </c>
      <c r="AN50" s="95">
        <f>DISPUTES_Total_Ind!AN50+DISPUTES_Total_Grp!AN50</f>
        <v>0</v>
      </c>
      <c r="AO50" s="95">
        <f>DISPUTES_Total_Ind!AO50+DISPUTES_Total_Grp!AO50</f>
        <v>0</v>
      </c>
      <c r="AP50" s="95">
        <f>DISPUTES_Total_Ind!AP50+DISPUTES_Total_Grp!AP50</f>
        <v>0</v>
      </c>
      <c r="AQ50" s="95">
        <f>DISPUTES_Total_Ind!AQ50+DISPUTES_Total_Grp!AQ50</f>
        <v>0</v>
      </c>
      <c r="AR50" s="95">
        <f>DISPUTES_Total_Ind!AR50+DISPUTES_Total_Grp!AR50</f>
        <v>0</v>
      </c>
    </row>
    <row r="51" spans="1:44" x14ac:dyDescent="0.25">
      <c r="A51" s="110" t="str">
        <f t="shared" si="2"/>
        <v>DISPUTES BY SUM INSURED</v>
      </c>
      <c r="B51" s="36"/>
      <c r="C51" s="12" t="s">
        <v>26</v>
      </c>
      <c r="D51" s="53" t="s">
        <v>224</v>
      </c>
      <c r="E51" s="53" t="s">
        <v>258</v>
      </c>
      <c r="F51" s="95">
        <f>DISPUTES_Total_Ind!F51+DISPUTES_Total_Grp!F51</f>
        <v>0</v>
      </c>
      <c r="G51" s="95">
        <f>DISPUTES_Total_Ind!G51+DISPUTES_Total_Grp!G51</f>
        <v>0</v>
      </c>
      <c r="H51" s="95">
        <f>DISPUTES_Total_Ind!H51+DISPUTES_Total_Grp!H51</f>
        <v>0</v>
      </c>
      <c r="I51" s="95">
        <f>DISPUTES_Total_Ind!I51+DISPUTES_Total_Grp!I51</f>
        <v>0</v>
      </c>
      <c r="J51" s="95">
        <f>DISPUTES_Total_Ind!J51+DISPUTES_Total_Grp!J51</f>
        <v>0</v>
      </c>
      <c r="K51" s="95">
        <f>DISPUTES_Total_Ind!K51+DISPUTES_Total_Grp!K51</f>
        <v>0</v>
      </c>
      <c r="L51" s="95">
        <f>DISPUTES_Total_Ind!L51+DISPUTES_Total_Grp!L51</f>
        <v>0</v>
      </c>
      <c r="M51" s="95">
        <f>DISPUTES_Total_Ind!M51+DISPUTES_Total_Grp!M51</f>
        <v>0</v>
      </c>
      <c r="N51" s="95">
        <f>DISPUTES_Total_Ind!N51+DISPUTES_Total_Grp!N51</f>
        <v>0</v>
      </c>
      <c r="O51" s="95">
        <f>DISPUTES_Total_Ind!O51+DISPUTES_Total_Grp!O51</f>
        <v>0</v>
      </c>
      <c r="P51" s="95">
        <f>DISPUTES_Total_Ind!P51+DISPUTES_Total_Grp!P51</f>
        <v>0</v>
      </c>
      <c r="Q51" s="95">
        <f>DISPUTES_Total_Ind!Q51+DISPUTES_Total_Grp!Q51</f>
        <v>0</v>
      </c>
      <c r="R51" s="95">
        <f>DISPUTES_Total_Ind!R51+DISPUTES_Total_Grp!R51</f>
        <v>0</v>
      </c>
      <c r="S51" s="95">
        <f>DISPUTES_Total_Ind!S51+DISPUTES_Total_Grp!S51</f>
        <v>0</v>
      </c>
      <c r="T51" s="95">
        <f>DISPUTES_Total_Ind!T51+DISPUTES_Total_Grp!T51</f>
        <v>0</v>
      </c>
      <c r="U51" s="95">
        <f>DISPUTES_Total_Ind!U51+DISPUTES_Total_Grp!U51</f>
        <v>0</v>
      </c>
      <c r="V51" s="95">
        <f>DISPUTES_Total_Ind!V51+DISPUTES_Total_Grp!V51</f>
        <v>0</v>
      </c>
      <c r="W51" s="95">
        <f>DISPUTES_Total_Ind!W51+DISPUTES_Total_Grp!W51</f>
        <v>0</v>
      </c>
      <c r="X51" s="95">
        <f>DISPUTES_Total_Ind!X51+DISPUTES_Total_Grp!X51</f>
        <v>0</v>
      </c>
      <c r="Y51" s="95">
        <f>DISPUTES_Total_Ind!Y51+DISPUTES_Total_Grp!Y51</f>
        <v>0</v>
      </c>
      <c r="Z51" s="95">
        <f>DISPUTES_Total_Ind!Z51+DISPUTES_Total_Grp!Z51</f>
        <v>0</v>
      </c>
      <c r="AA51" s="95">
        <f>DISPUTES_Total_Ind!AA51+DISPUTES_Total_Grp!AA51</f>
        <v>0</v>
      </c>
      <c r="AB51" s="95">
        <f>DISPUTES_Total_Ind!AB51+DISPUTES_Total_Grp!AB51</f>
        <v>0</v>
      </c>
      <c r="AC51" s="95">
        <f>DISPUTES_Total_Ind!AC51+DISPUTES_Total_Grp!AC51</f>
        <v>0</v>
      </c>
      <c r="AD51" s="95">
        <f>DISPUTES_Total_Ind!AD51+DISPUTES_Total_Grp!AD51</f>
        <v>0</v>
      </c>
      <c r="AE51" s="95">
        <f>DISPUTES_Total_Ind!AE51+DISPUTES_Total_Grp!AE51</f>
        <v>0</v>
      </c>
      <c r="AF51" s="95">
        <f>DISPUTES_Total_Ind!AF51+DISPUTES_Total_Grp!AF51</f>
        <v>0</v>
      </c>
      <c r="AG51" s="95">
        <f>DISPUTES_Total_Ind!AG51+DISPUTES_Total_Grp!AG51</f>
        <v>0</v>
      </c>
      <c r="AH51" s="95">
        <f>DISPUTES_Total_Ind!AH51+DISPUTES_Total_Grp!AH51</f>
        <v>0</v>
      </c>
      <c r="AI51" s="95">
        <f>DISPUTES_Total_Ind!AI51+DISPUTES_Total_Grp!AI51</f>
        <v>0</v>
      </c>
      <c r="AJ51" s="95">
        <f>DISPUTES_Total_Ind!AJ51+DISPUTES_Total_Grp!AJ51</f>
        <v>0</v>
      </c>
      <c r="AK51" s="95">
        <f>DISPUTES_Total_Ind!AK51+DISPUTES_Total_Grp!AK51</f>
        <v>0</v>
      </c>
      <c r="AL51" s="95">
        <f>DISPUTES_Total_Ind!AL51+DISPUTES_Total_Grp!AL51</f>
        <v>0</v>
      </c>
      <c r="AM51" s="95">
        <f>DISPUTES_Total_Ind!AM51+DISPUTES_Total_Grp!AM51</f>
        <v>0</v>
      </c>
      <c r="AN51" s="95">
        <f>DISPUTES_Total_Ind!AN51+DISPUTES_Total_Grp!AN51</f>
        <v>0</v>
      </c>
      <c r="AO51" s="95">
        <f>DISPUTES_Total_Ind!AO51+DISPUTES_Total_Grp!AO51</f>
        <v>0</v>
      </c>
      <c r="AP51" s="95">
        <f>DISPUTES_Total_Ind!AP51+DISPUTES_Total_Grp!AP51</f>
        <v>0</v>
      </c>
      <c r="AQ51" s="95">
        <f>DISPUTES_Total_Ind!AQ51+DISPUTES_Total_Grp!AQ51</f>
        <v>0</v>
      </c>
      <c r="AR51" s="95">
        <f>DISPUTES_Total_Ind!AR51+DISPUTES_Total_Grp!AR51</f>
        <v>0</v>
      </c>
    </row>
    <row r="52" spans="1:44" x14ac:dyDescent="0.25">
      <c r="A52" s="110" t="str">
        <f t="shared" si="2"/>
        <v>DISPUTES BY SUM INSURED</v>
      </c>
      <c r="B52" s="36"/>
      <c r="C52" s="12" t="s">
        <v>26</v>
      </c>
      <c r="D52" s="53" t="s">
        <v>341</v>
      </c>
      <c r="E52" s="53" t="s">
        <v>259</v>
      </c>
      <c r="F52" s="95">
        <f>DISPUTES_Total_Ind!F52+DISPUTES_Total_Grp!F52</f>
        <v>0</v>
      </c>
      <c r="G52" s="95">
        <f>DISPUTES_Total_Ind!G52+DISPUTES_Total_Grp!G52</f>
        <v>0</v>
      </c>
      <c r="H52" s="95">
        <f>DISPUTES_Total_Ind!H52+DISPUTES_Total_Grp!H52</f>
        <v>0</v>
      </c>
      <c r="I52" s="95">
        <f>DISPUTES_Total_Ind!I52+DISPUTES_Total_Grp!I52</f>
        <v>0</v>
      </c>
      <c r="J52" s="95">
        <f>DISPUTES_Total_Ind!J52+DISPUTES_Total_Grp!J52</f>
        <v>0</v>
      </c>
      <c r="K52" s="95">
        <f>DISPUTES_Total_Ind!K52+DISPUTES_Total_Grp!K52</f>
        <v>0</v>
      </c>
      <c r="L52" s="95">
        <f>DISPUTES_Total_Ind!L52+DISPUTES_Total_Grp!L52</f>
        <v>0</v>
      </c>
      <c r="M52" s="95">
        <f>DISPUTES_Total_Ind!M52+DISPUTES_Total_Grp!M52</f>
        <v>0</v>
      </c>
      <c r="N52" s="95">
        <f>DISPUTES_Total_Ind!N52+DISPUTES_Total_Grp!N52</f>
        <v>0</v>
      </c>
      <c r="O52" s="95">
        <f>DISPUTES_Total_Ind!O52+DISPUTES_Total_Grp!O52</f>
        <v>0</v>
      </c>
      <c r="P52" s="95">
        <f>DISPUTES_Total_Ind!P52+DISPUTES_Total_Grp!P52</f>
        <v>0</v>
      </c>
      <c r="Q52" s="95">
        <f>DISPUTES_Total_Ind!Q52+DISPUTES_Total_Grp!Q52</f>
        <v>0</v>
      </c>
      <c r="R52" s="95">
        <f>DISPUTES_Total_Ind!R52+DISPUTES_Total_Grp!R52</f>
        <v>0</v>
      </c>
      <c r="S52" s="95">
        <f>DISPUTES_Total_Ind!S52+DISPUTES_Total_Grp!S52</f>
        <v>0</v>
      </c>
      <c r="T52" s="95">
        <f>DISPUTES_Total_Ind!T52+DISPUTES_Total_Grp!T52</f>
        <v>0</v>
      </c>
      <c r="U52" s="95">
        <f>DISPUTES_Total_Ind!U52+DISPUTES_Total_Grp!U52</f>
        <v>0</v>
      </c>
      <c r="V52" s="95">
        <f>DISPUTES_Total_Ind!V52+DISPUTES_Total_Grp!V52</f>
        <v>0</v>
      </c>
      <c r="W52" s="95">
        <f>DISPUTES_Total_Ind!W52+DISPUTES_Total_Grp!W52</f>
        <v>0</v>
      </c>
      <c r="X52" s="95">
        <f>DISPUTES_Total_Ind!X52+DISPUTES_Total_Grp!X52</f>
        <v>0</v>
      </c>
      <c r="Y52" s="95">
        <f>DISPUTES_Total_Ind!Y52+DISPUTES_Total_Grp!Y52</f>
        <v>0</v>
      </c>
      <c r="Z52" s="95">
        <f>DISPUTES_Total_Ind!Z52+DISPUTES_Total_Grp!Z52</f>
        <v>0</v>
      </c>
      <c r="AA52" s="95">
        <f>DISPUTES_Total_Ind!AA52+DISPUTES_Total_Grp!AA52</f>
        <v>0</v>
      </c>
      <c r="AB52" s="95">
        <f>DISPUTES_Total_Ind!AB52+DISPUTES_Total_Grp!AB52</f>
        <v>0</v>
      </c>
      <c r="AC52" s="95">
        <f>DISPUTES_Total_Ind!AC52+DISPUTES_Total_Grp!AC52</f>
        <v>0</v>
      </c>
      <c r="AD52" s="95">
        <f>DISPUTES_Total_Ind!AD52+DISPUTES_Total_Grp!AD52</f>
        <v>0</v>
      </c>
      <c r="AE52" s="95">
        <f>DISPUTES_Total_Ind!AE52+DISPUTES_Total_Grp!AE52</f>
        <v>0</v>
      </c>
      <c r="AF52" s="95">
        <f>DISPUTES_Total_Ind!AF52+DISPUTES_Total_Grp!AF52</f>
        <v>0</v>
      </c>
      <c r="AG52" s="95">
        <f>DISPUTES_Total_Ind!AG52+DISPUTES_Total_Grp!AG52</f>
        <v>0</v>
      </c>
      <c r="AH52" s="95">
        <f>DISPUTES_Total_Ind!AH52+DISPUTES_Total_Grp!AH52</f>
        <v>0</v>
      </c>
      <c r="AI52" s="95">
        <f>DISPUTES_Total_Ind!AI52+DISPUTES_Total_Grp!AI52</f>
        <v>0</v>
      </c>
      <c r="AJ52" s="95">
        <f>DISPUTES_Total_Ind!AJ52+DISPUTES_Total_Grp!AJ52</f>
        <v>0</v>
      </c>
      <c r="AK52" s="95">
        <f>DISPUTES_Total_Ind!AK52+DISPUTES_Total_Grp!AK52</f>
        <v>0</v>
      </c>
      <c r="AL52" s="95">
        <f>DISPUTES_Total_Ind!AL52+DISPUTES_Total_Grp!AL52</f>
        <v>0</v>
      </c>
      <c r="AM52" s="95">
        <f>DISPUTES_Total_Ind!AM52+DISPUTES_Total_Grp!AM52</f>
        <v>0</v>
      </c>
      <c r="AN52" s="95">
        <f>DISPUTES_Total_Ind!AN52+DISPUTES_Total_Grp!AN52</f>
        <v>0</v>
      </c>
      <c r="AO52" s="95">
        <f>DISPUTES_Total_Ind!AO52+DISPUTES_Total_Grp!AO52</f>
        <v>0</v>
      </c>
      <c r="AP52" s="95">
        <f>DISPUTES_Total_Ind!AP52+DISPUTES_Total_Grp!AP52</f>
        <v>0</v>
      </c>
      <c r="AQ52" s="95">
        <f>DISPUTES_Total_Ind!AQ52+DISPUTES_Total_Grp!AQ52</f>
        <v>0</v>
      </c>
      <c r="AR52" s="95">
        <f>DISPUTES_Total_Ind!AR52+DISPUTES_Total_Grp!AR52</f>
        <v>0</v>
      </c>
    </row>
    <row r="53" spans="1:44" x14ac:dyDescent="0.25">
      <c r="A53" s="110" t="str">
        <f t="shared" si="2"/>
        <v>DISPUTES BY SUM INSURED</v>
      </c>
      <c r="B53" s="36"/>
      <c r="C53" s="12" t="s">
        <v>26</v>
      </c>
      <c r="D53" s="53" t="s">
        <v>515</v>
      </c>
      <c r="E53" s="53" t="s">
        <v>228</v>
      </c>
      <c r="F53" s="95">
        <f>DISPUTES_Total_Ind!F53+DISPUTES_Total_Grp!F53</f>
        <v>0</v>
      </c>
      <c r="G53" s="95">
        <f>DISPUTES_Total_Ind!G53+DISPUTES_Total_Grp!G53</f>
        <v>0</v>
      </c>
      <c r="H53" s="95">
        <f>DISPUTES_Total_Ind!H53+DISPUTES_Total_Grp!H53</f>
        <v>0</v>
      </c>
      <c r="I53" s="95">
        <f>DISPUTES_Total_Ind!I53+DISPUTES_Total_Grp!I53</f>
        <v>0</v>
      </c>
      <c r="J53" s="95">
        <f>DISPUTES_Total_Ind!J53+DISPUTES_Total_Grp!J53</f>
        <v>0</v>
      </c>
      <c r="K53" s="95">
        <f>DISPUTES_Total_Ind!K53+DISPUTES_Total_Grp!K53</f>
        <v>0</v>
      </c>
      <c r="L53" s="95">
        <f>DISPUTES_Total_Ind!L53+DISPUTES_Total_Grp!L53</f>
        <v>0</v>
      </c>
      <c r="M53" s="95">
        <f>DISPUTES_Total_Ind!M53+DISPUTES_Total_Grp!M53</f>
        <v>0</v>
      </c>
      <c r="N53" s="95">
        <f>DISPUTES_Total_Ind!N53+DISPUTES_Total_Grp!N53</f>
        <v>0</v>
      </c>
      <c r="O53" s="95">
        <f>DISPUTES_Total_Ind!O53+DISPUTES_Total_Grp!O53</f>
        <v>0</v>
      </c>
      <c r="P53" s="95">
        <f>DISPUTES_Total_Ind!P53+DISPUTES_Total_Grp!P53</f>
        <v>0</v>
      </c>
      <c r="Q53" s="95">
        <f>DISPUTES_Total_Ind!Q53+DISPUTES_Total_Grp!Q53</f>
        <v>0</v>
      </c>
      <c r="R53" s="95">
        <f>DISPUTES_Total_Ind!R53+DISPUTES_Total_Grp!R53</f>
        <v>0</v>
      </c>
      <c r="S53" s="95">
        <f>DISPUTES_Total_Ind!S53+DISPUTES_Total_Grp!S53</f>
        <v>0</v>
      </c>
      <c r="T53" s="95">
        <f>DISPUTES_Total_Ind!T53+DISPUTES_Total_Grp!T53</f>
        <v>0</v>
      </c>
      <c r="U53" s="95">
        <f>DISPUTES_Total_Ind!U53+DISPUTES_Total_Grp!U53</f>
        <v>0</v>
      </c>
      <c r="V53" s="95">
        <f>DISPUTES_Total_Ind!V53+DISPUTES_Total_Grp!V53</f>
        <v>0</v>
      </c>
      <c r="W53" s="95">
        <f>DISPUTES_Total_Ind!W53+DISPUTES_Total_Grp!W53</f>
        <v>0</v>
      </c>
      <c r="X53" s="95">
        <f>DISPUTES_Total_Ind!X53+DISPUTES_Total_Grp!X53</f>
        <v>0</v>
      </c>
      <c r="Y53" s="95">
        <f>DISPUTES_Total_Ind!Y53+DISPUTES_Total_Grp!Y53</f>
        <v>0</v>
      </c>
      <c r="Z53" s="95">
        <f>DISPUTES_Total_Ind!Z53+DISPUTES_Total_Grp!Z53</f>
        <v>0</v>
      </c>
      <c r="AA53" s="95">
        <f>DISPUTES_Total_Ind!AA53+DISPUTES_Total_Grp!AA53</f>
        <v>0</v>
      </c>
      <c r="AB53" s="95">
        <f>DISPUTES_Total_Ind!AB53+DISPUTES_Total_Grp!AB53</f>
        <v>0</v>
      </c>
      <c r="AC53" s="95">
        <f>DISPUTES_Total_Ind!AC53+DISPUTES_Total_Grp!AC53</f>
        <v>0</v>
      </c>
      <c r="AD53" s="95">
        <f>DISPUTES_Total_Ind!AD53+DISPUTES_Total_Grp!AD53</f>
        <v>0</v>
      </c>
      <c r="AE53" s="95">
        <f>DISPUTES_Total_Ind!AE53+DISPUTES_Total_Grp!AE53</f>
        <v>0</v>
      </c>
      <c r="AF53" s="95">
        <f>DISPUTES_Total_Ind!AF53+DISPUTES_Total_Grp!AF53</f>
        <v>0</v>
      </c>
      <c r="AG53" s="95">
        <f>DISPUTES_Total_Ind!AG53+DISPUTES_Total_Grp!AG53</f>
        <v>0</v>
      </c>
      <c r="AH53" s="95">
        <f>DISPUTES_Total_Ind!AH53+DISPUTES_Total_Grp!AH53</f>
        <v>0</v>
      </c>
      <c r="AI53" s="95">
        <f>DISPUTES_Total_Ind!AI53+DISPUTES_Total_Grp!AI53</f>
        <v>0</v>
      </c>
      <c r="AJ53" s="95">
        <f>DISPUTES_Total_Ind!AJ53+DISPUTES_Total_Grp!AJ53</f>
        <v>0</v>
      </c>
      <c r="AK53" s="95">
        <f>DISPUTES_Total_Ind!AK53+DISPUTES_Total_Grp!AK53</f>
        <v>0</v>
      </c>
      <c r="AL53" s="95">
        <f>DISPUTES_Total_Ind!AL53+DISPUTES_Total_Grp!AL53</f>
        <v>0</v>
      </c>
      <c r="AM53" s="95">
        <f>DISPUTES_Total_Ind!AM53+DISPUTES_Total_Grp!AM53</f>
        <v>0</v>
      </c>
      <c r="AN53" s="95">
        <f>DISPUTES_Total_Ind!AN53+DISPUTES_Total_Grp!AN53</f>
        <v>0</v>
      </c>
      <c r="AO53" s="95">
        <f>DISPUTES_Total_Ind!AO53+DISPUTES_Total_Grp!AO53</f>
        <v>0</v>
      </c>
      <c r="AP53" s="95">
        <f>DISPUTES_Total_Ind!AP53+DISPUTES_Total_Grp!AP53</f>
        <v>0</v>
      </c>
      <c r="AQ53" s="95">
        <f>DISPUTES_Total_Ind!AQ53+DISPUTES_Total_Grp!AQ53</f>
        <v>0</v>
      </c>
      <c r="AR53" s="95">
        <f>DISPUTES_Total_Ind!AR53+DISPUTES_Total_Grp!AR53</f>
        <v>0</v>
      </c>
    </row>
    <row r="54" spans="1:44" x14ac:dyDescent="0.25">
      <c r="A54" s="110"/>
      <c r="B54" s="36"/>
      <c r="C54" s="12"/>
      <c r="D54" s="92"/>
      <c r="E54" s="92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</row>
    <row r="55" spans="1:44" x14ac:dyDescent="0.25">
      <c r="A55" s="110" t="str">
        <f t="shared" si="2"/>
        <v>DISPUTES BY SUM INSURED</v>
      </c>
      <c r="B55" s="36"/>
      <c r="C55" s="12" t="s">
        <v>26</v>
      </c>
      <c r="D55" s="53" t="s">
        <v>355</v>
      </c>
      <c r="E55" s="53" t="s">
        <v>27</v>
      </c>
      <c r="F55" s="95">
        <f>DISPUTES_Total_Ind!F55+DISPUTES_Total_Grp!F55</f>
        <v>0</v>
      </c>
      <c r="G55" s="95">
        <f>DISPUTES_Total_Ind!G55+DISPUTES_Total_Grp!G55</f>
        <v>0</v>
      </c>
      <c r="H55" s="95">
        <f>DISPUTES_Total_Ind!H55+DISPUTES_Total_Grp!H55</f>
        <v>0</v>
      </c>
      <c r="I55" s="95">
        <f>DISPUTES_Total_Ind!I55+DISPUTES_Total_Grp!I55</f>
        <v>0</v>
      </c>
      <c r="J55" s="95">
        <f>DISPUTES_Total_Ind!J55+DISPUTES_Total_Grp!J55</f>
        <v>0</v>
      </c>
      <c r="K55" s="95">
        <f>DISPUTES_Total_Ind!K55+DISPUTES_Total_Grp!K55</f>
        <v>0</v>
      </c>
      <c r="L55" s="95">
        <f>DISPUTES_Total_Ind!L55+DISPUTES_Total_Grp!L55</f>
        <v>0</v>
      </c>
      <c r="M55" s="95">
        <f>DISPUTES_Total_Ind!M55+DISPUTES_Total_Grp!M55</f>
        <v>0</v>
      </c>
      <c r="N55" s="95">
        <f>DISPUTES_Total_Ind!N55+DISPUTES_Total_Grp!N55</f>
        <v>0</v>
      </c>
      <c r="O55" s="95">
        <f>DISPUTES_Total_Ind!O55+DISPUTES_Total_Grp!O55</f>
        <v>0</v>
      </c>
      <c r="P55" s="95">
        <f>DISPUTES_Total_Ind!P55+DISPUTES_Total_Grp!P55</f>
        <v>0</v>
      </c>
      <c r="Q55" s="95">
        <f>DISPUTES_Total_Ind!Q55+DISPUTES_Total_Grp!Q55</f>
        <v>0</v>
      </c>
      <c r="R55" s="95">
        <f>DISPUTES_Total_Ind!R55+DISPUTES_Total_Grp!R55</f>
        <v>0</v>
      </c>
      <c r="S55" s="95">
        <f>DISPUTES_Total_Ind!S55+DISPUTES_Total_Grp!S55</f>
        <v>0</v>
      </c>
      <c r="T55" s="95">
        <f>DISPUTES_Total_Ind!T55+DISPUTES_Total_Grp!T55</f>
        <v>0</v>
      </c>
      <c r="U55" s="95">
        <f>DISPUTES_Total_Ind!U55+DISPUTES_Total_Grp!U55</f>
        <v>0</v>
      </c>
      <c r="V55" s="95">
        <f>DISPUTES_Total_Ind!V55+DISPUTES_Total_Grp!V55</f>
        <v>0</v>
      </c>
      <c r="W55" s="95">
        <f>DISPUTES_Total_Ind!W55+DISPUTES_Total_Grp!W55</f>
        <v>0</v>
      </c>
      <c r="X55" s="95">
        <f>DISPUTES_Total_Ind!X55+DISPUTES_Total_Grp!X55</f>
        <v>0</v>
      </c>
      <c r="Y55" s="95">
        <f>DISPUTES_Total_Ind!Y55+DISPUTES_Total_Grp!Y55</f>
        <v>0</v>
      </c>
      <c r="Z55" s="95">
        <f>DISPUTES_Total_Ind!Z55+DISPUTES_Total_Grp!Z55</f>
        <v>0</v>
      </c>
      <c r="AA55" s="95">
        <f>DISPUTES_Total_Ind!AA55+DISPUTES_Total_Grp!AA55</f>
        <v>0</v>
      </c>
      <c r="AB55" s="95">
        <f>DISPUTES_Total_Ind!AB55+DISPUTES_Total_Grp!AB55</f>
        <v>0</v>
      </c>
      <c r="AC55" s="95">
        <f>DISPUTES_Total_Ind!AC55+DISPUTES_Total_Grp!AC55</f>
        <v>0</v>
      </c>
      <c r="AD55" s="95">
        <f>DISPUTES_Total_Ind!AD55+DISPUTES_Total_Grp!AD55</f>
        <v>0</v>
      </c>
      <c r="AE55" s="95">
        <f>DISPUTES_Total_Ind!AE55+DISPUTES_Total_Grp!AE55</f>
        <v>0</v>
      </c>
      <c r="AF55" s="95">
        <f>DISPUTES_Total_Ind!AF55+DISPUTES_Total_Grp!AF55</f>
        <v>0</v>
      </c>
      <c r="AG55" s="95">
        <f>DISPUTES_Total_Ind!AG55+DISPUTES_Total_Grp!AG55</f>
        <v>0</v>
      </c>
      <c r="AH55" s="95">
        <f>DISPUTES_Total_Ind!AH55+DISPUTES_Total_Grp!AH55</f>
        <v>0</v>
      </c>
      <c r="AI55" s="95">
        <f>DISPUTES_Total_Ind!AI55+DISPUTES_Total_Grp!AI55</f>
        <v>0</v>
      </c>
      <c r="AJ55" s="95">
        <f>DISPUTES_Total_Ind!AJ55+DISPUTES_Total_Grp!AJ55</f>
        <v>0</v>
      </c>
      <c r="AK55" s="95">
        <f>DISPUTES_Total_Ind!AK55+DISPUTES_Total_Grp!AK55</f>
        <v>0</v>
      </c>
      <c r="AL55" s="95">
        <f>DISPUTES_Total_Ind!AL55+DISPUTES_Total_Grp!AL55</f>
        <v>0</v>
      </c>
      <c r="AM55" s="95">
        <f>DISPUTES_Total_Ind!AM55+DISPUTES_Total_Grp!AM55</f>
        <v>0</v>
      </c>
      <c r="AN55" s="95">
        <f>DISPUTES_Total_Ind!AN55+DISPUTES_Total_Grp!AN55</f>
        <v>0</v>
      </c>
      <c r="AO55" s="95">
        <f>DISPUTES_Total_Ind!AO55+DISPUTES_Total_Grp!AO55</f>
        <v>0</v>
      </c>
      <c r="AP55" s="95">
        <f>DISPUTES_Total_Ind!AP55+DISPUTES_Total_Grp!AP55</f>
        <v>0</v>
      </c>
      <c r="AQ55" s="95">
        <f>DISPUTES_Total_Ind!AQ55+DISPUTES_Total_Grp!AQ55</f>
        <v>0</v>
      </c>
      <c r="AR55" s="95">
        <f>DISPUTES_Total_Ind!AR55+DISPUTES_Total_Grp!AR55</f>
        <v>0</v>
      </c>
    </row>
    <row r="56" spans="1:44" x14ac:dyDescent="0.25">
      <c r="A56" s="110" t="str">
        <f t="shared" si="2"/>
        <v>DISPUTES BY SUM INSURED</v>
      </c>
      <c r="B56" s="36"/>
      <c r="C56" s="12" t="s">
        <v>26</v>
      </c>
      <c r="D56" s="53" t="s">
        <v>454</v>
      </c>
      <c r="E56" s="53" t="s">
        <v>229</v>
      </c>
      <c r="F56" s="95">
        <f>DISPUTES_Total_Ind!F56+DISPUTES_Total_Grp!F56</f>
        <v>0</v>
      </c>
      <c r="G56" s="95">
        <f>DISPUTES_Total_Ind!G56+DISPUTES_Total_Grp!G56</f>
        <v>0</v>
      </c>
      <c r="H56" s="95">
        <f>DISPUTES_Total_Ind!H56+DISPUTES_Total_Grp!H56</f>
        <v>0</v>
      </c>
      <c r="I56" s="95">
        <f>DISPUTES_Total_Ind!I56+DISPUTES_Total_Grp!I56</f>
        <v>0</v>
      </c>
      <c r="J56" s="95">
        <f>DISPUTES_Total_Ind!J56+DISPUTES_Total_Grp!J56</f>
        <v>0</v>
      </c>
      <c r="K56" s="95">
        <f>DISPUTES_Total_Ind!K56+DISPUTES_Total_Grp!K56</f>
        <v>0</v>
      </c>
      <c r="L56" s="95">
        <f>DISPUTES_Total_Ind!L56+DISPUTES_Total_Grp!L56</f>
        <v>0</v>
      </c>
      <c r="M56" s="95">
        <f>DISPUTES_Total_Ind!M56+DISPUTES_Total_Grp!M56</f>
        <v>0</v>
      </c>
      <c r="N56" s="95">
        <f>DISPUTES_Total_Ind!N56+DISPUTES_Total_Grp!N56</f>
        <v>0</v>
      </c>
      <c r="O56" s="95">
        <f>DISPUTES_Total_Ind!O56+DISPUTES_Total_Grp!O56</f>
        <v>0</v>
      </c>
      <c r="P56" s="95">
        <f>DISPUTES_Total_Ind!P56+DISPUTES_Total_Grp!P56</f>
        <v>0</v>
      </c>
      <c r="Q56" s="95">
        <f>DISPUTES_Total_Ind!Q56+DISPUTES_Total_Grp!Q56</f>
        <v>0</v>
      </c>
      <c r="R56" s="95">
        <f>DISPUTES_Total_Ind!R56+DISPUTES_Total_Grp!R56</f>
        <v>0</v>
      </c>
      <c r="S56" s="95">
        <f>DISPUTES_Total_Ind!S56+DISPUTES_Total_Grp!S56</f>
        <v>0</v>
      </c>
      <c r="T56" s="95">
        <f>DISPUTES_Total_Ind!T56+DISPUTES_Total_Grp!T56</f>
        <v>0</v>
      </c>
      <c r="U56" s="95">
        <f>DISPUTES_Total_Ind!U56+DISPUTES_Total_Grp!U56</f>
        <v>0</v>
      </c>
      <c r="V56" s="95">
        <f>DISPUTES_Total_Ind!V56+DISPUTES_Total_Grp!V56</f>
        <v>0</v>
      </c>
      <c r="W56" s="95">
        <f>DISPUTES_Total_Ind!W56+DISPUTES_Total_Grp!W56</f>
        <v>0</v>
      </c>
      <c r="X56" s="95">
        <f>DISPUTES_Total_Ind!X56+DISPUTES_Total_Grp!X56</f>
        <v>0</v>
      </c>
      <c r="Y56" s="95">
        <f>DISPUTES_Total_Ind!Y56+DISPUTES_Total_Grp!Y56</f>
        <v>0</v>
      </c>
      <c r="Z56" s="95">
        <f>DISPUTES_Total_Ind!Z56+DISPUTES_Total_Grp!Z56</f>
        <v>0</v>
      </c>
      <c r="AA56" s="95">
        <f>DISPUTES_Total_Ind!AA56+DISPUTES_Total_Grp!AA56</f>
        <v>0</v>
      </c>
      <c r="AB56" s="95">
        <f>DISPUTES_Total_Ind!AB56+DISPUTES_Total_Grp!AB56</f>
        <v>0</v>
      </c>
      <c r="AC56" s="95">
        <f>DISPUTES_Total_Ind!AC56+DISPUTES_Total_Grp!AC56</f>
        <v>0</v>
      </c>
      <c r="AD56" s="95">
        <f>DISPUTES_Total_Ind!AD56+DISPUTES_Total_Grp!AD56</f>
        <v>0</v>
      </c>
      <c r="AE56" s="95">
        <f>DISPUTES_Total_Ind!AE56+DISPUTES_Total_Grp!AE56</f>
        <v>0</v>
      </c>
      <c r="AF56" s="95">
        <f>DISPUTES_Total_Ind!AF56+DISPUTES_Total_Grp!AF56</f>
        <v>0</v>
      </c>
      <c r="AG56" s="95">
        <f>DISPUTES_Total_Ind!AG56+DISPUTES_Total_Grp!AG56</f>
        <v>0</v>
      </c>
      <c r="AH56" s="95">
        <f>DISPUTES_Total_Ind!AH56+DISPUTES_Total_Grp!AH56</f>
        <v>0</v>
      </c>
      <c r="AI56" s="95">
        <f>DISPUTES_Total_Ind!AI56+DISPUTES_Total_Grp!AI56</f>
        <v>0</v>
      </c>
      <c r="AJ56" s="95">
        <f>DISPUTES_Total_Ind!AJ56+DISPUTES_Total_Grp!AJ56</f>
        <v>0</v>
      </c>
      <c r="AK56" s="95">
        <f>DISPUTES_Total_Ind!AK56+DISPUTES_Total_Grp!AK56</f>
        <v>0</v>
      </c>
      <c r="AL56" s="95">
        <f>DISPUTES_Total_Ind!AL56+DISPUTES_Total_Grp!AL56</f>
        <v>0</v>
      </c>
      <c r="AM56" s="95">
        <f>DISPUTES_Total_Ind!AM56+DISPUTES_Total_Grp!AM56</f>
        <v>0</v>
      </c>
      <c r="AN56" s="95">
        <f>DISPUTES_Total_Ind!AN56+DISPUTES_Total_Grp!AN56</f>
        <v>0</v>
      </c>
      <c r="AO56" s="95">
        <f>DISPUTES_Total_Ind!AO56+DISPUTES_Total_Grp!AO56</f>
        <v>0</v>
      </c>
      <c r="AP56" s="95">
        <f>DISPUTES_Total_Ind!AP56+DISPUTES_Total_Grp!AP56</f>
        <v>0</v>
      </c>
      <c r="AQ56" s="95">
        <f>DISPUTES_Total_Ind!AQ56+DISPUTES_Total_Grp!AQ56</f>
        <v>0</v>
      </c>
      <c r="AR56" s="95">
        <f>DISPUTES_Total_Ind!AR56+DISPUTES_Total_Grp!AR56</f>
        <v>0</v>
      </c>
    </row>
    <row r="57" spans="1:44" x14ac:dyDescent="0.25">
      <c r="A57" s="110" t="str">
        <f t="shared" si="2"/>
        <v>DISPUTES BY SUM INSURED</v>
      </c>
      <c r="B57" s="36"/>
      <c r="C57" s="12" t="s">
        <v>26</v>
      </c>
      <c r="D57" s="53" t="s">
        <v>455</v>
      </c>
      <c r="E57" s="53" t="s">
        <v>230</v>
      </c>
      <c r="F57" s="95">
        <f>DISPUTES_Total_Ind!F57+DISPUTES_Total_Grp!F57</f>
        <v>0</v>
      </c>
      <c r="G57" s="95">
        <f>DISPUTES_Total_Ind!G57+DISPUTES_Total_Grp!G57</f>
        <v>0</v>
      </c>
      <c r="H57" s="95">
        <f>DISPUTES_Total_Ind!H57+DISPUTES_Total_Grp!H57</f>
        <v>0</v>
      </c>
      <c r="I57" s="95">
        <f>DISPUTES_Total_Ind!I57+DISPUTES_Total_Grp!I57</f>
        <v>0</v>
      </c>
      <c r="J57" s="95">
        <f>DISPUTES_Total_Ind!J57+DISPUTES_Total_Grp!J57</f>
        <v>0</v>
      </c>
      <c r="K57" s="95">
        <f>DISPUTES_Total_Ind!K57+DISPUTES_Total_Grp!K57</f>
        <v>0</v>
      </c>
      <c r="L57" s="95">
        <f>DISPUTES_Total_Ind!L57+DISPUTES_Total_Grp!L57</f>
        <v>0</v>
      </c>
      <c r="M57" s="95">
        <f>DISPUTES_Total_Ind!M57+DISPUTES_Total_Grp!M57</f>
        <v>0</v>
      </c>
      <c r="N57" s="95">
        <f>DISPUTES_Total_Ind!N57+DISPUTES_Total_Grp!N57</f>
        <v>0</v>
      </c>
      <c r="O57" s="95">
        <f>DISPUTES_Total_Ind!O57+DISPUTES_Total_Grp!O57</f>
        <v>0</v>
      </c>
      <c r="P57" s="95">
        <f>DISPUTES_Total_Ind!P57+DISPUTES_Total_Grp!P57</f>
        <v>0</v>
      </c>
      <c r="Q57" s="95">
        <f>DISPUTES_Total_Ind!Q57+DISPUTES_Total_Grp!Q57</f>
        <v>0</v>
      </c>
      <c r="R57" s="95">
        <f>DISPUTES_Total_Ind!R57+DISPUTES_Total_Grp!R57</f>
        <v>0</v>
      </c>
      <c r="S57" s="95">
        <f>DISPUTES_Total_Ind!S57+DISPUTES_Total_Grp!S57</f>
        <v>0</v>
      </c>
      <c r="T57" s="95">
        <f>DISPUTES_Total_Ind!T57+DISPUTES_Total_Grp!T57</f>
        <v>0</v>
      </c>
      <c r="U57" s="95">
        <f>DISPUTES_Total_Ind!U57+DISPUTES_Total_Grp!U57</f>
        <v>0</v>
      </c>
      <c r="V57" s="95">
        <f>DISPUTES_Total_Ind!V57+DISPUTES_Total_Grp!V57</f>
        <v>0</v>
      </c>
      <c r="W57" s="95">
        <f>DISPUTES_Total_Ind!W57+DISPUTES_Total_Grp!W57</f>
        <v>0</v>
      </c>
      <c r="X57" s="95">
        <f>DISPUTES_Total_Ind!X57+DISPUTES_Total_Grp!X57</f>
        <v>0</v>
      </c>
      <c r="Y57" s="95">
        <f>DISPUTES_Total_Ind!Y57+DISPUTES_Total_Grp!Y57</f>
        <v>0</v>
      </c>
      <c r="Z57" s="95">
        <f>DISPUTES_Total_Ind!Z57+DISPUTES_Total_Grp!Z57</f>
        <v>0</v>
      </c>
      <c r="AA57" s="95">
        <f>DISPUTES_Total_Ind!AA57+DISPUTES_Total_Grp!AA57</f>
        <v>0</v>
      </c>
      <c r="AB57" s="95">
        <f>DISPUTES_Total_Ind!AB57+DISPUTES_Total_Grp!AB57</f>
        <v>0</v>
      </c>
      <c r="AC57" s="95">
        <f>DISPUTES_Total_Ind!AC57+DISPUTES_Total_Grp!AC57</f>
        <v>0</v>
      </c>
      <c r="AD57" s="95">
        <f>DISPUTES_Total_Ind!AD57+DISPUTES_Total_Grp!AD57</f>
        <v>0</v>
      </c>
      <c r="AE57" s="95">
        <f>DISPUTES_Total_Ind!AE57+DISPUTES_Total_Grp!AE57</f>
        <v>0</v>
      </c>
      <c r="AF57" s="95">
        <f>DISPUTES_Total_Ind!AF57+DISPUTES_Total_Grp!AF57</f>
        <v>0</v>
      </c>
      <c r="AG57" s="95">
        <f>DISPUTES_Total_Ind!AG57+DISPUTES_Total_Grp!AG57</f>
        <v>0</v>
      </c>
      <c r="AH57" s="95">
        <f>DISPUTES_Total_Ind!AH57+DISPUTES_Total_Grp!AH57</f>
        <v>0</v>
      </c>
      <c r="AI57" s="95">
        <f>DISPUTES_Total_Ind!AI57+DISPUTES_Total_Grp!AI57</f>
        <v>0</v>
      </c>
      <c r="AJ57" s="95">
        <f>DISPUTES_Total_Ind!AJ57+DISPUTES_Total_Grp!AJ57</f>
        <v>0</v>
      </c>
      <c r="AK57" s="95">
        <f>DISPUTES_Total_Ind!AK57+DISPUTES_Total_Grp!AK57</f>
        <v>0</v>
      </c>
      <c r="AL57" s="95">
        <f>DISPUTES_Total_Ind!AL57+DISPUTES_Total_Grp!AL57</f>
        <v>0</v>
      </c>
      <c r="AM57" s="95">
        <f>DISPUTES_Total_Ind!AM57+DISPUTES_Total_Grp!AM57</f>
        <v>0</v>
      </c>
      <c r="AN57" s="95">
        <f>DISPUTES_Total_Ind!AN57+DISPUTES_Total_Grp!AN57</f>
        <v>0</v>
      </c>
      <c r="AO57" s="95">
        <f>DISPUTES_Total_Ind!AO57+DISPUTES_Total_Grp!AO57</f>
        <v>0</v>
      </c>
      <c r="AP57" s="95">
        <f>DISPUTES_Total_Ind!AP57+DISPUTES_Total_Grp!AP57</f>
        <v>0</v>
      </c>
      <c r="AQ57" s="95">
        <f>DISPUTES_Total_Ind!AQ57+DISPUTES_Total_Grp!AQ57</f>
        <v>0</v>
      </c>
      <c r="AR57" s="95">
        <f>DISPUTES_Total_Ind!AR57+DISPUTES_Total_Grp!AR57</f>
        <v>0</v>
      </c>
    </row>
    <row r="58" spans="1:44" x14ac:dyDescent="0.25">
      <c r="A58" s="110" t="str">
        <f t="shared" si="2"/>
        <v>DISPUTES BY SUM INSURED</v>
      </c>
      <c r="B58" s="36"/>
      <c r="C58" s="12" t="s">
        <v>26</v>
      </c>
      <c r="D58" s="53" t="s">
        <v>456</v>
      </c>
      <c r="E58" s="53" t="s">
        <v>510</v>
      </c>
      <c r="F58" s="95">
        <f>DISPUTES_Total_Ind!F58+DISPUTES_Total_Grp!F58</f>
        <v>0</v>
      </c>
      <c r="G58" s="95">
        <f>DISPUTES_Total_Ind!G58+DISPUTES_Total_Grp!G58</f>
        <v>0</v>
      </c>
      <c r="H58" s="95">
        <f>DISPUTES_Total_Ind!H58+DISPUTES_Total_Grp!H58</f>
        <v>0</v>
      </c>
      <c r="I58" s="95">
        <f>DISPUTES_Total_Ind!I58+DISPUTES_Total_Grp!I58</f>
        <v>0</v>
      </c>
      <c r="J58" s="95">
        <f>DISPUTES_Total_Ind!J58+DISPUTES_Total_Grp!J58</f>
        <v>0</v>
      </c>
      <c r="K58" s="95">
        <f>DISPUTES_Total_Ind!K58+DISPUTES_Total_Grp!K58</f>
        <v>0</v>
      </c>
      <c r="L58" s="95">
        <f>DISPUTES_Total_Ind!L58+DISPUTES_Total_Grp!L58</f>
        <v>0</v>
      </c>
      <c r="M58" s="95">
        <f>DISPUTES_Total_Ind!M58+DISPUTES_Total_Grp!M58</f>
        <v>0</v>
      </c>
      <c r="N58" s="95">
        <f>DISPUTES_Total_Ind!N58+DISPUTES_Total_Grp!N58</f>
        <v>0</v>
      </c>
      <c r="O58" s="95">
        <f>DISPUTES_Total_Ind!O58+DISPUTES_Total_Grp!O58</f>
        <v>0</v>
      </c>
      <c r="P58" s="95">
        <f>DISPUTES_Total_Ind!P58+DISPUTES_Total_Grp!P58</f>
        <v>0</v>
      </c>
      <c r="Q58" s="95">
        <f>DISPUTES_Total_Ind!Q58+DISPUTES_Total_Grp!Q58</f>
        <v>0</v>
      </c>
      <c r="R58" s="95">
        <f>DISPUTES_Total_Ind!R58+DISPUTES_Total_Grp!R58</f>
        <v>0</v>
      </c>
      <c r="S58" s="95">
        <f>DISPUTES_Total_Ind!S58+DISPUTES_Total_Grp!S58</f>
        <v>0</v>
      </c>
      <c r="T58" s="95">
        <f>DISPUTES_Total_Ind!T58+DISPUTES_Total_Grp!T58</f>
        <v>0</v>
      </c>
      <c r="U58" s="95">
        <f>DISPUTES_Total_Ind!U58+DISPUTES_Total_Grp!U58</f>
        <v>0</v>
      </c>
      <c r="V58" s="95">
        <f>DISPUTES_Total_Ind!V58+DISPUTES_Total_Grp!V58</f>
        <v>0</v>
      </c>
      <c r="W58" s="95">
        <f>DISPUTES_Total_Ind!W58+DISPUTES_Total_Grp!W58</f>
        <v>0</v>
      </c>
      <c r="X58" s="95">
        <f>DISPUTES_Total_Ind!X58+DISPUTES_Total_Grp!X58</f>
        <v>0</v>
      </c>
      <c r="Y58" s="95">
        <f>DISPUTES_Total_Ind!Y58+DISPUTES_Total_Grp!Y58</f>
        <v>0</v>
      </c>
      <c r="Z58" s="95">
        <f>DISPUTES_Total_Ind!Z58+DISPUTES_Total_Grp!Z58</f>
        <v>0</v>
      </c>
      <c r="AA58" s="95">
        <f>DISPUTES_Total_Ind!AA58+DISPUTES_Total_Grp!AA58</f>
        <v>0</v>
      </c>
      <c r="AB58" s="95">
        <f>DISPUTES_Total_Ind!AB58+DISPUTES_Total_Grp!AB58</f>
        <v>0</v>
      </c>
      <c r="AC58" s="95">
        <f>DISPUTES_Total_Ind!AC58+DISPUTES_Total_Grp!AC58</f>
        <v>0</v>
      </c>
      <c r="AD58" s="95">
        <f>DISPUTES_Total_Ind!AD58+DISPUTES_Total_Grp!AD58</f>
        <v>0</v>
      </c>
      <c r="AE58" s="95">
        <f>DISPUTES_Total_Ind!AE58+DISPUTES_Total_Grp!AE58</f>
        <v>0</v>
      </c>
      <c r="AF58" s="95">
        <f>DISPUTES_Total_Ind!AF58+DISPUTES_Total_Grp!AF58</f>
        <v>0</v>
      </c>
      <c r="AG58" s="95">
        <f>DISPUTES_Total_Ind!AG58+DISPUTES_Total_Grp!AG58</f>
        <v>0</v>
      </c>
      <c r="AH58" s="95">
        <f>DISPUTES_Total_Ind!AH58+DISPUTES_Total_Grp!AH58</f>
        <v>0</v>
      </c>
      <c r="AI58" s="95">
        <f>DISPUTES_Total_Ind!AI58+DISPUTES_Total_Grp!AI58</f>
        <v>0</v>
      </c>
      <c r="AJ58" s="95">
        <f>DISPUTES_Total_Ind!AJ58+DISPUTES_Total_Grp!AJ58</f>
        <v>0</v>
      </c>
      <c r="AK58" s="95">
        <f>DISPUTES_Total_Ind!AK58+DISPUTES_Total_Grp!AK58</f>
        <v>0</v>
      </c>
      <c r="AL58" s="95">
        <f>DISPUTES_Total_Ind!AL58+DISPUTES_Total_Grp!AL58</f>
        <v>0</v>
      </c>
      <c r="AM58" s="95">
        <f>DISPUTES_Total_Ind!AM58+DISPUTES_Total_Grp!AM58</f>
        <v>0</v>
      </c>
      <c r="AN58" s="95">
        <f>DISPUTES_Total_Ind!AN58+DISPUTES_Total_Grp!AN58</f>
        <v>0</v>
      </c>
      <c r="AO58" s="95">
        <f>DISPUTES_Total_Ind!AO58+DISPUTES_Total_Grp!AO58</f>
        <v>0</v>
      </c>
      <c r="AP58" s="95">
        <f>DISPUTES_Total_Ind!AP58+DISPUTES_Total_Grp!AP58</f>
        <v>0</v>
      </c>
      <c r="AQ58" s="95">
        <f>DISPUTES_Total_Ind!AQ58+DISPUTES_Total_Grp!AQ58</f>
        <v>0</v>
      </c>
      <c r="AR58" s="95">
        <f>DISPUTES_Total_Ind!AR58+DISPUTES_Total_Grp!AR58</f>
        <v>0</v>
      </c>
    </row>
    <row r="59" spans="1:44" x14ac:dyDescent="0.25">
      <c r="A59" s="110" t="str">
        <f t="shared" si="2"/>
        <v>DISPUTES BY SUM INSURED</v>
      </c>
      <c r="B59" s="36"/>
      <c r="C59" s="12" t="s">
        <v>26</v>
      </c>
      <c r="D59" s="53" t="s">
        <v>356</v>
      </c>
      <c r="E59" s="53" t="s">
        <v>511</v>
      </c>
      <c r="F59" s="95">
        <f>DISPUTES_Total_Ind!F59+DISPUTES_Total_Grp!F59</f>
        <v>0</v>
      </c>
      <c r="G59" s="95">
        <f>DISPUTES_Total_Ind!G59+DISPUTES_Total_Grp!G59</f>
        <v>0</v>
      </c>
      <c r="H59" s="95">
        <f>DISPUTES_Total_Ind!H59+DISPUTES_Total_Grp!H59</f>
        <v>0</v>
      </c>
      <c r="I59" s="95">
        <f>DISPUTES_Total_Ind!I59+DISPUTES_Total_Grp!I59</f>
        <v>0</v>
      </c>
      <c r="J59" s="95">
        <f>DISPUTES_Total_Ind!J59+DISPUTES_Total_Grp!J59</f>
        <v>0</v>
      </c>
      <c r="K59" s="95">
        <f>DISPUTES_Total_Ind!K59+DISPUTES_Total_Grp!K59</f>
        <v>0</v>
      </c>
      <c r="L59" s="95">
        <f>DISPUTES_Total_Ind!L59+DISPUTES_Total_Grp!L59</f>
        <v>0</v>
      </c>
      <c r="M59" s="95">
        <f>DISPUTES_Total_Ind!M59+DISPUTES_Total_Grp!M59</f>
        <v>0</v>
      </c>
      <c r="N59" s="95">
        <f>DISPUTES_Total_Ind!N59+DISPUTES_Total_Grp!N59</f>
        <v>0</v>
      </c>
      <c r="O59" s="95">
        <f>DISPUTES_Total_Ind!O59+DISPUTES_Total_Grp!O59</f>
        <v>0</v>
      </c>
      <c r="P59" s="95">
        <f>DISPUTES_Total_Ind!P59+DISPUTES_Total_Grp!P59</f>
        <v>0</v>
      </c>
      <c r="Q59" s="95">
        <f>DISPUTES_Total_Ind!Q59+DISPUTES_Total_Grp!Q59</f>
        <v>0</v>
      </c>
      <c r="R59" s="95">
        <f>DISPUTES_Total_Ind!R59+DISPUTES_Total_Grp!R59</f>
        <v>0</v>
      </c>
      <c r="S59" s="95">
        <f>DISPUTES_Total_Ind!S59+DISPUTES_Total_Grp!S59</f>
        <v>0</v>
      </c>
      <c r="T59" s="95">
        <f>DISPUTES_Total_Ind!T59+DISPUTES_Total_Grp!T59</f>
        <v>0</v>
      </c>
      <c r="U59" s="95">
        <f>DISPUTES_Total_Ind!U59+DISPUTES_Total_Grp!U59</f>
        <v>0</v>
      </c>
      <c r="V59" s="95">
        <f>DISPUTES_Total_Ind!V59+DISPUTES_Total_Grp!V59</f>
        <v>0</v>
      </c>
      <c r="W59" s="95">
        <f>DISPUTES_Total_Ind!W59+DISPUTES_Total_Grp!W59</f>
        <v>0</v>
      </c>
      <c r="X59" s="95">
        <f>DISPUTES_Total_Ind!X59+DISPUTES_Total_Grp!X59</f>
        <v>0</v>
      </c>
      <c r="Y59" s="95">
        <f>DISPUTES_Total_Ind!Y59+DISPUTES_Total_Grp!Y59</f>
        <v>0</v>
      </c>
      <c r="Z59" s="95">
        <f>DISPUTES_Total_Ind!Z59+DISPUTES_Total_Grp!Z59</f>
        <v>0</v>
      </c>
      <c r="AA59" s="95">
        <f>DISPUTES_Total_Ind!AA59+DISPUTES_Total_Grp!AA59</f>
        <v>0</v>
      </c>
      <c r="AB59" s="95">
        <f>DISPUTES_Total_Ind!AB59+DISPUTES_Total_Grp!AB59</f>
        <v>0</v>
      </c>
      <c r="AC59" s="95">
        <f>DISPUTES_Total_Ind!AC59+DISPUTES_Total_Grp!AC59</f>
        <v>0</v>
      </c>
      <c r="AD59" s="95">
        <f>DISPUTES_Total_Ind!AD59+DISPUTES_Total_Grp!AD59</f>
        <v>0</v>
      </c>
      <c r="AE59" s="95">
        <f>DISPUTES_Total_Ind!AE59+DISPUTES_Total_Grp!AE59</f>
        <v>0</v>
      </c>
      <c r="AF59" s="95">
        <f>DISPUTES_Total_Ind!AF59+DISPUTES_Total_Grp!AF59</f>
        <v>0</v>
      </c>
      <c r="AG59" s="95">
        <f>DISPUTES_Total_Ind!AG59+DISPUTES_Total_Grp!AG59</f>
        <v>0</v>
      </c>
      <c r="AH59" s="95">
        <f>DISPUTES_Total_Ind!AH59+DISPUTES_Total_Grp!AH59</f>
        <v>0</v>
      </c>
      <c r="AI59" s="95">
        <f>DISPUTES_Total_Ind!AI59+DISPUTES_Total_Grp!AI59</f>
        <v>0</v>
      </c>
      <c r="AJ59" s="95">
        <f>DISPUTES_Total_Ind!AJ59+DISPUTES_Total_Grp!AJ59</f>
        <v>0</v>
      </c>
      <c r="AK59" s="95">
        <f>DISPUTES_Total_Ind!AK59+DISPUTES_Total_Grp!AK59</f>
        <v>0</v>
      </c>
      <c r="AL59" s="95">
        <f>DISPUTES_Total_Ind!AL59+DISPUTES_Total_Grp!AL59</f>
        <v>0</v>
      </c>
      <c r="AM59" s="95">
        <f>DISPUTES_Total_Ind!AM59+DISPUTES_Total_Grp!AM59</f>
        <v>0</v>
      </c>
      <c r="AN59" s="95">
        <f>DISPUTES_Total_Ind!AN59+DISPUTES_Total_Grp!AN59</f>
        <v>0</v>
      </c>
      <c r="AO59" s="95">
        <f>DISPUTES_Total_Ind!AO59+DISPUTES_Total_Grp!AO59</f>
        <v>0</v>
      </c>
      <c r="AP59" s="95">
        <f>DISPUTES_Total_Ind!AP59+DISPUTES_Total_Grp!AP59</f>
        <v>0</v>
      </c>
      <c r="AQ59" s="95">
        <f>DISPUTES_Total_Ind!AQ59+DISPUTES_Total_Grp!AQ59</f>
        <v>0</v>
      </c>
      <c r="AR59" s="95">
        <f>DISPUTES_Total_Ind!AR59+DISPUTES_Total_Grp!AR59</f>
        <v>0</v>
      </c>
    </row>
    <row r="60" spans="1:44" x14ac:dyDescent="0.25">
      <c r="A60" s="110" t="str">
        <f t="shared" si="2"/>
        <v>DISPUTES BY SUM INSURED</v>
      </c>
      <c r="B60" s="36"/>
      <c r="C60" s="12" t="s">
        <v>26</v>
      </c>
      <c r="D60" s="53" t="s">
        <v>357</v>
      </c>
      <c r="E60" s="53" t="s">
        <v>512</v>
      </c>
      <c r="F60" s="95">
        <f>DISPUTES_Total_Ind!F60+DISPUTES_Total_Grp!F60</f>
        <v>0</v>
      </c>
      <c r="G60" s="95">
        <f>DISPUTES_Total_Ind!G60+DISPUTES_Total_Grp!G60</f>
        <v>0</v>
      </c>
      <c r="H60" s="95">
        <f>DISPUTES_Total_Ind!H60+DISPUTES_Total_Grp!H60</f>
        <v>0</v>
      </c>
      <c r="I60" s="95">
        <f>DISPUTES_Total_Ind!I60+DISPUTES_Total_Grp!I60</f>
        <v>0</v>
      </c>
      <c r="J60" s="95">
        <f>DISPUTES_Total_Ind!J60+DISPUTES_Total_Grp!J60</f>
        <v>0</v>
      </c>
      <c r="K60" s="95">
        <f>DISPUTES_Total_Ind!K60+DISPUTES_Total_Grp!K60</f>
        <v>0</v>
      </c>
      <c r="L60" s="95">
        <f>DISPUTES_Total_Ind!L60+DISPUTES_Total_Grp!L60</f>
        <v>0</v>
      </c>
      <c r="M60" s="95">
        <f>DISPUTES_Total_Ind!M60+DISPUTES_Total_Grp!M60</f>
        <v>0</v>
      </c>
      <c r="N60" s="95">
        <f>DISPUTES_Total_Ind!N60+DISPUTES_Total_Grp!N60</f>
        <v>0</v>
      </c>
      <c r="O60" s="95">
        <f>DISPUTES_Total_Ind!O60+DISPUTES_Total_Grp!O60</f>
        <v>0</v>
      </c>
      <c r="P60" s="95">
        <f>DISPUTES_Total_Ind!P60+DISPUTES_Total_Grp!P60</f>
        <v>0</v>
      </c>
      <c r="Q60" s="95">
        <f>DISPUTES_Total_Ind!Q60+DISPUTES_Total_Grp!Q60</f>
        <v>0</v>
      </c>
      <c r="R60" s="95">
        <f>DISPUTES_Total_Ind!R60+DISPUTES_Total_Grp!R60</f>
        <v>0</v>
      </c>
      <c r="S60" s="95">
        <f>DISPUTES_Total_Ind!S60+DISPUTES_Total_Grp!S60</f>
        <v>0</v>
      </c>
      <c r="T60" s="95">
        <f>DISPUTES_Total_Ind!T60+DISPUTES_Total_Grp!T60</f>
        <v>0</v>
      </c>
      <c r="U60" s="95">
        <f>DISPUTES_Total_Ind!U60+DISPUTES_Total_Grp!U60</f>
        <v>0</v>
      </c>
      <c r="V60" s="95">
        <f>DISPUTES_Total_Ind!V60+DISPUTES_Total_Grp!V60</f>
        <v>0</v>
      </c>
      <c r="W60" s="95">
        <f>DISPUTES_Total_Ind!W60+DISPUTES_Total_Grp!W60</f>
        <v>0</v>
      </c>
      <c r="X60" s="95">
        <f>DISPUTES_Total_Ind!X60+DISPUTES_Total_Grp!X60</f>
        <v>0</v>
      </c>
      <c r="Y60" s="95">
        <f>DISPUTES_Total_Ind!Y60+DISPUTES_Total_Grp!Y60</f>
        <v>0</v>
      </c>
      <c r="Z60" s="95">
        <f>DISPUTES_Total_Ind!Z60+DISPUTES_Total_Grp!Z60</f>
        <v>0</v>
      </c>
      <c r="AA60" s="95">
        <f>DISPUTES_Total_Ind!AA60+DISPUTES_Total_Grp!AA60</f>
        <v>0</v>
      </c>
      <c r="AB60" s="95">
        <f>DISPUTES_Total_Ind!AB60+DISPUTES_Total_Grp!AB60</f>
        <v>0</v>
      </c>
      <c r="AC60" s="95">
        <f>DISPUTES_Total_Ind!AC60+DISPUTES_Total_Grp!AC60</f>
        <v>0</v>
      </c>
      <c r="AD60" s="95">
        <f>DISPUTES_Total_Ind!AD60+DISPUTES_Total_Grp!AD60</f>
        <v>0</v>
      </c>
      <c r="AE60" s="95">
        <f>DISPUTES_Total_Ind!AE60+DISPUTES_Total_Grp!AE60</f>
        <v>0</v>
      </c>
      <c r="AF60" s="95">
        <f>DISPUTES_Total_Ind!AF60+DISPUTES_Total_Grp!AF60</f>
        <v>0</v>
      </c>
      <c r="AG60" s="95">
        <f>DISPUTES_Total_Ind!AG60+DISPUTES_Total_Grp!AG60</f>
        <v>0</v>
      </c>
      <c r="AH60" s="95">
        <f>DISPUTES_Total_Ind!AH60+DISPUTES_Total_Grp!AH60</f>
        <v>0</v>
      </c>
      <c r="AI60" s="95">
        <f>DISPUTES_Total_Ind!AI60+DISPUTES_Total_Grp!AI60</f>
        <v>0</v>
      </c>
      <c r="AJ60" s="95">
        <f>DISPUTES_Total_Ind!AJ60+DISPUTES_Total_Grp!AJ60</f>
        <v>0</v>
      </c>
      <c r="AK60" s="95">
        <f>DISPUTES_Total_Ind!AK60+DISPUTES_Total_Grp!AK60</f>
        <v>0</v>
      </c>
      <c r="AL60" s="95">
        <f>DISPUTES_Total_Ind!AL60+DISPUTES_Total_Grp!AL60</f>
        <v>0</v>
      </c>
      <c r="AM60" s="95">
        <f>DISPUTES_Total_Ind!AM60+DISPUTES_Total_Grp!AM60</f>
        <v>0</v>
      </c>
      <c r="AN60" s="95">
        <f>DISPUTES_Total_Ind!AN60+DISPUTES_Total_Grp!AN60</f>
        <v>0</v>
      </c>
      <c r="AO60" s="95">
        <f>DISPUTES_Total_Ind!AO60+DISPUTES_Total_Grp!AO60</f>
        <v>0</v>
      </c>
      <c r="AP60" s="95">
        <f>DISPUTES_Total_Ind!AP60+DISPUTES_Total_Grp!AP60</f>
        <v>0</v>
      </c>
      <c r="AQ60" s="95">
        <f>DISPUTES_Total_Ind!AQ60+DISPUTES_Total_Grp!AQ60</f>
        <v>0</v>
      </c>
      <c r="AR60" s="95">
        <f>DISPUTES_Total_Ind!AR60+DISPUTES_Total_Grp!AR60</f>
        <v>0</v>
      </c>
    </row>
    <row r="61" spans="1:44" x14ac:dyDescent="0.25">
      <c r="A61" s="110" t="str">
        <f t="shared" si="2"/>
        <v>DISPUTES BY SUM INSURED</v>
      </c>
      <c r="B61" s="36"/>
      <c r="C61" s="12" t="s">
        <v>26</v>
      </c>
      <c r="D61" s="53" t="s">
        <v>469</v>
      </c>
      <c r="E61" s="53" t="s">
        <v>231</v>
      </c>
      <c r="F61" s="95">
        <f>DISPUTES_Total_Ind!F61+DISPUTES_Total_Grp!F61</f>
        <v>0</v>
      </c>
      <c r="G61" s="95">
        <f>DISPUTES_Total_Ind!G61+DISPUTES_Total_Grp!G61</f>
        <v>0</v>
      </c>
      <c r="H61" s="95">
        <f>DISPUTES_Total_Ind!H61+DISPUTES_Total_Grp!H61</f>
        <v>0</v>
      </c>
      <c r="I61" s="95">
        <f>DISPUTES_Total_Ind!I61+DISPUTES_Total_Grp!I61</f>
        <v>0</v>
      </c>
      <c r="J61" s="95">
        <f>DISPUTES_Total_Ind!J61+DISPUTES_Total_Grp!J61</f>
        <v>0</v>
      </c>
      <c r="K61" s="95">
        <f>DISPUTES_Total_Ind!K61+DISPUTES_Total_Grp!K61</f>
        <v>0</v>
      </c>
      <c r="L61" s="95">
        <f>DISPUTES_Total_Ind!L61+DISPUTES_Total_Grp!L61</f>
        <v>0</v>
      </c>
      <c r="M61" s="95">
        <f>DISPUTES_Total_Ind!M61+DISPUTES_Total_Grp!M61</f>
        <v>0</v>
      </c>
      <c r="N61" s="95">
        <f>DISPUTES_Total_Ind!N61+DISPUTES_Total_Grp!N61</f>
        <v>0</v>
      </c>
      <c r="O61" s="95">
        <f>DISPUTES_Total_Ind!O61+DISPUTES_Total_Grp!O61</f>
        <v>0</v>
      </c>
      <c r="P61" s="95">
        <f>DISPUTES_Total_Ind!P61+DISPUTES_Total_Grp!P61</f>
        <v>0</v>
      </c>
      <c r="Q61" s="95">
        <f>DISPUTES_Total_Ind!Q61+DISPUTES_Total_Grp!Q61</f>
        <v>0</v>
      </c>
      <c r="R61" s="95">
        <f>DISPUTES_Total_Ind!R61+DISPUTES_Total_Grp!R61</f>
        <v>0</v>
      </c>
      <c r="S61" s="95">
        <f>DISPUTES_Total_Ind!S61+DISPUTES_Total_Grp!S61</f>
        <v>0</v>
      </c>
      <c r="T61" s="95">
        <f>DISPUTES_Total_Ind!T61+DISPUTES_Total_Grp!T61</f>
        <v>0</v>
      </c>
      <c r="U61" s="95">
        <f>DISPUTES_Total_Ind!U61+DISPUTES_Total_Grp!U61</f>
        <v>0</v>
      </c>
      <c r="V61" s="95">
        <f>DISPUTES_Total_Ind!V61+DISPUTES_Total_Grp!V61</f>
        <v>0</v>
      </c>
      <c r="W61" s="95">
        <f>DISPUTES_Total_Ind!W61+DISPUTES_Total_Grp!W61</f>
        <v>0</v>
      </c>
      <c r="X61" s="95">
        <f>DISPUTES_Total_Ind!X61+DISPUTES_Total_Grp!X61</f>
        <v>0</v>
      </c>
      <c r="Y61" s="95">
        <f>DISPUTES_Total_Ind!Y61+DISPUTES_Total_Grp!Y61</f>
        <v>0</v>
      </c>
      <c r="Z61" s="95">
        <f>DISPUTES_Total_Ind!Z61+DISPUTES_Total_Grp!Z61</f>
        <v>0</v>
      </c>
      <c r="AA61" s="95">
        <f>DISPUTES_Total_Ind!AA61+DISPUTES_Total_Grp!AA61</f>
        <v>0</v>
      </c>
      <c r="AB61" s="95">
        <f>DISPUTES_Total_Ind!AB61+DISPUTES_Total_Grp!AB61</f>
        <v>0</v>
      </c>
      <c r="AC61" s="95">
        <f>DISPUTES_Total_Ind!AC61+DISPUTES_Total_Grp!AC61</f>
        <v>0</v>
      </c>
      <c r="AD61" s="95">
        <f>DISPUTES_Total_Ind!AD61+DISPUTES_Total_Grp!AD61</f>
        <v>0</v>
      </c>
      <c r="AE61" s="95">
        <f>DISPUTES_Total_Ind!AE61+DISPUTES_Total_Grp!AE61</f>
        <v>0</v>
      </c>
      <c r="AF61" s="95">
        <f>DISPUTES_Total_Ind!AF61+DISPUTES_Total_Grp!AF61</f>
        <v>0</v>
      </c>
      <c r="AG61" s="95">
        <f>DISPUTES_Total_Ind!AG61+DISPUTES_Total_Grp!AG61</f>
        <v>0</v>
      </c>
      <c r="AH61" s="95">
        <f>DISPUTES_Total_Ind!AH61+DISPUTES_Total_Grp!AH61</f>
        <v>0</v>
      </c>
      <c r="AI61" s="95">
        <f>DISPUTES_Total_Ind!AI61+DISPUTES_Total_Grp!AI61</f>
        <v>0</v>
      </c>
      <c r="AJ61" s="95">
        <f>DISPUTES_Total_Ind!AJ61+DISPUTES_Total_Grp!AJ61</f>
        <v>0</v>
      </c>
      <c r="AK61" s="95">
        <f>DISPUTES_Total_Ind!AK61+DISPUTES_Total_Grp!AK61</f>
        <v>0</v>
      </c>
      <c r="AL61" s="95">
        <f>DISPUTES_Total_Ind!AL61+DISPUTES_Total_Grp!AL61</f>
        <v>0</v>
      </c>
      <c r="AM61" s="95">
        <f>DISPUTES_Total_Ind!AM61+DISPUTES_Total_Grp!AM61</f>
        <v>0</v>
      </c>
      <c r="AN61" s="95">
        <f>DISPUTES_Total_Ind!AN61+DISPUTES_Total_Grp!AN61</f>
        <v>0</v>
      </c>
      <c r="AO61" s="95">
        <f>DISPUTES_Total_Ind!AO61+DISPUTES_Total_Grp!AO61</f>
        <v>0</v>
      </c>
      <c r="AP61" s="95">
        <f>DISPUTES_Total_Ind!AP61+DISPUTES_Total_Grp!AP61</f>
        <v>0</v>
      </c>
      <c r="AQ61" s="95">
        <f>DISPUTES_Total_Ind!AQ61+DISPUTES_Total_Grp!AQ61</f>
        <v>0</v>
      </c>
      <c r="AR61" s="95">
        <f>DISPUTES_Total_Ind!AR61+DISPUTES_Total_Grp!AR61</f>
        <v>0</v>
      </c>
    </row>
    <row r="62" spans="1:44" x14ac:dyDescent="0.25">
      <c r="A62" s="110" t="str">
        <f t="shared" si="2"/>
        <v>DISPUTES BY SUM INSURED</v>
      </c>
      <c r="B62" s="36"/>
      <c r="C62" s="12" t="s">
        <v>26</v>
      </c>
      <c r="D62" s="53" t="s">
        <v>260</v>
      </c>
      <c r="E62" s="53" t="s">
        <v>232</v>
      </c>
      <c r="F62" s="95">
        <f>DISPUTES_Total_Ind!F62+DISPUTES_Total_Grp!F62</f>
        <v>0</v>
      </c>
      <c r="G62" s="95">
        <f>DISPUTES_Total_Ind!G62+DISPUTES_Total_Grp!G62</f>
        <v>0</v>
      </c>
      <c r="H62" s="95">
        <f>DISPUTES_Total_Ind!H62+DISPUTES_Total_Grp!H62</f>
        <v>0</v>
      </c>
      <c r="I62" s="95">
        <f>DISPUTES_Total_Ind!I62+DISPUTES_Total_Grp!I62</f>
        <v>0</v>
      </c>
      <c r="J62" s="95">
        <f>DISPUTES_Total_Ind!J62+DISPUTES_Total_Grp!J62</f>
        <v>0</v>
      </c>
      <c r="K62" s="95">
        <f>DISPUTES_Total_Ind!K62+DISPUTES_Total_Grp!K62</f>
        <v>0</v>
      </c>
      <c r="L62" s="95">
        <f>DISPUTES_Total_Ind!L62+DISPUTES_Total_Grp!L62</f>
        <v>0</v>
      </c>
      <c r="M62" s="95">
        <f>DISPUTES_Total_Ind!M62+DISPUTES_Total_Grp!M62</f>
        <v>0</v>
      </c>
      <c r="N62" s="95">
        <f>DISPUTES_Total_Ind!N62+DISPUTES_Total_Grp!N62</f>
        <v>0</v>
      </c>
      <c r="O62" s="95">
        <f>DISPUTES_Total_Ind!O62+DISPUTES_Total_Grp!O62</f>
        <v>0</v>
      </c>
      <c r="P62" s="95">
        <f>DISPUTES_Total_Ind!P62+DISPUTES_Total_Grp!P62</f>
        <v>0</v>
      </c>
      <c r="Q62" s="95">
        <f>DISPUTES_Total_Ind!Q62+DISPUTES_Total_Grp!Q62</f>
        <v>0</v>
      </c>
      <c r="R62" s="95">
        <f>DISPUTES_Total_Ind!R62+DISPUTES_Total_Grp!R62</f>
        <v>0</v>
      </c>
      <c r="S62" s="95">
        <f>DISPUTES_Total_Ind!S62+DISPUTES_Total_Grp!S62</f>
        <v>0</v>
      </c>
      <c r="T62" s="95">
        <f>DISPUTES_Total_Ind!T62+DISPUTES_Total_Grp!T62</f>
        <v>0</v>
      </c>
      <c r="U62" s="95">
        <f>DISPUTES_Total_Ind!U62+DISPUTES_Total_Grp!U62</f>
        <v>0</v>
      </c>
      <c r="V62" s="95">
        <f>DISPUTES_Total_Ind!V62+DISPUTES_Total_Grp!V62</f>
        <v>0</v>
      </c>
      <c r="W62" s="95">
        <f>DISPUTES_Total_Ind!W62+DISPUTES_Total_Grp!W62</f>
        <v>0</v>
      </c>
      <c r="X62" s="95">
        <f>DISPUTES_Total_Ind!X62+DISPUTES_Total_Grp!X62</f>
        <v>0</v>
      </c>
      <c r="Y62" s="95">
        <f>DISPUTES_Total_Ind!Y62+DISPUTES_Total_Grp!Y62</f>
        <v>0</v>
      </c>
      <c r="Z62" s="95">
        <f>DISPUTES_Total_Ind!Z62+DISPUTES_Total_Grp!Z62</f>
        <v>0</v>
      </c>
      <c r="AA62" s="95">
        <f>DISPUTES_Total_Ind!AA62+DISPUTES_Total_Grp!AA62</f>
        <v>0</v>
      </c>
      <c r="AB62" s="95">
        <f>DISPUTES_Total_Ind!AB62+DISPUTES_Total_Grp!AB62</f>
        <v>0</v>
      </c>
      <c r="AC62" s="95">
        <f>DISPUTES_Total_Ind!AC62+DISPUTES_Total_Grp!AC62</f>
        <v>0</v>
      </c>
      <c r="AD62" s="95">
        <f>DISPUTES_Total_Ind!AD62+DISPUTES_Total_Grp!AD62</f>
        <v>0</v>
      </c>
      <c r="AE62" s="95">
        <f>DISPUTES_Total_Ind!AE62+DISPUTES_Total_Grp!AE62</f>
        <v>0</v>
      </c>
      <c r="AF62" s="95">
        <f>DISPUTES_Total_Ind!AF62+DISPUTES_Total_Grp!AF62</f>
        <v>0</v>
      </c>
      <c r="AG62" s="95">
        <f>DISPUTES_Total_Ind!AG62+DISPUTES_Total_Grp!AG62</f>
        <v>0</v>
      </c>
      <c r="AH62" s="95">
        <f>DISPUTES_Total_Ind!AH62+DISPUTES_Total_Grp!AH62</f>
        <v>0</v>
      </c>
      <c r="AI62" s="95">
        <f>DISPUTES_Total_Ind!AI62+DISPUTES_Total_Grp!AI62</f>
        <v>0</v>
      </c>
      <c r="AJ62" s="95">
        <f>DISPUTES_Total_Ind!AJ62+DISPUTES_Total_Grp!AJ62</f>
        <v>0</v>
      </c>
      <c r="AK62" s="95">
        <f>DISPUTES_Total_Ind!AK62+DISPUTES_Total_Grp!AK62</f>
        <v>0</v>
      </c>
      <c r="AL62" s="95">
        <f>DISPUTES_Total_Ind!AL62+DISPUTES_Total_Grp!AL62</f>
        <v>0</v>
      </c>
      <c r="AM62" s="95">
        <f>DISPUTES_Total_Ind!AM62+DISPUTES_Total_Grp!AM62</f>
        <v>0</v>
      </c>
      <c r="AN62" s="95">
        <f>DISPUTES_Total_Ind!AN62+DISPUTES_Total_Grp!AN62</f>
        <v>0</v>
      </c>
      <c r="AO62" s="95">
        <f>DISPUTES_Total_Ind!AO62+DISPUTES_Total_Grp!AO62</f>
        <v>0</v>
      </c>
      <c r="AP62" s="95">
        <f>DISPUTES_Total_Ind!AP62+DISPUTES_Total_Grp!AP62</f>
        <v>0</v>
      </c>
      <c r="AQ62" s="95">
        <f>DISPUTES_Total_Ind!AQ62+DISPUTES_Total_Grp!AQ62</f>
        <v>0</v>
      </c>
      <c r="AR62" s="95">
        <f>DISPUTES_Total_Ind!AR62+DISPUTES_Total_Grp!AR62</f>
        <v>0</v>
      </c>
    </row>
    <row r="63" spans="1:44" x14ac:dyDescent="0.25">
      <c r="A63" s="110" t="str">
        <f t="shared" si="2"/>
        <v>DISPUTES BY SUM INSURED</v>
      </c>
      <c r="B63" s="36"/>
      <c r="C63" s="12" t="s">
        <v>26</v>
      </c>
      <c r="D63" s="53" t="s">
        <v>261</v>
      </c>
      <c r="E63" s="53" t="s">
        <v>513</v>
      </c>
      <c r="F63" s="95">
        <f>DISPUTES_Total_Ind!F63+DISPUTES_Total_Grp!F63</f>
        <v>0</v>
      </c>
      <c r="G63" s="95">
        <f>DISPUTES_Total_Ind!G63+DISPUTES_Total_Grp!G63</f>
        <v>0</v>
      </c>
      <c r="H63" s="95">
        <f>DISPUTES_Total_Ind!H63+DISPUTES_Total_Grp!H63</f>
        <v>0</v>
      </c>
      <c r="I63" s="95">
        <f>DISPUTES_Total_Ind!I63+DISPUTES_Total_Grp!I63</f>
        <v>0</v>
      </c>
      <c r="J63" s="95">
        <f>DISPUTES_Total_Ind!J63+DISPUTES_Total_Grp!J63</f>
        <v>0</v>
      </c>
      <c r="K63" s="95">
        <f>DISPUTES_Total_Ind!K63+DISPUTES_Total_Grp!K63</f>
        <v>0</v>
      </c>
      <c r="L63" s="95">
        <f>DISPUTES_Total_Ind!L63+DISPUTES_Total_Grp!L63</f>
        <v>0</v>
      </c>
      <c r="M63" s="95">
        <f>DISPUTES_Total_Ind!M63+DISPUTES_Total_Grp!M63</f>
        <v>0</v>
      </c>
      <c r="N63" s="95">
        <f>DISPUTES_Total_Ind!N63+DISPUTES_Total_Grp!N63</f>
        <v>0</v>
      </c>
      <c r="O63" s="95">
        <f>DISPUTES_Total_Ind!O63+DISPUTES_Total_Grp!O63</f>
        <v>0</v>
      </c>
      <c r="P63" s="95">
        <f>DISPUTES_Total_Ind!P63+DISPUTES_Total_Grp!P63</f>
        <v>0</v>
      </c>
      <c r="Q63" s="95">
        <f>DISPUTES_Total_Ind!Q63+DISPUTES_Total_Grp!Q63</f>
        <v>0</v>
      </c>
      <c r="R63" s="95">
        <f>DISPUTES_Total_Ind!R63+DISPUTES_Total_Grp!R63</f>
        <v>0</v>
      </c>
      <c r="S63" s="95">
        <f>DISPUTES_Total_Ind!S63+DISPUTES_Total_Grp!S63</f>
        <v>0</v>
      </c>
      <c r="T63" s="95">
        <f>DISPUTES_Total_Ind!T63+DISPUTES_Total_Grp!T63</f>
        <v>0</v>
      </c>
      <c r="U63" s="95">
        <f>DISPUTES_Total_Ind!U63+DISPUTES_Total_Grp!U63</f>
        <v>0</v>
      </c>
      <c r="V63" s="95">
        <f>DISPUTES_Total_Ind!V63+DISPUTES_Total_Grp!V63</f>
        <v>0</v>
      </c>
      <c r="W63" s="95">
        <f>DISPUTES_Total_Ind!W63+DISPUTES_Total_Grp!W63</f>
        <v>0</v>
      </c>
      <c r="X63" s="95">
        <f>DISPUTES_Total_Ind!X63+DISPUTES_Total_Grp!X63</f>
        <v>0</v>
      </c>
      <c r="Y63" s="95">
        <f>DISPUTES_Total_Ind!Y63+DISPUTES_Total_Grp!Y63</f>
        <v>0</v>
      </c>
      <c r="Z63" s="95">
        <f>DISPUTES_Total_Ind!Z63+DISPUTES_Total_Grp!Z63</f>
        <v>0</v>
      </c>
      <c r="AA63" s="95">
        <f>DISPUTES_Total_Ind!AA63+DISPUTES_Total_Grp!AA63</f>
        <v>0</v>
      </c>
      <c r="AB63" s="95">
        <f>DISPUTES_Total_Ind!AB63+DISPUTES_Total_Grp!AB63</f>
        <v>0</v>
      </c>
      <c r="AC63" s="95">
        <f>DISPUTES_Total_Ind!AC63+DISPUTES_Total_Grp!AC63</f>
        <v>0</v>
      </c>
      <c r="AD63" s="95">
        <f>DISPUTES_Total_Ind!AD63+DISPUTES_Total_Grp!AD63</f>
        <v>0</v>
      </c>
      <c r="AE63" s="95">
        <f>DISPUTES_Total_Ind!AE63+DISPUTES_Total_Grp!AE63</f>
        <v>0</v>
      </c>
      <c r="AF63" s="95">
        <f>DISPUTES_Total_Ind!AF63+DISPUTES_Total_Grp!AF63</f>
        <v>0</v>
      </c>
      <c r="AG63" s="95">
        <f>DISPUTES_Total_Ind!AG63+DISPUTES_Total_Grp!AG63</f>
        <v>0</v>
      </c>
      <c r="AH63" s="95">
        <f>DISPUTES_Total_Ind!AH63+DISPUTES_Total_Grp!AH63</f>
        <v>0</v>
      </c>
      <c r="AI63" s="95">
        <f>DISPUTES_Total_Ind!AI63+DISPUTES_Total_Grp!AI63</f>
        <v>0</v>
      </c>
      <c r="AJ63" s="95">
        <f>DISPUTES_Total_Ind!AJ63+DISPUTES_Total_Grp!AJ63</f>
        <v>0</v>
      </c>
      <c r="AK63" s="95">
        <f>DISPUTES_Total_Ind!AK63+DISPUTES_Total_Grp!AK63</f>
        <v>0</v>
      </c>
      <c r="AL63" s="95">
        <f>DISPUTES_Total_Ind!AL63+DISPUTES_Total_Grp!AL63</f>
        <v>0</v>
      </c>
      <c r="AM63" s="95">
        <f>DISPUTES_Total_Ind!AM63+DISPUTES_Total_Grp!AM63</f>
        <v>0</v>
      </c>
      <c r="AN63" s="95">
        <f>DISPUTES_Total_Ind!AN63+DISPUTES_Total_Grp!AN63</f>
        <v>0</v>
      </c>
      <c r="AO63" s="95">
        <f>DISPUTES_Total_Ind!AO63+DISPUTES_Total_Grp!AO63</f>
        <v>0</v>
      </c>
      <c r="AP63" s="95">
        <f>DISPUTES_Total_Ind!AP63+DISPUTES_Total_Grp!AP63</f>
        <v>0</v>
      </c>
      <c r="AQ63" s="95">
        <f>DISPUTES_Total_Ind!AQ63+DISPUTES_Total_Grp!AQ63</f>
        <v>0</v>
      </c>
      <c r="AR63" s="95">
        <f>DISPUTES_Total_Ind!AR63+DISPUTES_Total_Grp!AR63</f>
        <v>0</v>
      </c>
    </row>
    <row r="64" spans="1:44" x14ac:dyDescent="0.25">
      <c r="A64" s="110"/>
      <c r="B64" s="36"/>
      <c r="C64" s="12"/>
      <c r="D64" s="92"/>
      <c r="E64" s="92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</row>
    <row r="65" spans="1:44" x14ac:dyDescent="0.25">
      <c r="A65" s="110" t="str">
        <f t="shared" si="2"/>
        <v>DISPUTES BY SUM INSURED</v>
      </c>
      <c r="B65" s="36"/>
      <c r="C65" s="12" t="s">
        <v>27</v>
      </c>
      <c r="D65" s="53" t="s">
        <v>352</v>
      </c>
      <c r="E65" s="53" t="s">
        <v>233</v>
      </c>
      <c r="F65" s="95">
        <f>DISPUTES_Total_Ind!F65+DISPUTES_Total_Grp!F65</f>
        <v>0</v>
      </c>
      <c r="G65" s="95">
        <f>DISPUTES_Total_Ind!G65+DISPUTES_Total_Grp!G65</f>
        <v>0</v>
      </c>
      <c r="H65" s="95">
        <f>DISPUTES_Total_Ind!H65+DISPUTES_Total_Grp!H65</f>
        <v>0</v>
      </c>
      <c r="I65" s="95">
        <f>DISPUTES_Total_Ind!I65+DISPUTES_Total_Grp!I65</f>
        <v>0</v>
      </c>
      <c r="J65" s="95">
        <f>DISPUTES_Total_Ind!J65+DISPUTES_Total_Grp!J65</f>
        <v>0</v>
      </c>
      <c r="K65" s="95">
        <f>DISPUTES_Total_Ind!K65+DISPUTES_Total_Grp!K65</f>
        <v>0</v>
      </c>
      <c r="L65" s="95">
        <f>DISPUTES_Total_Ind!L65+DISPUTES_Total_Grp!L65</f>
        <v>0</v>
      </c>
      <c r="M65" s="95">
        <f>DISPUTES_Total_Ind!M65+DISPUTES_Total_Grp!M65</f>
        <v>0</v>
      </c>
      <c r="N65" s="95">
        <f>DISPUTES_Total_Ind!N65+DISPUTES_Total_Grp!N65</f>
        <v>0</v>
      </c>
      <c r="O65" s="95">
        <f>DISPUTES_Total_Ind!O65+DISPUTES_Total_Grp!O65</f>
        <v>0</v>
      </c>
      <c r="P65" s="95">
        <f>DISPUTES_Total_Ind!P65+DISPUTES_Total_Grp!P65</f>
        <v>0</v>
      </c>
      <c r="Q65" s="95">
        <f>DISPUTES_Total_Ind!Q65+DISPUTES_Total_Grp!Q65</f>
        <v>0</v>
      </c>
      <c r="R65" s="95">
        <f>DISPUTES_Total_Ind!R65+DISPUTES_Total_Grp!R65</f>
        <v>0</v>
      </c>
      <c r="S65" s="95">
        <f>DISPUTES_Total_Ind!S65+DISPUTES_Total_Grp!S65</f>
        <v>0</v>
      </c>
      <c r="T65" s="95">
        <f>DISPUTES_Total_Ind!T65+DISPUTES_Total_Grp!T65</f>
        <v>0</v>
      </c>
      <c r="U65" s="95">
        <f>DISPUTES_Total_Ind!U65+DISPUTES_Total_Grp!U65</f>
        <v>0</v>
      </c>
      <c r="V65" s="95">
        <f>DISPUTES_Total_Ind!V65+DISPUTES_Total_Grp!V65</f>
        <v>0</v>
      </c>
      <c r="W65" s="95">
        <f>DISPUTES_Total_Ind!W65+DISPUTES_Total_Grp!W65</f>
        <v>0</v>
      </c>
      <c r="X65" s="95">
        <f>DISPUTES_Total_Ind!X65+DISPUTES_Total_Grp!X65</f>
        <v>0</v>
      </c>
      <c r="Y65" s="95">
        <f>DISPUTES_Total_Ind!Y65+DISPUTES_Total_Grp!Y65</f>
        <v>0</v>
      </c>
      <c r="Z65" s="95">
        <f>DISPUTES_Total_Ind!Z65+DISPUTES_Total_Grp!Z65</f>
        <v>0</v>
      </c>
      <c r="AA65" s="95">
        <f>DISPUTES_Total_Ind!AA65+DISPUTES_Total_Grp!AA65</f>
        <v>0</v>
      </c>
      <c r="AB65" s="95">
        <f>DISPUTES_Total_Ind!AB65+DISPUTES_Total_Grp!AB65</f>
        <v>0</v>
      </c>
      <c r="AC65" s="95">
        <f>DISPUTES_Total_Ind!AC65+DISPUTES_Total_Grp!AC65</f>
        <v>0</v>
      </c>
      <c r="AD65" s="95">
        <f>DISPUTES_Total_Ind!AD65+DISPUTES_Total_Grp!AD65</f>
        <v>0</v>
      </c>
      <c r="AE65" s="95">
        <f>DISPUTES_Total_Ind!AE65+DISPUTES_Total_Grp!AE65</f>
        <v>0</v>
      </c>
      <c r="AF65" s="95">
        <f>DISPUTES_Total_Ind!AF65+DISPUTES_Total_Grp!AF65</f>
        <v>0</v>
      </c>
      <c r="AG65" s="95">
        <f>DISPUTES_Total_Ind!AG65+DISPUTES_Total_Grp!AG65</f>
        <v>0</v>
      </c>
      <c r="AH65" s="95">
        <f>DISPUTES_Total_Ind!AH65+DISPUTES_Total_Grp!AH65</f>
        <v>0</v>
      </c>
      <c r="AI65" s="95">
        <f>DISPUTES_Total_Ind!AI65+DISPUTES_Total_Grp!AI65</f>
        <v>0</v>
      </c>
      <c r="AJ65" s="95">
        <f>DISPUTES_Total_Ind!AJ65+DISPUTES_Total_Grp!AJ65</f>
        <v>0</v>
      </c>
      <c r="AK65" s="95">
        <f>DISPUTES_Total_Ind!AK65+DISPUTES_Total_Grp!AK65</f>
        <v>0</v>
      </c>
      <c r="AL65" s="95">
        <f>DISPUTES_Total_Ind!AL65+DISPUTES_Total_Grp!AL65</f>
        <v>0</v>
      </c>
      <c r="AM65" s="95">
        <f>DISPUTES_Total_Ind!AM65+DISPUTES_Total_Grp!AM65</f>
        <v>0</v>
      </c>
      <c r="AN65" s="95">
        <f>DISPUTES_Total_Ind!AN65+DISPUTES_Total_Grp!AN65</f>
        <v>0</v>
      </c>
      <c r="AO65" s="95">
        <f>DISPUTES_Total_Ind!AO65+DISPUTES_Total_Grp!AO65</f>
        <v>0</v>
      </c>
      <c r="AP65" s="95">
        <f>DISPUTES_Total_Ind!AP65+DISPUTES_Total_Grp!AP65</f>
        <v>0</v>
      </c>
      <c r="AQ65" s="95">
        <f>DISPUTES_Total_Ind!AQ65+DISPUTES_Total_Grp!AQ65</f>
        <v>0</v>
      </c>
      <c r="AR65" s="95">
        <f>DISPUTES_Total_Ind!AR65+DISPUTES_Total_Grp!AR65</f>
        <v>0</v>
      </c>
    </row>
    <row r="66" spans="1:44" x14ac:dyDescent="0.25">
      <c r="A66" s="110"/>
      <c r="B66" s="36"/>
      <c r="C66" s="12"/>
      <c r="D66" s="92"/>
      <c r="E66" s="92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</row>
    <row r="67" spans="1:44" x14ac:dyDescent="0.25">
      <c r="A67" s="110"/>
      <c r="B67" s="36"/>
      <c r="C67" s="12"/>
      <c r="D67" s="67" t="s">
        <v>514</v>
      </c>
      <c r="E67" s="67"/>
      <c r="F67" s="69">
        <f>DISPUTES_Total_Ind!F67+DISPUTES_Total_Grp!F67</f>
        <v>0</v>
      </c>
      <c r="G67" s="69">
        <f>DISPUTES_Total_Ind!G67+DISPUTES_Total_Grp!G67</f>
        <v>0</v>
      </c>
      <c r="H67" s="69">
        <f>DISPUTES_Total_Ind!H67+DISPUTES_Total_Grp!H67</f>
        <v>0</v>
      </c>
      <c r="I67" s="69">
        <f>DISPUTES_Total_Ind!I67+DISPUTES_Total_Grp!I67</f>
        <v>0</v>
      </c>
      <c r="J67" s="69">
        <f>DISPUTES_Total_Ind!J67+DISPUTES_Total_Grp!J67</f>
        <v>0</v>
      </c>
      <c r="K67" s="69">
        <f>DISPUTES_Total_Ind!K67+DISPUTES_Total_Grp!K67</f>
        <v>0</v>
      </c>
      <c r="L67" s="69">
        <f>DISPUTES_Total_Ind!L67+DISPUTES_Total_Grp!L67</f>
        <v>0</v>
      </c>
      <c r="M67" s="69">
        <f>DISPUTES_Total_Ind!M67+DISPUTES_Total_Grp!M67</f>
        <v>0</v>
      </c>
      <c r="N67" s="69">
        <f>DISPUTES_Total_Ind!N67+DISPUTES_Total_Grp!N67</f>
        <v>0</v>
      </c>
      <c r="O67" s="69">
        <f>DISPUTES_Total_Ind!O67+DISPUTES_Total_Grp!O67</f>
        <v>0</v>
      </c>
      <c r="P67" s="69">
        <f>DISPUTES_Total_Ind!P67+DISPUTES_Total_Grp!P67</f>
        <v>0</v>
      </c>
      <c r="Q67" s="69">
        <f>DISPUTES_Total_Ind!Q67+DISPUTES_Total_Grp!Q67</f>
        <v>0</v>
      </c>
      <c r="R67" s="69">
        <f>DISPUTES_Total_Ind!R67+DISPUTES_Total_Grp!R67</f>
        <v>0</v>
      </c>
      <c r="S67" s="69">
        <f>DISPUTES_Total_Ind!S67+DISPUTES_Total_Grp!S67</f>
        <v>0</v>
      </c>
      <c r="T67" s="69">
        <f>DISPUTES_Total_Ind!T67+DISPUTES_Total_Grp!T67</f>
        <v>0</v>
      </c>
      <c r="U67" s="69">
        <f>DISPUTES_Total_Ind!U67+DISPUTES_Total_Grp!U67</f>
        <v>0</v>
      </c>
      <c r="V67" s="69">
        <f>DISPUTES_Total_Ind!V67+DISPUTES_Total_Grp!V67</f>
        <v>0</v>
      </c>
      <c r="W67" s="69">
        <f>DISPUTES_Total_Ind!W67+DISPUTES_Total_Grp!W67</f>
        <v>0</v>
      </c>
      <c r="X67" s="69">
        <f>DISPUTES_Total_Ind!X67+DISPUTES_Total_Grp!X67</f>
        <v>0</v>
      </c>
      <c r="Y67" s="69">
        <f>DISPUTES_Total_Ind!Y67+DISPUTES_Total_Grp!Y67</f>
        <v>0</v>
      </c>
      <c r="Z67" s="69">
        <f>DISPUTES_Total_Ind!Z67+DISPUTES_Total_Grp!Z67</f>
        <v>0</v>
      </c>
      <c r="AA67" s="69">
        <f>DISPUTES_Total_Ind!AA67+DISPUTES_Total_Grp!AA67</f>
        <v>0</v>
      </c>
      <c r="AB67" s="69">
        <f>DISPUTES_Total_Ind!AB67+DISPUTES_Total_Grp!AB67</f>
        <v>0</v>
      </c>
      <c r="AC67" s="69">
        <f>DISPUTES_Total_Ind!AC67+DISPUTES_Total_Grp!AC67</f>
        <v>0</v>
      </c>
      <c r="AD67" s="69">
        <f>DISPUTES_Total_Ind!AD67+DISPUTES_Total_Grp!AD67</f>
        <v>0</v>
      </c>
      <c r="AE67" s="69">
        <f>DISPUTES_Total_Ind!AE67+DISPUTES_Total_Grp!AE67</f>
        <v>0</v>
      </c>
      <c r="AF67" s="69">
        <f>DISPUTES_Total_Ind!AF67+DISPUTES_Total_Grp!AF67</f>
        <v>0</v>
      </c>
      <c r="AG67" s="69">
        <f>DISPUTES_Total_Ind!AG67+DISPUTES_Total_Grp!AG67</f>
        <v>0</v>
      </c>
      <c r="AH67" s="69">
        <f>DISPUTES_Total_Ind!AH67+DISPUTES_Total_Grp!AH67</f>
        <v>0</v>
      </c>
      <c r="AI67" s="69">
        <f>DISPUTES_Total_Ind!AI67+DISPUTES_Total_Grp!AI67</f>
        <v>0</v>
      </c>
      <c r="AJ67" s="69">
        <f>DISPUTES_Total_Ind!AJ67+DISPUTES_Total_Grp!AJ67</f>
        <v>0</v>
      </c>
      <c r="AK67" s="69">
        <f>DISPUTES_Total_Ind!AK67+DISPUTES_Total_Grp!AK67</f>
        <v>0</v>
      </c>
      <c r="AL67" s="69">
        <f>DISPUTES_Total_Ind!AL67+DISPUTES_Total_Grp!AL67</f>
        <v>0</v>
      </c>
      <c r="AM67" s="69">
        <f>DISPUTES_Total_Ind!AM67+DISPUTES_Total_Grp!AM67</f>
        <v>0</v>
      </c>
      <c r="AN67" s="69">
        <f>DISPUTES_Total_Ind!AN67+DISPUTES_Total_Grp!AN67</f>
        <v>0</v>
      </c>
      <c r="AO67" s="69">
        <f>DISPUTES_Total_Ind!AO67+DISPUTES_Total_Grp!AO67</f>
        <v>0</v>
      </c>
      <c r="AP67" s="69">
        <f>DISPUTES_Total_Ind!AP67+DISPUTES_Total_Grp!AP67</f>
        <v>0</v>
      </c>
      <c r="AQ67" s="69">
        <f>DISPUTES_Total_Ind!AQ67+DISPUTES_Total_Grp!AQ67</f>
        <v>0</v>
      </c>
      <c r="AR67" s="69">
        <f>DISPUTES_Total_Ind!AR67+DISPUTES_Total_Grp!AR67</f>
        <v>0</v>
      </c>
    </row>
    <row r="68" spans="1:44" x14ac:dyDescent="0.25">
      <c r="A68" s="110"/>
      <c r="B68" s="36"/>
      <c r="C68" s="12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</row>
    <row r="69" spans="1:44" x14ac:dyDescent="0.25">
      <c r="A69" s="113"/>
      <c r="D69" s="114" t="s">
        <v>178</v>
      </c>
      <c r="E69" s="114"/>
      <c r="F69" s="51" t="s">
        <v>76</v>
      </c>
      <c r="G69" s="51" t="s">
        <v>76</v>
      </c>
      <c r="H69" s="51" t="s">
        <v>76</v>
      </c>
      <c r="I69" s="51" t="s">
        <v>76</v>
      </c>
      <c r="J69" s="51" t="s">
        <v>76</v>
      </c>
      <c r="K69" s="51" t="s">
        <v>76</v>
      </c>
      <c r="L69" s="128" t="s">
        <v>75</v>
      </c>
      <c r="M69" s="51" t="s">
        <v>76</v>
      </c>
      <c r="N69" s="51" t="s">
        <v>76</v>
      </c>
      <c r="O69" s="51" t="s">
        <v>76</v>
      </c>
      <c r="P69" s="51" t="s">
        <v>76</v>
      </c>
      <c r="Q69" s="51" t="s">
        <v>76</v>
      </c>
      <c r="R69" s="51" t="s">
        <v>76</v>
      </c>
      <c r="S69" s="51" t="s">
        <v>76</v>
      </c>
      <c r="T69" s="51" t="s">
        <v>76</v>
      </c>
      <c r="U69" s="51" t="s">
        <v>76</v>
      </c>
      <c r="V69" s="51" t="s">
        <v>76</v>
      </c>
      <c r="W69" s="51" t="s">
        <v>76</v>
      </c>
      <c r="X69" s="51" t="s">
        <v>76</v>
      </c>
      <c r="Y69" s="128" t="s">
        <v>75</v>
      </c>
      <c r="Z69" s="51" t="s">
        <v>76</v>
      </c>
      <c r="AA69" s="51" t="s">
        <v>76</v>
      </c>
      <c r="AB69" s="51" t="s">
        <v>76</v>
      </c>
      <c r="AC69" s="51" t="s">
        <v>76</v>
      </c>
      <c r="AD69" s="51" t="s">
        <v>76</v>
      </c>
      <c r="AE69" s="51" t="s">
        <v>76</v>
      </c>
      <c r="AF69" s="51" t="s">
        <v>76</v>
      </c>
      <c r="AG69" s="51" t="s">
        <v>76</v>
      </c>
      <c r="AH69" s="51" t="s">
        <v>76</v>
      </c>
      <c r="AI69" s="51" t="s">
        <v>76</v>
      </c>
      <c r="AJ69" s="51" t="s">
        <v>76</v>
      </c>
      <c r="AK69" s="51" t="s">
        <v>76</v>
      </c>
      <c r="AL69" s="128" t="s">
        <v>75</v>
      </c>
      <c r="AM69" s="51" t="s">
        <v>76</v>
      </c>
      <c r="AN69" s="51" t="s">
        <v>76</v>
      </c>
      <c r="AO69" s="51" t="s">
        <v>76</v>
      </c>
      <c r="AP69" s="51" t="s">
        <v>76</v>
      </c>
      <c r="AQ69" s="51" t="s">
        <v>76</v>
      </c>
      <c r="AR69" s="51" t="s">
        <v>76</v>
      </c>
    </row>
    <row r="70" spans="1:44" x14ac:dyDescent="0.25">
      <c r="A70" s="110" t="str">
        <f>D69</f>
        <v>DISPUTE PAYMENT AMOUNTS (RESOLVED)</v>
      </c>
      <c r="B70" s="36"/>
      <c r="C70" s="12" t="s">
        <v>25</v>
      </c>
      <c r="D70" s="53" t="s">
        <v>351</v>
      </c>
      <c r="E70" s="53" t="s">
        <v>225</v>
      </c>
      <c r="F70" s="95">
        <f>DISPUTES_Total_Ind!F70+DISPUTES_Total_Grp!F70</f>
        <v>0</v>
      </c>
      <c r="G70" s="95">
        <f>DISPUTES_Total_Ind!G70+DISPUTES_Total_Grp!G70</f>
        <v>0</v>
      </c>
      <c r="H70" s="95">
        <f>DISPUTES_Total_Ind!H70+DISPUTES_Total_Grp!H70</f>
        <v>0</v>
      </c>
      <c r="I70" s="95">
        <f>DISPUTES_Total_Ind!I70+DISPUTES_Total_Grp!I70</f>
        <v>0</v>
      </c>
      <c r="J70" s="95">
        <f>DISPUTES_Total_Ind!J70+DISPUTES_Total_Grp!J70</f>
        <v>0</v>
      </c>
      <c r="K70" s="95">
        <f>DISPUTES_Total_Ind!K70+DISPUTES_Total_Grp!K70</f>
        <v>0</v>
      </c>
      <c r="L70" s="95">
        <f>DISPUTES_Total_Ind!L70+DISPUTES_Total_Grp!L70</f>
        <v>0</v>
      </c>
      <c r="M70" s="95">
        <f>DISPUTES_Total_Ind!M70+DISPUTES_Total_Grp!M70</f>
        <v>0</v>
      </c>
      <c r="N70" s="95">
        <f>DISPUTES_Total_Ind!N70+DISPUTES_Total_Grp!N70</f>
        <v>0</v>
      </c>
      <c r="O70" s="95">
        <f>DISPUTES_Total_Ind!O70+DISPUTES_Total_Grp!O70</f>
        <v>0</v>
      </c>
      <c r="P70" s="95">
        <f>DISPUTES_Total_Ind!P70+DISPUTES_Total_Grp!P70</f>
        <v>0</v>
      </c>
      <c r="Q70" s="95">
        <f>DISPUTES_Total_Ind!Q70+DISPUTES_Total_Grp!Q70</f>
        <v>0</v>
      </c>
      <c r="R70" s="95">
        <f>DISPUTES_Total_Ind!R70+DISPUTES_Total_Grp!R70</f>
        <v>0</v>
      </c>
      <c r="S70" s="95">
        <f>DISPUTES_Total_Ind!S70+DISPUTES_Total_Grp!S70</f>
        <v>0</v>
      </c>
      <c r="T70" s="95">
        <f>DISPUTES_Total_Ind!T70+DISPUTES_Total_Grp!T70</f>
        <v>0</v>
      </c>
      <c r="U70" s="95">
        <f>DISPUTES_Total_Ind!U70+DISPUTES_Total_Grp!U70</f>
        <v>0</v>
      </c>
      <c r="V70" s="95">
        <f>DISPUTES_Total_Ind!V70+DISPUTES_Total_Grp!V70</f>
        <v>0</v>
      </c>
      <c r="W70" s="95">
        <f>DISPUTES_Total_Ind!W70+DISPUTES_Total_Grp!W70</f>
        <v>0</v>
      </c>
      <c r="X70" s="95">
        <f>DISPUTES_Total_Ind!X70+DISPUTES_Total_Grp!X70</f>
        <v>0</v>
      </c>
      <c r="Y70" s="95">
        <f>DISPUTES_Total_Ind!Y70+DISPUTES_Total_Grp!Y70</f>
        <v>0</v>
      </c>
      <c r="Z70" s="95">
        <f>DISPUTES_Total_Ind!Z70+DISPUTES_Total_Grp!Z70</f>
        <v>0</v>
      </c>
      <c r="AA70" s="95">
        <f>DISPUTES_Total_Ind!AA70+DISPUTES_Total_Grp!AA70</f>
        <v>0</v>
      </c>
      <c r="AB70" s="95">
        <f>DISPUTES_Total_Ind!AB70+DISPUTES_Total_Grp!AB70</f>
        <v>0</v>
      </c>
      <c r="AC70" s="95">
        <f>DISPUTES_Total_Ind!AC70+DISPUTES_Total_Grp!AC70</f>
        <v>0</v>
      </c>
      <c r="AD70" s="95">
        <f>DISPUTES_Total_Ind!AD70+DISPUTES_Total_Grp!AD70</f>
        <v>0</v>
      </c>
      <c r="AE70" s="95">
        <f>DISPUTES_Total_Ind!AE70+DISPUTES_Total_Grp!AE70</f>
        <v>0</v>
      </c>
      <c r="AF70" s="95">
        <f>DISPUTES_Total_Ind!AF70+DISPUTES_Total_Grp!AF70</f>
        <v>0</v>
      </c>
      <c r="AG70" s="95">
        <f>DISPUTES_Total_Ind!AG70+DISPUTES_Total_Grp!AG70</f>
        <v>0</v>
      </c>
      <c r="AH70" s="95">
        <f>DISPUTES_Total_Ind!AH70+DISPUTES_Total_Grp!AH70</f>
        <v>0</v>
      </c>
      <c r="AI70" s="95">
        <f>DISPUTES_Total_Ind!AI70+DISPUTES_Total_Grp!AI70</f>
        <v>0</v>
      </c>
      <c r="AJ70" s="95">
        <f>DISPUTES_Total_Ind!AJ70+DISPUTES_Total_Grp!AJ70</f>
        <v>0</v>
      </c>
      <c r="AK70" s="95">
        <f>DISPUTES_Total_Ind!AK70+DISPUTES_Total_Grp!AK70</f>
        <v>0</v>
      </c>
      <c r="AL70" s="95">
        <f>DISPUTES_Total_Ind!AL70+DISPUTES_Total_Grp!AL70</f>
        <v>0</v>
      </c>
      <c r="AM70" s="95">
        <f>DISPUTES_Total_Ind!AM70+DISPUTES_Total_Grp!AM70</f>
        <v>0</v>
      </c>
      <c r="AN70" s="95">
        <f>DISPUTES_Total_Ind!AN70+DISPUTES_Total_Grp!AN70</f>
        <v>0</v>
      </c>
      <c r="AO70" s="95">
        <f>DISPUTES_Total_Ind!AO70+DISPUTES_Total_Grp!AO70</f>
        <v>0</v>
      </c>
      <c r="AP70" s="95">
        <f>DISPUTES_Total_Ind!AP70+DISPUTES_Total_Grp!AP70</f>
        <v>0</v>
      </c>
      <c r="AQ70" s="95">
        <f>DISPUTES_Total_Ind!AQ70+DISPUTES_Total_Grp!AQ70</f>
        <v>0</v>
      </c>
      <c r="AR70" s="95">
        <f>DISPUTES_Total_Ind!AR70+DISPUTES_Total_Grp!AR70</f>
        <v>0</v>
      </c>
    </row>
    <row r="71" spans="1:44" x14ac:dyDescent="0.25">
      <c r="A71" s="110"/>
      <c r="B71" s="36"/>
      <c r="C71" s="12"/>
      <c r="D71" s="92"/>
      <c r="E71" s="92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</row>
    <row r="72" spans="1:44" x14ac:dyDescent="0.25">
      <c r="A72" s="110" t="str">
        <f t="shared" ref="A72:A81" si="3">$A$70</f>
        <v>DISPUTE PAYMENT AMOUNTS (RESOLVED)</v>
      </c>
      <c r="B72" s="36"/>
      <c r="C72" s="12" t="s">
        <v>26</v>
      </c>
      <c r="D72" s="53" t="s">
        <v>353</v>
      </c>
      <c r="E72" s="53" t="s">
        <v>226</v>
      </c>
      <c r="F72" s="95">
        <f>DISPUTES_Total_Ind!F72+DISPUTES_Total_Grp!F72</f>
        <v>0</v>
      </c>
      <c r="G72" s="95">
        <f>DISPUTES_Total_Ind!G72+DISPUTES_Total_Grp!G72</f>
        <v>0</v>
      </c>
      <c r="H72" s="95">
        <f>DISPUTES_Total_Ind!H72+DISPUTES_Total_Grp!H72</f>
        <v>0</v>
      </c>
      <c r="I72" s="95">
        <f>DISPUTES_Total_Ind!I72+DISPUTES_Total_Grp!I72</f>
        <v>0</v>
      </c>
      <c r="J72" s="95">
        <f>DISPUTES_Total_Ind!J72+DISPUTES_Total_Grp!J72</f>
        <v>0</v>
      </c>
      <c r="K72" s="95">
        <f>DISPUTES_Total_Ind!K72+DISPUTES_Total_Grp!K72</f>
        <v>0</v>
      </c>
      <c r="L72" s="95">
        <f>DISPUTES_Total_Ind!L72+DISPUTES_Total_Grp!L72</f>
        <v>0</v>
      </c>
      <c r="M72" s="95">
        <f>DISPUTES_Total_Ind!M72+DISPUTES_Total_Grp!M72</f>
        <v>0</v>
      </c>
      <c r="N72" s="95">
        <f>DISPUTES_Total_Ind!N72+DISPUTES_Total_Grp!N72</f>
        <v>0</v>
      </c>
      <c r="O72" s="95">
        <f>DISPUTES_Total_Ind!O72+DISPUTES_Total_Grp!O72</f>
        <v>0</v>
      </c>
      <c r="P72" s="95">
        <f>DISPUTES_Total_Ind!P72+DISPUTES_Total_Grp!P72</f>
        <v>0</v>
      </c>
      <c r="Q72" s="95">
        <f>DISPUTES_Total_Ind!Q72+DISPUTES_Total_Grp!Q72</f>
        <v>0</v>
      </c>
      <c r="R72" s="95">
        <f>DISPUTES_Total_Ind!R72+DISPUTES_Total_Grp!R72</f>
        <v>0</v>
      </c>
      <c r="S72" s="95">
        <f>DISPUTES_Total_Ind!S72+DISPUTES_Total_Grp!S72</f>
        <v>0</v>
      </c>
      <c r="T72" s="95">
        <f>DISPUTES_Total_Ind!T72+DISPUTES_Total_Grp!T72</f>
        <v>0</v>
      </c>
      <c r="U72" s="95">
        <f>DISPUTES_Total_Ind!U72+DISPUTES_Total_Grp!U72</f>
        <v>0</v>
      </c>
      <c r="V72" s="95">
        <f>DISPUTES_Total_Ind!V72+DISPUTES_Total_Grp!V72</f>
        <v>0</v>
      </c>
      <c r="W72" s="95">
        <f>DISPUTES_Total_Ind!W72+DISPUTES_Total_Grp!W72</f>
        <v>0</v>
      </c>
      <c r="X72" s="95">
        <f>DISPUTES_Total_Ind!X72+DISPUTES_Total_Grp!X72</f>
        <v>0</v>
      </c>
      <c r="Y72" s="95">
        <f>DISPUTES_Total_Ind!Y72+DISPUTES_Total_Grp!Y72</f>
        <v>0</v>
      </c>
      <c r="Z72" s="95">
        <f>DISPUTES_Total_Ind!Z72+DISPUTES_Total_Grp!Z72</f>
        <v>0</v>
      </c>
      <c r="AA72" s="95">
        <f>DISPUTES_Total_Ind!AA72+DISPUTES_Total_Grp!AA72</f>
        <v>0</v>
      </c>
      <c r="AB72" s="95">
        <f>DISPUTES_Total_Ind!AB72+DISPUTES_Total_Grp!AB72</f>
        <v>0</v>
      </c>
      <c r="AC72" s="95">
        <f>DISPUTES_Total_Ind!AC72+DISPUTES_Total_Grp!AC72</f>
        <v>0</v>
      </c>
      <c r="AD72" s="95">
        <f>DISPUTES_Total_Ind!AD72+DISPUTES_Total_Grp!AD72</f>
        <v>0</v>
      </c>
      <c r="AE72" s="95">
        <f>DISPUTES_Total_Ind!AE72+DISPUTES_Total_Grp!AE72</f>
        <v>0</v>
      </c>
      <c r="AF72" s="95">
        <f>DISPUTES_Total_Ind!AF72+DISPUTES_Total_Grp!AF72</f>
        <v>0</v>
      </c>
      <c r="AG72" s="95">
        <f>DISPUTES_Total_Ind!AG72+DISPUTES_Total_Grp!AG72</f>
        <v>0</v>
      </c>
      <c r="AH72" s="95">
        <f>DISPUTES_Total_Ind!AH72+DISPUTES_Total_Grp!AH72</f>
        <v>0</v>
      </c>
      <c r="AI72" s="95">
        <f>DISPUTES_Total_Ind!AI72+DISPUTES_Total_Grp!AI72</f>
        <v>0</v>
      </c>
      <c r="AJ72" s="95">
        <f>DISPUTES_Total_Ind!AJ72+DISPUTES_Total_Grp!AJ72</f>
        <v>0</v>
      </c>
      <c r="AK72" s="95">
        <f>DISPUTES_Total_Ind!AK72+DISPUTES_Total_Grp!AK72</f>
        <v>0</v>
      </c>
      <c r="AL72" s="95">
        <f>DISPUTES_Total_Ind!AL72+DISPUTES_Total_Grp!AL72</f>
        <v>0</v>
      </c>
      <c r="AM72" s="95">
        <f>DISPUTES_Total_Ind!AM72+DISPUTES_Total_Grp!AM72</f>
        <v>0</v>
      </c>
      <c r="AN72" s="95">
        <f>DISPUTES_Total_Ind!AN72+DISPUTES_Total_Grp!AN72</f>
        <v>0</v>
      </c>
      <c r="AO72" s="95">
        <f>DISPUTES_Total_Ind!AO72+DISPUTES_Total_Grp!AO72</f>
        <v>0</v>
      </c>
      <c r="AP72" s="95">
        <f>DISPUTES_Total_Ind!AP72+DISPUTES_Total_Grp!AP72</f>
        <v>0</v>
      </c>
      <c r="AQ72" s="95">
        <f>DISPUTES_Total_Ind!AQ72+DISPUTES_Total_Grp!AQ72</f>
        <v>0</v>
      </c>
      <c r="AR72" s="95">
        <f>DISPUTES_Total_Ind!AR72+DISPUTES_Total_Grp!AR72</f>
        <v>0</v>
      </c>
    </row>
    <row r="73" spans="1:44" x14ac:dyDescent="0.25">
      <c r="A73" s="110" t="str">
        <f t="shared" si="3"/>
        <v>DISPUTE PAYMENT AMOUNTS (RESOLVED)</v>
      </c>
      <c r="B73" s="36"/>
      <c r="C73" s="12" t="s">
        <v>26</v>
      </c>
      <c r="D73" s="53" t="s">
        <v>256</v>
      </c>
      <c r="E73" s="53" t="s">
        <v>506</v>
      </c>
      <c r="F73" s="95">
        <f>DISPUTES_Total_Ind!F73+DISPUTES_Total_Grp!F73</f>
        <v>0</v>
      </c>
      <c r="G73" s="95">
        <f>DISPUTES_Total_Ind!G73+DISPUTES_Total_Grp!G73</f>
        <v>0</v>
      </c>
      <c r="H73" s="95">
        <f>DISPUTES_Total_Ind!H73+DISPUTES_Total_Grp!H73</f>
        <v>0</v>
      </c>
      <c r="I73" s="95">
        <f>DISPUTES_Total_Ind!I73+DISPUTES_Total_Grp!I73</f>
        <v>0</v>
      </c>
      <c r="J73" s="95">
        <f>DISPUTES_Total_Ind!J73+DISPUTES_Total_Grp!J73</f>
        <v>0</v>
      </c>
      <c r="K73" s="95">
        <f>DISPUTES_Total_Ind!K73+DISPUTES_Total_Grp!K73</f>
        <v>0</v>
      </c>
      <c r="L73" s="95">
        <f>DISPUTES_Total_Ind!L73+DISPUTES_Total_Grp!L73</f>
        <v>0</v>
      </c>
      <c r="M73" s="95">
        <f>DISPUTES_Total_Ind!M73+DISPUTES_Total_Grp!M73</f>
        <v>0</v>
      </c>
      <c r="N73" s="95">
        <f>DISPUTES_Total_Ind!N73+DISPUTES_Total_Grp!N73</f>
        <v>0</v>
      </c>
      <c r="O73" s="95">
        <f>DISPUTES_Total_Ind!O73+DISPUTES_Total_Grp!O73</f>
        <v>0</v>
      </c>
      <c r="P73" s="95">
        <f>DISPUTES_Total_Ind!P73+DISPUTES_Total_Grp!P73</f>
        <v>0</v>
      </c>
      <c r="Q73" s="95">
        <f>DISPUTES_Total_Ind!Q73+DISPUTES_Total_Grp!Q73</f>
        <v>0</v>
      </c>
      <c r="R73" s="95">
        <f>DISPUTES_Total_Ind!R73+DISPUTES_Total_Grp!R73</f>
        <v>0</v>
      </c>
      <c r="S73" s="95">
        <f>DISPUTES_Total_Ind!S73+DISPUTES_Total_Grp!S73</f>
        <v>0</v>
      </c>
      <c r="T73" s="95">
        <f>DISPUTES_Total_Ind!T73+DISPUTES_Total_Grp!T73</f>
        <v>0</v>
      </c>
      <c r="U73" s="95">
        <f>DISPUTES_Total_Ind!U73+DISPUTES_Total_Grp!U73</f>
        <v>0</v>
      </c>
      <c r="V73" s="95">
        <f>DISPUTES_Total_Ind!V73+DISPUTES_Total_Grp!V73</f>
        <v>0</v>
      </c>
      <c r="W73" s="95">
        <f>DISPUTES_Total_Ind!W73+DISPUTES_Total_Grp!W73</f>
        <v>0</v>
      </c>
      <c r="X73" s="95">
        <f>DISPUTES_Total_Ind!X73+DISPUTES_Total_Grp!X73</f>
        <v>0</v>
      </c>
      <c r="Y73" s="95">
        <f>DISPUTES_Total_Ind!Y73+DISPUTES_Total_Grp!Y73</f>
        <v>0</v>
      </c>
      <c r="Z73" s="95">
        <f>DISPUTES_Total_Ind!Z73+DISPUTES_Total_Grp!Z73</f>
        <v>0</v>
      </c>
      <c r="AA73" s="95">
        <f>DISPUTES_Total_Ind!AA73+DISPUTES_Total_Grp!AA73</f>
        <v>0</v>
      </c>
      <c r="AB73" s="95">
        <f>DISPUTES_Total_Ind!AB73+DISPUTES_Total_Grp!AB73</f>
        <v>0</v>
      </c>
      <c r="AC73" s="95">
        <f>DISPUTES_Total_Ind!AC73+DISPUTES_Total_Grp!AC73</f>
        <v>0</v>
      </c>
      <c r="AD73" s="95">
        <f>DISPUTES_Total_Ind!AD73+DISPUTES_Total_Grp!AD73</f>
        <v>0</v>
      </c>
      <c r="AE73" s="95">
        <f>DISPUTES_Total_Ind!AE73+DISPUTES_Total_Grp!AE73</f>
        <v>0</v>
      </c>
      <c r="AF73" s="95">
        <f>DISPUTES_Total_Ind!AF73+DISPUTES_Total_Grp!AF73</f>
        <v>0</v>
      </c>
      <c r="AG73" s="95">
        <f>DISPUTES_Total_Ind!AG73+DISPUTES_Total_Grp!AG73</f>
        <v>0</v>
      </c>
      <c r="AH73" s="95">
        <f>DISPUTES_Total_Ind!AH73+DISPUTES_Total_Grp!AH73</f>
        <v>0</v>
      </c>
      <c r="AI73" s="95">
        <f>DISPUTES_Total_Ind!AI73+DISPUTES_Total_Grp!AI73</f>
        <v>0</v>
      </c>
      <c r="AJ73" s="95">
        <f>DISPUTES_Total_Ind!AJ73+DISPUTES_Total_Grp!AJ73</f>
        <v>0</v>
      </c>
      <c r="AK73" s="95">
        <f>DISPUTES_Total_Ind!AK73+DISPUTES_Total_Grp!AK73</f>
        <v>0</v>
      </c>
      <c r="AL73" s="95">
        <f>DISPUTES_Total_Ind!AL73+DISPUTES_Total_Grp!AL73</f>
        <v>0</v>
      </c>
      <c r="AM73" s="95">
        <f>DISPUTES_Total_Ind!AM73+DISPUTES_Total_Grp!AM73</f>
        <v>0</v>
      </c>
      <c r="AN73" s="95">
        <f>DISPUTES_Total_Ind!AN73+DISPUTES_Total_Grp!AN73</f>
        <v>0</v>
      </c>
      <c r="AO73" s="95">
        <f>DISPUTES_Total_Ind!AO73+DISPUTES_Total_Grp!AO73</f>
        <v>0</v>
      </c>
      <c r="AP73" s="95">
        <f>DISPUTES_Total_Ind!AP73+DISPUTES_Total_Grp!AP73</f>
        <v>0</v>
      </c>
      <c r="AQ73" s="95">
        <f>DISPUTES_Total_Ind!AQ73+DISPUTES_Total_Grp!AQ73</f>
        <v>0</v>
      </c>
      <c r="AR73" s="95">
        <f>DISPUTES_Total_Ind!AR73+DISPUTES_Total_Grp!AR73</f>
        <v>0</v>
      </c>
    </row>
    <row r="74" spans="1:44" x14ac:dyDescent="0.25">
      <c r="A74" s="110" t="str">
        <f t="shared" si="3"/>
        <v>DISPUTE PAYMENT AMOUNTS (RESOLVED)</v>
      </c>
      <c r="B74" s="36"/>
      <c r="C74" s="12" t="s">
        <v>26</v>
      </c>
      <c r="D74" s="53" t="s">
        <v>255</v>
      </c>
      <c r="E74" s="53" t="s">
        <v>507</v>
      </c>
      <c r="F74" s="95">
        <f>DISPUTES_Total_Ind!F74+DISPUTES_Total_Grp!F74</f>
        <v>0</v>
      </c>
      <c r="G74" s="95">
        <f>DISPUTES_Total_Ind!G74+DISPUTES_Total_Grp!G74</f>
        <v>0</v>
      </c>
      <c r="H74" s="95">
        <f>DISPUTES_Total_Ind!H74+DISPUTES_Total_Grp!H74</f>
        <v>0</v>
      </c>
      <c r="I74" s="95">
        <f>DISPUTES_Total_Ind!I74+DISPUTES_Total_Grp!I74</f>
        <v>0</v>
      </c>
      <c r="J74" s="95">
        <f>DISPUTES_Total_Ind!J74+DISPUTES_Total_Grp!J74</f>
        <v>0</v>
      </c>
      <c r="K74" s="95">
        <f>DISPUTES_Total_Ind!K74+DISPUTES_Total_Grp!K74</f>
        <v>0</v>
      </c>
      <c r="L74" s="95">
        <f>DISPUTES_Total_Ind!L74+DISPUTES_Total_Grp!L74</f>
        <v>0</v>
      </c>
      <c r="M74" s="95">
        <f>DISPUTES_Total_Ind!M74+DISPUTES_Total_Grp!M74</f>
        <v>0</v>
      </c>
      <c r="N74" s="95">
        <f>DISPUTES_Total_Ind!N74+DISPUTES_Total_Grp!N74</f>
        <v>0</v>
      </c>
      <c r="O74" s="95">
        <f>DISPUTES_Total_Ind!O74+DISPUTES_Total_Grp!O74</f>
        <v>0</v>
      </c>
      <c r="P74" s="95">
        <f>DISPUTES_Total_Ind!P74+DISPUTES_Total_Grp!P74</f>
        <v>0</v>
      </c>
      <c r="Q74" s="95">
        <f>DISPUTES_Total_Ind!Q74+DISPUTES_Total_Grp!Q74</f>
        <v>0</v>
      </c>
      <c r="R74" s="95">
        <f>DISPUTES_Total_Ind!R74+DISPUTES_Total_Grp!R74</f>
        <v>0</v>
      </c>
      <c r="S74" s="95">
        <f>DISPUTES_Total_Ind!S74+DISPUTES_Total_Grp!S74</f>
        <v>0</v>
      </c>
      <c r="T74" s="95">
        <f>DISPUTES_Total_Ind!T74+DISPUTES_Total_Grp!T74</f>
        <v>0</v>
      </c>
      <c r="U74" s="95">
        <f>DISPUTES_Total_Ind!U74+DISPUTES_Total_Grp!U74</f>
        <v>0</v>
      </c>
      <c r="V74" s="95">
        <f>DISPUTES_Total_Ind!V74+DISPUTES_Total_Grp!V74</f>
        <v>0</v>
      </c>
      <c r="W74" s="95">
        <f>DISPUTES_Total_Ind!W74+DISPUTES_Total_Grp!W74</f>
        <v>0</v>
      </c>
      <c r="X74" s="95">
        <f>DISPUTES_Total_Ind!X74+DISPUTES_Total_Grp!X74</f>
        <v>0</v>
      </c>
      <c r="Y74" s="95">
        <f>DISPUTES_Total_Ind!Y74+DISPUTES_Total_Grp!Y74</f>
        <v>0</v>
      </c>
      <c r="Z74" s="95">
        <f>DISPUTES_Total_Ind!Z74+DISPUTES_Total_Grp!Z74</f>
        <v>0</v>
      </c>
      <c r="AA74" s="95">
        <f>DISPUTES_Total_Ind!AA74+DISPUTES_Total_Grp!AA74</f>
        <v>0</v>
      </c>
      <c r="AB74" s="95">
        <f>DISPUTES_Total_Ind!AB74+DISPUTES_Total_Grp!AB74</f>
        <v>0</v>
      </c>
      <c r="AC74" s="95">
        <f>DISPUTES_Total_Ind!AC74+DISPUTES_Total_Grp!AC74</f>
        <v>0</v>
      </c>
      <c r="AD74" s="95">
        <f>DISPUTES_Total_Ind!AD74+DISPUTES_Total_Grp!AD74</f>
        <v>0</v>
      </c>
      <c r="AE74" s="95">
        <f>DISPUTES_Total_Ind!AE74+DISPUTES_Total_Grp!AE74</f>
        <v>0</v>
      </c>
      <c r="AF74" s="95">
        <f>DISPUTES_Total_Ind!AF74+DISPUTES_Total_Grp!AF74</f>
        <v>0</v>
      </c>
      <c r="AG74" s="95">
        <f>DISPUTES_Total_Ind!AG74+DISPUTES_Total_Grp!AG74</f>
        <v>0</v>
      </c>
      <c r="AH74" s="95">
        <f>DISPUTES_Total_Ind!AH74+DISPUTES_Total_Grp!AH74</f>
        <v>0</v>
      </c>
      <c r="AI74" s="95">
        <f>DISPUTES_Total_Ind!AI74+DISPUTES_Total_Grp!AI74</f>
        <v>0</v>
      </c>
      <c r="AJ74" s="95">
        <f>DISPUTES_Total_Ind!AJ74+DISPUTES_Total_Grp!AJ74</f>
        <v>0</v>
      </c>
      <c r="AK74" s="95">
        <f>DISPUTES_Total_Ind!AK74+DISPUTES_Total_Grp!AK74</f>
        <v>0</v>
      </c>
      <c r="AL74" s="95">
        <f>DISPUTES_Total_Ind!AL74+DISPUTES_Total_Grp!AL74</f>
        <v>0</v>
      </c>
      <c r="AM74" s="95">
        <f>DISPUTES_Total_Ind!AM74+DISPUTES_Total_Grp!AM74</f>
        <v>0</v>
      </c>
      <c r="AN74" s="95">
        <f>DISPUTES_Total_Ind!AN74+DISPUTES_Total_Grp!AN74</f>
        <v>0</v>
      </c>
      <c r="AO74" s="95">
        <f>DISPUTES_Total_Ind!AO74+DISPUTES_Total_Grp!AO74</f>
        <v>0</v>
      </c>
      <c r="AP74" s="95">
        <f>DISPUTES_Total_Ind!AP74+DISPUTES_Total_Grp!AP74</f>
        <v>0</v>
      </c>
      <c r="AQ74" s="95">
        <f>DISPUTES_Total_Ind!AQ74+DISPUTES_Total_Grp!AQ74</f>
        <v>0</v>
      </c>
      <c r="AR74" s="95">
        <f>DISPUTES_Total_Ind!AR74+DISPUTES_Total_Grp!AR74</f>
        <v>0</v>
      </c>
    </row>
    <row r="75" spans="1:44" x14ac:dyDescent="0.25">
      <c r="A75" s="110" t="str">
        <f t="shared" si="3"/>
        <v>DISPUTE PAYMENT AMOUNTS (RESOLVED)</v>
      </c>
      <c r="B75" s="36"/>
      <c r="C75" s="12" t="s">
        <v>26</v>
      </c>
      <c r="D75" s="53" t="s">
        <v>523</v>
      </c>
      <c r="E75" s="53" t="s">
        <v>508</v>
      </c>
      <c r="F75" s="95">
        <f>DISPUTES_Total_Ind!F75+DISPUTES_Total_Grp!F75</f>
        <v>0</v>
      </c>
      <c r="G75" s="95">
        <f>DISPUTES_Total_Ind!G75+DISPUTES_Total_Grp!G75</f>
        <v>0</v>
      </c>
      <c r="H75" s="95">
        <f>DISPUTES_Total_Ind!H75+DISPUTES_Total_Grp!H75</f>
        <v>0</v>
      </c>
      <c r="I75" s="95">
        <f>DISPUTES_Total_Ind!I75+DISPUTES_Total_Grp!I75</f>
        <v>0</v>
      </c>
      <c r="J75" s="95">
        <f>DISPUTES_Total_Ind!J75+DISPUTES_Total_Grp!J75</f>
        <v>0</v>
      </c>
      <c r="K75" s="95">
        <f>DISPUTES_Total_Ind!K75+DISPUTES_Total_Grp!K75</f>
        <v>0</v>
      </c>
      <c r="L75" s="95">
        <f>DISPUTES_Total_Ind!L75+DISPUTES_Total_Grp!L75</f>
        <v>0</v>
      </c>
      <c r="M75" s="95">
        <f>DISPUTES_Total_Ind!M75+DISPUTES_Total_Grp!M75</f>
        <v>0</v>
      </c>
      <c r="N75" s="95">
        <f>DISPUTES_Total_Ind!N75+DISPUTES_Total_Grp!N75</f>
        <v>0</v>
      </c>
      <c r="O75" s="95">
        <f>DISPUTES_Total_Ind!O75+DISPUTES_Total_Grp!O75</f>
        <v>0</v>
      </c>
      <c r="P75" s="95">
        <f>DISPUTES_Total_Ind!P75+DISPUTES_Total_Grp!P75</f>
        <v>0</v>
      </c>
      <c r="Q75" s="95">
        <f>DISPUTES_Total_Ind!Q75+DISPUTES_Total_Grp!Q75</f>
        <v>0</v>
      </c>
      <c r="R75" s="95">
        <f>DISPUTES_Total_Ind!R75+DISPUTES_Total_Grp!R75</f>
        <v>0</v>
      </c>
      <c r="S75" s="95">
        <f>DISPUTES_Total_Ind!S75+DISPUTES_Total_Grp!S75</f>
        <v>0</v>
      </c>
      <c r="T75" s="95">
        <f>DISPUTES_Total_Ind!T75+DISPUTES_Total_Grp!T75</f>
        <v>0</v>
      </c>
      <c r="U75" s="95">
        <f>DISPUTES_Total_Ind!U75+DISPUTES_Total_Grp!U75</f>
        <v>0</v>
      </c>
      <c r="V75" s="95">
        <f>DISPUTES_Total_Ind!V75+DISPUTES_Total_Grp!V75</f>
        <v>0</v>
      </c>
      <c r="W75" s="95">
        <f>DISPUTES_Total_Ind!W75+DISPUTES_Total_Grp!W75</f>
        <v>0</v>
      </c>
      <c r="X75" s="95">
        <f>DISPUTES_Total_Ind!X75+DISPUTES_Total_Grp!X75</f>
        <v>0</v>
      </c>
      <c r="Y75" s="95">
        <f>DISPUTES_Total_Ind!Y75+DISPUTES_Total_Grp!Y75</f>
        <v>0</v>
      </c>
      <c r="Z75" s="95">
        <f>DISPUTES_Total_Ind!Z75+DISPUTES_Total_Grp!Z75</f>
        <v>0</v>
      </c>
      <c r="AA75" s="95">
        <f>DISPUTES_Total_Ind!AA75+DISPUTES_Total_Grp!AA75</f>
        <v>0</v>
      </c>
      <c r="AB75" s="95">
        <f>DISPUTES_Total_Ind!AB75+DISPUTES_Total_Grp!AB75</f>
        <v>0</v>
      </c>
      <c r="AC75" s="95">
        <f>DISPUTES_Total_Ind!AC75+DISPUTES_Total_Grp!AC75</f>
        <v>0</v>
      </c>
      <c r="AD75" s="95">
        <f>DISPUTES_Total_Ind!AD75+DISPUTES_Total_Grp!AD75</f>
        <v>0</v>
      </c>
      <c r="AE75" s="95">
        <f>DISPUTES_Total_Ind!AE75+DISPUTES_Total_Grp!AE75</f>
        <v>0</v>
      </c>
      <c r="AF75" s="95">
        <f>DISPUTES_Total_Ind!AF75+DISPUTES_Total_Grp!AF75</f>
        <v>0</v>
      </c>
      <c r="AG75" s="95">
        <f>DISPUTES_Total_Ind!AG75+DISPUTES_Total_Grp!AG75</f>
        <v>0</v>
      </c>
      <c r="AH75" s="95">
        <f>DISPUTES_Total_Ind!AH75+DISPUTES_Total_Grp!AH75</f>
        <v>0</v>
      </c>
      <c r="AI75" s="95">
        <f>DISPUTES_Total_Ind!AI75+DISPUTES_Total_Grp!AI75</f>
        <v>0</v>
      </c>
      <c r="AJ75" s="95">
        <f>DISPUTES_Total_Ind!AJ75+DISPUTES_Total_Grp!AJ75</f>
        <v>0</v>
      </c>
      <c r="AK75" s="95">
        <f>DISPUTES_Total_Ind!AK75+DISPUTES_Total_Grp!AK75</f>
        <v>0</v>
      </c>
      <c r="AL75" s="95">
        <f>DISPUTES_Total_Ind!AL75+DISPUTES_Total_Grp!AL75</f>
        <v>0</v>
      </c>
      <c r="AM75" s="95">
        <f>DISPUTES_Total_Ind!AM75+DISPUTES_Total_Grp!AM75</f>
        <v>0</v>
      </c>
      <c r="AN75" s="95">
        <f>DISPUTES_Total_Ind!AN75+DISPUTES_Total_Grp!AN75</f>
        <v>0</v>
      </c>
      <c r="AO75" s="95">
        <f>DISPUTES_Total_Ind!AO75+DISPUTES_Total_Grp!AO75</f>
        <v>0</v>
      </c>
      <c r="AP75" s="95">
        <f>DISPUTES_Total_Ind!AP75+DISPUTES_Total_Grp!AP75</f>
        <v>0</v>
      </c>
      <c r="AQ75" s="95">
        <f>DISPUTES_Total_Ind!AQ75+DISPUTES_Total_Grp!AQ75</f>
        <v>0</v>
      </c>
      <c r="AR75" s="95">
        <f>DISPUTES_Total_Ind!AR75+DISPUTES_Total_Grp!AR75</f>
        <v>0</v>
      </c>
    </row>
    <row r="76" spans="1:44" x14ac:dyDescent="0.25">
      <c r="A76" s="110" t="str">
        <f t="shared" si="3"/>
        <v>DISPUTE PAYMENT AMOUNTS (RESOLVED)</v>
      </c>
      <c r="B76" s="36"/>
      <c r="C76" s="12" t="s">
        <v>26</v>
      </c>
      <c r="D76" s="53" t="s">
        <v>292</v>
      </c>
      <c r="E76" s="53" t="s">
        <v>509</v>
      </c>
      <c r="F76" s="95">
        <f>DISPUTES_Total_Ind!F76+DISPUTES_Total_Grp!F76</f>
        <v>0</v>
      </c>
      <c r="G76" s="95">
        <f>DISPUTES_Total_Ind!G76+DISPUTES_Total_Grp!G76</f>
        <v>0</v>
      </c>
      <c r="H76" s="95">
        <f>DISPUTES_Total_Ind!H76+DISPUTES_Total_Grp!H76</f>
        <v>0</v>
      </c>
      <c r="I76" s="95">
        <f>DISPUTES_Total_Ind!I76+DISPUTES_Total_Grp!I76</f>
        <v>0</v>
      </c>
      <c r="J76" s="95">
        <f>DISPUTES_Total_Ind!J76+DISPUTES_Total_Grp!J76</f>
        <v>0</v>
      </c>
      <c r="K76" s="95">
        <f>DISPUTES_Total_Ind!K76+DISPUTES_Total_Grp!K76</f>
        <v>0</v>
      </c>
      <c r="L76" s="95">
        <f>DISPUTES_Total_Ind!L76+DISPUTES_Total_Grp!L76</f>
        <v>0</v>
      </c>
      <c r="M76" s="95">
        <f>DISPUTES_Total_Ind!M76+DISPUTES_Total_Grp!M76</f>
        <v>0</v>
      </c>
      <c r="N76" s="95">
        <f>DISPUTES_Total_Ind!N76+DISPUTES_Total_Grp!N76</f>
        <v>0</v>
      </c>
      <c r="O76" s="95">
        <f>DISPUTES_Total_Ind!O76+DISPUTES_Total_Grp!O76</f>
        <v>0</v>
      </c>
      <c r="P76" s="95">
        <f>DISPUTES_Total_Ind!P76+DISPUTES_Total_Grp!P76</f>
        <v>0</v>
      </c>
      <c r="Q76" s="95">
        <f>DISPUTES_Total_Ind!Q76+DISPUTES_Total_Grp!Q76</f>
        <v>0</v>
      </c>
      <c r="R76" s="95">
        <f>DISPUTES_Total_Ind!R76+DISPUTES_Total_Grp!R76</f>
        <v>0</v>
      </c>
      <c r="S76" s="95">
        <f>DISPUTES_Total_Ind!S76+DISPUTES_Total_Grp!S76</f>
        <v>0</v>
      </c>
      <c r="T76" s="95">
        <f>DISPUTES_Total_Ind!T76+DISPUTES_Total_Grp!T76</f>
        <v>0</v>
      </c>
      <c r="U76" s="95">
        <f>DISPUTES_Total_Ind!U76+DISPUTES_Total_Grp!U76</f>
        <v>0</v>
      </c>
      <c r="V76" s="95">
        <f>DISPUTES_Total_Ind!V76+DISPUTES_Total_Grp!V76</f>
        <v>0</v>
      </c>
      <c r="W76" s="95">
        <f>DISPUTES_Total_Ind!W76+DISPUTES_Total_Grp!W76</f>
        <v>0</v>
      </c>
      <c r="X76" s="95">
        <f>DISPUTES_Total_Ind!X76+DISPUTES_Total_Grp!X76</f>
        <v>0</v>
      </c>
      <c r="Y76" s="95">
        <f>DISPUTES_Total_Ind!Y76+DISPUTES_Total_Grp!Y76</f>
        <v>0</v>
      </c>
      <c r="Z76" s="95">
        <f>DISPUTES_Total_Ind!Z76+DISPUTES_Total_Grp!Z76</f>
        <v>0</v>
      </c>
      <c r="AA76" s="95">
        <f>DISPUTES_Total_Ind!AA76+DISPUTES_Total_Grp!AA76</f>
        <v>0</v>
      </c>
      <c r="AB76" s="95">
        <f>DISPUTES_Total_Ind!AB76+DISPUTES_Total_Grp!AB76</f>
        <v>0</v>
      </c>
      <c r="AC76" s="95">
        <f>DISPUTES_Total_Ind!AC76+DISPUTES_Total_Grp!AC76</f>
        <v>0</v>
      </c>
      <c r="AD76" s="95">
        <f>DISPUTES_Total_Ind!AD76+DISPUTES_Total_Grp!AD76</f>
        <v>0</v>
      </c>
      <c r="AE76" s="95">
        <f>DISPUTES_Total_Ind!AE76+DISPUTES_Total_Grp!AE76</f>
        <v>0</v>
      </c>
      <c r="AF76" s="95">
        <f>DISPUTES_Total_Ind!AF76+DISPUTES_Total_Grp!AF76</f>
        <v>0</v>
      </c>
      <c r="AG76" s="95">
        <f>DISPUTES_Total_Ind!AG76+DISPUTES_Total_Grp!AG76</f>
        <v>0</v>
      </c>
      <c r="AH76" s="95">
        <f>DISPUTES_Total_Ind!AH76+DISPUTES_Total_Grp!AH76</f>
        <v>0</v>
      </c>
      <c r="AI76" s="95">
        <f>DISPUTES_Total_Ind!AI76+DISPUTES_Total_Grp!AI76</f>
        <v>0</v>
      </c>
      <c r="AJ76" s="95">
        <f>DISPUTES_Total_Ind!AJ76+DISPUTES_Total_Grp!AJ76</f>
        <v>0</v>
      </c>
      <c r="AK76" s="95">
        <f>DISPUTES_Total_Ind!AK76+DISPUTES_Total_Grp!AK76</f>
        <v>0</v>
      </c>
      <c r="AL76" s="95">
        <f>DISPUTES_Total_Ind!AL76+DISPUTES_Total_Grp!AL76</f>
        <v>0</v>
      </c>
      <c r="AM76" s="95">
        <f>DISPUTES_Total_Ind!AM76+DISPUTES_Total_Grp!AM76</f>
        <v>0</v>
      </c>
      <c r="AN76" s="95">
        <f>DISPUTES_Total_Ind!AN76+DISPUTES_Total_Grp!AN76</f>
        <v>0</v>
      </c>
      <c r="AO76" s="95">
        <f>DISPUTES_Total_Ind!AO76+DISPUTES_Total_Grp!AO76</f>
        <v>0</v>
      </c>
      <c r="AP76" s="95">
        <f>DISPUTES_Total_Ind!AP76+DISPUTES_Total_Grp!AP76</f>
        <v>0</v>
      </c>
      <c r="AQ76" s="95">
        <f>DISPUTES_Total_Ind!AQ76+DISPUTES_Total_Grp!AQ76</f>
        <v>0</v>
      </c>
      <c r="AR76" s="95">
        <f>DISPUTES_Total_Ind!AR76+DISPUTES_Total_Grp!AR76</f>
        <v>0</v>
      </c>
    </row>
    <row r="77" spans="1:44" x14ac:dyDescent="0.25">
      <c r="A77" s="110" t="str">
        <f t="shared" si="3"/>
        <v>DISPUTE PAYMENT AMOUNTS (RESOLVED)</v>
      </c>
      <c r="B77" s="36"/>
      <c r="C77" s="12" t="s">
        <v>26</v>
      </c>
      <c r="D77" s="53" t="s">
        <v>354</v>
      </c>
      <c r="E77" s="53" t="s">
        <v>227</v>
      </c>
      <c r="F77" s="95">
        <f>DISPUTES_Total_Ind!F77+DISPUTES_Total_Grp!F77</f>
        <v>0</v>
      </c>
      <c r="G77" s="95">
        <f>DISPUTES_Total_Ind!G77+DISPUTES_Total_Grp!G77</f>
        <v>0</v>
      </c>
      <c r="H77" s="95">
        <f>DISPUTES_Total_Ind!H77+DISPUTES_Total_Grp!H77</f>
        <v>0</v>
      </c>
      <c r="I77" s="95">
        <f>DISPUTES_Total_Ind!I77+DISPUTES_Total_Grp!I77</f>
        <v>0</v>
      </c>
      <c r="J77" s="95">
        <f>DISPUTES_Total_Ind!J77+DISPUTES_Total_Grp!J77</f>
        <v>0</v>
      </c>
      <c r="K77" s="95">
        <f>DISPUTES_Total_Ind!K77+DISPUTES_Total_Grp!K77</f>
        <v>0</v>
      </c>
      <c r="L77" s="95">
        <f>DISPUTES_Total_Ind!L77+DISPUTES_Total_Grp!L77</f>
        <v>0</v>
      </c>
      <c r="M77" s="95">
        <f>DISPUTES_Total_Ind!M77+DISPUTES_Total_Grp!M77</f>
        <v>0</v>
      </c>
      <c r="N77" s="95">
        <f>DISPUTES_Total_Ind!N77+DISPUTES_Total_Grp!N77</f>
        <v>0</v>
      </c>
      <c r="O77" s="95">
        <f>DISPUTES_Total_Ind!O77+DISPUTES_Total_Grp!O77</f>
        <v>0</v>
      </c>
      <c r="P77" s="95">
        <f>DISPUTES_Total_Ind!P77+DISPUTES_Total_Grp!P77</f>
        <v>0</v>
      </c>
      <c r="Q77" s="95">
        <f>DISPUTES_Total_Ind!Q77+DISPUTES_Total_Grp!Q77</f>
        <v>0</v>
      </c>
      <c r="R77" s="95">
        <f>DISPUTES_Total_Ind!R77+DISPUTES_Total_Grp!R77</f>
        <v>0</v>
      </c>
      <c r="S77" s="95">
        <f>DISPUTES_Total_Ind!S77+DISPUTES_Total_Grp!S77</f>
        <v>0</v>
      </c>
      <c r="T77" s="95">
        <f>DISPUTES_Total_Ind!T77+DISPUTES_Total_Grp!T77</f>
        <v>0</v>
      </c>
      <c r="U77" s="95">
        <f>DISPUTES_Total_Ind!U77+DISPUTES_Total_Grp!U77</f>
        <v>0</v>
      </c>
      <c r="V77" s="95">
        <f>DISPUTES_Total_Ind!V77+DISPUTES_Total_Grp!V77</f>
        <v>0</v>
      </c>
      <c r="W77" s="95">
        <f>DISPUTES_Total_Ind!W77+DISPUTES_Total_Grp!W77</f>
        <v>0</v>
      </c>
      <c r="X77" s="95">
        <f>DISPUTES_Total_Ind!X77+DISPUTES_Total_Grp!X77</f>
        <v>0</v>
      </c>
      <c r="Y77" s="95">
        <f>DISPUTES_Total_Ind!Y77+DISPUTES_Total_Grp!Y77</f>
        <v>0</v>
      </c>
      <c r="Z77" s="95">
        <f>DISPUTES_Total_Ind!Z77+DISPUTES_Total_Grp!Z77</f>
        <v>0</v>
      </c>
      <c r="AA77" s="95">
        <f>DISPUTES_Total_Ind!AA77+DISPUTES_Total_Grp!AA77</f>
        <v>0</v>
      </c>
      <c r="AB77" s="95">
        <f>DISPUTES_Total_Ind!AB77+DISPUTES_Total_Grp!AB77</f>
        <v>0</v>
      </c>
      <c r="AC77" s="95">
        <f>DISPUTES_Total_Ind!AC77+DISPUTES_Total_Grp!AC77</f>
        <v>0</v>
      </c>
      <c r="AD77" s="95">
        <f>DISPUTES_Total_Ind!AD77+DISPUTES_Total_Grp!AD77</f>
        <v>0</v>
      </c>
      <c r="AE77" s="95">
        <f>DISPUTES_Total_Ind!AE77+DISPUTES_Total_Grp!AE77</f>
        <v>0</v>
      </c>
      <c r="AF77" s="95">
        <f>DISPUTES_Total_Ind!AF77+DISPUTES_Total_Grp!AF77</f>
        <v>0</v>
      </c>
      <c r="AG77" s="95">
        <f>DISPUTES_Total_Ind!AG77+DISPUTES_Total_Grp!AG77</f>
        <v>0</v>
      </c>
      <c r="AH77" s="95">
        <f>DISPUTES_Total_Ind!AH77+DISPUTES_Total_Grp!AH77</f>
        <v>0</v>
      </c>
      <c r="AI77" s="95">
        <f>DISPUTES_Total_Ind!AI77+DISPUTES_Total_Grp!AI77</f>
        <v>0</v>
      </c>
      <c r="AJ77" s="95">
        <f>DISPUTES_Total_Ind!AJ77+DISPUTES_Total_Grp!AJ77</f>
        <v>0</v>
      </c>
      <c r="AK77" s="95">
        <f>DISPUTES_Total_Ind!AK77+DISPUTES_Total_Grp!AK77</f>
        <v>0</v>
      </c>
      <c r="AL77" s="95">
        <f>DISPUTES_Total_Ind!AL77+DISPUTES_Total_Grp!AL77</f>
        <v>0</v>
      </c>
      <c r="AM77" s="95">
        <f>DISPUTES_Total_Ind!AM77+DISPUTES_Total_Grp!AM77</f>
        <v>0</v>
      </c>
      <c r="AN77" s="95">
        <f>DISPUTES_Total_Ind!AN77+DISPUTES_Total_Grp!AN77</f>
        <v>0</v>
      </c>
      <c r="AO77" s="95">
        <f>DISPUTES_Total_Ind!AO77+DISPUTES_Total_Grp!AO77</f>
        <v>0</v>
      </c>
      <c r="AP77" s="95">
        <f>DISPUTES_Total_Ind!AP77+DISPUTES_Total_Grp!AP77</f>
        <v>0</v>
      </c>
      <c r="AQ77" s="95">
        <f>DISPUTES_Total_Ind!AQ77+DISPUTES_Total_Grp!AQ77</f>
        <v>0</v>
      </c>
      <c r="AR77" s="95">
        <f>DISPUTES_Total_Ind!AR77+DISPUTES_Total_Grp!AR77</f>
        <v>0</v>
      </c>
    </row>
    <row r="78" spans="1:44" x14ac:dyDescent="0.25">
      <c r="A78" s="110" t="str">
        <f t="shared" si="3"/>
        <v>DISPUTE PAYMENT AMOUNTS (RESOLVED)</v>
      </c>
      <c r="B78" s="36"/>
      <c r="C78" s="12" t="s">
        <v>26</v>
      </c>
      <c r="D78" s="53" t="s">
        <v>222</v>
      </c>
      <c r="E78" s="53" t="s">
        <v>257</v>
      </c>
      <c r="F78" s="95">
        <f>DISPUTES_Total_Ind!F78+DISPUTES_Total_Grp!F78</f>
        <v>0</v>
      </c>
      <c r="G78" s="95">
        <f>DISPUTES_Total_Ind!G78+DISPUTES_Total_Grp!G78</f>
        <v>0</v>
      </c>
      <c r="H78" s="95">
        <f>DISPUTES_Total_Ind!H78+DISPUTES_Total_Grp!H78</f>
        <v>0</v>
      </c>
      <c r="I78" s="95">
        <f>DISPUTES_Total_Ind!I78+DISPUTES_Total_Grp!I78</f>
        <v>0</v>
      </c>
      <c r="J78" s="95">
        <f>DISPUTES_Total_Ind!J78+DISPUTES_Total_Grp!J78</f>
        <v>0</v>
      </c>
      <c r="K78" s="95">
        <f>DISPUTES_Total_Ind!K78+DISPUTES_Total_Grp!K78</f>
        <v>0</v>
      </c>
      <c r="L78" s="95">
        <f>DISPUTES_Total_Ind!L78+DISPUTES_Total_Grp!L78</f>
        <v>0</v>
      </c>
      <c r="M78" s="95">
        <f>DISPUTES_Total_Ind!M78+DISPUTES_Total_Grp!M78</f>
        <v>0</v>
      </c>
      <c r="N78" s="95">
        <f>DISPUTES_Total_Ind!N78+DISPUTES_Total_Grp!N78</f>
        <v>0</v>
      </c>
      <c r="O78" s="95">
        <f>DISPUTES_Total_Ind!O78+DISPUTES_Total_Grp!O78</f>
        <v>0</v>
      </c>
      <c r="P78" s="95">
        <f>DISPUTES_Total_Ind!P78+DISPUTES_Total_Grp!P78</f>
        <v>0</v>
      </c>
      <c r="Q78" s="95">
        <f>DISPUTES_Total_Ind!Q78+DISPUTES_Total_Grp!Q78</f>
        <v>0</v>
      </c>
      <c r="R78" s="95">
        <f>DISPUTES_Total_Ind!R78+DISPUTES_Total_Grp!R78</f>
        <v>0</v>
      </c>
      <c r="S78" s="95">
        <f>DISPUTES_Total_Ind!S78+DISPUTES_Total_Grp!S78</f>
        <v>0</v>
      </c>
      <c r="T78" s="95">
        <f>DISPUTES_Total_Ind!T78+DISPUTES_Total_Grp!T78</f>
        <v>0</v>
      </c>
      <c r="U78" s="95">
        <f>DISPUTES_Total_Ind!U78+DISPUTES_Total_Grp!U78</f>
        <v>0</v>
      </c>
      <c r="V78" s="95">
        <f>DISPUTES_Total_Ind!V78+DISPUTES_Total_Grp!V78</f>
        <v>0</v>
      </c>
      <c r="W78" s="95">
        <f>DISPUTES_Total_Ind!W78+DISPUTES_Total_Grp!W78</f>
        <v>0</v>
      </c>
      <c r="X78" s="95">
        <f>DISPUTES_Total_Ind!X78+DISPUTES_Total_Grp!X78</f>
        <v>0</v>
      </c>
      <c r="Y78" s="95">
        <f>DISPUTES_Total_Ind!Y78+DISPUTES_Total_Grp!Y78</f>
        <v>0</v>
      </c>
      <c r="Z78" s="95">
        <f>DISPUTES_Total_Ind!Z78+DISPUTES_Total_Grp!Z78</f>
        <v>0</v>
      </c>
      <c r="AA78" s="95">
        <f>DISPUTES_Total_Ind!AA78+DISPUTES_Total_Grp!AA78</f>
        <v>0</v>
      </c>
      <c r="AB78" s="95">
        <f>DISPUTES_Total_Ind!AB78+DISPUTES_Total_Grp!AB78</f>
        <v>0</v>
      </c>
      <c r="AC78" s="95">
        <f>DISPUTES_Total_Ind!AC78+DISPUTES_Total_Grp!AC78</f>
        <v>0</v>
      </c>
      <c r="AD78" s="95">
        <f>DISPUTES_Total_Ind!AD78+DISPUTES_Total_Grp!AD78</f>
        <v>0</v>
      </c>
      <c r="AE78" s="95">
        <f>DISPUTES_Total_Ind!AE78+DISPUTES_Total_Grp!AE78</f>
        <v>0</v>
      </c>
      <c r="AF78" s="95">
        <f>DISPUTES_Total_Ind!AF78+DISPUTES_Total_Grp!AF78</f>
        <v>0</v>
      </c>
      <c r="AG78" s="95">
        <f>DISPUTES_Total_Ind!AG78+DISPUTES_Total_Grp!AG78</f>
        <v>0</v>
      </c>
      <c r="AH78" s="95">
        <f>DISPUTES_Total_Ind!AH78+DISPUTES_Total_Grp!AH78</f>
        <v>0</v>
      </c>
      <c r="AI78" s="95">
        <f>DISPUTES_Total_Ind!AI78+DISPUTES_Total_Grp!AI78</f>
        <v>0</v>
      </c>
      <c r="AJ78" s="95">
        <f>DISPUTES_Total_Ind!AJ78+DISPUTES_Total_Grp!AJ78</f>
        <v>0</v>
      </c>
      <c r="AK78" s="95">
        <f>DISPUTES_Total_Ind!AK78+DISPUTES_Total_Grp!AK78</f>
        <v>0</v>
      </c>
      <c r="AL78" s="95">
        <f>DISPUTES_Total_Ind!AL78+DISPUTES_Total_Grp!AL78</f>
        <v>0</v>
      </c>
      <c r="AM78" s="95">
        <f>DISPUTES_Total_Ind!AM78+DISPUTES_Total_Grp!AM78</f>
        <v>0</v>
      </c>
      <c r="AN78" s="95">
        <f>DISPUTES_Total_Ind!AN78+DISPUTES_Total_Grp!AN78</f>
        <v>0</v>
      </c>
      <c r="AO78" s="95">
        <f>DISPUTES_Total_Ind!AO78+DISPUTES_Total_Grp!AO78</f>
        <v>0</v>
      </c>
      <c r="AP78" s="95">
        <f>DISPUTES_Total_Ind!AP78+DISPUTES_Total_Grp!AP78</f>
        <v>0</v>
      </c>
      <c r="AQ78" s="95">
        <f>DISPUTES_Total_Ind!AQ78+DISPUTES_Total_Grp!AQ78</f>
        <v>0</v>
      </c>
      <c r="AR78" s="95">
        <f>DISPUTES_Total_Ind!AR78+DISPUTES_Total_Grp!AR78</f>
        <v>0</v>
      </c>
    </row>
    <row r="79" spans="1:44" x14ac:dyDescent="0.25">
      <c r="A79" s="110" t="str">
        <f t="shared" si="3"/>
        <v>DISPUTE PAYMENT AMOUNTS (RESOLVED)</v>
      </c>
      <c r="B79" s="36"/>
      <c r="C79" s="12" t="s">
        <v>26</v>
      </c>
      <c r="D79" s="53" t="s">
        <v>224</v>
      </c>
      <c r="E79" s="53" t="s">
        <v>258</v>
      </c>
      <c r="F79" s="95">
        <f>DISPUTES_Total_Ind!F79+DISPUTES_Total_Grp!F79</f>
        <v>0</v>
      </c>
      <c r="G79" s="95">
        <f>DISPUTES_Total_Ind!G79+DISPUTES_Total_Grp!G79</f>
        <v>0</v>
      </c>
      <c r="H79" s="95">
        <f>DISPUTES_Total_Ind!H79+DISPUTES_Total_Grp!H79</f>
        <v>0</v>
      </c>
      <c r="I79" s="95">
        <f>DISPUTES_Total_Ind!I79+DISPUTES_Total_Grp!I79</f>
        <v>0</v>
      </c>
      <c r="J79" s="95">
        <f>DISPUTES_Total_Ind!J79+DISPUTES_Total_Grp!J79</f>
        <v>0</v>
      </c>
      <c r="K79" s="95">
        <f>DISPUTES_Total_Ind!K79+DISPUTES_Total_Grp!K79</f>
        <v>0</v>
      </c>
      <c r="L79" s="95">
        <f>DISPUTES_Total_Ind!L79+DISPUTES_Total_Grp!L79</f>
        <v>0</v>
      </c>
      <c r="M79" s="95">
        <f>DISPUTES_Total_Ind!M79+DISPUTES_Total_Grp!M79</f>
        <v>0</v>
      </c>
      <c r="N79" s="95">
        <f>DISPUTES_Total_Ind!N79+DISPUTES_Total_Grp!N79</f>
        <v>0</v>
      </c>
      <c r="O79" s="95">
        <f>DISPUTES_Total_Ind!O79+DISPUTES_Total_Grp!O79</f>
        <v>0</v>
      </c>
      <c r="P79" s="95">
        <f>DISPUTES_Total_Ind!P79+DISPUTES_Total_Grp!P79</f>
        <v>0</v>
      </c>
      <c r="Q79" s="95">
        <f>DISPUTES_Total_Ind!Q79+DISPUTES_Total_Grp!Q79</f>
        <v>0</v>
      </c>
      <c r="R79" s="95">
        <f>DISPUTES_Total_Ind!R79+DISPUTES_Total_Grp!R79</f>
        <v>0</v>
      </c>
      <c r="S79" s="95">
        <f>DISPUTES_Total_Ind!S79+DISPUTES_Total_Grp!S79</f>
        <v>0</v>
      </c>
      <c r="T79" s="95">
        <f>DISPUTES_Total_Ind!T79+DISPUTES_Total_Grp!T79</f>
        <v>0</v>
      </c>
      <c r="U79" s="95">
        <f>DISPUTES_Total_Ind!U79+DISPUTES_Total_Grp!U79</f>
        <v>0</v>
      </c>
      <c r="V79" s="95">
        <f>DISPUTES_Total_Ind!V79+DISPUTES_Total_Grp!V79</f>
        <v>0</v>
      </c>
      <c r="W79" s="95">
        <f>DISPUTES_Total_Ind!W79+DISPUTES_Total_Grp!W79</f>
        <v>0</v>
      </c>
      <c r="X79" s="95">
        <f>DISPUTES_Total_Ind!X79+DISPUTES_Total_Grp!X79</f>
        <v>0</v>
      </c>
      <c r="Y79" s="95">
        <f>DISPUTES_Total_Ind!Y79+DISPUTES_Total_Grp!Y79</f>
        <v>0</v>
      </c>
      <c r="Z79" s="95">
        <f>DISPUTES_Total_Ind!Z79+DISPUTES_Total_Grp!Z79</f>
        <v>0</v>
      </c>
      <c r="AA79" s="95">
        <f>DISPUTES_Total_Ind!AA79+DISPUTES_Total_Grp!AA79</f>
        <v>0</v>
      </c>
      <c r="AB79" s="95">
        <f>DISPUTES_Total_Ind!AB79+DISPUTES_Total_Grp!AB79</f>
        <v>0</v>
      </c>
      <c r="AC79" s="95">
        <f>DISPUTES_Total_Ind!AC79+DISPUTES_Total_Grp!AC79</f>
        <v>0</v>
      </c>
      <c r="AD79" s="95">
        <f>DISPUTES_Total_Ind!AD79+DISPUTES_Total_Grp!AD79</f>
        <v>0</v>
      </c>
      <c r="AE79" s="95">
        <f>DISPUTES_Total_Ind!AE79+DISPUTES_Total_Grp!AE79</f>
        <v>0</v>
      </c>
      <c r="AF79" s="95">
        <f>DISPUTES_Total_Ind!AF79+DISPUTES_Total_Grp!AF79</f>
        <v>0</v>
      </c>
      <c r="AG79" s="95">
        <f>DISPUTES_Total_Ind!AG79+DISPUTES_Total_Grp!AG79</f>
        <v>0</v>
      </c>
      <c r="AH79" s="95">
        <f>DISPUTES_Total_Ind!AH79+DISPUTES_Total_Grp!AH79</f>
        <v>0</v>
      </c>
      <c r="AI79" s="95">
        <f>DISPUTES_Total_Ind!AI79+DISPUTES_Total_Grp!AI79</f>
        <v>0</v>
      </c>
      <c r="AJ79" s="95">
        <f>DISPUTES_Total_Ind!AJ79+DISPUTES_Total_Grp!AJ79</f>
        <v>0</v>
      </c>
      <c r="AK79" s="95">
        <f>DISPUTES_Total_Ind!AK79+DISPUTES_Total_Grp!AK79</f>
        <v>0</v>
      </c>
      <c r="AL79" s="95">
        <f>DISPUTES_Total_Ind!AL79+DISPUTES_Total_Grp!AL79</f>
        <v>0</v>
      </c>
      <c r="AM79" s="95">
        <f>DISPUTES_Total_Ind!AM79+DISPUTES_Total_Grp!AM79</f>
        <v>0</v>
      </c>
      <c r="AN79" s="95">
        <f>DISPUTES_Total_Ind!AN79+DISPUTES_Total_Grp!AN79</f>
        <v>0</v>
      </c>
      <c r="AO79" s="95">
        <f>DISPUTES_Total_Ind!AO79+DISPUTES_Total_Grp!AO79</f>
        <v>0</v>
      </c>
      <c r="AP79" s="95">
        <f>DISPUTES_Total_Ind!AP79+DISPUTES_Total_Grp!AP79</f>
        <v>0</v>
      </c>
      <c r="AQ79" s="95">
        <f>DISPUTES_Total_Ind!AQ79+DISPUTES_Total_Grp!AQ79</f>
        <v>0</v>
      </c>
      <c r="AR79" s="95">
        <f>DISPUTES_Total_Ind!AR79+DISPUTES_Total_Grp!AR79</f>
        <v>0</v>
      </c>
    </row>
    <row r="80" spans="1:44" x14ac:dyDescent="0.25">
      <c r="A80" s="110" t="str">
        <f t="shared" si="3"/>
        <v>DISPUTE PAYMENT AMOUNTS (RESOLVED)</v>
      </c>
      <c r="B80" s="36"/>
      <c r="C80" s="12" t="s">
        <v>26</v>
      </c>
      <c r="D80" s="53" t="s">
        <v>341</v>
      </c>
      <c r="E80" s="53" t="s">
        <v>259</v>
      </c>
      <c r="F80" s="95">
        <f>DISPUTES_Total_Ind!F80+DISPUTES_Total_Grp!F80</f>
        <v>0</v>
      </c>
      <c r="G80" s="95">
        <f>DISPUTES_Total_Ind!G80+DISPUTES_Total_Grp!G80</f>
        <v>0</v>
      </c>
      <c r="H80" s="95">
        <f>DISPUTES_Total_Ind!H80+DISPUTES_Total_Grp!H80</f>
        <v>0</v>
      </c>
      <c r="I80" s="95">
        <f>DISPUTES_Total_Ind!I80+DISPUTES_Total_Grp!I80</f>
        <v>0</v>
      </c>
      <c r="J80" s="95">
        <f>DISPUTES_Total_Ind!J80+DISPUTES_Total_Grp!J80</f>
        <v>0</v>
      </c>
      <c r="K80" s="95">
        <f>DISPUTES_Total_Ind!K80+DISPUTES_Total_Grp!K80</f>
        <v>0</v>
      </c>
      <c r="L80" s="95">
        <f>DISPUTES_Total_Ind!L80+DISPUTES_Total_Grp!L80</f>
        <v>0</v>
      </c>
      <c r="M80" s="95">
        <f>DISPUTES_Total_Ind!M80+DISPUTES_Total_Grp!M80</f>
        <v>0</v>
      </c>
      <c r="N80" s="95">
        <f>DISPUTES_Total_Ind!N80+DISPUTES_Total_Grp!N80</f>
        <v>0</v>
      </c>
      <c r="O80" s="95">
        <f>DISPUTES_Total_Ind!O80+DISPUTES_Total_Grp!O80</f>
        <v>0</v>
      </c>
      <c r="P80" s="95">
        <f>DISPUTES_Total_Ind!P80+DISPUTES_Total_Grp!P80</f>
        <v>0</v>
      </c>
      <c r="Q80" s="95">
        <f>DISPUTES_Total_Ind!Q80+DISPUTES_Total_Grp!Q80</f>
        <v>0</v>
      </c>
      <c r="R80" s="95">
        <f>DISPUTES_Total_Ind!R80+DISPUTES_Total_Grp!R80</f>
        <v>0</v>
      </c>
      <c r="S80" s="95">
        <f>DISPUTES_Total_Ind!S80+DISPUTES_Total_Grp!S80</f>
        <v>0</v>
      </c>
      <c r="T80" s="95">
        <f>DISPUTES_Total_Ind!T80+DISPUTES_Total_Grp!T80</f>
        <v>0</v>
      </c>
      <c r="U80" s="95">
        <f>DISPUTES_Total_Ind!U80+DISPUTES_Total_Grp!U80</f>
        <v>0</v>
      </c>
      <c r="V80" s="95">
        <f>DISPUTES_Total_Ind!V80+DISPUTES_Total_Grp!V80</f>
        <v>0</v>
      </c>
      <c r="W80" s="95">
        <f>DISPUTES_Total_Ind!W80+DISPUTES_Total_Grp!W80</f>
        <v>0</v>
      </c>
      <c r="X80" s="95">
        <f>DISPUTES_Total_Ind!X80+DISPUTES_Total_Grp!X80</f>
        <v>0</v>
      </c>
      <c r="Y80" s="95">
        <f>DISPUTES_Total_Ind!Y80+DISPUTES_Total_Grp!Y80</f>
        <v>0</v>
      </c>
      <c r="Z80" s="95">
        <f>DISPUTES_Total_Ind!Z80+DISPUTES_Total_Grp!Z80</f>
        <v>0</v>
      </c>
      <c r="AA80" s="95">
        <f>DISPUTES_Total_Ind!AA80+DISPUTES_Total_Grp!AA80</f>
        <v>0</v>
      </c>
      <c r="AB80" s="95">
        <f>DISPUTES_Total_Ind!AB80+DISPUTES_Total_Grp!AB80</f>
        <v>0</v>
      </c>
      <c r="AC80" s="95">
        <f>DISPUTES_Total_Ind!AC80+DISPUTES_Total_Grp!AC80</f>
        <v>0</v>
      </c>
      <c r="AD80" s="95">
        <f>DISPUTES_Total_Ind!AD80+DISPUTES_Total_Grp!AD80</f>
        <v>0</v>
      </c>
      <c r="AE80" s="95">
        <f>DISPUTES_Total_Ind!AE80+DISPUTES_Total_Grp!AE80</f>
        <v>0</v>
      </c>
      <c r="AF80" s="95">
        <f>DISPUTES_Total_Ind!AF80+DISPUTES_Total_Grp!AF80</f>
        <v>0</v>
      </c>
      <c r="AG80" s="95">
        <f>DISPUTES_Total_Ind!AG80+DISPUTES_Total_Grp!AG80</f>
        <v>0</v>
      </c>
      <c r="AH80" s="95">
        <f>DISPUTES_Total_Ind!AH80+DISPUTES_Total_Grp!AH80</f>
        <v>0</v>
      </c>
      <c r="AI80" s="95">
        <f>DISPUTES_Total_Ind!AI80+DISPUTES_Total_Grp!AI80</f>
        <v>0</v>
      </c>
      <c r="AJ80" s="95">
        <f>DISPUTES_Total_Ind!AJ80+DISPUTES_Total_Grp!AJ80</f>
        <v>0</v>
      </c>
      <c r="AK80" s="95">
        <f>DISPUTES_Total_Ind!AK80+DISPUTES_Total_Grp!AK80</f>
        <v>0</v>
      </c>
      <c r="AL80" s="95">
        <f>DISPUTES_Total_Ind!AL80+DISPUTES_Total_Grp!AL80</f>
        <v>0</v>
      </c>
      <c r="AM80" s="95">
        <f>DISPUTES_Total_Ind!AM80+DISPUTES_Total_Grp!AM80</f>
        <v>0</v>
      </c>
      <c r="AN80" s="95">
        <f>DISPUTES_Total_Ind!AN80+DISPUTES_Total_Grp!AN80</f>
        <v>0</v>
      </c>
      <c r="AO80" s="95">
        <f>DISPUTES_Total_Ind!AO80+DISPUTES_Total_Grp!AO80</f>
        <v>0</v>
      </c>
      <c r="AP80" s="95">
        <f>DISPUTES_Total_Ind!AP80+DISPUTES_Total_Grp!AP80</f>
        <v>0</v>
      </c>
      <c r="AQ80" s="95">
        <f>DISPUTES_Total_Ind!AQ80+DISPUTES_Total_Grp!AQ80</f>
        <v>0</v>
      </c>
      <c r="AR80" s="95">
        <f>DISPUTES_Total_Ind!AR80+DISPUTES_Total_Grp!AR80</f>
        <v>0</v>
      </c>
    </row>
    <row r="81" spans="1:44" x14ac:dyDescent="0.25">
      <c r="A81" s="110" t="str">
        <f t="shared" si="3"/>
        <v>DISPUTE PAYMENT AMOUNTS (RESOLVED)</v>
      </c>
      <c r="B81" s="36"/>
      <c r="C81" s="12" t="s">
        <v>26</v>
      </c>
      <c r="D81" s="53" t="s">
        <v>515</v>
      </c>
      <c r="E81" s="53" t="s">
        <v>228</v>
      </c>
      <c r="F81" s="95">
        <f>DISPUTES_Total_Ind!F81+DISPUTES_Total_Grp!F81</f>
        <v>0</v>
      </c>
      <c r="G81" s="95">
        <f>DISPUTES_Total_Ind!G81+DISPUTES_Total_Grp!G81</f>
        <v>0</v>
      </c>
      <c r="H81" s="95">
        <f>DISPUTES_Total_Ind!H81+DISPUTES_Total_Grp!H81</f>
        <v>0</v>
      </c>
      <c r="I81" s="95">
        <f>DISPUTES_Total_Ind!I81+DISPUTES_Total_Grp!I81</f>
        <v>0</v>
      </c>
      <c r="J81" s="95">
        <f>DISPUTES_Total_Ind!J81+DISPUTES_Total_Grp!J81</f>
        <v>0</v>
      </c>
      <c r="K81" s="95">
        <f>DISPUTES_Total_Ind!K81+DISPUTES_Total_Grp!K81</f>
        <v>0</v>
      </c>
      <c r="L81" s="95">
        <f>DISPUTES_Total_Ind!L81+DISPUTES_Total_Grp!L81</f>
        <v>0</v>
      </c>
      <c r="M81" s="95">
        <f>DISPUTES_Total_Ind!M81+DISPUTES_Total_Grp!M81</f>
        <v>0</v>
      </c>
      <c r="N81" s="95">
        <f>DISPUTES_Total_Ind!N81+DISPUTES_Total_Grp!N81</f>
        <v>0</v>
      </c>
      <c r="O81" s="95">
        <f>DISPUTES_Total_Ind!O81+DISPUTES_Total_Grp!O81</f>
        <v>0</v>
      </c>
      <c r="P81" s="95">
        <f>DISPUTES_Total_Ind!P81+DISPUTES_Total_Grp!P81</f>
        <v>0</v>
      </c>
      <c r="Q81" s="95">
        <f>DISPUTES_Total_Ind!Q81+DISPUTES_Total_Grp!Q81</f>
        <v>0</v>
      </c>
      <c r="R81" s="95">
        <f>DISPUTES_Total_Ind!R81+DISPUTES_Total_Grp!R81</f>
        <v>0</v>
      </c>
      <c r="S81" s="95">
        <f>DISPUTES_Total_Ind!S81+DISPUTES_Total_Grp!S81</f>
        <v>0</v>
      </c>
      <c r="T81" s="95">
        <f>DISPUTES_Total_Ind!T81+DISPUTES_Total_Grp!T81</f>
        <v>0</v>
      </c>
      <c r="U81" s="95">
        <f>DISPUTES_Total_Ind!U81+DISPUTES_Total_Grp!U81</f>
        <v>0</v>
      </c>
      <c r="V81" s="95">
        <f>DISPUTES_Total_Ind!V81+DISPUTES_Total_Grp!V81</f>
        <v>0</v>
      </c>
      <c r="W81" s="95">
        <f>DISPUTES_Total_Ind!W81+DISPUTES_Total_Grp!W81</f>
        <v>0</v>
      </c>
      <c r="X81" s="95">
        <f>DISPUTES_Total_Ind!X81+DISPUTES_Total_Grp!X81</f>
        <v>0</v>
      </c>
      <c r="Y81" s="95">
        <f>DISPUTES_Total_Ind!Y81+DISPUTES_Total_Grp!Y81</f>
        <v>0</v>
      </c>
      <c r="Z81" s="95">
        <f>DISPUTES_Total_Ind!Z81+DISPUTES_Total_Grp!Z81</f>
        <v>0</v>
      </c>
      <c r="AA81" s="95">
        <f>DISPUTES_Total_Ind!AA81+DISPUTES_Total_Grp!AA81</f>
        <v>0</v>
      </c>
      <c r="AB81" s="95">
        <f>DISPUTES_Total_Ind!AB81+DISPUTES_Total_Grp!AB81</f>
        <v>0</v>
      </c>
      <c r="AC81" s="95">
        <f>DISPUTES_Total_Ind!AC81+DISPUTES_Total_Grp!AC81</f>
        <v>0</v>
      </c>
      <c r="AD81" s="95">
        <f>DISPUTES_Total_Ind!AD81+DISPUTES_Total_Grp!AD81</f>
        <v>0</v>
      </c>
      <c r="AE81" s="95">
        <f>DISPUTES_Total_Ind!AE81+DISPUTES_Total_Grp!AE81</f>
        <v>0</v>
      </c>
      <c r="AF81" s="95">
        <f>DISPUTES_Total_Ind!AF81+DISPUTES_Total_Grp!AF81</f>
        <v>0</v>
      </c>
      <c r="AG81" s="95">
        <f>DISPUTES_Total_Ind!AG81+DISPUTES_Total_Grp!AG81</f>
        <v>0</v>
      </c>
      <c r="AH81" s="95">
        <f>DISPUTES_Total_Ind!AH81+DISPUTES_Total_Grp!AH81</f>
        <v>0</v>
      </c>
      <c r="AI81" s="95">
        <f>DISPUTES_Total_Ind!AI81+DISPUTES_Total_Grp!AI81</f>
        <v>0</v>
      </c>
      <c r="AJ81" s="95">
        <f>DISPUTES_Total_Ind!AJ81+DISPUTES_Total_Grp!AJ81</f>
        <v>0</v>
      </c>
      <c r="AK81" s="95">
        <f>DISPUTES_Total_Ind!AK81+DISPUTES_Total_Grp!AK81</f>
        <v>0</v>
      </c>
      <c r="AL81" s="95">
        <f>DISPUTES_Total_Ind!AL81+DISPUTES_Total_Grp!AL81</f>
        <v>0</v>
      </c>
      <c r="AM81" s="95">
        <f>DISPUTES_Total_Ind!AM81+DISPUTES_Total_Grp!AM81</f>
        <v>0</v>
      </c>
      <c r="AN81" s="95">
        <f>DISPUTES_Total_Ind!AN81+DISPUTES_Total_Grp!AN81</f>
        <v>0</v>
      </c>
      <c r="AO81" s="95">
        <f>DISPUTES_Total_Ind!AO81+DISPUTES_Total_Grp!AO81</f>
        <v>0</v>
      </c>
      <c r="AP81" s="95">
        <f>DISPUTES_Total_Ind!AP81+DISPUTES_Total_Grp!AP81</f>
        <v>0</v>
      </c>
      <c r="AQ81" s="95">
        <f>DISPUTES_Total_Ind!AQ81+DISPUTES_Total_Grp!AQ81</f>
        <v>0</v>
      </c>
      <c r="AR81" s="95">
        <f>DISPUTES_Total_Ind!AR81+DISPUTES_Total_Grp!AR81</f>
        <v>0</v>
      </c>
    </row>
    <row r="82" spans="1:44" x14ac:dyDescent="0.25">
      <c r="A82" s="110"/>
      <c r="B82" s="36"/>
      <c r="C82" s="12"/>
      <c r="D82" s="92"/>
      <c r="E82" s="92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</row>
    <row r="83" spans="1:44" x14ac:dyDescent="0.25">
      <c r="A83" s="110" t="str">
        <f t="shared" ref="A83:A91" si="4">$A$70</f>
        <v>DISPUTE PAYMENT AMOUNTS (RESOLVED)</v>
      </c>
      <c r="B83" s="36"/>
      <c r="C83" s="12" t="s">
        <v>26</v>
      </c>
      <c r="D83" s="53" t="s">
        <v>355</v>
      </c>
      <c r="E83" s="53" t="s">
        <v>27</v>
      </c>
      <c r="F83" s="95">
        <f>DISPUTES_Total_Ind!F83+DISPUTES_Total_Grp!F83</f>
        <v>0</v>
      </c>
      <c r="G83" s="95">
        <f>DISPUTES_Total_Ind!G83+DISPUTES_Total_Grp!G83</f>
        <v>0</v>
      </c>
      <c r="H83" s="95">
        <f>DISPUTES_Total_Ind!H83+DISPUTES_Total_Grp!H83</f>
        <v>0</v>
      </c>
      <c r="I83" s="95">
        <f>DISPUTES_Total_Ind!I83+DISPUTES_Total_Grp!I83</f>
        <v>0</v>
      </c>
      <c r="J83" s="95">
        <f>DISPUTES_Total_Ind!J83+DISPUTES_Total_Grp!J83</f>
        <v>0</v>
      </c>
      <c r="K83" s="95">
        <f>DISPUTES_Total_Ind!K83+DISPUTES_Total_Grp!K83</f>
        <v>0</v>
      </c>
      <c r="L83" s="95">
        <f>DISPUTES_Total_Ind!L83+DISPUTES_Total_Grp!L83</f>
        <v>0</v>
      </c>
      <c r="M83" s="95">
        <f>DISPUTES_Total_Ind!M83+DISPUTES_Total_Grp!M83</f>
        <v>0</v>
      </c>
      <c r="N83" s="95">
        <f>DISPUTES_Total_Ind!N83+DISPUTES_Total_Grp!N83</f>
        <v>0</v>
      </c>
      <c r="O83" s="95">
        <f>DISPUTES_Total_Ind!O83+DISPUTES_Total_Grp!O83</f>
        <v>0</v>
      </c>
      <c r="P83" s="95">
        <f>DISPUTES_Total_Ind!P83+DISPUTES_Total_Grp!P83</f>
        <v>0</v>
      </c>
      <c r="Q83" s="95">
        <f>DISPUTES_Total_Ind!Q83+DISPUTES_Total_Grp!Q83</f>
        <v>0</v>
      </c>
      <c r="R83" s="95">
        <f>DISPUTES_Total_Ind!R83+DISPUTES_Total_Grp!R83</f>
        <v>0</v>
      </c>
      <c r="S83" s="95">
        <f>DISPUTES_Total_Ind!S83+DISPUTES_Total_Grp!S83</f>
        <v>0</v>
      </c>
      <c r="T83" s="95">
        <f>DISPUTES_Total_Ind!T83+DISPUTES_Total_Grp!T83</f>
        <v>0</v>
      </c>
      <c r="U83" s="95">
        <f>DISPUTES_Total_Ind!U83+DISPUTES_Total_Grp!U83</f>
        <v>0</v>
      </c>
      <c r="V83" s="95">
        <f>DISPUTES_Total_Ind!V83+DISPUTES_Total_Grp!V83</f>
        <v>0</v>
      </c>
      <c r="W83" s="95">
        <f>DISPUTES_Total_Ind!W83+DISPUTES_Total_Grp!W83</f>
        <v>0</v>
      </c>
      <c r="X83" s="95">
        <f>DISPUTES_Total_Ind!X83+DISPUTES_Total_Grp!X83</f>
        <v>0</v>
      </c>
      <c r="Y83" s="95">
        <f>DISPUTES_Total_Ind!Y83+DISPUTES_Total_Grp!Y83</f>
        <v>0</v>
      </c>
      <c r="Z83" s="95">
        <f>DISPUTES_Total_Ind!Z83+DISPUTES_Total_Grp!Z83</f>
        <v>0</v>
      </c>
      <c r="AA83" s="95">
        <f>DISPUTES_Total_Ind!AA83+DISPUTES_Total_Grp!AA83</f>
        <v>0</v>
      </c>
      <c r="AB83" s="95">
        <f>DISPUTES_Total_Ind!AB83+DISPUTES_Total_Grp!AB83</f>
        <v>0</v>
      </c>
      <c r="AC83" s="95">
        <f>DISPUTES_Total_Ind!AC83+DISPUTES_Total_Grp!AC83</f>
        <v>0</v>
      </c>
      <c r="AD83" s="95">
        <f>DISPUTES_Total_Ind!AD83+DISPUTES_Total_Grp!AD83</f>
        <v>0</v>
      </c>
      <c r="AE83" s="95">
        <f>DISPUTES_Total_Ind!AE83+DISPUTES_Total_Grp!AE83</f>
        <v>0</v>
      </c>
      <c r="AF83" s="95">
        <f>DISPUTES_Total_Ind!AF83+DISPUTES_Total_Grp!AF83</f>
        <v>0</v>
      </c>
      <c r="AG83" s="95">
        <f>DISPUTES_Total_Ind!AG83+DISPUTES_Total_Grp!AG83</f>
        <v>0</v>
      </c>
      <c r="AH83" s="95">
        <f>DISPUTES_Total_Ind!AH83+DISPUTES_Total_Grp!AH83</f>
        <v>0</v>
      </c>
      <c r="AI83" s="95">
        <f>DISPUTES_Total_Ind!AI83+DISPUTES_Total_Grp!AI83</f>
        <v>0</v>
      </c>
      <c r="AJ83" s="95">
        <f>DISPUTES_Total_Ind!AJ83+DISPUTES_Total_Grp!AJ83</f>
        <v>0</v>
      </c>
      <c r="AK83" s="95">
        <f>DISPUTES_Total_Ind!AK83+DISPUTES_Total_Grp!AK83</f>
        <v>0</v>
      </c>
      <c r="AL83" s="95">
        <f>DISPUTES_Total_Ind!AL83+DISPUTES_Total_Grp!AL83</f>
        <v>0</v>
      </c>
      <c r="AM83" s="95">
        <f>DISPUTES_Total_Ind!AM83+DISPUTES_Total_Grp!AM83</f>
        <v>0</v>
      </c>
      <c r="AN83" s="95">
        <f>DISPUTES_Total_Ind!AN83+DISPUTES_Total_Grp!AN83</f>
        <v>0</v>
      </c>
      <c r="AO83" s="95">
        <f>DISPUTES_Total_Ind!AO83+DISPUTES_Total_Grp!AO83</f>
        <v>0</v>
      </c>
      <c r="AP83" s="95">
        <f>DISPUTES_Total_Ind!AP83+DISPUTES_Total_Grp!AP83</f>
        <v>0</v>
      </c>
      <c r="AQ83" s="95">
        <f>DISPUTES_Total_Ind!AQ83+DISPUTES_Total_Grp!AQ83</f>
        <v>0</v>
      </c>
      <c r="AR83" s="95">
        <f>DISPUTES_Total_Ind!AR83+DISPUTES_Total_Grp!AR83</f>
        <v>0</v>
      </c>
    </row>
    <row r="84" spans="1:44" x14ac:dyDescent="0.25">
      <c r="A84" s="110" t="str">
        <f t="shared" si="4"/>
        <v>DISPUTE PAYMENT AMOUNTS (RESOLVED)</v>
      </c>
      <c r="B84" s="36"/>
      <c r="C84" s="12" t="s">
        <v>26</v>
      </c>
      <c r="D84" s="53" t="s">
        <v>454</v>
      </c>
      <c r="E84" s="53" t="s">
        <v>229</v>
      </c>
      <c r="F84" s="95">
        <f>DISPUTES_Total_Ind!F84+DISPUTES_Total_Grp!F84</f>
        <v>0</v>
      </c>
      <c r="G84" s="95">
        <f>DISPUTES_Total_Ind!G84+DISPUTES_Total_Grp!G84</f>
        <v>0</v>
      </c>
      <c r="H84" s="95">
        <f>DISPUTES_Total_Ind!H84+DISPUTES_Total_Grp!H84</f>
        <v>0</v>
      </c>
      <c r="I84" s="95">
        <f>DISPUTES_Total_Ind!I84+DISPUTES_Total_Grp!I84</f>
        <v>0</v>
      </c>
      <c r="J84" s="95">
        <f>DISPUTES_Total_Ind!J84+DISPUTES_Total_Grp!J84</f>
        <v>0</v>
      </c>
      <c r="K84" s="95">
        <f>DISPUTES_Total_Ind!K84+DISPUTES_Total_Grp!K84</f>
        <v>0</v>
      </c>
      <c r="L84" s="95">
        <f>DISPUTES_Total_Ind!L84+DISPUTES_Total_Grp!L84</f>
        <v>0</v>
      </c>
      <c r="M84" s="95">
        <f>DISPUTES_Total_Ind!M84+DISPUTES_Total_Grp!M84</f>
        <v>0</v>
      </c>
      <c r="N84" s="95">
        <f>DISPUTES_Total_Ind!N84+DISPUTES_Total_Grp!N84</f>
        <v>0</v>
      </c>
      <c r="O84" s="95">
        <f>DISPUTES_Total_Ind!O84+DISPUTES_Total_Grp!O84</f>
        <v>0</v>
      </c>
      <c r="P84" s="95">
        <f>DISPUTES_Total_Ind!P84+DISPUTES_Total_Grp!P84</f>
        <v>0</v>
      </c>
      <c r="Q84" s="95">
        <f>DISPUTES_Total_Ind!Q84+DISPUTES_Total_Grp!Q84</f>
        <v>0</v>
      </c>
      <c r="R84" s="95">
        <f>DISPUTES_Total_Ind!R84+DISPUTES_Total_Grp!R84</f>
        <v>0</v>
      </c>
      <c r="S84" s="95">
        <f>DISPUTES_Total_Ind!S84+DISPUTES_Total_Grp!S84</f>
        <v>0</v>
      </c>
      <c r="T84" s="95">
        <f>DISPUTES_Total_Ind!T84+DISPUTES_Total_Grp!T84</f>
        <v>0</v>
      </c>
      <c r="U84" s="95">
        <f>DISPUTES_Total_Ind!U84+DISPUTES_Total_Grp!U84</f>
        <v>0</v>
      </c>
      <c r="V84" s="95">
        <f>DISPUTES_Total_Ind!V84+DISPUTES_Total_Grp!V84</f>
        <v>0</v>
      </c>
      <c r="W84" s="95">
        <f>DISPUTES_Total_Ind!W84+DISPUTES_Total_Grp!W84</f>
        <v>0</v>
      </c>
      <c r="X84" s="95">
        <f>DISPUTES_Total_Ind!X84+DISPUTES_Total_Grp!X84</f>
        <v>0</v>
      </c>
      <c r="Y84" s="95">
        <f>DISPUTES_Total_Ind!Y84+DISPUTES_Total_Grp!Y84</f>
        <v>0</v>
      </c>
      <c r="Z84" s="95">
        <f>DISPUTES_Total_Ind!Z84+DISPUTES_Total_Grp!Z84</f>
        <v>0</v>
      </c>
      <c r="AA84" s="95">
        <f>DISPUTES_Total_Ind!AA84+DISPUTES_Total_Grp!AA84</f>
        <v>0</v>
      </c>
      <c r="AB84" s="95">
        <f>DISPUTES_Total_Ind!AB84+DISPUTES_Total_Grp!AB84</f>
        <v>0</v>
      </c>
      <c r="AC84" s="95">
        <f>DISPUTES_Total_Ind!AC84+DISPUTES_Total_Grp!AC84</f>
        <v>0</v>
      </c>
      <c r="AD84" s="95">
        <f>DISPUTES_Total_Ind!AD84+DISPUTES_Total_Grp!AD84</f>
        <v>0</v>
      </c>
      <c r="AE84" s="95">
        <f>DISPUTES_Total_Ind!AE84+DISPUTES_Total_Grp!AE84</f>
        <v>0</v>
      </c>
      <c r="AF84" s="95">
        <f>DISPUTES_Total_Ind!AF84+DISPUTES_Total_Grp!AF84</f>
        <v>0</v>
      </c>
      <c r="AG84" s="95">
        <f>DISPUTES_Total_Ind!AG84+DISPUTES_Total_Grp!AG84</f>
        <v>0</v>
      </c>
      <c r="AH84" s="95">
        <f>DISPUTES_Total_Ind!AH84+DISPUTES_Total_Grp!AH84</f>
        <v>0</v>
      </c>
      <c r="AI84" s="95">
        <f>DISPUTES_Total_Ind!AI84+DISPUTES_Total_Grp!AI84</f>
        <v>0</v>
      </c>
      <c r="AJ84" s="95">
        <f>DISPUTES_Total_Ind!AJ84+DISPUTES_Total_Grp!AJ84</f>
        <v>0</v>
      </c>
      <c r="AK84" s="95">
        <f>DISPUTES_Total_Ind!AK84+DISPUTES_Total_Grp!AK84</f>
        <v>0</v>
      </c>
      <c r="AL84" s="95">
        <f>DISPUTES_Total_Ind!AL84+DISPUTES_Total_Grp!AL84</f>
        <v>0</v>
      </c>
      <c r="AM84" s="95">
        <f>DISPUTES_Total_Ind!AM84+DISPUTES_Total_Grp!AM84</f>
        <v>0</v>
      </c>
      <c r="AN84" s="95">
        <f>DISPUTES_Total_Ind!AN84+DISPUTES_Total_Grp!AN84</f>
        <v>0</v>
      </c>
      <c r="AO84" s="95">
        <f>DISPUTES_Total_Ind!AO84+DISPUTES_Total_Grp!AO84</f>
        <v>0</v>
      </c>
      <c r="AP84" s="95">
        <f>DISPUTES_Total_Ind!AP84+DISPUTES_Total_Grp!AP84</f>
        <v>0</v>
      </c>
      <c r="AQ84" s="95">
        <f>DISPUTES_Total_Ind!AQ84+DISPUTES_Total_Grp!AQ84</f>
        <v>0</v>
      </c>
      <c r="AR84" s="95">
        <f>DISPUTES_Total_Ind!AR84+DISPUTES_Total_Grp!AR84</f>
        <v>0</v>
      </c>
    </row>
    <row r="85" spans="1:44" x14ac:dyDescent="0.25">
      <c r="A85" s="110" t="str">
        <f t="shared" si="4"/>
        <v>DISPUTE PAYMENT AMOUNTS (RESOLVED)</v>
      </c>
      <c r="B85" s="36"/>
      <c r="C85" s="12" t="s">
        <v>26</v>
      </c>
      <c r="D85" s="53" t="s">
        <v>455</v>
      </c>
      <c r="E85" s="53" t="s">
        <v>230</v>
      </c>
      <c r="F85" s="95">
        <f>DISPUTES_Total_Ind!F85+DISPUTES_Total_Grp!F85</f>
        <v>0</v>
      </c>
      <c r="G85" s="95">
        <f>DISPUTES_Total_Ind!G85+DISPUTES_Total_Grp!G85</f>
        <v>0</v>
      </c>
      <c r="H85" s="95">
        <f>DISPUTES_Total_Ind!H85+DISPUTES_Total_Grp!H85</f>
        <v>0</v>
      </c>
      <c r="I85" s="95">
        <f>DISPUTES_Total_Ind!I85+DISPUTES_Total_Grp!I85</f>
        <v>0</v>
      </c>
      <c r="J85" s="95">
        <f>DISPUTES_Total_Ind!J85+DISPUTES_Total_Grp!J85</f>
        <v>0</v>
      </c>
      <c r="K85" s="95">
        <f>DISPUTES_Total_Ind!K85+DISPUTES_Total_Grp!K85</f>
        <v>0</v>
      </c>
      <c r="L85" s="95">
        <f>DISPUTES_Total_Ind!L85+DISPUTES_Total_Grp!L85</f>
        <v>0</v>
      </c>
      <c r="M85" s="95">
        <f>DISPUTES_Total_Ind!M85+DISPUTES_Total_Grp!M85</f>
        <v>0</v>
      </c>
      <c r="N85" s="95">
        <f>DISPUTES_Total_Ind!N85+DISPUTES_Total_Grp!N85</f>
        <v>0</v>
      </c>
      <c r="O85" s="95">
        <f>DISPUTES_Total_Ind!O85+DISPUTES_Total_Grp!O85</f>
        <v>0</v>
      </c>
      <c r="P85" s="95">
        <f>DISPUTES_Total_Ind!P85+DISPUTES_Total_Grp!P85</f>
        <v>0</v>
      </c>
      <c r="Q85" s="95">
        <f>DISPUTES_Total_Ind!Q85+DISPUTES_Total_Grp!Q85</f>
        <v>0</v>
      </c>
      <c r="R85" s="95">
        <f>DISPUTES_Total_Ind!R85+DISPUTES_Total_Grp!R85</f>
        <v>0</v>
      </c>
      <c r="S85" s="95">
        <f>DISPUTES_Total_Ind!S85+DISPUTES_Total_Grp!S85</f>
        <v>0</v>
      </c>
      <c r="T85" s="95">
        <f>DISPUTES_Total_Ind!T85+DISPUTES_Total_Grp!T85</f>
        <v>0</v>
      </c>
      <c r="U85" s="95">
        <f>DISPUTES_Total_Ind!U85+DISPUTES_Total_Grp!U85</f>
        <v>0</v>
      </c>
      <c r="V85" s="95">
        <f>DISPUTES_Total_Ind!V85+DISPUTES_Total_Grp!V85</f>
        <v>0</v>
      </c>
      <c r="W85" s="95">
        <f>DISPUTES_Total_Ind!W85+DISPUTES_Total_Grp!W85</f>
        <v>0</v>
      </c>
      <c r="X85" s="95">
        <f>DISPUTES_Total_Ind!X85+DISPUTES_Total_Grp!X85</f>
        <v>0</v>
      </c>
      <c r="Y85" s="95">
        <f>DISPUTES_Total_Ind!Y85+DISPUTES_Total_Grp!Y85</f>
        <v>0</v>
      </c>
      <c r="Z85" s="95">
        <f>DISPUTES_Total_Ind!Z85+DISPUTES_Total_Grp!Z85</f>
        <v>0</v>
      </c>
      <c r="AA85" s="95">
        <f>DISPUTES_Total_Ind!AA85+DISPUTES_Total_Grp!AA85</f>
        <v>0</v>
      </c>
      <c r="AB85" s="95">
        <f>DISPUTES_Total_Ind!AB85+DISPUTES_Total_Grp!AB85</f>
        <v>0</v>
      </c>
      <c r="AC85" s="95">
        <f>DISPUTES_Total_Ind!AC85+DISPUTES_Total_Grp!AC85</f>
        <v>0</v>
      </c>
      <c r="AD85" s="95">
        <f>DISPUTES_Total_Ind!AD85+DISPUTES_Total_Grp!AD85</f>
        <v>0</v>
      </c>
      <c r="AE85" s="95">
        <f>DISPUTES_Total_Ind!AE85+DISPUTES_Total_Grp!AE85</f>
        <v>0</v>
      </c>
      <c r="AF85" s="95">
        <f>DISPUTES_Total_Ind!AF85+DISPUTES_Total_Grp!AF85</f>
        <v>0</v>
      </c>
      <c r="AG85" s="95">
        <f>DISPUTES_Total_Ind!AG85+DISPUTES_Total_Grp!AG85</f>
        <v>0</v>
      </c>
      <c r="AH85" s="95">
        <f>DISPUTES_Total_Ind!AH85+DISPUTES_Total_Grp!AH85</f>
        <v>0</v>
      </c>
      <c r="AI85" s="95">
        <f>DISPUTES_Total_Ind!AI85+DISPUTES_Total_Grp!AI85</f>
        <v>0</v>
      </c>
      <c r="AJ85" s="95">
        <f>DISPUTES_Total_Ind!AJ85+DISPUTES_Total_Grp!AJ85</f>
        <v>0</v>
      </c>
      <c r="AK85" s="95">
        <f>DISPUTES_Total_Ind!AK85+DISPUTES_Total_Grp!AK85</f>
        <v>0</v>
      </c>
      <c r="AL85" s="95">
        <f>DISPUTES_Total_Ind!AL85+DISPUTES_Total_Grp!AL85</f>
        <v>0</v>
      </c>
      <c r="AM85" s="95">
        <f>DISPUTES_Total_Ind!AM85+DISPUTES_Total_Grp!AM85</f>
        <v>0</v>
      </c>
      <c r="AN85" s="95">
        <f>DISPUTES_Total_Ind!AN85+DISPUTES_Total_Grp!AN85</f>
        <v>0</v>
      </c>
      <c r="AO85" s="95">
        <f>DISPUTES_Total_Ind!AO85+DISPUTES_Total_Grp!AO85</f>
        <v>0</v>
      </c>
      <c r="AP85" s="95">
        <f>DISPUTES_Total_Ind!AP85+DISPUTES_Total_Grp!AP85</f>
        <v>0</v>
      </c>
      <c r="AQ85" s="95">
        <f>DISPUTES_Total_Ind!AQ85+DISPUTES_Total_Grp!AQ85</f>
        <v>0</v>
      </c>
      <c r="AR85" s="95">
        <f>DISPUTES_Total_Ind!AR85+DISPUTES_Total_Grp!AR85</f>
        <v>0</v>
      </c>
    </row>
    <row r="86" spans="1:44" x14ac:dyDescent="0.25">
      <c r="A86" s="110" t="str">
        <f t="shared" si="4"/>
        <v>DISPUTE PAYMENT AMOUNTS (RESOLVED)</v>
      </c>
      <c r="B86" s="36"/>
      <c r="C86" s="12" t="s">
        <v>26</v>
      </c>
      <c r="D86" s="53" t="s">
        <v>456</v>
      </c>
      <c r="E86" s="53" t="s">
        <v>510</v>
      </c>
      <c r="F86" s="95">
        <f>DISPUTES_Total_Ind!F86+DISPUTES_Total_Grp!F86</f>
        <v>0</v>
      </c>
      <c r="G86" s="95">
        <f>DISPUTES_Total_Ind!G86+DISPUTES_Total_Grp!G86</f>
        <v>0</v>
      </c>
      <c r="H86" s="95">
        <f>DISPUTES_Total_Ind!H86+DISPUTES_Total_Grp!H86</f>
        <v>0</v>
      </c>
      <c r="I86" s="95">
        <f>DISPUTES_Total_Ind!I86+DISPUTES_Total_Grp!I86</f>
        <v>0</v>
      </c>
      <c r="J86" s="95">
        <f>DISPUTES_Total_Ind!J86+DISPUTES_Total_Grp!J86</f>
        <v>0</v>
      </c>
      <c r="K86" s="95">
        <f>DISPUTES_Total_Ind!K86+DISPUTES_Total_Grp!K86</f>
        <v>0</v>
      </c>
      <c r="L86" s="95">
        <f>DISPUTES_Total_Ind!L86+DISPUTES_Total_Grp!L86</f>
        <v>0</v>
      </c>
      <c r="M86" s="95">
        <f>DISPUTES_Total_Ind!M86+DISPUTES_Total_Grp!M86</f>
        <v>0</v>
      </c>
      <c r="N86" s="95">
        <f>DISPUTES_Total_Ind!N86+DISPUTES_Total_Grp!N86</f>
        <v>0</v>
      </c>
      <c r="O86" s="95">
        <f>DISPUTES_Total_Ind!O86+DISPUTES_Total_Grp!O86</f>
        <v>0</v>
      </c>
      <c r="P86" s="95">
        <f>DISPUTES_Total_Ind!P86+DISPUTES_Total_Grp!P86</f>
        <v>0</v>
      </c>
      <c r="Q86" s="95">
        <f>DISPUTES_Total_Ind!Q86+DISPUTES_Total_Grp!Q86</f>
        <v>0</v>
      </c>
      <c r="R86" s="95">
        <f>DISPUTES_Total_Ind!R86+DISPUTES_Total_Grp!R86</f>
        <v>0</v>
      </c>
      <c r="S86" s="95">
        <f>DISPUTES_Total_Ind!S86+DISPUTES_Total_Grp!S86</f>
        <v>0</v>
      </c>
      <c r="T86" s="95">
        <f>DISPUTES_Total_Ind!T86+DISPUTES_Total_Grp!T86</f>
        <v>0</v>
      </c>
      <c r="U86" s="95">
        <f>DISPUTES_Total_Ind!U86+DISPUTES_Total_Grp!U86</f>
        <v>0</v>
      </c>
      <c r="V86" s="95">
        <f>DISPUTES_Total_Ind!V86+DISPUTES_Total_Grp!V86</f>
        <v>0</v>
      </c>
      <c r="W86" s="95">
        <f>DISPUTES_Total_Ind!W86+DISPUTES_Total_Grp!W86</f>
        <v>0</v>
      </c>
      <c r="X86" s="95">
        <f>DISPUTES_Total_Ind!X86+DISPUTES_Total_Grp!X86</f>
        <v>0</v>
      </c>
      <c r="Y86" s="95">
        <f>DISPUTES_Total_Ind!Y86+DISPUTES_Total_Grp!Y86</f>
        <v>0</v>
      </c>
      <c r="Z86" s="95">
        <f>DISPUTES_Total_Ind!Z86+DISPUTES_Total_Grp!Z86</f>
        <v>0</v>
      </c>
      <c r="AA86" s="95">
        <f>DISPUTES_Total_Ind!AA86+DISPUTES_Total_Grp!AA86</f>
        <v>0</v>
      </c>
      <c r="AB86" s="95">
        <f>DISPUTES_Total_Ind!AB86+DISPUTES_Total_Grp!AB86</f>
        <v>0</v>
      </c>
      <c r="AC86" s="95">
        <f>DISPUTES_Total_Ind!AC86+DISPUTES_Total_Grp!AC86</f>
        <v>0</v>
      </c>
      <c r="AD86" s="95">
        <f>DISPUTES_Total_Ind!AD86+DISPUTES_Total_Grp!AD86</f>
        <v>0</v>
      </c>
      <c r="AE86" s="95">
        <f>DISPUTES_Total_Ind!AE86+DISPUTES_Total_Grp!AE86</f>
        <v>0</v>
      </c>
      <c r="AF86" s="95">
        <f>DISPUTES_Total_Ind!AF86+DISPUTES_Total_Grp!AF86</f>
        <v>0</v>
      </c>
      <c r="AG86" s="95">
        <f>DISPUTES_Total_Ind!AG86+DISPUTES_Total_Grp!AG86</f>
        <v>0</v>
      </c>
      <c r="AH86" s="95">
        <f>DISPUTES_Total_Ind!AH86+DISPUTES_Total_Grp!AH86</f>
        <v>0</v>
      </c>
      <c r="AI86" s="95">
        <f>DISPUTES_Total_Ind!AI86+DISPUTES_Total_Grp!AI86</f>
        <v>0</v>
      </c>
      <c r="AJ86" s="95">
        <f>DISPUTES_Total_Ind!AJ86+DISPUTES_Total_Grp!AJ86</f>
        <v>0</v>
      </c>
      <c r="AK86" s="95">
        <f>DISPUTES_Total_Ind!AK86+DISPUTES_Total_Grp!AK86</f>
        <v>0</v>
      </c>
      <c r="AL86" s="95">
        <f>DISPUTES_Total_Ind!AL86+DISPUTES_Total_Grp!AL86</f>
        <v>0</v>
      </c>
      <c r="AM86" s="95">
        <f>DISPUTES_Total_Ind!AM86+DISPUTES_Total_Grp!AM86</f>
        <v>0</v>
      </c>
      <c r="AN86" s="95">
        <f>DISPUTES_Total_Ind!AN86+DISPUTES_Total_Grp!AN86</f>
        <v>0</v>
      </c>
      <c r="AO86" s="95">
        <f>DISPUTES_Total_Ind!AO86+DISPUTES_Total_Grp!AO86</f>
        <v>0</v>
      </c>
      <c r="AP86" s="95">
        <f>DISPUTES_Total_Ind!AP86+DISPUTES_Total_Grp!AP86</f>
        <v>0</v>
      </c>
      <c r="AQ86" s="95">
        <f>DISPUTES_Total_Ind!AQ86+DISPUTES_Total_Grp!AQ86</f>
        <v>0</v>
      </c>
      <c r="AR86" s="95">
        <f>DISPUTES_Total_Ind!AR86+DISPUTES_Total_Grp!AR86</f>
        <v>0</v>
      </c>
    </row>
    <row r="87" spans="1:44" x14ac:dyDescent="0.25">
      <c r="A87" s="110" t="str">
        <f t="shared" si="4"/>
        <v>DISPUTE PAYMENT AMOUNTS (RESOLVED)</v>
      </c>
      <c r="B87" s="36"/>
      <c r="C87" s="12" t="s">
        <v>26</v>
      </c>
      <c r="D87" s="53" t="s">
        <v>356</v>
      </c>
      <c r="E87" s="53" t="s">
        <v>511</v>
      </c>
      <c r="F87" s="95">
        <f>DISPUTES_Total_Ind!F87+DISPUTES_Total_Grp!F87</f>
        <v>0</v>
      </c>
      <c r="G87" s="95">
        <f>DISPUTES_Total_Ind!G87+DISPUTES_Total_Grp!G87</f>
        <v>0</v>
      </c>
      <c r="H87" s="95">
        <f>DISPUTES_Total_Ind!H87+DISPUTES_Total_Grp!H87</f>
        <v>0</v>
      </c>
      <c r="I87" s="95">
        <f>DISPUTES_Total_Ind!I87+DISPUTES_Total_Grp!I87</f>
        <v>0</v>
      </c>
      <c r="J87" s="95">
        <f>DISPUTES_Total_Ind!J87+DISPUTES_Total_Grp!J87</f>
        <v>0</v>
      </c>
      <c r="K87" s="95">
        <f>DISPUTES_Total_Ind!K87+DISPUTES_Total_Grp!K87</f>
        <v>0</v>
      </c>
      <c r="L87" s="95">
        <f>DISPUTES_Total_Ind!L87+DISPUTES_Total_Grp!L87</f>
        <v>0</v>
      </c>
      <c r="M87" s="95">
        <f>DISPUTES_Total_Ind!M87+DISPUTES_Total_Grp!M87</f>
        <v>0</v>
      </c>
      <c r="N87" s="95">
        <f>DISPUTES_Total_Ind!N87+DISPUTES_Total_Grp!N87</f>
        <v>0</v>
      </c>
      <c r="O87" s="95">
        <f>DISPUTES_Total_Ind!O87+DISPUTES_Total_Grp!O87</f>
        <v>0</v>
      </c>
      <c r="P87" s="95">
        <f>DISPUTES_Total_Ind!P87+DISPUTES_Total_Grp!P87</f>
        <v>0</v>
      </c>
      <c r="Q87" s="95">
        <f>DISPUTES_Total_Ind!Q87+DISPUTES_Total_Grp!Q87</f>
        <v>0</v>
      </c>
      <c r="R87" s="95">
        <f>DISPUTES_Total_Ind!R87+DISPUTES_Total_Grp!R87</f>
        <v>0</v>
      </c>
      <c r="S87" s="95">
        <f>DISPUTES_Total_Ind!S87+DISPUTES_Total_Grp!S87</f>
        <v>0</v>
      </c>
      <c r="T87" s="95">
        <f>DISPUTES_Total_Ind!T87+DISPUTES_Total_Grp!T87</f>
        <v>0</v>
      </c>
      <c r="U87" s="95">
        <f>DISPUTES_Total_Ind!U87+DISPUTES_Total_Grp!U87</f>
        <v>0</v>
      </c>
      <c r="V87" s="95">
        <f>DISPUTES_Total_Ind!V87+DISPUTES_Total_Grp!V87</f>
        <v>0</v>
      </c>
      <c r="W87" s="95">
        <f>DISPUTES_Total_Ind!W87+DISPUTES_Total_Grp!W87</f>
        <v>0</v>
      </c>
      <c r="X87" s="95">
        <f>DISPUTES_Total_Ind!X87+DISPUTES_Total_Grp!X87</f>
        <v>0</v>
      </c>
      <c r="Y87" s="95">
        <f>DISPUTES_Total_Ind!Y87+DISPUTES_Total_Grp!Y87</f>
        <v>0</v>
      </c>
      <c r="Z87" s="95">
        <f>DISPUTES_Total_Ind!Z87+DISPUTES_Total_Grp!Z87</f>
        <v>0</v>
      </c>
      <c r="AA87" s="95">
        <f>DISPUTES_Total_Ind!AA87+DISPUTES_Total_Grp!AA87</f>
        <v>0</v>
      </c>
      <c r="AB87" s="95">
        <f>DISPUTES_Total_Ind!AB87+DISPUTES_Total_Grp!AB87</f>
        <v>0</v>
      </c>
      <c r="AC87" s="95">
        <f>DISPUTES_Total_Ind!AC87+DISPUTES_Total_Grp!AC87</f>
        <v>0</v>
      </c>
      <c r="AD87" s="95">
        <f>DISPUTES_Total_Ind!AD87+DISPUTES_Total_Grp!AD87</f>
        <v>0</v>
      </c>
      <c r="AE87" s="95">
        <f>DISPUTES_Total_Ind!AE87+DISPUTES_Total_Grp!AE87</f>
        <v>0</v>
      </c>
      <c r="AF87" s="95">
        <f>DISPUTES_Total_Ind!AF87+DISPUTES_Total_Grp!AF87</f>
        <v>0</v>
      </c>
      <c r="AG87" s="95">
        <f>DISPUTES_Total_Ind!AG87+DISPUTES_Total_Grp!AG87</f>
        <v>0</v>
      </c>
      <c r="AH87" s="95">
        <f>DISPUTES_Total_Ind!AH87+DISPUTES_Total_Grp!AH87</f>
        <v>0</v>
      </c>
      <c r="AI87" s="95">
        <f>DISPUTES_Total_Ind!AI87+DISPUTES_Total_Grp!AI87</f>
        <v>0</v>
      </c>
      <c r="AJ87" s="95">
        <f>DISPUTES_Total_Ind!AJ87+DISPUTES_Total_Grp!AJ87</f>
        <v>0</v>
      </c>
      <c r="AK87" s="95">
        <f>DISPUTES_Total_Ind!AK87+DISPUTES_Total_Grp!AK87</f>
        <v>0</v>
      </c>
      <c r="AL87" s="95">
        <f>DISPUTES_Total_Ind!AL87+DISPUTES_Total_Grp!AL87</f>
        <v>0</v>
      </c>
      <c r="AM87" s="95">
        <f>DISPUTES_Total_Ind!AM87+DISPUTES_Total_Grp!AM87</f>
        <v>0</v>
      </c>
      <c r="AN87" s="95">
        <f>DISPUTES_Total_Ind!AN87+DISPUTES_Total_Grp!AN87</f>
        <v>0</v>
      </c>
      <c r="AO87" s="95">
        <f>DISPUTES_Total_Ind!AO87+DISPUTES_Total_Grp!AO87</f>
        <v>0</v>
      </c>
      <c r="AP87" s="95">
        <f>DISPUTES_Total_Ind!AP87+DISPUTES_Total_Grp!AP87</f>
        <v>0</v>
      </c>
      <c r="AQ87" s="95">
        <f>DISPUTES_Total_Ind!AQ87+DISPUTES_Total_Grp!AQ87</f>
        <v>0</v>
      </c>
      <c r="AR87" s="95">
        <f>DISPUTES_Total_Ind!AR87+DISPUTES_Total_Grp!AR87</f>
        <v>0</v>
      </c>
    </row>
    <row r="88" spans="1:44" x14ac:dyDescent="0.25">
      <c r="A88" s="110" t="str">
        <f t="shared" si="4"/>
        <v>DISPUTE PAYMENT AMOUNTS (RESOLVED)</v>
      </c>
      <c r="B88" s="36"/>
      <c r="C88" s="12" t="s">
        <v>26</v>
      </c>
      <c r="D88" s="53" t="s">
        <v>357</v>
      </c>
      <c r="E88" s="53" t="s">
        <v>512</v>
      </c>
      <c r="F88" s="95">
        <f>DISPUTES_Total_Ind!F88+DISPUTES_Total_Grp!F88</f>
        <v>0</v>
      </c>
      <c r="G88" s="95">
        <f>DISPUTES_Total_Ind!G88+DISPUTES_Total_Grp!G88</f>
        <v>0</v>
      </c>
      <c r="H88" s="95">
        <f>DISPUTES_Total_Ind!H88+DISPUTES_Total_Grp!H88</f>
        <v>0</v>
      </c>
      <c r="I88" s="95">
        <f>DISPUTES_Total_Ind!I88+DISPUTES_Total_Grp!I88</f>
        <v>0</v>
      </c>
      <c r="J88" s="95">
        <f>DISPUTES_Total_Ind!J88+DISPUTES_Total_Grp!J88</f>
        <v>0</v>
      </c>
      <c r="K88" s="95">
        <f>DISPUTES_Total_Ind!K88+DISPUTES_Total_Grp!K88</f>
        <v>0</v>
      </c>
      <c r="L88" s="95">
        <f>DISPUTES_Total_Ind!L88+DISPUTES_Total_Grp!L88</f>
        <v>0</v>
      </c>
      <c r="M88" s="95">
        <f>DISPUTES_Total_Ind!M88+DISPUTES_Total_Grp!M88</f>
        <v>0</v>
      </c>
      <c r="N88" s="95">
        <f>DISPUTES_Total_Ind!N88+DISPUTES_Total_Grp!N88</f>
        <v>0</v>
      </c>
      <c r="O88" s="95">
        <f>DISPUTES_Total_Ind!O88+DISPUTES_Total_Grp!O88</f>
        <v>0</v>
      </c>
      <c r="P88" s="95">
        <f>DISPUTES_Total_Ind!P88+DISPUTES_Total_Grp!P88</f>
        <v>0</v>
      </c>
      <c r="Q88" s="95">
        <f>DISPUTES_Total_Ind!Q88+DISPUTES_Total_Grp!Q88</f>
        <v>0</v>
      </c>
      <c r="R88" s="95">
        <f>DISPUTES_Total_Ind!R88+DISPUTES_Total_Grp!R88</f>
        <v>0</v>
      </c>
      <c r="S88" s="95">
        <f>DISPUTES_Total_Ind!S88+DISPUTES_Total_Grp!S88</f>
        <v>0</v>
      </c>
      <c r="T88" s="95">
        <f>DISPUTES_Total_Ind!T88+DISPUTES_Total_Grp!T88</f>
        <v>0</v>
      </c>
      <c r="U88" s="95">
        <f>DISPUTES_Total_Ind!U88+DISPUTES_Total_Grp!U88</f>
        <v>0</v>
      </c>
      <c r="V88" s="95">
        <f>DISPUTES_Total_Ind!V88+DISPUTES_Total_Grp!V88</f>
        <v>0</v>
      </c>
      <c r="W88" s="95">
        <f>DISPUTES_Total_Ind!W88+DISPUTES_Total_Grp!W88</f>
        <v>0</v>
      </c>
      <c r="X88" s="95">
        <f>DISPUTES_Total_Ind!X88+DISPUTES_Total_Grp!X88</f>
        <v>0</v>
      </c>
      <c r="Y88" s="95">
        <f>DISPUTES_Total_Ind!Y88+DISPUTES_Total_Grp!Y88</f>
        <v>0</v>
      </c>
      <c r="Z88" s="95">
        <f>DISPUTES_Total_Ind!Z88+DISPUTES_Total_Grp!Z88</f>
        <v>0</v>
      </c>
      <c r="AA88" s="95">
        <f>DISPUTES_Total_Ind!AA88+DISPUTES_Total_Grp!AA88</f>
        <v>0</v>
      </c>
      <c r="AB88" s="95">
        <f>DISPUTES_Total_Ind!AB88+DISPUTES_Total_Grp!AB88</f>
        <v>0</v>
      </c>
      <c r="AC88" s="95">
        <f>DISPUTES_Total_Ind!AC88+DISPUTES_Total_Grp!AC88</f>
        <v>0</v>
      </c>
      <c r="AD88" s="95">
        <f>DISPUTES_Total_Ind!AD88+DISPUTES_Total_Grp!AD88</f>
        <v>0</v>
      </c>
      <c r="AE88" s="95">
        <f>DISPUTES_Total_Ind!AE88+DISPUTES_Total_Grp!AE88</f>
        <v>0</v>
      </c>
      <c r="AF88" s="95">
        <f>DISPUTES_Total_Ind!AF88+DISPUTES_Total_Grp!AF88</f>
        <v>0</v>
      </c>
      <c r="AG88" s="95">
        <f>DISPUTES_Total_Ind!AG88+DISPUTES_Total_Grp!AG88</f>
        <v>0</v>
      </c>
      <c r="AH88" s="95">
        <f>DISPUTES_Total_Ind!AH88+DISPUTES_Total_Grp!AH88</f>
        <v>0</v>
      </c>
      <c r="AI88" s="95">
        <f>DISPUTES_Total_Ind!AI88+DISPUTES_Total_Grp!AI88</f>
        <v>0</v>
      </c>
      <c r="AJ88" s="95">
        <f>DISPUTES_Total_Ind!AJ88+DISPUTES_Total_Grp!AJ88</f>
        <v>0</v>
      </c>
      <c r="AK88" s="95">
        <f>DISPUTES_Total_Ind!AK88+DISPUTES_Total_Grp!AK88</f>
        <v>0</v>
      </c>
      <c r="AL88" s="95">
        <f>DISPUTES_Total_Ind!AL88+DISPUTES_Total_Grp!AL88</f>
        <v>0</v>
      </c>
      <c r="AM88" s="95">
        <f>DISPUTES_Total_Ind!AM88+DISPUTES_Total_Grp!AM88</f>
        <v>0</v>
      </c>
      <c r="AN88" s="95">
        <f>DISPUTES_Total_Ind!AN88+DISPUTES_Total_Grp!AN88</f>
        <v>0</v>
      </c>
      <c r="AO88" s="95">
        <f>DISPUTES_Total_Ind!AO88+DISPUTES_Total_Grp!AO88</f>
        <v>0</v>
      </c>
      <c r="AP88" s="95">
        <f>DISPUTES_Total_Ind!AP88+DISPUTES_Total_Grp!AP88</f>
        <v>0</v>
      </c>
      <c r="AQ88" s="95">
        <f>DISPUTES_Total_Ind!AQ88+DISPUTES_Total_Grp!AQ88</f>
        <v>0</v>
      </c>
      <c r="AR88" s="95">
        <f>DISPUTES_Total_Ind!AR88+DISPUTES_Total_Grp!AR88</f>
        <v>0</v>
      </c>
    </row>
    <row r="89" spans="1:44" x14ac:dyDescent="0.25">
      <c r="A89" s="110" t="str">
        <f t="shared" si="4"/>
        <v>DISPUTE PAYMENT AMOUNTS (RESOLVED)</v>
      </c>
      <c r="B89" s="36"/>
      <c r="C89" s="12" t="s">
        <v>26</v>
      </c>
      <c r="D89" s="53" t="s">
        <v>469</v>
      </c>
      <c r="E89" s="53" t="s">
        <v>231</v>
      </c>
      <c r="F89" s="95">
        <f>DISPUTES_Total_Ind!F89+DISPUTES_Total_Grp!F89</f>
        <v>0</v>
      </c>
      <c r="G89" s="95">
        <f>DISPUTES_Total_Ind!G89+DISPUTES_Total_Grp!G89</f>
        <v>0</v>
      </c>
      <c r="H89" s="95">
        <f>DISPUTES_Total_Ind!H89+DISPUTES_Total_Grp!H89</f>
        <v>0</v>
      </c>
      <c r="I89" s="95">
        <f>DISPUTES_Total_Ind!I89+DISPUTES_Total_Grp!I89</f>
        <v>0</v>
      </c>
      <c r="J89" s="95">
        <f>DISPUTES_Total_Ind!J89+DISPUTES_Total_Grp!J89</f>
        <v>0</v>
      </c>
      <c r="K89" s="95">
        <f>DISPUTES_Total_Ind!K89+DISPUTES_Total_Grp!K89</f>
        <v>0</v>
      </c>
      <c r="L89" s="95">
        <f>DISPUTES_Total_Ind!L89+DISPUTES_Total_Grp!L89</f>
        <v>0</v>
      </c>
      <c r="M89" s="95">
        <f>DISPUTES_Total_Ind!M89+DISPUTES_Total_Grp!M89</f>
        <v>0</v>
      </c>
      <c r="N89" s="95">
        <f>DISPUTES_Total_Ind!N89+DISPUTES_Total_Grp!N89</f>
        <v>0</v>
      </c>
      <c r="O89" s="95">
        <f>DISPUTES_Total_Ind!O89+DISPUTES_Total_Grp!O89</f>
        <v>0</v>
      </c>
      <c r="P89" s="95">
        <f>DISPUTES_Total_Ind!P89+DISPUTES_Total_Grp!P89</f>
        <v>0</v>
      </c>
      <c r="Q89" s="95">
        <f>DISPUTES_Total_Ind!Q89+DISPUTES_Total_Grp!Q89</f>
        <v>0</v>
      </c>
      <c r="R89" s="95">
        <f>DISPUTES_Total_Ind!R89+DISPUTES_Total_Grp!R89</f>
        <v>0</v>
      </c>
      <c r="S89" s="95">
        <f>DISPUTES_Total_Ind!S89+DISPUTES_Total_Grp!S89</f>
        <v>0</v>
      </c>
      <c r="T89" s="95">
        <f>DISPUTES_Total_Ind!T89+DISPUTES_Total_Grp!T89</f>
        <v>0</v>
      </c>
      <c r="U89" s="95">
        <f>DISPUTES_Total_Ind!U89+DISPUTES_Total_Grp!U89</f>
        <v>0</v>
      </c>
      <c r="V89" s="95">
        <f>DISPUTES_Total_Ind!V89+DISPUTES_Total_Grp!V89</f>
        <v>0</v>
      </c>
      <c r="W89" s="95">
        <f>DISPUTES_Total_Ind!W89+DISPUTES_Total_Grp!W89</f>
        <v>0</v>
      </c>
      <c r="X89" s="95">
        <f>DISPUTES_Total_Ind!X89+DISPUTES_Total_Grp!X89</f>
        <v>0</v>
      </c>
      <c r="Y89" s="95">
        <f>DISPUTES_Total_Ind!Y89+DISPUTES_Total_Grp!Y89</f>
        <v>0</v>
      </c>
      <c r="Z89" s="95">
        <f>DISPUTES_Total_Ind!Z89+DISPUTES_Total_Grp!Z89</f>
        <v>0</v>
      </c>
      <c r="AA89" s="95">
        <f>DISPUTES_Total_Ind!AA89+DISPUTES_Total_Grp!AA89</f>
        <v>0</v>
      </c>
      <c r="AB89" s="95">
        <f>DISPUTES_Total_Ind!AB89+DISPUTES_Total_Grp!AB89</f>
        <v>0</v>
      </c>
      <c r="AC89" s="95">
        <f>DISPUTES_Total_Ind!AC89+DISPUTES_Total_Grp!AC89</f>
        <v>0</v>
      </c>
      <c r="AD89" s="95">
        <f>DISPUTES_Total_Ind!AD89+DISPUTES_Total_Grp!AD89</f>
        <v>0</v>
      </c>
      <c r="AE89" s="95">
        <f>DISPUTES_Total_Ind!AE89+DISPUTES_Total_Grp!AE89</f>
        <v>0</v>
      </c>
      <c r="AF89" s="95">
        <f>DISPUTES_Total_Ind!AF89+DISPUTES_Total_Grp!AF89</f>
        <v>0</v>
      </c>
      <c r="AG89" s="95">
        <f>DISPUTES_Total_Ind!AG89+DISPUTES_Total_Grp!AG89</f>
        <v>0</v>
      </c>
      <c r="AH89" s="95">
        <f>DISPUTES_Total_Ind!AH89+DISPUTES_Total_Grp!AH89</f>
        <v>0</v>
      </c>
      <c r="AI89" s="95">
        <f>DISPUTES_Total_Ind!AI89+DISPUTES_Total_Grp!AI89</f>
        <v>0</v>
      </c>
      <c r="AJ89" s="95">
        <f>DISPUTES_Total_Ind!AJ89+DISPUTES_Total_Grp!AJ89</f>
        <v>0</v>
      </c>
      <c r="AK89" s="95">
        <f>DISPUTES_Total_Ind!AK89+DISPUTES_Total_Grp!AK89</f>
        <v>0</v>
      </c>
      <c r="AL89" s="95">
        <f>DISPUTES_Total_Ind!AL89+DISPUTES_Total_Grp!AL89</f>
        <v>0</v>
      </c>
      <c r="AM89" s="95">
        <f>DISPUTES_Total_Ind!AM89+DISPUTES_Total_Grp!AM89</f>
        <v>0</v>
      </c>
      <c r="AN89" s="95">
        <f>DISPUTES_Total_Ind!AN89+DISPUTES_Total_Grp!AN89</f>
        <v>0</v>
      </c>
      <c r="AO89" s="95">
        <f>DISPUTES_Total_Ind!AO89+DISPUTES_Total_Grp!AO89</f>
        <v>0</v>
      </c>
      <c r="AP89" s="95">
        <f>DISPUTES_Total_Ind!AP89+DISPUTES_Total_Grp!AP89</f>
        <v>0</v>
      </c>
      <c r="AQ89" s="95">
        <f>DISPUTES_Total_Ind!AQ89+DISPUTES_Total_Grp!AQ89</f>
        <v>0</v>
      </c>
      <c r="AR89" s="95">
        <f>DISPUTES_Total_Ind!AR89+DISPUTES_Total_Grp!AR89</f>
        <v>0</v>
      </c>
    </row>
    <row r="90" spans="1:44" x14ac:dyDescent="0.25">
      <c r="A90" s="110" t="str">
        <f t="shared" si="4"/>
        <v>DISPUTE PAYMENT AMOUNTS (RESOLVED)</v>
      </c>
      <c r="B90" s="36"/>
      <c r="C90" s="12" t="s">
        <v>26</v>
      </c>
      <c r="D90" s="53" t="s">
        <v>260</v>
      </c>
      <c r="E90" s="53" t="s">
        <v>232</v>
      </c>
      <c r="F90" s="95">
        <f>DISPUTES_Total_Ind!F90+DISPUTES_Total_Grp!F90</f>
        <v>0</v>
      </c>
      <c r="G90" s="95">
        <f>DISPUTES_Total_Ind!G90+DISPUTES_Total_Grp!G90</f>
        <v>0</v>
      </c>
      <c r="H90" s="95">
        <f>DISPUTES_Total_Ind!H90+DISPUTES_Total_Grp!H90</f>
        <v>0</v>
      </c>
      <c r="I90" s="95">
        <f>DISPUTES_Total_Ind!I90+DISPUTES_Total_Grp!I90</f>
        <v>0</v>
      </c>
      <c r="J90" s="95">
        <f>DISPUTES_Total_Ind!J90+DISPUTES_Total_Grp!J90</f>
        <v>0</v>
      </c>
      <c r="K90" s="95">
        <f>DISPUTES_Total_Ind!K90+DISPUTES_Total_Grp!K90</f>
        <v>0</v>
      </c>
      <c r="L90" s="95">
        <f>DISPUTES_Total_Ind!L90+DISPUTES_Total_Grp!L90</f>
        <v>0</v>
      </c>
      <c r="M90" s="95">
        <f>DISPUTES_Total_Ind!M90+DISPUTES_Total_Grp!M90</f>
        <v>0</v>
      </c>
      <c r="N90" s="95">
        <f>DISPUTES_Total_Ind!N90+DISPUTES_Total_Grp!N90</f>
        <v>0</v>
      </c>
      <c r="O90" s="95">
        <f>DISPUTES_Total_Ind!O90+DISPUTES_Total_Grp!O90</f>
        <v>0</v>
      </c>
      <c r="P90" s="95">
        <f>DISPUTES_Total_Ind!P90+DISPUTES_Total_Grp!P90</f>
        <v>0</v>
      </c>
      <c r="Q90" s="95">
        <f>DISPUTES_Total_Ind!Q90+DISPUTES_Total_Grp!Q90</f>
        <v>0</v>
      </c>
      <c r="R90" s="95">
        <f>DISPUTES_Total_Ind!R90+DISPUTES_Total_Grp!R90</f>
        <v>0</v>
      </c>
      <c r="S90" s="95">
        <f>DISPUTES_Total_Ind!S90+DISPUTES_Total_Grp!S90</f>
        <v>0</v>
      </c>
      <c r="T90" s="95">
        <f>DISPUTES_Total_Ind!T90+DISPUTES_Total_Grp!T90</f>
        <v>0</v>
      </c>
      <c r="U90" s="95">
        <f>DISPUTES_Total_Ind!U90+DISPUTES_Total_Grp!U90</f>
        <v>0</v>
      </c>
      <c r="V90" s="95">
        <f>DISPUTES_Total_Ind!V90+DISPUTES_Total_Grp!V90</f>
        <v>0</v>
      </c>
      <c r="W90" s="95">
        <f>DISPUTES_Total_Ind!W90+DISPUTES_Total_Grp!W90</f>
        <v>0</v>
      </c>
      <c r="X90" s="95">
        <f>DISPUTES_Total_Ind!X90+DISPUTES_Total_Grp!X90</f>
        <v>0</v>
      </c>
      <c r="Y90" s="95">
        <f>DISPUTES_Total_Ind!Y90+DISPUTES_Total_Grp!Y90</f>
        <v>0</v>
      </c>
      <c r="Z90" s="95">
        <f>DISPUTES_Total_Ind!Z90+DISPUTES_Total_Grp!Z90</f>
        <v>0</v>
      </c>
      <c r="AA90" s="95">
        <f>DISPUTES_Total_Ind!AA90+DISPUTES_Total_Grp!AA90</f>
        <v>0</v>
      </c>
      <c r="AB90" s="95">
        <f>DISPUTES_Total_Ind!AB90+DISPUTES_Total_Grp!AB90</f>
        <v>0</v>
      </c>
      <c r="AC90" s="95">
        <f>DISPUTES_Total_Ind!AC90+DISPUTES_Total_Grp!AC90</f>
        <v>0</v>
      </c>
      <c r="AD90" s="95">
        <f>DISPUTES_Total_Ind!AD90+DISPUTES_Total_Grp!AD90</f>
        <v>0</v>
      </c>
      <c r="AE90" s="95">
        <f>DISPUTES_Total_Ind!AE90+DISPUTES_Total_Grp!AE90</f>
        <v>0</v>
      </c>
      <c r="AF90" s="95">
        <f>DISPUTES_Total_Ind!AF90+DISPUTES_Total_Grp!AF90</f>
        <v>0</v>
      </c>
      <c r="AG90" s="95">
        <f>DISPUTES_Total_Ind!AG90+DISPUTES_Total_Grp!AG90</f>
        <v>0</v>
      </c>
      <c r="AH90" s="95">
        <f>DISPUTES_Total_Ind!AH90+DISPUTES_Total_Grp!AH90</f>
        <v>0</v>
      </c>
      <c r="AI90" s="95">
        <f>DISPUTES_Total_Ind!AI90+DISPUTES_Total_Grp!AI90</f>
        <v>0</v>
      </c>
      <c r="AJ90" s="95">
        <f>DISPUTES_Total_Ind!AJ90+DISPUTES_Total_Grp!AJ90</f>
        <v>0</v>
      </c>
      <c r="AK90" s="95">
        <f>DISPUTES_Total_Ind!AK90+DISPUTES_Total_Grp!AK90</f>
        <v>0</v>
      </c>
      <c r="AL90" s="95">
        <f>DISPUTES_Total_Ind!AL90+DISPUTES_Total_Grp!AL90</f>
        <v>0</v>
      </c>
      <c r="AM90" s="95">
        <f>DISPUTES_Total_Ind!AM90+DISPUTES_Total_Grp!AM90</f>
        <v>0</v>
      </c>
      <c r="AN90" s="95">
        <f>DISPUTES_Total_Ind!AN90+DISPUTES_Total_Grp!AN90</f>
        <v>0</v>
      </c>
      <c r="AO90" s="95">
        <f>DISPUTES_Total_Ind!AO90+DISPUTES_Total_Grp!AO90</f>
        <v>0</v>
      </c>
      <c r="AP90" s="95">
        <f>DISPUTES_Total_Ind!AP90+DISPUTES_Total_Grp!AP90</f>
        <v>0</v>
      </c>
      <c r="AQ90" s="95">
        <f>DISPUTES_Total_Ind!AQ90+DISPUTES_Total_Grp!AQ90</f>
        <v>0</v>
      </c>
      <c r="AR90" s="95">
        <f>DISPUTES_Total_Ind!AR90+DISPUTES_Total_Grp!AR90</f>
        <v>0</v>
      </c>
    </row>
    <row r="91" spans="1:44" x14ac:dyDescent="0.25">
      <c r="A91" s="110" t="str">
        <f t="shared" si="4"/>
        <v>DISPUTE PAYMENT AMOUNTS (RESOLVED)</v>
      </c>
      <c r="B91" s="36"/>
      <c r="C91" s="12" t="s">
        <v>26</v>
      </c>
      <c r="D91" s="53" t="s">
        <v>261</v>
      </c>
      <c r="E91" s="53" t="s">
        <v>513</v>
      </c>
      <c r="F91" s="95">
        <f>DISPUTES_Total_Ind!F91+DISPUTES_Total_Grp!F91</f>
        <v>0</v>
      </c>
      <c r="G91" s="95">
        <f>DISPUTES_Total_Ind!G91+DISPUTES_Total_Grp!G91</f>
        <v>0</v>
      </c>
      <c r="H91" s="95">
        <f>DISPUTES_Total_Ind!H91+DISPUTES_Total_Grp!H91</f>
        <v>0</v>
      </c>
      <c r="I91" s="95">
        <f>DISPUTES_Total_Ind!I91+DISPUTES_Total_Grp!I91</f>
        <v>0</v>
      </c>
      <c r="J91" s="95">
        <f>DISPUTES_Total_Ind!J91+DISPUTES_Total_Grp!J91</f>
        <v>0</v>
      </c>
      <c r="K91" s="95">
        <f>DISPUTES_Total_Ind!K91+DISPUTES_Total_Grp!K91</f>
        <v>0</v>
      </c>
      <c r="L91" s="95">
        <f>DISPUTES_Total_Ind!L91+DISPUTES_Total_Grp!L91</f>
        <v>0</v>
      </c>
      <c r="M91" s="95">
        <f>DISPUTES_Total_Ind!M91+DISPUTES_Total_Grp!M91</f>
        <v>0</v>
      </c>
      <c r="N91" s="95">
        <f>DISPUTES_Total_Ind!N91+DISPUTES_Total_Grp!N91</f>
        <v>0</v>
      </c>
      <c r="O91" s="95">
        <f>DISPUTES_Total_Ind!O91+DISPUTES_Total_Grp!O91</f>
        <v>0</v>
      </c>
      <c r="P91" s="95">
        <f>DISPUTES_Total_Ind!P91+DISPUTES_Total_Grp!P91</f>
        <v>0</v>
      </c>
      <c r="Q91" s="95">
        <f>DISPUTES_Total_Ind!Q91+DISPUTES_Total_Grp!Q91</f>
        <v>0</v>
      </c>
      <c r="R91" s="95">
        <f>DISPUTES_Total_Ind!R91+DISPUTES_Total_Grp!R91</f>
        <v>0</v>
      </c>
      <c r="S91" s="95">
        <f>DISPUTES_Total_Ind!S91+DISPUTES_Total_Grp!S91</f>
        <v>0</v>
      </c>
      <c r="T91" s="95">
        <f>DISPUTES_Total_Ind!T91+DISPUTES_Total_Grp!T91</f>
        <v>0</v>
      </c>
      <c r="U91" s="95">
        <f>DISPUTES_Total_Ind!U91+DISPUTES_Total_Grp!U91</f>
        <v>0</v>
      </c>
      <c r="V91" s="95">
        <f>DISPUTES_Total_Ind!V91+DISPUTES_Total_Grp!V91</f>
        <v>0</v>
      </c>
      <c r="W91" s="95">
        <f>DISPUTES_Total_Ind!W91+DISPUTES_Total_Grp!W91</f>
        <v>0</v>
      </c>
      <c r="X91" s="95">
        <f>DISPUTES_Total_Ind!X91+DISPUTES_Total_Grp!X91</f>
        <v>0</v>
      </c>
      <c r="Y91" s="95">
        <f>DISPUTES_Total_Ind!Y91+DISPUTES_Total_Grp!Y91</f>
        <v>0</v>
      </c>
      <c r="Z91" s="95">
        <f>DISPUTES_Total_Ind!Z91+DISPUTES_Total_Grp!Z91</f>
        <v>0</v>
      </c>
      <c r="AA91" s="95">
        <f>DISPUTES_Total_Ind!AA91+DISPUTES_Total_Grp!AA91</f>
        <v>0</v>
      </c>
      <c r="AB91" s="95">
        <f>DISPUTES_Total_Ind!AB91+DISPUTES_Total_Grp!AB91</f>
        <v>0</v>
      </c>
      <c r="AC91" s="95">
        <f>DISPUTES_Total_Ind!AC91+DISPUTES_Total_Grp!AC91</f>
        <v>0</v>
      </c>
      <c r="AD91" s="95">
        <f>DISPUTES_Total_Ind!AD91+DISPUTES_Total_Grp!AD91</f>
        <v>0</v>
      </c>
      <c r="AE91" s="95">
        <f>DISPUTES_Total_Ind!AE91+DISPUTES_Total_Grp!AE91</f>
        <v>0</v>
      </c>
      <c r="AF91" s="95">
        <f>DISPUTES_Total_Ind!AF91+DISPUTES_Total_Grp!AF91</f>
        <v>0</v>
      </c>
      <c r="AG91" s="95">
        <f>DISPUTES_Total_Ind!AG91+DISPUTES_Total_Grp!AG91</f>
        <v>0</v>
      </c>
      <c r="AH91" s="95">
        <f>DISPUTES_Total_Ind!AH91+DISPUTES_Total_Grp!AH91</f>
        <v>0</v>
      </c>
      <c r="AI91" s="95">
        <f>DISPUTES_Total_Ind!AI91+DISPUTES_Total_Grp!AI91</f>
        <v>0</v>
      </c>
      <c r="AJ91" s="95">
        <f>DISPUTES_Total_Ind!AJ91+DISPUTES_Total_Grp!AJ91</f>
        <v>0</v>
      </c>
      <c r="AK91" s="95">
        <f>DISPUTES_Total_Ind!AK91+DISPUTES_Total_Grp!AK91</f>
        <v>0</v>
      </c>
      <c r="AL91" s="95">
        <f>DISPUTES_Total_Ind!AL91+DISPUTES_Total_Grp!AL91</f>
        <v>0</v>
      </c>
      <c r="AM91" s="95">
        <f>DISPUTES_Total_Ind!AM91+DISPUTES_Total_Grp!AM91</f>
        <v>0</v>
      </c>
      <c r="AN91" s="95">
        <f>DISPUTES_Total_Ind!AN91+DISPUTES_Total_Grp!AN91</f>
        <v>0</v>
      </c>
      <c r="AO91" s="95">
        <f>DISPUTES_Total_Ind!AO91+DISPUTES_Total_Grp!AO91</f>
        <v>0</v>
      </c>
      <c r="AP91" s="95">
        <f>DISPUTES_Total_Ind!AP91+DISPUTES_Total_Grp!AP91</f>
        <v>0</v>
      </c>
      <c r="AQ91" s="95">
        <f>DISPUTES_Total_Ind!AQ91+DISPUTES_Total_Grp!AQ91</f>
        <v>0</v>
      </c>
      <c r="AR91" s="95">
        <f>DISPUTES_Total_Ind!AR91+DISPUTES_Total_Grp!AR91</f>
        <v>0</v>
      </c>
    </row>
    <row r="92" spans="1:44" x14ac:dyDescent="0.25">
      <c r="A92" s="110"/>
      <c r="B92" s="36"/>
      <c r="C92" s="12"/>
      <c r="D92" s="92"/>
      <c r="E92" s="92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</row>
    <row r="93" spans="1:44" x14ac:dyDescent="0.25">
      <c r="A93" s="110" t="str">
        <f>$A$70</f>
        <v>DISPUTE PAYMENT AMOUNTS (RESOLVED)</v>
      </c>
      <c r="B93" s="36"/>
      <c r="C93" s="12" t="s">
        <v>27</v>
      </c>
      <c r="D93" s="53" t="s">
        <v>352</v>
      </c>
      <c r="E93" s="53" t="s">
        <v>233</v>
      </c>
      <c r="F93" s="95">
        <f>DISPUTES_Total_Ind!F93+DISPUTES_Total_Grp!F93</f>
        <v>0</v>
      </c>
      <c r="G93" s="95">
        <f>DISPUTES_Total_Ind!G93+DISPUTES_Total_Grp!G93</f>
        <v>0</v>
      </c>
      <c r="H93" s="95">
        <f>DISPUTES_Total_Ind!H93+DISPUTES_Total_Grp!H93</f>
        <v>0</v>
      </c>
      <c r="I93" s="95">
        <f>DISPUTES_Total_Ind!I93+DISPUTES_Total_Grp!I93</f>
        <v>0</v>
      </c>
      <c r="J93" s="95">
        <f>DISPUTES_Total_Ind!J93+DISPUTES_Total_Grp!J93</f>
        <v>0</v>
      </c>
      <c r="K93" s="95">
        <f>DISPUTES_Total_Ind!K93+DISPUTES_Total_Grp!K93</f>
        <v>0</v>
      </c>
      <c r="L93" s="95">
        <f>DISPUTES_Total_Ind!L93+DISPUTES_Total_Grp!L93</f>
        <v>0</v>
      </c>
      <c r="M93" s="95">
        <f>DISPUTES_Total_Ind!M93+DISPUTES_Total_Grp!M93</f>
        <v>0</v>
      </c>
      <c r="N93" s="95">
        <f>DISPUTES_Total_Ind!N93+DISPUTES_Total_Grp!N93</f>
        <v>0</v>
      </c>
      <c r="O93" s="95">
        <f>DISPUTES_Total_Ind!O93+DISPUTES_Total_Grp!O93</f>
        <v>0</v>
      </c>
      <c r="P93" s="95">
        <f>DISPUTES_Total_Ind!P93+DISPUTES_Total_Grp!P93</f>
        <v>0</v>
      </c>
      <c r="Q93" s="95">
        <f>DISPUTES_Total_Ind!Q93+DISPUTES_Total_Grp!Q93</f>
        <v>0</v>
      </c>
      <c r="R93" s="95">
        <f>DISPUTES_Total_Ind!R93+DISPUTES_Total_Grp!R93</f>
        <v>0</v>
      </c>
      <c r="S93" s="95">
        <f>DISPUTES_Total_Ind!S93+DISPUTES_Total_Grp!S93</f>
        <v>0</v>
      </c>
      <c r="T93" s="95">
        <f>DISPUTES_Total_Ind!T93+DISPUTES_Total_Grp!T93</f>
        <v>0</v>
      </c>
      <c r="U93" s="95">
        <f>DISPUTES_Total_Ind!U93+DISPUTES_Total_Grp!U93</f>
        <v>0</v>
      </c>
      <c r="V93" s="95">
        <f>DISPUTES_Total_Ind!V93+DISPUTES_Total_Grp!V93</f>
        <v>0</v>
      </c>
      <c r="W93" s="95">
        <f>DISPUTES_Total_Ind!W93+DISPUTES_Total_Grp!W93</f>
        <v>0</v>
      </c>
      <c r="X93" s="95">
        <f>DISPUTES_Total_Ind!X93+DISPUTES_Total_Grp!X93</f>
        <v>0</v>
      </c>
      <c r="Y93" s="95">
        <f>DISPUTES_Total_Ind!Y93+DISPUTES_Total_Grp!Y93</f>
        <v>0</v>
      </c>
      <c r="Z93" s="95">
        <f>DISPUTES_Total_Ind!Z93+DISPUTES_Total_Grp!Z93</f>
        <v>0</v>
      </c>
      <c r="AA93" s="95">
        <f>DISPUTES_Total_Ind!AA93+DISPUTES_Total_Grp!AA93</f>
        <v>0</v>
      </c>
      <c r="AB93" s="95">
        <f>DISPUTES_Total_Ind!AB93+DISPUTES_Total_Grp!AB93</f>
        <v>0</v>
      </c>
      <c r="AC93" s="95">
        <f>DISPUTES_Total_Ind!AC93+DISPUTES_Total_Grp!AC93</f>
        <v>0</v>
      </c>
      <c r="AD93" s="95">
        <f>DISPUTES_Total_Ind!AD93+DISPUTES_Total_Grp!AD93</f>
        <v>0</v>
      </c>
      <c r="AE93" s="95">
        <f>DISPUTES_Total_Ind!AE93+DISPUTES_Total_Grp!AE93</f>
        <v>0</v>
      </c>
      <c r="AF93" s="95">
        <f>DISPUTES_Total_Ind!AF93+DISPUTES_Total_Grp!AF93</f>
        <v>0</v>
      </c>
      <c r="AG93" s="95">
        <f>DISPUTES_Total_Ind!AG93+DISPUTES_Total_Grp!AG93</f>
        <v>0</v>
      </c>
      <c r="AH93" s="95">
        <f>DISPUTES_Total_Ind!AH93+DISPUTES_Total_Grp!AH93</f>
        <v>0</v>
      </c>
      <c r="AI93" s="95">
        <f>DISPUTES_Total_Ind!AI93+DISPUTES_Total_Grp!AI93</f>
        <v>0</v>
      </c>
      <c r="AJ93" s="95">
        <f>DISPUTES_Total_Ind!AJ93+DISPUTES_Total_Grp!AJ93</f>
        <v>0</v>
      </c>
      <c r="AK93" s="95">
        <f>DISPUTES_Total_Ind!AK93+DISPUTES_Total_Grp!AK93</f>
        <v>0</v>
      </c>
      <c r="AL93" s="95">
        <f>DISPUTES_Total_Ind!AL93+DISPUTES_Total_Grp!AL93</f>
        <v>0</v>
      </c>
      <c r="AM93" s="95">
        <f>DISPUTES_Total_Ind!AM93+DISPUTES_Total_Grp!AM93</f>
        <v>0</v>
      </c>
      <c r="AN93" s="95">
        <f>DISPUTES_Total_Ind!AN93+DISPUTES_Total_Grp!AN93</f>
        <v>0</v>
      </c>
      <c r="AO93" s="95">
        <f>DISPUTES_Total_Ind!AO93+DISPUTES_Total_Grp!AO93</f>
        <v>0</v>
      </c>
      <c r="AP93" s="95">
        <f>DISPUTES_Total_Ind!AP93+DISPUTES_Total_Grp!AP93</f>
        <v>0</v>
      </c>
      <c r="AQ93" s="95">
        <f>DISPUTES_Total_Ind!AQ93+DISPUTES_Total_Grp!AQ93</f>
        <v>0</v>
      </c>
      <c r="AR93" s="95">
        <f>DISPUTES_Total_Ind!AR93+DISPUTES_Total_Grp!AR93</f>
        <v>0</v>
      </c>
    </row>
    <row r="96" spans="1:44" x14ac:dyDescent="0.25">
      <c r="D96" s="196" t="s">
        <v>470</v>
      </c>
      <c r="E96" s="197"/>
    </row>
    <row r="97" spans="4:44" x14ac:dyDescent="0.25">
      <c r="D97" s="1" t="s">
        <v>516</v>
      </c>
      <c r="F97" s="199" t="e">
        <f>F29/F27</f>
        <v>#DIV/0!</v>
      </c>
      <c r="G97" s="199" t="e">
        <f t="shared" ref="G97:AR97" si="5">G29/G27</f>
        <v>#DIV/0!</v>
      </c>
      <c r="H97" s="199" t="e">
        <f t="shared" si="5"/>
        <v>#DIV/0!</v>
      </c>
      <c r="I97" s="199" t="e">
        <f t="shared" si="5"/>
        <v>#DIV/0!</v>
      </c>
      <c r="J97" s="199" t="e">
        <f t="shared" si="5"/>
        <v>#DIV/0!</v>
      </c>
      <c r="K97" s="199" t="e">
        <f t="shared" si="5"/>
        <v>#DIV/0!</v>
      </c>
      <c r="L97" s="199" t="e">
        <f t="shared" si="5"/>
        <v>#DIV/0!</v>
      </c>
      <c r="M97" s="199" t="e">
        <f t="shared" si="5"/>
        <v>#DIV/0!</v>
      </c>
      <c r="N97" s="199" t="e">
        <f t="shared" si="5"/>
        <v>#DIV/0!</v>
      </c>
      <c r="O97" s="199" t="e">
        <f t="shared" si="5"/>
        <v>#DIV/0!</v>
      </c>
      <c r="P97" s="199" t="e">
        <f t="shared" si="5"/>
        <v>#DIV/0!</v>
      </c>
      <c r="Q97" s="199" t="e">
        <f t="shared" si="5"/>
        <v>#DIV/0!</v>
      </c>
      <c r="R97" s="199" t="e">
        <f t="shared" si="5"/>
        <v>#DIV/0!</v>
      </c>
      <c r="S97" s="199" t="e">
        <f t="shared" si="5"/>
        <v>#DIV/0!</v>
      </c>
      <c r="T97" s="199" t="e">
        <f t="shared" si="5"/>
        <v>#DIV/0!</v>
      </c>
      <c r="U97" s="199" t="e">
        <f t="shared" si="5"/>
        <v>#DIV/0!</v>
      </c>
      <c r="V97" s="199" t="e">
        <f t="shared" si="5"/>
        <v>#DIV/0!</v>
      </c>
      <c r="W97" s="199" t="e">
        <f t="shared" si="5"/>
        <v>#DIV/0!</v>
      </c>
      <c r="X97" s="199" t="e">
        <f t="shared" si="5"/>
        <v>#DIV/0!</v>
      </c>
      <c r="Y97" s="199" t="e">
        <f t="shared" si="5"/>
        <v>#DIV/0!</v>
      </c>
      <c r="Z97" s="199" t="e">
        <f t="shared" si="5"/>
        <v>#DIV/0!</v>
      </c>
      <c r="AA97" s="199" t="e">
        <f t="shared" si="5"/>
        <v>#DIV/0!</v>
      </c>
      <c r="AB97" s="199" t="e">
        <f t="shared" si="5"/>
        <v>#DIV/0!</v>
      </c>
      <c r="AC97" s="199" t="e">
        <f t="shared" si="5"/>
        <v>#DIV/0!</v>
      </c>
      <c r="AD97" s="199" t="e">
        <f t="shared" si="5"/>
        <v>#DIV/0!</v>
      </c>
      <c r="AE97" s="199" t="e">
        <f t="shared" si="5"/>
        <v>#DIV/0!</v>
      </c>
      <c r="AF97" s="199" t="e">
        <f t="shared" si="5"/>
        <v>#DIV/0!</v>
      </c>
      <c r="AG97" s="199" t="e">
        <f t="shared" si="5"/>
        <v>#DIV/0!</v>
      </c>
      <c r="AH97" s="199" t="e">
        <f t="shared" si="5"/>
        <v>#DIV/0!</v>
      </c>
      <c r="AI97" s="199" t="e">
        <f t="shared" si="5"/>
        <v>#DIV/0!</v>
      </c>
      <c r="AJ97" s="199" t="e">
        <f t="shared" si="5"/>
        <v>#DIV/0!</v>
      </c>
      <c r="AK97" s="199" t="e">
        <f t="shared" si="5"/>
        <v>#DIV/0!</v>
      </c>
      <c r="AL97" s="199" t="e">
        <f t="shared" si="5"/>
        <v>#DIV/0!</v>
      </c>
      <c r="AM97" s="199" t="e">
        <f t="shared" si="5"/>
        <v>#DIV/0!</v>
      </c>
      <c r="AN97" s="199" t="e">
        <f t="shared" si="5"/>
        <v>#DIV/0!</v>
      </c>
      <c r="AO97" s="199" t="e">
        <f t="shared" si="5"/>
        <v>#DIV/0!</v>
      </c>
      <c r="AP97" s="199" t="e">
        <f t="shared" si="5"/>
        <v>#DIV/0!</v>
      </c>
      <c r="AQ97" s="199" t="e">
        <f t="shared" si="5"/>
        <v>#DIV/0!</v>
      </c>
      <c r="AR97" s="199" t="e">
        <f t="shared" si="5"/>
        <v>#DIV/0!</v>
      </c>
    </row>
    <row r="98" spans="4:44" x14ac:dyDescent="0.25">
      <c r="D98" s="41" t="s">
        <v>517</v>
      </c>
      <c r="F98" s="199" t="e">
        <f t="shared" ref="F98:AR98" si="6">F57/F55</f>
        <v>#DIV/0!</v>
      </c>
      <c r="G98" s="199" t="e">
        <f t="shared" si="6"/>
        <v>#DIV/0!</v>
      </c>
      <c r="H98" s="199" t="e">
        <f t="shared" si="6"/>
        <v>#DIV/0!</v>
      </c>
      <c r="I98" s="199" t="e">
        <f t="shared" si="6"/>
        <v>#DIV/0!</v>
      </c>
      <c r="J98" s="199" t="e">
        <f t="shared" si="6"/>
        <v>#DIV/0!</v>
      </c>
      <c r="K98" s="199" t="e">
        <f t="shared" si="6"/>
        <v>#DIV/0!</v>
      </c>
      <c r="L98" s="199" t="e">
        <f t="shared" si="6"/>
        <v>#DIV/0!</v>
      </c>
      <c r="M98" s="199" t="e">
        <f t="shared" si="6"/>
        <v>#DIV/0!</v>
      </c>
      <c r="N98" s="199" t="e">
        <f t="shared" si="6"/>
        <v>#DIV/0!</v>
      </c>
      <c r="O98" s="199" t="e">
        <f t="shared" si="6"/>
        <v>#DIV/0!</v>
      </c>
      <c r="P98" s="199" t="e">
        <f t="shared" si="6"/>
        <v>#DIV/0!</v>
      </c>
      <c r="Q98" s="199" t="e">
        <f t="shared" si="6"/>
        <v>#DIV/0!</v>
      </c>
      <c r="R98" s="199" t="e">
        <f t="shared" si="6"/>
        <v>#DIV/0!</v>
      </c>
      <c r="S98" s="199" t="e">
        <f t="shared" si="6"/>
        <v>#DIV/0!</v>
      </c>
      <c r="T98" s="199" t="e">
        <f t="shared" si="6"/>
        <v>#DIV/0!</v>
      </c>
      <c r="U98" s="199" t="e">
        <f t="shared" si="6"/>
        <v>#DIV/0!</v>
      </c>
      <c r="V98" s="199" t="e">
        <f t="shared" si="6"/>
        <v>#DIV/0!</v>
      </c>
      <c r="W98" s="199" t="e">
        <f t="shared" si="6"/>
        <v>#DIV/0!</v>
      </c>
      <c r="X98" s="199" t="e">
        <f t="shared" si="6"/>
        <v>#DIV/0!</v>
      </c>
      <c r="Y98" s="199" t="e">
        <f t="shared" si="6"/>
        <v>#DIV/0!</v>
      </c>
      <c r="Z98" s="199" t="e">
        <f t="shared" si="6"/>
        <v>#DIV/0!</v>
      </c>
      <c r="AA98" s="199" t="e">
        <f t="shared" si="6"/>
        <v>#DIV/0!</v>
      </c>
      <c r="AB98" s="199" t="e">
        <f t="shared" si="6"/>
        <v>#DIV/0!</v>
      </c>
      <c r="AC98" s="199" t="e">
        <f t="shared" si="6"/>
        <v>#DIV/0!</v>
      </c>
      <c r="AD98" s="199" t="e">
        <f t="shared" si="6"/>
        <v>#DIV/0!</v>
      </c>
      <c r="AE98" s="199" t="e">
        <f t="shared" si="6"/>
        <v>#DIV/0!</v>
      </c>
      <c r="AF98" s="199" t="e">
        <f t="shared" si="6"/>
        <v>#DIV/0!</v>
      </c>
      <c r="AG98" s="199" t="e">
        <f t="shared" si="6"/>
        <v>#DIV/0!</v>
      </c>
      <c r="AH98" s="199" t="e">
        <f t="shared" si="6"/>
        <v>#DIV/0!</v>
      </c>
      <c r="AI98" s="199" t="e">
        <f t="shared" si="6"/>
        <v>#DIV/0!</v>
      </c>
      <c r="AJ98" s="199" t="e">
        <f t="shared" si="6"/>
        <v>#DIV/0!</v>
      </c>
      <c r="AK98" s="199" t="e">
        <f t="shared" si="6"/>
        <v>#DIV/0!</v>
      </c>
      <c r="AL98" s="199" t="e">
        <f t="shared" si="6"/>
        <v>#DIV/0!</v>
      </c>
      <c r="AM98" s="199" t="e">
        <f t="shared" si="6"/>
        <v>#DIV/0!</v>
      </c>
      <c r="AN98" s="199" t="e">
        <f t="shared" si="6"/>
        <v>#DIV/0!</v>
      </c>
      <c r="AO98" s="199" t="e">
        <f t="shared" si="6"/>
        <v>#DIV/0!</v>
      </c>
      <c r="AP98" s="199" t="e">
        <f t="shared" si="6"/>
        <v>#DIV/0!</v>
      </c>
      <c r="AQ98" s="199" t="e">
        <f t="shared" si="6"/>
        <v>#DIV/0!</v>
      </c>
      <c r="AR98" s="199" t="e">
        <f t="shared" si="6"/>
        <v>#DIV/0!</v>
      </c>
    </row>
    <row r="99" spans="4:44" x14ac:dyDescent="0.25"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</row>
    <row r="100" spans="4:44" x14ac:dyDescent="0.25">
      <c r="D100" s="201" t="s">
        <v>459</v>
      </c>
      <c r="E100" s="71"/>
      <c r="F100" s="212" t="str">
        <f ca="1">ADDRESS(CELL("row",CLAIMSDURN_Total!F60),CELL("col",CLAIMSDURN_Total!F60))</f>
        <v>$F$60</v>
      </c>
      <c r="G100" s="212" t="str">
        <f ca="1">ADDRESS(CELL("row",CLAIMSDURN_Total!G60),CELL("col",CLAIMSDURN_Total!G60))</f>
        <v>$G$60</v>
      </c>
      <c r="H100" s="212" t="str">
        <f ca="1">ADDRESS(CELL("row",CLAIMSDURN_Total!H60),CELL("col",CLAIMSDURN_Total!H60))</f>
        <v>$H$60</v>
      </c>
      <c r="I100" s="212" t="str">
        <f ca="1">ADDRESS(CELL("row",CLAIMSDURN_Total!I60),CELL("col",CLAIMSDURN_Total!I60))</f>
        <v>$I$60</v>
      </c>
      <c r="J100" s="212" t="str">
        <f ca="1">ADDRESS(CELL("row",CLAIMSDURN_Total!J60),CELL("col",CLAIMSDURN_Total!J60))</f>
        <v>$J$60</v>
      </c>
      <c r="K100" s="212" t="str">
        <f ca="1">ADDRESS(CELL("row",CLAIMSDURN_Total!K60),CELL("col",CLAIMSDURN_Total!K60))</f>
        <v>$K$60</v>
      </c>
      <c r="L100" s="212" t="str">
        <f ca="1">ADDRESS(CELL("row",CLAIMSDURN_Total!L60),CELL("col",CLAIMSDURN_Total!L60))</f>
        <v>$L$60</v>
      </c>
      <c r="M100" s="212" t="str">
        <f ca="1">ADDRESS(CELL("row",CLAIMSDURN_Total!M60),CELL("col",CLAIMSDURN_Total!M60))</f>
        <v>$M$60</v>
      </c>
      <c r="N100" s="212" t="str">
        <f ca="1">ADDRESS(CELL("row",CLAIMSDURN_Total!N60),CELL("col",CLAIMSDURN_Total!N60))</f>
        <v>$N$60</v>
      </c>
      <c r="O100" s="212" t="str">
        <f ca="1">ADDRESS(CELL("row",CLAIMSDURN_Total!O60),CELL("col",CLAIMSDURN_Total!O60))</f>
        <v>$O$60</v>
      </c>
      <c r="P100" s="212" t="str">
        <f ca="1">ADDRESS(CELL("row",CLAIMSDURN_Total!P60),CELL("col",CLAIMSDURN_Total!P60))</f>
        <v>$P$60</v>
      </c>
      <c r="Q100" s="212" t="str">
        <f ca="1">ADDRESS(CELL("row",CLAIMSDURN_Total!Q60),CELL("col",CLAIMSDURN_Total!Q60))</f>
        <v>$Q$60</v>
      </c>
      <c r="R100" s="212" t="str">
        <f ca="1">ADDRESS(CELL("row",CLAIMSDURN_Total!R60),CELL("col",CLAIMSDURN_Total!R60))</f>
        <v>$R$60</v>
      </c>
      <c r="S100" s="212" t="str">
        <f ca="1">F100</f>
        <v>$F$60</v>
      </c>
      <c r="T100" s="212" t="str">
        <f t="shared" ref="T100:AR100" ca="1" si="7">G100</f>
        <v>$G$60</v>
      </c>
      <c r="U100" s="212" t="str">
        <f t="shared" ca="1" si="7"/>
        <v>$H$60</v>
      </c>
      <c r="V100" s="212" t="str">
        <f t="shared" ca="1" si="7"/>
        <v>$I$60</v>
      </c>
      <c r="W100" s="212" t="str">
        <f t="shared" ca="1" si="7"/>
        <v>$J$60</v>
      </c>
      <c r="X100" s="212" t="str">
        <f t="shared" ca="1" si="7"/>
        <v>$K$60</v>
      </c>
      <c r="Y100" s="212" t="str">
        <f t="shared" ca="1" si="7"/>
        <v>$L$60</v>
      </c>
      <c r="Z100" s="212" t="str">
        <f t="shared" ca="1" si="7"/>
        <v>$M$60</v>
      </c>
      <c r="AA100" s="212" t="str">
        <f t="shared" ca="1" si="7"/>
        <v>$N$60</v>
      </c>
      <c r="AB100" s="212" t="str">
        <f t="shared" ca="1" si="7"/>
        <v>$O$60</v>
      </c>
      <c r="AC100" s="212" t="str">
        <f t="shared" ca="1" si="7"/>
        <v>$P$60</v>
      </c>
      <c r="AD100" s="212" t="str">
        <f t="shared" ca="1" si="7"/>
        <v>$Q$60</v>
      </c>
      <c r="AE100" s="212" t="str">
        <f t="shared" ca="1" si="7"/>
        <v>$R$60</v>
      </c>
      <c r="AF100" s="212" t="str">
        <f t="shared" ca="1" si="7"/>
        <v>$F$60</v>
      </c>
      <c r="AG100" s="212" t="str">
        <f t="shared" ca="1" si="7"/>
        <v>$G$60</v>
      </c>
      <c r="AH100" s="212" t="str">
        <f t="shared" ca="1" si="7"/>
        <v>$H$60</v>
      </c>
      <c r="AI100" s="212" t="str">
        <f t="shared" ca="1" si="7"/>
        <v>$I$60</v>
      </c>
      <c r="AJ100" s="212" t="str">
        <f t="shared" ca="1" si="7"/>
        <v>$J$60</v>
      </c>
      <c r="AK100" s="212" t="str">
        <f t="shared" ca="1" si="7"/>
        <v>$K$60</v>
      </c>
      <c r="AL100" s="212" t="str">
        <f t="shared" ca="1" si="7"/>
        <v>$L$60</v>
      </c>
      <c r="AM100" s="212" t="str">
        <f t="shared" ca="1" si="7"/>
        <v>$M$60</v>
      </c>
      <c r="AN100" s="212" t="str">
        <f t="shared" ca="1" si="7"/>
        <v>$N$60</v>
      </c>
      <c r="AO100" s="212" t="str">
        <f t="shared" ca="1" si="7"/>
        <v>$O$60</v>
      </c>
      <c r="AP100" s="212" t="str">
        <f t="shared" ca="1" si="7"/>
        <v>$P$60</v>
      </c>
      <c r="AQ100" s="212" t="str">
        <f t="shared" ca="1" si="7"/>
        <v>$Q$60</v>
      </c>
      <c r="AR100" s="212" t="str">
        <f t="shared" ca="1" si="7"/>
        <v>$R$60</v>
      </c>
    </row>
    <row r="101" spans="4:44" x14ac:dyDescent="0.25">
      <c r="D101" s="1" t="s">
        <v>502</v>
      </c>
      <c r="F101" s="210" t="e">
        <f ca="1">INDIRECT($A$4&amp;"!"&amp;F100)</f>
        <v>#DIV/0!</v>
      </c>
      <c r="G101" s="210" t="e">
        <f t="shared" ref="G101:R101" ca="1" si="8">INDIRECT($A$4&amp;"!"&amp;G100)</f>
        <v>#DIV/0!</v>
      </c>
      <c r="H101" s="210" t="e">
        <f t="shared" ca="1" si="8"/>
        <v>#DIV/0!</v>
      </c>
      <c r="I101" s="210" t="e">
        <f t="shared" ca="1" si="8"/>
        <v>#DIV/0!</v>
      </c>
      <c r="J101" s="210" t="e">
        <f t="shared" ca="1" si="8"/>
        <v>#DIV/0!</v>
      </c>
      <c r="K101" s="210" t="e">
        <f t="shared" ca="1" si="8"/>
        <v>#DIV/0!</v>
      </c>
      <c r="L101" s="210" t="e">
        <f t="shared" ca="1" si="8"/>
        <v>#DIV/0!</v>
      </c>
      <c r="M101" s="210" t="e">
        <f t="shared" ca="1" si="8"/>
        <v>#DIV/0!</v>
      </c>
      <c r="N101" s="210" t="e">
        <f t="shared" ca="1" si="8"/>
        <v>#DIV/0!</v>
      </c>
      <c r="O101" s="210" t="e">
        <f t="shared" ca="1" si="8"/>
        <v>#DIV/0!</v>
      </c>
      <c r="P101" s="210" t="e">
        <f t="shared" ca="1" si="8"/>
        <v>#DIV/0!</v>
      </c>
      <c r="Q101" s="210" t="e">
        <f t="shared" ca="1" si="8"/>
        <v>#DIV/0!</v>
      </c>
      <c r="R101" s="210" t="e">
        <f t="shared" ca="1" si="8"/>
        <v>#DIV/0!</v>
      </c>
      <c r="S101" s="210" t="e">
        <f t="shared" ref="S101:AR101" ca="1" si="9">INDIRECT($A$4&amp;"!"&amp;S100)</f>
        <v>#DIV/0!</v>
      </c>
      <c r="T101" s="210" t="e">
        <f t="shared" ca="1" si="9"/>
        <v>#DIV/0!</v>
      </c>
      <c r="U101" s="210" t="e">
        <f t="shared" ca="1" si="9"/>
        <v>#DIV/0!</v>
      </c>
      <c r="V101" s="210" t="e">
        <f t="shared" ca="1" si="9"/>
        <v>#DIV/0!</v>
      </c>
      <c r="W101" s="210" t="e">
        <f t="shared" ca="1" si="9"/>
        <v>#DIV/0!</v>
      </c>
      <c r="X101" s="210" t="e">
        <f t="shared" ca="1" si="9"/>
        <v>#DIV/0!</v>
      </c>
      <c r="Y101" s="210" t="e">
        <f t="shared" ca="1" si="9"/>
        <v>#DIV/0!</v>
      </c>
      <c r="Z101" s="210" t="e">
        <f t="shared" ca="1" si="9"/>
        <v>#DIV/0!</v>
      </c>
      <c r="AA101" s="210" t="e">
        <f t="shared" ca="1" si="9"/>
        <v>#DIV/0!</v>
      </c>
      <c r="AB101" s="210" t="e">
        <f t="shared" ca="1" si="9"/>
        <v>#DIV/0!</v>
      </c>
      <c r="AC101" s="210" t="e">
        <f t="shared" ca="1" si="9"/>
        <v>#DIV/0!</v>
      </c>
      <c r="AD101" s="210" t="e">
        <f t="shared" ca="1" si="9"/>
        <v>#DIV/0!</v>
      </c>
      <c r="AE101" s="210" t="e">
        <f t="shared" ca="1" si="9"/>
        <v>#DIV/0!</v>
      </c>
      <c r="AF101" s="210" t="e">
        <f t="shared" ca="1" si="9"/>
        <v>#DIV/0!</v>
      </c>
      <c r="AG101" s="210" t="e">
        <f t="shared" ca="1" si="9"/>
        <v>#DIV/0!</v>
      </c>
      <c r="AH101" s="210" t="e">
        <f t="shared" ca="1" si="9"/>
        <v>#DIV/0!</v>
      </c>
      <c r="AI101" s="210" t="e">
        <f t="shared" ca="1" si="9"/>
        <v>#DIV/0!</v>
      </c>
      <c r="AJ101" s="210" t="e">
        <f t="shared" ca="1" si="9"/>
        <v>#DIV/0!</v>
      </c>
      <c r="AK101" s="210" t="e">
        <f t="shared" ca="1" si="9"/>
        <v>#DIV/0!</v>
      </c>
      <c r="AL101" s="210" t="e">
        <f t="shared" ca="1" si="9"/>
        <v>#DIV/0!</v>
      </c>
      <c r="AM101" s="210" t="e">
        <f t="shared" ca="1" si="9"/>
        <v>#DIV/0!</v>
      </c>
      <c r="AN101" s="210" t="e">
        <f t="shared" ca="1" si="9"/>
        <v>#DIV/0!</v>
      </c>
      <c r="AO101" s="210" t="e">
        <f t="shared" ca="1" si="9"/>
        <v>#DIV/0!</v>
      </c>
      <c r="AP101" s="210" t="e">
        <f t="shared" ca="1" si="9"/>
        <v>#DIV/0!</v>
      </c>
      <c r="AQ101" s="210" t="e">
        <f t="shared" ca="1" si="9"/>
        <v>#DIV/0!</v>
      </c>
      <c r="AR101" s="210" t="e">
        <f t="shared" ca="1" si="9"/>
        <v>#DIV/0!</v>
      </c>
    </row>
    <row r="102" spans="4:44" x14ac:dyDescent="0.25">
      <c r="D102" s="1" t="s">
        <v>518</v>
      </c>
      <c r="F102" s="209" t="e">
        <f>F44/F16*1000</f>
        <v>#DIV/0!</v>
      </c>
      <c r="G102" s="209" t="e">
        <f t="shared" ref="G102:R102" si="10">G44/G16*1000</f>
        <v>#DIV/0!</v>
      </c>
      <c r="H102" s="209" t="e">
        <f t="shared" si="10"/>
        <v>#DIV/0!</v>
      </c>
      <c r="I102" s="209" t="e">
        <f t="shared" si="10"/>
        <v>#DIV/0!</v>
      </c>
      <c r="J102" s="209" t="e">
        <f t="shared" si="10"/>
        <v>#DIV/0!</v>
      </c>
      <c r="K102" s="209" t="e">
        <f t="shared" si="10"/>
        <v>#DIV/0!</v>
      </c>
      <c r="L102" s="209" t="e">
        <f t="shared" si="10"/>
        <v>#DIV/0!</v>
      </c>
      <c r="M102" s="209" t="e">
        <f t="shared" si="10"/>
        <v>#DIV/0!</v>
      </c>
      <c r="N102" s="209" t="e">
        <f t="shared" si="10"/>
        <v>#DIV/0!</v>
      </c>
      <c r="O102" s="209" t="e">
        <f t="shared" si="10"/>
        <v>#DIV/0!</v>
      </c>
      <c r="P102" s="209" t="e">
        <f t="shared" si="10"/>
        <v>#DIV/0!</v>
      </c>
      <c r="Q102" s="209" t="e">
        <f t="shared" si="10"/>
        <v>#DIV/0!</v>
      </c>
      <c r="R102" s="209" t="e">
        <f t="shared" si="10"/>
        <v>#DIV/0!</v>
      </c>
      <c r="S102" s="209" t="e">
        <f t="shared" ref="S102:AR102" si="11">S44/S16*1000</f>
        <v>#DIV/0!</v>
      </c>
      <c r="T102" s="209" t="e">
        <f t="shared" si="11"/>
        <v>#DIV/0!</v>
      </c>
      <c r="U102" s="209" t="e">
        <f t="shared" si="11"/>
        <v>#DIV/0!</v>
      </c>
      <c r="V102" s="209" t="e">
        <f t="shared" si="11"/>
        <v>#DIV/0!</v>
      </c>
      <c r="W102" s="209" t="e">
        <f t="shared" si="11"/>
        <v>#DIV/0!</v>
      </c>
      <c r="X102" s="209" t="e">
        <f t="shared" si="11"/>
        <v>#DIV/0!</v>
      </c>
      <c r="Y102" s="209" t="e">
        <f t="shared" si="11"/>
        <v>#DIV/0!</v>
      </c>
      <c r="Z102" s="209" t="e">
        <f t="shared" si="11"/>
        <v>#DIV/0!</v>
      </c>
      <c r="AA102" s="209" t="e">
        <f t="shared" si="11"/>
        <v>#DIV/0!</v>
      </c>
      <c r="AB102" s="209" t="e">
        <f t="shared" si="11"/>
        <v>#DIV/0!</v>
      </c>
      <c r="AC102" s="209" t="e">
        <f t="shared" si="11"/>
        <v>#DIV/0!</v>
      </c>
      <c r="AD102" s="209" t="e">
        <f t="shared" si="11"/>
        <v>#DIV/0!</v>
      </c>
      <c r="AE102" s="209" t="e">
        <f t="shared" si="11"/>
        <v>#DIV/0!</v>
      </c>
      <c r="AF102" s="209" t="e">
        <f t="shared" si="11"/>
        <v>#DIV/0!</v>
      </c>
      <c r="AG102" s="209" t="e">
        <f t="shared" si="11"/>
        <v>#DIV/0!</v>
      </c>
      <c r="AH102" s="209" t="e">
        <f t="shared" si="11"/>
        <v>#DIV/0!</v>
      </c>
      <c r="AI102" s="209" t="e">
        <f t="shared" si="11"/>
        <v>#DIV/0!</v>
      </c>
      <c r="AJ102" s="209" t="e">
        <f t="shared" si="11"/>
        <v>#DIV/0!</v>
      </c>
      <c r="AK102" s="209" t="e">
        <f t="shared" si="11"/>
        <v>#DIV/0!</v>
      </c>
      <c r="AL102" s="209" t="e">
        <f t="shared" si="11"/>
        <v>#DIV/0!</v>
      </c>
      <c r="AM102" s="209" t="e">
        <f t="shared" si="11"/>
        <v>#DIV/0!</v>
      </c>
      <c r="AN102" s="209" t="e">
        <f t="shared" si="11"/>
        <v>#DIV/0!</v>
      </c>
      <c r="AO102" s="209" t="e">
        <f t="shared" si="11"/>
        <v>#DIV/0!</v>
      </c>
      <c r="AP102" s="209" t="e">
        <f t="shared" si="11"/>
        <v>#DIV/0!</v>
      </c>
      <c r="AQ102" s="209" t="e">
        <f t="shared" si="11"/>
        <v>#DIV/0!</v>
      </c>
      <c r="AR102" s="209" t="e">
        <f t="shared" si="11"/>
        <v>#DIV/0!</v>
      </c>
    </row>
    <row r="103" spans="4:44" x14ac:dyDescent="0.25">
      <c r="D103" s="1" t="s">
        <v>503</v>
      </c>
      <c r="F103" s="204" t="e">
        <f t="shared" ref="F103:AR103" ca="1" si="12">F102/F101</f>
        <v>#DIV/0!</v>
      </c>
      <c r="G103" s="204" t="e">
        <f t="shared" ca="1" si="12"/>
        <v>#DIV/0!</v>
      </c>
      <c r="H103" s="204" t="e">
        <f t="shared" ca="1" si="12"/>
        <v>#DIV/0!</v>
      </c>
      <c r="I103" s="204" t="e">
        <f t="shared" ca="1" si="12"/>
        <v>#DIV/0!</v>
      </c>
      <c r="J103" s="204" t="e">
        <f t="shared" ca="1" si="12"/>
        <v>#DIV/0!</v>
      </c>
      <c r="K103" s="204" t="e">
        <f t="shared" ca="1" si="12"/>
        <v>#DIV/0!</v>
      </c>
      <c r="L103" s="204" t="e">
        <f t="shared" ca="1" si="12"/>
        <v>#DIV/0!</v>
      </c>
      <c r="M103" s="204" t="e">
        <f t="shared" ca="1" si="12"/>
        <v>#DIV/0!</v>
      </c>
      <c r="N103" s="204" t="e">
        <f t="shared" ca="1" si="12"/>
        <v>#DIV/0!</v>
      </c>
      <c r="O103" s="204" t="e">
        <f t="shared" ca="1" si="12"/>
        <v>#DIV/0!</v>
      </c>
      <c r="P103" s="204" t="e">
        <f t="shared" ca="1" si="12"/>
        <v>#DIV/0!</v>
      </c>
      <c r="Q103" s="204" t="e">
        <f t="shared" ca="1" si="12"/>
        <v>#DIV/0!</v>
      </c>
      <c r="R103" s="204" t="e">
        <f t="shared" ca="1" si="12"/>
        <v>#DIV/0!</v>
      </c>
      <c r="S103" s="204" t="e">
        <f t="shared" ca="1" si="12"/>
        <v>#DIV/0!</v>
      </c>
      <c r="T103" s="204" t="e">
        <f t="shared" ca="1" si="12"/>
        <v>#DIV/0!</v>
      </c>
      <c r="U103" s="204" t="e">
        <f t="shared" ca="1" si="12"/>
        <v>#DIV/0!</v>
      </c>
      <c r="V103" s="204" t="e">
        <f t="shared" ca="1" si="12"/>
        <v>#DIV/0!</v>
      </c>
      <c r="W103" s="204" t="e">
        <f t="shared" ca="1" si="12"/>
        <v>#DIV/0!</v>
      </c>
      <c r="X103" s="204" t="e">
        <f t="shared" ca="1" si="12"/>
        <v>#DIV/0!</v>
      </c>
      <c r="Y103" s="204" t="e">
        <f t="shared" ca="1" si="12"/>
        <v>#DIV/0!</v>
      </c>
      <c r="Z103" s="204" t="e">
        <f t="shared" ca="1" si="12"/>
        <v>#DIV/0!</v>
      </c>
      <c r="AA103" s="204" t="e">
        <f t="shared" ca="1" si="12"/>
        <v>#DIV/0!</v>
      </c>
      <c r="AB103" s="204" t="e">
        <f t="shared" ca="1" si="12"/>
        <v>#DIV/0!</v>
      </c>
      <c r="AC103" s="204" t="e">
        <f t="shared" ca="1" si="12"/>
        <v>#DIV/0!</v>
      </c>
      <c r="AD103" s="204" t="e">
        <f t="shared" ca="1" si="12"/>
        <v>#DIV/0!</v>
      </c>
      <c r="AE103" s="204" t="e">
        <f t="shared" ca="1" si="12"/>
        <v>#DIV/0!</v>
      </c>
      <c r="AF103" s="204" t="e">
        <f t="shared" ca="1" si="12"/>
        <v>#DIV/0!</v>
      </c>
      <c r="AG103" s="204" t="e">
        <f t="shared" ca="1" si="12"/>
        <v>#DIV/0!</v>
      </c>
      <c r="AH103" s="204" t="e">
        <f t="shared" ca="1" si="12"/>
        <v>#DIV/0!</v>
      </c>
      <c r="AI103" s="204" t="e">
        <f t="shared" ca="1" si="12"/>
        <v>#DIV/0!</v>
      </c>
      <c r="AJ103" s="204" t="e">
        <f t="shared" ca="1" si="12"/>
        <v>#DIV/0!</v>
      </c>
      <c r="AK103" s="204" t="e">
        <f t="shared" ca="1" si="12"/>
        <v>#DIV/0!</v>
      </c>
      <c r="AL103" s="204" t="e">
        <f t="shared" ca="1" si="12"/>
        <v>#DIV/0!</v>
      </c>
      <c r="AM103" s="204" t="e">
        <f t="shared" ca="1" si="12"/>
        <v>#DIV/0!</v>
      </c>
      <c r="AN103" s="204" t="e">
        <f t="shared" ca="1" si="12"/>
        <v>#DIV/0!</v>
      </c>
      <c r="AO103" s="204" t="e">
        <f t="shared" ca="1" si="12"/>
        <v>#DIV/0!</v>
      </c>
      <c r="AP103" s="204" t="e">
        <f t="shared" ca="1" si="12"/>
        <v>#DIV/0!</v>
      </c>
      <c r="AQ103" s="204" t="e">
        <f t="shared" ca="1" si="12"/>
        <v>#DIV/0!</v>
      </c>
      <c r="AR103" s="204" t="e">
        <f t="shared" ca="1" si="12"/>
        <v>#DIV/0!</v>
      </c>
    </row>
    <row r="104" spans="4:44" x14ac:dyDescent="0.25"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</row>
    <row r="105" spans="4:44" x14ac:dyDescent="0.25">
      <c r="D105" s="200" t="s">
        <v>438</v>
      </c>
    </row>
    <row r="106" spans="4:44" x14ac:dyDescent="0.25">
      <c r="D106" s="1" t="s">
        <v>519</v>
      </c>
      <c r="F106" s="204" t="e">
        <f>F21/(F14+F16)</f>
        <v>#DIV/0!</v>
      </c>
      <c r="G106" s="204" t="e">
        <f t="shared" ref="G106:AR106" si="13">G21/(G14+G16)</f>
        <v>#DIV/0!</v>
      </c>
      <c r="H106" s="204" t="e">
        <f t="shared" si="13"/>
        <v>#DIV/0!</v>
      </c>
      <c r="I106" s="204" t="e">
        <f t="shared" si="13"/>
        <v>#DIV/0!</v>
      </c>
      <c r="J106" s="204" t="e">
        <f t="shared" si="13"/>
        <v>#DIV/0!</v>
      </c>
      <c r="K106" s="204" t="e">
        <f t="shared" si="13"/>
        <v>#DIV/0!</v>
      </c>
      <c r="L106" s="204" t="e">
        <f t="shared" si="13"/>
        <v>#DIV/0!</v>
      </c>
      <c r="M106" s="204" t="e">
        <f t="shared" si="13"/>
        <v>#DIV/0!</v>
      </c>
      <c r="N106" s="204" t="e">
        <f t="shared" si="13"/>
        <v>#DIV/0!</v>
      </c>
      <c r="O106" s="204" t="e">
        <f t="shared" si="13"/>
        <v>#DIV/0!</v>
      </c>
      <c r="P106" s="204" t="e">
        <f t="shared" si="13"/>
        <v>#DIV/0!</v>
      </c>
      <c r="Q106" s="204" t="e">
        <f t="shared" si="13"/>
        <v>#DIV/0!</v>
      </c>
      <c r="R106" s="204" t="e">
        <f t="shared" si="13"/>
        <v>#DIV/0!</v>
      </c>
      <c r="S106" s="204" t="e">
        <f t="shared" si="13"/>
        <v>#DIV/0!</v>
      </c>
      <c r="T106" s="204" t="e">
        <f t="shared" si="13"/>
        <v>#DIV/0!</v>
      </c>
      <c r="U106" s="204" t="e">
        <f t="shared" si="13"/>
        <v>#DIV/0!</v>
      </c>
      <c r="V106" s="204" t="e">
        <f t="shared" si="13"/>
        <v>#DIV/0!</v>
      </c>
      <c r="W106" s="204" t="e">
        <f t="shared" si="13"/>
        <v>#DIV/0!</v>
      </c>
      <c r="X106" s="204" t="e">
        <f t="shared" si="13"/>
        <v>#DIV/0!</v>
      </c>
      <c r="Y106" s="204" t="e">
        <f t="shared" si="13"/>
        <v>#DIV/0!</v>
      </c>
      <c r="Z106" s="204" t="e">
        <f t="shared" si="13"/>
        <v>#DIV/0!</v>
      </c>
      <c r="AA106" s="204" t="e">
        <f t="shared" si="13"/>
        <v>#DIV/0!</v>
      </c>
      <c r="AB106" s="204" t="e">
        <f t="shared" si="13"/>
        <v>#DIV/0!</v>
      </c>
      <c r="AC106" s="204" t="e">
        <f t="shared" si="13"/>
        <v>#DIV/0!</v>
      </c>
      <c r="AD106" s="204" t="e">
        <f t="shared" si="13"/>
        <v>#DIV/0!</v>
      </c>
      <c r="AE106" s="204" t="e">
        <f t="shared" si="13"/>
        <v>#DIV/0!</v>
      </c>
      <c r="AF106" s="204" t="e">
        <f t="shared" si="13"/>
        <v>#DIV/0!</v>
      </c>
      <c r="AG106" s="204" t="e">
        <f t="shared" si="13"/>
        <v>#DIV/0!</v>
      </c>
      <c r="AH106" s="204" t="e">
        <f t="shared" si="13"/>
        <v>#DIV/0!</v>
      </c>
      <c r="AI106" s="204" t="e">
        <f t="shared" si="13"/>
        <v>#DIV/0!</v>
      </c>
      <c r="AJ106" s="204" t="e">
        <f t="shared" si="13"/>
        <v>#DIV/0!</v>
      </c>
      <c r="AK106" s="204" t="e">
        <f t="shared" si="13"/>
        <v>#DIV/0!</v>
      </c>
      <c r="AL106" s="204" t="e">
        <f t="shared" si="13"/>
        <v>#DIV/0!</v>
      </c>
      <c r="AM106" s="204" t="e">
        <f t="shared" si="13"/>
        <v>#DIV/0!</v>
      </c>
      <c r="AN106" s="204" t="e">
        <f t="shared" si="13"/>
        <v>#DIV/0!</v>
      </c>
      <c r="AO106" s="204" t="e">
        <f t="shared" si="13"/>
        <v>#DIV/0!</v>
      </c>
      <c r="AP106" s="204" t="e">
        <f t="shared" si="13"/>
        <v>#DIV/0!</v>
      </c>
      <c r="AQ106" s="204" t="e">
        <f t="shared" si="13"/>
        <v>#DIV/0!</v>
      </c>
      <c r="AR106" s="204" t="e">
        <f t="shared" si="13"/>
        <v>#DIV/0!</v>
      </c>
    </row>
  </sheetData>
  <sheetProtection algorithmName="SHA-256" hashValue="pLFA2rwMxMI29EmV8LcgSp0fm+RuVCacVY7td7IuOME=" saltValue="BoOSvd9u0U8e1DXywV0xSQ==" spinCount="100000" sheet="1" objects="1" scenarios="1"/>
  <mergeCells count="15">
    <mergeCell ref="AF8:AR8"/>
    <mergeCell ref="AF9:AG9"/>
    <mergeCell ref="AH9:AJ9"/>
    <mergeCell ref="F8:R8"/>
    <mergeCell ref="S8:AE8"/>
    <mergeCell ref="S9:T9"/>
    <mergeCell ref="U9:W9"/>
    <mergeCell ref="F9:G9"/>
    <mergeCell ref="H9:J9"/>
    <mergeCell ref="M9:O9"/>
    <mergeCell ref="Q9:R9"/>
    <mergeCell ref="Z9:AB9"/>
    <mergeCell ref="AD9:AE9"/>
    <mergeCell ref="AM9:AO9"/>
    <mergeCell ref="AQ9:AR9"/>
  </mergeCells>
  <conditionalFormatting sqref="J39:M39 P39 R39">
    <cfRule type="expression" dxfId="24304" priority="32">
      <formula>NOT(J39=0)</formula>
    </cfRule>
  </conditionalFormatting>
  <conditionalFormatting sqref="F39:I39">
    <cfRule type="expression" dxfId="24303" priority="31">
      <formula>NOT(F39=0)</formula>
    </cfRule>
  </conditionalFormatting>
  <conditionalFormatting sqref="J67:M67 P67 R67">
    <cfRule type="expression" dxfId="24302" priority="30">
      <formula>NOT(J67=0)</formula>
    </cfRule>
  </conditionalFormatting>
  <conditionalFormatting sqref="F67:I67">
    <cfRule type="expression" dxfId="24301" priority="29">
      <formula>NOT(F67=0)</formula>
    </cfRule>
  </conditionalFormatting>
  <conditionalFormatting sqref="W39:Z39 AC39 AE39">
    <cfRule type="expression" dxfId="24300" priority="20">
      <formula>NOT(W39=0)</formula>
    </cfRule>
  </conditionalFormatting>
  <conditionalFormatting sqref="S39:V39">
    <cfRule type="expression" dxfId="24299" priority="19">
      <formula>NOT(S39=0)</formula>
    </cfRule>
  </conditionalFormatting>
  <conditionalFormatting sqref="W67:Z67 AC67 AE67">
    <cfRule type="expression" dxfId="24298" priority="18">
      <formula>NOT(W67=0)</formula>
    </cfRule>
  </conditionalFormatting>
  <conditionalFormatting sqref="S67:V67">
    <cfRule type="expression" dxfId="24297" priority="17">
      <formula>NOT(S67=0)</formula>
    </cfRule>
  </conditionalFormatting>
  <conditionalFormatting sqref="AJ39:AM39 AP39 AR39">
    <cfRule type="expression" dxfId="24296" priority="16">
      <formula>NOT(AJ39=0)</formula>
    </cfRule>
  </conditionalFormatting>
  <conditionalFormatting sqref="AF39:AI39">
    <cfRule type="expression" dxfId="24295" priority="15">
      <formula>NOT(AF39=0)</formula>
    </cfRule>
  </conditionalFormatting>
  <conditionalFormatting sqref="AJ67:AM67 AP67 AR67">
    <cfRule type="expression" dxfId="24294" priority="14">
      <formula>NOT(AJ67=0)</formula>
    </cfRule>
  </conditionalFormatting>
  <conditionalFormatting sqref="AF67:AI67">
    <cfRule type="expression" dxfId="24293" priority="13">
      <formula>NOT(AF67=0)</formula>
    </cfRule>
  </conditionalFormatting>
  <conditionalFormatting sqref="N39:O39">
    <cfRule type="expression" dxfId="24292" priority="12">
      <formula>NOT(N39=0)</formula>
    </cfRule>
  </conditionalFormatting>
  <conditionalFormatting sqref="N67:O67">
    <cfRule type="expression" dxfId="24291" priority="11">
      <formula>NOT(N67=0)</formula>
    </cfRule>
  </conditionalFormatting>
  <conditionalFormatting sqref="Q39">
    <cfRule type="expression" dxfId="24290" priority="10">
      <formula>NOT(Q39=0)</formula>
    </cfRule>
  </conditionalFormatting>
  <conditionalFormatting sqref="Q67">
    <cfRule type="expression" dxfId="24289" priority="9">
      <formula>NOT(Q67=0)</formula>
    </cfRule>
  </conditionalFormatting>
  <conditionalFormatting sqref="AA39:AB39">
    <cfRule type="expression" dxfId="24288" priority="8">
      <formula>NOT(AA39=0)</formula>
    </cfRule>
  </conditionalFormatting>
  <conditionalFormatting sqref="AA67:AB67">
    <cfRule type="expression" dxfId="24287" priority="7">
      <formula>NOT(AA67=0)</formula>
    </cfRule>
  </conditionalFormatting>
  <conditionalFormatting sqref="AD39">
    <cfRule type="expression" dxfId="24286" priority="6">
      <formula>NOT(AD39=0)</formula>
    </cfRule>
  </conditionalFormatting>
  <conditionalFormatting sqref="AD67">
    <cfRule type="expression" dxfId="24285" priority="5">
      <formula>NOT(AD67=0)</formula>
    </cfRule>
  </conditionalFormatting>
  <conditionalFormatting sqref="AN39:AO39">
    <cfRule type="expression" dxfId="24284" priority="4">
      <formula>NOT(AN39=0)</formula>
    </cfRule>
  </conditionalFormatting>
  <conditionalFormatting sqref="AN67:AO67">
    <cfRule type="expression" dxfId="24283" priority="3">
      <formula>NOT(AN67=0)</formula>
    </cfRule>
  </conditionalFormatting>
  <conditionalFormatting sqref="AQ39">
    <cfRule type="expression" dxfId="24282" priority="2">
      <formula>NOT(AQ39=0)</formula>
    </cfRule>
  </conditionalFormatting>
  <conditionalFormatting sqref="AQ67">
    <cfRule type="expression" dxfId="24281" priority="1">
      <formula>NOT(AQ67=0)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  <pageSetUpPr autoPageBreaks="0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26">
        <f>STATS_Total_Ind!A2+STATS_Total_Grp!A2</f>
        <v>752</v>
      </c>
      <c r="B2" s="33"/>
      <c r="C2" s="19"/>
      <c r="D2" s="47" t="s">
        <v>159</v>
      </c>
      <c r="E2" s="47"/>
      <c r="F2" s="108" t="s">
        <v>71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STATS_Total</v>
      </c>
      <c r="B3" s="33"/>
      <c r="C3" s="19"/>
      <c r="D3" s="47" t="s">
        <v>144</v>
      </c>
      <c r="E3" s="108"/>
      <c r="F3" s="108" t="s">
        <v>71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71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59" t="s">
        <v>97</v>
      </c>
      <c r="G8" s="136" t="s">
        <v>4</v>
      </c>
      <c r="H8" s="138" t="s">
        <v>5</v>
      </c>
      <c r="I8" s="135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4"/>
      <c r="G9" s="34"/>
      <c r="H9" s="70"/>
      <c r="I9" s="43"/>
      <c r="J9" s="150"/>
      <c r="K9" s="150"/>
      <c r="L9" s="150"/>
      <c r="M9" s="94"/>
    </row>
    <row r="10" spans="1:13" x14ac:dyDescent="0.25">
      <c r="A10" s="12"/>
      <c r="B10" s="12"/>
      <c r="C10" s="12"/>
      <c r="D10" s="120" t="s">
        <v>198</v>
      </c>
      <c r="E10" s="166"/>
      <c r="F10" s="121" t="s">
        <v>77</v>
      </c>
      <c r="G10" s="121" t="s">
        <v>77</v>
      </c>
      <c r="H10" s="121" t="s">
        <v>77</v>
      </c>
      <c r="I10" s="121" t="s">
        <v>77</v>
      </c>
      <c r="J10" s="121" t="s">
        <v>77</v>
      </c>
      <c r="K10" s="121" t="s">
        <v>77</v>
      </c>
      <c r="L10" s="121" t="s">
        <v>77</v>
      </c>
      <c r="M10" s="121" t="s">
        <v>77</v>
      </c>
    </row>
    <row r="11" spans="1:13" ht="15" customHeight="1" x14ac:dyDescent="0.25">
      <c r="A11" s="39" t="str">
        <f>$D$10</f>
        <v>POLICY CONTRACTS (Individual only)</v>
      </c>
      <c r="B11" s="12"/>
      <c r="C11" s="39" t="s">
        <v>25</v>
      </c>
      <c r="D11" s="53" t="s">
        <v>6</v>
      </c>
      <c r="E11" s="53"/>
      <c r="F11" s="26">
        <f>STATS_Total_Ind!F11+STATS_Total_Grp!F11</f>
        <v>0</v>
      </c>
      <c r="G11" s="26">
        <f>STATS_Total_Ind!G11+STATS_Total_Grp!G11</f>
        <v>0</v>
      </c>
      <c r="H11" s="26">
        <f>STATS_Total_Ind!H11+STATS_Total_Grp!H11</f>
        <v>0</v>
      </c>
      <c r="I11" s="26">
        <f>STATS_Total_Ind!I11+STATS_Total_Grp!I11</f>
        <v>0</v>
      </c>
      <c r="J11" s="26">
        <f>STATS_Total_Ind!J11+STATS_Total_Grp!J11</f>
        <v>0</v>
      </c>
      <c r="K11" s="26">
        <f>STATS_Total_Ind!K11+STATS_Total_Grp!K11</f>
        <v>0</v>
      </c>
      <c r="L11" s="26">
        <f>STATS_Total_Ind!L11+STATS_Total_Grp!L11</f>
        <v>0</v>
      </c>
      <c r="M11" s="26">
        <f>STATS_Total_Ind!M11+STATS_Total_Grp!M11</f>
        <v>0</v>
      </c>
    </row>
    <row r="12" spans="1:13" ht="15" customHeight="1" x14ac:dyDescent="0.25">
      <c r="A12" s="12" t="str">
        <f>A11</f>
        <v>POLICY CONTRACTS (Individual only)</v>
      </c>
      <c r="B12" s="12"/>
      <c r="C12" s="12" t="s">
        <v>26</v>
      </c>
      <c r="D12" s="28" t="s">
        <v>8</v>
      </c>
      <c r="E12" s="28"/>
      <c r="F12" s="26">
        <f>STATS_Total_Ind!F12+STATS_Total_Grp!F12</f>
        <v>0</v>
      </c>
      <c r="G12" s="26">
        <f>STATS_Total_Ind!G12+STATS_Total_Grp!G12</f>
        <v>0</v>
      </c>
      <c r="H12" s="26">
        <f>STATS_Total_Ind!H12+STATS_Total_Grp!H12</f>
        <v>0</v>
      </c>
      <c r="I12" s="26">
        <f>STATS_Total_Ind!I12+STATS_Total_Grp!I12</f>
        <v>0</v>
      </c>
      <c r="J12" s="26">
        <f>STATS_Total_Ind!J12+STATS_Total_Grp!J12</f>
        <v>0</v>
      </c>
      <c r="K12" s="26">
        <f>STATS_Total_Ind!K12+STATS_Total_Grp!K12</f>
        <v>0</v>
      </c>
      <c r="L12" s="26">
        <f>STATS_Total_Ind!L12+STATS_Total_Grp!L12</f>
        <v>0</v>
      </c>
      <c r="M12" s="26">
        <f>STATS_Total_Ind!M12+STATS_Total_Grp!M12</f>
        <v>0</v>
      </c>
    </row>
    <row r="13" spans="1:13" ht="15" customHeight="1" x14ac:dyDescent="0.25">
      <c r="A13" s="12" t="str">
        <f>A12</f>
        <v>POLICY CONTRACTS (Individual only)</v>
      </c>
      <c r="B13" s="12"/>
      <c r="C13" s="12" t="s">
        <v>26</v>
      </c>
      <c r="D13" s="28" t="s">
        <v>199</v>
      </c>
      <c r="E13" s="28"/>
      <c r="F13" s="26">
        <f>STATS_Total_Ind!F13+STATS_Total_Grp!F13</f>
        <v>0</v>
      </c>
      <c r="G13" s="26">
        <f>STATS_Total_Ind!G13+STATS_Total_Grp!G13</f>
        <v>0</v>
      </c>
      <c r="H13" s="26">
        <f>STATS_Total_Ind!H13+STATS_Total_Grp!H13</f>
        <v>0</v>
      </c>
      <c r="I13" s="26">
        <f>STATS_Total_Ind!I13+STATS_Total_Grp!I13</f>
        <v>0</v>
      </c>
      <c r="J13" s="26">
        <f>STATS_Total_Ind!J13+STATS_Total_Grp!J13</f>
        <v>0</v>
      </c>
      <c r="K13" s="26">
        <f>STATS_Total_Ind!K13+STATS_Total_Grp!K13</f>
        <v>0</v>
      </c>
      <c r="L13" s="26">
        <f>STATS_Total_Ind!L13+STATS_Total_Grp!L13</f>
        <v>0</v>
      </c>
      <c r="M13" s="26">
        <f>STATS_Total_Ind!M13+STATS_Total_Grp!M13</f>
        <v>0</v>
      </c>
    </row>
    <row r="14" spans="1:13" ht="15" customHeight="1" x14ac:dyDescent="0.25">
      <c r="A14" s="12" t="str">
        <f>A13</f>
        <v>POLICY CONTRACTS (Individual only)</v>
      </c>
      <c r="B14" s="12"/>
      <c r="C14" s="12" t="s">
        <v>26</v>
      </c>
      <c r="D14" s="28" t="s">
        <v>9</v>
      </c>
      <c r="E14" s="28"/>
      <c r="F14" s="26">
        <f>STATS_Total_Ind!F14+STATS_Total_Grp!F14</f>
        <v>0</v>
      </c>
      <c r="G14" s="26">
        <f>STATS_Total_Ind!G14+STATS_Total_Grp!G14</f>
        <v>0</v>
      </c>
      <c r="H14" s="26">
        <f>STATS_Total_Ind!H14+STATS_Total_Grp!H14</f>
        <v>0</v>
      </c>
      <c r="I14" s="26">
        <f>STATS_Total_Ind!I14+STATS_Total_Grp!I14</f>
        <v>0</v>
      </c>
      <c r="J14" s="26">
        <f>STATS_Total_Ind!J14+STATS_Total_Grp!J14</f>
        <v>0</v>
      </c>
      <c r="K14" s="26">
        <f>STATS_Total_Ind!K14+STATS_Total_Grp!K14</f>
        <v>0</v>
      </c>
      <c r="L14" s="26">
        <f>STATS_Total_Ind!L14+STATS_Total_Grp!L14</f>
        <v>0</v>
      </c>
      <c r="M14" s="26">
        <f>STATS_Total_Ind!M14+STATS_Total_Grp!M14</f>
        <v>0</v>
      </c>
    </row>
    <row r="15" spans="1:13" ht="15" customHeight="1" x14ac:dyDescent="0.25">
      <c r="A15" s="12" t="str">
        <f>A14</f>
        <v>POLICY CONTRACTS (Individual only)</v>
      </c>
      <c r="B15" s="12"/>
      <c r="C15" s="12" t="s">
        <v>27</v>
      </c>
      <c r="D15" s="28" t="s">
        <v>7</v>
      </c>
      <c r="E15" s="28"/>
      <c r="F15" s="26">
        <f>STATS_Total_Ind!F15+STATS_Total_Grp!F15</f>
        <v>0</v>
      </c>
      <c r="G15" s="26">
        <f>STATS_Total_Ind!G15+STATS_Total_Grp!G15</f>
        <v>0</v>
      </c>
      <c r="H15" s="26">
        <f>STATS_Total_Ind!H15+STATS_Total_Grp!H15</f>
        <v>0</v>
      </c>
      <c r="I15" s="26">
        <f>STATS_Total_Ind!I15+STATS_Total_Grp!I15</f>
        <v>0</v>
      </c>
      <c r="J15" s="26">
        <f>STATS_Total_Ind!J15+STATS_Total_Grp!J15</f>
        <v>0</v>
      </c>
      <c r="K15" s="26">
        <f>STATS_Total_Ind!K15+STATS_Total_Grp!K15</f>
        <v>0</v>
      </c>
      <c r="L15" s="26">
        <f>STATS_Total_Ind!L15+STATS_Total_Grp!L15</f>
        <v>0</v>
      </c>
      <c r="M15" s="26">
        <f>STATS_Total_Ind!M15+STATS_Total_Grp!M15</f>
        <v>0</v>
      </c>
    </row>
    <row r="16" spans="1:13" ht="15" customHeight="1" x14ac:dyDescent="0.25">
      <c r="A16" s="12"/>
      <c r="B16" s="12"/>
      <c r="C16" s="12"/>
      <c r="D16" s="28"/>
      <c r="E16" s="28"/>
      <c r="F16" s="42"/>
      <c r="G16" s="42"/>
      <c r="H16" s="42"/>
      <c r="I16" s="42"/>
      <c r="J16" s="42"/>
      <c r="K16" s="42"/>
      <c r="L16" s="42"/>
      <c r="M16" s="42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1" t="s">
        <v>77</v>
      </c>
      <c r="G17" s="121" t="s">
        <v>77</v>
      </c>
      <c r="H17" s="121" t="s">
        <v>77</v>
      </c>
      <c r="I17" s="121" t="s">
        <v>77</v>
      </c>
      <c r="J17" s="121" t="s">
        <v>77</v>
      </c>
      <c r="K17" s="121" t="s">
        <v>77</v>
      </c>
      <c r="L17" s="121" t="s">
        <v>77</v>
      </c>
      <c r="M17" s="121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6">
        <f>STATS_Total_Ind!F18+STATS_Total_Grp!F18</f>
        <v>0</v>
      </c>
      <c r="G18" s="26">
        <f>STATS_Total_Ind!G18+STATS_Total_Grp!G18</f>
        <v>0</v>
      </c>
      <c r="H18" s="26">
        <f>STATS_Total_Ind!H18+STATS_Total_Grp!H18</f>
        <v>0</v>
      </c>
      <c r="I18" s="26">
        <f>STATS_Total_Ind!I18+STATS_Total_Grp!I18</f>
        <v>0</v>
      </c>
      <c r="J18" s="26">
        <f>STATS_Total_Ind!J18+STATS_Total_Grp!J18</f>
        <v>0</v>
      </c>
      <c r="K18" s="26">
        <f>STATS_Total_Ind!K18+STATS_Total_Grp!K18</f>
        <v>0</v>
      </c>
      <c r="L18" s="26">
        <f>STATS_Total_Ind!L18+STATS_Total_Grp!L18</f>
        <v>0</v>
      </c>
      <c r="M18" s="26">
        <f>STATS_Total_Ind!M18+STATS_Total_Grp!M18</f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6">
        <f>STATS_Total_Ind!F19+STATS_Total_Grp!F19</f>
        <v>0</v>
      </c>
      <c r="G19" s="26">
        <f>STATS_Total_Ind!G19+STATS_Total_Grp!G19</f>
        <v>0</v>
      </c>
      <c r="H19" s="26">
        <f>STATS_Total_Ind!H19+STATS_Total_Grp!H19</f>
        <v>0</v>
      </c>
      <c r="I19" s="26">
        <f>STATS_Total_Ind!I19+STATS_Total_Grp!I19</f>
        <v>0</v>
      </c>
      <c r="J19" s="26">
        <f>STATS_Total_Ind!J19+STATS_Total_Grp!J19</f>
        <v>0</v>
      </c>
      <c r="K19" s="26">
        <f>STATS_Total_Ind!K19+STATS_Total_Grp!K19</f>
        <v>0</v>
      </c>
      <c r="L19" s="26">
        <f>STATS_Total_Ind!L19+STATS_Total_Grp!L19</f>
        <v>0</v>
      </c>
      <c r="M19" s="26">
        <f>STATS_Total_Ind!M19+STATS_Total_Grp!M19</f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6">
        <f>STATS_Total_Ind!F20+STATS_Total_Grp!F20</f>
        <v>0</v>
      </c>
      <c r="G20" s="26">
        <f>STATS_Total_Ind!G20+STATS_Total_Grp!G20</f>
        <v>0</v>
      </c>
      <c r="H20" s="26">
        <f>STATS_Total_Ind!H20+STATS_Total_Grp!H20</f>
        <v>0</v>
      </c>
      <c r="I20" s="26">
        <f>STATS_Total_Ind!I20+STATS_Total_Grp!I20</f>
        <v>0</v>
      </c>
      <c r="J20" s="26">
        <f>STATS_Total_Ind!J20+STATS_Total_Grp!J20</f>
        <v>0</v>
      </c>
      <c r="K20" s="26">
        <f>STATS_Total_Ind!K20+STATS_Total_Grp!K20</f>
        <v>0</v>
      </c>
      <c r="L20" s="26">
        <f>STATS_Total_Ind!L20+STATS_Total_Grp!L20</f>
        <v>0</v>
      </c>
      <c r="M20" s="26">
        <f>STATS_Total_Ind!M20+STATS_Total_Grp!M20</f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>STATS_Total_Ind!F21+STATS_Total_Grp!F21</f>
        <v>0</v>
      </c>
      <c r="G21" s="26">
        <f>STATS_Total_Ind!G21+STATS_Total_Grp!G21</f>
        <v>0</v>
      </c>
      <c r="H21" s="26">
        <f>STATS_Total_Ind!H21+STATS_Total_Grp!H21</f>
        <v>0</v>
      </c>
      <c r="I21" s="26">
        <f>STATS_Total_Ind!I21+STATS_Total_Grp!I21</f>
        <v>0</v>
      </c>
      <c r="J21" s="26">
        <f>STATS_Total_Ind!J21+STATS_Total_Grp!J21</f>
        <v>0</v>
      </c>
      <c r="K21" s="26">
        <f>STATS_Total_Ind!K21+STATS_Total_Grp!K21</f>
        <v>0</v>
      </c>
      <c r="L21" s="26">
        <f>STATS_Total_Ind!L21+STATS_Total_Grp!L21</f>
        <v>0</v>
      </c>
      <c r="M21" s="26">
        <f>STATS_Total_Ind!M21+STATS_Total_Grp!M21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6">
        <f>STATS_Total_Ind!F22+STATS_Total_Grp!F22</f>
        <v>0</v>
      </c>
      <c r="G22" s="26">
        <f>STATS_Total_Ind!G22+STATS_Total_Grp!G22</f>
        <v>0</v>
      </c>
      <c r="H22" s="26">
        <f>STATS_Total_Ind!H22+STATS_Total_Grp!H22</f>
        <v>0</v>
      </c>
      <c r="I22" s="26">
        <f>STATS_Total_Ind!I22+STATS_Total_Grp!I22</f>
        <v>0</v>
      </c>
      <c r="J22" s="26">
        <f>STATS_Total_Ind!J22+STATS_Total_Grp!J22</f>
        <v>0</v>
      </c>
      <c r="K22" s="26">
        <f>STATS_Total_Ind!K22+STATS_Total_Grp!K22</f>
        <v>0</v>
      </c>
      <c r="L22" s="26">
        <f>STATS_Total_Ind!L22+STATS_Total_Grp!L22</f>
        <v>0</v>
      </c>
      <c r="M22" s="26">
        <f>STATS_Total_Ind!M22+STATS_Total_Grp!M22</f>
        <v>0</v>
      </c>
    </row>
    <row r="23" spans="1:13" ht="15" customHeight="1" x14ac:dyDescent="0.25">
      <c r="A23" s="12"/>
      <c r="B23" s="12"/>
      <c r="C23" s="12"/>
      <c r="D23" s="28"/>
      <c r="E23" s="28"/>
      <c r="F23" s="42"/>
      <c r="G23" s="42"/>
      <c r="H23" s="42"/>
      <c r="I23" s="42"/>
      <c r="J23" s="42"/>
      <c r="K23" s="42"/>
      <c r="L23" s="42"/>
      <c r="M23" s="42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3" t="s">
        <v>187</v>
      </c>
      <c r="G24" s="123" t="s">
        <v>187</v>
      </c>
      <c r="H24" s="123" t="s">
        <v>187</v>
      </c>
      <c r="I24" s="123" t="s">
        <v>187</v>
      </c>
      <c r="J24" s="123" t="s">
        <v>187</v>
      </c>
      <c r="K24" s="123" t="s">
        <v>187</v>
      </c>
      <c r="L24" s="123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24" t="s">
        <v>6</v>
      </c>
      <c r="E25" s="53"/>
      <c r="F25" s="26">
        <f>STATS_Total_Ind!F25+STATS_Total_Grp!F25</f>
        <v>0</v>
      </c>
      <c r="G25" s="26">
        <f>STATS_Total_Ind!G25+STATS_Total_Grp!G25</f>
        <v>0</v>
      </c>
      <c r="H25" s="26">
        <f>STATS_Total_Ind!H25+STATS_Total_Grp!H25</f>
        <v>0</v>
      </c>
      <c r="I25" s="26">
        <f>STATS_Total_Ind!I25+STATS_Total_Grp!I25</f>
        <v>0</v>
      </c>
      <c r="J25" s="26">
        <f>STATS_Total_Ind!J25+STATS_Total_Grp!J25</f>
        <v>0</v>
      </c>
      <c r="K25" s="26">
        <f>STATS_Total_Ind!K25+STATS_Total_Grp!K25</f>
        <v>0</v>
      </c>
      <c r="L25" s="26">
        <f>STATS_Total_Ind!L25+STATS_Total_Grp!L25</f>
        <v>0</v>
      </c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6">
        <f>STATS_Total_Ind!F26+STATS_Total_Grp!F26</f>
        <v>0</v>
      </c>
      <c r="G26" s="26">
        <f>STATS_Total_Ind!G26+STATS_Total_Grp!G26</f>
        <v>0</v>
      </c>
      <c r="H26" s="26">
        <f>STATS_Total_Ind!H26+STATS_Total_Grp!H26</f>
        <v>0</v>
      </c>
      <c r="I26" s="26">
        <f>STATS_Total_Ind!I26+STATS_Total_Grp!I26</f>
        <v>0</v>
      </c>
      <c r="J26" s="26">
        <f>STATS_Total_Ind!J26+STATS_Total_Grp!J26</f>
        <v>0</v>
      </c>
      <c r="K26" s="26">
        <f>STATS_Total_Ind!K26+STATS_Total_Grp!K26</f>
        <v>0</v>
      </c>
      <c r="L26" s="26">
        <f>STATS_Total_Ind!L26+STATS_Total_Grp!L26</f>
        <v>0</v>
      </c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6">
        <f>STATS_Total_Ind!F27+STATS_Total_Grp!F27</f>
        <v>0</v>
      </c>
      <c r="G27" s="26">
        <f>STATS_Total_Ind!G27+STATS_Total_Grp!G27</f>
        <v>0</v>
      </c>
      <c r="H27" s="26">
        <f>STATS_Total_Ind!H27+STATS_Total_Grp!H27</f>
        <v>0</v>
      </c>
      <c r="I27" s="26">
        <f>STATS_Total_Ind!I27+STATS_Total_Grp!I27</f>
        <v>0</v>
      </c>
      <c r="J27" s="26">
        <f>STATS_Total_Ind!J27+STATS_Total_Grp!J27</f>
        <v>0</v>
      </c>
      <c r="K27" s="26">
        <f>STATS_Total_Ind!K27+STATS_Total_Grp!K27</f>
        <v>0</v>
      </c>
      <c r="L27" s="26">
        <f>STATS_Total_Ind!L27+STATS_Total_Grp!L27</f>
        <v>0</v>
      </c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STATS_Total_Ind!F28+STATS_Total_Grp!F28</f>
        <v>0</v>
      </c>
      <c r="G28" s="26">
        <f>STATS_Total_Ind!G28+STATS_Total_Grp!G28</f>
        <v>0</v>
      </c>
      <c r="H28" s="26">
        <f>STATS_Total_Ind!H28+STATS_Total_Grp!H28</f>
        <v>0</v>
      </c>
      <c r="I28" s="26">
        <f>STATS_Total_Ind!I28+STATS_Total_Grp!I28</f>
        <v>0</v>
      </c>
      <c r="J28" s="26">
        <f>STATS_Total_Ind!J28+STATS_Total_Grp!J28</f>
        <v>0</v>
      </c>
      <c r="K28" s="26">
        <f>STATS_Total_Ind!K28+STATS_Total_Grp!K28</f>
        <v>0</v>
      </c>
      <c r="L28" s="26">
        <f>STATS_Total_Ind!L28+STATS_Total_Grp!L28</f>
        <v>0</v>
      </c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6">
        <f>STATS_Total_Ind!F29+STATS_Total_Grp!F29</f>
        <v>0</v>
      </c>
      <c r="G29" s="26">
        <f>STATS_Total_Ind!G29+STATS_Total_Grp!G29</f>
        <v>0</v>
      </c>
      <c r="H29" s="26">
        <f>STATS_Total_Ind!H29+STATS_Total_Grp!H29</f>
        <v>0</v>
      </c>
      <c r="I29" s="26">
        <f>STATS_Total_Ind!I29+STATS_Total_Grp!I29</f>
        <v>0</v>
      </c>
      <c r="J29" s="26">
        <f>STATS_Total_Ind!J29+STATS_Total_Grp!J29</f>
        <v>0</v>
      </c>
      <c r="K29" s="26">
        <f>STATS_Total_Ind!K29+STATS_Total_Grp!K29</f>
        <v>0</v>
      </c>
      <c r="L29" s="26">
        <f>STATS_Total_Ind!L29+STATS_Total_Grp!L29</f>
        <v>0</v>
      </c>
      <c r="M29" s="25"/>
    </row>
    <row r="30" spans="1:13" x14ac:dyDescent="0.25">
      <c r="A30" s="12"/>
      <c r="B30" s="12"/>
      <c r="C30" s="12"/>
      <c r="D30" s="28"/>
      <c r="E30" s="28"/>
      <c r="F30" s="42"/>
      <c r="G30" s="42"/>
      <c r="H30" s="42"/>
      <c r="I30" s="118"/>
      <c r="J30" s="42"/>
      <c r="K30" s="42"/>
      <c r="L30" s="42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3" t="s">
        <v>76</v>
      </c>
      <c r="G31" s="123" t="s">
        <v>76</v>
      </c>
      <c r="H31" s="123" t="s">
        <v>76</v>
      </c>
      <c r="I31" s="127" t="s">
        <v>75</v>
      </c>
      <c r="J31" s="123" t="s">
        <v>76</v>
      </c>
      <c r="K31" s="123" t="s">
        <v>76</v>
      </c>
      <c r="L31" s="125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24" t="s">
        <v>6</v>
      </c>
      <c r="E32" s="53"/>
      <c r="F32" s="26">
        <f>STATS_Total_Ind!F32+STATS_Total_Grp!F32</f>
        <v>0</v>
      </c>
      <c r="G32" s="26">
        <f>STATS_Total_Ind!G32+STATS_Total_Grp!G32</f>
        <v>0</v>
      </c>
      <c r="H32" s="26">
        <f>STATS_Total_Ind!H32+STATS_Total_Grp!H32</f>
        <v>0</v>
      </c>
      <c r="I32" s="26">
        <f>STATS_Total_Ind!I32+STATS_Total_Grp!I32</f>
        <v>0</v>
      </c>
      <c r="J32" s="26">
        <f>STATS_Total_Ind!J32+STATS_Total_Grp!J32</f>
        <v>0</v>
      </c>
      <c r="K32" s="26">
        <f>STATS_Total_Ind!K32+STATS_Total_Grp!K32</f>
        <v>0</v>
      </c>
      <c r="L32" s="26">
        <f>STATS_Total_Ind!L32+STATS_Total_Grp!L32</f>
        <v>0</v>
      </c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6">
        <f>STATS_Total_Ind!F33+STATS_Total_Grp!F33</f>
        <v>0</v>
      </c>
      <c r="G33" s="26">
        <f>STATS_Total_Ind!G33+STATS_Total_Grp!G33</f>
        <v>0</v>
      </c>
      <c r="H33" s="26">
        <f>STATS_Total_Ind!H33+STATS_Total_Grp!H33</f>
        <v>0</v>
      </c>
      <c r="I33" s="26">
        <f>STATS_Total_Ind!I33+STATS_Total_Grp!I33</f>
        <v>0</v>
      </c>
      <c r="J33" s="26">
        <f>STATS_Total_Ind!J33+STATS_Total_Grp!J33</f>
        <v>0</v>
      </c>
      <c r="K33" s="26">
        <f>STATS_Total_Ind!K33+STATS_Total_Grp!K33</f>
        <v>0</v>
      </c>
      <c r="L33" s="26">
        <f>STATS_Total_Ind!L33+STATS_Total_Grp!L33</f>
        <v>0</v>
      </c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6">
        <f>STATS_Total_Ind!F34+STATS_Total_Grp!F34</f>
        <v>0</v>
      </c>
      <c r="G34" s="26">
        <f>STATS_Total_Ind!G34+STATS_Total_Grp!G34</f>
        <v>0</v>
      </c>
      <c r="H34" s="26">
        <f>STATS_Total_Ind!H34+STATS_Total_Grp!H34</f>
        <v>0</v>
      </c>
      <c r="I34" s="26">
        <f>STATS_Total_Ind!I34+STATS_Total_Grp!I34</f>
        <v>0</v>
      </c>
      <c r="J34" s="26">
        <f>STATS_Total_Ind!J34+STATS_Total_Grp!J34</f>
        <v>0</v>
      </c>
      <c r="K34" s="26">
        <f>STATS_Total_Ind!K34+STATS_Total_Grp!K34</f>
        <v>0</v>
      </c>
      <c r="L34" s="26">
        <f>STATS_Total_Ind!L34+STATS_Total_Grp!L34</f>
        <v>0</v>
      </c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>STATS_Total_Ind!F35+STATS_Total_Grp!F35</f>
        <v>0</v>
      </c>
      <c r="G35" s="26">
        <f>STATS_Total_Ind!G35+STATS_Total_Grp!G35</f>
        <v>0</v>
      </c>
      <c r="H35" s="26">
        <f>STATS_Total_Ind!H35+STATS_Total_Grp!H35</f>
        <v>0</v>
      </c>
      <c r="I35" s="26">
        <f>STATS_Total_Ind!I35+STATS_Total_Grp!I35</f>
        <v>0</v>
      </c>
      <c r="J35" s="26">
        <f>STATS_Total_Ind!J35+STATS_Total_Grp!J35</f>
        <v>0</v>
      </c>
      <c r="K35" s="26">
        <f>STATS_Total_Ind!K35+STATS_Total_Grp!K35</f>
        <v>0</v>
      </c>
      <c r="L35" s="26">
        <f>STATS_Total_Ind!L35+STATS_Total_Grp!L35</f>
        <v>0</v>
      </c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6">
        <f>STATS_Total_Ind!F36+STATS_Total_Grp!F36</f>
        <v>0</v>
      </c>
      <c r="G36" s="26">
        <f>STATS_Total_Ind!G36+STATS_Total_Grp!G36</f>
        <v>0</v>
      </c>
      <c r="H36" s="26">
        <f>STATS_Total_Ind!H36+STATS_Total_Grp!H36</f>
        <v>0</v>
      </c>
      <c r="I36" s="26">
        <f>STATS_Total_Ind!I36+STATS_Total_Grp!I36</f>
        <v>0</v>
      </c>
      <c r="J36" s="26">
        <f>STATS_Total_Ind!J36+STATS_Total_Grp!J36</f>
        <v>0</v>
      </c>
      <c r="K36" s="26">
        <f>STATS_Total_Ind!K36+STATS_Total_Grp!K36</f>
        <v>0</v>
      </c>
      <c r="L36" s="26">
        <f>STATS_Total_Ind!L36+STATS_Total_Grp!L36</f>
        <v>0</v>
      </c>
      <c r="M36" s="25"/>
    </row>
    <row r="39" spans="1:13" x14ac:dyDescent="0.25">
      <c r="D39" s="196" t="s">
        <v>446</v>
      </c>
    </row>
    <row r="40" spans="1:13" x14ac:dyDescent="0.25">
      <c r="D40" s="192" t="s">
        <v>492</v>
      </c>
      <c r="F40" s="193">
        <f>(F11+F15)/2</f>
        <v>0</v>
      </c>
      <c r="G40" s="193">
        <f t="shared" ref="G40:M40" si="0">(G11+G15)/2</f>
        <v>0</v>
      </c>
      <c r="H40" s="193">
        <f t="shared" si="0"/>
        <v>0</v>
      </c>
      <c r="I40" s="193">
        <f t="shared" si="0"/>
        <v>0</v>
      </c>
      <c r="J40" s="193">
        <f t="shared" si="0"/>
        <v>0</v>
      </c>
      <c r="K40" s="193">
        <f t="shared" si="0"/>
        <v>0</v>
      </c>
      <c r="L40" s="193">
        <f t="shared" si="0"/>
        <v>0</v>
      </c>
      <c r="M40" s="193">
        <f t="shared" si="0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1">(G18+G22)/2</f>
        <v>0</v>
      </c>
      <c r="H41" s="193">
        <f t="shared" si="1"/>
        <v>0</v>
      </c>
      <c r="I41" s="193">
        <f t="shared" si="1"/>
        <v>0</v>
      </c>
      <c r="J41" s="193">
        <f t="shared" si="1"/>
        <v>0</v>
      </c>
      <c r="K41" s="193">
        <f t="shared" si="1"/>
        <v>0</v>
      </c>
      <c r="L41" s="193">
        <f t="shared" si="1"/>
        <v>0</v>
      </c>
      <c r="M41" s="193">
        <f t="shared" si="1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L42" si="2">(G25+G29)/2</f>
        <v>0</v>
      </c>
      <c r="H42" s="193">
        <f t="shared" si="2"/>
        <v>0</v>
      </c>
      <c r="I42" s="193">
        <f t="shared" si="2"/>
        <v>0</v>
      </c>
      <c r="J42" s="193">
        <f t="shared" si="2"/>
        <v>0</v>
      </c>
      <c r="K42" s="193">
        <f t="shared" si="2"/>
        <v>0</v>
      </c>
      <c r="L42" s="193">
        <f t="shared" si="2"/>
        <v>0</v>
      </c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L43" si="3">(G32+G36)/2</f>
        <v>0</v>
      </c>
      <c r="H43" s="193">
        <f t="shared" si="3"/>
        <v>0</v>
      </c>
      <c r="I43" s="193">
        <f t="shared" si="3"/>
        <v>0</v>
      </c>
      <c r="J43" s="193">
        <f t="shared" si="3"/>
        <v>0</v>
      </c>
      <c r="K43" s="193">
        <f t="shared" si="3"/>
        <v>0</v>
      </c>
      <c r="L43" s="193">
        <f t="shared" si="3"/>
        <v>0</v>
      </c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498</v>
      </c>
      <c r="F46" s="194" t="e">
        <f>F13/F40</f>
        <v>#DIV/0!</v>
      </c>
      <c r="G46" s="194" t="e">
        <f t="shared" ref="G46:M46" si="4">G13/G40</f>
        <v>#DIV/0!</v>
      </c>
      <c r="H46" s="194" t="e">
        <f t="shared" si="4"/>
        <v>#DIV/0!</v>
      </c>
      <c r="I46" s="194" t="e">
        <f t="shared" si="4"/>
        <v>#DIV/0!</v>
      </c>
      <c r="J46" s="194" t="e">
        <f t="shared" si="4"/>
        <v>#DIV/0!</v>
      </c>
      <c r="K46" s="194" t="e">
        <f t="shared" si="4"/>
        <v>#DIV/0!</v>
      </c>
      <c r="L46" s="194" t="e">
        <f t="shared" si="4"/>
        <v>#DIV/0!</v>
      </c>
      <c r="M46" s="194" t="e">
        <f t="shared" si="4"/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M47" si="5">G20/G41</f>
        <v>#DIV/0!</v>
      </c>
      <c r="H47" s="194" t="e">
        <f t="shared" si="5"/>
        <v>#DIV/0!</v>
      </c>
      <c r="I47" s="194" t="e">
        <f t="shared" si="5"/>
        <v>#DIV/0!</v>
      </c>
      <c r="J47" s="194" t="e">
        <f t="shared" si="5"/>
        <v>#DIV/0!</v>
      </c>
      <c r="K47" s="194" t="e">
        <f t="shared" si="5"/>
        <v>#DIV/0!</v>
      </c>
      <c r="L47" s="194" t="e">
        <f t="shared" si="5"/>
        <v>#DIV/0!</v>
      </c>
      <c r="M47" s="194" t="e">
        <f t="shared" si="5"/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 t="shared" ref="G48:L48" si="6">G27/G42</f>
        <v>#DIV/0!</v>
      </c>
      <c r="H48" s="194" t="e">
        <f t="shared" si="6"/>
        <v>#DIV/0!</v>
      </c>
      <c r="I48" s="194" t="e">
        <f t="shared" si="6"/>
        <v>#DIV/0!</v>
      </c>
      <c r="J48" s="194" t="e">
        <f t="shared" si="6"/>
        <v>#DIV/0!</v>
      </c>
      <c r="K48" s="194" t="e">
        <f t="shared" si="6"/>
        <v>#DIV/0!</v>
      </c>
      <c r="L48" s="194" t="e">
        <f t="shared" si="6"/>
        <v>#DIV/0!</v>
      </c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 t="shared" ref="G49:L49" si="7">G34/G43</f>
        <v>#DIV/0!</v>
      </c>
      <c r="H49" s="194" t="e">
        <f t="shared" si="7"/>
        <v>#DIV/0!</v>
      </c>
      <c r="I49" s="194" t="e">
        <f t="shared" si="7"/>
        <v>#DIV/0!</v>
      </c>
      <c r="J49" s="194" t="e">
        <f t="shared" si="7"/>
        <v>#DIV/0!</v>
      </c>
      <c r="K49" s="194" t="e">
        <f t="shared" si="7"/>
        <v>#DIV/0!</v>
      </c>
      <c r="L49" s="194" t="e">
        <f t="shared" si="7"/>
        <v>#DIV/0!</v>
      </c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498</v>
      </c>
      <c r="E52" s="192"/>
      <c r="F52" s="198" t="e">
        <f>F14/F40</f>
        <v>#DIV/0!</v>
      </c>
      <c r="G52" s="198" t="e">
        <f t="shared" ref="G52:M52" si="8">G14/G40</f>
        <v>#DIV/0!</v>
      </c>
      <c r="H52" s="198" t="e">
        <f t="shared" si="8"/>
        <v>#DIV/0!</v>
      </c>
      <c r="I52" s="198" t="e">
        <f t="shared" si="8"/>
        <v>#DIV/0!</v>
      </c>
      <c r="J52" s="198" t="e">
        <f t="shared" si="8"/>
        <v>#DIV/0!</v>
      </c>
      <c r="K52" s="198" t="e">
        <f t="shared" si="8"/>
        <v>#DIV/0!</v>
      </c>
      <c r="L52" s="198" t="e">
        <f t="shared" si="8"/>
        <v>#DIV/0!</v>
      </c>
      <c r="M52" s="198" t="e">
        <f t="shared" si="8"/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M53" si="9">G21/G41</f>
        <v>#DIV/0!</v>
      </c>
      <c r="H53" s="198" t="e">
        <f t="shared" si="9"/>
        <v>#DIV/0!</v>
      </c>
      <c r="I53" s="198" t="e">
        <f t="shared" si="9"/>
        <v>#DIV/0!</v>
      </c>
      <c r="J53" s="198" t="e">
        <f t="shared" si="9"/>
        <v>#DIV/0!</v>
      </c>
      <c r="K53" s="198" t="e">
        <f t="shared" si="9"/>
        <v>#DIV/0!</v>
      </c>
      <c r="L53" s="198" t="e">
        <f t="shared" si="9"/>
        <v>#DIV/0!</v>
      </c>
      <c r="M53" s="198" t="e">
        <f t="shared" si="9"/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 t="shared" ref="G54:L54" si="10">G28/G42</f>
        <v>#DIV/0!</v>
      </c>
      <c r="H54" s="198" t="e">
        <f t="shared" si="10"/>
        <v>#DIV/0!</v>
      </c>
      <c r="I54" s="198" t="e">
        <f t="shared" si="10"/>
        <v>#DIV/0!</v>
      </c>
      <c r="J54" s="198" t="e">
        <f t="shared" si="10"/>
        <v>#DIV/0!</v>
      </c>
      <c r="K54" s="198" t="e">
        <f t="shared" si="10"/>
        <v>#DIV/0!</v>
      </c>
      <c r="L54" s="198" t="e">
        <f t="shared" si="10"/>
        <v>#DIV/0!</v>
      </c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 t="shared" ref="G55:L55" si="11">G35/G43</f>
        <v>#DIV/0!</v>
      </c>
      <c r="H55" s="198" t="e">
        <f t="shared" si="11"/>
        <v>#DIV/0!</v>
      </c>
      <c r="I55" s="198" t="e">
        <f t="shared" si="11"/>
        <v>#DIV/0!</v>
      </c>
      <c r="J55" s="198" t="e">
        <f t="shared" si="11"/>
        <v>#DIV/0!</v>
      </c>
      <c r="K55" s="198" t="e">
        <f t="shared" si="11"/>
        <v>#DIV/0!</v>
      </c>
      <c r="L55" s="198" t="e">
        <f t="shared" si="11"/>
        <v>#DIV/0!</v>
      </c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/>
      <c r="G58" s="195"/>
      <c r="H58" s="195"/>
      <c r="I58" s="195"/>
      <c r="J58" s="195"/>
      <c r="K58" s="195"/>
      <c r="L58" s="195"/>
      <c r="M58" s="195"/>
    </row>
    <row r="59" spans="4:13" x14ac:dyDescent="0.25">
      <c r="D59" s="1" t="s">
        <v>493</v>
      </c>
      <c r="F59" s="193"/>
      <c r="G59" s="193"/>
      <c r="H59" s="193"/>
      <c r="I59" s="193"/>
      <c r="J59" s="193"/>
      <c r="K59" s="193"/>
      <c r="L59" s="193"/>
    </row>
    <row r="60" spans="4:13" x14ac:dyDescent="0.25">
      <c r="D60" s="197" t="s">
        <v>494</v>
      </c>
      <c r="F60" s="193" t="e">
        <f t="shared" ref="F60:L60" si="12">F42/F41</f>
        <v>#DIV/0!</v>
      </c>
      <c r="G60" s="193" t="e">
        <f t="shared" si="12"/>
        <v>#DIV/0!</v>
      </c>
      <c r="H60" s="193" t="e">
        <f t="shared" si="12"/>
        <v>#DIV/0!</v>
      </c>
      <c r="I60" s="193" t="e">
        <f t="shared" si="12"/>
        <v>#DIV/0!</v>
      </c>
      <c r="J60" s="193" t="e">
        <f t="shared" si="12"/>
        <v>#DIV/0!</v>
      </c>
      <c r="K60" s="193" t="e">
        <f t="shared" si="12"/>
        <v>#DIV/0!</v>
      </c>
      <c r="L60" s="193" t="e">
        <f t="shared" si="12"/>
        <v>#DIV/0!</v>
      </c>
    </row>
    <row r="61" spans="4:13" x14ac:dyDescent="0.25">
      <c r="D61" s="192" t="s">
        <v>496</v>
      </c>
      <c r="F61" s="193"/>
      <c r="G61" s="193"/>
      <c r="H61" s="193"/>
      <c r="I61" s="193"/>
      <c r="J61" s="193"/>
      <c r="K61" s="193"/>
      <c r="L61" s="193"/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L62" si="13">G43/G41</f>
        <v>#DIV/0!</v>
      </c>
      <c r="H62" s="193" t="e">
        <f t="shared" si="13"/>
        <v>#DIV/0!</v>
      </c>
      <c r="I62" s="193" t="e">
        <f t="shared" si="13"/>
        <v>#DIV/0!</v>
      </c>
      <c r="J62" s="193" t="e">
        <f t="shared" si="13"/>
        <v>#DIV/0!</v>
      </c>
      <c r="K62" s="193" t="e">
        <f t="shared" si="13"/>
        <v>#DIV/0!</v>
      </c>
      <c r="L62" s="193" t="e">
        <f t="shared" si="13"/>
        <v>#DIV/0!</v>
      </c>
      <c r="M62" s="192"/>
    </row>
    <row r="63" spans="4:13" x14ac:dyDescent="0.25">
      <c r="D63" s="192" t="s">
        <v>495</v>
      </c>
      <c r="F63" s="193" t="e">
        <f t="shared" ref="F63:L63" si="14">F42/F43*1000</f>
        <v>#DIV/0!</v>
      </c>
      <c r="G63" s="193" t="e">
        <f t="shared" si="14"/>
        <v>#DIV/0!</v>
      </c>
      <c r="H63" s="193" t="e">
        <f t="shared" si="14"/>
        <v>#DIV/0!</v>
      </c>
      <c r="I63" s="193" t="e">
        <f t="shared" si="14"/>
        <v>#DIV/0!</v>
      </c>
      <c r="J63" s="193" t="e">
        <f t="shared" si="14"/>
        <v>#DIV/0!</v>
      </c>
      <c r="K63" s="193" t="e">
        <f t="shared" si="14"/>
        <v>#DIV/0!</v>
      </c>
      <c r="L63" s="193" t="e">
        <f t="shared" si="14"/>
        <v>#DIV/0!</v>
      </c>
      <c r="M63" s="192"/>
    </row>
  </sheetData>
  <sheetProtection algorithmName="SHA-256" hashValue="c/hnVa6jjieH+51zC4PqcAbstP/pFfT5jN7Xr/w+qoM=" saltValue="2eQ0jGaRrOBV9imCLj+sXA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0" tint="-0.499984740745262"/>
  </sheetPr>
  <dimension ref="A1:AR106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41" hidden="1" customWidth="1"/>
    <col min="2" max="2" width="18.28515625" style="41" hidden="1" customWidth="1"/>
    <col min="3" max="3" width="11" style="41" hidden="1" customWidth="1"/>
    <col min="4" max="4" width="86" style="1" customWidth="1"/>
    <col min="5" max="5" width="6.85546875" style="1" customWidth="1"/>
    <col min="6" max="44" width="15.7109375" style="1" customWidth="1"/>
    <col min="45" max="16384" width="9.140625" style="1"/>
  </cols>
  <sheetData>
    <row r="1" spans="1:44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268</v>
      </c>
      <c r="G1" s="30" t="s">
        <v>269</v>
      </c>
      <c r="H1" s="30" t="s">
        <v>270</v>
      </c>
      <c r="I1" s="30" t="s">
        <v>271</v>
      </c>
      <c r="J1" s="30" t="s">
        <v>272</v>
      </c>
      <c r="K1" s="30" t="s">
        <v>273</v>
      </c>
      <c r="L1" s="30" t="s">
        <v>274</v>
      </c>
      <c r="M1" s="30" t="s">
        <v>312</v>
      </c>
      <c r="N1" s="30" t="s">
        <v>337</v>
      </c>
      <c r="O1" s="30" t="s">
        <v>327</v>
      </c>
      <c r="P1" s="30" t="s">
        <v>275</v>
      </c>
      <c r="Q1" s="31" t="s">
        <v>314</v>
      </c>
      <c r="R1" s="31" t="s">
        <v>313</v>
      </c>
      <c r="S1" s="30" t="s">
        <v>282</v>
      </c>
      <c r="T1" s="30" t="s">
        <v>283</v>
      </c>
      <c r="U1" s="30" t="s">
        <v>276</v>
      </c>
      <c r="V1" s="30" t="s">
        <v>277</v>
      </c>
      <c r="W1" s="30" t="s">
        <v>278</v>
      </c>
      <c r="X1" s="30" t="s">
        <v>279</v>
      </c>
      <c r="Y1" s="30" t="s">
        <v>280</v>
      </c>
      <c r="Z1" s="30" t="s">
        <v>315</v>
      </c>
      <c r="AA1" s="30" t="s">
        <v>336</v>
      </c>
      <c r="AB1" s="30" t="s">
        <v>328</v>
      </c>
      <c r="AC1" s="30" t="s">
        <v>281</v>
      </c>
      <c r="AD1" s="31" t="s">
        <v>316</v>
      </c>
      <c r="AE1" s="31" t="s">
        <v>317</v>
      </c>
      <c r="AF1" s="30" t="s">
        <v>284</v>
      </c>
      <c r="AG1" s="30" t="s">
        <v>285</v>
      </c>
      <c r="AH1" s="30" t="s">
        <v>286</v>
      </c>
      <c r="AI1" s="30" t="s">
        <v>287</v>
      </c>
      <c r="AJ1" s="30" t="s">
        <v>288</v>
      </c>
      <c r="AK1" s="30" t="s">
        <v>289</v>
      </c>
      <c r="AL1" s="30" t="s">
        <v>290</v>
      </c>
      <c r="AM1" s="30" t="s">
        <v>318</v>
      </c>
      <c r="AN1" s="30" t="s">
        <v>335</v>
      </c>
      <c r="AO1" s="30" t="s">
        <v>329</v>
      </c>
      <c r="AP1" s="30" t="s">
        <v>291</v>
      </c>
      <c r="AQ1" s="31" t="s">
        <v>319</v>
      </c>
      <c r="AR1" s="31" t="s">
        <v>320</v>
      </c>
    </row>
    <row r="2" spans="1:44" ht="15" customHeight="1" x14ac:dyDescent="0.25">
      <c r="A2" s="26">
        <f>SUM(DISPUTES_IndOS_Adv:DISPUTES_IndIS_NonAdv!A2)</f>
        <v>3406</v>
      </c>
      <c r="B2" s="33"/>
      <c r="C2" s="19"/>
      <c r="D2" s="47" t="s">
        <v>159</v>
      </c>
      <c r="E2" s="47"/>
      <c r="F2" s="108" t="s">
        <v>181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08"/>
      <c r="T2" s="108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08"/>
      <c r="AG2" s="108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ht="15" customHeight="1" x14ac:dyDescent="0.25">
      <c r="A3" s="1" t="str">
        <f ca="1">MID(CELL("filename",A1),FIND("]", CELL("filename",A1))+1,255)</f>
        <v>DISPUTES_Total_Ind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08"/>
      <c r="T3" s="108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08"/>
      <c r="AG3" s="108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ht="15" customHeight="1" x14ac:dyDescent="0.25">
      <c r="A4" s="1" t="str">
        <f ca="1">"CLAIMSDURN"&amp;MID(A3,FIND("_",A3),255)</f>
        <v>CLAIMSDURN_Total_Ind</v>
      </c>
      <c r="B4" s="19"/>
      <c r="C4" s="12"/>
      <c r="D4" s="47" t="s">
        <v>143</v>
      </c>
      <c r="E4" s="47"/>
      <c r="F4" s="108" t="s">
        <v>71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08"/>
      <c r="T4" s="10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08"/>
      <c r="AG4" s="108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</row>
    <row r="5" spans="1:44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</row>
    <row r="6" spans="1:44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</row>
    <row r="7" spans="1:44" ht="15" customHeight="1" x14ac:dyDescent="0.25">
      <c r="A7" s="18"/>
      <c r="B7" s="19"/>
      <c r="C7" s="12"/>
      <c r="D7" s="154"/>
      <c r="E7" s="157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</row>
    <row r="8" spans="1:44" ht="30" customHeight="1" x14ac:dyDescent="0.25">
      <c r="A8" s="18"/>
      <c r="B8" s="19"/>
      <c r="C8" s="12"/>
      <c r="D8" s="154"/>
      <c r="E8" s="157"/>
      <c r="F8" s="244" t="s">
        <v>267</v>
      </c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6"/>
      <c r="S8" s="241" t="s">
        <v>141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3"/>
      <c r="AF8" s="232" t="s">
        <v>140</v>
      </c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4"/>
    </row>
    <row r="9" spans="1:44" ht="30" customHeight="1" x14ac:dyDescent="0.25">
      <c r="A9" s="19"/>
      <c r="B9" s="19"/>
      <c r="C9" s="19"/>
      <c r="D9" s="134" t="s">
        <v>298</v>
      </c>
      <c r="E9" s="157"/>
      <c r="F9" s="235" t="s">
        <v>97</v>
      </c>
      <c r="G9" s="236"/>
      <c r="H9" s="237" t="s">
        <v>4</v>
      </c>
      <c r="I9" s="235"/>
      <c r="J9" s="236"/>
      <c r="K9" s="168" t="s">
        <v>5</v>
      </c>
      <c r="L9" s="169" t="s">
        <v>74</v>
      </c>
      <c r="M9" s="215" t="s">
        <v>183</v>
      </c>
      <c r="N9" s="216"/>
      <c r="O9" s="217"/>
      <c r="P9" s="152" t="s">
        <v>184</v>
      </c>
      <c r="Q9" s="215" t="s">
        <v>188</v>
      </c>
      <c r="R9" s="217"/>
      <c r="S9" s="235" t="s">
        <v>97</v>
      </c>
      <c r="T9" s="236"/>
      <c r="U9" s="237" t="s">
        <v>4</v>
      </c>
      <c r="V9" s="235"/>
      <c r="W9" s="236"/>
      <c r="X9" s="168" t="s">
        <v>5</v>
      </c>
      <c r="Y9" s="169" t="s">
        <v>74</v>
      </c>
      <c r="Z9" s="215" t="s">
        <v>183</v>
      </c>
      <c r="AA9" s="216"/>
      <c r="AB9" s="217"/>
      <c r="AC9" s="152" t="s">
        <v>184</v>
      </c>
      <c r="AD9" s="215" t="s">
        <v>188</v>
      </c>
      <c r="AE9" s="217"/>
      <c r="AF9" s="235" t="s">
        <v>97</v>
      </c>
      <c r="AG9" s="236"/>
      <c r="AH9" s="237" t="s">
        <v>4</v>
      </c>
      <c r="AI9" s="235"/>
      <c r="AJ9" s="236"/>
      <c r="AK9" s="168" t="s">
        <v>5</v>
      </c>
      <c r="AL9" s="169" t="s">
        <v>74</v>
      </c>
      <c r="AM9" s="215" t="s">
        <v>183</v>
      </c>
      <c r="AN9" s="216"/>
      <c r="AO9" s="217"/>
      <c r="AP9" s="152" t="s">
        <v>184</v>
      </c>
      <c r="AQ9" s="215" t="s">
        <v>188</v>
      </c>
      <c r="AR9" s="217"/>
    </row>
    <row r="10" spans="1:44" ht="30" customHeight="1" x14ac:dyDescent="0.25">
      <c r="A10" s="19"/>
      <c r="B10" s="19"/>
      <c r="C10" s="19"/>
      <c r="D10" s="170" t="s">
        <v>334</v>
      </c>
      <c r="E10" s="171"/>
      <c r="F10" s="172" t="s">
        <v>97</v>
      </c>
      <c r="G10" s="173" t="s">
        <v>200</v>
      </c>
      <c r="H10" s="173" t="s">
        <v>453</v>
      </c>
      <c r="I10" s="173" t="s">
        <v>452</v>
      </c>
      <c r="J10" s="173" t="s">
        <v>208</v>
      </c>
      <c r="K10" s="173" t="s">
        <v>5</v>
      </c>
      <c r="L10" s="174" t="s">
        <v>74</v>
      </c>
      <c r="M10" s="175" t="s">
        <v>97</v>
      </c>
      <c r="N10" s="175" t="s">
        <v>321</v>
      </c>
      <c r="O10" s="175" t="s">
        <v>322</v>
      </c>
      <c r="P10" s="175" t="s">
        <v>97</v>
      </c>
      <c r="Q10" s="175" t="s">
        <v>97</v>
      </c>
      <c r="R10" s="175" t="s">
        <v>299</v>
      </c>
      <c r="S10" s="172" t="s">
        <v>97</v>
      </c>
      <c r="T10" s="173" t="s">
        <v>200</v>
      </c>
      <c r="U10" s="173" t="s">
        <v>206</v>
      </c>
      <c r="V10" s="173" t="s">
        <v>207</v>
      </c>
      <c r="W10" s="173" t="s">
        <v>208</v>
      </c>
      <c r="X10" s="173" t="s">
        <v>5</v>
      </c>
      <c r="Y10" s="174" t="s">
        <v>74</v>
      </c>
      <c r="Z10" s="175" t="s">
        <v>97</v>
      </c>
      <c r="AA10" s="175" t="s">
        <v>321</v>
      </c>
      <c r="AB10" s="175" t="s">
        <v>322</v>
      </c>
      <c r="AC10" s="175" t="s">
        <v>97</v>
      </c>
      <c r="AD10" s="175" t="s">
        <v>97</v>
      </c>
      <c r="AE10" s="175" t="s">
        <v>299</v>
      </c>
      <c r="AF10" s="172" t="s">
        <v>97</v>
      </c>
      <c r="AG10" s="173" t="s">
        <v>200</v>
      </c>
      <c r="AH10" s="173" t="s">
        <v>206</v>
      </c>
      <c r="AI10" s="173" t="s">
        <v>207</v>
      </c>
      <c r="AJ10" s="173" t="s">
        <v>208</v>
      </c>
      <c r="AK10" s="173" t="s">
        <v>5</v>
      </c>
      <c r="AL10" s="174" t="s">
        <v>74</v>
      </c>
      <c r="AM10" s="175" t="s">
        <v>97</v>
      </c>
      <c r="AN10" s="175" t="s">
        <v>321</v>
      </c>
      <c r="AO10" s="175" t="s">
        <v>322</v>
      </c>
      <c r="AP10" s="175" t="s">
        <v>97</v>
      </c>
      <c r="AQ10" s="175" t="s">
        <v>97</v>
      </c>
      <c r="AR10" s="175" t="s">
        <v>299</v>
      </c>
    </row>
    <row r="11" spans="1:44" s="35" customFormat="1" x14ac:dyDescent="0.25">
      <c r="A11" s="19"/>
      <c r="B11" s="19"/>
      <c r="C11" s="19"/>
      <c r="D11" s="176"/>
      <c r="E11" s="176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</row>
    <row r="12" spans="1:44" ht="15.75" customHeight="1" x14ac:dyDescent="0.25">
      <c r="A12" s="36"/>
      <c r="B12" s="12"/>
      <c r="C12" s="36"/>
      <c r="D12" s="89" t="s">
        <v>173</v>
      </c>
      <c r="E12" s="89"/>
      <c r="F12" s="90" t="s">
        <v>77</v>
      </c>
      <c r="G12" s="90" t="s">
        <v>77</v>
      </c>
      <c r="H12" s="90" t="s">
        <v>77</v>
      </c>
      <c r="I12" s="90" t="s">
        <v>77</v>
      </c>
      <c r="J12" s="90" t="s">
        <v>77</v>
      </c>
      <c r="K12" s="90" t="s">
        <v>77</v>
      </c>
      <c r="L12" s="90" t="s">
        <v>77</v>
      </c>
      <c r="M12" s="90" t="s">
        <v>77</v>
      </c>
      <c r="N12" s="90" t="s">
        <v>77</v>
      </c>
      <c r="O12" s="90" t="s">
        <v>77</v>
      </c>
      <c r="P12" s="90" t="s">
        <v>77</v>
      </c>
      <c r="Q12" s="90" t="s">
        <v>77</v>
      </c>
      <c r="R12" s="90" t="s">
        <v>77</v>
      </c>
      <c r="S12" s="90" t="s">
        <v>77</v>
      </c>
      <c r="T12" s="90" t="s">
        <v>77</v>
      </c>
      <c r="U12" s="90" t="s">
        <v>77</v>
      </c>
      <c r="V12" s="90" t="s">
        <v>77</v>
      </c>
      <c r="W12" s="90" t="s">
        <v>77</v>
      </c>
      <c r="X12" s="90" t="s">
        <v>77</v>
      </c>
      <c r="Y12" s="90" t="s">
        <v>77</v>
      </c>
      <c r="Z12" s="90" t="s">
        <v>77</v>
      </c>
      <c r="AA12" s="90" t="s">
        <v>77</v>
      </c>
      <c r="AB12" s="90" t="s">
        <v>77</v>
      </c>
      <c r="AC12" s="90" t="s">
        <v>77</v>
      </c>
      <c r="AD12" s="90" t="s">
        <v>77</v>
      </c>
      <c r="AE12" s="90" t="s">
        <v>77</v>
      </c>
      <c r="AF12" s="90" t="s">
        <v>77</v>
      </c>
      <c r="AG12" s="90" t="s">
        <v>77</v>
      </c>
      <c r="AH12" s="90" t="s">
        <v>77</v>
      </c>
      <c r="AI12" s="90" t="s">
        <v>77</v>
      </c>
      <c r="AJ12" s="90" t="s">
        <v>77</v>
      </c>
      <c r="AK12" s="90" t="s">
        <v>77</v>
      </c>
      <c r="AL12" s="90" t="s">
        <v>77</v>
      </c>
      <c r="AM12" s="90" t="s">
        <v>77</v>
      </c>
      <c r="AN12" s="90" t="s">
        <v>77</v>
      </c>
      <c r="AO12" s="90" t="s">
        <v>77</v>
      </c>
      <c r="AP12" s="90" t="s">
        <v>77</v>
      </c>
      <c r="AQ12" s="90" t="s">
        <v>77</v>
      </c>
      <c r="AR12" s="90" t="s">
        <v>77</v>
      </c>
    </row>
    <row r="13" spans="1:44" x14ac:dyDescent="0.25">
      <c r="A13" s="111"/>
      <c r="B13" s="36"/>
      <c r="C13" s="12"/>
      <c r="D13" s="92"/>
      <c r="E13" s="92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</row>
    <row r="14" spans="1:44" x14ac:dyDescent="0.25">
      <c r="A14" s="110" t="str">
        <f>D12</f>
        <v>DISPUTES BY NUMBER</v>
      </c>
      <c r="B14" s="36"/>
      <c r="C14" s="40" t="s">
        <v>25</v>
      </c>
      <c r="D14" s="53" t="s">
        <v>351</v>
      </c>
      <c r="E14" s="53" t="s">
        <v>225</v>
      </c>
      <c r="F14" s="26">
        <f>SUM(DISPUTES_IndOS_Adv:DISPUTES_IndIS_NonAdv!F14)</f>
        <v>0</v>
      </c>
      <c r="G14" s="26">
        <f>SUM(DISPUTES_IndOS_Adv:DISPUTES_IndIS_NonAdv!G14)</f>
        <v>0</v>
      </c>
      <c r="H14" s="26">
        <f>SUM(DISPUTES_IndOS_Adv:DISPUTES_IndIS_NonAdv!H14)</f>
        <v>0</v>
      </c>
      <c r="I14" s="26">
        <f>SUM(DISPUTES_IndOS_Adv:DISPUTES_IndIS_NonAdv!I14)</f>
        <v>0</v>
      </c>
      <c r="J14" s="26">
        <f>SUM(DISPUTES_IndOS_Adv:DISPUTES_IndIS_NonAdv!J14)</f>
        <v>0</v>
      </c>
      <c r="K14" s="26">
        <f>SUM(DISPUTES_IndOS_Adv:DISPUTES_IndIS_NonAdv!K14)</f>
        <v>0</v>
      </c>
      <c r="L14" s="26">
        <f>SUM(DISPUTES_IndOS_Adv:DISPUTES_IndIS_NonAdv!L14)</f>
        <v>0</v>
      </c>
      <c r="M14" s="26">
        <f>SUM(DISPUTES_IndOS_Adv:DISPUTES_IndIS_NonAdv!M14)</f>
        <v>0</v>
      </c>
      <c r="N14" s="26">
        <f>SUM(DISPUTES_IndOS_Adv:DISPUTES_IndIS_NonAdv!N14)</f>
        <v>0</v>
      </c>
      <c r="O14" s="26">
        <f>SUM(DISPUTES_IndOS_Adv:DISPUTES_IndIS_NonAdv!O14)</f>
        <v>0</v>
      </c>
      <c r="P14" s="26">
        <f>SUM(DISPUTES_IndOS_Adv:DISPUTES_IndIS_NonAdv!P14)</f>
        <v>0</v>
      </c>
      <c r="Q14" s="26">
        <f>SUM(DISPUTES_IndOS_Adv:DISPUTES_IndIS_NonAdv!Q14)</f>
        <v>0</v>
      </c>
      <c r="R14" s="26">
        <f>SUM(DISPUTES_IndOS_Adv:DISPUTES_IndIS_NonAdv!R14)</f>
        <v>0</v>
      </c>
      <c r="S14" s="26">
        <f>SUM(DISPUTES_IndOS_Adv:DISPUTES_IndIS_NonAdv!S14)</f>
        <v>0</v>
      </c>
      <c r="T14" s="26">
        <f>SUM(DISPUTES_IndOS_Adv:DISPUTES_IndIS_NonAdv!T14)</f>
        <v>0</v>
      </c>
      <c r="U14" s="26">
        <f>SUM(DISPUTES_IndOS_Adv:DISPUTES_IndIS_NonAdv!U14)</f>
        <v>0</v>
      </c>
      <c r="V14" s="26">
        <f>SUM(DISPUTES_IndOS_Adv:DISPUTES_IndIS_NonAdv!V14)</f>
        <v>0</v>
      </c>
      <c r="W14" s="26">
        <f>SUM(DISPUTES_IndOS_Adv:DISPUTES_IndIS_NonAdv!W14)</f>
        <v>0</v>
      </c>
      <c r="X14" s="26">
        <f>SUM(DISPUTES_IndOS_Adv:DISPUTES_IndIS_NonAdv!X14)</f>
        <v>0</v>
      </c>
      <c r="Y14" s="26">
        <f>SUM(DISPUTES_IndOS_Adv:DISPUTES_IndIS_NonAdv!Y14)</f>
        <v>0</v>
      </c>
      <c r="Z14" s="26">
        <f>SUM(DISPUTES_IndOS_Adv:DISPUTES_IndIS_NonAdv!Z14)</f>
        <v>0</v>
      </c>
      <c r="AA14" s="26">
        <f>SUM(DISPUTES_IndOS_Adv:DISPUTES_IndIS_NonAdv!AA14)</f>
        <v>0</v>
      </c>
      <c r="AB14" s="26">
        <f>SUM(DISPUTES_IndOS_Adv:DISPUTES_IndIS_NonAdv!AB14)</f>
        <v>0</v>
      </c>
      <c r="AC14" s="26">
        <f>SUM(DISPUTES_IndOS_Adv:DISPUTES_IndIS_NonAdv!AC14)</f>
        <v>0</v>
      </c>
      <c r="AD14" s="26">
        <f>SUM(DISPUTES_IndOS_Adv:DISPUTES_IndIS_NonAdv!AD14)</f>
        <v>0</v>
      </c>
      <c r="AE14" s="26">
        <f>SUM(DISPUTES_IndOS_Adv:DISPUTES_IndIS_NonAdv!AE14)</f>
        <v>0</v>
      </c>
      <c r="AF14" s="26">
        <f>SUM(DISPUTES_IndOS_Adv:DISPUTES_IndIS_NonAdv!AF14)</f>
        <v>0</v>
      </c>
      <c r="AG14" s="26">
        <f>SUM(DISPUTES_IndOS_Adv:DISPUTES_IndIS_NonAdv!AG14)</f>
        <v>0</v>
      </c>
      <c r="AH14" s="26">
        <f>SUM(DISPUTES_IndOS_Adv:DISPUTES_IndIS_NonAdv!AH14)</f>
        <v>0</v>
      </c>
      <c r="AI14" s="26">
        <f>SUM(DISPUTES_IndOS_Adv:DISPUTES_IndIS_NonAdv!AI14)</f>
        <v>0</v>
      </c>
      <c r="AJ14" s="26">
        <f>SUM(DISPUTES_IndOS_Adv:DISPUTES_IndIS_NonAdv!AJ14)</f>
        <v>0</v>
      </c>
      <c r="AK14" s="26">
        <f>SUM(DISPUTES_IndOS_Adv:DISPUTES_IndIS_NonAdv!AK14)</f>
        <v>0</v>
      </c>
      <c r="AL14" s="26">
        <f>SUM(DISPUTES_IndOS_Adv:DISPUTES_IndIS_NonAdv!AL14)</f>
        <v>0</v>
      </c>
      <c r="AM14" s="26">
        <f>SUM(DISPUTES_IndOS_Adv:DISPUTES_IndIS_NonAdv!AM14)</f>
        <v>0</v>
      </c>
      <c r="AN14" s="26">
        <f>SUM(DISPUTES_IndOS_Adv:DISPUTES_IndIS_NonAdv!AN14)</f>
        <v>0</v>
      </c>
      <c r="AO14" s="26">
        <f>SUM(DISPUTES_IndOS_Adv:DISPUTES_IndIS_NonAdv!AO14)</f>
        <v>0</v>
      </c>
      <c r="AP14" s="26">
        <f>SUM(DISPUTES_IndOS_Adv:DISPUTES_IndIS_NonAdv!AP14)</f>
        <v>0</v>
      </c>
      <c r="AQ14" s="26">
        <f>SUM(DISPUTES_IndOS_Adv:DISPUTES_IndIS_NonAdv!AQ14)</f>
        <v>0</v>
      </c>
      <c r="AR14" s="26">
        <f>SUM(DISPUTES_IndOS_Adv:DISPUTES_IndIS_NonAdv!AR14)</f>
        <v>0</v>
      </c>
    </row>
    <row r="15" spans="1:44" x14ac:dyDescent="0.25">
      <c r="A15" s="110"/>
      <c r="B15" s="36"/>
      <c r="C15" s="40"/>
      <c r="D15" s="92"/>
      <c r="E15" s="92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</row>
    <row r="16" spans="1:44" x14ac:dyDescent="0.25">
      <c r="A16" s="111" t="str">
        <f t="shared" ref="A16:A25" si="0">$A$14</f>
        <v>DISPUTES BY NUMBER</v>
      </c>
      <c r="B16" s="36"/>
      <c r="C16" s="12" t="s">
        <v>26</v>
      </c>
      <c r="D16" s="53" t="s">
        <v>353</v>
      </c>
      <c r="E16" s="53" t="s">
        <v>226</v>
      </c>
      <c r="F16" s="26">
        <f>SUM(DISPUTES_IndOS_Adv:DISPUTES_IndIS_NonAdv!F16)</f>
        <v>0</v>
      </c>
      <c r="G16" s="26">
        <f>SUM(DISPUTES_IndOS_Adv:DISPUTES_IndIS_NonAdv!G16)</f>
        <v>0</v>
      </c>
      <c r="H16" s="26">
        <f>SUM(DISPUTES_IndOS_Adv:DISPUTES_IndIS_NonAdv!H16)</f>
        <v>0</v>
      </c>
      <c r="I16" s="26">
        <f>SUM(DISPUTES_IndOS_Adv:DISPUTES_IndIS_NonAdv!I16)</f>
        <v>0</v>
      </c>
      <c r="J16" s="26">
        <f>SUM(DISPUTES_IndOS_Adv:DISPUTES_IndIS_NonAdv!J16)</f>
        <v>0</v>
      </c>
      <c r="K16" s="26">
        <f>SUM(DISPUTES_IndOS_Adv:DISPUTES_IndIS_NonAdv!K16)</f>
        <v>0</v>
      </c>
      <c r="L16" s="26">
        <f>SUM(DISPUTES_IndOS_Adv:DISPUTES_IndIS_NonAdv!L16)</f>
        <v>0</v>
      </c>
      <c r="M16" s="26">
        <f>SUM(DISPUTES_IndOS_Adv:DISPUTES_IndIS_NonAdv!M16)</f>
        <v>0</v>
      </c>
      <c r="N16" s="26">
        <f>SUM(DISPUTES_IndOS_Adv:DISPUTES_IndIS_NonAdv!N16)</f>
        <v>0</v>
      </c>
      <c r="O16" s="26">
        <f>SUM(DISPUTES_IndOS_Adv:DISPUTES_IndIS_NonAdv!O16)</f>
        <v>0</v>
      </c>
      <c r="P16" s="26">
        <f>SUM(DISPUTES_IndOS_Adv:DISPUTES_IndIS_NonAdv!P16)</f>
        <v>0</v>
      </c>
      <c r="Q16" s="26">
        <f>SUM(DISPUTES_IndOS_Adv:DISPUTES_IndIS_NonAdv!Q16)</f>
        <v>0</v>
      </c>
      <c r="R16" s="26">
        <f>SUM(DISPUTES_IndOS_Adv:DISPUTES_IndIS_NonAdv!R16)</f>
        <v>0</v>
      </c>
      <c r="S16" s="26">
        <f>SUM(DISPUTES_IndOS_Adv:DISPUTES_IndIS_NonAdv!S16)</f>
        <v>0</v>
      </c>
      <c r="T16" s="26">
        <f>SUM(DISPUTES_IndOS_Adv:DISPUTES_IndIS_NonAdv!T16)</f>
        <v>0</v>
      </c>
      <c r="U16" s="26">
        <f>SUM(DISPUTES_IndOS_Adv:DISPUTES_IndIS_NonAdv!U16)</f>
        <v>0</v>
      </c>
      <c r="V16" s="26">
        <f>SUM(DISPUTES_IndOS_Adv:DISPUTES_IndIS_NonAdv!V16)</f>
        <v>0</v>
      </c>
      <c r="W16" s="26">
        <f>SUM(DISPUTES_IndOS_Adv:DISPUTES_IndIS_NonAdv!W16)</f>
        <v>0</v>
      </c>
      <c r="X16" s="26">
        <f>SUM(DISPUTES_IndOS_Adv:DISPUTES_IndIS_NonAdv!X16)</f>
        <v>0</v>
      </c>
      <c r="Y16" s="26">
        <f>SUM(DISPUTES_IndOS_Adv:DISPUTES_IndIS_NonAdv!Y16)</f>
        <v>0</v>
      </c>
      <c r="Z16" s="26">
        <f>SUM(DISPUTES_IndOS_Adv:DISPUTES_IndIS_NonAdv!Z16)</f>
        <v>0</v>
      </c>
      <c r="AA16" s="26">
        <f>SUM(DISPUTES_IndOS_Adv:DISPUTES_IndIS_NonAdv!AA16)</f>
        <v>0</v>
      </c>
      <c r="AB16" s="26">
        <f>SUM(DISPUTES_IndOS_Adv:DISPUTES_IndIS_NonAdv!AB16)</f>
        <v>0</v>
      </c>
      <c r="AC16" s="26">
        <f>SUM(DISPUTES_IndOS_Adv:DISPUTES_IndIS_NonAdv!AC16)</f>
        <v>0</v>
      </c>
      <c r="AD16" s="26">
        <f>SUM(DISPUTES_IndOS_Adv:DISPUTES_IndIS_NonAdv!AD16)</f>
        <v>0</v>
      </c>
      <c r="AE16" s="26">
        <f>SUM(DISPUTES_IndOS_Adv:DISPUTES_IndIS_NonAdv!AE16)</f>
        <v>0</v>
      </c>
      <c r="AF16" s="26">
        <f>SUM(DISPUTES_IndOS_Adv:DISPUTES_IndIS_NonAdv!AF16)</f>
        <v>0</v>
      </c>
      <c r="AG16" s="26">
        <f>SUM(DISPUTES_IndOS_Adv:DISPUTES_IndIS_NonAdv!AG16)</f>
        <v>0</v>
      </c>
      <c r="AH16" s="26">
        <f>SUM(DISPUTES_IndOS_Adv:DISPUTES_IndIS_NonAdv!AH16)</f>
        <v>0</v>
      </c>
      <c r="AI16" s="26">
        <f>SUM(DISPUTES_IndOS_Adv:DISPUTES_IndIS_NonAdv!AI16)</f>
        <v>0</v>
      </c>
      <c r="AJ16" s="26">
        <f>SUM(DISPUTES_IndOS_Adv:DISPUTES_IndIS_NonAdv!AJ16)</f>
        <v>0</v>
      </c>
      <c r="AK16" s="26">
        <f>SUM(DISPUTES_IndOS_Adv:DISPUTES_IndIS_NonAdv!AK16)</f>
        <v>0</v>
      </c>
      <c r="AL16" s="26">
        <f>SUM(DISPUTES_IndOS_Adv:DISPUTES_IndIS_NonAdv!AL16)</f>
        <v>0</v>
      </c>
      <c r="AM16" s="26">
        <f>SUM(DISPUTES_IndOS_Adv:DISPUTES_IndIS_NonAdv!AM16)</f>
        <v>0</v>
      </c>
      <c r="AN16" s="26">
        <f>SUM(DISPUTES_IndOS_Adv:DISPUTES_IndIS_NonAdv!AN16)</f>
        <v>0</v>
      </c>
      <c r="AO16" s="26">
        <f>SUM(DISPUTES_IndOS_Adv:DISPUTES_IndIS_NonAdv!AO16)</f>
        <v>0</v>
      </c>
      <c r="AP16" s="26">
        <f>SUM(DISPUTES_IndOS_Adv:DISPUTES_IndIS_NonAdv!AP16)</f>
        <v>0</v>
      </c>
      <c r="AQ16" s="26">
        <f>SUM(DISPUTES_IndOS_Adv:DISPUTES_IndIS_NonAdv!AQ16)</f>
        <v>0</v>
      </c>
      <c r="AR16" s="26">
        <f>SUM(DISPUTES_IndOS_Adv:DISPUTES_IndIS_NonAdv!AR16)</f>
        <v>0</v>
      </c>
    </row>
    <row r="17" spans="1:44" x14ac:dyDescent="0.25">
      <c r="A17" s="111" t="str">
        <f t="shared" si="0"/>
        <v>DISPUTES BY NUMBER</v>
      </c>
      <c r="B17" s="36"/>
      <c r="C17" s="12" t="s">
        <v>26</v>
      </c>
      <c r="D17" s="53" t="s">
        <v>256</v>
      </c>
      <c r="E17" s="53" t="s">
        <v>506</v>
      </c>
      <c r="F17" s="26">
        <f>SUM(DISPUTES_IndOS_Adv:DISPUTES_IndIS_NonAdv!F17)</f>
        <v>0</v>
      </c>
      <c r="G17" s="26">
        <f>SUM(DISPUTES_IndOS_Adv:DISPUTES_IndIS_NonAdv!G17)</f>
        <v>0</v>
      </c>
      <c r="H17" s="26">
        <f>SUM(DISPUTES_IndOS_Adv:DISPUTES_IndIS_NonAdv!H17)</f>
        <v>0</v>
      </c>
      <c r="I17" s="26">
        <f>SUM(DISPUTES_IndOS_Adv:DISPUTES_IndIS_NonAdv!I17)</f>
        <v>0</v>
      </c>
      <c r="J17" s="26">
        <f>SUM(DISPUTES_IndOS_Adv:DISPUTES_IndIS_NonAdv!J17)</f>
        <v>0</v>
      </c>
      <c r="K17" s="26">
        <f>SUM(DISPUTES_IndOS_Adv:DISPUTES_IndIS_NonAdv!K17)</f>
        <v>0</v>
      </c>
      <c r="L17" s="26">
        <f>SUM(DISPUTES_IndOS_Adv:DISPUTES_IndIS_NonAdv!L17)</f>
        <v>0</v>
      </c>
      <c r="M17" s="26">
        <f>SUM(DISPUTES_IndOS_Adv:DISPUTES_IndIS_NonAdv!M17)</f>
        <v>0</v>
      </c>
      <c r="N17" s="26">
        <f>SUM(DISPUTES_IndOS_Adv:DISPUTES_IndIS_NonAdv!N17)</f>
        <v>0</v>
      </c>
      <c r="O17" s="26">
        <f>SUM(DISPUTES_IndOS_Adv:DISPUTES_IndIS_NonAdv!O17)</f>
        <v>0</v>
      </c>
      <c r="P17" s="26">
        <f>SUM(DISPUTES_IndOS_Adv:DISPUTES_IndIS_NonAdv!P17)</f>
        <v>0</v>
      </c>
      <c r="Q17" s="26">
        <f>SUM(DISPUTES_IndOS_Adv:DISPUTES_IndIS_NonAdv!Q17)</f>
        <v>0</v>
      </c>
      <c r="R17" s="26">
        <f>SUM(DISPUTES_IndOS_Adv:DISPUTES_IndIS_NonAdv!R17)</f>
        <v>0</v>
      </c>
      <c r="S17" s="26">
        <f>SUM(DISPUTES_IndOS_Adv:DISPUTES_IndIS_NonAdv!S17)</f>
        <v>0</v>
      </c>
      <c r="T17" s="26">
        <f>SUM(DISPUTES_IndOS_Adv:DISPUTES_IndIS_NonAdv!T17)</f>
        <v>0</v>
      </c>
      <c r="U17" s="26">
        <f>SUM(DISPUTES_IndOS_Adv:DISPUTES_IndIS_NonAdv!U17)</f>
        <v>0</v>
      </c>
      <c r="V17" s="26">
        <f>SUM(DISPUTES_IndOS_Adv:DISPUTES_IndIS_NonAdv!V17)</f>
        <v>0</v>
      </c>
      <c r="W17" s="26">
        <f>SUM(DISPUTES_IndOS_Adv:DISPUTES_IndIS_NonAdv!W17)</f>
        <v>0</v>
      </c>
      <c r="X17" s="26">
        <f>SUM(DISPUTES_IndOS_Adv:DISPUTES_IndIS_NonAdv!X17)</f>
        <v>0</v>
      </c>
      <c r="Y17" s="26">
        <f>SUM(DISPUTES_IndOS_Adv:DISPUTES_IndIS_NonAdv!Y17)</f>
        <v>0</v>
      </c>
      <c r="Z17" s="26">
        <f>SUM(DISPUTES_IndOS_Adv:DISPUTES_IndIS_NonAdv!Z17)</f>
        <v>0</v>
      </c>
      <c r="AA17" s="26">
        <f>SUM(DISPUTES_IndOS_Adv:DISPUTES_IndIS_NonAdv!AA17)</f>
        <v>0</v>
      </c>
      <c r="AB17" s="26">
        <f>SUM(DISPUTES_IndOS_Adv:DISPUTES_IndIS_NonAdv!AB17)</f>
        <v>0</v>
      </c>
      <c r="AC17" s="26">
        <f>SUM(DISPUTES_IndOS_Adv:DISPUTES_IndIS_NonAdv!AC17)</f>
        <v>0</v>
      </c>
      <c r="AD17" s="26">
        <f>SUM(DISPUTES_IndOS_Adv:DISPUTES_IndIS_NonAdv!AD17)</f>
        <v>0</v>
      </c>
      <c r="AE17" s="26">
        <f>SUM(DISPUTES_IndOS_Adv:DISPUTES_IndIS_NonAdv!AE17)</f>
        <v>0</v>
      </c>
      <c r="AF17" s="26">
        <f>SUM(DISPUTES_IndOS_Adv:DISPUTES_IndIS_NonAdv!AF17)</f>
        <v>0</v>
      </c>
      <c r="AG17" s="26">
        <f>SUM(DISPUTES_IndOS_Adv:DISPUTES_IndIS_NonAdv!AG17)</f>
        <v>0</v>
      </c>
      <c r="AH17" s="26">
        <f>SUM(DISPUTES_IndOS_Adv:DISPUTES_IndIS_NonAdv!AH17)</f>
        <v>0</v>
      </c>
      <c r="AI17" s="26">
        <f>SUM(DISPUTES_IndOS_Adv:DISPUTES_IndIS_NonAdv!AI17)</f>
        <v>0</v>
      </c>
      <c r="AJ17" s="26">
        <f>SUM(DISPUTES_IndOS_Adv:DISPUTES_IndIS_NonAdv!AJ17)</f>
        <v>0</v>
      </c>
      <c r="AK17" s="26">
        <f>SUM(DISPUTES_IndOS_Adv:DISPUTES_IndIS_NonAdv!AK17)</f>
        <v>0</v>
      </c>
      <c r="AL17" s="26">
        <f>SUM(DISPUTES_IndOS_Adv:DISPUTES_IndIS_NonAdv!AL17)</f>
        <v>0</v>
      </c>
      <c r="AM17" s="26">
        <f>SUM(DISPUTES_IndOS_Adv:DISPUTES_IndIS_NonAdv!AM17)</f>
        <v>0</v>
      </c>
      <c r="AN17" s="26">
        <f>SUM(DISPUTES_IndOS_Adv:DISPUTES_IndIS_NonAdv!AN17)</f>
        <v>0</v>
      </c>
      <c r="AO17" s="26">
        <f>SUM(DISPUTES_IndOS_Adv:DISPUTES_IndIS_NonAdv!AO17)</f>
        <v>0</v>
      </c>
      <c r="AP17" s="26">
        <f>SUM(DISPUTES_IndOS_Adv:DISPUTES_IndIS_NonAdv!AP17)</f>
        <v>0</v>
      </c>
      <c r="AQ17" s="26">
        <f>SUM(DISPUTES_IndOS_Adv:DISPUTES_IndIS_NonAdv!AQ17)</f>
        <v>0</v>
      </c>
      <c r="AR17" s="26">
        <f>SUM(DISPUTES_IndOS_Adv:DISPUTES_IndIS_NonAdv!AR17)</f>
        <v>0</v>
      </c>
    </row>
    <row r="18" spans="1:44" x14ac:dyDescent="0.25">
      <c r="A18" s="111" t="str">
        <f t="shared" si="0"/>
        <v>DISPUTES BY NUMBER</v>
      </c>
      <c r="B18" s="36"/>
      <c r="C18" s="12" t="s">
        <v>26</v>
      </c>
      <c r="D18" s="53" t="s">
        <v>255</v>
      </c>
      <c r="E18" s="53" t="s">
        <v>507</v>
      </c>
      <c r="F18" s="26">
        <f>SUM(DISPUTES_IndOS_Adv:DISPUTES_IndIS_NonAdv!F18)</f>
        <v>0</v>
      </c>
      <c r="G18" s="26">
        <f>SUM(DISPUTES_IndOS_Adv:DISPUTES_IndIS_NonAdv!G18)</f>
        <v>0</v>
      </c>
      <c r="H18" s="26">
        <f>SUM(DISPUTES_IndOS_Adv:DISPUTES_IndIS_NonAdv!H18)</f>
        <v>0</v>
      </c>
      <c r="I18" s="26">
        <f>SUM(DISPUTES_IndOS_Adv:DISPUTES_IndIS_NonAdv!I18)</f>
        <v>0</v>
      </c>
      <c r="J18" s="26">
        <f>SUM(DISPUTES_IndOS_Adv:DISPUTES_IndIS_NonAdv!J18)</f>
        <v>0</v>
      </c>
      <c r="K18" s="26">
        <f>SUM(DISPUTES_IndOS_Adv:DISPUTES_IndIS_NonAdv!K18)</f>
        <v>0</v>
      </c>
      <c r="L18" s="26">
        <f>SUM(DISPUTES_IndOS_Adv:DISPUTES_IndIS_NonAdv!L18)</f>
        <v>0</v>
      </c>
      <c r="M18" s="26">
        <f>SUM(DISPUTES_IndOS_Adv:DISPUTES_IndIS_NonAdv!M18)</f>
        <v>0</v>
      </c>
      <c r="N18" s="26">
        <f>SUM(DISPUTES_IndOS_Adv:DISPUTES_IndIS_NonAdv!N18)</f>
        <v>0</v>
      </c>
      <c r="O18" s="26">
        <f>SUM(DISPUTES_IndOS_Adv:DISPUTES_IndIS_NonAdv!O18)</f>
        <v>0</v>
      </c>
      <c r="P18" s="26">
        <f>SUM(DISPUTES_IndOS_Adv:DISPUTES_IndIS_NonAdv!P18)</f>
        <v>0</v>
      </c>
      <c r="Q18" s="26">
        <f>SUM(DISPUTES_IndOS_Adv:DISPUTES_IndIS_NonAdv!Q18)</f>
        <v>0</v>
      </c>
      <c r="R18" s="26">
        <f>SUM(DISPUTES_IndOS_Adv:DISPUTES_IndIS_NonAdv!R18)</f>
        <v>0</v>
      </c>
      <c r="S18" s="26">
        <f>SUM(DISPUTES_IndOS_Adv:DISPUTES_IndIS_NonAdv!S18)</f>
        <v>0</v>
      </c>
      <c r="T18" s="26">
        <f>SUM(DISPUTES_IndOS_Adv:DISPUTES_IndIS_NonAdv!T18)</f>
        <v>0</v>
      </c>
      <c r="U18" s="26">
        <f>SUM(DISPUTES_IndOS_Adv:DISPUTES_IndIS_NonAdv!U18)</f>
        <v>0</v>
      </c>
      <c r="V18" s="26">
        <f>SUM(DISPUTES_IndOS_Adv:DISPUTES_IndIS_NonAdv!V18)</f>
        <v>0</v>
      </c>
      <c r="W18" s="26">
        <f>SUM(DISPUTES_IndOS_Adv:DISPUTES_IndIS_NonAdv!W18)</f>
        <v>0</v>
      </c>
      <c r="X18" s="26">
        <f>SUM(DISPUTES_IndOS_Adv:DISPUTES_IndIS_NonAdv!X18)</f>
        <v>0</v>
      </c>
      <c r="Y18" s="26">
        <f>SUM(DISPUTES_IndOS_Adv:DISPUTES_IndIS_NonAdv!Y18)</f>
        <v>0</v>
      </c>
      <c r="Z18" s="26">
        <f>SUM(DISPUTES_IndOS_Adv:DISPUTES_IndIS_NonAdv!Z18)</f>
        <v>0</v>
      </c>
      <c r="AA18" s="26">
        <f>SUM(DISPUTES_IndOS_Adv:DISPUTES_IndIS_NonAdv!AA18)</f>
        <v>0</v>
      </c>
      <c r="AB18" s="26">
        <f>SUM(DISPUTES_IndOS_Adv:DISPUTES_IndIS_NonAdv!AB18)</f>
        <v>0</v>
      </c>
      <c r="AC18" s="26">
        <f>SUM(DISPUTES_IndOS_Adv:DISPUTES_IndIS_NonAdv!AC18)</f>
        <v>0</v>
      </c>
      <c r="AD18" s="26">
        <f>SUM(DISPUTES_IndOS_Adv:DISPUTES_IndIS_NonAdv!AD18)</f>
        <v>0</v>
      </c>
      <c r="AE18" s="26">
        <f>SUM(DISPUTES_IndOS_Adv:DISPUTES_IndIS_NonAdv!AE18)</f>
        <v>0</v>
      </c>
      <c r="AF18" s="26">
        <f>SUM(DISPUTES_IndOS_Adv:DISPUTES_IndIS_NonAdv!AF18)</f>
        <v>0</v>
      </c>
      <c r="AG18" s="26">
        <f>SUM(DISPUTES_IndOS_Adv:DISPUTES_IndIS_NonAdv!AG18)</f>
        <v>0</v>
      </c>
      <c r="AH18" s="26">
        <f>SUM(DISPUTES_IndOS_Adv:DISPUTES_IndIS_NonAdv!AH18)</f>
        <v>0</v>
      </c>
      <c r="AI18" s="26">
        <f>SUM(DISPUTES_IndOS_Adv:DISPUTES_IndIS_NonAdv!AI18)</f>
        <v>0</v>
      </c>
      <c r="AJ18" s="26">
        <f>SUM(DISPUTES_IndOS_Adv:DISPUTES_IndIS_NonAdv!AJ18)</f>
        <v>0</v>
      </c>
      <c r="AK18" s="26">
        <f>SUM(DISPUTES_IndOS_Adv:DISPUTES_IndIS_NonAdv!AK18)</f>
        <v>0</v>
      </c>
      <c r="AL18" s="26">
        <f>SUM(DISPUTES_IndOS_Adv:DISPUTES_IndIS_NonAdv!AL18)</f>
        <v>0</v>
      </c>
      <c r="AM18" s="26">
        <f>SUM(DISPUTES_IndOS_Adv:DISPUTES_IndIS_NonAdv!AM18)</f>
        <v>0</v>
      </c>
      <c r="AN18" s="26">
        <f>SUM(DISPUTES_IndOS_Adv:DISPUTES_IndIS_NonAdv!AN18)</f>
        <v>0</v>
      </c>
      <c r="AO18" s="26">
        <f>SUM(DISPUTES_IndOS_Adv:DISPUTES_IndIS_NonAdv!AO18)</f>
        <v>0</v>
      </c>
      <c r="AP18" s="26">
        <f>SUM(DISPUTES_IndOS_Adv:DISPUTES_IndIS_NonAdv!AP18)</f>
        <v>0</v>
      </c>
      <c r="AQ18" s="26">
        <f>SUM(DISPUTES_IndOS_Adv:DISPUTES_IndIS_NonAdv!AQ18)</f>
        <v>0</v>
      </c>
      <c r="AR18" s="26">
        <f>SUM(DISPUTES_IndOS_Adv:DISPUTES_IndIS_NonAdv!AR18)</f>
        <v>0</v>
      </c>
    </row>
    <row r="19" spans="1:44" x14ac:dyDescent="0.25">
      <c r="A19" s="111" t="str">
        <f t="shared" si="0"/>
        <v>DISPUTES BY NUMBER</v>
      </c>
      <c r="B19" s="36"/>
      <c r="C19" s="12" t="s">
        <v>26</v>
      </c>
      <c r="D19" s="53" t="s">
        <v>523</v>
      </c>
      <c r="E19" s="53" t="s">
        <v>508</v>
      </c>
      <c r="F19" s="26">
        <f>SUM(DISPUTES_IndOS_Adv:DISPUTES_IndIS_NonAdv!F19)</f>
        <v>0</v>
      </c>
      <c r="G19" s="26">
        <f>SUM(DISPUTES_IndOS_Adv:DISPUTES_IndIS_NonAdv!G19)</f>
        <v>0</v>
      </c>
      <c r="H19" s="26">
        <f>SUM(DISPUTES_IndOS_Adv:DISPUTES_IndIS_NonAdv!H19)</f>
        <v>0</v>
      </c>
      <c r="I19" s="26">
        <f>SUM(DISPUTES_IndOS_Adv:DISPUTES_IndIS_NonAdv!I19)</f>
        <v>0</v>
      </c>
      <c r="J19" s="26">
        <f>SUM(DISPUTES_IndOS_Adv:DISPUTES_IndIS_NonAdv!J19)</f>
        <v>0</v>
      </c>
      <c r="K19" s="26">
        <f>SUM(DISPUTES_IndOS_Adv:DISPUTES_IndIS_NonAdv!K19)</f>
        <v>0</v>
      </c>
      <c r="L19" s="26">
        <f>SUM(DISPUTES_IndOS_Adv:DISPUTES_IndIS_NonAdv!L19)</f>
        <v>0</v>
      </c>
      <c r="M19" s="26">
        <f>SUM(DISPUTES_IndOS_Adv:DISPUTES_IndIS_NonAdv!M19)</f>
        <v>0</v>
      </c>
      <c r="N19" s="26">
        <f>SUM(DISPUTES_IndOS_Adv:DISPUTES_IndIS_NonAdv!N19)</f>
        <v>0</v>
      </c>
      <c r="O19" s="26">
        <f>SUM(DISPUTES_IndOS_Adv:DISPUTES_IndIS_NonAdv!O19)</f>
        <v>0</v>
      </c>
      <c r="P19" s="26">
        <f>SUM(DISPUTES_IndOS_Adv:DISPUTES_IndIS_NonAdv!P19)</f>
        <v>0</v>
      </c>
      <c r="Q19" s="26">
        <f>SUM(DISPUTES_IndOS_Adv:DISPUTES_IndIS_NonAdv!Q19)</f>
        <v>0</v>
      </c>
      <c r="R19" s="26">
        <f>SUM(DISPUTES_IndOS_Adv:DISPUTES_IndIS_NonAdv!R19)</f>
        <v>0</v>
      </c>
      <c r="S19" s="26">
        <f>SUM(DISPUTES_IndOS_Adv:DISPUTES_IndIS_NonAdv!S19)</f>
        <v>0</v>
      </c>
      <c r="T19" s="26">
        <f>SUM(DISPUTES_IndOS_Adv:DISPUTES_IndIS_NonAdv!T19)</f>
        <v>0</v>
      </c>
      <c r="U19" s="26">
        <f>SUM(DISPUTES_IndOS_Adv:DISPUTES_IndIS_NonAdv!U19)</f>
        <v>0</v>
      </c>
      <c r="V19" s="26">
        <f>SUM(DISPUTES_IndOS_Adv:DISPUTES_IndIS_NonAdv!V19)</f>
        <v>0</v>
      </c>
      <c r="W19" s="26">
        <f>SUM(DISPUTES_IndOS_Adv:DISPUTES_IndIS_NonAdv!W19)</f>
        <v>0</v>
      </c>
      <c r="X19" s="26">
        <f>SUM(DISPUTES_IndOS_Adv:DISPUTES_IndIS_NonAdv!X19)</f>
        <v>0</v>
      </c>
      <c r="Y19" s="26">
        <f>SUM(DISPUTES_IndOS_Adv:DISPUTES_IndIS_NonAdv!Y19)</f>
        <v>0</v>
      </c>
      <c r="Z19" s="26">
        <f>SUM(DISPUTES_IndOS_Adv:DISPUTES_IndIS_NonAdv!Z19)</f>
        <v>0</v>
      </c>
      <c r="AA19" s="26">
        <f>SUM(DISPUTES_IndOS_Adv:DISPUTES_IndIS_NonAdv!AA19)</f>
        <v>0</v>
      </c>
      <c r="AB19" s="26">
        <f>SUM(DISPUTES_IndOS_Adv:DISPUTES_IndIS_NonAdv!AB19)</f>
        <v>0</v>
      </c>
      <c r="AC19" s="26">
        <f>SUM(DISPUTES_IndOS_Adv:DISPUTES_IndIS_NonAdv!AC19)</f>
        <v>0</v>
      </c>
      <c r="AD19" s="26">
        <f>SUM(DISPUTES_IndOS_Adv:DISPUTES_IndIS_NonAdv!AD19)</f>
        <v>0</v>
      </c>
      <c r="AE19" s="26">
        <f>SUM(DISPUTES_IndOS_Adv:DISPUTES_IndIS_NonAdv!AE19)</f>
        <v>0</v>
      </c>
      <c r="AF19" s="26">
        <f>SUM(DISPUTES_IndOS_Adv:DISPUTES_IndIS_NonAdv!AF19)</f>
        <v>0</v>
      </c>
      <c r="AG19" s="26">
        <f>SUM(DISPUTES_IndOS_Adv:DISPUTES_IndIS_NonAdv!AG19)</f>
        <v>0</v>
      </c>
      <c r="AH19" s="26">
        <f>SUM(DISPUTES_IndOS_Adv:DISPUTES_IndIS_NonAdv!AH19)</f>
        <v>0</v>
      </c>
      <c r="AI19" s="26">
        <f>SUM(DISPUTES_IndOS_Adv:DISPUTES_IndIS_NonAdv!AI19)</f>
        <v>0</v>
      </c>
      <c r="AJ19" s="26">
        <f>SUM(DISPUTES_IndOS_Adv:DISPUTES_IndIS_NonAdv!AJ19)</f>
        <v>0</v>
      </c>
      <c r="AK19" s="26">
        <f>SUM(DISPUTES_IndOS_Adv:DISPUTES_IndIS_NonAdv!AK19)</f>
        <v>0</v>
      </c>
      <c r="AL19" s="26">
        <f>SUM(DISPUTES_IndOS_Adv:DISPUTES_IndIS_NonAdv!AL19)</f>
        <v>0</v>
      </c>
      <c r="AM19" s="26">
        <f>SUM(DISPUTES_IndOS_Adv:DISPUTES_IndIS_NonAdv!AM19)</f>
        <v>0</v>
      </c>
      <c r="AN19" s="26">
        <f>SUM(DISPUTES_IndOS_Adv:DISPUTES_IndIS_NonAdv!AN19)</f>
        <v>0</v>
      </c>
      <c r="AO19" s="26">
        <f>SUM(DISPUTES_IndOS_Adv:DISPUTES_IndIS_NonAdv!AO19)</f>
        <v>0</v>
      </c>
      <c r="AP19" s="26">
        <f>SUM(DISPUTES_IndOS_Adv:DISPUTES_IndIS_NonAdv!AP19)</f>
        <v>0</v>
      </c>
      <c r="AQ19" s="26">
        <f>SUM(DISPUTES_IndOS_Adv:DISPUTES_IndIS_NonAdv!AQ19)</f>
        <v>0</v>
      </c>
      <c r="AR19" s="26">
        <f>SUM(DISPUTES_IndOS_Adv:DISPUTES_IndIS_NonAdv!AR19)</f>
        <v>0</v>
      </c>
    </row>
    <row r="20" spans="1:44" x14ac:dyDescent="0.25">
      <c r="A20" s="111" t="str">
        <f t="shared" si="0"/>
        <v>DISPUTES BY NUMBER</v>
      </c>
      <c r="B20" s="36"/>
      <c r="C20" s="12" t="s">
        <v>26</v>
      </c>
      <c r="D20" s="53" t="s">
        <v>292</v>
      </c>
      <c r="E20" s="53" t="s">
        <v>509</v>
      </c>
      <c r="F20" s="26">
        <f>SUM(DISPUTES_IndOS_Adv:DISPUTES_IndIS_NonAdv!F20)</f>
        <v>0</v>
      </c>
      <c r="G20" s="26">
        <f>SUM(DISPUTES_IndOS_Adv:DISPUTES_IndIS_NonAdv!G20)</f>
        <v>0</v>
      </c>
      <c r="H20" s="26">
        <f>SUM(DISPUTES_IndOS_Adv:DISPUTES_IndIS_NonAdv!H20)</f>
        <v>0</v>
      </c>
      <c r="I20" s="26">
        <f>SUM(DISPUTES_IndOS_Adv:DISPUTES_IndIS_NonAdv!I20)</f>
        <v>0</v>
      </c>
      <c r="J20" s="26">
        <f>SUM(DISPUTES_IndOS_Adv:DISPUTES_IndIS_NonAdv!J20)</f>
        <v>0</v>
      </c>
      <c r="K20" s="26">
        <f>SUM(DISPUTES_IndOS_Adv:DISPUTES_IndIS_NonAdv!K20)</f>
        <v>0</v>
      </c>
      <c r="L20" s="26">
        <f>SUM(DISPUTES_IndOS_Adv:DISPUTES_IndIS_NonAdv!L20)</f>
        <v>0</v>
      </c>
      <c r="M20" s="26">
        <f>SUM(DISPUTES_IndOS_Adv:DISPUTES_IndIS_NonAdv!M20)</f>
        <v>0</v>
      </c>
      <c r="N20" s="26">
        <f>SUM(DISPUTES_IndOS_Adv:DISPUTES_IndIS_NonAdv!N20)</f>
        <v>0</v>
      </c>
      <c r="O20" s="26">
        <f>SUM(DISPUTES_IndOS_Adv:DISPUTES_IndIS_NonAdv!O20)</f>
        <v>0</v>
      </c>
      <c r="P20" s="26">
        <f>SUM(DISPUTES_IndOS_Adv:DISPUTES_IndIS_NonAdv!P20)</f>
        <v>0</v>
      </c>
      <c r="Q20" s="26">
        <f>SUM(DISPUTES_IndOS_Adv:DISPUTES_IndIS_NonAdv!Q20)</f>
        <v>0</v>
      </c>
      <c r="R20" s="26">
        <f>SUM(DISPUTES_IndOS_Adv:DISPUTES_IndIS_NonAdv!R20)</f>
        <v>0</v>
      </c>
      <c r="S20" s="26">
        <f>SUM(DISPUTES_IndOS_Adv:DISPUTES_IndIS_NonAdv!S20)</f>
        <v>0</v>
      </c>
      <c r="T20" s="26">
        <f>SUM(DISPUTES_IndOS_Adv:DISPUTES_IndIS_NonAdv!T20)</f>
        <v>0</v>
      </c>
      <c r="U20" s="26">
        <f>SUM(DISPUTES_IndOS_Adv:DISPUTES_IndIS_NonAdv!U20)</f>
        <v>0</v>
      </c>
      <c r="V20" s="26">
        <f>SUM(DISPUTES_IndOS_Adv:DISPUTES_IndIS_NonAdv!V20)</f>
        <v>0</v>
      </c>
      <c r="W20" s="26">
        <f>SUM(DISPUTES_IndOS_Adv:DISPUTES_IndIS_NonAdv!W20)</f>
        <v>0</v>
      </c>
      <c r="X20" s="26">
        <f>SUM(DISPUTES_IndOS_Adv:DISPUTES_IndIS_NonAdv!X20)</f>
        <v>0</v>
      </c>
      <c r="Y20" s="26">
        <f>SUM(DISPUTES_IndOS_Adv:DISPUTES_IndIS_NonAdv!Y20)</f>
        <v>0</v>
      </c>
      <c r="Z20" s="26">
        <f>SUM(DISPUTES_IndOS_Adv:DISPUTES_IndIS_NonAdv!Z20)</f>
        <v>0</v>
      </c>
      <c r="AA20" s="26">
        <f>SUM(DISPUTES_IndOS_Adv:DISPUTES_IndIS_NonAdv!AA20)</f>
        <v>0</v>
      </c>
      <c r="AB20" s="26">
        <f>SUM(DISPUTES_IndOS_Adv:DISPUTES_IndIS_NonAdv!AB20)</f>
        <v>0</v>
      </c>
      <c r="AC20" s="26">
        <f>SUM(DISPUTES_IndOS_Adv:DISPUTES_IndIS_NonAdv!AC20)</f>
        <v>0</v>
      </c>
      <c r="AD20" s="26">
        <f>SUM(DISPUTES_IndOS_Adv:DISPUTES_IndIS_NonAdv!AD20)</f>
        <v>0</v>
      </c>
      <c r="AE20" s="26">
        <f>SUM(DISPUTES_IndOS_Adv:DISPUTES_IndIS_NonAdv!AE20)</f>
        <v>0</v>
      </c>
      <c r="AF20" s="26">
        <f>SUM(DISPUTES_IndOS_Adv:DISPUTES_IndIS_NonAdv!AF20)</f>
        <v>0</v>
      </c>
      <c r="AG20" s="26">
        <f>SUM(DISPUTES_IndOS_Adv:DISPUTES_IndIS_NonAdv!AG20)</f>
        <v>0</v>
      </c>
      <c r="AH20" s="26">
        <f>SUM(DISPUTES_IndOS_Adv:DISPUTES_IndIS_NonAdv!AH20)</f>
        <v>0</v>
      </c>
      <c r="AI20" s="26">
        <f>SUM(DISPUTES_IndOS_Adv:DISPUTES_IndIS_NonAdv!AI20)</f>
        <v>0</v>
      </c>
      <c r="AJ20" s="26">
        <f>SUM(DISPUTES_IndOS_Adv:DISPUTES_IndIS_NonAdv!AJ20)</f>
        <v>0</v>
      </c>
      <c r="AK20" s="26">
        <f>SUM(DISPUTES_IndOS_Adv:DISPUTES_IndIS_NonAdv!AK20)</f>
        <v>0</v>
      </c>
      <c r="AL20" s="26">
        <f>SUM(DISPUTES_IndOS_Adv:DISPUTES_IndIS_NonAdv!AL20)</f>
        <v>0</v>
      </c>
      <c r="AM20" s="26">
        <f>SUM(DISPUTES_IndOS_Adv:DISPUTES_IndIS_NonAdv!AM20)</f>
        <v>0</v>
      </c>
      <c r="AN20" s="26">
        <f>SUM(DISPUTES_IndOS_Adv:DISPUTES_IndIS_NonAdv!AN20)</f>
        <v>0</v>
      </c>
      <c r="AO20" s="26">
        <f>SUM(DISPUTES_IndOS_Adv:DISPUTES_IndIS_NonAdv!AO20)</f>
        <v>0</v>
      </c>
      <c r="AP20" s="26">
        <f>SUM(DISPUTES_IndOS_Adv:DISPUTES_IndIS_NonAdv!AP20)</f>
        <v>0</v>
      </c>
      <c r="AQ20" s="26">
        <f>SUM(DISPUTES_IndOS_Adv:DISPUTES_IndIS_NonAdv!AQ20)</f>
        <v>0</v>
      </c>
      <c r="AR20" s="26">
        <f>SUM(DISPUTES_IndOS_Adv:DISPUTES_IndIS_NonAdv!AR20)</f>
        <v>0</v>
      </c>
    </row>
    <row r="21" spans="1:44" x14ac:dyDescent="0.25">
      <c r="A21" s="111" t="str">
        <f t="shared" si="0"/>
        <v>DISPUTES BY NUMBER</v>
      </c>
      <c r="B21" s="36"/>
      <c r="C21" s="12" t="s">
        <v>26</v>
      </c>
      <c r="D21" s="53" t="s">
        <v>354</v>
      </c>
      <c r="E21" s="53" t="s">
        <v>227</v>
      </c>
      <c r="F21" s="26">
        <f>SUM(DISPUTES_IndOS_Adv:DISPUTES_IndIS_NonAdv!F21)</f>
        <v>0</v>
      </c>
      <c r="G21" s="26">
        <f>SUM(DISPUTES_IndOS_Adv:DISPUTES_IndIS_NonAdv!G21)</f>
        <v>0</v>
      </c>
      <c r="H21" s="26">
        <f>SUM(DISPUTES_IndOS_Adv:DISPUTES_IndIS_NonAdv!H21)</f>
        <v>0</v>
      </c>
      <c r="I21" s="26">
        <f>SUM(DISPUTES_IndOS_Adv:DISPUTES_IndIS_NonAdv!I21)</f>
        <v>0</v>
      </c>
      <c r="J21" s="26">
        <f>SUM(DISPUTES_IndOS_Adv:DISPUTES_IndIS_NonAdv!J21)</f>
        <v>0</v>
      </c>
      <c r="K21" s="26">
        <f>SUM(DISPUTES_IndOS_Adv:DISPUTES_IndIS_NonAdv!K21)</f>
        <v>0</v>
      </c>
      <c r="L21" s="26">
        <f>SUM(DISPUTES_IndOS_Adv:DISPUTES_IndIS_NonAdv!L21)</f>
        <v>0</v>
      </c>
      <c r="M21" s="26">
        <f>SUM(DISPUTES_IndOS_Adv:DISPUTES_IndIS_NonAdv!M21)</f>
        <v>0</v>
      </c>
      <c r="N21" s="26">
        <f>SUM(DISPUTES_IndOS_Adv:DISPUTES_IndIS_NonAdv!N21)</f>
        <v>0</v>
      </c>
      <c r="O21" s="26">
        <f>SUM(DISPUTES_IndOS_Adv:DISPUTES_IndIS_NonAdv!O21)</f>
        <v>0</v>
      </c>
      <c r="P21" s="26">
        <f>SUM(DISPUTES_IndOS_Adv:DISPUTES_IndIS_NonAdv!P21)</f>
        <v>0</v>
      </c>
      <c r="Q21" s="26">
        <f>SUM(DISPUTES_IndOS_Adv:DISPUTES_IndIS_NonAdv!Q21)</f>
        <v>0</v>
      </c>
      <c r="R21" s="26">
        <f>SUM(DISPUTES_IndOS_Adv:DISPUTES_IndIS_NonAdv!R21)</f>
        <v>0</v>
      </c>
      <c r="S21" s="26">
        <f>SUM(DISPUTES_IndOS_Adv:DISPUTES_IndIS_NonAdv!S21)</f>
        <v>0</v>
      </c>
      <c r="T21" s="26">
        <f>SUM(DISPUTES_IndOS_Adv:DISPUTES_IndIS_NonAdv!T21)</f>
        <v>0</v>
      </c>
      <c r="U21" s="26">
        <f>SUM(DISPUTES_IndOS_Adv:DISPUTES_IndIS_NonAdv!U21)</f>
        <v>0</v>
      </c>
      <c r="V21" s="26">
        <f>SUM(DISPUTES_IndOS_Adv:DISPUTES_IndIS_NonAdv!V21)</f>
        <v>0</v>
      </c>
      <c r="W21" s="26">
        <f>SUM(DISPUTES_IndOS_Adv:DISPUTES_IndIS_NonAdv!W21)</f>
        <v>0</v>
      </c>
      <c r="X21" s="26">
        <f>SUM(DISPUTES_IndOS_Adv:DISPUTES_IndIS_NonAdv!X21)</f>
        <v>0</v>
      </c>
      <c r="Y21" s="26">
        <f>SUM(DISPUTES_IndOS_Adv:DISPUTES_IndIS_NonAdv!Y21)</f>
        <v>0</v>
      </c>
      <c r="Z21" s="26">
        <f>SUM(DISPUTES_IndOS_Adv:DISPUTES_IndIS_NonAdv!Z21)</f>
        <v>0</v>
      </c>
      <c r="AA21" s="26">
        <f>SUM(DISPUTES_IndOS_Adv:DISPUTES_IndIS_NonAdv!AA21)</f>
        <v>0</v>
      </c>
      <c r="AB21" s="26">
        <f>SUM(DISPUTES_IndOS_Adv:DISPUTES_IndIS_NonAdv!AB21)</f>
        <v>0</v>
      </c>
      <c r="AC21" s="26">
        <f>SUM(DISPUTES_IndOS_Adv:DISPUTES_IndIS_NonAdv!AC21)</f>
        <v>0</v>
      </c>
      <c r="AD21" s="26">
        <f>SUM(DISPUTES_IndOS_Adv:DISPUTES_IndIS_NonAdv!AD21)</f>
        <v>0</v>
      </c>
      <c r="AE21" s="26">
        <f>SUM(DISPUTES_IndOS_Adv:DISPUTES_IndIS_NonAdv!AE21)</f>
        <v>0</v>
      </c>
      <c r="AF21" s="26">
        <f>SUM(DISPUTES_IndOS_Adv:DISPUTES_IndIS_NonAdv!AF21)</f>
        <v>0</v>
      </c>
      <c r="AG21" s="26">
        <f>SUM(DISPUTES_IndOS_Adv:DISPUTES_IndIS_NonAdv!AG21)</f>
        <v>0</v>
      </c>
      <c r="AH21" s="26">
        <f>SUM(DISPUTES_IndOS_Adv:DISPUTES_IndIS_NonAdv!AH21)</f>
        <v>0</v>
      </c>
      <c r="AI21" s="26">
        <f>SUM(DISPUTES_IndOS_Adv:DISPUTES_IndIS_NonAdv!AI21)</f>
        <v>0</v>
      </c>
      <c r="AJ21" s="26">
        <f>SUM(DISPUTES_IndOS_Adv:DISPUTES_IndIS_NonAdv!AJ21)</f>
        <v>0</v>
      </c>
      <c r="AK21" s="26">
        <f>SUM(DISPUTES_IndOS_Adv:DISPUTES_IndIS_NonAdv!AK21)</f>
        <v>0</v>
      </c>
      <c r="AL21" s="26">
        <f>SUM(DISPUTES_IndOS_Adv:DISPUTES_IndIS_NonAdv!AL21)</f>
        <v>0</v>
      </c>
      <c r="AM21" s="26">
        <f>SUM(DISPUTES_IndOS_Adv:DISPUTES_IndIS_NonAdv!AM21)</f>
        <v>0</v>
      </c>
      <c r="AN21" s="26">
        <f>SUM(DISPUTES_IndOS_Adv:DISPUTES_IndIS_NonAdv!AN21)</f>
        <v>0</v>
      </c>
      <c r="AO21" s="26">
        <f>SUM(DISPUTES_IndOS_Adv:DISPUTES_IndIS_NonAdv!AO21)</f>
        <v>0</v>
      </c>
      <c r="AP21" s="26">
        <f>SUM(DISPUTES_IndOS_Adv:DISPUTES_IndIS_NonAdv!AP21)</f>
        <v>0</v>
      </c>
      <c r="AQ21" s="26">
        <f>SUM(DISPUTES_IndOS_Adv:DISPUTES_IndIS_NonAdv!AQ21)</f>
        <v>0</v>
      </c>
      <c r="AR21" s="26">
        <f>SUM(DISPUTES_IndOS_Adv:DISPUTES_IndIS_NonAdv!AR21)</f>
        <v>0</v>
      </c>
    </row>
    <row r="22" spans="1:44" x14ac:dyDescent="0.25">
      <c r="A22" s="111" t="str">
        <f t="shared" si="0"/>
        <v>DISPUTES BY NUMBER</v>
      </c>
      <c r="B22" s="36"/>
      <c r="C22" s="12" t="s">
        <v>26</v>
      </c>
      <c r="D22" s="53" t="s">
        <v>222</v>
      </c>
      <c r="E22" s="53" t="s">
        <v>257</v>
      </c>
      <c r="F22" s="26">
        <f>SUM(DISPUTES_IndOS_Adv:DISPUTES_IndIS_NonAdv!F22)</f>
        <v>0</v>
      </c>
      <c r="G22" s="26">
        <f>SUM(DISPUTES_IndOS_Adv:DISPUTES_IndIS_NonAdv!G22)</f>
        <v>0</v>
      </c>
      <c r="H22" s="26">
        <f>SUM(DISPUTES_IndOS_Adv:DISPUTES_IndIS_NonAdv!H22)</f>
        <v>0</v>
      </c>
      <c r="I22" s="26">
        <f>SUM(DISPUTES_IndOS_Adv:DISPUTES_IndIS_NonAdv!I22)</f>
        <v>0</v>
      </c>
      <c r="J22" s="26">
        <f>SUM(DISPUTES_IndOS_Adv:DISPUTES_IndIS_NonAdv!J22)</f>
        <v>0</v>
      </c>
      <c r="K22" s="26">
        <f>SUM(DISPUTES_IndOS_Adv:DISPUTES_IndIS_NonAdv!K22)</f>
        <v>0</v>
      </c>
      <c r="L22" s="26">
        <f>SUM(DISPUTES_IndOS_Adv:DISPUTES_IndIS_NonAdv!L22)</f>
        <v>0</v>
      </c>
      <c r="M22" s="26">
        <f>SUM(DISPUTES_IndOS_Adv:DISPUTES_IndIS_NonAdv!M22)</f>
        <v>0</v>
      </c>
      <c r="N22" s="26">
        <f>SUM(DISPUTES_IndOS_Adv:DISPUTES_IndIS_NonAdv!N22)</f>
        <v>0</v>
      </c>
      <c r="O22" s="26">
        <f>SUM(DISPUTES_IndOS_Adv:DISPUTES_IndIS_NonAdv!O22)</f>
        <v>0</v>
      </c>
      <c r="P22" s="26">
        <f>SUM(DISPUTES_IndOS_Adv:DISPUTES_IndIS_NonAdv!P22)</f>
        <v>0</v>
      </c>
      <c r="Q22" s="26">
        <f>SUM(DISPUTES_IndOS_Adv:DISPUTES_IndIS_NonAdv!Q22)</f>
        <v>0</v>
      </c>
      <c r="R22" s="26">
        <f>SUM(DISPUTES_IndOS_Adv:DISPUTES_IndIS_NonAdv!R22)</f>
        <v>0</v>
      </c>
      <c r="S22" s="26">
        <f>SUM(DISPUTES_IndOS_Adv:DISPUTES_IndIS_NonAdv!S22)</f>
        <v>0</v>
      </c>
      <c r="T22" s="26">
        <f>SUM(DISPUTES_IndOS_Adv:DISPUTES_IndIS_NonAdv!T22)</f>
        <v>0</v>
      </c>
      <c r="U22" s="26">
        <f>SUM(DISPUTES_IndOS_Adv:DISPUTES_IndIS_NonAdv!U22)</f>
        <v>0</v>
      </c>
      <c r="V22" s="26">
        <f>SUM(DISPUTES_IndOS_Adv:DISPUTES_IndIS_NonAdv!V22)</f>
        <v>0</v>
      </c>
      <c r="W22" s="26">
        <f>SUM(DISPUTES_IndOS_Adv:DISPUTES_IndIS_NonAdv!W22)</f>
        <v>0</v>
      </c>
      <c r="X22" s="26">
        <f>SUM(DISPUTES_IndOS_Adv:DISPUTES_IndIS_NonAdv!X22)</f>
        <v>0</v>
      </c>
      <c r="Y22" s="26">
        <f>SUM(DISPUTES_IndOS_Adv:DISPUTES_IndIS_NonAdv!Y22)</f>
        <v>0</v>
      </c>
      <c r="Z22" s="26">
        <f>SUM(DISPUTES_IndOS_Adv:DISPUTES_IndIS_NonAdv!Z22)</f>
        <v>0</v>
      </c>
      <c r="AA22" s="26">
        <f>SUM(DISPUTES_IndOS_Adv:DISPUTES_IndIS_NonAdv!AA22)</f>
        <v>0</v>
      </c>
      <c r="AB22" s="26">
        <f>SUM(DISPUTES_IndOS_Adv:DISPUTES_IndIS_NonAdv!AB22)</f>
        <v>0</v>
      </c>
      <c r="AC22" s="26">
        <f>SUM(DISPUTES_IndOS_Adv:DISPUTES_IndIS_NonAdv!AC22)</f>
        <v>0</v>
      </c>
      <c r="AD22" s="26">
        <f>SUM(DISPUTES_IndOS_Adv:DISPUTES_IndIS_NonAdv!AD22)</f>
        <v>0</v>
      </c>
      <c r="AE22" s="26">
        <f>SUM(DISPUTES_IndOS_Adv:DISPUTES_IndIS_NonAdv!AE22)</f>
        <v>0</v>
      </c>
      <c r="AF22" s="26">
        <f>SUM(DISPUTES_IndOS_Adv:DISPUTES_IndIS_NonAdv!AF22)</f>
        <v>0</v>
      </c>
      <c r="AG22" s="26">
        <f>SUM(DISPUTES_IndOS_Adv:DISPUTES_IndIS_NonAdv!AG22)</f>
        <v>0</v>
      </c>
      <c r="AH22" s="26">
        <f>SUM(DISPUTES_IndOS_Adv:DISPUTES_IndIS_NonAdv!AH22)</f>
        <v>0</v>
      </c>
      <c r="AI22" s="26">
        <f>SUM(DISPUTES_IndOS_Adv:DISPUTES_IndIS_NonAdv!AI22)</f>
        <v>0</v>
      </c>
      <c r="AJ22" s="26">
        <f>SUM(DISPUTES_IndOS_Adv:DISPUTES_IndIS_NonAdv!AJ22)</f>
        <v>0</v>
      </c>
      <c r="AK22" s="26">
        <f>SUM(DISPUTES_IndOS_Adv:DISPUTES_IndIS_NonAdv!AK22)</f>
        <v>0</v>
      </c>
      <c r="AL22" s="26">
        <f>SUM(DISPUTES_IndOS_Adv:DISPUTES_IndIS_NonAdv!AL22)</f>
        <v>0</v>
      </c>
      <c r="AM22" s="26">
        <f>SUM(DISPUTES_IndOS_Adv:DISPUTES_IndIS_NonAdv!AM22)</f>
        <v>0</v>
      </c>
      <c r="AN22" s="26">
        <f>SUM(DISPUTES_IndOS_Adv:DISPUTES_IndIS_NonAdv!AN22)</f>
        <v>0</v>
      </c>
      <c r="AO22" s="26">
        <f>SUM(DISPUTES_IndOS_Adv:DISPUTES_IndIS_NonAdv!AO22)</f>
        <v>0</v>
      </c>
      <c r="AP22" s="26">
        <f>SUM(DISPUTES_IndOS_Adv:DISPUTES_IndIS_NonAdv!AP22)</f>
        <v>0</v>
      </c>
      <c r="AQ22" s="26">
        <f>SUM(DISPUTES_IndOS_Adv:DISPUTES_IndIS_NonAdv!AQ22)</f>
        <v>0</v>
      </c>
      <c r="AR22" s="26">
        <f>SUM(DISPUTES_IndOS_Adv:DISPUTES_IndIS_NonAdv!AR22)</f>
        <v>0</v>
      </c>
    </row>
    <row r="23" spans="1:44" x14ac:dyDescent="0.25">
      <c r="A23" s="111" t="str">
        <f t="shared" si="0"/>
        <v>DISPUTES BY NUMBER</v>
      </c>
      <c r="B23" s="36"/>
      <c r="C23" s="12" t="s">
        <v>26</v>
      </c>
      <c r="D23" s="53" t="s">
        <v>224</v>
      </c>
      <c r="E23" s="53" t="s">
        <v>258</v>
      </c>
      <c r="F23" s="26">
        <f>SUM(DISPUTES_IndOS_Adv:DISPUTES_IndIS_NonAdv!F23)</f>
        <v>0</v>
      </c>
      <c r="G23" s="26">
        <f>SUM(DISPUTES_IndOS_Adv:DISPUTES_IndIS_NonAdv!G23)</f>
        <v>0</v>
      </c>
      <c r="H23" s="26">
        <f>SUM(DISPUTES_IndOS_Adv:DISPUTES_IndIS_NonAdv!H23)</f>
        <v>0</v>
      </c>
      <c r="I23" s="26">
        <f>SUM(DISPUTES_IndOS_Adv:DISPUTES_IndIS_NonAdv!I23)</f>
        <v>0</v>
      </c>
      <c r="J23" s="26">
        <f>SUM(DISPUTES_IndOS_Adv:DISPUTES_IndIS_NonAdv!J23)</f>
        <v>0</v>
      </c>
      <c r="K23" s="26">
        <f>SUM(DISPUTES_IndOS_Adv:DISPUTES_IndIS_NonAdv!K23)</f>
        <v>0</v>
      </c>
      <c r="L23" s="26">
        <f>SUM(DISPUTES_IndOS_Adv:DISPUTES_IndIS_NonAdv!L23)</f>
        <v>0</v>
      </c>
      <c r="M23" s="26">
        <f>SUM(DISPUTES_IndOS_Adv:DISPUTES_IndIS_NonAdv!M23)</f>
        <v>0</v>
      </c>
      <c r="N23" s="26">
        <f>SUM(DISPUTES_IndOS_Adv:DISPUTES_IndIS_NonAdv!N23)</f>
        <v>0</v>
      </c>
      <c r="O23" s="26">
        <f>SUM(DISPUTES_IndOS_Adv:DISPUTES_IndIS_NonAdv!O23)</f>
        <v>0</v>
      </c>
      <c r="P23" s="26">
        <f>SUM(DISPUTES_IndOS_Adv:DISPUTES_IndIS_NonAdv!P23)</f>
        <v>0</v>
      </c>
      <c r="Q23" s="26">
        <f>SUM(DISPUTES_IndOS_Adv:DISPUTES_IndIS_NonAdv!Q23)</f>
        <v>0</v>
      </c>
      <c r="R23" s="26">
        <f>SUM(DISPUTES_IndOS_Adv:DISPUTES_IndIS_NonAdv!R23)</f>
        <v>0</v>
      </c>
      <c r="S23" s="26">
        <f>SUM(DISPUTES_IndOS_Adv:DISPUTES_IndIS_NonAdv!S23)</f>
        <v>0</v>
      </c>
      <c r="T23" s="26">
        <f>SUM(DISPUTES_IndOS_Adv:DISPUTES_IndIS_NonAdv!T23)</f>
        <v>0</v>
      </c>
      <c r="U23" s="26">
        <f>SUM(DISPUTES_IndOS_Adv:DISPUTES_IndIS_NonAdv!U23)</f>
        <v>0</v>
      </c>
      <c r="V23" s="26">
        <f>SUM(DISPUTES_IndOS_Adv:DISPUTES_IndIS_NonAdv!V23)</f>
        <v>0</v>
      </c>
      <c r="W23" s="26">
        <f>SUM(DISPUTES_IndOS_Adv:DISPUTES_IndIS_NonAdv!W23)</f>
        <v>0</v>
      </c>
      <c r="X23" s="26">
        <f>SUM(DISPUTES_IndOS_Adv:DISPUTES_IndIS_NonAdv!X23)</f>
        <v>0</v>
      </c>
      <c r="Y23" s="26">
        <f>SUM(DISPUTES_IndOS_Adv:DISPUTES_IndIS_NonAdv!Y23)</f>
        <v>0</v>
      </c>
      <c r="Z23" s="26">
        <f>SUM(DISPUTES_IndOS_Adv:DISPUTES_IndIS_NonAdv!Z23)</f>
        <v>0</v>
      </c>
      <c r="AA23" s="26">
        <f>SUM(DISPUTES_IndOS_Adv:DISPUTES_IndIS_NonAdv!AA23)</f>
        <v>0</v>
      </c>
      <c r="AB23" s="26">
        <f>SUM(DISPUTES_IndOS_Adv:DISPUTES_IndIS_NonAdv!AB23)</f>
        <v>0</v>
      </c>
      <c r="AC23" s="26">
        <f>SUM(DISPUTES_IndOS_Adv:DISPUTES_IndIS_NonAdv!AC23)</f>
        <v>0</v>
      </c>
      <c r="AD23" s="26">
        <f>SUM(DISPUTES_IndOS_Adv:DISPUTES_IndIS_NonAdv!AD23)</f>
        <v>0</v>
      </c>
      <c r="AE23" s="26">
        <f>SUM(DISPUTES_IndOS_Adv:DISPUTES_IndIS_NonAdv!AE23)</f>
        <v>0</v>
      </c>
      <c r="AF23" s="26">
        <f>SUM(DISPUTES_IndOS_Adv:DISPUTES_IndIS_NonAdv!AF23)</f>
        <v>0</v>
      </c>
      <c r="AG23" s="26">
        <f>SUM(DISPUTES_IndOS_Adv:DISPUTES_IndIS_NonAdv!AG23)</f>
        <v>0</v>
      </c>
      <c r="AH23" s="26">
        <f>SUM(DISPUTES_IndOS_Adv:DISPUTES_IndIS_NonAdv!AH23)</f>
        <v>0</v>
      </c>
      <c r="AI23" s="26">
        <f>SUM(DISPUTES_IndOS_Adv:DISPUTES_IndIS_NonAdv!AI23)</f>
        <v>0</v>
      </c>
      <c r="AJ23" s="26">
        <f>SUM(DISPUTES_IndOS_Adv:DISPUTES_IndIS_NonAdv!AJ23)</f>
        <v>0</v>
      </c>
      <c r="AK23" s="26">
        <f>SUM(DISPUTES_IndOS_Adv:DISPUTES_IndIS_NonAdv!AK23)</f>
        <v>0</v>
      </c>
      <c r="AL23" s="26">
        <f>SUM(DISPUTES_IndOS_Adv:DISPUTES_IndIS_NonAdv!AL23)</f>
        <v>0</v>
      </c>
      <c r="AM23" s="26">
        <f>SUM(DISPUTES_IndOS_Adv:DISPUTES_IndIS_NonAdv!AM23)</f>
        <v>0</v>
      </c>
      <c r="AN23" s="26">
        <f>SUM(DISPUTES_IndOS_Adv:DISPUTES_IndIS_NonAdv!AN23)</f>
        <v>0</v>
      </c>
      <c r="AO23" s="26">
        <f>SUM(DISPUTES_IndOS_Adv:DISPUTES_IndIS_NonAdv!AO23)</f>
        <v>0</v>
      </c>
      <c r="AP23" s="26">
        <f>SUM(DISPUTES_IndOS_Adv:DISPUTES_IndIS_NonAdv!AP23)</f>
        <v>0</v>
      </c>
      <c r="AQ23" s="26">
        <f>SUM(DISPUTES_IndOS_Adv:DISPUTES_IndIS_NonAdv!AQ23)</f>
        <v>0</v>
      </c>
      <c r="AR23" s="26">
        <f>SUM(DISPUTES_IndOS_Adv:DISPUTES_IndIS_NonAdv!AR23)</f>
        <v>0</v>
      </c>
    </row>
    <row r="24" spans="1:44" x14ac:dyDescent="0.25">
      <c r="A24" s="111" t="str">
        <f t="shared" si="0"/>
        <v>DISPUTES BY NUMBER</v>
      </c>
      <c r="B24" s="36"/>
      <c r="C24" s="12" t="s">
        <v>26</v>
      </c>
      <c r="D24" s="53" t="s">
        <v>341</v>
      </c>
      <c r="E24" s="53" t="s">
        <v>259</v>
      </c>
      <c r="F24" s="26">
        <f>SUM(DISPUTES_IndOS_Adv:DISPUTES_IndIS_NonAdv!F24)</f>
        <v>0</v>
      </c>
      <c r="G24" s="26">
        <f>SUM(DISPUTES_IndOS_Adv:DISPUTES_IndIS_NonAdv!G24)</f>
        <v>0</v>
      </c>
      <c r="H24" s="26">
        <f>SUM(DISPUTES_IndOS_Adv:DISPUTES_IndIS_NonAdv!H24)</f>
        <v>0</v>
      </c>
      <c r="I24" s="26">
        <f>SUM(DISPUTES_IndOS_Adv:DISPUTES_IndIS_NonAdv!I24)</f>
        <v>0</v>
      </c>
      <c r="J24" s="26">
        <f>SUM(DISPUTES_IndOS_Adv:DISPUTES_IndIS_NonAdv!J24)</f>
        <v>0</v>
      </c>
      <c r="K24" s="26">
        <f>SUM(DISPUTES_IndOS_Adv:DISPUTES_IndIS_NonAdv!K24)</f>
        <v>0</v>
      </c>
      <c r="L24" s="26">
        <f>SUM(DISPUTES_IndOS_Adv:DISPUTES_IndIS_NonAdv!L24)</f>
        <v>0</v>
      </c>
      <c r="M24" s="26">
        <f>SUM(DISPUTES_IndOS_Adv:DISPUTES_IndIS_NonAdv!M24)</f>
        <v>0</v>
      </c>
      <c r="N24" s="26">
        <f>SUM(DISPUTES_IndOS_Adv:DISPUTES_IndIS_NonAdv!N24)</f>
        <v>0</v>
      </c>
      <c r="O24" s="26">
        <f>SUM(DISPUTES_IndOS_Adv:DISPUTES_IndIS_NonAdv!O24)</f>
        <v>0</v>
      </c>
      <c r="P24" s="26">
        <f>SUM(DISPUTES_IndOS_Adv:DISPUTES_IndIS_NonAdv!P24)</f>
        <v>0</v>
      </c>
      <c r="Q24" s="26">
        <f>SUM(DISPUTES_IndOS_Adv:DISPUTES_IndIS_NonAdv!Q24)</f>
        <v>0</v>
      </c>
      <c r="R24" s="26">
        <f>SUM(DISPUTES_IndOS_Adv:DISPUTES_IndIS_NonAdv!R24)</f>
        <v>0</v>
      </c>
      <c r="S24" s="26">
        <f>SUM(DISPUTES_IndOS_Adv:DISPUTES_IndIS_NonAdv!S24)</f>
        <v>0</v>
      </c>
      <c r="T24" s="26">
        <f>SUM(DISPUTES_IndOS_Adv:DISPUTES_IndIS_NonAdv!T24)</f>
        <v>0</v>
      </c>
      <c r="U24" s="26">
        <f>SUM(DISPUTES_IndOS_Adv:DISPUTES_IndIS_NonAdv!U24)</f>
        <v>0</v>
      </c>
      <c r="V24" s="26">
        <f>SUM(DISPUTES_IndOS_Adv:DISPUTES_IndIS_NonAdv!V24)</f>
        <v>0</v>
      </c>
      <c r="W24" s="26">
        <f>SUM(DISPUTES_IndOS_Adv:DISPUTES_IndIS_NonAdv!W24)</f>
        <v>0</v>
      </c>
      <c r="X24" s="26">
        <f>SUM(DISPUTES_IndOS_Adv:DISPUTES_IndIS_NonAdv!X24)</f>
        <v>0</v>
      </c>
      <c r="Y24" s="26">
        <f>SUM(DISPUTES_IndOS_Adv:DISPUTES_IndIS_NonAdv!Y24)</f>
        <v>0</v>
      </c>
      <c r="Z24" s="26">
        <f>SUM(DISPUTES_IndOS_Adv:DISPUTES_IndIS_NonAdv!Z24)</f>
        <v>0</v>
      </c>
      <c r="AA24" s="26">
        <f>SUM(DISPUTES_IndOS_Adv:DISPUTES_IndIS_NonAdv!AA24)</f>
        <v>0</v>
      </c>
      <c r="AB24" s="26">
        <f>SUM(DISPUTES_IndOS_Adv:DISPUTES_IndIS_NonAdv!AB24)</f>
        <v>0</v>
      </c>
      <c r="AC24" s="26">
        <f>SUM(DISPUTES_IndOS_Adv:DISPUTES_IndIS_NonAdv!AC24)</f>
        <v>0</v>
      </c>
      <c r="AD24" s="26">
        <f>SUM(DISPUTES_IndOS_Adv:DISPUTES_IndIS_NonAdv!AD24)</f>
        <v>0</v>
      </c>
      <c r="AE24" s="26">
        <f>SUM(DISPUTES_IndOS_Adv:DISPUTES_IndIS_NonAdv!AE24)</f>
        <v>0</v>
      </c>
      <c r="AF24" s="26">
        <f>SUM(DISPUTES_IndOS_Adv:DISPUTES_IndIS_NonAdv!AF24)</f>
        <v>0</v>
      </c>
      <c r="AG24" s="26">
        <f>SUM(DISPUTES_IndOS_Adv:DISPUTES_IndIS_NonAdv!AG24)</f>
        <v>0</v>
      </c>
      <c r="AH24" s="26">
        <f>SUM(DISPUTES_IndOS_Adv:DISPUTES_IndIS_NonAdv!AH24)</f>
        <v>0</v>
      </c>
      <c r="AI24" s="26">
        <f>SUM(DISPUTES_IndOS_Adv:DISPUTES_IndIS_NonAdv!AI24)</f>
        <v>0</v>
      </c>
      <c r="AJ24" s="26">
        <f>SUM(DISPUTES_IndOS_Adv:DISPUTES_IndIS_NonAdv!AJ24)</f>
        <v>0</v>
      </c>
      <c r="AK24" s="26">
        <f>SUM(DISPUTES_IndOS_Adv:DISPUTES_IndIS_NonAdv!AK24)</f>
        <v>0</v>
      </c>
      <c r="AL24" s="26">
        <f>SUM(DISPUTES_IndOS_Adv:DISPUTES_IndIS_NonAdv!AL24)</f>
        <v>0</v>
      </c>
      <c r="AM24" s="26">
        <f>SUM(DISPUTES_IndOS_Adv:DISPUTES_IndIS_NonAdv!AM24)</f>
        <v>0</v>
      </c>
      <c r="AN24" s="26">
        <f>SUM(DISPUTES_IndOS_Adv:DISPUTES_IndIS_NonAdv!AN24)</f>
        <v>0</v>
      </c>
      <c r="AO24" s="26">
        <f>SUM(DISPUTES_IndOS_Adv:DISPUTES_IndIS_NonAdv!AO24)</f>
        <v>0</v>
      </c>
      <c r="AP24" s="26">
        <f>SUM(DISPUTES_IndOS_Adv:DISPUTES_IndIS_NonAdv!AP24)</f>
        <v>0</v>
      </c>
      <c r="AQ24" s="26">
        <f>SUM(DISPUTES_IndOS_Adv:DISPUTES_IndIS_NonAdv!AQ24)</f>
        <v>0</v>
      </c>
      <c r="AR24" s="26">
        <f>SUM(DISPUTES_IndOS_Adv:DISPUTES_IndIS_NonAdv!AR24)</f>
        <v>0</v>
      </c>
    </row>
    <row r="25" spans="1:44" x14ac:dyDescent="0.25">
      <c r="A25" s="111" t="str">
        <f t="shared" si="0"/>
        <v>DISPUTES BY NUMBER</v>
      </c>
      <c r="B25" s="36"/>
      <c r="C25" s="12" t="s">
        <v>26</v>
      </c>
      <c r="D25" s="53" t="s">
        <v>515</v>
      </c>
      <c r="E25" s="53" t="s">
        <v>228</v>
      </c>
      <c r="F25" s="26">
        <f>SUM(DISPUTES_IndOS_Adv:DISPUTES_IndIS_NonAdv!F25)</f>
        <v>0</v>
      </c>
      <c r="G25" s="26">
        <f>SUM(DISPUTES_IndOS_Adv:DISPUTES_IndIS_NonAdv!G25)</f>
        <v>0</v>
      </c>
      <c r="H25" s="26">
        <f>SUM(DISPUTES_IndOS_Adv:DISPUTES_IndIS_NonAdv!H25)</f>
        <v>0</v>
      </c>
      <c r="I25" s="26">
        <f>SUM(DISPUTES_IndOS_Adv:DISPUTES_IndIS_NonAdv!I25)</f>
        <v>0</v>
      </c>
      <c r="J25" s="26">
        <f>SUM(DISPUTES_IndOS_Adv:DISPUTES_IndIS_NonAdv!J25)</f>
        <v>0</v>
      </c>
      <c r="K25" s="26">
        <f>SUM(DISPUTES_IndOS_Adv:DISPUTES_IndIS_NonAdv!K25)</f>
        <v>0</v>
      </c>
      <c r="L25" s="26">
        <f>SUM(DISPUTES_IndOS_Adv:DISPUTES_IndIS_NonAdv!L25)</f>
        <v>0</v>
      </c>
      <c r="M25" s="26">
        <f>SUM(DISPUTES_IndOS_Adv:DISPUTES_IndIS_NonAdv!M25)</f>
        <v>0</v>
      </c>
      <c r="N25" s="26">
        <f>SUM(DISPUTES_IndOS_Adv:DISPUTES_IndIS_NonAdv!N25)</f>
        <v>0</v>
      </c>
      <c r="O25" s="26">
        <f>SUM(DISPUTES_IndOS_Adv:DISPUTES_IndIS_NonAdv!O25)</f>
        <v>0</v>
      </c>
      <c r="P25" s="26">
        <f>SUM(DISPUTES_IndOS_Adv:DISPUTES_IndIS_NonAdv!P25)</f>
        <v>0</v>
      </c>
      <c r="Q25" s="26">
        <f>SUM(DISPUTES_IndOS_Adv:DISPUTES_IndIS_NonAdv!Q25)</f>
        <v>0</v>
      </c>
      <c r="R25" s="26">
        <f>SUM(DISPUTES_IndOS_Adv:DISPUTES_IndIS_NonAdv!R25)</f>
        <v>0</v>
      </c>
      <c r="S25" s="26">
        <f>SUM(DISPUTES_IndOS_Adv:DISPUTES_IndIS_NonAdv!S25)</f>
        <v>0</v>
      </c>
      <c r="T25" s="26">
        <f>SUM(DISPUTES_IndOS_Adv:DISPUTES_IndIS_NonAdv!T25)</f>
        <v>0</v>
      </c>
      <c r="U25" s="26">
        <f>SUM(DISPUTES_IndOS_Adv:DISPUTES_IndIS_NonAdv!U25)</f>
        <v>0</v>
      </c>
      <c r="V25" s="26">
        <f>SUM(DISPUTES_IndOS_Adv:DISPUTES_IndIS_NonAdv!V25)</f>
        <v>0</v>
      </c>
      <c r="W25" s="26">
        <f>SUM(DISPUTES_IndOS_Adv:DISPUTES_IndIS_NonAdv!W25)</f>
        <v>0</v>
      </c>
      <c r="X25" s="26">
        <f>SUM(DISPUTES_IndOS_Adv:DISPUTES_IndIS_NonAdv!X25)</f>
        <v>0</v>
      </c>
      <c r="Y25" s="26">
        <f>SUM(DISPUTES_IndOS_Adv:DISPUTES_IndIS_NonAdv!Y25)</f>
        <v>0</v>
      </c>
      <c r="Z25" s="26">
        <f>SUM(DISPUTES_IndOS_Adv:DISPUTES_IndIS_NonAdv!Z25)</f>
        <v>0</v>
      </c>
      <c r="AA25" s="26">
        <f>SUM(DISPUTES_IndOS_Adv:DISPUTES_IndIS_NonAdv!AA25)</f>
        <v>0</v>
      </c>
      <c r="AB25" s="26">
        <f>SUM(DISPUTES_IndOS_Adv:DISPUTES_IndIS_NonAdv!AB25)</f>
        <v>0</v>
      </c>
      <c r="AC25" s="26">
        <f>SUM(DISPUTES_IndOS_Adv:DISPUTES_IndIS_NonAdv!AC25)</f>
        <v>0</v>
      </c>
      <c r="AD25" s="26">
        <f>SUM(DISPUTES_IndOS_Adv:DISPUTES_IndIS_NonAdv!AD25)</f>
        <v>0</v>
      </c>
      <c r="AE25" s="26">
        <f>SUM(DISPUTES_IndOS_Adv:DISPUTES_IndIS_NonAdv!AE25)</f>
        <v>0</v>
      </c>
      <c r="AF25" s="26">
        <f>SUM(DISPUTES_IndOS_Adv:DISPUTES_IndIS_NonAdv!AF25)</f>
        <v>0</v>
      </c>
      <c r="AG25" s="26">
        <f>SUM(DISPUTES_IndOS_Adv:DISPUTES_IndIS_NonAdv!AG25)</f>
        <v>0</v>
      </c>
      <c r="AH25" s="26">
        <f>SUM(DISPUTES_IndOS_Adv:DISPUTES_IndIS_NonAdv!AH25)</f>
        <v>0</v>
      </c>
      <c r="AI25" s="26">
        <f>SUM(DISPUTES_IndOS_Adv:DISPUTES_IndIS_NonAdv!AI25)</f>
        <v>0</v>
      </c>
      <c r="AJ25" s="26">
        <f>SUM(DISPUTES_IndOS_Adv:DISPUTES_IndIS_NonAdv!AJ25)</f>
        <v>0</v>
      </c>
      <c r="AK25" s="26">
        <f>SUM(DISPUTES_IndOS_Adv:DISPUTES_IndIS_NonAdv!AK25)</f>
        <v>0</v>
      </c>
      <c r="AL25" s="26">
        <f>SUM(DISPUTES_IndOS_Adv:DISPUTES_IndIS_NonAdv!AL25)</f>
        <v>0</v>
      </c>
      <c r="AM25" s="26">
        <f>SUM(DISPUTES_IndOS_Adv:DISPUTES_IndIS_NonAdv!AM25)</f>
        <v>0</v>
      </c>
      <c r="AN25" s="26">
        <f>SUM(DISPUTES_IndOS_Adv:DISPUTES_IndIS_NonAdv!AN25)</f>
        <v>0</v>
      </c>
      <c r="AO25" s="26">
        <f>SUM(DISPUTES_IndOS_Adv:DISPUTES_IndIS_NonAdv!AO25)</f>
        <v>0</v>
      </c>
      <c r="AP25" s="26">
        <f>SUM(DISPUTES_IndOS_Adv:DISPUTES_IndIS_NonAdv!AP25)</f>
        <v>0</v>
      </c>
      <c r="AQ25" s="26">
        <f>SUM(DISPUTES_IndOS_Adv:DISPUTES_IndIS_NonAdv!AQ25)</f>
        <v>0</v>
      </c>
      <c r="AR25" s="26">
        <f>SUM(DISPUTES_IndOS_Adv:DISPUTES_IndIS_NonAdv!AR25)</f>
        <v>0</v>
      </c>
    </row>
    <row r="26" spans="1:44" x14ac:dyDescent="0.25">
      <c r="A26" s="111"/>
      <c r="B26" s="36"/>
      <c r="C26" s="1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</row>
    <row r="27" spans="1:44" x14ac:dyDescent="0.25">
      <c r="A27" s="111" t="str">
        <f t="shared" ref="A27:A35" si="1">$A$14</f>
        <v>DISPUTES BY NUMBER</v>
      </c>
      <c r="B27" s="36"/>
      <c r="C27" s="12" t="s">
        <v>26</v>
      </c>
      <c r="D27" s="53" t="s">
        <v>355</v>
      </c>
      <c r="E27" s="53" t="s">
        <v>27</v>
      </c>
      <c r="F27" s="26">
        <f>SUM(DISPUTES_IndOS_Adv:DISPUTES_IndIS_NonAdv!F27)</f>
        <v>0</v>
      </c>
      <c r="G27" s="26">
        <f>SUM(DISPUTES_IndOS_Adv:DISPUTES_IndIS_NonAdv!G27)</f>
        <v>0</v>
      </c>
      <c r="H27" s="26">
        <f>SUM(DISPUTES_IndOS_Adv:DISPUTES_IndIS_NonAdv!H27)</f>
        <v>0</v>
      </c>
      <c r="I27" s="26">
        <f>SUM(DISPUTES_IndOS_Adv:DISPUTES_IndIS_NonAdv!I27)</f>
        <v>0</v>
      </c>
      <c r="J27" s="26">
        <f>SUM(DISPUTES_IndOS_Adv:DISPUTES_IndIS_NonAdv!J27)</f>
        <v>0</v>
      </c>
      <c r="K27" s="26">
        <f>SUM(DISPUTES_IndOS_Adv:DISPUTES_IndIS_NonAdv!K27)</f>
        <v>0</v>
      </c>
      <c r="L27" s="26">
        <f>SUM(DISPUTES_IndOS_Adv:DISPUTES_IndIS_NonAdv!L27)</f>
        <v>0</v>
      </c>
      <c r="M27" s="26">
        <f>SUM(DISPUTES_IndOS_Adv:DISPUTES_IndIS_NonAdv!M27)</f>
        <v>0</v>
      </c>
      <c r="N27" s="26">
        <f>SUM(DISPUTES_IndOS_Adv:DISPUTES_IndIS_NonAdv!N27)</f>
        <v>0</v>
      </c>
      <c r="O27" s="26">
        <f>SUM(DISPUTES_IndOS_Adv:DISPUTES_IndIS_NonAdv!O27)</f>
        <v>0</v>
      </c>
      <c r="P27" s="26">
        <f>SUM(DISPUTES_IndOS_Adv:DISPUTES_IndIS_NonAdv!P27)</f>
        <v>0</v>
      </c>
      <c r="Q27" s="26">
        <f>SUM(DISPUTES_IndOS_Adv:DISPUTES_IndIS_NonAdv!Q27)</f>
        <v>0</v>
      </c>
      <c r="R27" s="26">
        <f>SUM(DISPUTES_IndOS_Adv:DISPUTES_IndIS_NonAdv!R27)</f>
        <v>0</v>
      </c>
      <c r="S27" s="26">
        <f>SUM(DISPUTES_IndOS_Adv:DISPUTES_IndIS_NonAdv!S27)</f>
        <v>0</v>
      </c>
      <c r="T27" s="26">
        <f>SUM(DISPUTES_IndOS_Adv:DISPUTES_IndIS_NonAdv!T27)</f>
        <v>0</v>
      </c>
      <c r="U27" s="26">
        <f>SUM(DISPUTES_IndOS_Adv:DISPUTES_IndIS_NonAdv!U27)</f>
        <v>0</v>
      </c>
      <c r="V27" s="26">
        <f>SUM(DISPUTES_IndOS_Adv:DISPUTES_IndIS_NonAdv!V27)</f>
        <v>0</v>
      </c>
      <c r="W27" s="26">
        <f>SUM(DISPUTES_IndOS_Adv:DISPUTES_IndIS_NonAdv!W27)</f>
        <v>0</v>
      </c>
      <c r="X27" s="26">
        <f>SUM(DISPUTES_IndOS_Adv:DISPUTES_IndIS_NonAdv!X27)</f>
        <v>0</v>
      </c>
      <c r="Y27" s="26">
        <f>SUM(DISPUTES_IndOS_Adv:DISPUTES_IndIS_NonAdv!Y27)</f>
        <v>0</v>
      </c>
      <c r="Z27" s="26">
        <f>SUM(DISPUTES_IndOS_Adv:DISPUTES_IndIS_NonAdv!Z27)</f>
        <v>0</v>
      </c>
      <c r="AA27" s="26">
        <f>SUM(DISPUTES_IndOS_Adv:DISPUTES_IndIS_NonAdv!AA27)</f>
        <v>0</v>
      </c>
      <c r="AB27" s="26">
        <f>SUM(DISPUTES_IndOS_Adv:DISPUTES_IndIS_NonAdv!AB27)</f>
        <v>0</v>
      </c>
      <c r="AC27" s="26">
        <f>SUM(DISPUTES_IndOS_Adv:DISPUTES_IndIS_NonAdv!AC27)</f>
        <v>0</v>
      </c>
      <c r="AD27" s="26">
        <f>SUM(DISPUTES_IndOS_Adv:DISPUTES_IndIS_NonAdv!AD27)</f>
        <v>0</v>
      </c>
      <c r="AE27" s="26">
        <f>SUM(DISPUTES_IndOS_Adv:DISPUTES_IndIS_NonAdv!AE27)</f>
        <v>0</v>
      </c>
      <c r="AF27" s="26">
        <f>SUM(DISPUTES_IndOS_Adv:DISPUTES_IndIS_NonAdv!AF27)</f>
        <v>0</v>
      </c>
      <c r="AG27" s="26">
        <f>SUM(DISPUTES_IndOS_Adv:DISPUTES_IndIS_NonAdv!AG27)</f>
        <v>0</v>
      </c>
      <c r="AH27" s="26">
        <f>SUM(DISPUTES_IndOS_Adv:DISPUTES_IndIS_NonAdv!AH27)</f>
        <v>0</v>
      </c>
      <c r="AI27" s="26">
        <f>SUM(DISPUTES_IndOS_Adv:DISPUTES_IndIS_NonAdv!AI27)</f>
        <v>0</v>
      </c>
      <c r="AJ27" s="26">
        <f>SUM(DISPUTES_IndOS_Adv:DISPUTES_IndIS_NonAdv!AJ27)</f>
        <v>0</v>
      </c>
      <c r="AK27" s="26">
        <f>SUM(DISPUTES_IndOS_Adv:DISPUTES_IndIS_NonAdv!AK27)</f>
        <v>0</v>
      </c>
      <c r="AL27" s="26">
        <f>SUM(DISPUTES_IndOS_Adv:DISPUTES_IndIS_NonAdv!AL27)</f>
        <v>0</v>
      </c>
      <c r="AM27" s="26">
        <f>SUM(DISPUTES_IndOS_Adv:DISPUTES_IndIS_NonAdv!AM27)</f>
        <v>0</v>
      </c>
      <c r="AN27" s="26">
        <f>SUM(DISPUTES_IndOS_Adv:DISPUTES_IndIS_NonAdv!AN27)</f>
        <v>0</v>
      </c>
      <c r="AO27" s="26">
        <f>SUM(DISPUTES_IndOS_Adv:DISPUTES_IndIS_NonAdv!AO27)</f>
        <v>0</v>
      </c>
      <c r="AP27" s="26">
        <f>SUM(DISPUTES_IndOS_Adv:DISPUTES_IndIS_NonAdv!AP27)</f>
        <v>0</v>
      </c>
      <c r="AQ27" s="26">
        <f>SUM(DISPUTES_IndOS_Adv:DISPUTES_IndIS_NonAdv!AQ27)</f>
        <v>0</v>
      </c>
      <c r="AR27" s="26">
        <f>SUM(DISPUTES_IndOS_Adv:DISPUTES_IndIS_NonAdv!AR27)</f>
        <v>0</v>
      </c>
    </row>
    <row r="28" spans="1:44" x14ac:dyDescent="0.25">
      <c r="A28" s="111" t="str">
        <f t="shared" si="1"/>
        <v>DISPUTES BY NUMBER</v>
      </c>
      <c r="B28" s="36"/>
      <c r="C28" s="12" t="s">
        <v>26</v>
      </c>
      <c r="D28" s="53" t="s">
        <v>454</v>
      </c>
      <c r="E28" s="53" t="s">
        <v>229</v>
      </c>
      <c r="F28" s="26">
        <f>SUM(DISPUTES_IndOS_Adv:DISPUTES_IndIS_NonAdv!F28)</f>
        <v>0</v>
      </c>
      <c r="G28" s="26">
        <f>SUM(DISPUTES_IndOS_Adv:DISPUTES_IndIS_NonAdv!G28)</f>
        <v>0</v>
      </c>
      <c r="H28" s="26">
        <f>SUM(DISPUTES_IndOS_Adv:DISPUTES_IndIS_NonAdv!H28)</f>
        <v>0</v>
      </c>
      <c r="I28" s="26">
        <f>SUM(DISPUTES_IndOS_Adv:DISPUTES_IndIS_NonAdv!I28)</f>
        <v>0</v>
      </c>
      <c r="J28" s="26">
        <f>SUM(DISPUTES_IndOS_Adv:DISPUTES_IndIS_NonAdv!J28)</f>
        <v>0</v>
      </c>
      <c r="K28" s="26">
        <f>SUM(DISPUTES_IndOS_Adv:DISPUTES_IndIS_NonAdv!K28)</f>
        <v>0</v>
      </c>
      <c r="L28" s="26">
        <f>SUM(DISPUTES_IndOS_Adv:DISPUTES_IndIS_NonAdv!L28)</f>
        <v>0</v>
      </c>
      <c r="M28" s="26">
        <f>SUM(DISPUTES_IndOS_Adv:DISPUTES_IndIS_NonAdv!M28)</f>
        <v>0</v>
      </c>
      <c r="N28" s="26">
        <f>SUM(DISPUTES_IndOS_Adv:DISPUTES_IndIS_NonAdv!N28)</f>
        <v>0</v>
      </c>
      <c r="O28" s="26">
        <f>SUM(DISPUTES_IndOS_Adv:DISPUTES_IndIS_NonAdv!O28)</f>
        <v>0</v>
      </c>
      <c r="P28" s="26">
        <f>SUM(DISPUTES_IndOS_Adv:DISPUTES_IndIS_NonAdv!P28)</f>
        <v>0</v>
      </c>
      <c r="Q28" s="26">
        <f>SUM(DISPUTES_IndOS_Adv:DISPUTES_IndIS_NonAdv!Q28)</f>
        <v>0</v>
      </c>
      <c r="R28" s="26">
        <f>SUM(DISPUTES_IndOS_Adv:DISPUTES_IndIS_NonAdv!R28)</f>
        <v>0</v>
      </c>
      <c r="S28" s="26">
        <f>SUM(DISPUTES_IndOS_Adv:DISPUTES_IndIS_NonAdv!S28)</f>
        <v>0</v>
      </c>
      <c r="T28" s="26">
        <f>SUM(DISPUTES_IndOS_Adv:DISPUTES_IndIS_NonAdv!T28)</f>
        <v>0</v>
      </c>
      <c r="U28" s="26">
        <f>SUM(DISPUTES_IndOS_Adv:DISPUTES_IndIS_NonAdv!U28)</f>
        <v>0</v>
      </c>
      <c r="V28" s="26">
        <f>SUM(DISPUTES_IndOS_Adv:DISPUTES_IndIS_NonAdv!V28)</f>
        <v>0</v>
      </c>
      <c r="W28" s="26">
        <f>SUM(DISPUTES_IndOS_Adv:DISPUTES_IndIS_NonAdv!W28)</f>
        <v>0</v>
      </c>
      <c r="X28" s="26">
        <f>SUM(DISPUTES_IndOS_Adv:DISPUTES_IndIS_NonAdv!X28)</f>
        <v>0</v>
      </c>
      <c r="Y28" s="26">
        <f>SUM(DISPUTES_IndOS_Adv:DISPUTES_IndIS_NonAdv!Y28)</f>
        <v>0</v>
      </c>
      <c r="Z28" s="26">
        <f>SUM(DISPUTES_IndOS_Adv:DISPUTES_IndIS_NonAdv!Z28)</f>
        <v>0</v>
      </c>
      <c r="AA28" s="26">
        <f>SUM(DISPUTES_IndOS_Adv:DISPUTES_IndIS_NonAdv!AA28)</f>
        <v>0</v>
      </c>
      <c r="AB28" s="26">
        <f>SUM(DISPUTES_IndOS_Adv:DISPUTES_IndIS_NonAdv!AB28)</f>
        <v>0</v>
      </c>
      <c r="AC28" s="26">
        <f>SUM(DISPUTES_IndOS_Adv:DISPUTES_IndIS_NonAdv!AC28)</f>
        <v>0</v>
      </c>
      <c r="AD28" s="26">
        <f>SUM(DISPUTES_IndOS_Adv:DISPUTES_IndIS_NonAdv!AD28)</f>
        <v>0</v>
      </c>
      <c r="AE28" s="26">
        <f>SUM(DISPUTES_IndOS_Adv:DISPUTES_IndIS_NonAdv!AE28)</f>
        <v>0</v>
      </c>
      <c r="AF28" s="26">
        <f>SUM(DISPUTES_IndOS_Adv:DISPUTES_IndIS_NonAdv!AF28)</f>
        <v>0</v>
      </c>
      <c r="AG28" s="26">
        <f>SUM(DISPUTES_IndOS_Adv:DISPUTES_IndIS_NonAdv!AG28)</f>
        <v>0</v>
      </c>
      <c r="AH28" s="26">
        <f>SUM(DISPUTES_IndOS_Adv:DISPUTES_IndIS_NonAdv!AH28)</f>
        <v>0</v>
      </c>
      <c r="AI28" s="26">
        <f>SUM(DISPUTES_IndOS_Adv:DISPUTES_IndIS_NonAdv!AI28)</f>
        <v>0</v>
      </c>
      <c r="AJ28" s="26">
        <f>SUM(DISPUTES_IndOS_Adv:DISPUTES_IndIS_NonAdv!AJ28)</f>
        <v>0</v>
      </c>
      <c r="AK28" s="26">
        <f>SUM(DISPUTES_IndOS_Adv:DISPUTES_IndIS_NonAdv!AK28)</f>
        <v>0</v>
      </c>
      <c r="AL28" s="26">
        <f>SUM(DISPUTES_IndOS_Adv:DISPUTES_IndIS_NonAdv!AL28)</f>
        <v>0</v>
      </c>
      <c r="AM28" s="26">
        <f>SUM(DISPUTES_IndOS_Adv:DISPUTES_IndIS_NonAdv!AM28)</f>
        <v>0</v>
      </c>
      <c r="AN28" s="26">
        <f>SUM(DISPUTES_IndOS_Adv:DISPUTES_IndIS_NonAdv!AN28)</f>
        <v>0</v>
      </c>
      <c r="AO28" s="26">
        <f>SUM(DISPUTES_IndOS_Adv:DISPUTES_IndIS_NonAdv!AO28)</f>
        <v>0</v>
      </c>
      <c r="AP28" s="26">
        <f>SUM(DISPUTES_IndOS_Adv:DISPUTES_IndIS_NonAdv!AP28)</f>
        <v>0</v>
      </c>
      <c r="AQ28" s="26">
        <f>SUM(DISPUTES_IndOS_Adv:DISPUTES_IndIS_NonAdv!AQ28)</f>
        <v>0</v>
      </c>
      <c r="AR28" s="26">
        <f>SUM(DISPUTES_IndOS_Adv:DISPUTES_IndIS_NonAdv!AR28)</f>
        <v>0</v>
      </c>
    </row>
    <row r="29" spans="1:44" x14ac:dyDescent="0.25">
      <c r="A29" s="111" t="str">
        <f t="shared" si="1"/>
        <v>DISPUTES BY NUMBER</v>
      </c>
      <c r="B29" s="36"/>
      <c r="C29" s="12" t="s">
        <v>26</v>
      </c>
      <c r="D29" s="53" t="s">
        <v>455</v>
      </c>
      <c r="E29" s="53" t="s">
        <v>230</v>
      </c>
      <c r="F29" s="26">
        <f>SUM(DISPUTES_IndOS_Adv:DISPUTES_IndIS_NonAdv!F29)</f>
        <v>0</v>
      </c>
      <c r="G29" s="26">
        <f>SUM(DISPUTES_IndOS_Adv:DISPUTES_IndIS_NonAdv!G29)</f>
        <v>0</v>
      </c>
      <c r="H29" s="26">
        <f>SUM(DISPUTES_IndOS_Adv:DISPUTES_IndIS_NonAdv!H29)</f>
        <v>0</v>
      </c>
      <c r="I29" s="26">
        <f>SUM(DISPUTES_IndOS_Adv:DISPUTES_IndIS_NonAdv!I29)</f>
        <v>0</v>
      </c>
      <c r="J29" s="26">
        <f>SUM(DISPUTES_IndOS_Adv:DISPUTES_IndIS_NonAdv!J29)</f>
        <v>0</v>
      </c>
      <c r="K29" s="26">
        <f>SUM(DISPUTES_IndOS_Adv:DISPUTES_IndIS_NonAdv!K29)</f>
        <v>0</v>
      </c>
      <c r="L29" s="26">
        <f>SUM(DISPUTES_IndOS_Adv:DISPUTES_IndIS_NonAdv!L29)</f>
        <v>0</v>
      </c>
      <c r="M29" s="26">
        <f>SUM(DISPUTES_IndOS_Adv:DISPUTES_IndIS_NonAdv!M29)</f>
        <v>0</v>
      </c>
      <c r="N29" s="26">
        <f>SUM(DISPUTES_IndOS_Adv:DISPUTES_IndIS_NonAdv!N29)</f>
        <v>0</v>
      </c>
      <c r="O29" s="26">
        <f>SUM(DISPUTES_IndOS_Adv:DISPUTES_IndIS_NonAdv!O29)</f>
        <v>0</v>
      </c>
      <c r="P29" s="26">
        <f>SUM(DISPUTES_IndOS_Adv:DISPUTES_IndIS_NonAdv!P29)</f>
        <v>0</v>
      </c>
      <c r="Q29" s="26">
        <f>SUM(DISPUTES_IndOS_Adv:DISPUTES_IndIS_NonAdv!Q29)</f>
        <v>0</v>
      </c>
      <c r="R29" s="26">
        <f>SUM(DISPUTES_IndOS_Adv:DISPUTES_IndIS_NonAdv!R29)</f>
        <v>0</v>
      </c>
      <c r="S29" s="26">
        <f>SUM(DISPUTES_IndOS_Adv:DISPUTES_IndIS_NonAdv!S29)</f>
        <v>0</v>
      </c>
      <c r="T29" s="26">
        <f>SUM(DISPUTES_IndOS_Adv:DISPUTES_IndIS_NonAdv!T29)</f>
        <v>0</v>
      </c>
      <c r="U29" s="26">
        <f>SUM(DISPUTES_IndOS_Adv:DISPUTES_IndIS_NonAdv!U29)</f>
        <v>0</v>
      </c>
      <c r="V29" s="26">
        <f>SUM(DISPUTES_IndOS_Adv:DISPUTES_IndIS_NonAdv!V29)</f>
        <v>0</v>
      </c>
      <c r="W29" s="26">
        <f>SUM(DISPUTES_IndOS_Adv:DISPUTES_IndIS_NonAdv!W29)</f>
        <v>0</v>
      </c>
      <c r="X29" s="26">
        <f>SUM(DISPUTES_IndOS_Adv:DISPUTES_IndIS_NonAdv!X29)</f>
        <v>0</v>
      </c>
      <c r="Y29" s="26">
        <f>SUM(DISPUTES_IndOS_Adv:DISPUTES_IndIS_NonAdv!Y29)</f>
        <v>0</v>
      </c>
      <c r="Z29" s="26">
        <f>SUM(DISPUTES_IndOS_Adv:DISPUTES_IndIS_NonAdv!Z29)</f>
        <v>0</v>
      </c>
      <c r="AA29" s="26">
        <f>SUM(DISPUTES_IndOS_Adv:DISPUTES_IndIS_NonAdv!AA29)</f>
        <v>0</v>
      </c>
      <c r="AB29" s="26">
        <f>SUM(DISPUTES_IndOS_Adv:DISPUTES_IndIS_NonAdv!AB29)</f>
        <v>0</v>
      </c>
      <c r="AC29" s="26">
        <f>SUM(DISPUTES_IndOS_Adv:DISPUTES_IndIS_NonAdv!AC29)</f>
        <v>0</v>
      </c>
      <c r="AD29" s="26">
        <f>SUM(DISPUTES_IndOS_Adv:DISPUTES_IndIS_NonAdv!AD29)</f>
        <v>0</v>
      </c>
      <c r="AE29" s="26">
        <f>SUM(DISPUTES_IndOS_Adv:DISPUTES_IndIS_NonAdv!AE29)</f>
        <v>0</v>
      </c>
      <c r="AF29" s="26">
        <f>SUM(DISPUTES_IndOS_Adv:DISPUTES_IndIS_NonAdv!AF29)</f>
        <v>0</v>
      </c>
      <c r="AG29" s="26">
        <f>SUM(DISPUTES_IndOS_Adv:DISPUTES_IndIS_NonAdv!AG29)</f>
        <v>0</v>
      </c>
      <c r="AH29" s="26">
        <f>SUM(DISPUTES_IndOS_Adv:DISPUTES_IndIS_NonAdv!AH29)</f>
        <v>0</v>
      </c>
      <c r="AI29" s="26">
        <f>SUM(DISPUTES_IndOS_Adv:DISPUTES_IndIS_NonAdv!AI29)</f>
        <v>0</v>
      </c>
      <c r="AJ29" s="26">
        <f>SUM(DISPUTES_IndOS_Adv:DISPUTES_IndIS_NonAdv!AJ29)</f>
        <v>0</v>
      </c>
      <c r="AK29" s="26">
        <f>SUM(DISPUTES_IndOS_Adv:DISPUTES_IndIS_NonAdv!AK29)</f>
        <v>0</v>
      </c>
      <c r="AL29" s="26">
        <f>SUM(DISPUTES_IndOS_Adv:DISPUTES_IndIS_NonAdv!AL29)</f>
        <v>0</v>
      </c>
      <c r="AM29" s="26">
        <f>SUM(DISPUTES_IndOS_Adv:DISPUTES_IndIS_NonAdv!AM29)</f>
        <v>0</v>
      </c>
      <c r="AN29" s="26">
        <f>SUM(DISPUTES_IndOS_Adv:DISPUTES_IndIS_NonAdv!AN29)</f>
        <v>0</v>
      </c>
      <c r="AO29" s="26">
        <f>SUM(DISPUTES_IndOS_Adv:DISPUTES_IndIS_NonAdv!AO29)</f>
        <v>0</v>
      </c>
      <c r="AP29" s="26">
        <f>SUM(DISPUTES_IndOS_Adv:DISPUTES_IndIS_NonAdv!AP29)</f>
        <v>0</v>
      </c>
      <c r="AQ29" s="26">
        <f>SUM(DISPUTES_IndOS_Adv:DISPUTES_IndIS_NonAdv!AQ29)</f>
        <v>0</v>
      </c>
      <c r="AR29" s="26">
        <f>SUM(DISPUTES_IndOS_Adv:DISPUTES_IndIS_NonAdv!AR29)</f>
        <v>0</v>
      </c>
    </row>
    <row r="30" spans="1:44" x14ac:dyDescent="0.25">
      <c r="A30" s="111" t="str">
        <f t="shared" si="1"/>
        <v>DISPUTES BY NUMBER</v>
      </c>
      <c r="B30" s="36"/>
      <c r="C30" s="12" t="s">
        <v>26</v>
      </c>
      <c r="D30" s="53" t="s">
        <v>456</v>
      </c>
      <c r="E30" s="53" t="s">
        <v>510</v>
      </c>
      <c r="F30" s="26">
        <f>SUM(DISPUTES_IndOS_Adv:DISPUTES_IndIS_NonAdv!F30)</f>
        <v>0</v>
      </c>
      <c r="G30" s="26">
        <f>SUM(DISPUTES_IndOS_Adv:DISPUTES_IndIS_NonAdv!G30)</f>
        <v>0</v>
      </c>
      <c r="H30" s="26">
        <f>SUM(DISPUTES_IndOS_Adv:DISPUTES_IndIS_NonAdv!H30)</f>
        <v>0</v>
      </c>
      <c r="I30" s="26">
        <f>SUM(DISPUTES_IndOS_Adv:DISPUTES_IndIS_NonAdv!I30)</f>
        <v>0</v>
      </c>
      <c r="J30" s="26">
        <f>SUM(DISPUTES_IndOS_Adv:DISPUTES_IndIS_NonAdv!J30)</f>
        <v>0</v>
      </c>
      <c r="K30" s="26">
        <f>SUM(DISPUTES_IndOS_Adv:DISPUTES_IndIS_NonAdv!K30)</f>
        <v>0</v>
      </c>
      <c r="L30" s="26">
        <f>SUM(DISPUTES_IndOS_Adv:DISPUTES_IndIS_NonAdv!L30)</f>
        <v>0</v>
      </c>
      <c r="M30" s="26">
        <f>SUM(DISPUTES_IndOS_Adv:DISPUTES_IndIS_NonAdv!M30)</f>
        <v>0</v>
      </c>
      <c r="N30" s="26">
        <f>SUM(DISPUTES_IndOS_Adv:DISPUTES_IndIS_NonAdv!N30)</f>
        <v>0</v>
      </c>
      <c r="O30" s="26">
        <f>SUM(DISPUTES_IndOS_Adv:DISPUTES_IndIS_NonAdv!O30)</f>
        <v>0</v>
      </c>
      <c r="P30" s="26">
        <f>SUM(DISPUTES_IndOS_Adv:DISPUTES_IndIS_NonAdv!P30)</f>
        <v>0</v>
      </c>
      <c r="Q30" s="26">
        <f>SUM(DISPUTES_IndOS_Adv:DISPUTES_IndIS_NonAdv!Q30)</f>
        <v>0</v>
      </c>
      <c r="R30" s="26">
        <f>SUM(DISPUTES_IndOS_Adv:DISPUTES_IndIS_NonAdv!R30)</f>
        <v>0</v>
      </c>
      <c r="S30" s="26">
        <f>SUM(DISPUTES_IndOS_Adv:DISPUTES_IndIS_NonAdv!S30)</f>
        <v>0</v>
      </c>
      <c r="T30" s="26">
        <f>SUM(DISPUTES_IndOS_Adv:DISPUTES_IndIS_NonAdv!T30)</f>
        <v>0</v>
      </c>
      <c r="U30" s="26">
        <f>SUM(DISPUTES_IndOS_Adv:DISPUTES_IndIS_NonAdv!U30)</f>
        <v>0</v>
      </c>
      <c r="V30" s="26">
        <f>SUM(DISPUTES_IndOS_Adv:DISPUTES_IndIS_NonAdv!V30)</f>
        <v>0</v>
      </c>
      <c r="W30" s="26">
        <f>SUM(DISPUTES_IndOS_Adv:DISPUTES_IndIS_NonAdv!W30)</f>
        <v>0</v>
      </c>
      <c r="X30" s="26">
        <f>SUM(DISPUTES_IndOS_Adv:DISPUTES_IndIS_NonAdv!X30)</f>
        <v>0</v>
      </c>
      <c r="Y30" s="26">
        <f>SUM(DISPUTES_IndOS_Adv:DISPUTES_IndIS_NonAdv!Y30)</f>
        <v>0</v>
      </c>
      <c r="Z30" s="26">
        <f>SUM(DISPUTES_IndOS_Adv:DISPUTES_IndIS_NonAdv!Z30)</f>
        <v>0</v>
      </c>
      <c r="AA30" s="26">
        <f>SUM(DISPUTES_IndOS_Adv:DISPUTES_IndIS_NonAdv!AA30)</f>
        <v>0</v>
      </c>
      <c r="AB30" s="26">
        <f>SUM(DISPUTES_IndOS_Adv:DISPUTES_IndIS_NonAdv!AB30)</f>
        <v>0</v>
      </c>
      <c r="AC30" s="26">
        <f>SUM(DISPUTES_IndOS_Adv:DISPUTES_IndIS_NonAdv!AC30)</f>
        <v>0</v>
      </c>
      <c r="AD30" s="26">
        <f>SUM(DISPUTES_IndOS_Adv:DISPUTES_IndIS_NonAdv!AD30)</f>
        <v>0</v>
      </c>
      <c r="AE30" s="26">
        <f>SUM(DISPUTES_IndOS_Adv:DISPUTES_IndIS_NonAdv!AE30)</f>
        <v>0</v>
      </c>
      <c r="AF30" s="26">
        <f>SUM(DISPUTES_IndOS_Adv:DISPUTES_IndIS_NonAdv!AF30)</f>
        <v>0</v>
      </c>
      <c r="AG30" s="26">
        <f>SUM(DISPUTES_IndOS_Adv:DISPUTES_IndIS_NonAdv!AG30)</f>
        <v>0</v>
      </c>
      <c r="AH30" s="26">
        <f>SUM(DISPUTES_IndOS_Adv:DISPUTES_IndIS_NonAdv!AH30)</f>
        <v>0</v>
      </c>
      <c r="AI30" s="26">
        <f>SUM(DISPUTES_IndOS_Adv:DISPUTES_IndIS_NonAdv!AI30)</f>
        <v>0</v>
      </c>
      <c r="AJ30" s="26">
        <f>SUM(DISPUTES_IndOS_Adv:DISPUTES_IndIS_NonAdv!AJ30)</f>
        <v>0</v>
      </c>
      <c r="AK30" s="26">
        <f>SUM(DISPUTES_IndOS_Adv:DISPUTES_IndIS_NonAdv!AK30)</f>
        <v>0</v>
      </c>
      <c r="AL30" s="26">
        <f>SUM(DISPUTES_IndOS_Adv:DISPUTES_IndIS_NonAdv!AL30)</f>
        <v>0</v>
      </c>
      <c r="AM30" s="26">
        <f>SUM(DISPUTES_IndOS_Adv:DISPUTES_IndIS_NonAdv!AM30)</f>
        <v>0</v>
      </c>
      <c r="AN30" s="26">
        <f>SUM(DISPUTES_IndOS_Adv:DISPUTES_IndIS_NonAdv!AN30)</f>
        <v>0</v>
      </c>
      <c r="AO30" s="26">
        <f>SUM(DISPUTES_IndOS_Adv:DISPUTES_IndIS_NonAdv!AO30)</f>
        <v>0</v>
      </c>
      <c r="AP30" s="26">
        <f>SUM(DISPUTES_IndOS_Adv:DISPUTES_IndIS_NonAdv!AP30)</f>
        <v>0</v>
      </c>
      <c r="AQ30" s="26">
        <f>SUM(DISPUTES_IndOS_Adv:DISPUTES_IndIS_NonAdv!AQ30)</f>
        <v>0</v>
      </c>
      <c r="AR30" s="26">
        <f>SUM(DISPUTES_IndOS_Adv:DISPUTES_IndIS_NonAdv!AR30)</f>
        <v>0</v>
      </c>
    </row>
    <row r="31" spans="1:44" x14ac:dyDescent="0.25">
      <c r="A31" s="111" t="str">
        <f t="shared" si="1"/>
        <v>DISPUTES BY NUMBER</v>
      </c>
      <c r="B31" s="36"/>
      <c r="C31" s="12" t="s">
        <v>26</v>
      </c>
      <c r="D31" s="53" t="s">
        <v>356</v>
      </c>
      <c r="E31" s="53" t="s">
        <v>511</v>
      </c>
      <c r="F31" s="26">
        <f>SUM(DISPUTES_IndOS_Adv:DISPUTES_IndIS_NonAdv!F31)</f>
        <v>0</v>
      </c>
      <c r="G31" s="26">
        <f>SUM(DISPUTES_IndOS_Adv:DISPUTES_IndIS_NonAdv!G31)</f>
        <v>0</v>
      </c>
      <c r="H31" s="26">
        <f>SUM(DISPUTES_IndOS_Adv:DISPUTES_IndIS_NonAdv!H31)</f>
        <v>0</v>
      </c>
      <c r="I31" s="26">
        <f>SUM(DISPUTES_IndOS_Adv:DISPUTES_IndIS_NonAdv!I31)</f>
        <v>0</v>
      </c>
      <c r="J31" s="26">
        <f>SUM(DISPUTES_IndOS_Adv:DISPUTES_IndIS_NonAdv!J31)</f>
        <v>0</v>
      </c>
      <c r="K31" s="26">
        <f>SUM(DISPUTES_IndOS_Adv:DISPUTES_IndIS_NonAdv!K31)</f>
        <v>0</v>
      </c>
      <c r="L31" s="26">
        <f>SUM(DISPUTES_IndOS_Adv:DISPUTES_IndIS_NonAdv!L31)</f>
        <v>0</v>
      </c>
      <c r="M31" s="26">
        <f>SUM(DISPUTES_IndOS_Adv:DISPUTES_IndIS_NonAdv!M31)</f>
        <v>0</v>
      </c>
      <c r="N31" s="26">
        <f>SUM(DISPUTES_IndOS_Adv:DISPUTES_IndIS_NonAdv!N31)</f>
        <v>0</v>
      </c>
      <c r="O31" s="26">
        <f>SUM(DISPUTES_IndOS_Adv:DISPUTES_IndIS_NonAdv!O31)</f>
        <v>0</v>
      </c>
      <c r="P31" s="26">
        <f>SUM(DISPUTES_IndOS_Adv:DISPUTES_IndIS_NonAdv!P31)</f>
        <v>0</v>
      </c>
      <c r="Q31" s="26">
        <f>SUM(DISPUTES_IndOS_Adv:DISPUTES_IndIS_NonAdv!Q31)</f>
        <v>0</v>
      </c>
      <c r="R31" s="26">
        <f>SUM(DISPUTES_IndOS_Adv:DISPUTES_IndIS_NonAdv!R31)</f>
        <v>0</v>
      </c>
      <c r="S31" s="26">
        <f>SUM(DISPUTES_IndOS_Adv:DISPUTES_IndIS_NonAdv!S31)</f>
        <v>0</v>
      </c>
      <c r="T31" s="26">
        <f>SUM(DISPUTES_IndOS_Adv:DISPUTES_IndIS_NonAdv!T31)</f>
        <v>0</v>
      </c>
      <c r="U31" s="26">
        <f>SUM(DISPUTES_IndOS_Adv:DISPUTES_IndIS_NonAdv!U31)</f>
        <v>0</v>
      </c>
      <c r="V31" s="26">
        <f>SUM(DISPUTES_IndOS_Adv:DISPUTES_IndIS_NonAdv!V31)</f>
        <v>0</v>
      </c>
      <c r="W31" s="26">
        <f>SUM(DISPUTES_IndOS_Adv:DISPUTES_IndIS_NonAdv!W31)</f>
        <v>0</v>
      </c>
      <c r="X31" s="26">
        <f>SUM(DISPUTES_IndOS_Adv:DISPUTES_IndIS_NonAdv!X31)</f>
        <v>0</v>
      </c>
      <c r="Y31" s="26">
        <f>SUM(DISPUTES_IndOS_Adv:DISPUTES_IndIS_NonAdv!Y31)</f>
        <v>0</v>
      </c>
      <c r="Z31" s="26">
        <f>SUM(DISPUTES_IndOS_Adv:DISPUTES_IndIS_NonAdv!Z31)</f>
        <v>0</v>
      </c>
      <c r="AA31" s="26">
        <f>SUM(DISPUTES_IndOS_Adv:DISPUTES_IndIS_NonAdv!AA31)</f>
        <v>0</v>
      </c>
      <c r="AB31" s="26">
        <f>SUM(DISPUTES_IndOS_Adv:DISPUTES_IndIS_NonAdv!AB31)</f>
        <v>0</v>
      </c>
      <c r="AC31" s="26">
        <f>SUM(DISPUTES_IndOS_Adv:DISPUTES_IndIS_NonAdv!AC31)</f>
        <v>0</v>
      </c>
      <c r="AD31" s="26">
        <f>SUM(DISPUTES_IndOS_Adv:DISPUTES_IndIS_NonAdv!AD31)</f>
        <v>0</v>
      </c>
      <c r="AE31" s="26">
        <f>SUM(DISPUTES_IndOS_Adv:DISPUTES_IndIS_NonAdv!AE31)</f>
        <v>0</v>
      </c>
      <c r="AF31" s="26">
        <f>SUM(DISPUTES_IndOS_Adv:DISPUTES_IndIS_NonAdv!AF31)</f>
        <v>0</v>
      </c>
      <c r="AG31" s="26">
        <f>SUM(DISPUTES_IndOS_Adv:DISPUTES_IndIS_NonAdv!AG31)</f>
        <v>0</v>
      </c>
      <c r="AH31" s="26">
        <f>SUM(DISPUTES_IndOS_Adv:DISPUTES_IndIS_NonAdv!AH31)</f>
        <v>0</v>
      </c>
      <c r="AI31" s="26">
        <f>SUM(DISPUTES_IndOS_Adv:DISPUTES_IndIS_NonAdv!AI31)</f>
        <v>0</v>
      </c>
      <c r="AJ31" s="26">
        <f>SUM(DISPUTES_IndOS_Adv:DISPUTES_IndIS_NonAdv!AJ31)</f>
        <v>0</v>
      </c>
      <c r="AK31" s="26">
        <f>SUM(DISPUTES_IndOS_Adv:DISPUTES_IndIS_NonAdv!AK31)</f>
        <v>0</v>
      </c>
      <c r="AL31" s="26">
        <f>SUM(DISPUTES_IndOS_Adv:DISPUTES_IndIS_NonAdv!AL31)</f>
        <v>0</v>
      </c>
      <c r="AM31" s="26">
        <f>SUM(DISPUTES_IndOS_Adv:DISPUTES_IndIS_NonAdv!AM31)</f>
        <v>0</v>
      </c>
      <c r="AN31" s="26">
        <f>SUM(DISPUTES_IndOS_Adv:DISPUTES_IndIS_NonAdv!AN31)</f>
        <v>0</v>
      </c>
      <c r="AO31" s="26">
        <f>SUM(DISPUTES_IndOS_Adv:DISPUTES_IndIS_NonAdv!AO31)</f>
        <v>0</v>
      </c>
      <c r="AP31" s="26">
        <f>SUM(DISPUTES_IndOS_Adv:DISPUTES_IndIS_NonAdv!AP31)</f>
        <v>0</v>
      </c>
      <c r="AQ31" s="26">
        <f>SUM(DISPUTES_IndOS_Adv:DISPUTES_IndIS_NonAdv!AQ31)</f>
        <v>0</v>
      </c>
      <c r="AR31" s="26">
        <f>SUM(DISPUTES_IndOS_Adv:DISPUTES_IndIS_NonAdv!AR31)</f>
        <v>0</v>
      </c>
    </row>
    <row r="32" spans="1:44" x14ac:dyDescent="0.25">
      <c r="A32" s="111" t="str">
        <f t="shared" si="1"/>
        <v>DISPUTES BY NUMBER</v>
      </c>
      <c r="B32" s="36"/>
      <c r="C32" s="12" t="s">
        <v>26</v>
      </c>
      <c r="D32" s="53" t="s">
        <v>357</v>
      </c>
      <c r="E32" s="53" t="s">
        <v>512</v>
      </c>
      <c r="F32" s="26">
        <f>SUM(DISPUTES_IndOS_Adv:DISPUTES_IndIS_NonAdv!F32)</f>
        <v>0</v>
      </c>
      <c r="G32" s="26">
        <f>SUM(DISPUTES_IndOS_Adv:DISPUTES_IndIS_NonAdv!G32)</f>
        <v>0</v>
      </c>
      <c r="H32" s="26">
        <f>SUM(DISPUTES_IndOS_Adv:DISPUTES_IndIS_NonAdv!H32)</f>
        <v>0</v>
      </c>
      <c r="I32" s="26">
        <f>SUM(DISPUTES_IndOS_Adv:DISPUTES_IndIS_NonAdv!I32)</f>
        <v>0</v>
      </c>
      <c r="J32" s="26">
        <f>SUM(DISPUTES_IndOS_Adv:DISPUTES_IndIS_NonAdv!J32)</f>
        <v>0</v>
      </c>
      <c r="K32" s="26">
        <f>SUM(DISPUTES_IndOS_Adv:DISPUTES_IndIS_NonAdv!K32)</f>
        <v>0</v>
      </c>
      <c r="L32" s="26">
        <f>SUM(DISPUTES_IndOS_Adv:DISPUTES_IndIS_NonAdv!L32)</f>
        <v>0</v>
      </c>
      <c r="M32" s="26">
        <f>SUM(DISPUTES_IndOS_Adv:DISPUTES_IndIS_NonAdv!M32)</f>
        <v>0</v>
      </c>
      <c r="N32" s="26">
        <f>SUM(DISPUTES_IndOS_Adv:DISPUTES_IndIS_NonAdv!N32)</f>
        <v>0</v>
      </c>
      <c r="O32" s="26">
        <f>SUM(DISPUTES_IndOS_Adv:DISPUTES_IndIS_NonAdv!O32)</f>
        <v>0</v>
      </c>
      <c r="P32" s="26">
        <f>SUM(DISPUTES_IndOS_Adv:DISPUTES_IndIS_NonAdv!P32)</f>
        <v>0</v>
      </c>
      <c r="Q32" s="26">
        <f>SUM(DISPUTES_IndOS_Adv:DISPUTES_IndIS_NonAdv!Q32)</f>
        <v>0</v>
      </c>
      <c r="R32" s="26">
        <f>SUM(DISPUTES_IndOS_Adv:DISPUTES_IndIS_NonAdv!R32)</f>
        <v>0</v>
      </c>
      <c r="S32" s="26">
        <f>SUM(DISPUTES_IndOS_Adv:DISPUTES_IndIS_NonAdv!S32)</f>
        <v>0</v>
      </c>
      <c r="T32" s="26">
        <f>SUM(DISPUTES_IndOS_Adv:DISPUTES_IndIS_NonAdv!T32)</f>
        <v>0</v>
      </c>
      <c r="U32" s="26">
        <f>SUM(DISPUTES_IndOS_Adv:DISPUTES_IndIS_NonAdv!U32)</f>
        <v>0</v>
      </c>
      <c r="V32" s="26">
        <f>SUM(DISPUTES_IndOS_Adv:DISPUTES_IndIS_NonAdv!V32)</f>
        <v>0</v>
      </c>
      <c r="W32" s="26">
        <f>SUM(DISPUTES_IndOS_Adv:DISPUTES_IndIS_NonAdv!W32)</f>
        <v>0</v>
      </c>
      <c r="X32" s="26">
        <f>SUM(DISPUTES_IndOS_Adv:DISPUTES_IndIS_NonAdv!X32)</f>
        <v>0</v>
      </c>
      <c r="Y32" s="26">
        <f>SUM(DISPUTES_IndOS_Adv:DISPUTES_IndIS_NonAdv!Y32)</f>
        <v>0</v>
      </c>
      <c r="Z32" s="26">
        <f>SUM(DISPUTES_IndOS_Adv:DISPUTES_IndIS_NonAdv!Z32)</f>
        <v>0</v>
      </c>
      <c r="AA32" s="26">
        <f>SUM(DISPUTES_IndOS_Adv:DISPUTES_IndIS_NonAdv!AA32)</f>
        <v>0</v>
      </c>
      <c r="AB32" s="26">
        <f>SUM(DISPUTES_IndOS_Adv:DISPUTES_IndIS_NonAdv!AB32)</f>
        <v>0</v>
      </c>
      <c r="AC32" s="26">
        <f>SUM(DISPUTES_IndOS_Adv:DISPUTES_IndIS_NonAdv!AC32)</f>
        <v>0</v>
      </c>
      <c r="AD32" s="26">
        <f>SUM(DISPUTES_IndOS_Adv:DISPUTES_IndIS_NonAdv!AD32)</f>
        <v>0</v>
      </c>
      <c r="AE32" s="26">
        <f>SUM(DISPUTES_IndOS_Adv:DISPUTES_IndIS_NonAdv!AE32)</f>
        <v>0</v>
      </c>
      <c r="AF32" s="26">
        <f>SUM(DISPUTES_IndOS_Adv:DISPUTES_IndIS_NonAdv!AF32)</f>
        <v>0</v>
      </c>
      <c r="AG32" s="26">
        <f>SUM(DISPUTES_IndOS_Adv:DISPUTES_IndIS_NonAdv!AG32)</f>
        <v>0</v>
      </c>
      <c r="AH32" s="26">
        <f>SUM(DISPUTES_IndOS_Adv:DISPUTES_IndIS_NonAdv!AH32)</f>
        <v>0</v>
      </c>
      <c r="AI32" s="26">
        <f>SUM(DISPUTES_IndOS_Adv:DISPUTES_IndIS_NonAdv!AI32)</f>
        <v>0</v>
      </c>
      <c r="AJ32" s="26">
        <f>SUM(DISPUTES_IndOS_Adv:DISPUTES_IndIS_NonAdv!AJ32)</f>
        <v>0</v>
      </c>
      <c r="AK32" s="26">
        <f>SUM(DISPUTES_IndOS_Adv:DISPUTES_IndIS_NonAdv!AK32)</f>
        <v>0</v>
      </c>
      <c r="AL32" s="26">
        <f>SUM(DISPUTES_IndOS_Adv:DISPUTES_IndIS_NonAdv!AL32)</f>
        <v>0</v>
      </c>
      <c r="AM32" s="26">
        <f>SUM(DISPUTES_IndOS_Adv:DISPUTES_IndIS_NonAdv!AM32)</f>
        <v>0</v>
      </c>
      <c r="AN32" s="26">
        <f>SUM(DISPUTES_IndOS_Adv:DISPUTES_IndIS_NonAdv!AN32)</f>
        <v>0</v>
      </c>
      <c r="AO32" s="26">
        <f>SUM(DISPUTES_IndOS_Adv:DISPUTES_IndIS_NonAdv!AO32)</f>
        <v>0</v>
      </c>
      <c r="AP32" s="26">
        <f>SUM(DISPUTES_IndOS_Adv:DISPUTES_IndIS_NonAdv!AP32)</f>
        <v>0</v>
      </c>
      <c r="AQ32" s="26">
        <f>SUM(DISPUTES_IndOS_Adv:DISPUTES_IndIS_NonAdv!AQ32)</f>
        <v>0</v>
      </c>
      <c r="AR32" s="26">
        <f>SUM(DISPUTES_IndOS_Adv:DISPUTES_IndIS_NonAdv!AR32)</f>
        <v>0</v>
      </c>
    </row>
    <row r="33" spans="1:44" x14ac:dyDescent="0.25">
      <c r="A33" s="111" t="str">
        <f t="shared" si="1"/>
        <v>DISPUTES BY NUMBER</v>
      </c>
      <c r="B33" s="36"/>
      <c r="C33" s="12" t="s">
        <v>26</v>
      </c>
      <c r="D33" s="53" t="s">
        <v>469</v>
      </c>
      <c r="E33" s="53" t="s">
        <v>231</v>
      </c>
      <c r="F33" s="26">
        <f>SUM(DISPUTES_IndOS_Adv:DISPUTES_IndIS_NonAdv!F33)</f>
        <v>0</v>
      </c>
      <c r="G33" s="26">
        <f>SUM(DISPUTES_IndOS_Adv:DISPUTES_IndIS_NonAdv!G33)</f>
        <v>0</v>
      </c>
      <c r="H33" s="26">
        <f>SUM(DISPUTES_IndOS_Adv:DISPUTES_IndIS_NonAdv!H33)</f>
        <v>0</v>
      </c>
      <c r="I33" s="26">
        <f>SUM(DISPUTES_IndOS_Adv:DISPUTES_IndIS_NonAdv!I33)</f>
        <v>0</v>
      </c>
      <c r="J33" s="26">
        <f>SUM(DISPUTES_IndOS_Adv:DISPUTES_IndIS_NonAdv!J33)</f>
        <v>0</v>
      </c>
      <c r="K33" s="26">
        <f>SUM(DISPUTES_IndOS_Adv:DISPUTES_IndIS_NonAdv!K33)</f>
        <v>0</v>
      </c>
      <c r="L33" s="26">
        <f>SUM(DISPUTES_IndOS_Adv:DISPUTES_IndIS_NonAdv!L33)</f>
        <v>0</v>
      </c>
      <c r="M33" s="26">
        <f>SUM(DISPUTES_IndOS_Adv:DISPUTES_IndIS_NonAdv!M33)</f>
        <v>0</v>
      </c>
      <c r="N33" s="26">
        <f>SUM(DISPUTES_IndOS_Adv:DISPUTES_IndIS_NonAdv!N33)</f>
        <v>0</v>
      </c>
      <c r="O33" s="26">
        <f>SUM(DISPUTES_IndOS_Adv:DISPUTES_IndIS_NonAdv!O33)</f>
        <v>0</v>
      </c>
      <c r="P33" s="26">
        <f>SUM(DISPUTES_IndOS_Adv:DISPUTES_IndIS_NonAdv!P33)</f>
        <v>0</v>
      </c>
      <c r="Q33" s="26">
        <f>SUM(DISPUTES_IndOS_Adv:DISPUTES_IndIS_NonAdv!Q33)</f>
        <v>0</v>
      </c>
      <c r="R33" s="26">
        <f>SUM(DISPUTES_IndOS_Adv:DISPUTES_IndIS_NonAdv!R33)</f>
        <v>0</v>
      </c>
      <c r="S33" s="26">
        <f>SUM(DISPUTES_IndOS_Adv:DISPUTES_IndIS_NonAdv!S33)</f>
        <v>0</v>
      </c>
      <c r="T33" s="26">
        <f>SUM(DISPUTES_IndOS_Adv:DISPUTES_IndIS_NonAdv!T33)</f>
        <v>0</v>
      </c>
      <c r="U33" s="26">
        <f>SUM(DISPUTES_IndOS_Adv:DISPUTES_IndIS_NonAdv!U33)</f>
        <v>0</v>
      </c>
      <c r="V33" s="26">
        <f>SUM(DISPUTES_IndOS_Adv:DISPUTES_IndIS_NonAdv!V33)</f>
        <v>0</v>
      </c>
      <c r="W33" s="26">
        <f>SUM(DISPUTES_IndOS_Adv:DISPUTES_IndIS_NonAdv!W33)</f>
        <v>0</v>
      </c>
      <c r="X33" s="26">
        <f>SUM(DISPUTES_IndOS_Adv:DISPUTES_IndIS_NonAdv!X33)</f>
        <v>0</v>
      </c>
      <c r="Y33" s="26">
        <f>SUM(DISPUTES_IndOS_Adv:DISPUTES_IndIS_NonAdv!Y33)</f>
        <v>0</v>
      </c>
      <c r="Z33" s="26">
        <f>SUM(DISPUTES_IndOS_Adv:DISPUTES_IndIS_NonAdv!Z33)</f>
        <v>0</v>
      </c>
      <c r="AA33" s="26">
        <f>SUM(DISPUTES_IndOS_Adv:DISPUTES_IndIS_NonAdv!AA33)</f>
        <v>0</v>
      </c>
      <c r="AB33" s="26">
        <f>SUM(DISPUTES_IndOS_Adv:DISPUTES_IndIS_NonAdv!AB33)</f>
        <v>0</v>
      </c>
      <c r="AC33" s="26">
        <f>SUM(DISPUTES_IndOS_Adv:DISPUTES_IndIS_NonAdv!AC33)</f>
        <v>0</v>
      </c>
      <c r="AD33" s="26">
        <f>SUM(DISPUTES_IndOS_Adv:DISPUTES_IndIS_NonAdv!AD33)</f>
        <v>0</v>
      </c>
      <c r="AE33" s="26">
        <f>SUM(DISPUTES_IndOS_Adv:DISPUTES_IndIS_NonAdv!AE33)</f>
        <v>0</v>
      </c>
      <c r="AF33" s="26">
        <f>SUM(DISPUTES_IndOS_Adv:DISPUTES_IndIS_NonAdv!AF33)</f>
        <v>0</v>
      </c>
      <c r="AG33" s="26">
        <f>SUM(DISPUTES_IndOS_Adv:DISPUTES_IndIS_NonAdv!AG33)</f>
        <v>0</v>
      </c>
      <c r="AH33" s="26">
        <f>SUM(DISPUTES_IndOS_Adv:DISPUTES_IndIS_NonAdv!AH33)</f>
        <v>0</v>
      </c>
      <c r="AI33" s="26">
        <f>SUM(DISPUTES_IndOS_Adv:DISPUTES_IndIS_NonAdv!AI33)</f>
        <v>0</v>
      </c>
      <c r="AJ33" s="26">
        <f>SUM(DISPUTES_IndOS_Adv:DISPUTES_IndIS_NonAdv!AJ33)</f>
        <v>0</v>
      </c>
      <c r="AK33" s="26">
        <f>SUM(DISPUTES_IndOS_Adv:DISPUTES_IndIS_NonAdv!AK33)</f>
        <v>0</v>
      </c>
      <c r="AL33" s="26">
        <f>SUM(DISPUTES_IndOS_Adv:DISPUTES_IndIS_NonAdv!AL33)</f>
        <v>0</v>
      </c>
      <c r="AM33" s="26">
        <f>SUM(DISPUTES_IndOS_Adv:DISPUTES_IndIS_NonAdv!AM33)</f>
        <v>0</v>
      </c>
      <c r="AN33" s="26">
        <f>SUM(DISPUTES_IndOS_Adv:DISPUTES_IndIS_NonAdv!AN33)</f>
        <v>0</v>
      </c>
      <c r="AO33" s="26">
        <f>SUM(DISPUTES_IndOS_Adv:DISPUTES_IndIS_NonAdv!AO33)</f>
        <v>0</v>
      </c>
      <c r="AP33" s="26">
        <f>SUM(DISPUTES_IndOS_Adv:DISPUTES_IndIS_NonAdv!AP33)</f>
        <v>0</v>
      </c>
      <c r="AQ33" s="26">
        <f>SUM(DISPUTES_IndOS_Adv:DISPUTES_IndIS_NonAdv!AQ33)</f>
        <v>0</v>
      </c>
      <c r="AR33" s="26">
        <f>SUM(DISPUTES_IndOS_Adv:DISPUTES_IndIS_NonAdv!AR33)</f>
        <v>0</v>
      </c>
    </row>
    <row r="34" spans="1:44" x14ac:dyDescent="0.25">
      <c r="A34" s="111" t="str">
        <f t="shared" si="1"/>
        <v>DISPUTES BY NUMBER</v>
      </c>
      <c r="B34" s="36"/>
      <c r="C34" s="12" t="s">
        <v>26</v>
      </c>
      <c r="D34" s="53" t="s">
        <v>260</v>
      </c>
      <c r="E34" s="53" t="s">
        <v>232</v>
      </c>
      <c r="F34" s="26">
        <f>SUM(DISPUTES_IndOS_Adv:DISPUTES_IndIS_NonAdv!F34)</f>
        <v>0</v>
      </c>
      <c r="G34" s="26">
        <f>SUM(DISPUTES_IndOS_Adv:DISPUTES_IndIS_NonAdv!G34)</f>
        <v>0</v>
      </c>
      <c r="H34" s="26">
        <f>SUM(DISPUTES_IndOS_Adv:DISPUTES_IndIS_NonAdv!H34)</f>
        <v>0</v>
      </c>
      <c r="I34" s="26">
        <f>SUM(DISPUTES_IndOS_Adv:DISPUTES_IndIS_NonAdv!I34)</f>
        <v>0</v>
      </c>
      <c r="J34" s="26">
        <f>SUM(DISPUTES_IndOS_Adv:DISPUTES_IndIS_NonAdv!J34)</f>
        <v>0</v>
      </c>
      <c r="K34" s="26">
        <f>SUM(DISPUTES_IndOS_Adv:DISPUTES_IndIS_NonAdv!K34)</f>
        <v>0</v>
      </c>
      <c r="L34" s="26">
        <f>SUM(DISPUTES_IndOS_Adv:DISPUTES_IndIS_NonAdv!L34)</f>
        <v>0</v>
      </c>
      <c r="M34" s="26">
        <f>SUM(DISPUTES_IndOS_Adv:DISPUTES_IndIS_NonAdv!M34)</f>
        <v>0</v>
      </c>
      <c r="N34" s="26">
        <f>SUM(DISPUTES_IndOS_Adv:DISPUTES_IndIS_NonAdv!N34)</f>
        <v>0</v>
      </c>
      <c r="O34" s="26">
        <f>SUM(DISPUTES_IndOS_Adv:DISPUTES_IndIS_NonAdv!O34)</f>
        <v>0</v>
      </c>
      <c r="P34" s="26">
        <f>SUM(DISPUTES_IndOS_Adv:DISPUTES_IndIS_NonAdv!P34)</f>
        <v>0</v>
      </c>
      <c r="Q34" s="26">
        <f>SUM(DISPUTES_IndOS_Adv:DISPUTES_IndIS_NonAdv!Q34)</f>
        <v>0</v>
      </c>
      <c r="R34" s="26">
        <f>SUM(DISPUTES_IndOS_Adv:DISPUTES_IndIS_NonAdv!R34)</f>
        <v>0</v>
      </c>
      <c r="S34" s="26">
        <f>SUM(DISPUTES_IndOS_Adv:DISPUTES_IndIS_NonAdv!S34)</f>
        <v>0</v>
      </c>
      <c r="T34" s="26">
        <f>SUM(DISPUTES_IndOS_Adv:DISPUTES_IndIS_NonAdv!T34)</f>
        <v>0</v>
      </c>
      <c r="U34" s="26">
        <f>SUM(DISPUTES_IndOS_Adv:DISPUTES_IndIS_NonAdv!U34)</f>
        <v>0</v>
      </c>
      <c r="V34" s="26">
        <f>SUM(DISPUTES_IndOS_Adv:DISPUTES_IndIS_NonAdv!V34)</f>
        <v>0</v>
      </c>
      <c r="W34" s="26">
        <f>SUM(DISPUTES_IndOS_Adv:DISPUTES_IndIS_NonAdv!W34)</f>
        <v>0</v>
      </c>
      <c r="X34" s="26">
        <f>SUM(DISPUTES_IndOS_Adv:DISPUTES_IndIS_NonAdv!X34)</f>
        <v>0</v>
      </c>
      <c r="Y34" s="26">
        <f>SUM(DISPUTES_IndOS_Adv:DISPUTES_IndIS_NonAdv!Y34)</f>
        <v>0</v>
      </c>
      <c r="Z34" s="26">
        <f>SUM(DISPUTES_IndOS_Adv:DISPUTES_IndIS_NonAdv!Z34)</f>
        <v>0</v>
      </c>
      <c r="AA34" s="26">
        <f>SUM(DISPUTES_IndOS_Adv:DISPUTES_IndIS_NonAdv!AA34)</f>
        <v>0</v>
      </c>
      <c r="AB34" s="26">
        <f>SUM(DISPUTES_IndOS_Adv:DISPUTES_IndIS_NonAdv!AB34)</f>
        <v>0</v>
      </c>
      <c r="AC34" s="26">
        <f>SUM(DISPUTES_IndOS_Adv:DISPUTES_IndIS_NonAdv!AC34)</f>
        <v>0</v>
      </c>
      <c r="AD34" s="26">
        <f>SUM(DISPUTES_IndOS_Adv:DISPUTES_IndIS_NonAdv!AD34)</f>
        <v>0</v>
      </c>
      <c r="AE34" s="26">
        <f>SUM(DISPUTES_IndOS_Adv:DISPUTES_IndIS_NonAdv!AE34)</f>
        <v>0</v>
      </c>
      <c r="AF34" s="26">
        <f>SUM(DISPUTES_IndOS_Adv:DISPUTES_IndIS_NonAdv!AF34)</f>
        <v>0</v>
      </c>
      <c r="AG34" s="26">
        <f>SUM(DISPUTES_IndOS_Adv:DISPUTES_IndIS_NonAdv!AG34)</f>
        <v>0</v>
      </c>
      <c r="AH34" s="26">
        <f>SUM(DISPUTES_IndOS_Adv:DISPUTES_IndIS_NonAdv!AH34)</f>
        <v>0</v>
      </c>
      <c r="AI34" s="26">
        <f>SUM(DISPUTES_IndOS_Adv:DISPUTES_IndIS_NonAdv!AI34)</f>
        <v>0</v>
      </c>
      <c r="AJ34" s="26">
        <f>SUM(DISPUTES_IndOS_Adv:DISPUTES_IndIS_NonAdv!AJ34)</f>
        <v>0</v>
      </c>
      <c r="AK34" s="26">
        <f>SUM(DISPUTES_IndOS_Adv:DISPUTES_IndIS_NonAdv!AK34)</f>
        <v>0</v>
      </c>
      <c r="AL34" s="26">
        <f>SUM(DISPUTES_IndOS_Adv:DISPUTES_IndIS_NonAdv!AL34)</f>
        <v>0</v>
      </c>
      <c r="AM34" s="26">
        <f>SUM(DISPUTES_IndOS_Adv:DISPUTES_IndIS_NonAdv!AM34)</f>
        <v>0</v>
      </c>
      <c r="AN34" s="26">
        <f>SUM(DISPUTES_IndOS_Adv:DISPUTES_IndIS_NonAdv!AN34)</f>
        <v>0</v>
      </c>
      <c r="AO34" s="26">
        <f>SUM(DISPUTES_IndOS_Adv:DISPUTES_IndIS_NonAdv!AO34)</f>
        <v>0</v>
      </c>
      <c r="AP34" s="26">
        <f>SUM(DISPUTES_IndOS_Adv:DISPUTES_IndIS_NonAdv!AP34)</f>
        <v>0</v>
      </c>
      <c r="AQ34" s="26">
        <f>SUM(DISPUTES_IndOS_Adv:DISPUTES_IndIS_NonAdv!AQ34)</f>
        <v>0</v>
      </c>
      <c r="AR34" s="26">
        <f>SUM(DISPUTES_IndOS_Adv:DISPUTES_IndIS_NonAdv!AR34)</f>
        <v>0</v>
      </c>
    </row>
    <row r="35" spans="1:44" x14ac:dyDescent="0.25">
      <c r="A35" s="111" t="str">
        <f t="shared" si="1"/>
        <v>DISPUTES BY NUMBER</v>
      </c>
      <c r="B35" s="36"/>
      <c r="C35" s="12" t="s">
        <v>26</v>
      </c>
      <c r="D35" s="53" t="s">
        <v>261</v>
      </c>
      <c r="E35" s="53" t="s">
        <v>513</v>
      </c>
      <c r="F35" s="26">
        <f>SUM(DISPUTES_IndOS_Adv:DISPUTES_IndIS_NonAdv!F35)</f>
        <v>0</v>
      </c>
      <c r="G35" s="26">
        <f>SUM(DISPUTES_IndOS_Adv:DISPUTES_IndIS_NonAdv!G35)</f>
        <v>0</v>
      </c>
      <c r="H35" s="26">
        <f>SUM(DISPUTES_IndOS_Adv:DISPUTES_IndIS_NonAdv!H35)</f>
        <v>0</v>
      </c>
      <c r="I35" s="26">
        <f>SUM(DISPUTES_IndOS_Adv:DISPUTES_IndIS_NonAdv!I35)</f>
        <v>0</v>
      </c>
      <c r="J35" s="26">
        <f>SUM(DISPUTES_IndOS_Adv:DISPUTES_IndIS_NonAdv!J35)</f>
        <v>0</v>
      </c>
      <c r="K35" s="26">
        <f>SUM(DISPUTES_IndOS_Adv:DISPUTES_IndIS_NonAdv!K35)</f>
        <v>0</v>
      </c>
      <c r="L35" s="26">
        <f>SUM(DISPUTES_IndOS_Adv:DISPUTES_IndIS_NonAdv!L35)</f>
        <v>0</v>
      </c>
      <c r="M35" s="26">
        <f>SUM(DISPUTES_IndOS_Adv:DISPUTES_IndIS_NonAdv!M35)</f>
        <v>0</v>
      </c>
      <c r="N35" s="26">
        <f>SUM(DISPUTES_IndOS_Adv:DISPUTES_IndIS_NonAdv!N35)</f>
        <v>0</v>
      </c>
      <c r="O35" s="26">
        <f>SUM(DISPUTES_IndOS_Adv:DISPUTES_IndIS_NonAdv!O35)</f>
        <v>0</v>
      </c>
      <c r="P35" s="26">
        <f>SUM(DISPUTES_IndOS_Adv:DISPUTES_IndIS_NonAdv!P35)</f>
        <v>0</v>
      </c>
      <c r="Q35" s="26">
        <f>SUM(DISPUTES_IndOS_Adv:DISPUTES_IndIS_NonAdv!Q35)</f>
        <v>0</v>
      </c>
      <c r="R35" s="26">
        <f>SUM(DISPUTES_IndOS_Adv:DISPUTES_IndIS_NonAdv!R35)</f>
        <v>0</v>
      </c>
      <c r="S35" s="26">
        <f>SUM(DISPUTES_IndOS_Adv:DISPUTES_IndIS_NonAdv!S35)</f>
        <v>0</v>
      </c>
      <c r="T35" s="26">
        <f>SUM(DISPUTES_IndOS_Adv:DISPUTES_IndIS_NonAdv!T35)</f>
        <v>0</v>
      </c>
      <c r="U35" s="26">
        <f>SUM(DISPUTES_IndOS_Adv:DISPUTES_IndIS_NonAdv!U35)</f>
        <v>0</v>
      </c>
      <c r="V35" s="26">
        <f>SUM(DISPUTES_IndOS_Adv:DISPUTES_IndIS_NonAdv!V35)</f>
        <v>0</v>
      </c>
      <c r="W35" s="26">
        <f>SUM(DISPUTES_IndOS_Adv:DISPUTES_IndIS_NonAdv!W35)</f>
        <v>0</v>
      </c>
      <c r="X35" s="26">
        <f>SUM(DISPUTES_IndOS_Adv:DISPUTES_IndIS_NonAdv!X35)</f>
        <v>0</v>
      </c>
      <c r="Y35" s="26">
        <f>SUM(DISPUTES_IndOS_Adv:DISPUTES_IndIS_NonAdv!Y35)</f>
        <v>0</v>
      </c>
      <c r="Z35" s="26">
        <f>SUM(DISPUTES_IndOS_Adv:DISPUTES_IndIS_NonAdv!Z35)</f>
        <v>0</v>
      </c>
      <c r="AA35" s="26">
        <f>SUM(DISPUTES_IndOS_Adv:DISPUTES_IndIS_NonAdv!AA35)</f>
        <v>0</v>
      </c>
      <c r="AB35" s="26">
        <f>SUM(DISPUTES_IndOS_Adv:DISPUTES_IndIS_NonAdv!AB35)</f>
        <v>0</v>
      </c>
      <c r="AC35" s="26">
        <f>SUM(DISPUTES_IndOS_Adv:DISPUTES_IndIS_NonAdv!AC35)</f>
        <v>0</v>
      </c>
      <c r="AD35" s="26">
        <f>SUM(DISPUTES_IndOS_Adv:DISPUTES_IndIS_NonAdv!AD35)</f>
        <v>0</v>
      </c>
      <c r="AE35" s="26">
        <f>SUM(DISPUTES_IndOS_Adv:DISPUTES_IndIS_NonAdv!AE35)</f>
        <v>0</v>
      </c>
      <c r="AF35" s="26">
        <f>SUM(DISPUTES_IndOS_Adv:DISPUTES_IndIS_NonAdv!AF35)</f>
        <v>0</v>
      </c>
      <c r="AG35" s="26">
        <f>SUM(DISPUTES_IndOS_Adv:DISPUTES_IndIS_NonAdv!AG35)</f>
        <v>0</v>
      </c>
      <c r="AH35" s="26">
        <f>SUM(DISPUTES_IndOS_Adv:DISPUTES_IndIS_NonAdv!AH35)</f>
        <v>0</v>
      </c>
      <c r="AI35" s="26">
        <f>SUM(DISPUTES_IndOS_Adv:DISPUTES_IndIS_NonAdv!AI35)</f>
        <v>0</v>
      </c>
      <c r="AJ35" s="26">
        <f>SUM(DISPUTES_IndOS_Adv:DISPUTES_IndIS_NonAdv!AJ35)</f>
        <v>0</v>
      </c>
      <c r="AK35" s="26">
        <f>SUM(DISPUTES_IndOS_Adv:DISPUTES_IndIS_NonAdv!AK35)</f>
        <v>0</v>
      </c>
      <c r="AL35" s="26">
        <f>SUM(DISPUTES_IndOS_Adv:DISPUTES_IndIS_NonAdv!AL35)</f>
        <v>0</v>
      </c>
      <c r="AM35" s="26">
        <f>SUM(DISPUTES_IndOS_Adv:DISPUTES_IndIS_NonAdv!AM35)</f>
        <v>0</v>
      </c>
      <c r="AN35" s="26">
        <f>SUM(DISPUTES_IndOS_Adv:DISPUTES_IndIS_NonAdv!AN35)</f>
        <v>0</v>
      </c>
      <c r="AO35" s="26">
        <f>SUM(DISPUTES_IndOS_Adv:DISPUTES_IndIS_NonAdv!AO35)</f>
        <v>0</v>
      </c>
      <c r="AP35" s="26">
        <f>SUM(DISPUTES_IndOS_Adv:DISPUTES_IndIS_NonAdv!AP35)</f>
        <v>0</v>
      </c>
      <c r="AQ35" s="26">
        <f>SUM(DISPUTES_IndOS_Adv:DISPUTES_IndIS_NonAdv!AQ35)</f>
        <v>0</v>
      </c>
      <c r="AR35" s="26">
        <f>SUM(DISPUTES_IndOS_Adv:DISPUTES_IndIS_NonAdv!AR35)</f>
        <v>0</v>
      </c>
    </row>
    <row r="36" spans="1:44" x14ac:dyDescent="0.25">
      <c r="A36" s="110"/>
      <c r="B36" s="36"/>
      <c r="C36" s="12"/>
      <c r="D36" s="92"/>
      <c r="E36" s="92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</row>
    <row r="37" spans="1:44" x14ac:dyDescent="0.25">
      <c r="A37" s="111" t="str">
        <f>$A$14</f>
        <v>DISPUTES BY NUMBER</v>
      </c>
      <c r="B37" s="36"/>
      <c r="C37" s="12" t="s">
        <v>27</v>
      </c>
      <c r="D37" s="53" t="s">
        <v>352</v>
      </c>
      <c r="E37" s="53" t="s">
        <v>233</v>
      </c>
      <c r="F37" s="26">
        <f>SUM(DISPUTES_IndOS_Adv:DISPUTES_IndIS_NonAdv!F37)</f>
        <v>0</v>
      </c>
      <c r="G37" s="26">
        <f>SUM(DISPUTES_IndOS_Adv:DISPUTES_IndIS_NonAdv!G37)</f>
        <v>0</v>
      </c>
      <c r="H37" s="26">
        <f>SUM(DISPUTES_IndOS_Adv:DISPUTES_IndIS_NonAdv!H37)</f>
        <v>0</v>
      </c>
      <c r="I37" s="26">
        <f>SUM(DISPUTES_IndOS_Adv:DISPUTES_IndIS_NonAdv!I37)</f>
        <v>0</v>
      </c>
      <c r="J37" s="26">
        <f>SUM(DISPUTES_IndOS_Adv:DISPUTES_IndIS_NonAdv!J37)</f>
        <v>0</v>
      </c>
      <c r="K37" s="26">
        <f>SUM(DISPUTES_IndOS_Adv:DISPUTES_IndIS_NonAdv!K37)</f>
        <v>0</v>
      </c>
      <c r="L37" s="26">
        <f>SUM(DISPUTES_IndOS_Adv:DISPUTES_IndIS_NonAdv!L37)</f>
        <v>0</v>
      </c>
      <c r="M37" s="26">
        <f>SUM(DISPUTES_IndOS_Adv:DISPUTES_IndIS_NonAdv!M37)</f>
        <v>0</v>
      </c>
      <c r="N37" s="26">
        <f>SUM(DISPUTES_IndOS_Adv:DISPUTES_IndIS_NonAdv!N37)</f>
        <v>0</v>
      </c>
      <c r="O37" s="26">
        <f>SUM(DISPUTES_IndOS_Adv:DISPUTES_IndIS_NonAdv!O37)</f>
        <v>0</v>
      </c>
      <c r="P37" s="26">
        <f>SUM(DISPUTES_IndOS_Adv:DISPUTES_IndIS_NonAdv!P37)</f>
        <v>0</v>
      </c>
      <c r="Q37" s="26">
        <f>SUM(DISPUTES_IndOS_Adv:DISPUTES_IndIS_NonAdv!Q37)</f>
        <v>0</v>
      </c>
      <c r="R37" s="26">
        <f>SUM(DISPUTES_IndOS_Adv:DISPUTES_IndIS_NonAdv!R37)</f>
        <v>0</v>
      </c>
      <c r="S37" s="26">
        <f>SUM(DISPUTES_IndOS_Adv:DISPUTES_IndIS_NonAdv!S37)</f>
        <v>0</v>
      </c>
      <c r="T37" s="26">
        <f>SUM(DISPUTES_IndOS_Adv:DISPUTES_IndIS_NonAdv!T37)</f>
        <v>0</v>
      </c>
      <c r="U37" s="26">
        <f>SUM(DISPUTES_IndOS_Adv:DISPUTES_IndIS_NonAdv!U37)</f>
        <v>0</v>
      </c>
      <c r="V37" s="26">
        <f>SUM(DISPUTES_IndOS_Adv:DISPUTES_IndIS_NonAdv!V37)</f>
        <v>0</v>
      </c>
      <c r="W37" s="26">
        <f>SUM(DISPUTES_IndOS_Adv:DISPUTES_IndIS_NonAdv!W37)</f>
        <v>0</v>
      </c>
      <c r="X37" s="26">
        <f>SUM(DISPUTES_IndOS_Adv:DISPUTES_IndIS_NonAdv!X37)</f>
        <v>0</v>
      </c>
      <c r="Y37" s="26">
        <f>SUM(DISPUTES_IndOS_Adv:DISPUTES_IndIS_NonAdv!Y37)</f>
        <v>0</v>
      </c>
      <c r="Z37" s="26">
        <f>SUM(DISPUTES_IndOS_Adv:DISPUTES_IndIS_NonAdv!Z37)</f>
        <v>0</v>
      </c>
      <c r="AA37" s="26">
        <f>SUM(DISPUTES_IndOS_Adv:DISPUTES_IndIS_NonAdv!AA37)</f>
        <v>0</v>
      </c>
      <c r="AB37" s="26">
        <f>SUM(DISPUTES_IndOS_Adv:DISPUTES_IndIS_NonAdv!AB37)</f>
        <v>0</v>
      </c>
      <c r="AC37" s="26">
        <f>SUM(DISPUTES_IndOS_Adv:DISPUTES_IndIS_NonAdv!AC37)</f>
        <v>0</v>
      </c>
      <c r="AD37" s="26">
        <f>SUM(DISPUTES_IndOS_Adv:DISPUTES_IndIS_NonAdv!AD37)</f>
        <v>0</v>
      </c>
      <c r="AE37" s="26">
        <f>SUM(DISPUTES_IndOS_Adv:DISPUTES_IndIS_NonAdv!AE37)</f>
        <v>0</v>
      </c>
      <c r="AF37" s="26">
        <f>SUM(DISPUTES_IndOS_Adv:DISPUTES_IndIS_NonAdv!AF37)</f>
        <v>0</v>
      </c>
      <c r="AG37" s="26">
        <f>SUM(DISPUTES_IndOS_Adv:DISPUTES_IndIS_NonAdv!AG37)</f>
        <v>0</v>
      </c>
      <c r="AH37" s="26">
        <f>SUM(DISPUTES_IndOS_Adv:DISPUTES_IndIS_NonAdv!AH37)</f>
        <v>0</v>
      </c>
      <c r="AI37" s="26">
        <f>SUM(DISPUTES_IndOS_Adv:DISPUTES_IndIS_NonAdv!AI37)</f>
        <v>0</v>
      </c>
      <c r="AJ37" s="26">
        <f>SUM(DISPUTES_IndOS_Adv:DISPUTES_IndIS_NonAdv!AJ37)</f>
        <v>0</v>
      </c>
      <c r="AK37" s="26">
        <f>SUM(DISPUTES_IndOS_Adv:DISPUTES_IndIS_NonAdv!AK37)</f>
        <v>0</v>
      </c>
      <c r="AL37" s="26">
        <f>SUM(DISPUTES_IndOS_Adv:DISPUTES_IndIS_NonAdv!AL37)</f>
        <v>0</v>
      </c>
      <c r="AM37" s="26">
        <f>SUM(DISPUTES_IndOS_Adv:DISPUTES_IndIS_NonAdv!AM37)</f>
        <v>0</v>
      </c>
      <c r="AN37" s="26">
        <f>SUM(DISPUTES_IndOS_Adv:DISPUTES_IndIS_NonAdv!AN37)</f>
        <v>0</v>
      </c>
      <c r="AO37" s="26">
        <f>SUM(DISPUTES_IndOS_Adv:DISPUTES_IndIS_NonAdv!AO37)</f>
        <v>0</v>
      </c>
      <c r="AP37" s="26">
        <f>SUM(DISPUTES_IndOS_Adv:DISPUTES_IndIS_NonAdv!AP37)</f>
        <v>0</v>
      </c>
      <c r="AQ37" s="26">
        <f>SUM(DISPUTES_IndOS_Adv:DISPUTES_IndIS_NonAdv!AQ37)</f>
        <v>0</v>
      </c>
      <c r="AR37" s="26">
        <f>SUM(DISPUTES_IndOS_Adv:DISPUTES_IndIS_NonAdv!AR37)</f>
        <v>0</v>
      </c>
    </row>
    <row r="38" spans="1:44" x14ac:dyDescent="0.25">
      <c r="A38" s="111"/>
      <c r="B38" s="36"/>
      <c r="C38" s="12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</row>
    <row r="39" spans="1:44" x14ac:dyDescent="0.25">
      <c r="A39" s="111"/>
      <c r="B39" s="36"/>
      <c r="C39" s="12"/>
      <c r="D39" s="67" t="s">
        <v>514</v>
      </c>
      <c r="E39" s="53"/>
      <c r="F39" s="69">
        <f>SUM(DISPUTES_IndOS_Adv:DISPUTES_IndIS_NonAdv!F39)</f>
        <v>0</v>
      </c>
      <c r="G39" s="69">
        <f>SUM(DISPUTES_IndOS_Adv:DISPUTES_IndIS_NonAdv!G39)</f>
        <v>0</v>
      </c>
      <c r="H39" s="69">
        <f>SUM(DISPUTES_IndOS_Adv:DISPUTES_IndIS_NonAdv!H39)</f>
        <v>0</v>
      </c>
      <c r="I39" s="69">
        <f>SUM(DISPUTES_IndOS_Adv:DISPUTES_IndIS_NonAdv!I39)</f>
        <v>0</v>
      </c>
      <c r="J39" s="69">
        <f>SUM(DISPUTES_IndOS_Adv:DISPUTES_IndIS_NonAdv!J39)</f>
        <v>0</v>
      </c>
      <c r="K39" s="69">
        <f>SUM(DISPUTES_IndOS_Adv:DISPUTES_IndIS_NonAdv!K39)</f>
        <v>0</v>
      </c>
      <c r="L39" s="69">
        <f>SUM(DISPUTES_IndOS_Adv:DISPUTES_IndIS_NonAdv!L39)</f>
        <v>0</v>
      </c>
      <c r="M39" s="69">
        <f>SUM(DISPUTES_IndOS_Adv:DISPUTES_IndIS_NonAdv!M39)</f>
        <v>0</v>
      </c>
      <c r="N39" s="69">
        <f>SUM(DISPUTES_IndOS_Adv:DISPUTES_IndIS_NonAdv!N39)</f>
        <v>0</v>
      </c>
      <c r="O39" s="69">
        <f>SUM(DISPUTES_IndOS_Adv:DISPUTES_IndIS_NonAdv!O39)</f>
        <v>0</v>
      </c>
      <c r="P39" s="69">
        <f>SUM(DISPUTES_IndOS_Adv:DISPUTES_IndIS_NonAdv!P39)</f>
        <v>0</v>
      </c>
      <c r="Q39" s="69">
        <f>SUM(DISPUTES_IndOS_Adv:DISPUTES_IndIS_NonAdv!Q39)</f>
        <v>0</v>
      </c>
      <c r="R39" s="69">
        <f>SUM(DISPUTES_IndOS_Adv:DISPUTES_IndIS_NonAdv!R39)</f>
        <v>0</v>
      </c>
      <c r="S39" s="69">
        <f>SUM(DISPUTES_IndOS_Adv:DISPUTES_IndIS_NonAdv!S39)</f>
        <v>0</v>
      </c>
      <c r="T39" s="69">
        <f>SUM(DISPUTES_IndOS_Adv:DISPUTES_IndIS_NonAdv!T39)</f>
        <v>0</v>
      </c>
      <c r="U39" s="69">
        <f>SUM(DISPUTES_IndOS_Adv:DISPUTES_IndIS_NonAdv!U39)</f>
        <v>0</v>
      </c>
      <c r="V39" s="69">
        <f>SUM(DISPUTES_IndOS_Adv:DISPUTES_IndIS_NonAdv!V39)</f>
        <v>0</v>
      </c>
      <c r="W39" s="69">
        <f>SUM(DISPUTES_IndOS_Adv:DISPUTES_IndIS_NonAdv!W39)</f>
        <v>0</v>
      </c>
      <c r="X39" s="69">
        <f>SUM(DISPUTES_IndOS_Adv:DISPUTES_IndIS_NonAdv!X39)</f>
        <v>0</v>
      </c>
      <c r="Y39" s="69">
        <f>SUM(DISPUTES_IndOS_Adv:DISPUTES_IndIS_NonAdv!Y39)</f>
        <v>0</v>
      </c>
      <c r="Z39" s="69">
        <f>SUM(DISPUTES_IndOS_Adv:DISPUTES_IndIS_NonAdv!Z39)</f>
        <v>0</v>
      </c>
      <c r="AA39" s="69">
        <f>SUM(DISPUTES_IndOS_Adv:DISPUTES_IndIS_NonAdv!AA39)</f>
        <v>0</v>
      </c>
      <c r="AB39" s="69">
        <f>SUM(DISPUTES_IndOS_Adv:DISPUTES_IndIS_NonAdv!AB39)</f>
        <v>0</v>
      </c>
      <c r="AC39" s="69">
        <f>SUM(DISPUTES_IndOS_Adv:DISPUTES_IndIS_NonAdv!AC39)</f>
        <v>0</v>
      </c>
      <c r="AD39" s="69">
        <f>SUM(DISPUTES_IndOS_Adv:DISPUTES_IndIS_NonAdv!AD39)</f>
        <v>0</v>
      </c>
      <c r="AE39" s="69">
        <f>SUM(DISPUTES_IndOS_Adv:DISPUTES_IndIS_NonAdv!AE39)</f>
        <v>0</v>
      </c>
      <c r="AF39" s="69">
        <f>SUM(DISPUTES_IndOS_Adv:DISPUTES_IndIS_NonAdv!AF39)</f>
        <v>0</v>
      </c>
      <c r="AG39" s="69">
        <f>SUM(DISPUTES_IndOS_Adv:DISPUTES_IndIS_NonAdv!AG39)</f>
        <v>0</v>
      </c>
      <c r="AH39" s="69">
        <f>SUM(DISPUTES_IndOS_Adv:DISPUTES_IndIS_NonAdv!AH39)</f>
        <v>0</v>
      </c>
      <c r="AI39" s="69">
        <f>SUM(DISPUTES_IndOS_Adv:DISPUTES_IndIS_NonAdv!AI39)</f>
        <v>0</v>
      </c>
      <c r="AJ39" s="69">
        <f>SUM(DISPUTES_IndOS_Adv:DISPUTES_IndIS_NonAdv!AJ39)</f>
        <v>0</v>
      </c>
      <c r="AK39" s="69">
        <f>SUM(DISPUTES_IndOS_Adv:DISPUTES_IndIS_NonAdv!AK39)</f>
        <v>0</v>
      </c>
      <c r="AL39" s="69">
        <f>SUM(DISPUTES_IndOS_Adv:DISPUTES_IndIS_NonAdv!AL39)</f>
        <v>0</v>
      </c>
      <c r="AM39" s="69">
        <f>SUM(DISPUTES_IndOS_Adv:DISPUTES_IndIS_NonAdv!AM39)</f>
        <v>0</v>
      </c>
      <c r="AN39" s="69">
        <f>SUM(DISPUTES_IndOS_Adv:DISPUTES_IndIS_NonAdv!AN39)</f>
        <v>0</v>
      </c>
      <c r="AO39" s="69">
        <f>SUM(DISPUTES_IndOS_Adv:DISPUTES_IndIS_NonAdv!AO39)</f>
        <v>0</v>
      </c>
      <c r="AP39" s="69">
        <f>SUM(DISPUTES_IndOS_Adv:DISPUTES_IndIS_NonAdv!AP39)</f>
        <v>0</v>
      </c>
      <c r="AQ39" s="69">
        <f>SUM(DISPUTES_IndOS_Adv:DISPUTES_IndIS_NonAdv!AQ39)</f>
        <v>0</v>
      </c>
      <c r="AR39" s="69">
        <f>SUM(DISPUTES_IndOS_Adv:DISPUTES_IndIS_NonAdv!AR39)</f>
        <v>0</v>
      </c>
    </row>
    <row r="40" spans="1:44" x14ac:dyDescent="0.25">
      <c r="A40" s="112"/>
      <c r="B40" s="36"/>
      <c r="C40" s="12"/>
      <c r="D40" s="53"/>
      <c r="E40" s="53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x14ac:dyDescent="0.25">
      <c r="A41" s="113"/>
      <c r="D41" s="114" t="s">
        <v>174</v>
      </c>
      <c r="E41" s="114"/>
      <c r="F41" s="51" t="s">
        <v>76</v>
      </c>
      <c r="G41" s="51" t="s">
        <v>76</v>
      </c>
      <c r="H41" s="51" t="s">
        <v>76</v>
      </c>
      <c r="I41" s="51" t="s">
        <v>76</v>
      </c>
      <c r="J41" s="51" t="s">
        <v>76</v>
      </c>
      <c r="K41" s="51" t="s">
        <v>76</v>
      </c>
      <c r="L41" s="128" t="s">
        <v>75</v>
      </c>
      <c r="M41" s="51" t="s">
        <v>76</v>
      </c>
      <c r="N41" s="51" t="s">
        <v>76</v>
      </c>
      <c r="O41" s="51" t="s">
        <v>76</v>
      </c>
      <c r="P41" s="51" t="s">
        <v>76</v>
      </c>
      <c r="Q41" s="51" t="s">
        <v>76</v>
      </c>
      <c r="R41" s="51" t="s">
        <v>76</v>
      </c>
      <c r="S41" s="51" t="s">
        <v>76</v>
      </c>
      <c r="T41" s="51" t="s">
        <v>76</v>
      </c>
      <c r="U41" s="51" t="s">
        <v>76</v>
      </c>
      <c r="V41" s="51" t="s">
        <v>76</v>
      </c>
      <c r="W41" s="51" t="s">
        <v>76</v>
      </c>
      <c r="X41" s="51" t="s">
        <v>76</v>
      </c>
      <c r="Y41" s="128" t="s">
        <v>75</v>
      </c>
      <c r="Z41" s="51" t="s">
        <v>76</v>
      </c>
      <c r="AA41" s="51" t="s">
        <v>76</v>
      </c>
      <c r="AB41" s="51" t="s">
        <v>76</v>
      </c>
      <c r="AC41" s="51" t="s">
        <v>76</v>
      </c>
      <c r="AD41" s="51" t="s">
        <v>76</v>
      </c>
      <c r="AE41" s="51" t="s">
        <v>76</v>
      </c>
      <c r="AF41" s="51" t="s">
        <v>76</v>
      </c>
      <c r="AG41" s="51" t="s">
        <v>76</v>
      </c>
      <c r="AH41" s="51" t="s">
        <v>76</v>
      </c>
      <c r="AI41" s="51" t="s">
        <v>76</v>
      </c>
      <c r="AJ41" s="51" t="s">
        <v>76</v>
      </c>
      <c r="AK41" s="51" t="s">
        <v>76</v>
      </c>
      <c r="AL41" s="128" t="s">
        <v>75</v>
      </c>
      <c r="AM41" s="51" t="s">
        <v>76</v>
      </c>
      <c r="AN41" s="51" t="s">
        <v>76</v>
      </c>
      <c r="AO41" s="51" t="s">
        <v>76</v>
      </c>
      <c r="AP41" s="51" t="s">
        <v>76</v>
      </c>
      <c r="AQ41" s="51" t="s">
        <v>76</v>
      </c>
      <c r="AR41" s="51" t="s">
        <v>76</v>
      </c>
    </row>
    <row r="42" spans="1:44" x14ac:dyDescent="0.25">
      <c r="A42" s="111" t="str">
        <f>D41</f>
        <v>DISPUTES BY SUM INSURED</v>
      </c>
      <c r="B42" s="36"/>
      <c r="C42" s="12" t="s">
        <v>25</v>
      </c>
      <c r="D42" s="53" t="s">
        <v>351</v>
      </c>
      <c r="E42" s="53" t="s">
        <v>225</v>
      </c>
      <c r="F42" s="26">
        <f>SUM(DISPUTES_IndOS_Adv:DISPUTES_IndIS_NonAdv!F42)</f>
        <v>0</v>
      </c>
      <c r="G42" s="26">
        <f>SUM(DISPUTES_IndOS_Adv:DISPUTES_IndIS_NonAdv!G42)</f>
        <v>0</v>
      </c>
      <c r="H42" s="26">
        <f>SUM(DISPUTES_IndOS_Adv:DISPUTES_IndIS_NonAdv!H42)</f>
        <v>0</v>
      </c>
      <c r="I42" s="26">
        <f>SUM(DISPUTES_IndOS_Adv:DISPUTES_IndIS_NonAdv!I42)</f>
        <v>0</v>
      </c>
      <c r="J42" s="26">
        <f>SUM(DISPUTES_IndOS_Adv:DISPUTES_IndIS_NonAdv!J42)</f>
        <v>0</v>
      </c>
      <c r="K42" s="26">
        <f>SUM(DISPUTES_IndOS_Adv:DISPUTES_IndIS_NonAdv!K42)</f>
        <v>0</v>
      </c>
      <c r="L42" s="26">
        <f>SUM(DISPUTES_IndOS_Adv:DISPUTES_IndIS_NonAdv!L42)</f>
        <v>0</v>
      </c>
      <c r="M42" s="26">
        <f>SUM(DISPUTES_IndOS_Adv:DISPUTES_IndIS_NonAdv!M42)</f>
        <v>0</v>
      </c>
      <c r="N42" s="26">
        <f>SUM(DISPUTES_IndOS_Adv:DISPUTES_IndIS_NonAdv!N42)</f>
        <v>0</v>
      </c>
      <c r="O42" s="26">
        <f>SUM(DISPUTES_IndOS_Adv:DISPUTES_IndIS_NonAdv!O42)</f>
        <v>0</v>
      </c>
      <c r="P42" s="26">
        <f>SUM(DISPUTES_IndOS_Adv:DISPUTES_IndIS_NonAdv!P42)</f>
        <v>0</v>
      </c>
      <c r="Q42" s="26">
        <f>SUM(DISPUTES_IndOS_Adv:DISPUTES_IndIS_NonAdv!Q42)</f>
        <v>0</v>
      </c>
      <c r="R42" s="26">
        <f>SUM(DISPUTES_IndOS_Adv:DISPUTES_IndIS_NonAdv!R42)</f>
        <v>0</v>
      </c>
      <c r="S42" s="26">
        <f>SUM(DISPUTES_IndOS_Adv:DISPUTES_IndIS_NonAdv!S42)</f>
        <v>0</v>
      </c>
      <c r="T42" s="26">
        <f>SUM(DISPUTES_IndOS_Adv:DISPUTES_IndIS_NonAdv!T42)</f>
        <v>0</v>
      </c>
      <c r="U42" s="26">
        <f>SUM(DISPUTES_IndOS_Adv:DISPUTES_IndIS_NonAdv!U42)</f>
        <v>0</v>
      </c>
      <c r="V42" s="26">
        <f>SUM(DISPUTES_IndOS_Adv:DISPUTES_IndIS_NonAdv!V42)</f>
        <v>0</v>
      </c>
      <c r="W42" s="26">
        <f>SUM(DISPUTES_IndOS_Adv:DISPUTES_IndIS_NonAdv!W42)</f>
        <v>0</v>
      </c>
      <c r="X42" s="26">
        <f>SUM(DISPUTES_IndOS_Adv:DISPUTES_IndIS_NonAdv!X42)</f>
        <v>0</v>
      </c>
      <c r="Y42" s="26">
        <f>SUM(DISPUTES_IndOS_Adv:DISPUTES_IndIS_NonAdv!Y42)</f>
        <v>0</v>
      </c>
      <c r="Z42" s="26">
        <f>SUM(DISPUTES_IndOS_Adv:DISPUTES_IndIS_NonAdv!Z42)</f>
        <v>0</v>
      </c>
      <c r="AA42" s="26">
        <f>SUM(DISPUTES_IndOS_Adv:DISPUTES_IndIS_NonAdv!AA42)</f>
        <v>0</v>
      </c>
      <c r="AB42" s="26">
        <f>SUM(DISPUTES_IndOS_Adv:DISPUTES_IndIS_NonAdv!AB42)</f>
        <v>0</v>
      </c>
      <c r="AC42" s="26">
        <f>SUM(DISPUTES_IndOS_Adv:DISPUTES_IndIS_NonAdv!AC42)</f>
        <v>0</v>
      </c>
      <c r="AD42" s="26">
        <f>SUM(DISPUTES_IndOS_Adv:DISPUTES_IndIS_NonAdv!AD42)</f>
        <v>0</v>
      </c>
      <c r="AE42" s="26">
        <f>SUM(DISPUTES_IndOS_Adv:DISPUTES_IndIS_NonAdv!AE42)</f>
        <v>0</v>
      </c>
      <c r="AF42" s="26">
        <f>SUM(DISPUTES_IndOS_Adv:DISPUTES_IndIS_NonAdv!AF42)</f>
        <v>0</v>
      </c>
      <c r="AG42" s="26">
        <f>SUM(DISPUTES_IndOS_Adv:DISPUTES_IndIS_NonAdv!AG42)</f>
        <v>0</v>
      </c>
      <c r="AH42" s="26">
        <f>SUM(DISPUTES_IndOS_Adv:DISPUTES_IndIS_NonAdv!AH42)</f>
        <v>0</v>
      </c>
      <c r="AI42" s="26">
        <f>SUM(DISPUTES_IndOS_Adv:DISPUTES_IndIS_NonAdv!AI42)</f>
        <v>0</v>
      </c>
      <c r="AJ42" s="26">
        <f>SUM(DISPUTES_IndOS_Adv:DISPUTES_IndIS_NonAdv!AJ42)</f>
        <v>0</v>
      </c>
      <c r="AK42" s="26">
        <f>SUM(DISPUTES_IndOS_Adv:DISPUTES_IndIS_NonAdv!AK42)</f>
        <v>0</v>
      </c>
      <c r="AL42" s="26">
        <f>SUM(DISPUTES_IndOS_Adv:DISPUTES_IndIS_NonAdv!AL42)</f>
        <v>0</v>
      </c>
      <c r="AM42" s="26">
        <f>SUM(DISPUTES_IndOS_Adv:DISPUTES_IndIS_NonAdv!AM42)</f>
        <v>0</v>
      </c>
      <c r="AN42" s="26">
        <f>SUM(DISPUTES_IndOS_Adv:DISPUTES_IndIS_NonAdv!AN42)</f>
        <v>0</v>
      </c>
      <c r="AO42" s="26">
        <f>SUM(DISPUTES_IndOS_Adv:DISPUTES_IndIS_NonAdv!AO42)</f>
        <v>0</v>
      </c>
      <c r="AP42" s="26">
        <f>SUM(DISPUTES_IndOS_Adv:DISPUTES_IndIS_NonAdv!AP42)</f>
        <v>0</v>
      </c>
      <c r="AQ42" s="26">
        <f>SUM(DISPUTES_IndOS_Adv:DISPUTES_IndIS_NonAdv!AQ42)</f>
        <v>0</v>
      </c>
      <c r="AR42" s="26">
        <f>SUM(DISPUTES_IndOS_Adv:DISPUTES_IndIS_NonAdv!AR42)</f>
        <v>0</v>
      </c>
    </row>
    <row r="43" spans="1:44" x14ac:dyDescent="0.25">
      <c r="A43" s="111"/>
      <c r="B43" s="36"/>
      <c r="C43" s="12"/>
      <c r="D43" s="92"/>
      <c r="E43" s="92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</row>
    <row r="44" spans="1:44" x14ac:dyDescent="0.25">
      <c r="A44" s="110" t="str">
        <f t="shared" ref="A44:A65" si="2">$A$42</f>
        <v>DISPUTES BY SUM INSURED</v>
      </c>
      <c r="B44" s="36"/>
      <c r="C44" s="12" t="s">
        <v>26</v>
      </c>
      <c r="D44" s="53" t="s">
        <v>353</v>
      </c>
      <c r="E44" s="53" t="s">
        <v>226</v>
      </c>
      <c r="F44" s="26">
        <f>SUM(DISPUTES_IndOS_Adv:DISPUTES_IndIS_NonAdv!F44)</f>
        <v>0</v>
      </c>
      <c r="G44" s="26">
        <f>SUM(DISPUTES_IndOS_Adv:DISPUTES_IndIS_NonAdv!G44)</f>
        <v>0</v>
      </c>
      <c r="H44" s="26">
        <f>SUM(DISPUTES_IndOS_Adv:DISPUTES_IndIS_NonAdv!H44)</f>
        <v>0</v>
      </c>
      <c r="I44" s="26">
        <f>SUM(DISPUTES_IndOS_Adv:DISPUTES_IndIS_NonAdv!I44)</f>
        <v>0</v>
      </c>
      <c r="J44" s="26">
        <f>SUM(DISPUTES_IndOS_Adv:DISPUTES_IndIS_NonAdv!J44)</f>
        <v>0</v>
      </c>
      <c r="K44" s="26">
        <f>SUM(DISPUTES_IndOS_Adv:DISPUTES_IndIS_NonAdv!K44)</f>
        <v>0</v>
      </c>
      <c r="L44" s="26">
        <f>SUM(DISPUTES_IndOS_Adv:DISPUTES_IndIS_NonAdv!L44)</f>
        <v>0</v>
      </c>
      <c r="M44" s="26">
        <f>SUM(DISPUTES_IndOS_Adv:DISPUTES_IndIS_NonAdv!M44)</f>
        <v>0</v>
      </c>
      <c r="N44" s="26">
        <f>SUM(DISPUTES_IndOS_Adv:DISPUTES_IndIS_NonAdv!N44)</f>
        <v>0</v>
      </c>
      <c r="O44" s="26">
        <f>SUM(DISPUTES_IndOS_Adv:DISPUTES_IndIS_NonAdv!O44)</f>
        <v>0</v>
      </c>
      <c r="P44" s="26">
        <f>SUM(DISPUTES_IndOS_Adv:DISPUTES_IndIS_NonAdv!P44)</f>
        <v>0</v>
      </c>
      <c r="Q44" s="26">
        <f>SUM(DISPUTES_IndOS_Adv:DISPUTES_IndIS_NonAdv!Q44)</f>
        <v>0</v>
      </c>
      <c r="R44" s="26">
        <f>SUM(DISPUTES_IndOS_Adv:DISPUTES_IndIS_NonAdv!R44)</f>
        <v>0</v>
      </c>
      <c r="S44" s="26">
        <f>SUM(DISPUTES_IndOS_Adv:DISPUTES_IndIS_NonAdv!S44)</f>
        <v>0</v>
      </c>
      <c r="T44" s="26">
        <f>SUM(DISPUTES_IndOS_Adv:DISPUTES_IndIS_NonAdv!T44)</f>
        <v>0</v>
      </c>
      <c r="U44" s="26">
        <f>SUM(DISPUTES_IndOS_Adv:DISPUTES_IndIS_NonAdv!U44)</f>
        <v>0</v>
      </c>
      <c r="V44" s="26">
        <f>SUM(DISPUTES_IndOS_Adv:DISPUTES_IndIS_NonAdv!V44)</f>
        <v>0</v>
      </c>
      <c r="W44" s="26">
        <f>SUM(DISPUTES_IndOS_Adv:DISPUTES_IndIS_NonAdv!W44)</f>
        <v>0</v>
      </c>
      <c r="X44" s="26">
        <f>SUM(DISPUTES_IndOS_Adv:DISPUTES_IndIS_NonAdv!X44)</f>
        <v>0</v>
      </c>
      <c r="Y44" s="26">
        <f>SUM(DISPUTES_IndOS_Adv:DISPUTES_IndIS_NonAdv!Y44)</f>
        <v>0</v>
      </c>
      <c r="Z44" s="26">
        <f>SUM(DISPUTES_IndOS_Adv:DISPUTES_IndIS_NonAdv!Z44)</f>
        <v>0</v>
      </c>
      <c r="AA44" s="26">
        <f>SUM(DISPUTES_IndOS_Adv:DISPUTES_IndIS_NonAdv!AA44)</f>
        <v>0</v>
      </c>
      <c r="AB44" s="26">
        <f>SUM(DISPUTES_IndOS_Adv:DISPUTES_IndIS_NonAdv!AB44)</f>
        <v>0</v>
      </c>
      <c r="AC44" s="26">
        <f>SUM(DISPUTES_IndOS_Adv:DISPUTES_IndIS_NonAdv!AC44)</f>
        <v>0</v>
      </c>
      <c r="AD44" s="26">
        <f>SUM(DISPUTES_IndOS_Adv:DISPUTES_IndIS_NonAdv!AD44)</f>
        <v>0</v>
      </c>
      <c r="AE44" s="26">
        <f>SUM(DISPUTES_IndOS_Adv:DISPUTES_IndIS_NonAdv!AE44)</f>
        <v>0</v>
      </c>
      <c r="AF44" s="26">
        <f>SUM(DISPUTES_IndOS_Adv:DISPUTES_IndIS_NonAdv!AF44)</f>
        <v>0</v>
      </c>
      <c r="AG44" s="26">
        <f>SUM(DISPUTES_IndOS_Adv:DISPUTES_IndIS_NonAdv!AG44)</f>
        <v>0</v>
      </c>
      <c r="AH44" s="26">
        <f>SUM(DISPUTES_IndOS_Adv:DISPUTES_IndIS_NonAdv!AH44)</f>
        <v>0</v>
      </c>
      <c r="AI44" s="26">
        <f>SUM(DISPUTES_IndOS_Adv:DISPUTES_IndIS_NonAdv!AI44)</f>
        <v>0</v>
      </c>
      <c r="AJ44" s="26">
        <f>SUM(DISPUTES_IndOS_Adv:DISPUTES_IndIS_NonAdv!AJ44)</f>
        <v>0</v>
      </c>
      <c r="AK44" s="26">
        <f>SUM(DISPUTES_IndOS_Adv:DISPUTES_IndIS_NonAdv!AK44)</f>
        <v>0</v>
      </c>
      <c r="AL44" s="26">
        <f>SUM(DISPUTES_IndOS_Adv:DISPUTES_IndIS_NonAdv!AL44)</f>
        <v>0</v>
      </c>
      <c r="AM44" s="26">
        <f>SUM(DISPUTES_IndOS_Adv:DISPUTES_IndIS_NonAdv!AM44)</f>
        <v>0</v>
      </c>
      <c r="AN44" s="26">
        <f>SUM(DISPUTES_IndOS_Adv:DISPUTES_IndIS_NonAdv!AN44)</f>
        <v>0</v>
      </c>
      <c r="AO44" s="26">
        <f>SUM(DISPUTES_IndOS_Adv:DISPUTES_IndIS_NonAdv!AO44)</f>
        <v>0</v>
      </c>
      <c r="AP44" s="26">
        <f>SUM(DISPUTES_IndOS_Adv:DISPUTES_IndIS_NonAdv!AP44)</f>
        <v>0</v>
      </c>
      <c r="AQ44" s="26">
        <f>SUM(DISPUTES_IndOS_Adv:DISPUTES_IndIS_NonAdv!AQ44)</f>
        <v>0</v>
      </c>
      <c r="AR44" s="26">
        <f>SUM(DISPUTES_IndOS_Adv:DISPUTES_IndIS_NonAdv!AR44)</f>
        <v>0</v>
      </c>
    </row>
    <row r="45" spans="1:44" x14ac:dyDescent="0.25">
      <c r="A45" s="110" t="str">
        <f t="shared" si="2"/>
        <v>DISPUTES BY SUM INSURED</v>
      </c>
      <c r="B45" s="36"/>
      <c r="C45" s="12" t="s">
        <v>26</v>
      </c>
      <c r="D45" s="53" t="s">
        <v>256</v>
      </c>
      <c r="E45" s="53" t="s">
        <v>506</v>
      </c>
      <c r="F45" s="26">
        <f>SUM(DISPUTES_IndOS_Adv:DISPUTES_IndIS_NonAdv!F45)</f>
        <v>0</v>
      </c>
      <c r="G45" s="26">
        <f>SUM(DISPUTES_IndOS_Adv:DISPUTES_IndIS_NonAdv!G45)</f>
        <v>0</v>
      </c>
      <c r="H45" s="26">
        <f>SUM(DISPUTES_IndOS_Adv:DISPUTES_IndIS_NonAdv!H45)</f>
        <v>0</v>
      </c>
      <c r="I45" s="26">
        <f>SUM(DISPUTES_IndOS_Adv:DISPUTES_IndIS_NonAdv!I45)</f>
        <v>0</v>
      </c>
      <c r="J45" s="26">
        <f>SUM(DISPUTES_IndOS_Adv:DISPUTES_IndIS_NonAdv!J45)</f>
        <v>0</v>
      </c>
      <c r="K45" s="26">
        <f>SUM(DISPUTES_IndOS_Adv:DISPUTES_IndIS_NonAdv!K45)</f>
        <v>0</v>
      </c>
      <c r="L45" s="26">
        <f>SUM(DISPUTES_IndOS_Adv:DISPUTES_IndIS_NonAdv!L45)</f>
        <v>0</v>
      </c>
      <c r="M45" s="26">
        <f>SUM(DISPUTES_IndOS_Adv:DISPUTES_IndIS_NonAdv!M45)</f>
        <v>0</v>
      </c>
      <c r="N45" s="26">
        <f>SUM(DISPUTES_IndOS_Adv:DISPUTES_IndIS_NonAdv!N45)</f>
        <v>0</v>
      </c>
      <c r="O45" s="26">
        <f>SUM(DISPUTES_IndOS_Adv:DISPUTES_IndIS_NonAdv!O45)</f>
        <v>0</v>
      </c>
      <c r="P45" s="26">
        <f>SUM(DISPUTES_IndOS_Adv:DISPUTES_IndIS_NonAdv!P45)</f>
        <v>0</v>
      </c>
      <c r="Q45" s="26">
        <f>SUM(DISPUTES_IndOS_Adv:DISPUTES_IndIS_NonAdv!Q45)</f>
        <v>0</v>
      </c>
      <c r="R45" s="26">
        <f>SUM(DISPUTES_IndOS_Adv:DISPUTES_IndIS_NonAdv!R45)</f>
        <v>0</v>
      </c>
      <c r="S45" s="26">
        <f>SUM(DISPUTES_IndOS_Adv:DISPUTES_IndIS_NonAdv!S45)</f>
        <v>0</v>
      </c>
      <c r="T45" s="26">
        <f>SUM(DISPUTES_IndOS_Adv:DISPUTES_IndIS_NonAdv!T45)</f>
        <v>0</v>
      </c>
      <c r="U45" s="26">
        <f>SUM(DISPUTES_IndOS_Adv:DISPUTES_IndIS_NonAdv!U45)</f>
        <v>0</v>
      </c>
      <c r="V45" s="26">
        <f>SUM(DISPUTES_IndOS_Adv:DISPUTES_IndIS_NonAdv!V45)</f>
        <v>0</v>
      </c>
      <c r="W45" s="26">
        <f>SUM(DISPUTES_IndOS_Adv:DISPUTES_IndIS_NonAdv!W45)</f>
        <v>0</v>
      </c>
      <c r="X45" s="26">
        <f>SUM(DISPUTES_IndOS_Adv:DISPUTES_IndIS_NonAdv!X45)</f>
        <v>0</v>
      </c>
      <c r="Y45" s="26">
        <f>SUM(DISPUTES_IndOS_Adv:DISPUTES_IndIS_NonAdv!Y45)</f>
        <v>0</v>
      </c>
      <c r="Z45" s="26">
        <f>SUM(DISPUTES_IndOS_Adv:DISPUTES_IndIS_NonAdv!Z45)</f>
        <v>0</v>
      </c>
      <c r="AA45" s="26">
        <f>SUM(DISPUTES_IndOS_Adv:DISPUTES_IndIS_NonAdv!AA45)</f>
        <v>0</v>
      </c>
      <c r="AB45" s="26">
        <f>SUM(DISPUTES_IndOS_Adv:DISPUTES_IndIS_NonAdv!AB45)</f>
        <v>0</v>
      </c>
      <c r="AC45" s="26">
        <f>SUM(DISPUTES_IndOS_Adv:DISPUTES_IndIS_NonAdv!AC45)</f>
        <v>0</v>
      </c>
      <c r="AD45" s="26">
        <f>SUM(DISPUTES_IndOS_Adv:DISPUTES_IndIS_NonAdv!AD45)</f>
        <v>0</v>
      </c>
      <c r="AE45" s="26">
        <f>SUM(DISPUTES_IndOS_Adv:DISPUTES_IndIS_NonAdv!AE45)</f>
        <v>0</v>
      </c>
      <c r="AF45" s="26">
        <f>SUM(DISPUTES_IndOS_Adv:DISPUTES_IndIS_NonAdv!AF45)</f>
        <v>0</v>
      </c>
      <c r="AG45" s="26">
        <f>SUM(DISPUTES_IndOS_Adv:DISPUTES_IndIS_NonAdv!AG45)</f>
        <v>0</v>
      </c>
      <c r="AH45" s="26">
        <f>SUM(DISPUTES_IndOS_Adv:DISPUTES_IndIS_NonAdv!AH45)</f>
        <v>0</v>
      </c>
      <c r="AI45" s="26">
        <f>SUM(DISPUTES_IndOS_Adv:DISPUTES_IndIS_NonAdv!AI45)</f>
        <v>0</v>
      </c>
      <c r="AJ45" s="26">
        <f>SUM(DISPUTES_IndOS_Adv:DISPUTES_IndIS_NonAdv!AJ45)</f>
        <v>0</v>
      </c>
      <c r="AK45" s="26">
        <f>SUM(DISPUTES_IndOS_Adv:DISPUTES_IndIS_NonAdv!AK45)</f>
        <v>0</v>
      </c>
      <c r="AL45" s="26">
        <f>SUM(DISPUTES_IndOS_Adv:DISPUTES_IndIS_NonAdv!AL45)</f>
        <v>0</v>
      </c>
      <c r="AM45" s="26">
        <f>SUM(DISPUTES_IndOS_Adv:DISPUTES_IndIS_NonAdv!AM45)</f>
        <v>0</v>
      </c>
      <c r="AN45" s="26">
        <f>SUM(DISPUTES_IndOS_Adv:DISPUTES_IndIS_NonAdv!AN45)</f>
        <v>0</v>
      </c>
      <c r="AO45" s="26">
        <f>SUM(DISPUTES_IndOS_Adv:DISPUTES_IndIS_NonAdv!AO45)</f>
        <v>0</v>
      </c>
      <c r="AP45" s="26">
        <f>SUM(DISPUTES_IndOS_Adv:DISPUTES_IndIS_NonAdv!AP45)</f>
        <v>0</v>
      </c>
      <c r="AQ45" s="26">
        <f>SUM(DISPUTES_IndOS_Adv:DISPUTES_IndIS_NonAdv!AQ45)</f>
        <v>0</v>
      </c>
      <c r="AR45" s="26">
        <f>SUM(DISPUTES_IndOS_Adv:DISPUTES_IndIS_NonAdv!AR45)</f>
        <v>0</v>
      </c>
    </row>
    <row r="46" spans="1:44" x14ac:dyDescent="0.25">
      <c r="A46" s="110" t="str">
        <f t="shared" si="2"/>
        <v>DISPUTES BY SUM INSURED</v>
      </c>
      <c r="B46" s="36"/>
      <c r="C46" s="12" t="s">
        <v>26</v>
      </c>
      <c r="D46" s="53" t="s">
        <v>255</v>
      </c>
      <c r="E46" s="53" t="s">
        <v>507</v>
      </c>
      <c r="F46" s="26">
        <f>SUM(DISPUTES_IndOS_Adv:DISPUTES_IndIS_NonAdv!F46)</f>
        <v>0</v>
      </c>
      <c r="G46" s="26">
        <f>SUM(DISPUTES_IndOS_Adv:DISPUTES_IndIS_NonAdv!G46)</f>
        <v>0</v>
      </c>
      <c r="H46" s="26">
        <f>SUM(DISPUTES_IndOS_Adv:DISPUTES_IndIS_NonAdv!H46)</f>
        <v>0</v>
      </c>
      <c r="I46" s="26">
        <f>SUM(DISPUTES_IndOS_Adv:DISPUTES_IndIS_NonAdv!I46)</f>
        <v>0</v>
      </c>
      <c r="J46" s="26">
        <f>SUM(DISPUTES_IndOS_Adv:DISPUTES_IndIS_NonAdv!J46)</f>
        <v>0</v>
      </c>
      <c r="K46" s="26">
        <f>SUM(DISPUTES_IndOS_Adv:DISPUTES_IndIS_NonAdv!K46)</f>
        <v>0</v>
      </c>
      <c r="L46" s="26">
        <f>SUM(DISPUTES_IndOS_Adv:DISPUTES_IndIS_NonAdv!L46)</f>
        <v>0</v>
      </c>
      <c r="M46" s="26">
        <f>SUM(DISPUTES_IndOS_Adv:DISPUTES_IndIS_NonAdv!M46)</f>
        <v>0</v>
      </c>
      <c r="N46" s="26">
        <f>SUM(DISPUTES_IndOS_Adv:DISPUTES_IndIS_NonAdv!N46)</f>
        <v>0</v>
      </c>
      <c r="O46" s="26">
        <f>SUM(DISPUTES_IndOS_Adv:DISPUTES_IndIS_NonAdv!O46)</f>
        <v>0</v>
      </c>
      <c r="P46" s="26">
        <f>SUM(DISPUTES_IndOS_Adv:DISPUTES_IndIS_NonAdv!P46)</f>
        <v>0</v>
      </c>
      <c r="Q46" s="26">
        <f>SUM(DISPUTES_IndOS_Adv:DISPUTES_IndIS_NonAdv!Q46)</f>
        <v>0</v>
      </c>
      <c r="R46" s="26">
        <f>SUM(DISPUTES_IndOS_Adv:DISPUTES_IndIS_NonAdv!R46)</f>
        <v>0</v>
      </c>
      <c r="S46" s="26">
        <f>SUM(DISPUTES_IndOS_Adv:DISPUTES_IndIS_NonAdv!S46)</f>
        <v>0</v>
      </c>
      <c r="T46" s="26">
        <f>SUM(DISPUTES_IndOS_Adv:DISPUTES_IndIS_NonAdv!T46)</f>
        <v>0</v>
      </c>
      <c r="U46" s="26">
        <f>SUM(DISPUTES_IndOS_Adv:DISPUTES_IndIS_NonAdv!U46)</f>
        <v>0</v>
      </c>
      <c r="V46" s="26">
        <f>SUM(DISPUTES_IndOS_Adv:DISPUTES_IndIS_NonAdv!V46)</f>
        <v>0</v>
      </c>
      <c r="W46" s="26">
        <f>SUM(DISPUTES_IndOS_Adv:DISPUTES_IndIS_NonAdv!W46)</f>
        <v>0</v>
      </c>
      <c r="X46" s="26">
        <f>SUM(DISPUTES_IndOS_Adv:DISPUTES_IndIS_NonAdv!X46)</f>
        <v>0</v>
      </c>
      <c r="Y46" s="26">
        <f>SUM(DISPUTES_IndOS_Adv:DISPUTES_IndIS_NonAdv!Y46)</f>
        <v>0</v>
      </c>
      <c r="Z46" s="26">
        <f>SUM(DISPUTES_IndOS_Adv:DISPUTES_IndIS_NonAdv!Z46)</f>
        <v>0</v>
      </c>
      <c r="AA46" s="26">
        <f>SUM(DISPUTES_IndOS_Adv:DISPUTES_IndIS_NonAdv!AA46)</f>
        <v>0</v>
      </c>
      <c r="AB46" s="26">
        <f>SUM(DISPUTES_IndOS_Adv:DISPUTES_IndIS_NonAdv!AB46)</f>
        <v>0</v>
      </c>
      <c r="AC46" s="26">
        <f>SUM(DISPUTES_IndOS_Adv:DISPUTES_IndIS_NonAdv!AC46)</f>
        <v>0</v>
      </c>
      <c r="AD46" s="26">
        <f>SUM(DISPUTES_IndOS_Adv:DISPUTES_IndIS_NonAdv!AD46)</f>
        <v>0</v>
      </c>
      <c r="AE46" s="26">
        <f>SUM(DISPUTES_IndOS_Adv:DISPUTES_IndIS_NonAdv!AE46)</f>
        <v>0</v>
      </c>
      <c r="AF46" s="26">
        <f>SUM(DISPUTES_IndOS_Adv:DISPUTES_IndIS_NonAdv!AF46)</f>
        <v>0</v>
      </c>
      <c r="AG46" s="26">
        <f>SUM(DISPUTES_IndOS_Adv:DISPUTES_IndIS_NonAdv!AG46)</f>
        <v>0</v>
      </c>
      <c r="AH46" s="26">
        <f>SUM(DISPUTES_IndOS_Adv:DISPUTES_IndIS_NonAdv!AH46)</f>
        <v>0</v>
      </c>
      <c r="AI46" s="26">
        <f>SUM(DISPUTES_IndOS_Adv:DISPUTES_IndIS_NonAdv!AI46)</f>
        <v>0</v>
      </c>
      <c r="AJ46" s="26">
        <f>SUM(DISPUTES_IndOS_Adv:DISPUTES_IndIS_NonAdv!AJ46)</f>
        <v>0</v>
      </c>
      <c r="AK46" s="26">
        <f>SUM(DISPUTES_IndOS_Adv:DISPUTES_IndIS_NonAdv!AK46)</f>
        <v>0</v>
      </c>
      <c r="AL46" s="26">
        <f>SUM(DISPUTES_IndOS_Adv:DISPUTES_IndIS_NonAdv!AL46)</f>
        <v>0</v>
      </c>
      <c r="AM46" s="26">
        <f>SUM(DISPUTES_IndOS_Adv:DISPUTES_IndIS_NonAdv!AM46)</f>
        <v>0</v>
      </c>
      <c r="AN46" s="26">
        <f>SUM(DISPUTES_IndOS_Adv:DISPUTES_IndIS_NonAdv!AN46)</f>
        <v>0</v>
      </c>
      <c r="AO46" s="26">
        <f>SUM(DISPUTES_IndOS_Adv:DISPUTES_IndIS_NonAdv!AO46)</f>
        <v>0</v>
      </c>
      <c r="AP46" s="26">
        <f>SUM(DISPUTES_IndOS_Adv:DISPUTES_IndIS_NonAdv!AP46)</f>
        <v>0</v>
      </c>
      <c r="AQ46" s="26">
        <f>SUM(DISPUTES_IndOS_Adv:DISPUTES_IndIS_NonAdv!AQ46)</f>
        <v>0</v>
      </c>
      <c r="AR46" s="26">
        <f>SUM(DISPUTES_IndOS_Adv:DISPUTES_IndIS_NonAdv!AR46)</f>
        <v>0</v>
      </c>
    </row>
    <row r="47" spans="1:44" x14ac:dyDescent="0.25">
      <c r="A47" s="110" t="str">
        <f t="shared" si="2"/>
        <v>DISPUTES BY SUM INSURED</v>
      </c>
      <c r="B47" s="36"/>
      <c r="C47" s="12" t="s">
        <v>26</v>
      </c>
      <c r="D47" s="53" t="s">
        <v>523</v>
      </c>
      <c r="E47" s="53" t="s">
        <v>508</v>
      </c>
      <c r="F47" s="26">
        <f>SUM(DISPUTES_IndOS_Adv:DISPUTES_IndIS_NonAdv!F47)</f>
        <v>0</v>
      </c>
      <c r="G47" s="26">
        <f>SUM(DISPUTES_IndOS_Adv:DISPUTES_IndIS_NonAdv!G47)</f>
        <v>0</v>
      </c>
      <c r="H47" s="26">
        <f>SUM(DISPUTES_IndOS_Adv:DISPUTES_IndIS_NonAdv!H47)</f>
        <v>0</v>
      </c>
      <c r="I47" s="26">
        <f>SUM(DISPUTES_IndOS_Adv:DISPUTES_IndIS_NonAdv!I47)</f>
        <v>0</v>
      </c>
      <c r="J47" s="26">
        <f>SUM(DISPUTES_IndOS_Adv:DISPUTES_IndIS_NonAdv!J47)</f>
        <v>0</v>
      </c>
      <c r="K47" s="26">
        <f>SUM(DISPUTES_IndOS_Adv:DISPUTES_IndIS_NonAdv!K47)</f>
        <v>0</v>
      </c>
      <c r="L47" s="26">
        <f>SUM(DISPUTES_IndOS_Adv:DISPUTES_IndIS_NonAdv!L47)</f>
        <v>0</v>
      </c>
      <c r="M47" s="26">
        <f>SUM(DISPUTES_IndOS_Adv:DISPUTES_IndIS_NonAdv!M47)</f>
        <v>0</v>
      </c>
      <c r="N47" s="26">
        <f>SUM(DISPUTES_IndOS_Adv:DISPUTES_IndIS_NonAdv!N47)</f>
        <v>0</v>
      </c>
      <c r="O47" s="26">
        <f>SUM(DISPUTES_IndOS_Adv:DISPUTES_IndIS_NonAdv!O47)</f>
        <v>0</v>
      </c>
      <c r="P47" s="26">
        <f>SUM(DISPUTES_IndOS_Adv:DISPUTES_IndIS_NonAdv!P47)</f>
        <v>0</v>
      </c>
      <c r="Q47" s="26">
        <f>SUM(DISPUTES_IndOS_Adv:DISPUTES_IndIS_NonAdv!Q47)</f>
        <v>0</v>
      </c>
      <c r="R47" s="26">
        <f>SUM(DISPUTES_IndOS_Adv:DISPUTES_IndIS_NonAdv!R47)</f>
        <v>0</v>
      </c>
      <c r="S47" s="26">
        <f>SUM(DISPUTES_IndOS_Adv:DISPUTES_IndIS_NonAdv!S47)</f>
        <v>0</v>
      </c>
      <c r="T47" s="26">
        <f>SUM(DISPUTES_IndOS_Adv:DISPUTES_IndIS_NonAdv!T47)</f>
        <v>0</v>
      </c>
      <c r="U47" s="26">
        <f>SUM(DISPUTES_IndOS_Adv:DISPUTES_IndIS_NonAdv!U47)</f>
        <v>0</v>
      </c>
      <c r="V47" s="26">
        <f>SUM(DISPUTES_IndOS_Adv:DISPUTES_IndIS_NonAdv!V47)</f>
        <v>0</v>
      </c>
      <c r="W47" s="26">
        <f>SUM(DISPUTES_IndOS_Adv:DISPUTES_IndIS_NonAdv!W47)</f>
        <v>0</v>
      </c>
      <c r="X47" s="26">
        <f>SUM(DISPUTES_IndOS_Adv:DISPUTES_IndIS_NonAdv!X47)</f>
        <v>0</v>
      </c>
      <c r="Y47" s="26">
        <f>SUM(DISPUTES_IndOS_Adv:DISPUTES_IndIS_NonAdv!Y47)</f>
        <v>0</v>
      </c>
      <c r="Z47" s="26">
        <f>SUM(DISPUTES_IndOS_Adv:DISPUTES_IndIS_NonAdv!Z47)</f>
        <v>0</v>
      </c>
      <c r="AA47" s="26">
        <f>SUM(DISPUTES_IndOS_Adv:DISPUTES_IndIS_NonAdv!AA47)</f>
        <v>0</v>
      </c>
      <c r="AB47" s="26">
        <f>SUM(DISPUTES_IndOS_Adv:DISPUTES_IndIS_NonAdv!AB47)</f>
        <v>0</v>
      </c>
      <c r="AC47" s="26">
        <f>SUM(DISPUTES_IndOS_Adv:DISPUTES_IndIS_NonAdv!AC47)</f>
        <v>0</v>
      </c>
      <c r="AD47" s="26">
        <f>SUM(DISPUTES_IndOS_Adv:DISPUTES_IndIS_NonAdv!AD47)</f>
        <v>0</v>
      </c>
      <c r="AE47" s="26">
        <f>SUM(DISPUTES_IndOS_Adv:DISPUTES_IndIS_NonAdv!AE47)</f>
        <v>0</v>
      </c>
      <c r="AF47" s="26">
        <f>SUM(DISPUTES_IndOS_Adv:DISPUTES_IndIS_NonAdv!AF47)</f>
        <v>0</v>
      </c>
      <c r="AG47" s="26">
        <f>SUM(DISPUTES_IndOS_Adv:DISPUTES_IndIS_NonAdv!AG47)</f>
        <v>0</v>
      </c>
      <c r="AH47" s="26">
        <f>SUM(DISPUTES_IndOS_Adv:DISPUTES_IndIS_NonAdv!AH47)</f>
        <v>0</v>
      </c>
      <c r="AI47" s="26">
        <f>SUM(DISPUTES_IndOS_Adv:DISPUTES_IndIS_NonAdv!AI47)</f>
        <v>0</v>
      </c>
      <c r="AJ47" s="26">
        <f>SUM(DISPUTES_IndOS_Adv:DISPUTES_IndIS_NonAdv!AJ47)</f>
        <v>0</v>
      </c>
      <c r="AK47" s="26">
        <f>SUM(DISPUTES_IndOS_Adv:DISPUTES_IndIS_NonAdv!AK47)</f>
        <v>0</v>
      </c>
      <c r="AL47" s="26">
        <f>SUM(DISPUTES_IndOS_Adv:DISPUTES_IndIS_NonAdv!AL47)</f>
        <v>0</v>
      </c>
      <c r="AM47" s="26">
        <f>SUM(DISPUTES_IndOS_Adv:DISPUTES_IndIS_NonAdv!AM47)</f>
        <v>0</v>
      </c>
      <c r="AN47" s="26">
        <f>SUM(DISPUTES_IndOS_Adv:DISPUTES_IndIS_NonAdv!AN47)</f>
        <v>0</v>
      </c>
      <c r="AO47" s="26">
        <f>SUM(DISPUTES_IndOS_Adv:DISPUTES_IndIS_NonAdv!AO47)</f>
        <v>0</v>
      </c>
      <c r="AP47" s="26">
        <f>SUM(DISPUTES_IndOS_Adv:DISPUTES_IndIS_NonAdv!AP47)</f>
        <v>0</v>
      </c>
      <c r="AQ47" s="26">
        <f>SUM(DISPUTES_IndOS_Adv:DISPUTES_IndIS_NonAdv!AQ47)</f>
        <v>0</v>
      </c>
      <c r="AR47" s="26">
        <f>SUM(DISPUTES_IndOS_Adv:DISPUTES_IndIS_NonAdv!AR47)</f>
        <v>0</v>
      </c>
    </row>
    <row r="48" spans="1:44" x14ac:dyDescent="0.25">
      <c r="A48" s="110" t="str">
        <f t="shared" si="2"/>
        <v>DISPUTES BY SUM INSURED</v>
      </c>
      <c r="B48" s="36"/>
      <c r="C48" s="12" t="s">
        <v>26</v>
      </c>
      <c r="D48" s="53" t="s">
        <v>292</v>
      </c>
      <c r="E48" s="53" t="s">
        <v>509</v>
      </c>
      <c r="F48" s="26">
        <f>SUM(DISPUTES_IndOS_Adv:DISPUTES_IndIS_NonAdv!F48)</f>
        <v>0</v>
      </c>
      <c r="G48" s="26">
        <f>SUM(DISPUTES_IndOS_Adv:DISPUTES_IndIS_NonAdv!G48)</f>
        <v>0</v>
      </c>
      <c r="H48" s="26">
        <f>SUM(DISPUTES_IndOS_Adv:DISPUTES_IndIS_NonAdv!H48)</f>
        <v>0</v>
      </c>
      <c r="I48" s="26">
        <f>SUM(DISPUTES_IndOS_Adv:DISPUTES_IndIS_NonAdv!I48)</f>
        <v>0</v>
      </c>
      <c r="J48" s="26">
        <f>SUM(DISPUTES_IndOS_Adv:DISPUTES_IndIS_NonAdv!J48)</f>
        <v>0</v>
      </c>
      <c r="K48" s="26">
        <f>SUM(DISPUTES_IndOS_Adv:DISPUTES_IndIS_NonAdv!K48)</f>
        <v>0</v>
      </c>
      <c r="L48" s="26">
        <f>SUM(DISPUTES_IndOS_Adv:DISPUTES_IndIS_NonAdv!L48)</f>
        <v>0</v>
      </c>
      <c r="M48" s="26">
        <f>SUM(DISPUTES_IndOS_Adv:DISPUTES_IndIS_NonAdv!M48)</f>
        <v>0</v>
      </c>
      <c r="N48" s="26">
        <f>SUM(DISPUTES_IndOS_Adv:DISPUTES_IndIS_NonAdv!N48)</f>
        <v>0</v>
      </c>
      <c r="O48" s="26">
        <f>SUM(DISPUTES_IndOS_Adv:DISPUTES_IndIS_NonAdv!O48)</f>
        <v>0</v>
      </c>
      <c r="P48" s="26">
        <f>SUM(DISPUTES_IndOS_Adv:DISPUTES_IndIS_NonAdv!P48)</f>
        <v>0</v>
      </c>
      <c r="Q48" s="26">
        <f>SUM(DISPUTES_IndOS_Adv:DISPUTES_IndIS_NonAdv!Q48)</f>
        <v>0</v>
      </c>
      <c r="R48" s="26">
        <f>SUM(DISPUTES_IndOS_Adv:DISPUTES_IndIS_NonAdv!R48)</f>
        <v>0</v>
      </c>
      <c r="S48" s="26">
        <f>SUM(DISPUTES_IndOS_Adv:DISPUTES_IndIS_NonAdv!S48)</f>
        <v>0</v>
      </c>
      <c r="T48" s="26">
        <f>SUM(DISPUTES_IndOS_Adv:DISPUTES_IndIS_NonAdv!T48)</f>
        <v>0</v>
      </c>
      <c r="U48" s="26">
        <f>SUM(DISPUTES_IndOS_Adv:DISPUTES_IndIS_NonAdv!U48)</f>
        <v>0</v>
      </c>
      <c r="V48" s="26">
        <f>SUM(DISPUTES_IndOS_Adv:DISPUTES_IndIS_NonAdv!V48)</f>
        <v>0</v>
      </c>
      <c r="W48" s="26">
        <f>SUM(DISPUTES_IndOS_Adv:DISPUTES_IndIS_NonAdv!W48)</f>
        <v>0</v>
      </c>
      <c r="X48" s="26">
        <f>SUM(DISPUTES_IndOS_Adv:DISPUTES_IndIS_NonAdv!X48)</f>
        <v>0</v>
      </c>
      <c r="Y48" s="26">
        <f>SUM(DISPUTES_IndOS_Adv:DISPUTES_IndIS_NonAdv!Y48)</f>
        <v>0</v>
      </c>
      <c r="Z48" s="26">
        <f>SUM(DISPUTES_IndOS_Adv:DISPUTES_IndIS_NonAdv!Z48)</f>
        <v>0</v>
      </c>
      <c r="AA48" s="26">
        <f>SUM(DISPUTES_IndOS_Adv:DISPUTES_IndIS_NonAdv!AA48)</f>
        <v>0</v>
      </c>
      <c r="AB48" s="26">
        <f>SUM(DISPUTES_IndOS_Adv:DISPUTES_IndIS_NonAdv!AB48)</f>
        <v>0</v>
      </c>
      <c r="AC48" s="26">
        <f>SUM(DISPUTES_IndOS_Adv:DISPUTES_IndIS_NonAdv!AC48)</f>
        <v>0</v>
      </c>
      <c r="AD48" s="26">
        <f>SUM(DISPUTES_IndOS_Adv:DISPUTES_IndIS_NonAdv!AD48)</f>
        <v>0</v>
      </c>
      <c r="AE48" s="26">
        <f>SUM(DISPUTES_IndOS_Adv:DISPUTES_IndIS_NonAdv!AE48)</f>
        <v>0</v>
      </c>
      <c r="AF48" s="26">
        <f>SUM(DISPUTES_IndOS_Adv:DISPUTES_IndIS_NonAdv!AF48)</f>
        <v>0</v>
      </c>
      <c r="AG48" s="26">
        <f>SUM(DISPUTES_IndOS_Adv:DISPUTES_IndIS_NonAdv!AG48)</f>
        <v>0</v>
      </c>
      <c r="AH48" s="26">
        <f>SUM(DISPUTES_IndOS_Adv:DISPUTES_IndIS_NonAdv!AH48)</f>
        <v>0</v>
      </c>
      <c r="AI48" s="26">
        <f>SUM(DISPUTES_IndOS_Adv:DISPUTES_IndIS_NonAdv!AI48)</f>
        <v>0</v>
      </c>
      <c r="AJ48" s="26">
        <f>SUM(DISPUTES_IndOS_Adv:DISPUTES_IndIS_NonAdv!AJ48)</f>
        <v>0</v>
      </c>
      <c r="AK48" s="26">
        <f>SUM(DISPUTES_IndOS_Adv:DISPUTES_IndIS_NonAdv!AK48)</f>
        <v>0</v>
      </c>
      <c r="AL48" s="26">
        <f>SUM(DISPUTES_IndOS_Adv:DISPUTES_IndIS_NonAdv!AL48)</f>
        <v>0</v>
      </c>
      <c r="AM48" s="26">
        <f>SUM(DISPUTES_IndOS_Adv:DISPUTES_IndIS_NonAdv!AM48)</f>
        <v>0</v>
      </c>
      <c r="AN48" s="26">
        <f>SUM(DISPUTES_IndOS_Adv:DISPUTES_IndIS_NonAdv!AN48)</f>
        <v>0</v>
      </c>
      <c r="AO48" s="26">
        <f>SUM(DISPUTES_IndOS_Adv:DISPUTES_IndIS_NonAdv!AO48)</f>
        <v>0</v>
      </c>
      <c r="AP48" s="26">
        <f>SUM(DISPUTES_IndOS_Adv:DISPUTES_IndIS_NonAdv!AP48)</f>
        <v>0</v>
      </c>
      <c r="AQ48" s="26">
        <f>SUM(DISPUTES_IndOS_Adv:DISPUTES_IndIS_NonAdv!AQ48)</f>
        <v>0</v>
      </c>
      <c r="AR48" s="26">
        <f>SUM(DISPUTES_IndOS_Adv:DISPUTES_IndIS_NonAdv!AR48)</f>
        <v>0</v>
      </c>
    </row>
    <row r="49" spans="1:44" x14ac:dyDescent="0.25">
      <c r="A49" s="110" t="str">
        <f t="shared" si="2"/>
        <v>DISPUTES BY SUM INSURED</v>
      </c>
      <c r="B49" s="36"/>
      <c r="C49" s="12" t="s">
        <v>26</v>
      </c>
      <c r="D49" s="53" t="s">
        <v>354</v>
      </c>
      <c r="E49" s="53" t="s">
        <v>227</v>
      </c>
      <c r="F49" s="26">
        <f>SUM(DISPUTES_IndOS_Adv:DISPUTES_IndIS_NonAdv!F49)</f>
        <v>0</v>
      </c>
      <c r="G49" s="26">
        <f>SUM(DISPUTES_IndOS_Adv:DISPUTES_IndIS_NonAdv!G49)</f>
        <v>0</v>
      </c>
      <c r="H49" s="26">
        <f>SUM(DISPUTES_IndOS_Adv:DISPUTES_IndIS_NonAdv!H49)</f>
        <v>0</v>
      </c>
      <c r="I49" s="26">
        <f>SUM(DISPUTES_IndOS_Adv:DISPUTES_IndIS_NonAdv!I49)</f>
        <v>0</v>
      </c>
      <c r="J49" s="26">
        <f>SUM(DISPUTES_IndOS_Adv:DISPUTES_IndIS_NonAdv!J49)</f>
        <v>0</v>
      </c>
      <c r="K49" s="26">
        <f>SUM(DISPUTES_IndOS_Adv:DISPUTES_IndIS_NonAdv!K49)</f>
        <v>0</v>
      </c>
      <c r="L49" s="26">
        <f>SUM(DISPUTES_IndOS_Adv:DISPUTES_IndIS_NonAdv!L49)</f>
        <v>0</v>
      </c>
      <c r="M49" s="26">
        <f>SUM(DISPUTES_IndOS_Adv:DISPUTES_IndIS_NonAdv!M49)</f>
        <v>0</v>
      </c>
      <c r="N49" s="26">
        <f>SUM(DISPUTES_IndOS_Adv:DISPUTES_IndIS_NonAdv!N49)</f>
        <v>0</v>
      </c>
      <c r="O49" s="26">
        <f>SUM(DISPUTES_IndOS_Adv:DISPUTES_IndIS_NonAdv!O49)</f>
        <v>0</v>
      </c>
      <c r="P49" s="26">
        <f>SUM(DISPUTES_IndOS_Adv:DISPUTES_IndIS_NonAdv!P49)</f>
        <v>0</v>
      </c>
      <c r="Q49" s="26">
        <f>SUM(DISPUTES_IndOS_Adv:DISPUTES_IndIS_NonAdv!Q49)</f>
        <v>0</v>
      </c>
      <c r="R49" s="26">
        <f>SUM(DISPUTES_IndOS_Adv:DISPUTES_IndIS_NonAdv!R49)</f>
        <v>0</v>
      </c>
      <c r="S49" s="26">
        <f>SUM(DISPUTES_IndOS_Adv:DISPUTES_IndIS_NonAdv!S49)</f>
        <v>0</v>
      </c>
      <c r="T49" s="26">
        <f>SUM(DISPUTES_IndOS_Adv:DISPUTES_IndIS_NonAdv!T49)</f>
        <v>0</v>
      </c>
      <c r="U49" s="26">
        <f>SUM(DISPUTES_IndOS_Adv:DISPUTES_IndIS_NonAdv!U49)</f>
        <v>0</v>
      </c>
      <c r="V49" s="26">
        <f>SUM(DISPUTES_IndOS_Adv:DISPUTES_IndIS_NonAdv!V49)</f>
        <v>0</v>
      </c>
      <c r="W49" s="26">
        <f>SUM(DISPUTES_IndOS_Adv:DISPUTES_IndIS_NonAdv!W49)</f>
        <v>0</v>
      </c>
      <c r="X49" s="26">
        <f>SUM(DISPUTES_IndOS_Adv:DISPUTES_IndIS_NonAdv!X49)</f>
        <v>0</v>
      </c>
      <c r="Y49" s="26">
        <f>SUM(DISPUTES_IndOS_Adv:DISPUTES_IndIS_NonAdv!Y49)</f>
        <v>0</v>
      </c>
      <c r="Z49" s="26">
        <f>SUM(DISPUTES_IndOS_Adv:DISPUTES_IndIS_NonAdv!Z49)</f>
        <v>0</v>
      </c>
      <c r="AA49" s="26">
        <f>SUM(DISPUTES_IndOS_Adv:DISPUTES_IndIS_NonAdv!AA49)</f>
        <v>0</v>
      </c>
      <c r="AB49" s="26">
        <f>SUM(DISPUTES_IndOS_Adv:DISPUTES_IndIS_NonAdv!AB49)</f>
        <v>0</v>
      </c>
      <c r="AC49" s="26">
        <f>SUM(DISPUTES_IndOS_Adv:DISPUTES_IndIS_NonAdv!AC49)</f>
        <v>0</v>
      </c>
      <c r="AD49" s="26">
        <f>SUM(DISPUTES_IndOS_Adv:DISPUTES_IndIS_NonAdv!AD49)</f>
        <v>0</v>
      </c>
      <c r="AE49" s="26">
        <f>SUM(DISPUTES_IndOS_Adv:DISPUTES_IndIS_NonAdv!AE49)</f>
        <v>0</v>
      </c>
      <c r="AF49" s="26">
        <f>SUM(DISPUTES_IndOS_Adv:DISPUTES_IndIS_NonAdv!AF49)</f>
        <v>0</v>
      </c>
      <c r="AG49" s="26">
        <f>SUM(DISPUTES_IndOS_Adv:DISPUTES_IndIS_NonAdv!AG49)</f>
        <v>0</v>
      </c>
      <c r="AH49" s="26">
        <f>SUM(DISPUTES_IndOS_Adv:DISPUTES_IndIS_NonAdv!AH49)</f>
        <v>0</v>
      </c>
      <c r="AI49" s="26">
        <f>SUM(DISPUTES_IndOS_Adv:DISPUTES_IndIS_NonAdv!AI49)</f>
        <v>0</v>
      </c>
      <c r="AJ49" s="26">
        <f>SUM(DISPUTES_IndOS_Adv:DISPUTES_IndIS_NonAdv!AJ49)</f>
        <v>0</v>
      </c>
      <c r="AK49" s="26">
        <f>SUM(DISPUTES_IndOS_Adv:DISPUTES_IndIS_NonAdv!AK49)</f>
        <v>0</v>
      </c>
      <c r="AL49" s="26">
        <f>SUM(DISPUTES_IndOS_Adv:DISPUTES_IndIS_NonAdv!AL49)</f>
        <v>0</v>
      </c>
      <c r="AM49" s="26">
        <f>SUM(DISPUTES_IndOS_Adv:DISPUTES_IndIS_NonAdv!AM49)</f>
        <v>0</v>
      </c>
      <c r="AN49" s="26">
        <f>SUM(DISPUTES_IndOS_Adv:DISPUTES_IndIS_NonAdv!AN49)</f>
        <v>0</v>
      </c>
      <c r="AO49" s="26">
        <f>SUM(DISPUTES_IndOS_Adv:DISPUTES_IndIS_NonAdv!AO49)</f>
        <v>0</v>
      </c>
      <c r="AP49" s="26">
        <f>SUM(DISPUTES_IndOS_Adv:DISPUTES_IndIS_NonAdv!AP49)</f>
        <v>0</v>
      </c>
      <c r="AQ49" s="26">
        <f>SUM(DISPUTES_IndOS_Adv:DISPUTES_IndIS_NonAdv!AQ49)</f>
        <v>0</v>
      </c>
      <c r="AR49" s="26">
        <f>SUM(DISPUTES_IndOS_Adv:DISPUTES_IndIS_NonAdv!AR49)</f>
        <v>0</v>
      </c>
    </row>
    <row r="50" spans="1:44" x14ac:dyDescent="0.25">
      <c r="A50" s="110" t="str">
        <f t="shared" si="2"/>
        <v>DISPUTES BY SUM INSURED</v>
      </c>
      <c r="B50" s="36"/>
      <c r="C50" s="12" t="s">
        <v>26</v>
      </c>
      <c r="D50" s="53" t="s">
        <v>222</v>
      </c>
      <c r="E50" s="53" t="s">
        <v>257</v>
      </c>
      <c r="F50" s="26">
        <f>SUM(DISPUTES_IndOS_Adv:DISPUTES_IndIS_NonAdv!F50)</f>
        <v>0</v>
      </c>
      <c r="G50" s="26">
        <f>SUM(DISPUTES_IndOS_Adv:DISPUTES_IndIS_NonAdv!G50)</f>
        <v>0</v>
      </c>
      <c r="H50" s="26">
        <f>SUM(DISPUTES_IndOS_Adv:DISPUTES_IndIS_NonAdv!H50)</f>
        <v>0</v>
      </c>
      <c r="I50" s="26">
        <f>SUM(DISPUTES_IndOS_Adv:DISPUTES_IndIS_NonAdv!I50)</f>
        <v>0</v>
      </c>
      <c r="J50" s="26">
        <f>SUM(DISPUTES_IndOS_Adv:DISPUTES_IndIS_NonAdv!J50)</f>
        <v>0</v>
      </c>
      <c r="K50" s="26">
        <f>SUM(DISPUTES_IndOS_Adv:DISPUTES_IndIS_NonAdv!K50)</f>
        <v>0</v>
      </c>
      <c r="L50" s="26">
        <f>SUM(DISPUTES_IndOS_Adv:DISPUTES_IndIS_NonAdv!L50)</f>
        <v>0</v>
      </c>
      <c r="M50" s="26">
        <f>SUM(DISPUTES_IndOS_Adv:DISPUTES_IndIS_NonAdv!M50)</f>
        <v>0</v>
      </c>
      <c r="N50" s="26">
        <f>SUM(DISPUTES_IndOS_Adv:DISPUTES_IndIS_NonAdv!N50)</f>
        <v>0</v>
      </c>
      <c r="O50" s="26">
        <f>SUM(DISPUTES_IndOS_Adv:DISPUTES_IndIS_NonAdv!O50)</f>
        <v>0</v>
      </c>
      <c r="P50" s="26">
        <f>SUM(DISPUTES_IndOS_Adv:DISPUTES_IndIS_NonAdv!P50)</f>
        <v>0</v>
      </c>
      <c r="Q50" s="26">
        <f>SUM(DISPUTES_IndOS_Adv:DISPUTES_IndIS_NonAdv!Q50)</f>
        <v>0</v>
      </c>
      <c r="R50" s="26">
        <f>SUM(DISPUTES_IndOS_Adv:DISPUTES_IndIS_NonAdv!R50)</f>
        <v>0</v>
      </c>
      <c r="S50" s="26">
        <f>SUM(DISPUTES_IndOS_Adv:DISPUTES_IndIS_NonAdv!S50)</f>
        <v>0</v>
      </c>
      <c r="T50" s="26">
        <f>SUM(DISPUTES_IndOS_Adv:DISPUTES_IndIS_NonAdv!T50)</f>
        <v>0</v>
      </c>
      <c r="U50" s="26">
        <f>SUM(DISPUTES_IndOS_Adv:DISPUTES_IndIS_NonAdv!U50)</f>
        <v>0</v>
      </c>
      <c r="V50" s="26">
        <f>SUM(DISPUTES_IndOS_Adv:DISPUTES_IndIS_NonAdv!V50)</f>
        <v>0</v>
      </c>
      <c r="W50" s="26">
        <f>SUM(DISPUTES_IndOS_Adv:DISPUTES_IndIS_NonAdv!W50)</f>
        <v>0</v>
      </c>
      <c r="X50" s="26">
        <f>SUM(DISPUTES_IndOS_Adv:DISPUTES_IndIS_NonAdv!X50)</f>
        <v>0</v>
      </c>
      <c r="Y50" s="26">
        <f>SUM(DISPUTES_IndOS_Adv:DISPUTES_IndIS_NonAdv!Y50)</f>
        <v>0</v>
      </c>
      <c r="Z50" s="26">
        <f>SUM(DISPUTES_IndOS_Adv:DISPUTES_IndIS_NonAdv!Z50)</f>
        <v>0</v>
      </c>
      <c r="AA50" s="26">
        <f>SUM(DISPUTES_IndOS_Adv:DISPUTES_IndIS_NonAdv!AA50)</f>
        <v>0</v>
      </c>
      <c r="AB50" s="26">
        <f>SUM(DISPUTES_IndOS_Adv:DISPUTES_IndIS_NonAdv!AB50)</f>
        <v>0</v>
      </c>
      <c r="AC50" s="26">
        <f>SUM(DISPUTES_IndOS_Adv:DISPUTES_IndIS_NonAdv!AC50)</f>
        <v>0</v>
      </c>
      <c r="AD50" s="26">
        <f>SUM(DISPUTES_IndOS_Adv:DISPUTES_IndIS_NonAdv!AD50)</f>
        <v>0</v>
      </c>
      <c r="AE50" s="26">
        <f>SUM(DISPUTES_IndOS_Adv:DISPUTES_IndIS_NonAdv!AE50)</f>
        <v>0</v>
      </c>
      <c r="AF50" s="26">
        <f>SUM(DISPUTES_IndOS_Adv:DISPUTES_IndIS_NonAdv!AF50)</f>
        <v>0</v>
      </c>
      <c r="AG50" s="26">
        <f>SUM(DISPUTES_IndOS_Adv:DISPUTES_IndIS_NonAdv!AG50)</f>
        <v>0</v>
      </c>
      <c r="AH50" s="26">
        <f>SUM(DISPUTES_IndOS_Adv:DISPUTES_IndIS_NonAdv!AH50)</f>
        <v>0</v>
      </c>
      <c r="AI50" s="26">
        <f>SUM(DISPUTES_IndOS_Adv:DISPUTES_IndIS_NonAdv!AI50)</f>
        <v>0</v>
      </c>
      <c r="AJ50" s="26">
        <f>SUM(DISPUTES_IndOS_Adv:DISPUTES_IndIS_NonAdv!AJ50)</f>
        <v>0</v>
      </c>
      <c r="AK50" s="26">
        <f>SUM(DISPUTES_IndOS_Adv:DISPUTES_IndIS_NonAdv!AK50)</f>
        <v>0</v>
      </c>
      <c r="AL50" s="26">
        <f>SUM(DISPUTES_IndOS_Adv:DISPUTES_IndIS_NonAdv!AL50)</f>
        <v>0</v>
      </c>
      <c r="AM50" s="26">
        <f>SUM(DISPUTES_IndOS_Adv:DISPUTES_IndIS_NonAdv!AM50)</f>
        <v>0</v>
      </c>
      <c r="AN50" s="26">
        <f>SUM(DISPUTES_IndOS_Adv:DISPUTES_IndIS_NonAdv!AN50)</f>
        <v>0</v>
      </c>
      <c r="AO50" s="26">
        <f>SUM(DISPUTES_IndOS_Adv:DISPUTES_IndIS_NonAdv!AO50)</f>
        <v>0</v>
      </c>
      <c r="AP50" s="26">
        <f>SUM(DISPUTES_IndOS_Adv:DISPUTES_IndIS_NonAdv!AP50)</f>
        <v>0</v>
      </c>
      <c r="AQ50" s="26">
        <f>SUM(DISPUTES_IndOS_Adv:DISPUTES_IndIS_NonAdv!AQ50)</f>
        <v>0</v>
      </c>
      <c r="AR50" s="26">
        <f>SUM(DISPUTES_IndOS_Adv:DISPUTES_IndIS_NonAdv!AR50)</f>
        <v>0</v>
      </c>
    </row>
    <row r="51" spans="1:44" x14ac:dyDescent="0.25">
      <c r="A51" s="110" t="str">
        <f t="shared" si="2"/>
        <v>DISPUTES BY SUM INSURED</v>
      </c>
      <c r="B51" s="36"/>
      <c r="C51" s="12" t="s">
        <v>26</v>
      </c>
      <c r="D51" s="53" t="s">
        <v>224</v>
      </c>
      <c r="E51" s="53" t="s">
        <v>258</v>
      </c>
      <c r="F51" s="26">
        <f>SUM(DISPUTES_IndOS_Adv:DISPUTES_IndIS_NonAdv!F51)</f>
        <v>0</v>
      </c>
      <c r="G51" s="26">
        <f>SUM(DISPUTES_IndOS_Adv:DISPUTES_IndIS_NonAdv!G51)</f>
        <v>0</v>
      </c>
      <c r="H51" s="26">
        <f>SUM(DISPUTES_IndOS_Adv:DISPUTES_IndIS_NonAdv!H51)</f>
        <v>0</v>
      </c>
      <c r="I51" s="26">
        <f>SUM(DISPUTES_IndOS_Adv:DISPUTES_IndIS_NonAdv!I51)</f>
        <v>0</v>
      </c>
      <c r="J51" s="26">
        <f>SUM(DISPUTES_IndOS_Adv:DISPUTES_IndIS_NonAdv!J51)</f>
        <v>0</v>
      </c>
      <c r="K51" s="26">
        <f>SUM(DISPUTES_IndOS_Adv:DISPUTES_IndIS_NonAdv!K51)</f>
        <v>0</v>
      </c>
      <c r="L51" s="26">
        <f>SUM(DISPUTES_IndOS_Adv:DISPUTES_IndIS_NonAdv!L51)</f>
        <v>0</v>
      </c>
      <c r="M51" s="26">
        <f>SUM(DISPUTES_IndOS_Adv:DISPUTES_IndIS_NonAdv!M51)</f>
        <v>0</v>
      </c>
      <c r="N51" s="26">
        <f>SUM(DISPUTES_IndOS_Adv:DISPUTES_IndIS_NonAdv!N51)</f>
        <v>0</v>
      </c>
      <c r="O51" s="26">
        <f>SUM(DISPUTES_IndOS_Adv:DISPUTES_IndIS_NonAdv!O51)</f>
        <v>0</v>
      </c>
      <c r="P51" s="26">
        <f>SUM(DISPUTES_IndOS_Adv:DISPUTES_IndIS_NonAdv!P51)</f>
        <v>0</v>
      </c>
      <c r="Q51" s="26">
        <f>SUM(DISPUTES_IndOS_Adv:DISPUTES_IndIS_NonAdv!Q51)</f>
        <v>0</v>
      </c>
      <c r="R51" s="26">
        <f>SUM(DISPUTES_IndOS_Adv:DISPUTES_IndIS_NonAdv!R51)</f>
        <v>0</v>
      </c>
      <c r="S51" s="26">
        <f>SUM(DISPUTES_IndOS_Adv:DISPUTES_IndIS_NonAdv!S51)</f>
        <v>0</v>
      </c>
      <c r="T51" s="26">
        <f>SUM(DISPUTES_IndOS_Adv:DISPUTES_IndIS_NonAdv!T51)</f>
        <v>0</v>
      </c>
      <c r="U51" s="26">
        <f>SUM(DISPUTES_IndOS_Adv:DISPUTES_IndIS_NonAdv!U51)</f>
        <v>0</v>
      </c>
      <c r="V51" s="26">
        <f>SUM(DISPUTES_IndOS_Adv:DISPUTES_IndIS_NonAdv!V51)</f>
        <v>0</v>
      </c>
      <c r="W51" s="26">
        <f>SUM(DISPUTES_IndOS_Adv:DISPUTES_IndIS_NonAdv!W51)</f>
        <v>0</v>
      </c>
      <c r="X51" s="26">
        <f>SUM(DISPUTES_IndOS_Adv:DISPUTES_IndIS_NonAdv!X51)</f>
        <v>0</v>
      </c>
      <c r="Y51" s="26">
        <f>SUM(DISPUTES_IndOS_Adv:DISPUTES_IndIS_NonAdv!Y51)</f>
        <v>0</v>
      </c>
      <c r="Z51" s="26">
        <f>SUM(DISPUTES_IndOS_Adv:DISPUTES_IndIS_NonAdv!Z51)</f>
        <v>0</v>
      </c>
      <c r="AA51" s="26">
        <f>SUM(DISPUTES_IndOS_Adv:DISPUTES_IndIS_NonAdv!AA51)</f>
        <v>0</v>
      </c>
      <c r="AB51" s="26">
        <f>SUM(DISPUTES_IndOS_Adv:DISPUTES_IndIS_NonAdv!AB51)</f>
        <v>0</v>
      </c>
      <c r="AC51" s="26">
        <f>SUM(DISPUTES_IndOS_Adv:DISPUTES_IndIS_NonAdv!AC51)</f>
        <v>0</v>
      </c>
      <c r="AD51" s="26">
        <f>SUM(DISPUTES_IndOS_Adv:DISPUTES_IndIS_NonAdv!AD51)</f>
        <v>0</v>
      </c>
      <c r="AE51" s="26">
        <f>SUM(DISPUTES_IndOS_Adv:DISPUTES_IndIS_NonAdv!AE51)</f>
        <v>0</v>
      </c>
      <c r="AF51" s="26">
        <f>SUM(DISPUTES_IndOS_Adv:DISPUTES_IndIS_NonAdv!AF51)</f>
        <v>0</v>
      </c>
      <c r="AG51" s="26">
        <f>SUM(DISPUTES_IndOS_Adv:DISPUTES_IndIS_NonAdv!AG51)</f>
        <v>0</v>
      </c>
      <c r="AH51" s="26">
        <f>SUM(DISPUTES_IndOS_Adv:DISPUTES_IndIS_NonAdv!AH51)</f>
        <v>0</v>
      </c>
      <c r="AI51" s="26">
        <f>SUM(DISPUTES_IndOS_Adv:DISPUTES_IndIS_NonAdv!AI51)</f>
        <v>0</v>
      </c>
      <c r="AJ51" s="26">
        <f>SUM(DISPUTES_IndOS_Adv:DISPUTES_IndIS_NonAdv!AJ51)</f>
        <v>0</v>
      </c>
      <c r="AK51" s="26">
        <f>SUM(DISPUTES_IndOS_Adv:DISPUTES_IndIS_NonAdv!AK51)</f>
        <v>0</v>
      </c>
      <c r="AL51" s="26">
        <f>SUM(DISPUTES_IndOS_Adv:DISPUTES_IndIS_NonAdv!AL51)</f>
        <v>0</v>
      </c>
      <c r="AM51" s="26">
        <f>SUM(DISPUTES_IndOS_Adv:DISPUTES_IndIS_NonAdv!AM51)</f>
        <v>0</v>
      </c>
      <c r="AN51" s="26">
        <f>SUM(DISPUTES_IndOS_Adv:DISPUTES_IndIS_NonAdv!AN51)</f>
        <v>0</v>
      </c>
      <c r="AO51" s="26">
        <f>SUM(DISPUTES_IndOS_Adv:DISPUTES_IndIS_NonAdv!AO51)</f>
        <v>0</v>
      </c>
      <c r="AP51" s="26">
        <f>SUM(DISPUTES_IndOS_Adv:DISPUTES_IndIS_NonAdv!AP51)</f>
        <v>0</v>
      </c>
      <c r="AQ51" s="26">
        <f>SUM(DISPUTES_IndOS_Adv:DISPUTES_IndIS_NonAdv!AQ51)</f>
        <v>0</v>
      </c>
      <c r="AR51" s="26">
        <f>SUM(DISPUTES_IndOS_Adv:DISPUTES_IndIS_NonAdv!AR51)</f>
        <v>0</v>
      </c>
    </row>
    <row r="52" spans="1:44" x14ac:dyDescent="0.25">
      <c r="A52" s="110" t="str">
        <f t="shared" si="2"/>
        <v>DISPUTES BY SUM INSURED</v>
      </c>
      <c r="B52" s="36"/>
      <c r="C52" s="12" t="s">
        <v>26</v>
      </c>
      <c r="D52" s="53" t="s">
        <v>341</v>
      </c>
      <c r="E52" s="53" t="s">
        <v>259</v>
      </c>
      <c r="F52" s="26">
        <f>SUM(DISPUTES_IndOS_Adv:DISPUTES_IndIS_NonAdv!F52)</f>
        <v>0</v>
      </c>
      <c r="G52" s="26">
        <f>SUM(DISPUTES_IndOS_Adv:DISPUTES_IndIS_NonAdv!G52)</f>
        <v>0</v>
      </c>
      <c r="H52" s="26">
        <f>SUM(DISPUTES_IndOS_Adv:DISPUTES_IndIS_NonAdv!H52)</f>
        <v>0</v>
      </c>
      <c r="I52" s="26">
        <f>SUM(DISPUTES_IndOS_Adv:DISPUTES_IndIS_NonAdv!I52)</f>
        <v>0</v>
      </c>
      <c r="J52" s="26">
        <f>SUM(DISPUTES_IndOS_Adv:DISPUTES_IndIS_NonAdv!J52)</f>
        <v>0</v>
      </c>
      <c r="K52" s="26">
        <f>SUM(DISPUTES_IndOS_Adv:DISPUTES_IndIS_NonAdv!K52)</f>
        <v>0</v>
      </c>
      <c r="L52" s="26">
        <f>SUM(DISPUTES_IndOS_Adv:DISPUTES_IndIS_NonAdv!L52)</f>
        <v>0</v>
      </c>
      <c r="M52" s="26">
        <f>SUM(DISPUTES_IndOS_Adv:DISPUTES_IndIS_NonAdv!M52)</f>
        <v>0</v>
      </c>
      <c r="N52" s="26">
        <f>SUM(DISPUTES_IndOS_Adv:DISPUTES_IndIS_NonAdv!N52)</f>
        <v>0</v>
      </c>
      <c r="O52" s="26">
        <f>SUM(DISPUTES_IndOS_Adv:DISPUTES_IndIS_NonAdv!O52)</f>
        <v>0</v>
      </c>
      <c r="P52" s="26">
        <f>SUM(DISPUTES_IndOS_Adv:DISPUTES_IndIS_NonAdv!P52)</f>
        <v>0</v>
      </c>
      <c r="Q52" s="26">
        <f>SUM(DISPUTES_IndOS_Adv:DISPUTES_IndIS_NonAdv!Q52)</f>
        <v>0</v>
      </c>
      <c r="R52" s="26">
        <f>SUM(DISPUTES_IndOS_Adv:DISPUTES_IndIS_NonAdv!R52)</f>
        <v>0</v>
      </c>
      <c r="S52" s="26">
        <f>SUM(DISPUTES_IndOS_Adv:DISPUTES_IndIS_NonAdv!S52)</f>
        <v>0</v>
      </c>
      <c r="T52" s="26">
        <f>SUM(DISPUTES_IndOS_Adv:DISPUTES_IndIS_NonAdv!T52)</f>
        <v>0</v>
      </c>
      <c r="U52" s="26">
        <f>SUM(DISPUTES_IndOS_Adv:DISPUTES_IndIS_NonAdv!U52)</f>
        <v>0</v>
      </c>
      <c r="V52" s="26">
        <f>SUM(DISPUTES_IndOS_Adv:DISPUTES_IndIS_NonAdv!V52)</f>
        <v>0</v>
      </c>
      <c r="W52" s="26">
        <f>SUM(DISPUTES_IndOS_Adv:DISPUTES_IndIS_NonAdv!W52)</f>
        <v>0</v>
      </c>
      <c r="X52" s="26">
        <f>SUM(DISPUTES_IndOS_Adv:DISPUTES_IndIS_NonAdv!X52)</f>
        <v>0</v>
      </c>
      <c r="Y52" s="26">
        <f>SUM(DISPUTES_IndOS_Adv:DISPUTES_IndIS_NonAdv!Y52)</f>
        <v>0</v>
      </c>
      <c r="Z52" s="26">
        <f>SUM(DISPUTES_IndOS_Adv:DISPUTES_IndIS_NonAdv!Z52)</f>
        <v>0</v>
      </c>
      <c r="AA52" s="26">
        <f>SUM(DISPUTES_IndOS_Adv:DISPUTES_IndIS_NonAdv!AA52)</f>
        <v>0</v>
      </c>
      <c r="AB52" s="26">
        <f>SUM(DISPUTES_IndOS_Adv:DISPUTES_IndIS_NonAdv!AB52)</f>
        <v>0</v>
      </c>
      <c r="AC52" s="26">
        <f>SUM(DISPUTES_IndOS_Adv:DISPUTES_IndIS_NonAdv!AC52)</f>
        <v>0</v>
      </c>
      <c r="AD52" s="26">
        <f>SUM(DISPUTES_IndOS_Adv:DISPUTES_IndIS_NonAdv!AD52)</f>
        <v>0</v>
      </c>
      <c r="AE52" s="26">
        <f>SUM(DISPUTES_IndOS_Adv:DISPUTES_IndIS_NonAdv!AE52)</f>
        <v>0</v>
      </c>
      <c r="AF52" s="26">
        <f>SUM(DISPUTES_IndOS_Adv:DISPUTES_IndIS_NonAdv!AF52)</f>
        <v>0</v>
      </c>
      <c r="AG52" s="26">
        <f>SUM(DISPUTES_IndOS_Adv:DISPUTES_IndIS_NonAdv!AG52)</f>
        <v>0</v>
      </c>
      <c r="AH52" s="26">
        <f>SUM(DISPUTES_IndOS_Adv:DISPUTES_IndIS_NonAdv!AH52)</f>
        <v>0</v>
      </c>
      <c r="AI52" s="26">
        <f>SUM(DISPUTES_IndOS_Adv:DISPUTES_IndIS_NonAdv!AI52)</f>
        <v>0</v>
      </c>
      <c r="AJ52" s="26">
        <f>SUM(DISPUTES_IndOS_Adv:DISPUTES_IndIS_NonAdv!AJ52)</f>
        <v>0</v>
      </c>
      <c r="AK52" s="26">
        <f>SUM(DISPUTES_IndOS_Adv:DISPUTES_IndIS_NonAdv!AK52)</f>
        <v>0</v>
      </c>
      <c r="AL52" s="26">
        <f>SUM(DISPUTES_IndOS_Adv:DISPUTES_IndIS_NonAdv!AL52)</f>
        <v>0</v>
      </c>
      <c r="AM52" s="26">
        <f>SUM(DISPUTES_IndOS_Adv:DISPUTES_IndIS_NonAdv!AM52)</f>
        <v>0</v>
      </c>
      <c r="AN52" s="26">
        <f>SUM(DISPUTES_IndOS_Adv:DISPUTES_IndIS_NonAdv!AN52)</f>
        <v>0</v>
      </c>
      <c r="AO52" s="26">
        <f>SUM(DISPUTES_IndOS_Adv:DISPUTES_IndIS_NonAdv!AO52)</f>
        <v>0</v>
      </c>
      <c r="AP52" s="26">
        <f>SUM(DISPUTES_IndOS_Adv:DISPUTES_IndIS_NonAdv!AP52)</f>
        <v>0</v>
      </c>
      <c r="AQ52" s="26">
        <f>SUM(DISPUTES_IndOS_Adv:DISPUTES_IndIS_NonAdv!AQ52)</f>
        <v>0</v>
      </c>
      <c r="AR52" s="26">
        <f>SUM(DISPUTES_IndOS_Adv:DISPUTES_IndIS_NonAdv!AR52)</f>
        <v>0</v>
      </c>
    </row>
    <row r="53" spans="1:44" x14ac:dyDescent="0.25">
      <c r="A53" s="110" t="str">
        <f t="shared" si="2"/>
        <v>DISPUTES BY SUM INSURED</v>
      </c>
      <c r="B53" s="36"/>
      <c r="C53" s="12" t="s">
        <v>26</v>
      </c>
      <c r="D53" s="53" t="s">
        <v>515</v>
      </c>
      <c r="E53" s="53" t="s">
        <v>228</v>
      </c>
      <c r="F53" s="26">
        <f>SUM(DISPUTES_IndOS_Adv:DISPUTES_IndIS_NonAdv!F53)</f>
        <v>0</v>
      </c>
      <c r="G53" s="26">
        <f>SUM(DISPUTES_IndOS_Adv:DISPUTES_IndIS_NonAdv!G53)</f>
        <v>0</v>
      </c>
      <c r="H53" s="26">
        <f>SUM(DISPUTES_IndOS_Adv:DISPUTES_IndIS_NonAdv!H53)</f>
        <v>0</v>
      </c>
      <c r="I53" s="26">
        <f>SUM(DISPUTES_IndOS_Adv:DISPUTES_IndIS_NonAdv!I53)</f>
        <v>0</v>
      </c>
      <c r="J53" s="26">
        <f>SUM(DISPUTES_IndOS_Adv:DISPUTES_IndIS_NonAdv!J53)</f>
        <v>0</v>
      </c>
      <c r="K53" s="26">
        <f>SUM(DISPUTES_IndOS_Adv:DISPUTES_IndIS_NonAdv!K53)</f>
        <v>0</v>
      </c>
      <c r="L53" s="26">
        <f>SUM(DISPUTES_IndOS_Adv:DISPUTES_IndIS_NonAdv!L53)</f>
        <v>0</v>
      </c>
      <c r="M53" s="26">
        <f>SUM(DISPUTES_IndOS_Adv:DISPUTES_IndIS_NonAdv!M53)</f>
        <v>0</v>
      </c>
      <c r="N53" s="26">
        <f>SUM(DISPUTES_IndOS_Adv:DISPUTES_IndIS_NonAdv!N53)</f>
        <v>0</v>
      </c>
      <c r="O53" s="26">
        <f>SUM(DISPUTES_IndOS_Adv:DISPUTES_IndIS_NonAdv!O53)</f>
        <v>0</v>
      </c>
      <c r="P53" s="26">
        <f>SUM(DISPUTES_IndOS_Adv:DISPUTES_IndIS_NonAdv!P53)</f>
        <v>0</v>
      </c>
      <c r="Q53" s="26">
        <f>SUM(DISPUTES_IndOS_Adv:DISPUTES_IndIS_NonAdv!Q53)</f>
        <v>0</v>
      </c>
      <c r="R53" s="26">
        <f>SUM(DISPUTES_IndOS_Adv:DISPUTES_IndIS_NonAdv!R53)</f>
        <v>0</v>
      </c>
      <c r="S53" s="26">
        <f>SUM(DISPUTES_IndOS_Adv:DISPUTES_IndIS_NonAdv!S53)</f>
        <v>0</v>
      </c>
      <c r="T53" s="26">
        <f>SUM(DISPUTES_IndOS_Adv:DISPUTES_IndIS_NonAdv!T53)</f>
        <v>0</v>
      </c>
      <c r="U53" s="26">
        <f>SUM(DISPUTES_IndOS_Adv:DISPUTES_IndIS_NonAdv!U53)</f>
        <v>0</v>
      </c>
      <c r="V53" s="26">
        <f>SUM(DISPUTES_IndOS_Adv:DISPUTES_IndIS_NonAdv!V53)</f>
        <v>0</v>
      </c>
      <c r="W53" s="26">
        <f>SUM(DISPUTES_IndOS_Adv:DISPUTES_IndIS_NonAdv!W53)</f>
        <v>0</v>
      </c>
      <c r="X53" s="26">
        <f>SUM(DISPUTES_IndOS_Adv:DISPUTES_IndIS_NonAdv!X53)</f>
        <v>0</v>
      </c>
      <c r="Y53" s="26">
        <f>SUM(DISPUTES_IndOS_Adv:DISPUTES_IndIS_NonAdv!Y53)</f>
        <v>0</v>
      </c>
      <c r="Z53" s="26">
        <f>SUM(DISPUTES_IndOS_Adv:DISPUTES_IndIS_NonAdv!Z53)</f>
        <v>0</v>
      </c>
      <c r="AA53" s="26">
        <f>SUM(DISPUTES_IndOS_Adv:DISPUTES_IndIS_NonAdv!AA53)</f>
        <v>0</v>
      </c>
      <c r="AB53" s="26">
        <f>SUM(DISPUTES_IndOS_Adv:DISPUTES_IndIS_NonAdv!AB53)</f>
        <v>0</v>
      </c>
      <c r="AC53" s="26">
        <f>SUM(DISPUTES_IndOS_Adv:DISPUTES_IndIS_NonAdv!AC53)</f>
        <v>0</v>
      </c>
      <c r="AD53" s="26">
        <f>SUM(DISPUTES_IndOS_Adv:DISPUTES_IndIS_NonAdv!AD53)</f>
        <v>0</v>
      </c>
      <c r="AE53" s="26">
        <f>SUM(DISPUTES_IndOS_Adv:DISPUTES_IndIS_NonAdv!AE53)</f>
        <v>0</v>
      </c>
      <c r="AF53" s="26">
        <f>SUM(DISPUTES_IndOS_Adv:DISPUTES_IndIS_NonAdv!AF53)</f>
        <v>0</v>
      </c>
      <c r="AG53" s="26">
        <f>SUM(DISPUTES_IndOS_Adv:DISPUTES_IndIS_NonAdv!AG53)</f>
        <v>0</v>
      </c>
      <c r="AH53" s="26">
        <f>SUM(DISPUTES_IndOS_Adv:DISPUTES_IndIS_NonAdv!AH53)</f>
        <v>0</v>
      </c>
      <c r="AI53" s="26">
        <f>SUM(DISPUTES_IndOS_Adv:DISPUTES_IndIS_NonAdv!AI53)</f>
        <v>0</v>
      </c>
      <c r="AJ53" s="26">
        <f>SUM(DISPUTES_IndOS_Adv:DISPUTES_IndIS_NonAdv!AJ53)</f>
        <v>0</v>
      </c>
      <c r="AK53" s="26">
        <f>SUM(DISPUTES_IndOS_Adv:DISPUTES_IndIS_NonAdv!AK53)</f>
        <v>0</v>
      </c>
      <c r="AL53" s="26">
        <f>SUM(DISPUTES_IndOS_Adv:DISPUTES_IndIS_NonAdv!AL53)</f>
        <v>0</v>
      </c>
      <c r="AM53" s="26">
        <f>SUM(DISPUTES_IndOS_Adv:DISPUTES_IndIS_NonAdv!AM53)</f>
        <v>0</v>
      </c>
      <c r="AN53" s="26">
        <f>SUM(DISPUTES_IndOS_Adv:DISPUTES_IndIS_NonAdv!AN53)</f>
        <v>0</v>
      </c>
      <c r="AO53" s="26">
        <f>SUM(DISPUTES_IndOS_Adv:DISPUTES_IndIS_NonAdv!AO53)</f>
        <v>0</v>
      </c>
      <c r="AP53" s="26">
        <f>SUM(DISPUTES_IndOS_Adv:DISPUTES_IndIS_NonAdv!AP53)</f>
        <v>0</v>
      </c>
      <c r="AQ53" s="26">
        <f>SUM(DISPUTES_IndOS_Adv:DISPUTES_IndIS_NonAdv!AQ53)</f>
        <v>0</v>
      </c>
      <c r="AR53" s="26">
        <f>SUM(DISPUTES_IndOS_Adv:DISPUTES_IndIS_NonAdv!AR53)</f>
        <v>0</v>
      </c>
    </row>
    <row r="54" spans="1:44" x14ac:dyDescent="0.25">
      <c r="A54" s="110"/>
      <c r="B54" s="36"/>
      <c r="C54" s="1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</row>
    <row r="55" spans="1:44" x14ac:dyDescent="0.25">
      <c r="A55" s="110" t="str">
        <f t="shared" si="2"/>
        <v>DISPUTES BY SUM INSURED</v>
      </c>
      <c r="B55" s="36"/>
      <c r="C55" s="12" t="s">
        <v>26</v>
      </c>
      <c r="D55" s="53" t="s">
        <v>355</v>
      </c>
      <c r="E55" s="53" t="s">
        <v>27</v>
      </c>
      <c r="F55" s="26">
        <f>SUM(DISPUTES_IndOS_Adv:DISPUTES_IndIS_NonAdv!F55)</f>
        <v>0</v>
      </c>
      <c r="G55" s="26">
        <f>SUM(DISPUTES_IndOS_Adv:DISPUTES_IndIS_NonAdv!G55)</f>
        <v>0</v>
      </c>
      <c r="H55" s="26">
        <f>SUM(DISPUTES_IndOS_Adv:DISPUTES_IndIS_NonAdv!H55)</f>
        <v>0</v>
      </c>
      <c r="I55" s="26">
        <f>SUM(DISPUTES_IndOS_Adv:DISPUTES_IndIS_NonAdv!I55)</f>
        <v>0</v>
      </c>
      <c r="J55" s="26">
        <f>SUM(DISPUTES_IndOS_Adv:DISPUTES_IndIS_NonAdv!J55)</f>
        <v>0</v>
      </c>
      <c r="K55" s="26">
        <f>SUM(DISPUTES_IndOS_Adv:DISPUTES_IndIS_NonAdv!K55)</f>
        <v>0</v>
      </c>
      <c r="L55" s="26">
        <f>SUM(DISPUTES_IndOS_Adv:DISPUTES_IndIS_NonAdv!L55)</f>
        <v>0</v>
      </c>
      <c r="M55" s="26">
        <f>SUM(DISPUTES_IndOS_Adv:DISPUTES_IndIS_NonAdv!M55)</f>
        <v>0</v>
      </c>
      <c r="N55" s="26">
        <f>SUM(DISPUTES_IndOS_Adv:DISPUTES_IndIS_NonAdv!N55)</f>
        <v>0</v>
      </c>
      <c r="O55" s="26">
        <f>SUM(DISPUTES_IndOS_Adv:DISPUTES_IndIS_NonAdv!O55)</f>
        <v>0</v>
      </c>
      <c r="P55" s="26">
        <f>SUM(DISPUTES_IndOS_Adv:DISPUTES_IndIS_NonAdv!P55)</f>
        <v>0</v>
      </c>
      <c r="Q55" s="26">
        <f>SUM(DISPUTES_IndOS_Adv:DISPUTES_IndIS_NonAdv!Q55)</f>
        <v>0</v>
      </c>
      <c r="R55" s="26">
        <f>SUM(DISPUTES_IndOS_Adv:DISPUTES_IndIS_NonAdv!R55)</f>
        <v>0</v>
      </c>
      <c r="S55" s="26">
        <f>SUM(DISPUTES_IndOS_Adv:DISPUTES_IndIS_NonAdv!S55)</f>
        <v>0</v>
      </c>
      <c r="T55" s="26">
        <f>SUM(DISPUTES_IndOS_Adv:DISPUTES_IndIS_NonAdv!T55)</f>
        <v>0</v>
      </c>
      <c r="U55" s="26">
        <f>SUM(DISPUTES_IndOS_Adv:DISPUTES_IndIS_NonAdv!U55)</f>
        <v>0</v>
      </c>
      <c r="V55" s="26">
        <f>SUM(DISPUTES_IndOS_Adv:DISPUTES_IndIS_NonAdv!V55)</f>
        <v>0</v>
      </c>
      <c r="W55" s="26">
        <f>SUM(DISPUTES_IndOS_Adv:DISPUTES_IndIS_NonAdv!W55)</f>
        <v>0</v>
      </c>
      <c r="X55" s="26">
        <f>SUM(DISPUTES_IndOS_Adv:DISPUTES_IndIS_NonAdv!X55)</f>
        <v>0</v>
      </c>
      <c r="Y55" s="26">
        <f>SUM(DISPUTES_IndOS_Adv:DISPUTES_IndIS_NonAdv!Y55)</f>
        <v>0</v>
      </c>
      <c r="Z55" s="26">
        <f>SUM(DISPUTES_IndOS_Adv:DISPUTES_IndIS_NonAdv!Z55)</f>
        <v>0</v>
      </c>
      <c r="AA55" s="26">
        <f>SUM(DISPUTES_IndOS_Adv:DISPUTES_IndIS_NonAdv!AA55)</f>
        <v>0</v>
      </c>
      <c r="AB55" s="26">
        <f>SUM(DISPUTES_IndOS_Adv:DISPUTES_IndIS_NonAdv!AB55)</f>
        <v>0</v>
      </c>
      <c r="AC55" s="26">
        <f>SUM(DISPUTES_IndOS_Adv:DISPUTES_IndIS_NonAdv!AC55)</f>
        <v>0</v>
      </c>
      <c r="AD55" s="26">
        <f>SUM(DISPUTES_IndOS_Adv:DISPUTES_IndIS_NonAdv!AD55)</f>
        <v>0</v>
      </c>
      <c r="AE55" s="26">
        <f>SUM(DISPUTES_IndOS_Adv:DISPUTES_IndIS_NonAdv!AE55)</f>
        <v>0</v>
      </c>
      <c r="AF55" s="26">
        <f>SUM(DISPUTES_IndOS_Adv:DISPUTES_IndIS_NonAdv!AF55)</f>
        <v>0</v>
      </c>
      <c r="AG55" s="26">
        <f>SUM(DISPUTES_IndOS_Adv:DISPUTES_IndIS_NonAdv!AG55)</f>
        <v>0</v>
      </c>
      <c r="AH55" s="26">
        <f>SUM(DISPUTES_IndOS_Adv:DISPUTES_IndIS_NonAdv!AH55)</f>
        <v>0</v>
      </c>
      <c r="AI55" s="26">
        <f>SUM(DISPUTES_IndOS_Adv:DISPUTES_IndIS_NonAdv!AI55)</f>
        <v>0</v>
      </c>
      <c r="AJ55" s="26">
        <f>SUM(DISPUTES_IndOS_Adv:DISPUTES_IndIS_NonAdv!AJ55)</f>
        <v>0</v>
      </c>
      <c r="AK55" s="26">
        <f>SUM(DISPUTES_IndOS_Adv:DISPUTES_IndIS_NonAdv!AK55)</f>
        <v>0</v>
      </c>
      <c r="AL55" s="26">
        <f>SUM(DISPUTES_IndOS_Adv:DISPUTES_IndIS_NonAdv!AL55)</f>
        <v>0</v>
      </c>
      <c r="AM55" s="26">
        <f>SUM(DISPUTES_IndOS_Adv:DISPUTES_IndIS_NonAdv!AM55)</f>
        <v>0</v>
      </c>
      <c r="AN55" s="26">
        <f>SUM(DISPUTES_IndOS_Adv:DISPUTES_IndIS_NonAdv!AN55)</f>
        <v>0</v>
      </c>
      <c r="AO55" s="26">
        <f>SUM(DISPUTES_IndOS_Adv:DISPUTES_IndIS_NonAdv!AO55)</f>
        <v>0</v>
      </c>
      <c r="AP55" s="26">
        <f>SUM(DISPUTES_IndOS_Adv:DISPUTES_IndIS_NonAdv!AP55)</f>
        <v>0</v>
      </c>
      <c r="AQ55" s="26">
        <f>SUM(DISPUTES_IndOS_Adv:DISPUTES_IndIS_NonAdv!AQ55)</f>
        <v>0</v>
      </c>
      <c r="AR55" s="26">
        <f>SUM(DISPUTES_IndOS_Adv:DISPUTES_IndIS_NonAdv!AR55)</f>
        <v>0</v>
      </c>
    </row>
    <row r="56" spans="1:44" x14ac:dyDescent="0.25">
      <c r="A56" s="110" t="str">
        <f t="shared" si="2"/>
        <v>DISPUTES BY SUM INSURED</v>
      </c>
      <c r="B56" s="36"/>
      <c r="C56" s="12" t="s">
        <v>26</v>
      </c>
      <c r="D56" s="53" t="s">
        <v>454</v>
      </c>
      <c r="E56" s="53" t="s">
        <v>229</v>
      </c>
      <c r="F56" s="26">
        <f>SUM(DISPUTES_IndOS_Adv:DISPUTES_IndIS_NonAdv!F56)</f>
        <v>0</v>
      </c>
      <c r="G56" s="26">
        <f>SUM(DISPUTES_IndOS_Adv:DISPUTES_IndIS_NonAdv!G56)</f>
        <v>0</v>
      </c>
      <c r="H56" s="26">
        <f>SUM(DISPUTES_IndOS_Adv:DISPUTES_IndIS_NonAdv!H56)</f>
        <v>0</v>
      </c>
      <c r="I56" s="26">
        <f>SUM(DISPUTES_IndOS_Adv:DISPUTES_IndIS_NonAdv!I56)</f>
        <v>0</v>
      </c>
      <c r="J56" s="26">
        <f>SUM(DISPUTES_IndOS_Adv:DISPUTES_IndIS_NonAdv!J56)</f>
        <v>0</v>
      </c>
      <c r="K56" s="26">
        <f>SUM(DISPUTES_IndOS_Adv:DISPUTES_IndIS_NonAdv!K56)</f>
        <v>0</v>
      </c>
      <c r="L56" s="26">
        <f>SUM(DISPUTES_IndOS_Adv:DISPUTES_IndIS_NonAdv!L56)</f>
        <v>0</v>
      </c>
      <c r="M56" s="26">
        <f>SUM(DISPUTES_IndOS_Adv:DISPUTES_IndIS_NonAdv!M56)</f>
        <v>0</v>
      </c>
      <c r="N56" s="26">
        <f>SUM(DISPUTES_IndOS_Adv:DISPUTES_IndIS_NonAdv!N56)</f>
        <v>0</v>
      </c>
      <c r="O56" s="26">
        <f>SUM(DISPUTES_IndOS_Adv:DISPUTES_IndIS_NonAdv!O56)</f>
        <v>0</v>
      </c>
      <c r="P56" s="26">
        <f>SUM(DISPUTES_IndOS_Adv:DISPUTES_IndIS_NonAdv!P56)</f>
        <v>0</v>
      </c>
      <c r="Q56" s="26">
        <f>SUM(DISPUTES_IndOS_Adv:DISPUTES_IndIS_NonAdv!Q56)</f>
        <v>0</v>
      </c>
      <c r="R56" s="26">
        <f>SUM(DISPUTES_IndOS_Adv:DISPUTES_IndIS_NonAdv!R56)</f>
        <v>0</v>
      </c>
      <c r="S56" s="26">
        <f>SUM(DISPUTES_IndOS_Adv:DISPUTES_IndIS_NonAdv!S56)</f>
        <v>0</v>
      </c>
      <c r="T56" s="26">
        <f>SUM(DISPUTES_IndOS_Adv:DISPUTES_IndIS_NonAdv!T56)</f>
        <v>0</v>
      </c>
      <c r="U56" s="26">
        <f>SUM(DISPUTES_IndOS_Adv:DISPUTES_IndIS_NonAdv!U56)</f>
        <v>0</v>
      </c>
      <c r="V56" s="26">
        <f>SUM(DISPUTES_IndOS_Adv:DISPUTES_IndIS_NonAdv!V56)</f>
        <v>0</v>
      </c>
      <c r="W56" s="26">
        <f>SUM(DISPUTES_IndOS_Adv:DISPUTES_IndIS_NonAdv!W56)</f>
        <v>0</v>
      </c>
      <c r="X56" s="26">
        <f>SUM(DISPUTES_IndOS_Adv:DISPUTES_IndIS_NonAdv!X56)</f>
        <v>0</v>
      </c>
      <c r="Y56" s="26">
        <f>SUM(DISPUTES_IndOS_Adv:DISPUTES_IndIS_NonAdv!Y56)</f>
        <v>0</v>
      </c>
      <c r="Z56" s="26">
        <f>SUM(DISPUTES_IndOS_Adv:DISPUTES_IndIS_NonAdv!Z56)</f>
        <v>0</v>
      </c>
      <c r="AA56" s="26">
        <f>SUM(DISPUTES_IndOS_Adv:DISPUTES_IndIS_NonAdv!AA56)</f>
        <v>0</v>
      </c>
      <c r="AB56" s="26">
        <f>SUM(DISPUTES_IndOS_Adv:DISPUTES_IndIS_NonAdv!AB56)</f>
        <v>0</v>
      </c>
      <c r="AC56" s="26">
        <f>SUM(DISPUTES_IndOS_Adv:DISPUTES_IndIS_NonAdv!AC56)</f>
        <v>0</v>
      </c>
      <c r="AD56" s="26">
        <f>SUM(DISPUTES_IndOS_Adv:DISPUTES_IndIS_NonAdv!AD56)</f>
        <v>0</v>
      </c>
      <c r="AE56" s="26">
        <f>SUM(DISPUTES_IndOS_Adv:DISPUTES_IndIS_NonAdv!AE56)</f>
        <v>0</v>
      </c>
      <c r="AF56" s="26">
        <f>SUM(DISPUTES_IndOS_Adv:DISPUTES_IndIS_NonAdv!AF56)</f>
        <v>0</v>
      </c>
      <c r="AG56" s="26">
        <f>SUM(DISPUTES_IndOS_Adv:DISPUTES_IndIS_NonAdv!AG56)</f>
        <v>0</v>
      </c>
      <c r="AH56" s="26">
        <f>SUM(DISPUTES_IndOS_Adv:DISPUTES_IndIS_NonAdv!AH56)</f>
        <v>0</v>
      </c>
      <c r="AI56" s="26">
        <f>SUM(DISPUTES_IndOS_Adv:DISPUTES_IndIS_NonAdv!AI56)</f>
        <v>0</v>
      </c>
      <c r="AJ56" s="26">
        <f>SUM(DISPUTES_IndOS_Adv:DISPUTES_IndIS_NonAdv!AJ56)</f>
        <v>0</v>
      </c>
      <c r="AK56" s="26">
        <f>SUM(DISPUTES_IndOS_Adv:DISPUTES_IndIS_NonAdv!AK56)</f>
        <v>0</v>
      </c>
      <c r="AL56" s="26">
        <f>SUM(DISPUTES_IndOS_Adv:DISPUTES_IndIS_NonAdv!AL56)</f>
        <v>0</v>
      </c>
      <c r="AM56" s="26">
        <f>SUM(DISPUTES_IndOS_Adv:DISPUTES_IndIS_NonAdv!AM56)</f>
        <v>0</v>
      </c>
      <c r="AN56" s="26">
        <f>SUM(DISPUTES_IndOS_Adv:DISPUTES_IndIS_NonAdv!AN56)</f>
        <v>0</v>
      </c>
      <c r="AO56" s="26">
        <f>SUM(DISPUTES_IndOS_Adv:DISPUTES_IndIS_NonAdv!AO56)</f>
        <v>0</v>
      </c>
      <c r="AP56" s="26">
        <f>SUM(DISPUTES_IndOS_Adv:DISPUTES_IndIS_NonAdv!AP56)</f>
        <v>0</v>
      </c>
      <c r="AQ56" s="26">
        <f>SUM(DISPUTES_IndOS_Adv:DISPUTES_IndIS_NonAdv!AQ56)</f>
        <v>0</v>
      </c>
      <c r="AR56" s="26">
        <f>SUM(DISPUTES_IndOS_Adv:DISPUTES_IndIS_NonAdv!AR56)</f>
        <v>0</v>
      </c>
    </row>
    <row r="57" spans="1:44" x14ac:dyDescent="0.25">
      <c r="A57" s="110" t="str">
        <f t="shared" si="2"/>
        <v>DISPUTES BY SUM INSURED</v>
      </c>
      <c r="B57" s="36"/>
      <c r="C57" s="12" t="s">
        <v>26</v>
      </c>
      <c r="D57" s="53" t="s">
        <v>455</v>
      </c>
      <c r="E57" s="53" t="s">
        <v>230</v>
      </c>
      <c r="F57" s="26">
        <f>SUM(DISPUTES_IndOS_Adv:DISPUTES_IndIS_NonAdv!F57)</f>
        <v>0</v>
      </c>
      <c r="G57" s="26">
        <f>SUM(DISPUTES_IndOS_Adv:DISPUTES_IndIS_NonAdv!G57)</f>
        <v>0</v>
      </c>
      <c r="H57" s="26">
        <f>SUM(DISPUTES_IndOS_Adv:DISPUTES_IndIS_NonAdv!H57)</f>
        <v>0</v>
      </c>
      <c r="I57" s="26">
        <f>SUM(DISPUTES_IndOS_Adv:DISPUTES_IndIS_NonAdv!I57)</f>
        <v>0</v>
      </c>
      <c r="J57" s="26">
        <f>SUM(DISPUTES_IndOS_Adv:DISPUTES_IndIS_NonAdv!J57)</f>
        <v>0</v>
      </c>
      <c r="K57" s="26">
        <f>SUM(DISPUTES_IndOS_Adv:DISPUTES_IndIS_NonAdv!K57)</f>
        <v>0</v>
      </c>
      <c r="L57" s="26">
        <f>SUM(DISPUTES_IndOS_Adv:DISPUTES_IndIS_NonAdv!L57)</f>
        <v>0</v>
      </c>
      <c r="M57" s="26">
        <f>SUM(DISPUTES_IndOS_Adv:DISPUTES_IndIS_NonAdv!M57)</f>
        <v>0</v>
      </c>
      <c r="N57" s="26">
        <f>SUM(DISPUTES_IndOS_Adv:DISPUTES_IndIS_NonAdv!N57)</f>
        <v>0</v>
      </c>
      <c r="O57" s="26">
        <f>SUM(DISPUTES_IndOS_Adv:DISPUTES_IndIS_NonAdv!O57)</f>
        <v>0</v>
      </c>
      <c r="P57" s="26">
        <f>SUM(DISPUTES_IndOS_Adv:DISPUTES_IndIS_NonAdv!P57)</f>
        <v>0</v>
      </c>
      <c r="Q57" s="26">
        <f>SUM(DISPUTES_IndOS_Adv:DISPUTES_IndIS_NonAdv!Q57)</f>
        <v>0</v>
      </c>
      <c r="R57" s="26">
        <f>SUM(DISPUTES_IndOS_Adv:DISPUTES_IndIS_NonAdv!R57)</f>
        <v>0</v>
      </c>
      <c r="S57" s="26">
        <f>SUM(DISPUTES_IndOS_Adv:DISPUTES_IndIS_NonAdv!S57)</f>
        <v>0</v>
      </c>
      <c r="T57" s="26">
        <f>SUM(DISPUTES_IndOS_Adv:DISPUTES_IndIS_NonAdv!T57)</f>
        <v>0</v>
      </c>
      <c r="U57" s="26">
        <f>SUM(DISPUTES_IndOS_Adv:DISPUTES_IndIS_NonAdv!U57)</f>
        <v>0</v>
      </c>
      <c r="V57" s="26">
        <f>SUM(DISPUTES_IndOS_Adv:DISPUTES_IndIS_NonAdv!V57)</f>
        <v>0</v>
      </c>
      <c r="W57" s="26">
        <f>SUM(DISPUTES_IndOS_Adv:DISPUTES_IndIS_NonAdv!W57)</f>
        <v>0</v>
      </c>
      <c r="X57" s="26">
        <f>SUM(DISPUTES_IndOS_Adv:DISPUTES_IndIS_NonAdv!X57)</f>
        <v>0</v>
      </c>
      <c r="Y57" s="26">
        <f>SUM(DISPUTES_IndOS_Adv:DISPUTES_IndIS_NonAdv!Y57)</f>
        <v>0</v>
      </c>
      <c r="Z57" s="26">
        <f>SUM(DISPUTES_IndOS_Adv:DISPUTES_IndIS_NonAdv!Z57)</f>
        <v>0</v>
      </c>
      <c r="AA57" s="26">
        <f>SUM(DISPUTES_IndOS_Adv:DISPUTES_IndIS_NonAdv!AA57)</f>
        <v>0</v>
      </c>
      <c r="AB57" s="26">
        <f>SUM(DISPUTES_IndOS_Adv:DISPUTES_IndIS_NonAdv!AB57)</f>
        <v>0</v>
      </c>
      <c r="AC57" s="26">
        <f>SUM(DISPUTES_IndOS_Adv:DISPUTES_IndIS_NonAdv!AC57)</f>
        <v>0</v>
      </c>
      <c r="AD57" s="26">
        <f>SUM(DISPUTES_IndOS_Adv:DISPUTES_IndIS_NonAdv!AD57)</f>
        <v>0</v>
      </c>
      <c r="AE57" s="26">
        <f>SUM(DISPUTES_IndOS_Adv:DISPUTES_IndIS_NonAdv!AE57)</f>
        <v>0</v>
      </c>
      <c r="AF57" s="26">
        <f>SUM(DISPUTES_IndOS_Adv:DISPUTES_IndIS_NonAdv!AF57)</f>
        <v>0</v>
      </c>
      <c r="AG57" s="26">
        <f>SUM(DISPUTES_IndOS_Adv:DISPUTES_IndIS_NonAdv!AG57)</f>
        <v>0</v>
      </c>
      <c r="AH57" s="26">
        <f>SUM(DISPUTES_IndOS_Adv:DISPUTES_IndIS_NonAdv!AH57)</f>
        <v>0</v>
      </c>
      <c r="AI57" s="26">
        <f>SUM(DISPUTES_IndOS_Adv:DISPUTES_IndIS_NonAdv!AI57)</f>
        <v>0</v>
      </c>
      <c r="AJ57" s="26">
        <f>SUM(DISPUTES_IndOS_Adv:DISPUTES_IndIS_NonAdv!AJ57)</f>
        <v>0</v>
      </c>
      <c r="AK57" s="26">
        <f>SUM(DISPUTES_IndOS_Adv:DISPUTES_IndIS_NonAdv!AK57)</f>
        <v>0</v>
      </c>
      <c r="AL57" s="26">
        <f>SUM(DISPUTES_IndOS_Adv:DISPUTES_IndIS_NonAdv!AL57)</f>
        <v>0</v>
      </c>
      <c r="AM57" s="26">
        <f>SUM(DISPUTES_IndOS_Adv:DISPUTES_IndIS_NonAdv!AM57)</f>
        <v>0</v>
      </c>
      <c r="AN57" s="26">
        <f>SUM(DISPUTES_IndOS_Adv:DISPUTES_IndIS_NonAdv!AN57)</f>
        <v>0</v>
      </c>
      <c r="AO57" s="26">
        <f>SUM(DISPUTES_IndOS_Adv:DISPUTES_IndIS_NonAdv!AO57)</f>
        <v>0</v>
      </c>
      <c r="AP57" s="26">
        <f>SUM(DISPUTES_IndOS_Adv:DISPUTES_IndIS_NonAdv!AP57)</f>
        <v>0</v>
      </c>
      <c r="AQ57" s="26">
        <f>SUM(DISPUTES_IndOS_Adv:DISPUTES_IndIS_NonAdv!AQ57)</f>
        <v>0</v>
      </c>
      <c r="AR57" s="26">
        <f>SUM(DISPUTES_IndOS_Adv:DISPUTES_IndIS_NonAdv!AR57)</f>
        <v>0</v>
      </c>
    </row>
    <row r="58" spans="1:44" x14ac:dyDescent="0.25">
      <c r="A58" s="110" t="str">
        <f t="shared" si="2"/>
        <v>DISPUTES BY SUM INSURED</v>
      </c>
      <c r="B58" s="36"/>
      <c r="C58" s="12" t="s">
        <v>26</v>
      </c>
      <c r="D58" s="53" t="s">
        <v>456</v>
      </c>
      <c r="E58" s="53" t="s">
        <v>510</v>
      </c>
      <c r="F58" s="26">
        <f>SUM(DISPUTES_IndOS_Adv:DISPUTES_IndIS_NonAdv!F58)</f>
        <v>0</v>
      </c>
      <c r="G58" s="26">
        <f>SUM(DISPUTES_IndOS_Adv:DISPUTES_IndIS_NonAdv!G58)</f>
        <v>0</v>
      </c>
      <c r="H58" s="26">
        <f>SUM(DISPUTES_IndOS_Adv:DISPUTES_IndIS_NonAdv!H58)</f>
        <v>0</v>
      </c>
      <c r="I58" s="26">
        <f>SUM(DISPUTES_IndOS_Adv:DISPUTES_IndIS_NonAdv!I58)</f>
        <v>0</v>
      </c>
      <c r="J58" s="26">
        <f>SUM(DISPUTES_IndOS_Adv:DISPUTES_IndIS_NonAdv!J58)</f>
        <v>0</v>
      </c>
      <c r="K58" s="26">
        <f>SUM(DISPUTES_IndOS_Adv:DISPUTES_IndIS_NonAdv!K58)</f>
        <v>0</v>
      </c>
      <c r="L58" s="26">
        <f>SUM(DISPUTES_IndOS_Adv:DISPUTES_IndIS_NonAdv!L58)</f>
        <v>0</v>
      </c>
      <c r="M58" s="26">
        <f>SUM(DISPUTES_IndOS_Adv:DISPUTES_IndIS_NonAdv!M58)</f>
        <v>0</v>
      </c>
      <c r="N58" s="26">
        <f>SUM(DISPUTES_IndOS_Adv:DISPUTES_IndIS_NonAdv!N58)</f>
        <v>0</v>
      </c>
      <c r="O58" s="26">
        <f>SUM(DISPUTES_IndOS_Adv:DISPUTES_IndIS_NonAdv!O58)</f>
        <v>0</v>
      </c>
      <c r="P58" s="26">
        <f>SUM(DISPUTES_IndOS_Adv:DISPUTES_IndIS_NonAdv!P58)</f>
        <v>0</v>
      </c>
      <c r="Q58" s="26">
        <f>SUM(DISPUTES_IndOS_Adv:DISPUTES_IndIS_NonAdv!Q58)</f>
        <v>0</v>
      </c>
      <c r="R58" s="26">
        <f>SUM(DISPUTES_IndOS_Adv:DISPUTES_IndIS_NonAdv!R58)</f>
        <v>0</v>
      </c>
      <c r="S58" s="26">
        <f>SUM(DISPUTES_IndOS_Adv:DISPUTES_IndIS_NonAdv!S58)</f>
        <v>0</v>
      </c>
      <c r="T58" s="26">
        <f>SUM(DISPUTES_IndOS_Adv:DISPUTES_IndIS_NonAdv!T58)</f>
        <v>0</v>
      </c>
      <c r="U58" s="26">
        <f>SUM(DISPUTES_IndOS_Adv:DISPUTES_IndIS_NonAdv!U58)</f>
        <v>0</v>
      </c>
      <c r="V58" s="26">
        <f>SUM(DISPUTES_IndOS_Adv:DISPUTES_IndIS_NonAdv!V58)</f>
        <v>0</v>
      </c>
      <c r="W58" s="26">
        <f>SUM(DISPUTES_IndOS_Adv:DISPUTES_IndIS_NonAdv!W58)</f>
        <v>0</v>
      </c>
      <c r="X58" s="26">
        <f>SUM(DISPUTES_IndOS_Adv:DISPUTES_IndIS_NonAdv!X58)</f>
        <v>0</v>
      </c>
      <c r="Y58" s="26">
        <f>SUM(DISPUTES_IndOS_Adv:DISPUTES_IndIS_NonAdv!Y58)</f>
        <v>0</v>
      </c>
      <c r="Z58" s="26">
        <f>SUM(DISPUTES_IndOS_Adv:DISPUTES_IndIS_NonAdv!Z58)</f>
        <v>0</v>
      </c>
      <c r="AA58" s="26">
        <f>SUM(DISPUTES_IndOS_Adv:DISPUTES_IndIS_NonAdv!AA58)</f>
        <v>0</v>
      </c>
      <c r="AB58" s="26">
        <f>SUM(DISPUTES_IndOS_Adv:DISPUTES_IndIS_NonAdv!AB58)</f>
        <v>0</v>
      </c>
      <c r="AC58" s="26">
        <f>SUM(DISPUTES_IndOS_Adv:DISPUTES_IndIS_NonAdv!AC58)</f>
        <v>0</v>
      </c>
      <c r="AD58" s="26">
        <f>SUM(DISPUTES_IndOS_Adv:DISPUTES_IndIS_NonAdv!AD58)</f>
        <v>0</v>
      </c>
      <c r="AE58" s="26">
        <f>SUM(DISPUTES_IndOS_Adv:DISPUTES_IndIS_NonAdv!AE58)</f>
        <v>0</v>
      </c>
      <c r="AF58" s="26">
        <f>SUM(DISPUTES_IndOS_Adv:DISPUTES_IndIS_NonAdv!AF58)</f>
        <v>0</v>
      </c>
      <c r="AG58" s="26">
        <f>SUM(DISPUTES_IndOS_Adv:DISPUTES_IndIS_NonAdv!AG58)</f>
        <v>0</v>
      </c>
      <c r="AH58" s="26">
        <f>SUM(DISPUTES_IndOS_Adv:DISPUTES_IndIS_NonAdv!AH58)</f>
        <v>0</v>
      </c>
      <c r="AI58" s="26">
        <f>SUM(DISPUTES_IndOS_Adv:DISPUTES_IndIS_NonAdv!AI58)</f>
        <v>0</v>
      </c>
      <c r="AJ58" s="26">
        <f>SUM(DISPUTES_IndOS_Adv:DISPUTES_IndIS_NonAdv!AJ58)</f>
        <v>0</v>
      </c>
      <c r="AK58" s="26">
        <f>SUM(DISPUTES_IndOS_Adv:DISPUTES_IndIS_NonAdv!AK58)</f>
        <v>0</v>
      </c>
      <c r="AL58" s="26">
        <f>SUM(DISPUTES_IndOS_Adv:DISPUTES_IndIS_NonAdv!AL58)</f>
        <v>0</v>
      </c>
      <c r="AM58" s="26">
        <f>SUM(DISPUTES_IndOS_Adv:DISPUTES_IndIS_NonAdv!AM58)</f>
        <v>0</v>
      </c>
      <c r="AN58" s="26">
        <f>SUM(DISPUTES_IndOS_Adv:DISPUTES_IndIS_NonAdv!AN58)</f>
        <v>0</v>
      </c>
      <c r="AO58" s="26">
        <f>SUM(DISPUTES_IndOS_Adv:DISPUTES_IndIS_NonAdv!AO58)</f>
        <v>0</v>
      </c>
      <c r="AP58" s="26">
        <f>SUM(DISPUTES_IndOS_Adv:DISPUTES_IndIS_NonAdv!AP58)</f>
        <v>0</v>
      </c>
      <c r="AQ58" s="26">
        <f>SUM(DISPUTES_IndOS_Adv:DISPUTES_IndIS_NonAdv!AQ58)</f>
        <v>0</v>
      </c>
      <c r="AR58" s="26">
        <f>SUM(DISPUTES_IndOS_Adv:DISPUTES_IndIS_NonAdv!AR58)</f>
        <v>0</v>
      </c>
    </row>
    <row r="59" spans="1:44" x14ac:dyDescent="0.25">
      <c r="A59" s="110" t="str">
        <f t="shared" si="2"/>
        <v>DISPUTES BY SUM INSURED</v>
      </c>
      <c r="B59" s="36"/>
      <c r="C59" s="12" t="s">
        <v>26</v>
      </c>
      <c r="D59" s="53" t="s">
        <v>356</v>
      </c>
      <c r="E59" s="53" t="s">
        <v>511</v>
      </c>
      <c r="F59" s="26">
        <f>SUM(DISPUTES_IndOS_Adv:DISPUTES_IndIS_NonAdv!F59)</f>
        <v>0</v>
      </c>
      <c r="G59" s="26">
        <f>SUM(DISPUTES_IndOS_Adv:DISPUTES_IndIS_NonAdv!G59)</f>
        <v>0</v>
      </c>
      <c r="H59" s="26">
        <f>SUM(DISPUTES_IndOS_Adv:DISPUTES_IndIS_NonAdv!H59)</f>
        <v>0</v>
      </c>
      <c r="I59" s="26">
        <f>SUM(DISPUTES_IndOS_Adv:DISPUTES_IndIS_NonAdv!I59)</f>
        <v>0</v>
      </c>
      <c r="J59" s="26">
        <f>SUM(DISPUTES_IndOS_Adv:DISPUTES_IndIS_NonAdv!J59)</f>
        <v>0</v>
      </c>
      <c r="K59" s="26">
        <f>SUM(DISPUTES_IndOS_Adv:DISPUTES_IndIS_NonAdv!K59)</f>
        <v>0</v>
      </c>
      <c r="L59" s="26">
        <f>SUM(DISPUTES_IndOS_Adv:DISPUTES_IndIS_NonAdv!L59)</f>
        <v>0</v>
      </c>
      <c r="M59" s="26">
        <f>SUM(DISPUTES_IndOS_Adv:DISPUTES_IndIS_NonAdv!M59)</f>
        <v>0</v>
      </c>
      <c r="N59" s="26">
        <f>SUM(DISPUTES_IndOS_Adv:DISPUTES_IndIS_NonAdv!N59)</f>
        <v>0</v>
      </c>
      <c r="O59" s="26">
        <f>SUM(DISPUTES_IndOS_Adv:DISPUTES_IndIS_NonAdv!O59)</f>
        <v>0</v>
      </c>
      <c r="P59" s="26">
        <f>SUM(DISPUTES_IndOS_Adv:DISPUTES_IndIS_NonAdv!P59)</f>
        <v>0</v>
      </c>
      <c r="Q59" s="26">
        <f>SUM(DISPUTES_IndOS_Adv:DISPUTES_IndIS_NonAdv!Q59)</f>
        <v>0</v>
      </c>
      <c r="R59" s="26">
        <f>SUM(DISPUTES_IndOS_Adv:DISPUTES_IndIS_NonAdv!R59)</f>
        <v>0</v>
      </c>
      <c r="S59" s="26">
        <f>SUM(DISPUTES_IndOS_Adv:DISPUTES_IndIS_NonAdv!S59)</f>
        <v>0</v>
      </c>
      <c r="T59" s="26">
        <f>SUM(DISPUTES_IndOS_Adv:DISPUTES_IndIS_NonAdv!T59)</f>
        <v>0</v>
      </c>
      <c r="U59" s="26">
        <f>SUM(DISPUTES_IndOS_Adv:DISPUTES_IndIS_NonAdv!U59)</f>
        <v>0</v>
      </c>
      <c r="V59" s="26">
        <f>SUM(DISPUTES_IndOS_Adv:DISPUTES_IndIS_NonAdv!V59)</f>
        <v>0</v>
      </c>
      <c r="W59" s="26">
        <f>SUM(DISPUTES_IndOS_Adv:DISPUTES_IndIS_NonAdv!W59)</f>
        <v>0</v>
      </c>
      <c r="X59" s="26">
        <f>SUM(DISPUTES_IndOS_Adv:DISPUTES_IndIS_NonAdv!X59)</f>
        <v>0</v>
      </c>
      <c r="Y59" s="26">
        <f>SUM(DISPUTES_IndOS_Adv:DISPUTES_IndIS_NonAdv!Y59)</f>
        <v>0</v>
      </c>
      <c r="Z59" s="26">
        <f>SUM(DISPUTES_IndOS_Adv:DISPUTES_IndIS_NonAdv!Z59)</f>
        <v>0</v>
      </c>
      <c r="AA59" s="26">
        <f>SUM(DISPUTES_IndOS_Adv:DISPUTES_IndIS_NonAdv!AA59)</f>
        <v>0</v>
      </c>
      <c r="AB59" s="26">
        <f>SUM(DISPUTES_IndOS_Adv:DISPUTES_IndIS_NonAdv!AB59)</f>
        <v>0</v>
      </c>
      <c r="AC59" s="26">
        <f>SUM(DISPUTES_IndOS_Adv:DISPUTES_IndIS_NonAdv!AC59)</f>
        <v>0</v>
      </c>
      <c r="AD59" s="26">
        <f>SUM(DISPUTES_IndOS_Adv:DISPUTES_IndIS_NonAdv!AD59)</f>
        <v>0</v>
      </c>
      <c r="AE59" s="26">
        <f>SUM(DISPUTES_IndOS_Adv:DISPUTES_IndIS_NonAdv!AE59)</f>
        <v>0</v>
      </c>
      <c r="AF59" s="26">
        <f>SUM(DISPUTES_IndOS_Adv:DISPUTES_IndIS_NonAdv!AF59)</f>
        <v>0</v>
      </c>
      <c r="AG59" s="26">
        <f>SUM(DISPUTES_IndOS_Adv:DISPUTES_IndIS_NonAdv!AG59)</f>
        <v>0</v>
      </c>
      <c r="AH59" s="26">
        <f>SUM(DISPUTES_IndOS_Adv:DISPUTES_IndIS_NonAdv!AH59)</f>
        <v>0</v>
      </c>
      <c r="AI59" s="26">
        <f>SUM(DISPUTES_IndOS_Adv:DISPUTES_IndIS_NonAdv!AI59)</f>
        <v>0</v>
      </c>
      <c r="AJ59" s="26">
        <f>SUM(DISPUTES_IndOS_Adv:DISPUTES_IndIS_NonAdv!AJ59)</f>
        <v>0</v>
      </c>
      <c r="AK59" s="26">
        <f>SUM(DISPUTES_IndOS_Adv:DISPUTES_IndIS_NonAdv!AK59)</f>
        <v>0</v>
      </c>
      <c r="AL59" s="26">
        <f>SUM(DISPUTES_IndOS_Adv:DISPUTES_IndIS_NonAdv!AL59)</f>
        <v>0</v>
      </c>
      <c r="AM59" s="26">
        <f>SUM(DISPUTES_IndOS_Adv:DISPUTES_IndIS_NonAdv!AM59)</f>
        <v>0</v>
      </c>
      <c r="AN59" s="26">
        <f>SUM(DISPUTES_IndOS_Adv:DISPUTES_IndIS_NonAdv!AN59)</f>
        <v>0</v>
      </c>
      <c r="AO59" s="26">
        <f>SUM(DISPUTES_IndOS_Adv:DISPUTES_IndIS_NonAdv!AO59)</f>
        <v>0</v>
      </c>
      <c r="AP59" s="26">
        <f>SUM(DISPUTES_IndOS_Adv:DISPUTES_IndIS_NonAdv!AP59)</f>
        <v>0</v>
      </c>
      <c r="AQ59" s="26">
        <f>SUM(DISPUTES_IndOS_Adv:DISPUTES_IndIS_NonAdv!AQ59)</f>
        <v>0</v>
      </c>
      <c r="AR59" s="26">
        <f>SUM(DISPUTES_IndOS_Adv:DISPUTES_IndIS_NonAdv!AR59)</f>
        <v>0</v>
      </c>
    </row>
    <row r="60" spans="1:44" x14ac:dyDescent="0.25">
      <c r="A60" s="110" t="str">
        <f t="shared" si="2"/>
        <v>DISPUTES BY SUM INSURED</v>
      </c>
      <c r="B60" s="36"/>
      <c r="C60" s="12" t="s">
        <v>26</v>
      </c>
      <c r="D60" s="53" t="s">
        <v>357</v>
      </c>
      <c r="E60" s="53" t="s">
        <v>512</v>
      </c>
      <c r="F60" s="26">
        <f>SUM(DISPUTES_IndOS_Adv:DISPUTES_IndIS_NonAdv!F60)</f>
        <v>0</v>
      </c>
      <c r="G60" s="26">
        <f>SUM(DISPUTES_IndOS_Adv:DISPUTES_IndIS_NonAdv!G60)</f>
        <v>0</v>
      </c>
      <c r="H60" s="26">
        <f>SUM(DISPUTES_IndOS_Adv:DISPUTES_IndIS_NonAdv!H60)</f>
        <v>0</v>
      </c>
      <c r="I60" s="26">
        <f>SUM(DISPUTES_IndOS_Adv:DISPUTES_IndIS_NonAdv!I60)</f>
        <v>0</v>
      </c>
      <c r="J60" s="26">
        <f>SUM(DISPUTES_IndOS_Adv:DISPUTES_IndIS_NonAdv!J60)</f>
        <v>0</v>
      </c>
      <c r="K60" s="26">
        <f>SUM(DISPUTES_IndOS_Adv:DISPUTES_IndIS_NonAdv!K60)</f>
        <v>0</v>
      </c>
      <c r="L60" s="26">
        <f>SUM(DISPUTES_IndOS_Adv:DISPUTES_IndIS_NonAdv!L60)</f>
        <v>0</v>
      </c>
      <c r="M60" s="26">
        <f>SUM(DISPUTES_IndOS_Adv:DISPUTES_IndIS_NonAdv!M60)</f>
        <v>0</v>
      </c>
      <c r="N60" s="26">
        <f>SUM(DISPUTES_IndOS_Adv:DISPUTES_IndIS_NonAdv!N60)</f>
        <v>0</v>
      </c>
      <c r="O60" s="26">
        <f>SUM(DISPUTES_IndOS_Adv:DISPUTES_IndIS_NonAdv!O60)</f>
        <v>0</v>
      </c>
      <c r="P60" s="26">
        <f>SUM(DISPUTES_IndOS_Adv:DISPUTES_IndIS_NonAdv!P60)</f>
        <v>0</v>
      </c>
      <c r="Q60" s="26">
        <f>SUM(DISPUTES_IndOS_Adv:DISPUTES_IndIS_NonAdv!Q60)</f>
        <v>0</v>
      </c>
      <c r="R60" s="26">
        <f>SUM(DISPUTES_IndOS_Adv:DISPUTES_IndIS_NonAdv!R60)</f>
        <v>0</v>
      </c>
      <c r="S60" s="26">
        <f>SUM(DISPUTES_IndOS_Adv:DISPUTES_IndIS_NonAdv!S60)</f>
        <v>0</v>
      </c>
      <c r="T60" s="26">
        <f>SUM(DISPUTES_IndOS_Adv:DISPUTES_IndIS_NonAdv!T60)</f>
        <v>0</v>
      </c>
      <c r="U60" s="26">
        <f>SUM(DISPUTES_IndOS_Adv:DISPUTES_IndIS_NonAdv!U60)</f>
        <v>0</v>
      </c>
      <c r="V60" s="26">
        <f>SUM(DISPUTES_IndOS_Adv:DISPUTES_IndIS_NonAdv!V60)</f>
        <v>0</v>
      </c>
      <c r="W60" s="26">
        <f>SUM(DISPUTES_IndOS_Adv:DISPUTES_IndIS_NonAdv!W60)</f>
        <v>0</v>
      </c>
      <c r="X60" s="26">
        <f>SUM(DISPUTES_IndOS_Adv:DISPUTES_IndIS_NonAdv!X60)</f>
        <v>0</v>
      </c>
      <c r="Y60" s="26">
        <f>SUM(DISPUTES_IndOS_Adv:DISPUTES_IndIS_NonAdv!Y60)</f>
        <v>0</v>
      </c>
      <c r="Z60" s="26">
        <f>SUM(DISPUTES_IndOS_Adv:DISPUTES_IndIS_NonAdv!Z60)</f>
        <v>0</v>
      </c>
      <c r="AA60" s="26">
        <f>SUM(DISPUTES_IndOS_Adv:DISPUTES_IndIS_NonAdv!AA60)</f>
        <v>0</v>
      </c>
      <c r="AB60" s="26">
        <f>SUM(DISPUTES_IndOS_Adv:DISPUTES_IndIS_NonAdv!AB60)</f>
        <v>0</v>
      </c>
      <c r="AC60" s="26">
        <f>SUM(DISPUTES_IndOS_Adv:DISPUTES_IndIS_NonAdv!AC60)</f>
        <v>0</v>
      </c>
      <c r="AD60" s="26">
        <f>SUM(DISPUTES_IndOS_Adv:DISPUTES_IndIS_NonAdv!AD60)</f>
        <v>0</v>
      </c>
      <c r="AE60" s="26">
        <f>SUM(DISPUTES_IndOS_Adv:DISPUTES_IndIS_NonAdv!AE60)</f>
        <v>0</v>
      </c>
      <c r="AF60" s="26">
        <f>SUM(DISPUTES_IndOS_Adv:DISPUTES_IndIS_NonAdv!AF60)</f>
        <v>0</v>
      </c>
      <c r="AG60" s="26">
        <f>SUM(DISPUTES_IndOS_Adv:DISPUTES_IndIS_NonAdv!AG60)</f>
        <v>0</v>
      </c>
      <c r="AH60" s="26">
        <f>SUM(DISPUTES_IndOS_Adv:DISPUTES_IndIS_NonAdv!AH60)</f>
        <v>0</v>
      </c>
      <c r="AI60" s="26">
        <f>SUM(DISPUTES_IndOS_Adv:DISPUTES_IndIS_NonAdv!AI60)</f>
        <v>0</v>
      </c>
      <c r="AJ60" s="26">
        <f>SUM(DISPUTES_IndOS_Adv:DISPUTES_IndIS_NonAdv!AJ60)</f>
        <v>0</v>
      </c>
      <c r="AK60" s="26">
        <f>SUM(DISPUTES_IndOS_Adv:DISPUTES_IndIS_NonAdv!AK60)</f>
        <v>0</v>
      </c>
      <c r="AL60" s="26">
        <f>SUM(DISPUTES_IndOS_Adv:DISPUTES_IndIS_NonAdv!AL60)</f>
        <v>0</v>
      </c>
      <c r="AM60" s="26">
        <f>SUM(DISPUTES_IndOS_Adv:DISPUTES_IndIS_NonAdv!AM60)</f>
        <v>0</v>
      </c>
      <c r="AN60" s="26">
        <f>SUM(DISPUTES_IndOS_Adv:DISPUTES_IndIS_NonAdv!AN60)</f>
        <v>0</v>
      </c>
      <c r="AO60" s="26">
        <f>SUM(DISPUTES_IndOS_Adv:DISPUTES_IndIS_NonAdv!AO60)</f>
        <v>0</v>
      </c>
      <c r="AP60" s="26">
        <f>SUM(DISPUTES_IndOS_Adv:DISPUTES_IndIS_NonAdv!AP60)</f>
        <v>0</v>
      </c>
      <c r="AQ60" s="26">
        <f>SUM(DISPUTES_IndOS_Adv:DISPUTES_IndIS_NonAdv!AQ60)</f>
        <v>0</v>
      </c>
      <c r="AR60" s="26">
        <f>SUM(DISPUTES_IndOS_Adv:DISPUTES_IndIS_NonAdv!AR60)</f>
        <v>0</v>
      </c>
    </row>
    <row r="61" spans="1:44" x14ac:dyDescent="0.25">
      <c r="A61" s="110" t="str">
        <f t="shared" si="2"/>
        <v>DISPUTES BY SUM INSURED</v>
      </c>
      <c r="B61" s="36"/>
      <c r="C61" s="12" t="s">
        <v>26</v>
      </c>
      <c r="D61" s="53" t="s">
        <v>469</v>
      </c>
      <c r="E61" s="53" t="s">
        <v>231</v>
      </c>
      <c r="F61" s="26">
        <f>SUM(DISPUTES_IndOS_Adv:DISPUTES_IndIS_NonAdv!F61)</f>
        <v>0</v>
      </c>
      <c r="G61" s="26">
        <f>SUM(DISPUTES_IndOS_Adv:DISPUTES_IndIS_NonAdv!G61)</f>
        <v>0</v>
      </c>
      <c r="H61" s="26">
        <f>SUM(DISPUTES_IndOS_Adv:DISPUTES_IndIS_NonAdv!H61)</f>
        <v>0</v>
      </c>
      <c r="I61" s="26">
        <f>SUM(DISPUTES_IndOS_Adv:DISPUTES_IndIS_NonAdv!I61)</f>
        <v>0</v>
      </c>
      <c r="J61" s="26">
        <f>SUM(DISPUTES_IndOS_Adv:DISPUTES_IndIS_NonAdv!J61)</f>
        <v>0</v>
      </c>
      <c r="K61" s="26">
        <f>SUM(DISPUTES_IndOS_Adv:DISPUTES_IndIS_NonAdv!K61)</f>
        <v>0</v>
      </c>
      <c r="L61" s="26">
        <f>SUM(DISPUTES_IndOS_Adv:DISPUTES_IndIS_NonAdv!L61)</f>
        <v>0</v>
      </c>
      <c r="M61" s="26">
        <f>SUM(DISPUTES_IndOS_Adv:DISPUTES_IndIS_NonAdv!M61)</f>
        <v>0</v>
      </c>
      <c r="N61" s="26">
        <f>SUM(DISPUTES_IndOS_Adv:DISPUTES_IndIS_NonAdv!N61)</f>
        <v>0</v>
      </c>
      <c r="O61" s="26">
        <f>SUM(DISPUTES_IndOS_Adv:DISPUTES_IndIS_NonAdv!O61)</f>
        <v>0</v>
      </c>
      <c r="P61" s="26">
        <f>SUM(DISPUTES_IndOS_Adv:DISPUTES_IndIS_NonAdv!P61)</f>
        <v>0</v>
      </c>
      <c r="Q61" s="26">
        <f>SUM(DISPUTES_IndOS_Adv:DISPUTES_IndIS_NonAdv!Q61)</f>
        <v>0</v>
      </c>
      <c r="R61" s="26">
        <f>SUM(DISPUTES_IndOS_Adv:DISPUTES_IndIS_NonAdv!R61)</f>
        <v>0</v>
      </c>
      <c r="S61" s="26">
        <f>SUM(DISPUTES_IndOS_Adv:DISPUTES_IndIS_NonAdv!S61)</f>
        <v>0</v>
      </c>
      <c r="T61" s="26">
        <f>SUM(DISPUTES_IndOS_Adv:DISPUTES_IndIS_NonAdv!T61)</f>
        <v>0</v>
      </c>
      <c r="U61" s="26">
        <f>SUM(DISPUTES_IndOS_Adv:DISPUTES_IndIS_NonAdv!U61)</f>
        <v>0</v>
      </c>
      <c r="V61" s="26">
        <f>SUM(DISPUTES_IndOS_Adv:DISPUTES_IndIS_NonAdv!V61)</f>
        <v>0</v>
      </c>
      <c r="W61" s="26">
        <f>SUM(DISPUTES_IndOS_Adv:DISPUTES_IndIS_NonAdv!W61)</f>
        <v>0</v>
      </c>
      <c r="X61" s="26">
        <f>SUM(DISPUTES_IndOS_Adv:DISPUTES_IndIS_NonAdv!X61)</f>
        <v>0</v>
      </c>
      <c r="Y61" s="26">
        <f>SUM(DISPUTES_IndOS_Adv:DISPUTES_IndIS_NonAdv!Y61)</f>
        <v>0</v>
      </c>
      <c r="Z61" s="26">
        <f>SUM(DISPUTES_IndOS_Adv:DISPUTES_IndIS_NonAdv!Z61)</f>
        <v>0</v>
      </c>
      <c r="AA61" s="26">
        <f>SUM(DISPUTES_IndOS_Adv:DISPUTES_IndIS_NonAdv!AA61)</f>
        <v>0</v>
      </c>
      <c r="AB61" s="26">
        <f>SUM(DISPUTES_IndOS_Adv:DISPUTES_IndIS_NonAdv!AB61)</f>
        <v>0</v>
      </c>
      <c r="AC61" s="26">
        <f>SUM(DISPUTES_IndOS_Adv:DISPUTES_IndIS_NonAdv!AC61)</f>
        <v>0</v>
      </c>
      <c r="AD61" s="26">
        <f>SUM(DISPUTES_IndOS_Adv:DISPUTES_IndIS_NonAdv!AD61)</f>
        <v>0</v>
      </c>
      <c r="AE61" s="26">
        <f>SUM(DISPUTES_IndOS_Adv:DISPUTES_IndIS_NonAdv!AE61)</f>
        <v>0</v>
      </c>
      <c r="AF61" s="26">
        <f>SUM(DISPUTES_IndOS_Adv:DISPUTES_IndIS_NonAdv!AF61)</f>
        <v>0</v>
      </c>
      <c r="AG61" s="26">
        <f>SUM(DISPUTES_IndOS_Adv:DISPUTES_IndIS_NonAdv!AG61)</f>
        <v>0</v>
      </c>
      <c r="AH61" s="26">
        <f>SUM(DISPUTES_IndOS_Adv:DISPUTES_IndIS_NonAdv!AH61)</f>
        <v>0</v>
      </c>
      <c r="AI61" s="26">
        <f>SUM(DISPUTES_IndOS_Adv:DISPUTES_IndIS_NonAdv!AI61)</f>
        <v>0</v>
      </c>
      <c r="AJ61" s="26">
        <f>SUM(DISPUTES_IndOS_Adv:DISPUTES_IndIS_NonAdv!AJ61)</f>
        <v>0</v>
      </c>
      <c r="AK61" s="26">
        <f>SUM(DISPUTES_IndOS_Adv:DISPUTES_IndIS_NonAdv!AK61)</f>
        <v>0</v>
      </c>
      <c r="AL61" s="26">
        <f>SUM(DISPUTES_IndOS_Adv:DISPUTES_IndIS_NonAdv!AL61)</f>
        <v>0</v>
      </c>
      <c r="AM61" s="26">
        <f>SUM(DISPUTES_IndOS_Adv:DISPUTES_IndIS_NonAdv!AM61)</f>
        <v>0</v>
      </c>
      <c r="AN61" s="26">
        <f>SUM(DISPUTES_IndOS_Adv:DISPUTES_IndIS_NonAdv!AN61)</f>
        <v>0</v>
      </c>
      <c r="AO61" s="26">
        <f>SUM(DISPUTES_IndOS_Adv:DISPUTES_IndIS_NonAdv!AO61)</f>
        <v>0</v>
      </c>
      <c r="AP61" s="26">
        <f>SUM(DISPUTES_IndOS_Adv:DISPUTES_IndIS_NonAdv!AP61)</f>
        <v>0</v>
      </c>
      <c r="AQ61" s="26">
        <f>SUM(DISPUTES_IndOS_Adv:DISPUTES_IndIS_NonAdv!AQ61)</f>
        <v>0</v>
      </c>
      <c r="AR61" s="26">
        <f>SUM(DISPUTES_IndOS_Adv:DISPUTES_IndIS_NonAdv!AR61)</f>
        <v>0</v>
      </c>
    </row>
    <row r="62" spans="1:44" x14ac:dyDescent="0.25">
      <c r="A62" s="110" t="str">
        <f t="shared" si="2"/>
        <v>DISPUTES BY SUM INSURED</v>
      </c>
      <c r="B62" s="36"/>
      <c r="C62" s="12" t="s">
        <v>26</v>
      </c>
      <c r="D62" s="53" t="s">
        <v>260</v>
      </c>
      <c r="E62" s="53" t="s">
        <v>232</v>
      </c>
      <c r="F62" s="26">
        <f>SUM(DISPUTES_IndOS_Adv:DISPUTES_IndIS_NonAdv!F62)</f>
        <v>0</v>
      </c>
      <c r="G62" s="26">
        <f>SUM(DISPUTES_IndOS_Adv:DISPUTES_IndIS_NonAdv!G62)</f>
        <v>0</v>
      </c>
      <c r="H62" s="26">
        <f>SUM(DISPUTES_IndOS_Adv:DISPUTES_IndIS_NonAdv!H62)</f>
        <v>0</v>
      </c>
      <c r="I62" s="26">
        <f>SUM(DISPUTES_IndOS_Adv:DISPUTES_IndIS_NonAdv!I62)</f>
        <v>0</v>
      </c>
      <c r="J62" s="26">
        <f>SUM(DISPUTES_IndOS_Adv:DISPUTES_IndIS_NonAdv!J62)</f>
        <v>0</v>
      </c>
      <c r="K62" s="26">
        <f>SUM(DISPUTES_IndOS_Adv:DISPUTES_IndIS_NonAdv!K62)</f>
        <v>0</v>
      </c>
      <c r="L62" s="26">
        <f>SUM(DISPUTES_IndOS_Adv:DISPUTES_IndIS_NonAdv!L62)</f>
        <v>0</v>
      </c>
      <c r="M62" s="26">
        <f>SUM(DISPUTES_IndOS_Adv:DISPUTES_IndIS_NonAdv!M62)</f>
        <v>0</v>
      </c>
      <c r="N62" s="26">
        <f>SUM(DISPUTES_IndOS_Adv:DISPUTES_IndIS_NonAdv!N62)</f>
        <v>0</v>
      </c>
      <c r="O62" s="26">
        <f>SUM(DISPUTES_IndOS_Adv:DISPUTES_IndIS_NonAdv!O62)</f>
        <v>0</v>
      </c>
      <c r="P62" s="26">
        <f>SUM(DISPUTES_IndOS_Adv:DISPUTES_IndIS_NonAdv!P62)</f>
        <v>0</v>
      </c>
      <c r="Q62" s="26">
        <f>SUM(DISPUTES_IndOS_Adv:DISPUTES_IndIS_NonAdv!Q62)</f>
        <v>0</v>
      </c>
      <c r="R62" s="26">
        <f>SUM(DISPUTES_IndOS_Adv:DISPUTES_IndIS_NonAdv!R62)</f>
        <v>0</v>
      </c>
      <c r="S62" s="26">
        <f>SUM(DISPUTES_IndOS_Adv:DISPUTES_IndIS_NonAdv!S62)</f>
        <v>0</v>
      </c>
      <c r="T62" s="26">
        <f>SUM(DISPUTES_IndOS_Adv:DISPUTES_IndIS_NonAdv!T62)</f>
        <v>0</v>
      </c>
      <c r="U62" s="26">
        <f>SUM(DISPUTES_IndOS_Adv:DISPUTES_IndIS_NonAdv!U62)</f>
        <v>0</v>
      </c>
      <c r="V62" s="26">
        <f>SUM(DISPUTES_IndOS_Adv:DISPUTES_IndIS_NonAdv!V62)</f>
        <v>0</v>
      </c>
      <c r="W62" s="26">
        <f>SUM(DISPUTES_IndOS_Adv:DISPUTES_IndIS_NonAdv!W62)</f>
        <v>0</v>
      </c>
      <c r="X62" s="26">
        <f>SUM(DISPUTES_IndOS_Adv:DISPUTES_IndIS_NonAdv!X62)</f>
        <v>0</v>
      </c>
      <c r="Y62" s="26">
        <f>SUM(DISPUTES_IndOS_Adv:DISPUTES_IndIS_NonAdv!Y62)</f>
        <v>0</v>
      </c>
      <c r="Z62" s="26">
        <f>SUM(DISPUTES_IndOS_Adv:DISPUTES_IndIS_NonAdv!Z62)</f>
        <v>0</v>
      </c>
      <c r="AA62" s="26">
        <f>SUM(DISPUTES_IndOS_Adv:DISPUTES_IndIS_NonAdv!AA62)</f>
        <v>0</v>
      </c>
      <c r="AB62" s="26">
        <f>SUM(DISPUTES_IndOS_Adv:DISPUTES_IndIS_NonAdv!AB62)</f>
        <v>0</v>
      </c>
      <c r="AC62" s="26">
        <f>SUM(DISPUTES_IndOS_Adv:DISPUTES_IndIS_NonAdv!AC62)</f>
        <v>0</v>
      </c>
      <c r="AD62" s="26">
        <f>SUM(DISPUTES_IndOS_Adv:DISPUTES_IndIS_NonAdv!AD62)</f>
        <v>0</v>
      </c>
      <c r="AE62" s="26">
        <f>SUM(DISPUTES_IndOS_Adv:DISPUTES_IndIS_NonAdv!AE62)</f>
        <v>0</v>
      </c>
      <c r="AF62" s="26">
        <f>SUM(DISPUTES_IndOS_Adv:DISPUTES_IndIS_NonAdv!AF62)</f>
        <v>0</v>
      </c>
      <c r="AG62" s="26">
        <f>SUM(DISPUTES_IndOS_Adv:DISPUTES_IndIS_NonAdv!AG62)</f>
        <v>0</v>
      </c>
      <c r="AH62" s="26">
        <f>SUM(DISPUTES_IndOS_Adv:DISPUTES_IndIS_NonAdv!AH62)</f>
        <v>0</v>
      </c>
      <c r="AI62" s="26">
        <f>SUM(DISPUTES_IndOS_Adv:DISPUTES_IndIS_NonAdv!AI62)</f>
        <v>0</v>
      </c>
      <c r="AJ62" s="26">
        <f>SUM(DISPUTES_IndOS_Adv:DISPUTES_IndIS_NonAdv!AJ62)</f>
        <v>0</v>
      </c>
      <c r="AK62" s="26">
        <f>SUM(DISPUTES_IndOS_Adv:DISPUTES_IndIS_NonAdv!AK62)</f>
        <v>0</v>
      </c>
      <c r="AL62" s="26">
        <f>SUM(DISPUTES_IndOS_Adv:DISPUTES_IndIS_NonAdv!AL62)</f>
        <v>0</v>
      </c>
      <c r="AM62" s="26">
        <f>SUM(DISPUTES_IndOS_Adv:DISPUTES_IndIS_NonAdv!AM62)</f>
        <v>0</v>
      </c>
      <c r="AN62" s="26">
        <f>SUM(DISPUTES_IndOS_Adv:DISPUTES_IndIS_NonAdv!AN62)</f>
        <v>0</v>
      </c>
      <c r="AO62" s="26">
        <f>SUM(DISPUTES_IndOS_Adv:DISPUTES_IndIS_NonAdv!AO62)</f>
        <v>0</v>
      </c>
      <c r="AP62" s="26">
        <f>SUM(DISPUTES_IndOS_Adv:DISPUTES_IndIS_NonAdv!AP62)</f>
        <v>0</v>
      </c>
      <c r="AQ62" s="26">
        <f>SUM(DISPUTES_IndOS_Adv:DISPUTES_IndIS_NonAdv!AQ62)</f>
        <v>0</v>
      </c>
      <c r="AR62" s="26">
        <f>SUM(DISPUTES_IndOS_Adv:DISPUTES_IndIS_NonAdv!AR62)</f>
        <v>0</v>
      </c>
    </row>
    <row r="63" spans="1:44" x14ac:dyDescent="0.25">
      <c r="A63" s="110" t="str">
        <f t="shared" si="2"/>
        <v>DISPUTES BY SUM INSURED</v>
      </c>
      <c r="B63" s="36"/>
      <c r="C63" s="12" t="s">
        <v>26</v>
      </c>
      <c r="D63" s="53" t="s">
        <v>261</v>
      </c>
      <c r="E63" s="53" t="s">
        <v>513</v>
      </c>
      <c r="F63" s="26">
        <f>SUM(DISPUTES_IndOS_Adv:DISPUTES_IndIS_NonAdv!F63)</f>
        <v>0</v>
      </c>
      <c r="G63" s="26">
        <f>SUM(DISPUTES_IndOS_Adv:DISPUTES_IndIS_NonAdv!G63)</f>
        <v>0</v>
      </c>
      <c r="H63" s="26">
        <f>SUM(DISPUTES_IndOS_Adv:DISPUTES_IndIS_NonAdv!H63)</f>
        <v>0</v>
      </c>
      <c r="I63" s="26">
        <f>SUM(DISPUTES_IndOS_Adv:DISPUTES_IndIS_NonAdv!I63)</f>
        <v>0</v>
      </c>
      <c r="J63" s="26">
        <f>SUM(DISPUTES_IndOS_Adv:DISPUTES_IndIS_NonAdv!J63)</f>
        <v>0</v>
      </c>
      <c r="K63" s="26">
        <f>SUM(DISPUTES_IndOS_Adv:DISPUTES_IndIS_NonAdv!K63)</f>
        <v>0</v>
      </c>
      <c r="L63" s="26">
        <f>SUM(DISPUTES_IndOS_Adv:DISPUTES_IndIS_NonAdv!L63)</f>
        <v>0</v>
      </c>
      <c r="M63" s="26">
        <f>SUM(DISPUTES_IndOS_Adv:DISPUTES_IndIS_NonAdv!M63)</f>
        <v>0</v>
      </c>
      <c r="N63" s="26">
        <f>SUM(DISPUTES_IndOS_Adv:DISPUTES_IndIS_NonAdv!N63)</f>
        <v>0</v>
      </c>
      <c r="O63" s="26">
        <f>SUM(DISPUTES_IndOS_Adv:DISPUTES_IndIS_NonAdv!O63)</f>
        <v>0</v>
      </c>
      <c r="P63" s="26">
        <f>SUM(DISPUTES_IndOS_Adv:DISPUTES_IndIS_NonAdv!P63)</f>
        <v>0</v>
      </c>
      <c r="Q63" s="26">
        <f>SUM(DISPUTES_IndOS_Adv:DISPUTES_IndIS_NonAdv!Q63)</f>
        <v>0</v>
      </c>
      <c r="R63" s="26">
        <f>SUM(DISPUTES_IndOS_Adv:DISPUTES_IndIS_NonAdv!R63)</f>
        <v>0</v>
      </c>
      <c r="S63" s="26">
        <f>SUM(DISPUTES_IndOS_Adv:DISPUTES_IndIS_NonAdv!S63)</f>
        <v>0</v>
      </c>
      <c r="T63" s="26">
        <f>SUM(DISPUTES_IndOS_Adv:DISPUTES_IndIS_NonAdv!T63)</f>
        <v>0</v>
      </c>
      <c r="U63" s="26">
        <f>SUM(DISPUTES_IndOS_Adv:DISPUTES_IndIS_NonAdv!U63)</f>
        <v>0</v>
      </c>
      <c r="V63" s="26">
        <f>SUM(DISPUTES_IndOS_Adv:DISPUTES_IndIS_NonAdv!V63)</f>
        <v>0</v>
      </c>
      <c r="W63" s="26">
        <f>SUM(DISPUTES_IndOS_Adv:DISPUTES_IndIS_NonAdv!W63)</f>
        <v>0</v>
      </c>
      <c r="X63" s="26">
        <f>SUM(DISPUTES_IndOS_Adv:DISPUTES_IndIS_NonAdv!X63)</f>
        <v>0</v>
      </c>
      <c r="Y63" s="26">
        <f>SUM(DISPUTES_IndOS_Adv:DISPUTES_IndIS_NonAdv!Y63)</f>
        <v>0</v>
      </c>
      <c r="Z63" s="26">
        <f>SUM(DISPUTES_IndOS_Adv:DISPUTES_IndIS_NonAdv!Z63)</f>
        <v>0</v>
      </c>
      <c r="AA63" s="26">
        <f>SUM(DISPUTES_IndOS_Adv:DISPUTES_IndIS_NonAdv!AA63)</f>
        <v>0</v>
      </c>
      <c r="AB63" s="26">
        <f>SUM(DISPUTES_IndOS_Adv:DISPUTES_IndIS_NonAdv!AB63)</f>
        <v>0</v>
      </c>
      <c r="AC63" s="26">
        <f>SUM(DISPUTES_IndOS_Adv:DISPUTES_IndIS_NonAdv!AC63)</f>
        <v>0</v>
      </c>
      <c r="AD63" s="26">
        <f>SUM(DISPUTES_IndOS_Adv:DISPUTES_IndIS_NonAdv!AD63)</f>
        <v>0</v>
      </c>
      <c r="AE63" s="26">
        <f>SUM(DISPUTES_IndOS_Adv:DISPUTES_IndIS_NonAdv!AE63)</f>
        <v>0</v>
      </c>
      <c r="AF63" s="26">
        <f>SUM(DISPUTES_IndOS_Adv:DISPUTES_IndIS_NonAdv!AF63)</f>
        <v>0</v>
      </c>
      <c r="AG63" s="26">
        <f>SUM(DISPUTES_IndOS_Adv:DISPUTES_IndIS_NonAdv!AG63)</f>
        <v>0</v>
      </c>
      <c r="AH63" s="26">
        <f>SUM(DISPUTES_IndOS_Adv:DISPUTES_IndIS_NonAdv!AH63)</f>
        <v>0</v>
      </c>
      <c r="AI63" s="26">
        <f>SUM(DISPUTES_IndOS_Adv:DISPUTES_IndIS_NonAdv!AI63)</f>
        <v>0</v>
      </c>
      <c r="AJ63" s="26">
        <f>SUM(DISPUTES_IndOS_Adv:DISPUTES_IndIS_NonAdv!AJ63)</f>
        <v>0</v>
      </c>
      <c r="AK63" s="26">
        <f>SUM(DISPUTES_IndOS_Adv:DISPUTES_IndIS_NonAdv!AK63)</f>
        <v>0</v>
      </c>
      <c r="AL63" s="26">
        <f>SUM(DISPUTES_IndOS_Adv:DISPUTES_IndIS_NonAdv!AL63)</f>
        <v>0</v>
      </c>
      <c r="AM63" s="26">
        <f>SUM(DISPUTES_IndOS_Adv:DISPUTES_IndIS_NonAdv!AM63)</f>
        <v>0</v>
      </c>
      <c r="AN63" s="26">
        <f>SUM(DISPUTES_IndOS_Adv:DISPUTES_IndIS_NonAdv!AN63)</f>
        <v>0</v>
      </c>
      <c r="AO63" s="26">
        <f>SUM(DISPUTES_IndOS_Adv:DISPUTES_IndIS_NonAdv!AO63)</f>
        <v>0</v>
      </c>
      <c r="AP63" s="26">
        <f>SUM(DISPUTES_IndOS_Adv:DISPUTES_IndIS_NonAdv!AP63)</f>
        <v>0</v>
      </c>
      <c r="AQ63" s="26">
        <f>SUM(DISPUTES_IndOS_Adv:DISPUTES_IndIS_NonAdv!AQ63)</f>
        <v>0</v>
      </c>
      <c r="AR63" s="26">
        <f>SUM(DISPUTES_IndOS_Adv:DISPUTES_IndIS_NonAdv!AR63)</f>
        <v>0</v>
      </c>
    </row>
    <row r="64" spans="1:44" x14ac:dyDescent="0.25">
      <c r="A64" s="110"/>
      <c r="B64" s="36"/>
      <c r="C64" s="12"/>
      <c r="D64" s="92"/>
      <c r="E64" s="92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</row>
    <row r="65" spans="1:44" x14ac:dyDescent="0.25">
      <c r="A65" s="110" t="str">
        <f t="shared" si="2"/>
        <v>DISPUTES BY SUM INSURED</v>
      </c>
      <c r="B65" s="36"/>
      <c r="C65" s="12" t="s">
        <v>27</v>
      </c>
      <c r="D65" s="53" t="s">
        <v>352</v>
      </c>
      <c r="E65" s="53" t="s">
        <v>233</v>
      </c>
      <c r="F65" s="26">
        <f>SUM(DISPUTES_IndOS_Adv:DISPUTES_IndIS_NonAdv!F65)</f>
        <v>0</v>
      </c>
      <c r="G65" s="26">
        <f>SUM(DISPUTES_IndOS_Adv:DISPUTES_IndIS_NonAdv!G65)</f>
        <v>0</v>
      </c>
      <c r="H65" s="26">
        <f>SUM(DISPUTES_IndOS_Adv:DISPUTES_IndIS_NonAdv!H65)</f>
        <v>0</v>
      </c>
      <c r="I65" s="26">
        <f>SUM(DISPUTES_IndOS_Adv:DISPUTES_IndIS_NonAdv!I65)</f>
        <v>0</v>
      </c>
      <c r="J65" s="26">
        <f>SUM(DISPUTES_IndOS_Adv:DISPUTES_IndIS_NonAdv!J65)</f>
        <v>0</v>
      </c>
      <c r="K65" s="26">
        <f>SUM(DISPUTES_IndOS_Adv:DISPUTES_IndIS_NonAdv!K65)</f>
        <v>0</v>
      </c>
      <c r="L65" s="26">
        <f>SUM(DISPUTES_IndOS_Adv:DISPUTES_IndIS_NonAdv!L65)</f>
        <v>0</v>
      </c>
      <c r="M65" s="26">
        <f>SUM(DISPUTES_IndOS_Adv:DISPUTES_IndIS_NonAdv!M65)</f>
        <v>0</v>
      </c>
      <c r="N65" s="26">
        <f>SUM(DISPUTES_IndOS_Adv:DISPUTES_IndIS_NonAdv!N65)</f>
        <v>0</v>
      </c>
      <c r="O65" s="26">
        <f>SUM(DISPUTES_IndOS_Adv:DISPUTES_IndIS_NonAdv!O65)</f>
        <v>0</v>
      </c>
      <c r="P65" s="26">
        <f>SUM(DISPUTES_IndOS_Adv:DISPUTES_IndIS_NonAdv!P65)</f>
        <v>0</v>
      </c>
      <c r="Q65" s="26">
        <f>SUM(DISPUTES_IndOS_Adv:DISPUTES_IndIS_NonAdv!Q65)</f>
        <v>0</v>
      </c>
      <c r="R65" s="26">
        <f>SUM(DISPUTES_IndOS_Adv:DISPUTES_IndIS_NonAdv!R65)</f>
        <v>0</v>
      </c>
      <c r="S65" s="26">
        <f>SUM(DISPUTES_IndOS_Adv:DISPUTES_IndIS_NonAdv!S65)</f>
        <v>0</v>
      </c>
      <c r="T65" s="26">
        <f>SUM(DISPUTES_IndOS_Adv:DISPUTES_IndIS_NonAdv!T65)</f>
        <v>0</v>
      </c>
      <c r="U65" s="26">
        <f>SUM(DISPUTES_IndOS_Adv:DISPUTES_IndIS_NonAdv!U65)</f>
        <v>0</v>
      </c>
      <c r="V65" s="26">
        <f>SUM(DISPUTES_IndOS_Adv:DISPUTES_IndIS_NonAdv!V65)</f>
        <v>0</v>
      </c>
      <c r="W65" s="26">
        <f>SUM(DISPUTES_IndOS_Adv:DISPUTES_IndIS_NonAdv!W65)</f>
        <v>0</v>
      </c>
      <c r="X65" s="26">
        <f>SUM(DISPUTES_IndOS_Adv:DISPUTES_IndIS_NonAdv!X65)</f>
        <v>0</v>
      </c>
      <c r="Y65" s="26">
        <f>SUM(DISPUTES_IndOS_Adv:DISPUTES_IndIS_NonAdv!Y65)</f>
        <v>0</v>
      </c>
      <c r="Z65" s="26">
        <f>SUM(DISPUTES_IndOS_Adv:DISPUTES_IndIS_NonAdv!Z65)</f>
        <v>0</v>
      </c>
      <c r="AA65" s="26">
        <f>SUM(DISPUTES_IndOS_Adv:DISPUTES_IndIS_NonAdv!AA65)</f>
        <v>0</v>
      </c>
      <c r="AB65" s="26">
        <f>SUM(DISPUTES_IndOS_Adv:DISPUTES_IndIS_NonAdv!AB65)</f>
        <v>0</v>
      </c>
      <c r="AC65" s="26">
        <f>SUM(DISPUTES_IndOS_Adv:DISPUTES_IndIS_NonAdv!AC65)</f>
        <v>0</v>
      </c>
      <c r="AD65" s="26">
        <f>SUM(DISPUTES_IndOS_Adv:DISPUTES_IndIS_NonAdv!AD65)</f>
        <v>0</v>
      </c>
      <c r="AE65" s="26">
        <f>SUM(DISPUTES_IndOS_Adv:DISPUTES_IndIS_NonAdv!AE65)</f>
        <v>0</v>
      </c>
      <c r="AF65" s="26">
        <f>SUM(DISPUTES_IndOS_Adv:DISPUTES_IndIS_NonAdv!AF65)</f>
        <v>0</v>
      </c>
      <c r="AG65" s="26">
        <f>SUM(DISPUTES_IndOS_Adv:DISPUTES_IndIS_NonAdv!AG65)</f>
        <v>0</v>
      </c>
      <c r="AH65" s="26">
        <f>SUM(DISPUTES_IndOS_Adv:DISPUTES_IndIS_NonAdv!AH65)</f>
        <v>0</v>
      </c>
      <c r="AI65" s="26">
        <f>SUM(DISPUTES_IndOS_Adv:DISPUTES_IndIS_NonAdv!AI65)</f>
        <v>0</v>
      </c>
      <c r="AJ65" s="26">
        <f>SUM(DISPUTES_IndOS_Adv:DISPUTES_IndIS_NonAdv!AJ65)</f>
        <v>0</v>
      </c>
      <c r="AK65" s="26">
        <f>SUM(DISPUTES_IndOS_Adv:DISPUTES_IndIS_NonAdv!AK65)</f>
        <v>0</v>
      </c>
      <c r="AL65" s="26">
        <f>SUM(DISPUTES_IndOS_Adv:DISPUTES_IndIS_NonAdv!AL65)</f>
        <v>0</v>
      </c>
      <c r="AM65" s="26">
        <f>SUM(DISPUTES_IndOS_Adv:DISPUTES_IndIS_NonAdv!AM65)</f>
        <v>0</v>
      </c>
      <c r="AN65" s="26">
        <f>SUM(DISPUTES_IndOS_Adv:DISPUTES_IndIS_NonAdv!AN65)</f>
        <v>0</v>
      </c>
      <c r="AO65" s="26">
        <f>SUM(DISPUTES_IndOS_Adv:DISPUTES_IndIS_NonAdv!AO65)</f>
        <v>0</v>
      </c>
      <c r="AP65" s="26">
        <f>SUM(DISPUTES_IndOS_Adv:DISPUTES_IndIS_NonAdv!AP65)</f>
        <v>0</v>
      </c>
      <c r="AQ65" s="26">
        <f>SUM(DISPUTES_IndOS_Adv:DISPUTES_IndIS_NonAdv!AQ65)</f>
        <v>0</v>
      </c>
      <c r="AR65" s="26">
        <f>SUM(DISPUTES_IndOS_Adv:DISPUTES_IndIS_NonAdv!AR65)</f>
        <v>0</v>
      </c>
    </row>
    <row r="66" spans="1:44" x14ac:dyDescent="0.25">
      <c r="A66" s="110"/>
      <c r="B66" s="36"/>
      <c r="C66" s="12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</row>
    <row r="67" spans="1:44" x14ac:dyDescent="0.25">
      <c r="A67" s="110"/>
      <c r="B67" s="36"/>
      <c r="C67" s="12"/>
      <c r="D67" s="67" t="s">
        <v>514</v>
      </c>
      <c r="E67" s="53"/>
      <c r="F67" s="69">
        <f>SUM(DISPUTES_IndOS_Adv:DISPUTES_IndIS_NonAdv!F67)</f>
        <v>0</v>
      </c>
      <c r="G67" s="69">
        <f>SUM(DISPUTES_IndOS_Adv:DISPUTES_IndIS_NonAdv!G67)</f>
        <v>0</v>
      </c>
      <c r="H67" s="69">
        <f>SUM(DISPUTES_IndOS_Adv:DISPUTES_IndIS_NonAdv!H67)</f>
        <v>0</v>
      </c>
      <c r="I67" s="69">
        <f>SUM(DISPUTES_IndOS_Adv:DISPUTES_IndIS_NonAdv!I67)</f>
        <v>0</v>
      </c>
      <c r="J67" s="69">
        <f>SUM(DISPUTES_IndOS_Adv:DISPUTES_IndIS_NonAdv!J67)</f>
        <v>0</v>
      </c>
      <c r="K67" s="69">
        <f>SUM(DISPUTES_IndOS_Adv:DISPUTES_IndIS_NonAdv!K67)</f>
        <v>0</v>
      </c>
      <c r="L67" s="69">
        <f>SUM(DISPUTES_IndOS_Adv:DISPUTES_IndIS_NonAdv!L67)</f>
        <v>0</v>
      </c>
      <c r="M67" s="69">
        <f>SUM(DISPUTES_IndOS_Adv:DISPUTES_IndIS_NonAdv!M67)</f>
        <v>0</v>
      </c>
      <c r="N67" s="69">
        <f>SUM(DISPUTES_IndOS_Adv:DISPUTES_IndIS_NonAdv!N67)</f>
        <v>0</v>
      </c>
      <c r="O67" s="69">
        <f>SUM(DISPUTES_IndOS_Adv:DISPUTES_IndIS_NonAdv!O67)</f>
        <v>0</v>
      </c>
      <c r="P67" s="69">
        <f>SUM(DISPUTES_IndOS_Adv:DISPUTES_IndIS_NonAdv!P67)</f>
        <v>0</v>
      </c>
      <c r="Q67" s="69">
        <f>SUM(DISPUTES_IndOS_Adv:DISPUTES_IndIS_NonAdv!Q67)</f>
        <v>0</v>
      </c>
      <c r="R67" s="69">
        <f>SUM(DISPUTES_IndOS_Adv:DISPUTES_IndIS_NonAdv!R67)</f>
        <v>0</v>
      </c>
      <c r="S67" s="69">
        <f>SUM(DISPUTES_IndOS_Adv:DISPUTES_IndIS_NonAdv!S67)</f>
        <v>0</v>
      </c>
      <c r="T67" s="69">
        <f>SUM(DISPUTES_IndOS_Adv:DISPUTES_IndIS_NonAdv!T67)</f>
        <v>0</v>
      </c>
      <c r="U67" s="69">
        <f>SUM(DISPUTES_IndOS_Adv:DISPUTES_IndIS_NonAdv!U67)</f>
        <v>0</v>
      </c>
      <c r="V67" s="69">
        <f>SUM(DISPUTES_IndOS_Adv:DISPUTES_IndIS_NonAdv!V67)</f>
        <v>0</v>
      </c>
      <c r="W67" s="69">
        <f>SUM(DISPUTES_IndOS_Adv:DISPUTES_IndIS_NonAdv!W67)</f>
        <v>0</v>
      </c>
      <c r="X67" s="69">
        <f>SUM(DISPUTES_IndOS_Adv:DISPUTES_IndIS_NonAdv!X67)</f>
        <v>0</v>
      </c>
      <c r="Y67" s="69">
        <f>SUM(DISPUTES_IndOS_Adv:DISPUTES_IndIS_NonAdv!Y67)</f>
        <v>0</v>
      </c>
      <c r="Z67" s="69">
        <f>SUM(DISPUTES_IndOS_Adv:DISPUTES_IndIS_NonAdv!Z67)</f>
        <v>0</v>
      </c>
      <c r="AA67" s="69">
        <f>SUM(DISPUTES_IndOS_Adv:DISPUTES_IndIS_NonAdv!AA67)</f>
        <v>0</v>
      </c>
      <c r="AB67" s="69">
        <f>SUM(DISPUTES_IndOS_Adv:DISPUTES_IndIS_NonAdv!AB67)</f>
        <v>0</v>
      </c>
      <c r="AC67" s="69">
        <f>SUM(DISPUTES_IndOS_Adv:DISPUTES_IndIS_NonAdv!AC67)</f>
        <v>0</v>
      </c>
      <c r="AD67" s="69">
        <f>SUM(DISPUTES_IndOS_Adv:DISPUTES_IndIS_NonAdv!AD67)</f>
        <v>0</v>
      </c>
      <c r="AE67" s="69">
        <f>SUM(DISPUTES_IndOS_Adv:DISPUTES_IndIS_NonAdv!AE67)</f>
        <v>0</v>
      </c>
      <c r="AF67" s="69">
        <f>SUM(DISPUTES_IndOS_Adv:DISPUTES_IndIS_NonAdv!AF67)</f>
        <v>0</v>
      </c>
      <c r="AG67" s="69">
        <f>SUM(DISPUTES_IndOS_Adv:DISPUTES_IndIS_NonAdv!AG67)</f>
        <v>0</v>
      </c>
      <c r="AH67" s="69">
        <f>SUM(DISPUTES_IndOS_Adv:DISPUTES_IndIS_NonAdv!AH67)</f>
        <v>0</v>
      </c>
      <c r="AI67" s="69">
        <f>SUM(DISPUTES_IndOS_Adv:DISPUTES_IndIS_NonAdv!AI67)</f>
        <v>0</v>
      </c>
      <c r="AJ67" s="69">
        <f>SUM(DISPUTES_IndOS_Adv:DISPUTES_IndIS_NonAdv!AJ67)</f>
        <v>0</v>
      </c>
      <c r="AK67" s="69">
        <f>SUM(DISPUTES_IndOS_Adv:DISPUTES_IndIS_NonAdv!AK67)</f>
        <v>0</v>
      </c>
      <c r="AL67" s="69">
        <f>SUM(DISPUTES_IndOS_Adv:DISPUTES_IndIS_NonAdv!AL67)</f>
        <v>0</v>
      </c>
      <c r="AM67" s="69">
        <f>SUM(DISPUTES_IndOS_Adv:DISPUTES_IndIS_NonAdv!AM67)</f>
        <v>0</v>
      </c>
      <c r="AN67" s="69">
        <f>SUM(DISPUTES_IndOS_Adv:DISPUTES_IndIS_NonAdv!AN67)</f>
        <v>0</v>
      </c>
      <c r="AO67" s="69">
        <f>SUM(DISPUTES_IndOS_Adv:DISPUTES_IndIS_NonAdv!AO67)</f>
        <v>0</v>
      </c>
      <c r="AP67" s="69">
        <f>SUM(DISPUTES_IndOS_Adv:DISPUTES_IndIS_NonAdv!AP67)</f>
        <v>0</v>
      </c>
      <c r="AQ67" s="69">
        <f>SUM(DISPUTES_IndOS_Adv:DISPUTES_IndIS_NonAdv!AQ67)</f>
        <v>0</v>
      </c>
      <c r="AR67" s="69">
        <f>SUM(DISPUTES_IndOS_Adv:DISPUTES_IndIS_NonAdv!AR67)</f>
        <v>0</v>
      </c>
    </row>
    <row r="68" spans="1:44" x14ac:dyDescent="0.25">
      <c r="A68" s="110"/>
      <c r="B68" s="36"/>
      <c r="C68" s="12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</row>
    <row r="69" spans="1:44" x14ac:dyDescent="0.25">
      <c r="A69" s="113"/>
      <c r="D69" s="114" t="s">
        <v>178</v>
      </c>
      <c r="E69" s="114"/>
      <c r="F69" s="51" t="s">
        <v>76</v>
      </c>
      <c r="G69" s="51" t="s">
        <v>76</v>
      </c>
      <c r="H69" s="51" t="s">
        <v>76</v>
      </c>
      <c r="I69" s="51" t="s">
        <v>76</v>
      </c>
      <c r="J69" s="51" t="s">
        <v>76</v>
      </c>
      <c r="K69" s="51" t="s">
        <v>76</v>
      </c>
      <c r="L69" s="128" t="s">
        <v>75</v>
      </c>
      <c r="M69" s="51" t="s">
        <v>76</v>
      </c>
      <c r="N69" s="51" t="s">
        <v>76</v>
      </c>
      <c r="O69" s="51" t="s">
        <v>76</v>
      </c>
      <c r="P69" s="51" t="s">
        <v>76</v>
      </c>
      <c r="Q69" s="51" t="s">
        <v>76</v>
      </c>
      <c r="R69" s="51" t="s">
        <v>76</v>
      </c>
      <c r="S69" s="51" t="s">
        <v>76</v>
      </c>
      <c r="T69" s="51" t="s">
        <v>76</v>
      </c>
      <c r="U69" s="51" t="s">
        <v>76</v>
      </c>
      <c r="V69" s="51" t="s">
        <v>76</v>
      </c>
      <c r="W69" s="51" t="s">
        <v>76</v>
      </c>
      <c r="X69" s="51" t="s">
        <v>76</v>
      </c>
      <c r="Y69" s="128" t="s">
        <v>75</v>
      </c>
      <c r="Z69" s="51" t="s">
        <v>76</v>
      </c>
      <c r="AA69" s="51" t="s">
        <v>76</v>
      </c>
      <c r="AB69" s="51" t="s">
        <v>76</v>
      </c>
      <c r="AC69" s="51" t="s">
        <v>76</v>
      </c>
      <c r="AD69" s="51" t="s">
        <v>76</v>
      </c>
      <c r="AE69" s="51" t="s">
        <v>76</v>
      </c>
      <c r="AF69" s="51" t="s">
        <v>76</v>
      </c>
      <c r="AG69" s="51" t="s">
        <v>76</v>
      </c>
      <c r="AH69" s="51" t="s">
        <v>76</v>
      </c>
      <c r="AI69" s="51" t="s">
        <v>76</v>
      </c>
      <c r="AJ69" s="51" t="s">
        <v>76</v>
      </c>
      <c r="AK69" s="51" t="s">
        <v>76</v>
      </c>
      <c r="AL69" s="128" t="s">
        <v>75</v>
      </c>
      <c r="AM69" s="51" t="s">
        <v>76</v>
      </c>
      <c r="AN69" s="51" t="s">
        <v>76</v>
      </c>
      <c r="AO69" s="51" t="s">
        <v>76</v>
      </c>
      <c r="AP69" s="51" t="s">
        <v>76</v>
      </c>
      <c r="AQ69" s="51" t="s">
        <v>76</v>
      </c>
      <c r="AR69" s="51" t="s">
        <v>76</v>
      </c>
    </row>
    <row r="70" spans="1:44" x14ac:dyDescent="0.25">
      <c r="A70" s="110" t="str">
        <f>D69</f>
        <v>DISPUTE PAYMENT AMOUNTS (RESOLVED)</v>
      </c>
      <c r="B70" s="36"/>
      <c r="C70" s="12" t="s">
        <v>25</v>
      </c>
      <c r="D70" s="53" t="s">
        <v>351</v>
      </c>
      <c r="E70" s="53" t="s">
        <v>225</v>
      </c>
      <c r="F70" s="26">
        <f>SUM(DISPUTES_IndOS_Adv:DISPUTES_IndIS_NonAdv!F70)</f>
        <v>0</v>
      </c>
      <c r="G70" s="26">
        <f>SUM(DISPUTES_IndOS_Adv:DISPUTES_IndIS_NonAdv!G70)</f>
        <v>0</v>
      </c>
      <c r="H70" s="26">
        <f>SUM(DISPUTES_IndOS_Adv:DISPUTES_IndIS_NonAdv!H70)</f>
        <v>0</v>
      </c>
      <c r="I70" s="26">
        <f>SUM(DISPUTES_IndOS_Adv:DISPUTES_IndIS_NonAdv!I70)</f>
        <v>0</v>
      </c>
      <c r="J70" s="26">
        <f>SUM(DISPUTES_IndOS_Adv:DISPUTES_IndIS_NonAdv!J70)</f>
        <v>0</v>
      </c>
      <c r="K70" s="26">
        <f>SUM(DISPUTES_IndOS_Adv:DISPUTES_IndIS_NonAdv!K70)</f>
        <v>0</v>
      </c>
      <c r="L70" s="26">
        <f>SUM(DISPUTES_IndOS_Adv:DISPUTES_IndIS_NonAdv!L70)</f>
        <v>0</v>
      </c>
      <c r="M70" s="26">
        <f>SUM(DISPUTES_IndOS_Adv:DISPUTES_IndIS_NonAdv!M70)</f>
        <v>0</v>
      </c>
      <c r="N70" s="26">
        <f>SUM(DISPUTES_IndOS_Adv:DISPUTES_IndIS_NonAdv!N70)</f>
        <v>0</v>
      </c>
      <c r="O70" s="26">
        <f>SUM(DISPUTES_IndOS_Adv:DISPUTES_IndIS_NonAdv!O70)</f>
        <v>0</v>
      </c>
      <c r="P70" s="26">
        <f>SUM(DISPUTES_IndOS_Adv:DISPUTES_IndIS_NonAdv!P70)</f>
        <v>0</v>
      </c>
      <c r="Q70" s="26">
        <f>SUM(DISPUTES_IndOS_Adv:DISPUTES_IndIS_NonAdv!Q70)</f>
        <v>0</v>
      </c>
      <c r="R70" s="26">
        <f>SUM(DISPUTES_IndOS_Adv:DISPUTES_IndIS_NonAdv!R70)</f>
        <v>0</v>
      </c>
      <c r="S70" s="26">
        <f>SUM(DISPUTES_IndOS_Adv:DISPUTES_IndIS_NonAdv!S70)</f>
        <v>0</v>
      </c>
      <c r="T70" s="26">
        <f>SUM(DISPUTES_IndOS_Adv:DISPUTES_IndIS_NonAdv!T70)</f>
        <v>0</v>
      </c>
      <c r="U70" s="26">
        <f>SUM(DISPUTES_IndOS_Adv:DISPUTES_IndIS_NonAdv!U70)</f>
        <v>0</v>
      </c>
      <c r="V70" s="26">
        <f>SUM(DISPUTES_IndOS_Adv:DISPUTES_IndIS_NonAdv!V70)</f>
        <v>0</v>
      </c>
      <c r="W70" s="26">
        <f>SUM(DISPUTES_IndOS_Adv:DISPUTES_IndIS_NonAdv!W70)</f>
        <v>0</v>
      </c>
      <c r="X70" s="26">
        <f>SUM(DISPUTES_IndOS_Adv:DISPUTES_IndIS_NonAdv!X70)</f>
        <v>0</v>
      </c>
      <c r="Y70" s="26">
        <f>SUM(DISPUTES_IndOS_Adv:DISPUTES_IndIS_NonAdv!Y70)</f>
        <v>0</v>
      </c>
      <c r="Z70" s="26">
        <f>SUM(DISPUTES_IndOS_Adv:DISPUTES_IndIS_NonAdv!Z70)</f>
        <v>0</v>
      </c>
      <c r="AA70" s="26">
        <f>SUM(DISPUTES_IndOS_Adv:DISPUTES_IndIS_NonAdv!AA70)</f>
        <v>0</v>
      </c>
      <c r="AB70" s="26">
        <f>SUM(DISPUTES_IndOS_Adv:DISPUTES_IndIS_NonAdv!AB70)</f>
        <v>0</v>
      </c>
      <c r="AC70" s="26">
        <f>SUM(DISPUTES_IndOS_Adv:DISPUTES_IndIS_NonAdv!AC70)</f>
        <v>0</v>
      </c>
      <c r="AD70" s="26">
        <f>SUM(DISPUTES_IndOS_Adv:DISPUTES_IndIS_NonAdv!AD70)</f>
        <v>0</v>
      </c>
      <c r="AE70" s="26">
        <f>SUM(DISPUTES_IndOS_Adv:DISPUTES_IndIS_NonAdv!AE70)</f>
        <v>0</v>
      </c>
      <c r="AF70" s="26">
        <f>SUM(DISPUTES_IndOS_Adv:DISPUTES_IndIS_NonAdv!AF70)</f>
        <v>0</v>
      </c>
      <c r="AG70" s="26">
        <f>SUM(DISPUTES_IndOS_Adv:DISPUTES_IndIS_NonAdv!AG70)</f>
        <v>0</v>
      </c>
      <c r="AH70" s="26">
        <f>SUM(DISPUTES_IndOS_Adv:DISPUTES_IndIS_NonAdv!AH70)</f>
        <v>0</v>
      </c>
      <c r="AI70" s="26">
        <f>SUM(DISPUTES_IndOS_Adv:DISPUTES_IndIS_NonAdv!AI70)</f>
        <v>0</v>
      </c>
      <c r="AJ70" s="26">
        <f>SUM(DISPUTES_IndOS_Adv:DISPUTES_IndIS_NonAdv!AJ70)</f>
        <v>0</v>
      </c>
      <c r="AK70" s="26">
        <f>SUM(DISPUTES_IndOS_Adv:DISPUTES_IndIS_NonAdv!AK70)</f>
        <v>0</v>
      </c>
      <c r="AL70" s="26">
        <f>SUM(DISPUTES_IndOS_Adv:DISPUTES_IndIS_NonAdv!AL70)</f>
        <v>0</v>
      </c>
      <c r="AM70" s="26">
        <f>SUM(DISPUTES_IndOS_Adv:DISPUTES_IndIS_NonAdv!AM70)</f>
        <v>0</v>
      </c>
      <c r="AN70" s="26">
        <f>SUM(DISPUTES_IndOS_Adv:DISPUTES_IndIS_NonAdv!AN70)</f>
        <v>0</v>
      </c>
      <c r="AO70" s="26">
        <f>SUM(DISPUTES_IndOS_Adv:DISPUTES_IndIS_NonAdv!AO70)</f>
        <v>0</v>
      </c>
      <c r="AP70" s="26">
        <f>SUM(DISPUTES_IndOS_Adv:DISPUTES_IndIS_NonAdv!AP70)</f>
        <v>0</v>
      </c>
      <c r="AQ70" s="26">
        <f>SUM(DISPUTES_IndOS_Adv:DISPUTES_IndIS_NonAdv!AQ70)</f>
        <v>0</v>
      </c>
      <c r="AR70" s="26">
        <f>SUM(DISPUTES_IndOS_Adv:DISPUTES_IndIS_NonAdv!AR70)</f>
        <v>0</v>
      </c>
    </row>
    <row r="71" spans="1:44" x14ac:dyDescent="0.25">
      <c r="A71" s="110"/>
      <c r="B71" s="36"/>
      <c r="C71" s="12"/>
      <c r="D71" s="92"/>
      <c r="E71" s="92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</row>
    <row r="72" spans="1:44" x14ac:dyDescent="0.25">
      <c r="A72" s="110" t="str">
        <f t="shared" ref="A72:A81" si="3">$A$70</f>
        <v>DISPUTE PAYMENT AMOUNTS (RESOLVED)</v>
      </c>
      <c r="B72" s="36"/>
      <c r="C72" s="12" t="s">
        <v>26</v>
      </c>
      <c r="D72" s="53" t="s">
        <v>353</v>
      </c>
      <c r="E72" s="53" t="s">
        <v>226</v>
      </c>
      <c r="F72" s="26">
        <f>SUM(DISPUTES_IndOS_Adv:DISPUTES_IndIS_NonAdv!F72)</f>
        <v>0</v>
      </c>
      <c r="G72" s="26">
        <f>SUM(DISPUTES_IndOS_Adv:DISPUTES_IndIS_NonAdv!G72)</f>
        <v>0</v>
      </c>
      <c r="H72" s="26">
        <f>SUM(DISPUTES_IndOS_Adv:DISPUTES_IndIS_NonAdv!H72)</f>
        <v>0</v>
      </c>
      <c r="I72" s="26">
        <f>SUM(DISPUTES_IndOS_Adv:DISPUTES_IndIS_NonAdv!I72)</f>
        <v>0</v>
      </c>
      <c r="J72" s="26">
        <f>SUM(DISPUTES_IndOS_Adv:DISPUTES_IndIS_NonAdv!J72)</f>
        <v>0</v>
      </c>
      <c r="K72" s="26">
        <f>SUM(DISPUTES_IndOS_Adv:DISPUTES_IndIS_NonAdv!K72)</f>
        <v>0</v>
      </c>
      <c r="L72" s="26">
        <f>SUM(DISPUTES_IndOS_Adv:DISPUTES_IndIS_NonAdv!L72)</f>
        <v>0</v>
      </c>
      <c r="M72" s="26">
        <f>SUM(DISPUTES_IndOS_Adv:DISPUTES_IndIS_NonAdv!M72)</f>
        <v>0</v>
      </c>
      <c r="N72" s="26">
        <f>SUM(DISPUTES_IndOS_Adv:DISPUTES_IndIS_NonAdv!N72)</f>
        <v>0</v>
      </c>
      <c r="O72" s="26">
        <f>SUM(DISPUTES_IndOS_Adv:DISPUTES_IndIS_NonAdv!O72)</f>
        <v>0</v>
      </c>
      <c r="P72" s="26">
        <f>SUM(DISPUTES_IndOS_Adv:DISPUTES_IndIS_NonAdv!P72)</f>
        <v>0</v>
      </c>
      <c r="Q72" s="26">
        <f>SUM(DISPUTES_IndOS_Adv:DISPUTES_IndIS_NonAdv!Q72)</f>
        <v>0</v>
      </c>
      <c r="R72" s="26">
        <f>SUM(DISPUTES_IndOS_Adv:DISPUTES_IndIS_NonAdv!R72)</f>
        <v>0</v>
      </c>
      <c r="S72" s="26">
        <f>SUM(DISPUTES_IndOS_Adv:DISPUTES_IndIS_NonAdv!S72)</f>
        <v>0</v>
      </c>
      <c r="T72" s="26">
        <f>SUM(DISPUTES_IndOS_Adv:DISPUTES_IndIS_NonAdv!T72)</f>
        <v>0</v>
      </c>
      <c r="U72" s="26">
        <f>SUM(DISPUTES_IndOS_Adv:DISPUTES_IndIS_NonAdv!U72)</f>
        <v>0</v>
      </c>
      <c r="V72" s="26">
        <f>SUM(DISPUTES_IndOS_Adv:DISPUTES_IndIS_NonAdv!V72)</f>
        <v>0</v>
      </c>
      <c r="W72" s="26">
        <f>SUM(DISPUTES_IndOS_Adv:DISPUTES_IndIS_NonAdv!W72)</f>
        <v>0</v>
      </c>
      <c r="X72" s="26">
        <f>SUM(DISPUTES_IndOS_Adv:DISPUTES_IndIS_NonAdv!X72)</f>
        <v>0</v>
      </c>
      <c r="Y72" s="26">
        <f>SUM(DISPUTES_IndOS_Adv:DISPUTES_IndIS_NonAdv!Y72)</f>
        <v>0</v>
      </c>
      <c r="Z72" s="26">
        <f>SUM(DISPUTES_IndOS_Adv:DISPUTES_IndIS_NonAdv!Z72)</f>
        <v>0</v>
      </c>
      <c r="AA72" s="26">
        <f>SUM(DISPUTES_IndOS_Adv:DISPUTES_IndIS_NonAdv!AA72)</f>
        <v>0</v>
      </c>
      <c r="AB72" s="26">
        <f>SUM(DISPUTES_IndOS_Adv:DISPUTES_IndIS_NonAdv!AB72)</f>
        <v>0</v>
      </c>
      <c r="AC72" s="26">
        <f>SUM(DISPUTES_IndOS_Adv:DISPUTES_IndIS_NonAdv!AC72)</f>
        <v>0</v>
      </c>
      <c r="AD72" s="26">
        <f>SUM(DISPUTES_IndOS_Adv:DISPUTES_IndIS_NonAdv!AD72)</f>
        <v>0</v>
      </c>
      <c r="AE72" s="26">
        <f>SUM(DISPUTES_IndOS_Adv:DISPUTES_IndIS_NonAdv!AE72)</f>
        <v>0</v>
      </c>
      <c r="AF72" s="26">
        <f>SUM(DISPUTES_IndOS_Adv:DISPUTES_IndIS_NonAdv!AF72)</f>
        <v>0</v>
      </c>
      <c r="AG72" s="26">
        <f>SUM(DISPUTES_IndOS_Adv:DISPUTES_IndIS_NonAdv!AG72)</f>
        <v>0</v>
      </c>
      <c r="AH72" s="26">
        <f>SUM(DISPUTES_IndOS_Adv:DISPUTES_IndIS_NonAdv!AH72)</f>
        <v>0</v>
      </c>
      <c r="AI72" s="26">
        <f>SUM(DISPUTES_IndOS_Adv:DISPUTES_IndIS_NonAdv!AI72)</f>
        <v>0</v>
      </c>
      <c r="AJ72" s="26">
        <f>SUM(DISPUTES_IndOS_Adv:DISPUTES_IndIS_NonAdv!AJ72)</f>
        <v>0</v>
      </c>
      <c r="AK72" s="26">
        <f>SUM(DISPUTES_IndOS_Adv:DISPUTES_IndIS_NonAdv!AK72)</f>
        <v>0</v>
      </c>
      <c r="AL72" s="26">
        <f>SUM(DISPUTES_IndOS_Adv:DISPUTES_IndIS_NonAdv!AL72)</f>
        <v>0</v>
      </c>
      <c r="AM72" s="26">
        <f>SUM(DISPUTES_IndOS_Adv:DISPUTES_IndIS_NonAdv!AM72)</f>
        <v>0</v>
      </c>
      <c r="AN72" s="26">
        <f>SUM(DISPUTES_IndOS_Adv:DISPUTES_IndIS_NonAdv!AN72)</f>
        <v>0</v>
      </c>
      <c r="AO72" s="26">
        <f>SUM(DISPUTES_IndOS_Adv:DISPUTES_IndIS_NonAdv!AO72)</f>
        <v>0</v>
      </c>
      <c r="AP72" s="26">
        <f>SUM(DISPUTES_IndOS_Adv:DISPUTES_IndIS_NonAdv!AP72)</f>
        <v>0</v>
      </c>
      <c r="AQ72" s="26">
        <f>SUM(DISPUTES_IndOS_Adv:DISPUTES_IndIS_NonAdv!AQ72)</f>
        <v>0</v>
      </c>
      <c r="AR72" s="26">
        <f>SUM(DISPUTES_IndOS_Adv:DISPUTES_IndIS_NonAdv!AR72)</f>
        <v>0</v>
      </c>
    </row>
    <row r="73" spans="1:44" x14ac:dyDescent="0.25">
      <c r="A73" s="110" t="str">
        <f t="shared" si="3"/>
        <v>DISPUTE PAYMENT AMOUNTS (RESOLVED)</v>
      </c>
      <c r="B73" s="36"/>
      <c r="C73" s="12" t="s">
        <v>26</v>
      </c>
      <c r="D73" s="53" t="s">
        <v>256</v>
      </c>
      <c r="E73" s="53" t="s">
        <v>506</v>
      </c>
      <c r="F73" s="26">
        <f>SUM(DISPUTES_IndOS_Adv:DISPUTES_IndIS_NonAdv!F73)</f>
        <v>0</v>
      </c>
      <c r="G73" s="26">
        <f>SUM(DISPUTES_IndOS_Adv:DISPUTES_IndIS_NonAdv!G73)</f>
        <v>0</v>
      </c>
      <c r="H73" s="26">
        <f>SUM(DISPUTES_IndOS_Adv:DISPUTES_IndIS_NonAdv!H73)</f>
        <v>0</v>
      </c>
      <c r="I73" s="26">
        <f>SUM(DISPUTES_IndOS_Adv:DISPUTES_IndIS_NonAdv!I73)</f>
        <v>0</v>
      </c>
      <c r="J73" s="26">
        <f>SUM(DISPUTES_IndOS_Adv:DISPUTES_IndIS_NonAdv!J73)</f>
        <v>0</v>
      </c>
      <c r="K73" s="26">
        <f>SUM(DISPUTES_IndOS_Adv:DISPUTES_IndIS_NonAdv!K73)</f>
        <v>0</v>
      </c>
      <c r="L73" s="26">
        <f>SUM(DISPUTES_IndOS_Adv:DISPUTES_IndIS_NonAdv!L73)</f>
        <v>0</v>
      </c>
      <c r="M73" s="26">
        <f>SUM(DISPUTES_IndOS_Adv:DISPUTES_IndIS_NonAdv!M73)</f>
        <v>0</v>
      </c>
      <c r="N73" s="26">
        <f>SUM(DISPUTES_IndOS_Adv:DISPUTES_IndIS_NonAdv!N73)</f>
        <v>0</v>
      </c>
      <c r="O73" s="26">
        <f>SUM(DISPUTES_IndOS_Adv:DISPUTES_IndIS_NonAdv!O73)</f>
        <v>0</v>
      </c>
      <c r="P73" s="26">
        <f>SUM(DISPUTES_IndOS_Adv:DISPUTES_IndIS_NonAdv!P73)</f>
        <v>0</v>
      </c>
      <c r="Q73" s="26">
        <f>SUM(DISPUTES_IndOS_Adv:DISPUTES_IndIS_NonAdv!Q73)</f>
        <v>0</v>
      </c>
      <c r="R73" s="26">
        <f>SUM(DISPUTES_IndOS_Adv:DISPUTES_IndIS_NonAdv!R73)</f>
        <v>0</v>
      </c>
      <c r="S73" s="26">
        <f>SUM(DISPUTES_IndOS_Adv:DISPUTES_IndIS_NonAdv!S73)</f>
        <v>0</v>
      </c>
      <c r="T73" s="26">
        <f>SUM(DISPUTES_IndOS_Adv:DISPUTES_IndIS_NonAdv!T73)</f>
        <v>0</v>
      </c>
      <c r="U73" s="26">
        <f>SUM(DISPUTES_IndOS_Adv:DISPUTES_IndIS_NonAdv!U73)</f>
        <v>0</v>
      </c>
      <c r="V73" s="26">
        <f>SUM(DISPUTES_IndOS_Adv:DISPUTES_IndIS_NonAdv!V73)</f>
        <v>0</v>
      </c>
      <c r="W73" s="26">
        <f>SUM(DISPUTES_IndOS_Adv:DISPUTES_IndIS_NonAdv!W73)</f>
        <v>0</v>
      </c>
      <c r="X73" s="26">
        <f>SUM(DISPUTES_IndOS_Adv:DISPUTES_IndIS_NonAdv!X73)</f>
        <v>0</v>
      </c>
      <c r="Y73" s="26">
        <f>SUM(DISPUTES_IndOS_Adv:DISPUTES_IndIS_NonAdv!Y73)</f>
        <v>0</v>
      </c>
      <c r="Z73" s="26">
        <f>SUM(DISPUTES_IndOS_Adv:DISPUTES_IndIS_NonAdv!Z73)</f>
        <v>0</v>
      </c>
      <c r="AA73" s="26">
        <f>SUM(DISPUTES_IndOS_Adv:DISPUTES_IndIS_NonAdv!AA73)</f>
        <v>0</v>
      </c>
      <c r="AB73" s="26">
        <f>SUM(DISPUTES_IndOS_Adv:DISPUTES_IndIS_NonAdv!AB73)</f>
        <v>0</v>
      </c>
      <c r="AC73" s="26">
        <f>SUM(DISPUTES_IndOS_Adv:DISPUTES_IndIS_NonAdv!AC73)</f>
        <v>0</v>
      </c>
      <c r="AD73" s="26">
        <f>SUM(DISPUTES_IndOS_Adv:DISPUTES_IndIS_NonAdv!AD73)</f>
        <v>0</v>
      </c>
      <c r="AE73" s="26">
        <f>SUM(DISPUTES_IndOS_Adv:DISPUTES_IndIS_NonAdv!AE73)</f>
        <v>0</v>
      </c>
      <c r="AF73" s="26">
        <f>SUM(DISPUTES_IndOS_Adv:DISPUTES_IndIS_NonAdv!AF73)</f>
        <v>0</v>
      </c>
      <c r="AG73" s="26">
        <f>SUM(DISPUTES_IndOS_Adv:DISPUTES_IndIS_NonAdv!AG73)</f>
        <v>0</v>
      </c>
      <c r="AH73" s="26">
        <f>SUM(DISPUTES_IndOS_Adv:DISPUTES_IndIS_NonAdv!AH73)</f>
        <v>0</v>
      </c>
      <c r="AI73" s="26">
        <f>SUM(DISPUTES_IndOS_Adv:DISPUTES_IndIS_NonAdv!AI73)</f>
        <v>0</v>
      </c>
      <c r="AJ73" s="26">
        <f>SUM(DISPUTES_IndOS_Adv:DISPUTES_IndIS_NonAdv!AJ73)</f>
        <v>0</v>
      </c>
      <c r="AK73" s="26">
        <f>SUM(DISPUTES_IndOS_Adv:DISPUTES_IndIS_NonAdv!AK73)</f>
        <v>0</v>
      </c>
      <c r="AL73" s="26">
        <f>SUM(DISPUTES_IndOS_Adv:DISPUTES_IndIS_NonAdv!AL73)</f>
        <v>0</v>
      </c>
      <c r="AM73" s="26">
        <f>SUM(DISPUTES_IndOS_Adv:DISPUTES_IndIS_NonAdv!AM73)</f>
        <v>0</v>
      </c>
      <c r="AN73" s="26">
        <f>SUM(DISPUTES_IndOS_Adv:DISPUTES_IndIS_NonAdv!AN73)</f>
        <v>0</v>
      </c>
      <c r="AO73" s="26">
        <f>SUM(DISPUTES_IndOS_Adv:DISPUTES_IndIS_NonAdv!AO73)</f>
        <v>0</v>
      </c>
      <c r="AP73" s="26">
        <f>SUM(DISPUTES_IndOS_Adv:DISPUTES_IndIS_NonAdv!AP73)</f>
        <v>0</v>
      </c>
      <c r="AQ73" s="26">
        <f>SUM(DISPUTES_IndOS_Adv:DISPUTES_IndIS_NonAdv!AQ73)</f>
        <v>0</v>
      </c>
      <c r="AR73" s="26">
        <f>SUM(DISPUTES_IndOS_Adv:DISPUTES_IndIS_NonAdv!AR73)</f>
        <v>0</v>
      </c>
    </row>
    <row r="74" spans="1:44" x14ac:dyDescent="0.25">
      <c r="A74" s="110" t="str">
        <f t="shared" si="3"/>
        <v>DISPUTE PAYMENT AMOUNTS (RESOLVED)</v>
      </c>
      <c r="B74" s="36"/>
      <c r="C74" s="12" t="s">
        <v>26</v>
      </c>
      <c r="D74" s="53" t="s">
        <v>255</v>
      </c>
      <c r="E74" s="53" t="s">
        <v>507</v>
      </c>
      <c r="F74" s="26">
        <f>SUM(DISPUTES_IndOS_Adv:DISPUTES_IndIS_NonAdv!F74)</f>
        <v>0</v>
      </c>
      <c r="G74" s="26">
        <f>SUM(DISPUTES_IndOS_Adv:DISPUTES_IndIS_NonAdv!G74)</f>
        <v>0</v>
      </c>
      <c r="H74" s="26">
        <f>SUM(DISPUTES_IndOS_Adv:DISPUTES_IndIS_NonAdv!H74)</f>
        <v>0</v>
      </c>
      <c r="I74" s="26">
        <f>SUM(DISPUTES_IndOS_Adv:DISPUTES_IndIS_NonAdv!I74)</f>
        <v>0</v>
      </c>
      <c r="J74" s="26">
        <f>SUM(DISPUTES_IndOS_Adv:DISPUTES_IndIS_NonAdv!J74)</f>
        <v>0</v>
      </c>
      <c r="K74" s="26">
        <f>SUM(DISPUTES_IndOS_Adv:DISPUTES_IndIS_NonAdv!K74)</f>
        <v>0</v>
      </c>
      <c r="L74" s="26">
        <f>SUM(DISPUTES_IndOS_Adv:DISPUTES_IndIS_NonAdv!L74)</f>
        <v>0</v>
      </c>
      <c r="M74" s="26">
        <f>SUM(DISPUTES_IndOS_Adv:DISPUTES_IndIS_NonAdv!M74)</f>
        <v>0</v>
      </c>
      <c r="N74" s="26">
        <f>SUM(DISPUTES_IndOS_Adv:DISPUTES_IndIS_NonAdv!N74)</f>
        <v>0</v>
      </c>
      <c r="O74" s="26">
        <f>SUM(DISPUTES_IndOS_Adv:DISPUTES_IndIS_NonAdv!O74)</f>
        <v>0</v>
      </c>
      <c r="P74" s="26">
        <f>SUM(DISPUTES_IndOS_Adv:DISPUTES_IndIS_NonAdv!P74)</f>
        <v>0</v>
      </c>
      <c r="Q74" s="26">
        <f>SUM(DISPUTES_IndOS_Adv:DISPUTES_IndIS_NonAdv!Q74)</f>
        <v>0</v>
      </c>
      <c r="R74" s="26">
        <f>SUM(DISPUTES_IndOS_Adv:DISPUTES_IndIS_NonAdv!R74)</f>
        <v>0</v>
      </c>
      <c r="S74" s="26">
        <f>SUM(DISPUTES_IndOS_Adv:DISPUTES_IndIS_NonAdv!S74)</f>
        <v>0</v>
      </c>
      <c r="T74" s="26">
        <f>SUM(DISPUTES_IndOS_Adv:DISPUTES_IndIS_NonAdv!T74)</f>
        <v>0</v>
      </c>
      <c r="U74" s="26">
        <f>SUM(DISPUTES_IndOS_Adv:DISPUTES_IndIS_NonAdv!U74)</f>
        <v>0</v>
      </c>
      <c r="V74" s="26">
        <f>SUM(DISPUTES_IndOS_Adv:DISPUTES_IndIS_NonAdv!V74)</f>
        <v>0</v>
      </c>
      <c r="W74" s="26">
        <f>SUM(DISPUTES_IndOS_Adv:DISPUTES_IndIS_NonAdv!W74)</f>
        <v>0</v>
      </c>
      <c r="X74" s="26">
        <f>SUM(DISPUTES_IndOS_Adv:DISPUTES_IndIS_NonAdv!X74)</f>
        <v>0</v>
      </c>
      <c r="Y74" s="26">
        <f>SUM(DISPUTES_IndOS_Adv:DISPUTES_IndIS_NonAdv!Y74)</f>
        <v>0</v>
      </c>
      <c r="Z74" s="26">
        <f>SUM(DISPUTES_IndOS_Adv:DISPUTES_IndIS_NonAdv!Z74)</f>
        <v>0</v>
      </c>
      <c r="AA74" s="26">
        <f>SUM(DISPUTES_IndOS_Adv:DISPUTES_IndIS_NonAdv!AA74)</f>
        <v>0</v>
      </c>
      <c r="AB74" s="26">
        <f>SUM(DISPUTES_IndOS_Adv:DISPUTES_IndIS_NonAdv!AB74)</f>
        <v>0</v>
      </c>
      <c r="AC74" s="26">
        <f>SUM(DISPUTES_IndOS_Adv:DISPUTES_IndIS_NonAdv!AC74)</f>
        <v>0</v>
      </c>
      <c r="AD74" s="26">
        <f>SUM(DISPUTES_IndOS_Adv:DISPUTES_IndIS_NonAdv!AD74)</f>
        <v>0</v>
      </c>
      <c r="AE74" s="26">
        <f>SUM(DISPUTES_IndOS_Adv:DISPUTES_IndIS_NonAdv!AE74)</f>
        <v>0</v>
      </c>
      <c r="AF74" s="26">
        <f>SUM(DISPUTES_IndOS_Adv:DISPUTES_IndIS_NonAdv!AF74)</f>
        <v>0</v>
      </c>
      <c r="AG74" s="26">
        <f>SUM(DISPUTES_IndOS_Adv:DISPUTES_IndIS_NonAdv!AG74)</f>
        <v>0</v>
      </c>
      <c r="AH74" s="26">
        <f>SUM(DISPUTES_IndOS_Adv:DISPUTES_IndIS_NonAdv!AH74)</f>
        <v>0</v>
      </c>
      <c r="AI74" s="26">
        <f>SUM(DISPUTES_IndOS_Adv:DISPUTES_IndIS_NonAdv!AI74)</f>
        <v>0</v>
      </c>
      <c r="AJ74" s="26">
        <f>SUM(DISPUTES_IndOS_Adv:DISPUTES_IndIS_NonAdv!AJ74)</f>
        <v>0</v>
      </c>
      <c r="AK74" s="26">
        <f>SUM(DISPUTES_IndOS_Adv:DISPUTES_IndIS_NonAdv!AK74)</f>
        <v>0</v>
      </c>
      <c r="AL74" s="26">
        <f>SUM(DISPUTES_IndOS_Adv:DISPUTES_IndIS_NonAdv!AL74)</f>
        <v>0</v>
      </c>
      <c r="AM74" s="26">
        <f>SUM(DISPUTES_IndOS_Adv:DISPUTES_IndIS_NonAdv!AM74)</f>
        <v>0</v>
      </c>
      <c r="AN74" s="26">
        <f>SUM(DISPUTES_IndOS_Adv:DISPUTES_IndIS_NonAdv!AN74)</f>
        <v>0</v>
      </c>
      <c r="AO74" s="26">
        <f>SUM(DISPUTES_IndOS_Adv:DISPUTES_IndIS_NonAdv!AO74)</f>
        <v>0</v>
      </c>
      <c r="AP74" s="26">
        <f>SUM(DISPUTES_IndOS_Adv:DISPUTES_IndIS_NonAdv!AP74)</f>
        <v>0</v>
      </c>
      <c r="AQ74" s="26">
        <f>SUM(DISPUTES_IndOS_Adv:DISPUTES_IndIS_NonAdv!AQ74)</f>
        <v>0</v>
      </c>
      <c r="AR74" s="26">
        <f>SUM(DISPUTES_IndOS_Adv:DISPUTES_IndIS_NonAdv!AR74)</f>
        <v>0</v>
      </c>
    </row>
    <row r="75" spans="1:44" x14ac:dyDescent="0.25">
      <c r="A75" s="110" t="str">
        <f t="shared" si="3"/>
        <v>DISPUTE PAYMENT AMOUNTS (RESOLVED)</v>
      </c>
      <c r="B75" s="36"/>
      <c r="C75" s="12" t="s">
        <v>26</v>
      </c>
      <c r="D75" s="53" t="s">
        <v>523</v>
      </c>
      <c r="E75" s="53" t="s">
        <v>508</v>
      </c>
      <c r="F75" s="26">
        <f>SUM(DISPUTES_IndOS_Adv:DISPUTES_IndIS_NonAdv!F75)</f>
        <v>0</v>
      </c>
      <c r="G75" s="26">
        <f>SUM(DISPUTES_IndOS_Adv:DISPUTES_IndIS_NonAdv!G75)</f>
        <v>0</v>
      </c>
      <c r="H75" s="26">
        <f>SUM(DISPUTES_IndOS_Adv:DISPUTES_IndIS_NonAdv!H75)</f>
        <v>0</v>
      </c>
      <c r="I75" s="26">
        <f>SUM(DISPUTES_IndOS_Adv:DISPUTES_IndIS_NonAdv!I75)</f>
        <v>0</v>
      </c>
      <c r="J75" s="26">
        <f>SUM(DISPUTES_IndOS_Adv:DISPUTES_IndIS_NonAdv!J75)</f>
        <v>0</v>
      </c>
      <c r="K75" s="26">
        <f>SUM(DISPUTES_IndOS_Adv:DISPUTES_IndIS_NonAdv!K75)</f>
        <v>0</v>
      </c>
      <c r="L75" s="26">
        <f>SUM(DISPUTES_IndOS_Adv:DISPUTES_IndIS_NonAdv!L75)</f>
        <v>0</v>
      </c>
      <c r="M75" s="26">
        <f>SUM(DISPUTES_IndOS_Adv:DISPUTES_IndIS_NonAdv!M75)</f>
        <v>0</v>
      </c>
      <c r="N75" s="26">
        <f>SUM(DISPUTES_IndOS_Adv:DISPUTES_IndIS_NonAdv!N75)</f>
        <v>0</v>
      </c>
      <c r="O75" s="26">
        <f>SUM(DISPUTES_IndOS_Adv:DISPUTES_IndIS_NonAdv!O75)</f>
        <v>0</v>
      </c>
      <c r="P75" s="26">
        <f>SUM(DISPUTES_IndOS_Adv:DISPUTES_IndIS_NonAdv!P75)</f>
        <v>0</v>
      </c>
      <c r="Q75" s="26">
        <f>SUM(DISPUTES_IndOS_Adv:DISPUTES_IndIS_NonAdv!Q75)</f>
        <v>0</v>
      </c>
      <c r="R75" s="26">
        <f>SUM(DISPUTES_IndOS_Adv:DISPUTES_IndIS_NonAdv!R75)</f>
        <v>0</v>
      </c>
      <c r="S75" s="26">
        <f>SUM(DISPUTES_IndOS_Adv:DISPUTES_IndIS_NonAdv!S75)</f>
        <v>0</v>
      </c>
      <c r="T75" s="26">
        <f>SUM(DISPUTES_IndOS_Adv:DISPUTES_IndIS_NonAdv!T75)</f>
        <v>0</v>
      </c>
      <c r="U75" s="26">
        <f>SUM(DISPUTES_IndOS_Adv:DISPUTES_IndIS_NonAdv!U75)</f>
        <v>0</v>
      </c>
      <c r="V75" s="26">
        <f>SUM(DISPUTES_IndOS_Adv:DISPUTES_IndIS_NonAdv!V75)</f>
        <v>0</v>
      </c>
      <c r="W75" s="26">
        <f>SUM(DISPUTES_IndOS_Adv:DISPUTES_IndIS_NonAdv!W75)</f>
        <v>0</v>
      </c>
      <c r="X75" s="26">
        <f>SUM(DISPUTES_IndOS_Adv:DISPUTES_IndIS_NonAdv!X75)</f>
        <v>0</v>
      </c>
      <c r="Y75" s="26">
        <f>SUM(DISPUTES_IndOS_Adv:DISPUTES_IndIS_NonAdv!Y75)</f>
        <v>0</v>
      </c>
      <c r="Z75" s="26">
        <f>SUM(DISPUTES_IndOS_Adv:DISPUTES_IndIS_NonAdv!Z75)</f>
        <v>0</v>
      </c>
      <c r="AA75" s="26">
        <f>SUM(DISPUTES_IndOS_Adv:DISPUTES_IndIS_NonAdv!AA75)</f>
        <v>0</v>
      </c>
      <c r="AB75" s="26">
        <f>SUM(DISPUTES_IndOS_Adv:DISPUTES_IndIS_NonAdv!AB75)</f>
        <v>0</v>
      </c>
      <c r="AC75" s="26">
        <f>SUM(DISPUTES_IndOS_Adv:DISPUTES_IndIS_NonAdv!AC75)</f>
        <v>0</v>
      </c>
      <c r="AD75" s="26">
        <f>SUM(DISPUTES_IndOS_Adv:DISPUTES_IndIS_NonAdv!AD75)</f>
        <v>0</v>
      </c>
      <c r="AE75" s="26">
        <f>SUM(DISPUTES_IndOS_Adv:DISPUTES_IndIS_NonAdv!AE75)</f>
        <v>0</v>
      </c>
      <c r="AF75" s="26">
        <f>SUM(DISPUTES_IndOS_Adv:DISPUTES_IndIS_NonAdv!AF75)</f>
        <v>0</v>
      </c>
      <c r="AG75" s="26">
        <f>SUM(DISPUTES_IndOS_Adv:DISPUTES_IndIS_NonAdv!AG75)</f>
        <v>0</v>
      </c>
      <c r="AH75" s="26">
        <f>SUM(DISPUTES_IndOS_Adv:DISPUTES_IndIS_NonAdv!AH75)</f>
        <v>0</v>
      </c>
      <c r="AI75" s="26">
        <f>SUM(DISPUTES_IndOS_Adv:DISPUTES_IndIS_NonAdv!AI75)</f>
        <v>0</v>
      </c>
      <c r="AJ75" s="26">
        <f>SUM(DISPUTES_IndOS_Adv:DISPUTES_IndIS_NonAdv!AJ75)</f>
        <v>0</v>
      </c>
      <c r="AK75" s="26">
        <f>SUM(DISPUTES_IndOS_Adv:DISPUTES_IndIS_NonAdv!AK75)</f>
        <v>0</v>
      </c>
      <c r="AL75" s="26">
        <f>SUM(DISPUTES_IndOS_Adv:DISPUTES_IndIS_NonAdv!AL75)</f>
        <v>0</v>
      </c>
      <c r="AM75" s="26">
        <f>SUM(DISPUTES_IndOS_Adv:DISPUTES_IndIS_NonAdv!AM75)</f>
        <v>0</v>
      </c>
      <c r="AN75" s="26">
        <f>SUM(DISPUTES_IndOS_Adv:DISPUTES_IndIS_NonAdv!AN75)</f>
        <v>0</v>
      </c>
      <c r="AO75" s="26">
        <f>SUM(DISPUTES_IndOS_Adv:DISPUTES_IndIS_NonAdv!AO75)</f>
        <v>0</v>
      </c>
      <c r="AP75" s="26">
        <f>SUM(DISPUTES_IndOS_Adv:DISPUTES_IndIS_NonAdv!AP75)</f>
        <v>0</v>
      </c>
      <c r="AQ75" s="26">
        <f>SUM(DISPUTES_IndOS_Adv:DISPUTES_IndIS_NonAdv!AQ75)</f>
        <v>0</v>
      </c>
      <c r="AR75" s="26">
        <f>SUM(DISPUTES_IndOS_Adv:DISPUTES_IndIS_NonAdv!AR75)</f>
        <v>0</v>
      </c>
    </row>
    <row r="76" spans="1:44" x14ac:dyDescent="0.25">
      <c r="A76" s="110" t="str">
        <f t="shared" si="3"/>
        <v>DISPUTE PAYMENT AMOUNTS (RESOLVED)</v>
      </c>
      <c r="B76" s="36"/>
      <c r="C76" s="12" t="s">
        <v>26</v>
      </c>
      <c r="D76" s="53" t="s">
        <v>292</v>
      </c>
      <c r="E76" s="53" t="s">
        <v>509</v>
      </c>
      <c r="F76" s="26">
        <f>SUM(DISPUTES_IndOS_Adv:DISPUTES_IndIS_NonAdv!F76)</f>
        <v>0</v>
      </c>
      <c r="G76" s="26">
        <f>SUM(DISPUTES_IndOS_Adv:DISPUTES_IndIS_NonAdv!G76)</f>
        <v>0</v>
      </c>
      <c r="H76" s="26">
        <f>SUM(DISPUTES_IndOS_Adv:DISPUTES_IndIS_NonAdv!H76)</f>
        <v>0</v>
      </c>
      <c r="I76" s="26">
        <f>SUM(DISPUTES_IndOS_Adv:DISPUTES_IndIS_NonAdv!I76)</f>
        <v>0</v>
      </c>
      <c r="J76" s="26">
        <f>SUM(DISPUTES_IndOS_Adv:DISPUTES_IndIS_NonAdv!J76)</f>
        <v>0</v>
      </c>
      <c r="K76" s="26">
        <f>SUM(DISPUTES_IndOS_Adv:DISPUTES_IndIS_NonAdv!K76)</f>
        <v>0</v>
      </c>
      <c r="L76" s="26">
        <f>SUM(DISPUTES_IndOS_Adv:DISPUTES_IndIS_NonAdv!L76)</f>
        <v>0</v>
      </c>
      <c r="M76" s="26">
        <f>SUM(DISPUTES_IndOS_Adv:DISPUTES_IndIS_NonAdv!M76)</f>
        <v>0</v>
      </c>
      <c r="N76" s="26">
        <f>SUM(DISPUTES_IndOS_Adv:DISPUTES_IndIS_NonAdv!N76)</f>
        <v>0</v>
      </c>
      <c r="O76" s="26">
        <f>SUM(DISPUTES_IndOS_Adv:DISPUTES_IndIS_NonAdv!O76)</f>
        <v>0</v>
      </c>
      <c r="P76" s="26">
        <f>SUM(DISPUTES_IndOS_Adv:DISPUTES_IndIS_NonAdv!P76)</f>
        <v>0</v>
      </c>
      <c r="Q76" s="26">
        <f>SUM(DISPUTES_IndOS_Adv:DISPUTES_IndIS_NonAdv!Q76)</f>
        <v>0</v>
      </c>
      <c r="R76" s="26">
        <f>SUM(DISPUTES_IndOS_Adv:DISPUTES_IndIS_NonAdv!R76)</f>
        <v>0</v>
      </c>
      <c r="S76" s="26">
        <f>SUM(DISPUTES_IndOS_Adv:DISPUTES_IndIS_NonAdv!S76)</f>
        <v>0</v>
      </c>
      <c r="T76" s="26">
        <f>SUM(DISPUTES_IndOS_Adv:DISPUTES_IndIS_NonAdv!T76)</f>
        <v>0</v>
      </c>
      <c r="U76" s="26">
        <f>SUM(DISPUTES_IndOS_Adv:DISPUTES_IndIS_NonAdv!U76)</f>
        <v>0</v>
      </c>
      <c r="V76" s="26">
        <f>SUM(DISPUTES_IndOS_Adv:DISPUTES_IndIS_NonAdv!V76)</f>
        <v>0</v>
      </c>
      <c r="W76" s="26">
        <f>SUM(DISPUTES_IndOS_Adv:DISPUTES_IndIS_NonAdv!W76)</f>
        <v>0</v>
      </c>
      <c r="X76" s="26">
        <f>SUM(DISPUTES_IndOS_Adv:DISPUTES_IndIS_NonAdv!X76)</f>
        <v>0</v>
      </c>
      <c r="Y76" s="26">
        <f>SUM(DISPUTES_IndOS_Adv:DISPUTES_IndIS_NonAdv!Y76)</f>
        <v>0</v>
      </c>
      <c r="Z76" s="26">
        <f>SUM(DISPUTES_IndOS_Adv:DISPUTES_IndIS_NonAdv!Z76)</f>
        <v>0</v>
      </c>
      <c r="AA76" s="26">
        <f>SUM(DISPUTES_IndOS_Adv:DISPUTES_IndIS_NonAdv!AA76)</f>
        <v>0</v>
      </c>
      <c r="AB76" s="26">
        <f>SUM(DISPUTES_IndOS_Adv:DISPUTES_IndIS_NonAdv!AB76)</f>
        <v>0</v>
      </c>
      <c r="AC76" s="26">
        <f>SUM(DISPUTES_IndOS_Adv:DISPUTES_IndIS_NonAdv!AC76)</f>
        <v>0</v>
      </c>
      <c r="AD76" s="26">
        <f>SUM(DISPUTES_IndOS_Adv:DISPUTES_IndIS_NonAdv!AD76)</f>
        <v>0</v>
      </c>
      <c r="AE76" s="26">
        <f>SUM(DISPUTES_IndOS_Adv:DISPUTES_IndIS_NonAdv!AE76)</f>
        <v>0</v>
      </c>
      <c r="AF76" s="26">
        <f>SUM(DISPUTES_IndOS_Adv:DISPUTES_IndIS_NonAdv!AF76)</f>
        <v>0</v>
      </c>
      <c r="AG76" s="26">
        <f>SUM(DISPUTES_IndOS_Adv:DISPUTES_IndIS_NonAdv!AG76)</f>
        <v>0</v>
      </c>
      <c r="AH76" s="26">
        <f>SUM(DISPUTES_IndOS_Adv:DISPUTES_IndIS_NonAdv!AH76)</f>
        <v>0</v>
      </c>
      <c r="AI76" s="26">
        <f>SUM(DISPUTES_IndOS_Adv:DISPUTES_IndIS_NonAdv!AI76)</f>
        <v>0</v>
      </c>
      <c r="AJ76" s="26">
        <f>SUM(DISPUTES_IndOS_Adv:DISPUTES_IndIS_NonAdv!AJ76)</f>
        <v>0</v>
      </c>
      <c r="AK76" s="26">
        <f>SUM(DISPUTES_IndOS_Adv:DISPUTES_IndIS_NonAdv!AK76)</f>
        <v>0</v>
      </c>
      <c r="AL76" s="26">
        <f>SUM(DISPUTES_IndOS_Adv:DISPUTES_IndIS_NonAdv!AL76)</f>
        <v>0</v>
      </c>
      <c r="AM76" s="26">
        <f>SUM(DISPUTES_IndOS_Adv:DISPUTES_IndIS_NonAdv!AM76)</f>
        <v>0</v>
      </c>
      <c r="AN76" s="26">
        <f>SUM(DISPUTES_IndOS_Adv:DISPUTES_IndIS_NonAdv!AN76)</f>
        <v>0</v>
      </c>
      <c r="AO76" s="26">
        <f>SUM(DISPUTES_IndOS_Adv:DISPUTES_IndIS_NonAdv!AO76)</f>
        <v>0</v>
      </c>
      <c r="AP76" s="26">
        <f>SUM(DISPUTES_IndOS_Adv:DISPUTES_IndIS_NonAdv!AP76)</f>
        <v>0</v>
      </c>
      <c r="AQ76" s="26">
        <f>SUM(DISPUTES_IndOS_Adv:DISPUTES_IndIS_NonAdv!AQ76)</f>
        <v>0</v>
      </c>
      <c r="AR76" s="26">
        <f>SUM(DISPUTES_IndOS_Adv:DISPUTES_IndIS_NonAdv!AR76)</f>
        <v>0</v>
      </c>
    </row>
    <row r="77" spans="1:44" x14ac:dyDescent="0.25">
      <c r="A77" s="110" t="str">
        <f t="shared" si="3"/>
        <v>DISPUTE PAYMENT AMOUNTS (RESOLVED)</v>
      </c>
      <c r="B77" s="36"/>
      <c r="C77" s="12" t="s">
        <v>26</v>
      </c>
      <c r="D77" s="53" t="s">
        <v>354</v>
      </c>
      <c r="E77" s="53" t="s">
        <v>227</v>
      </c>
      <c r="F77" s="26">
        <f>SUM(DISPUTES_IndOS_Adv:DISPUTES_IndIS_NonAdv!F77)</f>
        <v>0</v>
      </c>
      <c r="G77" s="26">
        <f>SUM(DISPUTES_IndOS_Adv:DISPUTES_IndIS_NonAdv!G77)</f>
        <v>0</v>
      </c>
      <c r="H77" s="26">
        <f>SUM(DISPUTES_IndOS_Adv:DISPUTES_IndIS_NonAdv!H77)</f>
        <v>0</v>
      </c>
      <c r="I77" s="26">
        <f>SUM(DISPUTES_IndOS_Adv:DISPUTES_IndIS_NonAdv!I77)</f>
        <v>0</v>
      </c>
      <c r="J77" s="26">
        <f>SUM(DISPUTES_IndOS_Adv:DISPUTES_IndIS_NonAdv!J77)</f>
        <v>0</v>
      </c>
      <c r="K77" s="26">
        <f>SUM(DISPUTES_IndOS_Adv:DISPUTES_IndIS_NonAdv!K77)</f>
        <v>0</v>
      </c>
      <c r="L77" s="26">
        <f>SUM(DISPUTES_IndOS_Adv:DISPUTES_IndIS_NonAdv!L77)</f>
        <v>0</v>
      </c>
      <c r="M77" s="26">
        <f>SUM(DISPUTES_IndOS_Adv:DISPUTES_IndIS_NonAdv!M77)</f>
        <v>0</v>
      </c>
      <c r="N77" s="26">
        <f>SUM(DISPUTES_IndOS_Adv:DISPUTES_IndIS_NonAdv!N77)</f>
        <v>0</v>
      </c>
      <c r="O77" s="26">
        <f>SUM(DISPUTES_IndOS_Adv:DISPUTES_IndIS_NonAdv!O77)</f>
        <v>0</v>
      </c>
      <c r="P77" s="26">
        <f>SUM(DISPUTES_IndOS_Adv:DISPUTES_IndIS_NonAdv!P77)</f>
        <v>0</v>
      </c>
      <c r="Q77" s="26">
        <f>SUM(DISPUTES_IndOS_Adv:DISPUTES_IndIS_NonAdv!Q77)</f>
        <v>0</v>
      </c>
      <c r="R77" s="26">
        <f>SUM(DISPUTES_IndOS_Adv:DISPUTES_IndIS_NonAdv!R77)</f>
        <v>0</v>
      </c>
      <c r="S77" s="26">
        <f>SUM(DISPUTES_IndOS_Adv:DISPUTES_IndIS_NonAdv!S77)</f>
        <v>0</v>
      </c>
      <c r="T77" s="26">
        <f>SUM(DISPUTES_IndOS_Adv:DISPUTES_IndIS_NonAdv!T77)</f>
        <v>0</v>
      </c>
      <c r="U77" s="26">
        <f>SUM(DISPUTES_IndOS_Adv:DISPUTES_IndIS_NonAdv!U77)</f>
        <v>0</v>
      </c>
      <c r="V77" s="26">
        <f>SUM(DISPUTES_IndOS_Adv:DISPUTES_IndIS_NonAdv!V77)</f>
        <v>0</v>
      </c>
      <c r="W77" s="26">
        <f>SUM(DISPUTES_IndOS_Adv:DISPUTES_IndIS_NonAdv!W77)</f>
        <v>0</v>
      </c>
      <c r="X77" s="26">
        <f>SUM(DISPUTES_IndOS_Adv:DISPUTES_IndIS_NonAdv!X77)</f>
        <v>0</v>
      </c>
      <c r="Y77" s="26">
        <f>SUM(DISPUTES_IndOS_Adv:DISPUTES_IndIS_NonAdv!Y77)</f>
        <v>0</v>
      </c>
      <c r="Z77" s="26">
        <f>SUM(DISPUTES_IndOS_Adv:DISPUTES_IndIS_NonAdv!Z77)</f>
        <v>0</v>
      </c>
      <c r="AA77" s="26">
        <f>SUM(DISPUTES_IndOS_Adv:DISPUTES_IndIS_NonAdv!AA77)</f>
        <v>0</v>
      </c>
      <c r="AB77" s="26">
        <f>SUM(DISPUTES_IndOS_Adv:DISPUTES_IndIS_NonAdv!AB77)</f>
        <v>0</v>
      </c>
      <c r="AC77" s="26">
        <f>SUM(DISPUTES_IndOS_Adv:DISPUTES_IndIS_NonAdv!AC77)</f>
        <v>0</v>
      </c>
      <c r="AD77" s="26">
        <f>SUM(DISPUTES_IndOS_Adv:DISPUTES_IndIS_NonAdv!AD77)</f>
        <v>0</v>
      </c>
      <c r="AE77" s="26">
        <f>SUM(DISPUTES_IndOS_Adv:DISPUTES_IndIS_NonAdv!AE77)</f>
        <v>0</v>
      </c>
      <c r="AF77" s="26">
        <f>SUM(DISPUTES_IndOS_Adv:DISPUTES_IndIS_NonAdv!AF77)</f>
        <v>0</v>
      </c>
      <c r="AG77" s="26">
        <f>SUM(DISPUTES_IndOS_Adv:DISPUTES_IndIS_NonAdv!AG77)</f>
        <v>0</v>
      </c>
      <c r="AH77" s="26">
        <f>SUM(DISPUTES_IndOS_Adv:DISPUTES_IndIS_NonAdv!AH77)</f>
        <v>0</v>
      </c>
      <c r="AI77" s="26">
        <f>SUM(DISPUTES_IndOS_Adv:DISPUTES_IndIS_NonAdv!AI77)</f>
        <v>0</v>
      </c>
      <c r="AJ77" s="26">
        <f>SUM(DISPUTES_IndOS_Adv:DISPUTES_IndIS_NonAdv!AJ77)</f>
        <v>0</v>
      </c>
      <c r="AK77" s="26">
        <f>SUM(DISPUTES_IndOS_Adv:DISPUTES_IndIS_NonAdv!AK77)</f>
        <v>0</v>
      </c>
      <c r="AL77" s="26">
        <f>SUM(DISPUTES_IndOS_Adv:DISPUTES_IndIS_NonAdv!AL77)</f>
        <v>0</v>
      </c>
      <c r="AM77" s="26">
        <f>SUM(DISPUTES_IndOS_Adv:DISPUTES_IndIS_NonAdv!AM77)</f>
        <v>0</v>
      </c>
      <c r="AN77" s="26">
        <f>SUM(DISPUTES_IndOS_Adv:DISPUTES_IndIS_NonAdv!AN77)</f>
        <v>0</v>
      </c>
      <c r="AO77" s="26">
        <f>SUM(DISPUTES_IndOS_Adv:DISPUTES_IndIS_NonAdv!AO77)</f>
        <v>0</v>
      </c>
      <c r="AP77" s="26">
        <f>SUM(DISPUTES_IndOS_Adv:DISPUTES_IndIS_NonAdv!AP77)</f>
        <v>0</v>
      </c>
      <c r="AQ77" s="26">
        <f>SUM(DISPUTES_IndOS_Adv:DISPUTES_IndIS_NonAdv!AQ77)</f>
        <v>0</v>
      </c>
      <c r="AR77" s="26">
        <f>SUM(DISPUTES_IndOS_Adv:DISPUTES_IndIS_NonAdv!AR77)</f>
        <v>0</v>
      </c>
    </row>
    <row r="78" spans="1:44" x14ac:dyDescent="0.25">
      <c r="A78" s="110" t="str">
        <f t="shared" si="3"/>
        <v>DISPUTE PAYMENT AMOUNTS (RESOLVED)</v>
      </c>
      <c r="B78" s="36"/>
      <c r="C78" s="12" t="s">
        <v>26</v>
      </c>
      <c r="D78" s="53" t="s">
        <v>222</v>
      </c>
      <c r="E78" s="53" t="s">
        <v>257</v>
      </c>
      <c r="F78" s="26">
        <f>SUM(DISPUTES_IndOS_Adv:DISPUTES_IndIS_NonAdv!F78)</f>
        <v>0</v>
      </c>
      <c r="G78" s="26">
        <f>SUM(DISPUTES_IndOS_Adv:DISPUTES_IndIS_NonAdv!G78)</f>
        <v>0</v>
      </c>
      <c r="H78" s="26">
        <f>SUM(DISPUTES_IndOS_Adv:DISPUTES_IndIS_NonAdv!H78)</f>
        <v>0</v>
      </c>
      <c r="I78" s="26">
        <f>SUM(DISPUTES_IndOS_Adv:DISPUTES_IndIS_NonAdv!I78)</f>
        <v>0</v>
      </c>
      <c r="J78" s="26">
        <f>SUM(DISPUTES_IndOS_Adv:DISPUTES_IndIS_NonAdv!J78)</f>
        <v>0</v>
      </c>
      <c r="K78" s="26">
        <f>SUM(DISPUTES_IndOS_Adv:DISPUTES_IndIS_NonAdv!K78)</f>
        <v>0</v>
      </c>
      <c r="L78" s="26">
        <f>SUM(DISPUTES_IndOS_Adv:DISPUTES_IndIS_NonAdv!L78)</f>
        <v>0</v>
      </c>
      <c r="M78" s="26">
        <f>SUM(DISPUTES_IndOS_Adv:DISPUTES_IndIS_NonAdv!M78)</f>
        <v>0</v>
      </c>
      <c r="N78" s="26">
        <f>SUM(DISPUTES_IndOS_Adv:DISPUTES_IndIS_NonAdv!N78)</f>
        <v>0</v>
      </c>
      <c r="O78" s="26">
        <f>SUM(DISPUTES_IndOS_Adv:DISPUTES_IndIS_NonAdv!O78)</f>
        <v>0</v>
      </c>
      <c r="P78" s="26">
        <f>SUM(DISPUTES_IndOS_Adv:DISPUTES_IndIS_NonAdv!P78)</f>
        <v>0</v>
      </c>
      <c r="Q78" s="26">
        <f>SUM(DISPUTES_IndOS_Adv:DISPUTES_IndIS_NonAdv!Q78)</f>
        <v>0</v>
      </c>
      <c r="R78" s="26">
        <f>SUM(DISPUTES_IndOS_Adv:DISPUTES_IndIS_NonAdv!R78)</f>
        <v>0</v>
      </c>
      <c r="S78" s="26">
        <f>SUM(DISPUTES_IndOS_Adv:DISPUTES_IndIS_NonAdv!S78)</f>
        <v>0</v>
      </c>
      <c r="T78" s="26">
        <f>SUM(DISPUTES_IndOS_Adv:DISPUTES_IndIS_NonAdv!T78)</f>
        <v>0</v>
      </c>
      <c r="U78" s="26">
        <f>SUM(DISPUTES_IndOS_Adv:DISPUTES_IndIS_NonAdv!U78)</f>
        <v>0</v>
      </c>
      <c r="V78" s="26">
        <f>SUM(DISPUTES_IndOS_Adv:DISPUTES_IndIS_NonAdv!V78)</f>
        <v>0</v>
      </c>
      <c r="W78" s="26">
        <f>SUM(DISPUTES_IndOS_Adv:DISPUTES_IndIS_NonAdv!W78)</f>
        <v>0</v>
      </c>
      <c r="X78" s="26">
        <f>SUM(DISPUTES_IndOS_Adv:DISPUTES_IndIS_NonAdv!X78)</f>
        <v>0</v>
      </c>
      <c r="Y78" s="26">
        <f>SUM(DISPUTES_IndOS_Adv:DISPUTES_IndIS_NonAdv!Y78)</f>
        <v>0</v>
      </c>
      <c r="Z78" s="26">
        <f>SUM(DISPUTES_IndOS_Adv:DISPUTES_IndIS_NonAdv!Z78)</f>
        <v>0</v>
      </c>
      <c r="AA78" s="26">
        <f>SUM(DISPUTES_IndOS_Adv:DISPUTES_IndIS_NonAdv!AA78)</f>
        <v>0</v>
      </c>
      <c r="AB78" s="26">
        <f>SUM(DISPUTES_IndOS_Adv:DISPUTES_IndIS_NonAdv!AB78)</f>
        <v>0</v>
      </c>
      <c r="AC78" s="26">
        <f>SUM(DISPUTES_IndOS_Adv:DISPUTES_IndIS_NonAdv!AC78)</f>
        <v>0</v>
      </c>
      <c r="AD78" s="26">
        <f>SUM(DISPUTES_IndOS_Adv:DISPUTES_IndIS_NonAdv!AD78)</f>
        <v>0</v>
      </c>
      <c r="AE78" s="26">
        <f>SUM(DISPUTES_IndOS_Adv:DISPUTES_IndIS_NonAdv!AE78)</f>
        <v>0</v>
      </c>
      <c r="AF78" s="26">
        <f>SUM(DISPUTES_IndOS_Adv:DISPUTES_IndIS_NonAdv!AF78)</f>
        <v>0</v>
      </c>
      <c r="AG78" s="26">
        <f>SUM(DISPUTES_IndOS_Adv:DISPUTES_IndIS_NonAdv!AG78)</f>
        <v>0</v>
      </c>
      <c r="AH78" s="26">
        <f>SUM(DISPUTES_IndOS_Adv:DISPUTES_IndIS_NonAdv!AH78)</f>
        <v>0</v>
      </c>
      <c r="AI78" s="26">
        <f>SUM(DISPUTES_IndOS_Adv:DISPUTES_IndIS_NonAdv!AI78)</f>
        <v>0</v>
      </c>
      <c r="AJ78" s="26">
        <f>SUM(DISPUTES_IndOS_Adv:DISPUTES_IndIS_NonAdv!AJ78)</f>
        <v>0</v>
      </c>
      <c r="AK78" s="26">
        <f>SUM(DISPUTES_IndOS_Adv:DISPUTES_IndIS_NonAdv!AK78)</f>
        <v>0</v>
      </c>
      <c r="AL78" s="26">
        <f>SUM(DISPUTES_IndOS_Adv:DISPUTES_IndIS_NonAdv!AL78)</f>
        <v>0</v>
      </c>
      <c r="AM78" s="26">
        <f>SUM(DISPUTES_IndOS_Adv:DISPUTES_IndIS_NonAdv!AM78)</f>
        <v>0</v>
      </c>
      <c r="AN78" s="26">
        <f>SUM(DISPUTES_IndOS_Adv:DISPUTES_IndIS_NonAdv!AN78)</f>
        <v>0</v>
      </c>
      <c r="AO78" s="26">
        <f>SUM(DISPUTES_IndOS_Adv:DISPUTES_IndIS_NonAdv!AO78)</f>
        <v>0</v>
      </c>
      <c r="AP78" s="26">
        <f>SUM(DISPUTES_IndOS_Adv:DISPUTES_IndIS_NonAdv!AP78)</f>
        <v>0</v>
      </c>
      <c r="AQ78" s="26">
        <f>SUM(DISPUTES_IndOS_Adv:DISPUTES_IndIS_NonAdv!AQ78)</f>
        <v>0</v>
      </c>
      <c r="AR78" s="26">
        <f>SUM(DISPUTES_IndOS_Adv:DISPUTES_IndIS_NonAdv!AR78)</f>
        <v>0</v>
      </c>
    </row>
    <row r="79" spans="1:44" x14ac:dyDescent="0.25">
      <c r="A79" s="110" t="str">
        <f t="shared" si="3"/>
        <v>DISPUTE PAYMENT AMOUNTS (RESOLVED)</v>
      </c>
      <c r="B79" s="36"/>
      <c r="C79" s="12" t="s">
        <v>26</v>
      </c>
      <c r="D79" s="53" t="s">
        <v>224</v>
      </c>
      <c r="E79" s="53" t="s">
        <v>258</v>
      </c>
      <c r="F79" s="26">
        <f>SUM(DISPUTES_IndOS_Adv:DISPUTES_IndIS_NonAdv!F79)</f>
        <v>0</v>
      </c>
      <c r="G79" s="26">
        <f>SUM(DISPUTES_IndOS_Adv:DISPUTES_IndIS_NonAdv!G79)</f>
        <v>0</v>
      </c>
      <c r="H79" s="26">
        <f>SUM(DISPUTES_IndOS_Adv:DISPUTES_IndIS_NonAdv!H79)</f>
        <v>0</v>
      </c>
      <c r="I79" s="26">
        <f>SUM(DISPUTES_IndOS_Adv:DISPUTES_IndIS_NonAdv!I79)</f>
        <v>0</v>
      </c>
      <c r="J79" s="26">
        <f>SUM(DISPUTES_IndOS_Adv:DISPUTES_IndIS_NonAdv!J79)</f>
        <v>0</v>
      </c>
      <c r="K79" s="26">
        <f>SUM(DISPUTES_IndOS_Adv:DISPUTES_IndIS_NonAdv!K79)</f>
        <v>0</v>
      </c>
      <c r="L79" s="26">
        <f>SUM(DISPUTES_IndOS_Adv:DISPUTES_IndIS_NonAdv!L79)</f>
        <v>0</v>
      </c>
      <c r="M79" s="26">
        <f>SUM(DISPUTES_IndOS_Adv:DISPUTES_IndIS_NonAdv!M79)</f>
        <v>0</v>
      </c>
      <c r="N79" s="26">
        <f>SUM(DISPUTES_IndOS_Adv:DISPUTES_IndIS_NonAdv!N79)</f>
        <v>0</v>
      </c>
      <c r="O79" s="26">
        <f>SUM(DISPUTES_IndOS_Adv:DISPUTES_IndIS_NonAdv!O79)</f>
        <v>0</v>
      </c>
      <c r="P79" s="26">
        <f>SUM(DISPUTES_IndOS_Adv:DISPUTES_IndIS_NonAdv!P79)</f>
        <v>0</v>
      </c>
      <c r="Q79" s="26">
        <f>SUM(DISPUTES_IndOS_Adv:DISPUTES_IndIS_NonAdv!Q79)</f>
        <v>0</v>
      </c>
      <c r="R79" s="26">
        <f>SUM(DISPUTES_IndOS_Adv:DISPUTES_IndIS_NonAdv!R79)</f>
        <v>0</v>
      </c>
      <c r="S79" s="26">
        <f>SUM(DISPUTES_IndOS_Adv:DISPUTES_IndIS_NonAdv!S79)</f>
        <v>0</v>
      </c>
      <c r="T79" s="26">
        <f>SUM(DISPUTES_IndOS_Adv:DISPUTES_IndIS_NonAdv!T79)</f>
        <v>0</v>
      </c>
      <c r="U79" s="26">
        <f>SUM(DISPUTES_IndOS_Adv:DISPUTES_IndIS_NonAdv!U79)</f>
        <v>0</v>
      </c>
      <c r="V79" s="26">
        <f>SUM(DISPUTES_IndOS_Adv:DISPUTES_IndIS_NonAdv!V79)</f>
        <v>0</v>
      </c>
      <c r="W79" s="26">
        <f>SUM(DISPUTES_IndOS_Adv:DISPUTES_IndIS_NonAdv!W79)</f>
        <v>0</v>
      </c>
      <c r="X79" s="26">
        <f>SUM(DISPUTES_IndOS_Adv:DISPUTES_IndIS_NonAdv!X79)</f>
        <v>0</v>
      </c>
      <c r="Y79" s="26">
        <f>SUM(DISPUTES_IndOS_Adv:DISPUTES_IndIS_NonAdv!Y79)</f>
        <v>0</v>
      </c>
      <c r="Z79" s="26">
        <f>SUM(DISPUTES_IndOS_Adv:DISPUTES_IndIS_NonAdv!Z79)</f>
        <v>0</v>
      </c>
      <c r="AA79" s="26">
        <f>SUM(DISPUTES_IndOS_Adv:DISPUTES_IndIS_NonAdv!AA79)</f>
        <v>0</v>
      </c>
      <c r="AB79" s="26">
        <f>SUM(DISPUTES_IndOS_Adv:DISPUTES_IndIS_NonAdv!AB79)</f>
        <v>0</v>
      </c>
      <c r="AC79" s="26">
        <f>SUM(DISPUTES_IndOS_Adv:DISPUTES_IndIS_NonAdv!AC79)</f>
        <v>0</v>
      </c>
      <c r="AD79" s="26">
        <f>SUM(DISPUTES_IndOS_Adv:DISPUTES_IndIS_NonAdv!AD79)</f>
        <v>0</v>
      </c>
      <c r="AE79" s="26">
        <f>SUM(DISPUTES_IndOS_Adv:DISPUTES_IndIS_NonAdv!AE79)</f>
        <v>0</v>
      </c>
      <c r="AF79" s="26">
        <f>SUM(DISPUTES_IndOS_Adv:DISPUTES_IndIS_NonAdv!AF79)</f>
        <v>0</v>
      </c>
      <c r="AG79" s="26">
        <f>SUM(DISPUTES_IndOS_Adv:DISPUTES_IndIS_NonAdv!AG79)</f>
        <v>0</v>
      </c>
      <c r="AH79" s="26">
        <f>SUM(DISPUTES_IndOS_Adv:DISPUTES_IndIS_NonAdv!AH79)</f>
        <v>0</v>
      </c>
      <c r="AI79" s="26">
        <f>SUM(DISPUTES_IndOS_Adv:DISPUTES_IndIS_NonAdv!AI79)</f>
        <v>0</v>
      </c>
      <c r="AJ79" s="26">
        <f>SUM(DISPUTES_IndOS_Adv:DISPUTES_IndIS_NonAdv!AJ79)</f>
        <v>0</v>
      </c>
      <c r="AK79" s="26">
        <f>SUM(DISPUTES_IndOS_Adv:DISPUTES_IndIS_NonAdv!AK79)</f>
        <v>0</v>
      </c>
      <c r="AL79" s="26">
        <f>SUM(DISPUTES_IndOS_Adv:DISPUTES_IndIS_NonAdv!AL79)</f>
        <v>0</v>
      </c>
      <c r="AM79" s="26">
        <f>SUM(DISPUTES_IndOS_Adv:DISPUTES_IndIS_NonAdv!AM79)</f>
        <v>0</v>
      </c>
      <c r="AN79" s="26">
        <f>SUM(DISPUTES_IndOS_Adv:DISPUTES_IndIS_NonAdv!AN79)</f>
        <v>0</v>
      </c>
      <c r="AO79" s="26">
        <f>SUM(DISPUTES_IndOS_Adv:DISPUTES_IndIS_NonAdv!AO79)</f>
        <v>0</v>
      </c>
      <c r="AP79" s="26">
        <f>SUM(DISPUTES_IndOS_Adv:DISPUTES_IndIS_NonAdv!AP79)</f>
        <v>0</v>
      </c>
      <c r="AQ79" s="26">
        <f>SUM(DISPUTES_IndOS_Adv:DISPUTES_IndIS_NonAdv!AQ79)</f>
        <v>0</v>
      </c>
      <c r="AR79" s="26">
        <f>SUM(DISPUTES_IndOS_Adv:DISPUTES_IndIS_NonAdv!AR79)</f>
        <v>0</v>
      </c>
    </row>
    <row r="80" spans="1:44" x14ac:dyDescent="0.25">
      <c r="A80" s="110" t="str">
        <f t="shared" si="3"/>
        <v>DISPUTE PAYMENT AMOUNTS (RESOLVED)</v>
      </c>
      <c r="B80" s="36"/>
      <c r="C80" s="12" t="s">
        <v>26</v>
      </c>
      <c r="D80" s="53" t="s">
        <v>341</v>
      </c>
      <c r="E80" s="53" t="s">
        <v>259</v>
      </c>
      <c r="F80" s="26">
        <f>SUM(DISPUTES_IndOS_Adv:DISPUTES_IndIS_NonAdv!F80)</f>
        <v>0</v>
      </c>
      <c r="G80" s="26">
        <f>SUM(DISPUTES_IndOS_Adv:DISPUTES_IndIS_NonAdv!G80)</f>
        <v>0</v>
      </c>
      <c r="H80" s="26">
        <f>SUM(DISPUTES_IndOS_Adv:DISPUTES_IndIS_NonAdv!H80)</f>
        <v>0</v>
      </c>
      <c r="I80" s="26">
        <f>SUM(DISPUTES_IndOS_Adv:DISPUTES_IndIS_NonAdv!I80)</f>
        <v>0</v>
      </c>
      <c r="J80" s="26">
        <f>SUM(DISPUTES_IndOS_Adv:DISPUTES_IndIS_NonAdv!J80)</f>
        <v>0</v>
      </c>
      <c r="K80" s="26">
        <f>SUM(DISPUTES_IndOS_Adv:DISPUTES_IndIS_NonAdv!K80)</f>
        <v>0</v>
      </c>
      <c r="L80" s="26">
        <f>SUM(DISPUTES_IndOS_Adv:DISPUTES_IndIS_NonAdv!L80)</f>
        <v>0</v>
      </c>
      <c r="M80" s="26">
        <f>SUM(DISPUTES_IndOS_Adv:DISPUTES_IndIS_NonAdv!M80)</f>
        <v>0</v>
      </c>
      <c r="N80" s="26">
        <f>SUM(DISPUTES_IndOS_Adv:DISPUTES_IndIS_NonAdv!N80)</f>
        <v>0</v>
      </c>
      <c r="O80" s="26">
        <f>SUM(DISPUTES_IndOS_Adv:DISPUTES_IndIS_NonAdv!O80)</f>
        <v>0</v>
      </c>
      <c r="P80" s="26">
        <f>SUM(DISPUTES_IndOS_Adv:DISPUTES_IndIS_NonAdv!P80)</f>
        <v>0</v>
      </c>
      <c r="Q80" s="26">
        <f>SUM(DISPUTES_IndOS_Adv:DISPUTES_IndIS_NonAdv!Q80)</f>
        <v>0</v>
      </c>
      <c r="R80" s="26">
        <f>SUM(DISPUTES_IndOS_Adv:DISPUTES_IndIS_NonAdv!R80)</f>
        <v>0</v>
      </c>
      <c r="S80" s="26">
        <f>SUM(DISPUTES_IndOS_Adv:DISPUTES_IndIS_NonAdv!S80)</f>
        <v>0</v>
      </c>
      <c r="T80" s="26">
        <f>SUM(DISPUTES_IndOS_Adv:DISPUTES_IndIS_NonAdv!T80)</f>
        <v>0</v>
      </c>
      <c r="U80" s="26">
        <f>SUM(DISPUTES_IndOS_Adv:DISPUTES_IndIS_NonAdv!U80)</f>
        <v>0</v>
      </c>
      <c r="V80" s="26">
        <f>SUM(DISPUTES_IndOS_Adv:DISPUTES_IndIS_NonAdv!V80)</f>
        <v>0</v>
      </c>
      <c r="W80" s="26">
        <f>SUM(DISPUTES_IndOS_Adv:DISPUTES_IndIS_NonAdv!W80)</f>
        <v>0</v>
      </c>
      <c r="X80" s="26">
        <f>SUM(DISPUTES_IndOS_Adv:DISPUTES_IndIS_NonAdv!X80)</f>
        <v>0</v>
      </c>
      <c r="Y80" s="26">
        <f>SUM(DISPUTES_IndOS_Adv:DISPUTES_IndIS_NonAdv!Y80)</f>
        <v>0</v>
      </c>
      <c r="Z80" s="26">
        <f>SUM(DISPUTES_IndOS_Adv:DISPUTES_IndIS_NonAdv!Z80)</f>
        <v>0</v>
      </c>
      <c r="AA80" s="26">
        <f>SUM(DISPUTES_IndOS_Adv:DISPUTES_IndIS_NonAdv!AA80)</f>
        <v>0</v>
      </c>
      <c r="AB80" s="26">
        <f>SUM(DISPUTES_IndOS_Adv:DISPUTES_IndIS_NonAdv!AB80)</f>
        <v>0</v>
      </c>
      <c r="AC80" s="26">
        <f>SUM(DISPUTES_IndOS_Adv:DISPUTES_IndIS_NonAdv!AC80)</f>
        <v>0</v>
      </c>
      <c r="AD80" s="26">
        <f>SUM(DISPUTES_IndOS_Adv:DISPUTES_IndIS_NonAdv!AD80)</f>
        <v>0</v>
      </c>
      <c r="AE80" s="26">
        <f>SUM(DISPUTES_IndOS_Adv:DISPUTES_IndIS_NonAdv!AE80)</f>
        <v>0</v>
      </c>
      <c r="AF80" s="26">
        <f>SUM(DISPUTES_IndOS_Adv:DISPUTES_IndIS_NonAdv!AF80)</f>
        <v>0</v>
      </c>
      <c r="AG80" s="26">
        <f>SUM(DISPUTES_IndOS_Adv:DISPUTES_IndIS_NonAdv!AG80)</f>
        <v>0</v>
      </c>
      <c r="AH80" s="26">
        <f>SUM(DISPUTES_IndOS_Adv:DISPUTES_IndIS_NonAdv!AH80)</f>
        <v>0</v>
      </c>
      <c r="AI80" s="26">
        <f>SUM(DISPUTES_IndOS_Adv:DISPUTES_IndIS_NonAdv!AI80)</f>
        <v>0</v>
      </c>
      <c r="AJ80" s="26">
        <f>SUM(DISPUTES_IndOS_Adv:DISPUTES_IndIS_NonAdv!AJ80)</f>
        <v>0</v>
      </c>
      <c r="AK80" s="26">
        <f>SUM(DISPUTES_IndOS_Adv:DISPUTES_IndIS_NonAdv!AK80)</f>
        <v>0</v>
      </c>
      <c r="AL80" s="26">
        <f>SUM(DISPUTES_IndOS_Adv:DISPUTES_IndIS_NonAdv!AL80)</f>
        <v>0</v>
      </c>
      <c r="AM80" s="26">
        <f>SUM(DISPUTES_IndOS_Adv:DISPUTES_IndIS_NonAdv!AM80)</f>
        <v>0</v>
      </c>
      <c r="AN80" s="26">
        <f>SUM(DISPUTES_IndOS_Adv:DISPUTES_IndIS_NonAdv!AN80)</f>
        <v>0</v>
      </c>
      <c r="AO80" s="26">
        <f>SUM(DISPUTES_IndOS_Adv:DISPUTES_IndIS_NonAdv!AO80)</f>
        <v>0</v>
      </c>
      <c r="AP80" s="26">
        <f>SUM(DISPUTES_IndOS_Adv:DISPUTES_IndIS_NonAdv!AP80)</f>
        <v>0</v>
      </c>
      <c r="AQ80" s="26">
        <f>SUM(DISPUTES_IndOS_Adv:DISPUTES_IndIS_NonAdv!AQ80)</f>
        <v>0</v>
      </c>
      <c r="AR80" s="26">
        <f>SUM(DISPUTES_IndOS_Adv:DISPUTES_IndIS_NonAdv!AR80)</f>
        <v>0</v>
      </c>
    </row>
    <row r="81" spans="1:44" x14ac:dyDescent="0.25">
      <c r="A81" s="110" t="str">
        <f t="shared" si="3"/>
        <v>DISPUTE PAYMENT AMOUNTS (RESOLVED)</v>
      </c>
      <c r="B81" s="36"/>
      <c r="C81" s="12" t="s">
        <v>26</v>
      </c>
      <c r="D81" s="53" t="s">
        <v>515</v>
      </c>
      <c r="E81" s="53" t="s">
        <v>228</v>
      </c>
      <c r="F81" s="26">
        <f>SUM(DISPUTES_IndOS_Adv:DISPUTES_IndIS_NonAdv!F81)</f>
        <v>0</v>
      </c>
      <c r="G81" s="26">
        <f>SUM(DISPUTES_IndOS_Adv:DISPUTES_IndIS_NonAdv!G81)</f>
        <v>0</v>
      </c>
      <c r="H81" s="26">
        <f>SUM(DISPUTES_IndOS_Adv:DISPUTES_IndIS_NonAdv!H81)</f>
        <v>0</v>
      </c>
      <c r="I81" s="26">
        <f>SUM(DISPUTES_IndOS_Adv:DISPUTES_IndIS_NonAdv!I81)</f>
        <v>0</v>
      </c>
      <c r="J81" s="26">
        <f>SUM(DISPUTES_IndOS_Adv:DISPUTES_IndIS_NonAdv!J81)</f>
        <v>0</v>
      </c>
      <c r="K81" s="26">
        <f>SUM(DISPUTES_IndOS_Adv:DISPUTES_IndIS_NonAdv!K81)</f>
        <v>0</v>
      </c>
      <c r="L81" s="26">
        <f>SUM(DISPUTES_IndOS_Adv:DISPUTES_IndIS_NonAdv!L81)</f>
        <v>0</v>
      </c>
      <c r="M81" s="26">
        <f>SUM(DISPUTES_IndOS_Adv:DISPUTES_IndIS_NonAdv!M81)</f>
        <v>0</v>
      </c>
      <c r="N81" s="26">
        <f>SUM(DISPUTES_IndOS_Adv:DISPUTES_IndIS_NonAdv!N81)</f>
        <v>0</v>
      </c>
      <c r="O81" s="26">
        <f>SUM(DISPUTES_IndOS_Adv:DISPUTES_IndIS_NonAdv!O81)</f>
        <v>0</v>
      </c>
      <c r="P81" s="26">
        <f>SUM(DISPUTES_IndOS_Adv:DISPUTES_IndIS_NonAdv!P81)</f>
        <v>0</v>
      </c>
      <c r="Q81" s="26">
        <f>SUM(DISPUTES_IndOS_Adv:DISPUTES_IndIS_NonAdv!Q81)</f>
        <v>0</v>
      </c>
      <c r="R81" s="26">
        <f>SUM(DISPUTES_IndOS_Adv:DISPUTES_IndIS_NonAdv!R81)</f>
        <v>0</v>
      </c>
      <c r="S81" s="26">
        <f>SUM(DISPUTES_IndOS_Adv:DISPUTES_IndIS_NonAdv!S81)</f>
        <v>0</v>
      </c>
      <c r="T81" s="26">
        <f>SUM(DISPUTES_IndOS_Adv:DISPUTES_IndIS_NonAdv!T81)</f>
        <v>0</v>
      </c>
      <c r="U81" s="26">
        <f>SUM(DISPUTES_IndOS_Adv:DISPUTES_IndIS_NonAdv!U81)</f>
        <v>0</v>
      </c>
      <c r="V81" s="26">
        <f>SUM(DISPUTES_IndOS_Adv:DISPUTES_IndIS_NonAdv!V81)</f>
        <v>0</v>
      </c>
      <c r="W81" s="26">
        <f>SUM(DISPUTES_IndOS_Adv:DISPUTES_IndIS_NonAdv!W81)</f>
        <v>0</v>
      </c>
      <c r="X81" s="26">
        <f>SUM(DISPUTES_IndOS_Adv:DISPUTES_IndIS_NonAdv!X81)</f>
        <v>0</v>
      </c>
      <c r="Y81" s="26">
        <f>SUM(DISPUTES_IndOS_Adv:DISPUTES_IndIS_NonAdv!Y81)</f>
        <v>0</v>
      </c>
      <c r="Z81" s="26">
        <f>SUM(DISPUTES_IndOS_Adv:DISPUTES_IndIS_NonAdv!Z81)</f>
        <v>0</v>
      </c>
      <c r="AA81" s="26">
        <f>SUM(DISPUTES_IndOS_Adv:DISPUTES_IndIS_NonAdv!AA81)</f>
        <v>0</v>
      </c>
      <c r="AB81" s="26">
        <f>SUM(DISPUTES_IndOS_Adv:DISPUTES_IndIS_NonAdv!AB81)</f>
        <v>0</v>
      </c>
      <c r="AC81" s="26">
        <f>SUM(DISPUTES_IndOS_Adv:DISPUTES_IndIS_NonAdv!AC81)</f>
        <v>0</v>
      </c>
      <c r="AD81" s="26">
        <f>SUM(DISPUTES_IndOS_Adv:DISPUTES_IndIS_NonAdv!AD81)</f>
        <v>0</v>
      </c>
      <c r="AE81" s="26">
        <f>SUM(DISPUTES_IndOS_Adv:DISPUTES_IndIS_NonAdv!AE81)</f>
        <v>0</v>
      </c>
      <c r="AF81" s="26">
        <f>SUM(DISPUTES_IndOS_Adv:DISPUTES_IndIS_NonAdv!AF81)</f>
        <v>0</v>
      </c>
      <c r="AG81" s="26">
        <f>SUM(DISPUTES_IndOS_Adv:DISPUTES_IndIS_NonAdv!AG81)</f>
        <v>0</v>
      </c>
      <c r="AH81" s="26">
        <f>SUM(DISPUTES_IndOS_Adv:DISPUTES_IndIS_NonAdv!AH81)</f>
        <v>0</v>
      </c>
      <c r="AI81" s="26">
        <f>SUM(DISPUTES_IndOS_Adv:DISPUTES_IndIS_NonAdv!AI81)</f>
        <v>0</v>
      </c>
      <c r="AJ81" s="26">
        <f>SUM(DISPUTES_IndOS_Adv:DISPUTES_IndIS_NonAdv!AJ81)</f>
        <v>0</v>
      </c>
      <c r="AK81" s="26">
        <f>SUM(DISPUTES_IndOS_Adv:DISPUTES_IndIS_NonAdv!AK81)</f>
        <v>0</v>
      </c>
      <c r="AL81" s="26">
        <f>SUM(DISPUTES_IndOS_Adv:DISPUTES_IndIS_NonAdv!AL81)</f>
        <v>0</v>
      </c>
      <c r="AM81" s="26">
        <f>SUM(DISPUTES_IndOS_Adv:DISPUTES_IndIS_NonAdv!AM81)</f>
        <v>0</v>
      </c>
      <c r="AN81" s="26">
        <f>SUM(DISPUTES_IndOS_Adv:DISPUTES_IndIS_NonAdv!AN81)</f>
        <v>0</v>
      </c>
      <c r="AO81" s="26">
        <f>SUM(DISPUTES_IndOS_Adv:DISPUTES_IndIS_NonAdv!AO81)</f>
        <v>0</v>
      </c>
      <c r="AP81" s="26">
        <f>SUM(DISPUTES_IndOS_Adv:DISPUTES_IndIS_NonAdv!AP81)</f>
        <v>0</v>
      </c>
      <c r="AQ81" s="26">
        <f>SUM(DISPUTES_IndOS_Adv:DISPUTES_IndIS_NonAdv!AQ81)</f>
        <v>0</v>
      </c>
      <c r="AR81" s="26">
        <f>SUM(DISPUTES_IndOS_Adv:DISPUTES_IndIS_NonAdv!AR81)</f>
        <v>0</v>
      </c>
    </row>
    <row r="82" spans="1:44" x14ac:dyDescent="0.25">
      <c r="A82" s="110"/>
      <c r="B82" s="36"/>
      <c r="C82" s="12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</row>
    <row r="83" spans="1:44" x14ac:dyDescent="0.25">
      <c r="A83" s="110" t="str">
        <f t="shared" ref="A83:A91" si="4">$A$70</f>
        <v>DISPUTE PAYMENT AMOUNTS (RESOLVED)</v>
      </c>
      <c r="B83" s="36"/>
      <c r="C83" s="12" t="s">
        <v>26</v>
      </c>
      <c r="D83" s="53" t="s">
        <v>355</v>
      </c>
      <c r="E83" s="53" t="s">
        <v>27</v>
      </c>
      <c r="F83" s="26">
        <f>SUM(DISPUTES_IndOS_Adv:DISPUTES_IndIS_NonAdv!F83)</f>
        <v>0</v>
      </c>
      <c r="G83" s="26">
        <f>SUM(DISPUTES_IndOS_Adv:DISPUTES_IndIS_NonAdv!G83)</f>
        <v>0</v>
      </c>
      <c r="H83" s="26">
        <f>SUM(DISPUTES_IndOS_Adv:DISPUTES_IndIS_NonAdv!H83)</f>
        <v>0</v>
      </c>
      <c r="I83" s="26">
        <f>SUM(DISPUTES_IndOS_Adv:DISPUTES_IndIS_NonAdv!I83)</f>
        <v>0</v>
      </c>
      <c r="J83" s="26">
        <f>SUM(DISPUTES_IndOS_Adv:DISPUTES_IndIS_NonAdv!J83)</f>
        <v>0</v>
      </c>
      <c r="K83" s="26">
        <f>SUM(DISPUTES_IndOS_Adv:DISPUTES_IndIS_NonAdv!K83)</f>
        <v>0</v>
      </c>
      <c r="L83" s="26">
        <f>SUM(DISPUTES_IndOS_Adv:DISPUTES_IndIS_NonAdv!L83)</f>
        <v>0</v>
      </c>
      <c r="M83" s="26">
        <f>SUM(DISPUTES_IndOS_Adv:DISPUTES_IndIS_NonAdv!M83)</f>
        <v>0</v>
      </c>
      <c r="N83" s="26">
        <f>SUM(DISPUTES_IndOS_Adv:DISPUTES_IndIS_NonAdv!N83)</f>
        <v>0</v>
      </c>
      <c r="O83" s="26">
        <f>SUM(DISPUTES_IndOS_Adv:DISPUTES_IndIS_NonAdv!O83)</f>
        <v>0</v>
      </c>
      <c r="P83" s="26">
        <f>SUM(DISPUTES_IndOS_Adv:DISPUTES_IndIS_NonAdv!P83)</f>
        <v>0</v>
      </c>
      <c r="Q83" s="26">
        <f>SUM(DISPUTES_IndOS_Adv:DISPUTES_IndIS_NonAdv!Q83)</f>
        <v>0</v>
      </c>
      <c r="R83" s="26">
        <f>SUM(DISPUTES_IndOS_Adv:DISPUTES_IndIS_NonAdv!R83)</f>
        <v>0</v>
      </c>
      <c r="S83" s="26">
        <f>SUM(DISPUTES_IndOS_Adv:DISPUTES_IndIS_NonAdv!S83)</f>
        <v>0</v>
      </c>
      <c r="T83" s="26">
        <f>SUM(DISPUTES_IndOS_Adv:DISPUTES_IndIS_NonAdv!T83)</f>
        <v>0</v>
      </c>
      <c r="U83" s="26">
        <f>SUM(DISPUTES_IndOS_Adv:DISPUTES_IndIS_NonAdv!U83)</f>
        <v>0</v>
      </c>
      <c r="V83" s="26">
        <f>SUM(DISPUTES_IndOS_Adv:DISPUTES_IndIS_NonAdv!V83)</f>
        <v>0</v>
      </c>
      <c r="W83" s="26">
        <f>SUM(DISPUTES_IndOS_Adv:DISPUTES_IndIS_NonAdv!W83)</f>
        <v>0</v>
      </c>
      <c r="X83" s="26">
        <f>SUM(DISPUTES_IndOS_Adv:DISPUTES_IndIS_NonAdv!X83)</f>
        <v>0</v>
      </c>
      <c r="Y83" s="26">
        <f>SUM(DISPUTES_IndOS_Adv:DISPUTES_IndIS_NonAdv!Y83)</f>
        <v>0</v>
      </c>
      <c r="Z83" s="26">
        <f>SUM(DISPUTES_IndOS_Adv:DISPUTES_IndIS_NonAdv!Z83)</f>
        <v>0</v>
      </c>
      <c r="AA83" s="26">
        <f>SUM(DISPUTES_IndOS_Adv:DISPUTES_IndIS_NonAdv!AA83)</f>
        <v>0</v>
      </c>
      <c r="AB83" s="26">
        <f>SUM(DISPUTES_IndOS_Adv:DISPUTES_IndIS_NonAdv!AB83)</f>
        <v>0</v>
      </c>
      <c r="AC83" s="26">
        <f>SUM(DISPUTES_IndOS_Adv:DISPUTES_IndIS_NonAdv!AC83)</f>
        <v>0</v>
      </c>
      <c r="AD83" s="26">
        <f>SUM(DISPUTES_IndOS_Adv:DISPUTES_IndIS_NonAdv!AD83)</f>
        <v>0</v>
      </c>
      <c r="AE83" s="26">
        <f>SUM(DISPUTES_IndOS_Adv:DISPUTES_IndIS_NonAdv!AE83)</f>
        <v>0</v>
      </c>
      <c r="AF83" s="26">
        <f>SUM(DISPUTES_IndOS_Adv:DISPUTES_IndIS_NonAdv!AF83)</f>
        <v>0</v>
      </c>
      <c r="AG83" s="26">
        <f>SUM(DISPUTES_IndOS_Adv:DISPUTES_IndIS_NonAdv!AG83)</f>
        <v>0</v>
      </c>
      <c r="AH83" s="26">
        <f>SUM(DISPUTES_IndOS_Adv:DISPUTES_IndIS_NonAdv!AH83)</f>
        <v>0</v>
      </c>
      <c r="AI83" s="26">
        <f>SUM(DISPUTES_IndOS_Adv:DISPUTES_IndIS_NonAdv!AI83)</f>
        <v>0</v>
      </c>
      <c r="AJ83" s="26">
        <f>SUM(DISPUTES_IndOS_Adv:DISPUTES_IndIS_NonAdv!AJ83)</f>
        <v>0</v>
      </c>
      <c r="AK83" s="26">
        <f>SUM(DISPUTES_IndOS_Adv:DISPUTES_IndIS_NonAdv!AK83)</f>
        <v>0</v>
      </c>
      <c r="AL83" s="26">
        <f>SUM(DISPUTES_IndOS_Adv:DISPUTES_IndIS_NonAdv!AL83)</f>
        <v>0</v>
      </c>
      <c r="AM83" s="26">
        <f>SUM(DISPUTES_IndOS_Adv:DISPUTES_IndIS_NonAdv!AM83)</f>
        <v>0</v>
      </c>
      <c r="AN83" s="26">
        <f>SUM(DISPUTES_IndOS_Adv:DISPUTES_IndIS_NonAdv!AN83)</f>
        <v>0</v>
      </c>
      <c r="AO83" s="26">
        <f>SUM(DISPUTES_IndOS_Adv:DISPUTES_IndIS_NonAdv!AO83)</f>
        <v>0</v>
      </c>
      <c r="AP83" s="26">
        <f>SUM(DISPUTES_IndOS_Adv:DISPUTES_IndIS_NonAdv!AP83)</f>
        <v>0</v>
      </c>
      <c r="AQ83" s="26">
        <f>SUM(DISPUTES_IndOS_Adv:DISPUTES_IndIS_NonAdv!AQ83)</f>
        <v>0</v>
      </c>
      <c r="AR83" s="26">
        <f>SUM(DISPUTES_IndOS_Adv:DISPUTES_IndIS_NonAdv!AR83)</f>
        <v>0</v>
      </c>
    </row>
    <row r="84" spans="1:44" x14ac:dyDescent="0.25">
      <c r="A84" s="110" t="str">
        <f t="shared" si="4"/>
        <v>DISPUTE PAYMENT AMOUNTS (RESOLVED)</v>
      </c>
      <c r="B84" s="36"/>
      <c r="C84" s="12" t="s">
        <v>26</v>
      </c>
      <c r="D84" s="53" t="s">
        <v>454</v>
      </c>
      <c r="E84" s="53" t="s">
        <v>229</v>
      </c>
      <c r="F84" s="26">
        <f>SUM(DISPUTES_IndOS_Adv:DISPUTES_IndIS_NonAdv!F84)</f>
        <v>0</v>
      </c>
      <c r="G84" s="26">
        <f>SUM(DISPUTES_IndOS_Adv:DISPUTES_IndIS_NonAdv!G84)</f>
        <v>0</v>
      </c>
      <c r="H84" s="26">
        <f>SUM(DISPUTES_IndOS_Adv:DISPUTES_IndIS_NonAdv!H84)</f>
        <v>0</v>
      </c>
      <c r="I84" s="26">
        <f>SUM(DISPUTES_IndOS_Adv:DISPUTES_IndIS_NonAdv!I84)</f>
        <v>0</v>
      </c>
      <c r="J84" s="26">
        <f>SUM(DISPUTES_IndOS_Adv:DISPUTES_IndIS_NonAdv!J84)</f>
        <v>0</v>
      </c>
      <c r="K84" s="26">
        <f>SUM(DISPUTES_IndOS_Adv:DISPUTES_IndIS_NonAdv!K84)</f>
        <v>0</v>
      </c>
      <c r="L84" s="26">
        <f>SUM(DISPUTES_IndOS_Adv:DISPUTES_IndIS_NonAdv!L84)</f>
        <v>0</v>
      </c>
      <c r="M84" s="26">
        <f>SUM(DISPUTES_IndOS_Adv:DISPUTES_IndIS_NonAdv!M84)</f>
        <v>0</v>
      </c>
      <c r="N84" s="26">
        <f>SUM(DISPUTES_IndOS_Adv:DISPUTES_IndIS_NonAdv!N84)</f>
        <v>0</v>
      </c>
      <c r="O84" s="26">
        <f>SUM(DISPUTES_IndOS_Adv:DISPUTES_IndIS_NonAdv!O84)</f>
        <v>0</v>
      </c>
      <c r="P84" s="26">
        <f>SUM(DISPUTES_IndOS_Adv:DISPUTES_IndIS_NonAdv!P84)</f>
        <v>0</v>
      </c>
      <c r="Q84" s="26">
        <f>SUM(DISPUTES_IndOS_Adv:DISPUTES_IndIS_NonAdv!Q84)</f>
        <v>0</v>
      </c>
      <c r="R84" s="26">
        <f>SUM(DISPUTES_IndOS_Adv:DISPUTES_IndIS_NonAdv!R84)</f>
        <v>0</v>
      </c>
      <c r="S84" s="26">
        <f>SUM(DISPUTES_IndOS_Adv:DISPUTES_IndIS_NonAdv!S84)</f>
        <v>0</v>
      </c>
      <c r="T84" s="26">
        <f>SUM(DISPUTES_IndOS_Adv:DISPUTES_IndIS_NonAdv!T84)</f>
        <v>0</v>
      </c>
      <c r="U84" s="26">
        <f>SUM(DISPUTES_IndOS_Adv:DISPUTES_IndIS_NonAdv!U84)</f>
        <v>0</v>
      </c>
      <c r="V84" s="26">
        <f>SUM(DISPUTES_IndOS_Adv:DISPUTES_IndIS_NonAdv!V84)</f>
        <v>0</v>
      </c>
      <c r="W84" s="26">
        <f>SUM(DISPUTES_IndOS_Adv:DISPUTES_IndIS_NonAdv!W84)</f>
        <v>0</v>
      </c>
      <c r="X84" s="26">
        <f>SUM(DISPUTES_IndOS_Adv:DISPUTES_IndIS_NonAdv!X84)</f>
        <v>0</v>
      </c>
      <c r="Y84" s="26">
        <f>SUM(DISPUTES_IndOS_Adv:DISPUTES_IndIS_NonAdv!Y84)</f>
        <v>0</v>
      </c>
      <c r="Z84" s="26">
        <f>SUM(DISPUTES_IndOS_Adv:DISPUTES_IndIS_NonAdv!Z84)</f>
        <v>0</v>
      </c>
      <c r="AA84" s="26">
        <f>SUM(DISPUTES_IndOS_Adv:DISPUTES_IndIS_NonAdv!AA84)</f>
        <v>0</v>
      </c>
      <c r="AB84" s="26">
        <f>SUM(DISPUTES_IndOS_Adv:DISPUTES_IndIS_NonAdv!AB84)</f>
        <v>0</v>
      </c>
      <c r="AC84" s="26">
        <f>SUM(DISPUTES_IndOS_Adv:DISPUTES_IndIS_NonAdv!AC84)</f>
        <v>0</v>
      </c>
      <c r="AD84" s="26">
        <f>SUM(DISPUTES_IndOS_Adv:DISPUTES_IndIS_NonAdv!AD84)</f>
        <v>0</v>
      </c>
      <c r="AE84" s="26">
        <f>SUM(DISPUTES_IndOS_Adv:DISPUTES_IndIS_NonAdv!AE84)</f>
        <v>0</v>
      </c>
      <c r="AF84" s="26">
        <f>SUM(DISPUTES_IndOS_Adv:DISPUTES_IndIS_NonAdv!AF84)</f>
        <v>0</v>
      </c>
      <c r="AG84" s="26">
        <f>SUM(DISPUTES_IndOS_Adv:DISPUTES_IndIS_NonAdv!AG84)</f>
        <v>0</v>
      </c>
      <c r="AH84" s="26">
        <f>SUM(DISPUTES_IndOS_Adv:DISPUTES_IndIS_NonAdv!AH84)</f>
        <v>0</v>
      </c>
      <c r="AI84" s="26">
        <f>SUM(DISPUTES_IndOS_Adv:DISPUTES_IndIS_NonAdv!AI84)</f>
        <v>0</v>
      </c>
      <c r="AJ84" s="26">
        <f>SUM(DISPUTES_IndOS_Adv:DISPUTES_IndIS_NonAdv!AJ84)</f>
        <v>0</v>
      </c>
      <c r="AK84" s="26">
        <f>SUM(DISPUTES_IndOS_Adv:DISPUTES_IndIS_NonAdv!AK84)</f>
        <v>0</v>
      </c>
      <c r="AL84" s="26">
        <f>SUM(DISPUTES_IndOS_Adv:DISPUTES_IndIS_NonAdv!AL84)</f>
        <v>0</v>
      </c>
      <c r="AM84" s="26">
        <f>SUM(DISPUTES_IndOS_Adv:DISPUTES_IndIS_NonAdv!AM84)</f>
        <v>0</v>
      </c>
      <c r="AN84" s="26">
        <f>SUM(DISPUTES_IndOS_Adv:DISPUTES_IndIS_NonAdv!AN84)</f>
        <v>0</v>
      </c>
      <c r="AO84" s="26">
        <f>SUM(DISPUTES_IndOS_Adv:DISPUTES_IndIS_NonAdv!AO84)</f>
        <v>0</v>
      </c>
      <c r="AP84" s="26">
        <f>SUM(DISPUTES_IndOS_Adv:DISPUTES_IndIS_NonAdv!AP84)</f>
        <v>0</v>
      </c>
      <c r="AQ84" s="26">
        <f>SUM(DISPUTES_IndOS_Adv:DISPUTES_IndIS_NonAdv!AQ84)</f>
        <v>0</v>
      </c>
      <c r="AR84" s="26">
        <f>SUM(DISPUTES_IndOS_Adv:DISPUTES_IndIS_NonAdv!AR84)</f>
        <v>0</v>
      </c>
    </row>
    <row r="85" spans="1:44" x14ac:dyDescent="0.25">
      <c r="A85" s="110" t="str">
        <f t="shared" si="4"/>
        <v>DISPUTE PAYMENT AMOUNTS (RESOLVED)</v>
      </c>
      <c r="B85" s="36"/>
      <c r="C85" s="12" t="s">
        <v>26</v>
      </c>
      <c r="D85" s="53" t="s">
        <v>455</v>
      </c>
      <c r="E85" s="53" t="s">
        <v>230</v>
      </c>
      <c r="F85" s="26">
        <f>SUM(DISPUTES_IndOS_Adv:DISPUTES_IndIS_NonAdv!F85)</f>
        <v>0</v>
      </c>
      <c r="G85" s="26">
        <f>SUM(DISPUTES_IndOS_Adv:DISPUTES_IndIS_NonAdv!G85)</f>
        <v>0</v>
      </c>
      <c r="H85" s="26">
        <f>SUM(DISPUTES_IndOS_Adv:DISPUTES_IndIS_NonAdv!H85)</f>
        <v>0</v>
      </c>
      <c r="I85" s="26">
        <f>SUM(DISPUTES_IndOS_Adv:DISPUTES_IndIS_NonAdv!I85)</f>
        <v>0</v>
      </c>
      <c r="J85" s="26">
        <f>SUM(DISPUTES_IndOS_Adv:DISPUTES_IndIS_NonAdv!J85)</f>
        <v>0</v>
      </c>
      <c r="K85" s="26">
        <f>SUM(DISPUTES_IndOS_Adv:DISPUTES_IndIS_NonAdv!K85)</f>
        <v>0</v>
      </c>
      <c r="L85" s="26">
        <f>SUM(DISPUTES_IndOS_Adv:DISPUTES_IndIS_NonAdv!L85)</f>
        <v>0</v>
      </c>
      <c r="M85" s="26">
        <f>SUM(DISPUTES_IndOS_Adv:DISPUTES_IndIS_NonAdv!M85)</f>
        <v>0</v>
      </c>
      <c r="N85" s="26">
        <f>SUM(DISPUTES_IndOS_Adv:DISPUTES_IndIS_NonAdv!N85)</f>
        <v>0</v>
      </c>
      <c r="O85" s="26">
        <f>SUM(DISPUTES_IndOS_Adv:DISPUTES_IndIS_NonAdv!O85)</f>
        <v>0</v>
      </c>
      <c r="P85" s="26">
        <f>SUM(DISPUTES_IndOS_Adv:DISPUTES_IndIS_NonAdv!P85)</f>
        <v>0</v>
      </c>
      <c r="Q85" s="26">
        <f>SUM(DISPUTES_IndOS_Adv:DISPUTES_IndIS_NonAdv!Q85)</f>
        <v>0</v>
      </c>
      <c r="R85" s="26">
        <f>SUM(DISPUTES_IndOS_Adv:DISPUTES_IndIS_NonAdv!R85)</f>
        <v>0</v>
      </c>
      <c r="S85" s="26">
        <f>SUM(DISPUTES_IndOS_Adv:DISPUTES_IndIS_NonAdv!S85)</f>
        <v>0</v>
      </c>
      <c r="T85" s="26">
        <f>SUM(DISPUTES_IndOS_Adv:DISPUTES_IndIS_NonAdv!T85)</f>
        <v>0</v>
      </c>
      <c r="U85" s="26">
        <f>SUM(DISPUTES_IndOS_Adv:DISPUTES_IndIS_NonAdv!U85)</f>
        <v>0</v>
      </c>
      <c r="V85" s="26">
        <f>SUM(DISPUTES_IndOS_Adv:DISPUTES_IndIS_NonAdv!V85)</f>
        <v>0</v>
      </c>
      <c r="W85" s="26">
        <f>SUM(DISPUTES_IndOS_Adv:DISPUTES_IndIS_NonAdv!W85)</f>
        <v>0</v>
      </c>
      <c r="X85" s="26">
        <f>SUM(DISPUTES_IndOS_Adv:DISPUTES_IndIS_NonAdv!X85)</f>
        <v>0</v>
      </c>
      <c r="Y85" s="26">
        <f>SUM(DISPUTES_IndOS_Adv:DISPUTES_IndIS_NonAdv!Y85)</f>
        <v>0</v>
      </c>
      <c r="Z85" s="26">
        <f>SUM(DISPUTES_IndOS_Adv:DISPUTES_IndIS_NonAdv!Z85)</f>
        <v>0</v>
      </c>
      <c r="AA85" s="26">
        <f>SUM(DISPUTES_IndOS_Adv:DISPUTES_IndIS_NonAdv!AA85)</f>
        <v>0</v>
      </c>
      <c r="AB85" s="26">
        <f>SUM(DISPUTES_IndOS_Adv:DISPUTES_IndIS_NonAdv!AB85)</f>
        <v>0</v>
      </c>
      <c r="AC85" s="26">
        <f>SUM(DISPUTES_IndOS_Adv:DISPUTES_IndIS_NonAdv!AC85)</f>
        <v>0</v>
      </c>
      <c r="AD85" s="26">
        <f>SUM(DISPUTES_IndOS_Adv:DISPUTES_IndIS_NonAdv!AD85)</f>
        <v>0</v>
      </c>
      <c r="AE85" s="26">
        <f>SUM(DISPUTES_IndOS_Adv:DISPUTES_IndIS_NonAdv!AE85)</f>
        <v>0</v>
      </c>
      <c r="AF85" s="26">
        <f>SUM(DISPUTES_IndOS_Adv:DISPUTES_IndIS_NonAdv!AF85)</f>
        <v>0</v>
      </c>
      <c r="AG85" s="26">
        <f>SUM(DISPUTES_IndOS_Adv:DISPUTES_IndIS_NonAdv!AG85)</f>
        <v>0</v>
      </c>
      <c r="AH85" s="26">
        <f>SUM(DISPUTES_IndOS_Adv:DISPUTES_IndIS_NonAdv!AH85)</f>
        <v>0</v>
      </c>
      <c r="AI85" s="26">
        <f>SUM(DISPUTES_IndOS_Adv:DISPUTES_IndIS_NonAdv!AI85)</f>
        <v>0</v>
      </c>
      <c r="AJ85" s="26">
        <f>SUM(DISPUTES_IndOS_Adv:DISPUTES_IndIS_NonAdv!AJ85)</f>
        <v>0</v>
      </c>
      <c r="AK85" s="26">
        <f>SUM(DISPUTES_IndOS_Adv:DISPUTES_IndIS_NonAdv!AK85)</f>
        <v>0</v>
      </c>
      <c r="AL85" s="26">
        <f>SUM(DISPUTES_IndOS_Adv:DISPUTES_IndIS_NonAdv!AL85)</f>
        <v>0</v>
      </c>
      <c r="AM85" s="26">
        <f>SUM(DISPUTES_IndOS_Adv:DISPUTES_IndIS_NonAdv!AM85)</f>
        <v>0</v>
      </c>
      <c r="AN85" s="26">
        <f>SUM(DISPUTES_IndOS_Adv:DISPUTES_IndIS_NonAdv!AN85)</f>
        <v>0</v>
      </c>
      <c r="AO85" s="26">
        <f>SUM(DISPUTES_IndOS_Adv:DISPUTES_IndIS_NonAdv!AO85)</f>
        <v>0</v>
      </c>
      <c r="AP85" s="26">
        <f>SUM(DISPUTES_IndOS_Adv:DISPUTES_IndIS_NonAdv!AP85)</f>
        <v>0</v>
      </c>
      <c r="AQ85" s="26">
        <f>SUM(DISPUTES_IndOS_Adv:DISPUTES_IndIS_NonAdv!AQ85)</f>
        <v>0</v>
      </c>
      <c r="AR85" s="26">
        <f>SUM(DISPUTES_IndOS_Adv:DISPUTES_IndIS_NonAdv!AR85)</f>
        <v>0</v>
      </c>
    </row>
    <row r="86" spans="1:44" x14ac:dyDescent="0.25">
      <c r="A86" s="110" t="str">
        <f t="shared" si="4"/>
        <v>DISPUTE PAYMENT AMOUNTS (RESOLVED)</v>
      </c>
      <c r="B86" s="36"/>
      <c r="C86" s="12" t="s">
        <v>26</v>
      </c>
      <c r="D86" s="53" t="s">
        <v>456</v>
      </c>
      <c r="E86" s="53" t="s">
        <v>510</v>
      </c>
      <c r="F86" s="26">
        <f>SUM(DISPUTES_IndOS_Adv:DISPUTES_IndIS_NonAdv!F86)</f>
        <v>0</v>
      </c>
      <c r="G86" s="26">
        <f>SUM(DISPUTES_IndOS_Adv:DISPUTES_IndIS_NonAdv!G86)</f>
        <v>0</v>
      </c>
      <c r="H86" s="26">
        <f>SUM(DISPUTES_IndOS_Adv:DISPUTES_IndIS_NonAdv!H86)</f>
        <v>0</v>
      </c>
      <c r="I86" s="26">
        <f>SUM(DISPUTES_IndOS_Adv:DISPUTES_IndIS_NonAdv!I86)</f>
        <v>0</v>
      </c>
      <c r="J86" s="26">
        <f>SUM(DISPUTES_IndOS_Adv:DISPUTES_IndIS_NonAdv!J86)</f>
        <v>0</v>
      </c>
      <c r="K86" s="26">
        <f>SUM(DISPUTES_IndOS_Adv:DISPUTES_IndIS_NonAdv!K86)</f>
        <v>0</v>
      </c>
      <c r="L86" s="26">
        <f>SUM(DISPUTES_IndOS_Adv:DISPUTES_IndIS_NonAdv!L86)</f>
        <v>0</v>
      </c>
      <c r="M86" s="26">
        <f>SUM(DISPUTES_IndOS_Adv:DISPUTES_IndIS_NonAdv!M86)</f>
        <v>0</v>
      </c>
      <c r="N86" s="26">
        <f>SUM(DISPUTES_IndOS_Adv:DISPUTES_IndIS_NonAdv!N86)</f>
        <v>0</v>
      </c>
      <c r="O86" s="26">
        <f>SUM(DISPUTES_IndOS_Adv:DISPUTES_IndIS_NonAdv!O86)</f>
        <v>0</v>
      </c>
      <c r="P86" s="26">
        <f>SUM(DISPUTES_IndOS_Adv:DISPUTES_IndIS_NonAdv!P86)</f>
        <v>0</v>
      </c>
      <c r="Q86" s="26">
        <f>SUM(DISPUTES_IndOS_Adv:DISPUTES_IndIS_NonAdv!Q86)</f>
        <v>0</v>
      </c>
      <c r="R86" s="26">
        <f>SUM(DISPUTES_IndOS_Adv:DISPUTES_IndIS_NonAdv!R86)</f>
        <v>0</v>
      </c>
      <c r="S86" s="26">
        <f>SUM(DISPUTES_IndOS_Adv:DISPUTES_IndIS_NonAdv!S86)</f>
        <v>0</v>
      </c>
      <c r="T86" s="26">
        <f>SUM(DISPUTES_IndOS_Adv:DISPUTES_IndIS_NonAdv!T86)</f>
        <v>0</v>
      </c>
      <c r="U86" s="26">
        <f>SUM(DISPUTES_IndOS_Adv:DISPUTES_IndIS_NonAdv!U86)</f>
        <v>0</v>
      </c>
      <c r="V86" s="26">
        <f>SUM(DISPUTES_IndOS_Adv:DISPUTES_IndIS_NonAdv!V86)</f>
        <v>0</v>
      </c>
      <c r="W86" s="26">
        <f>SUM(DISPUTES_IndOS_Adv:DISPUTES_IndIS_NonAdv!W86)</f>
        <v>0</v>
      </c>
      <c r="X86" s="26">
        <f>SUM(DISPUTES_IndOS_Adv:DISPUTES_IndIS_NonAdv!X86)</f>
        <v>0</v>
      </c>
      <c r="Y86" s="26">
        <f>SUM(DISPUTES_IndOS_Adv:DISPUTES_IndIS_NonAdv!Y86)</f>
        <v>0</v>
      </c>
      <c r="Z86" s="26">
        <f>SUM(DISPUTES_IndOS_Adv:DISPUTES_IndIS_NonAdv!Z86)</f>
        <v>0</v>
      </c>
      <c r="AA86" s="26">
        <f>SUM(DISPUTES_IndOS_Adv:DISPUTES_IndIS_NonAdv!AA86)</f>
        <v>0</v>
      </c>
      <c r="AB86" s="26">
        <f>SUM(DISPUTES_IndOS_Adv:DISPUTES_IndIS_NonAdv!AB86)</f>
        <v>0</v>
      </c>
      <c r="AC86" s="26">
        <f>SUM(DISPUTES_IndOS_Adv:DISPUTES_IndIS_NonAdv!AC86)</f>
        <v>0</v>
      </c>
      <c r="AD86" s="26">
        <f>SUM(DISPUTES_IndOS_Adv:DISPUTES_IndIS_NonAdv!AD86)</f>
        <v>0</v>
      </c>
      <c r="AE86" s="26">
        <f>SUM(DISPUTES_IndOS_Adv:DISPUTES_IndIS_NonAdv!AE86)</f>
        <v>0</v>
      </c>
      <c r="AF86" s="26">
        <f>SUM(DISPUTES_IndOS_Adv:DISPUTES_IndIS_NonAdv!AF86)</f>
        <v>0</v>
      </c>
      <c r="AG86" s="26">
        <f>SUM(DISPUTES_IndOS_Adv:DISPUTES_IndIS_NonAdv!AG86)</f>
        <v>0</v>
      </c>
      <c r="AH86" s="26">
        <f>SUM(DISPUTES_IndOS_Adv:DISPUTES_IndIS_NonAdv!AH86)</f>
        <v>0</v>
      </c>
      <c r="AI86" s="26">
        <f>SUM(DISPUTES_IndOS_Adv:DISPUTES_IndIS_NonAdv!AI86)</f>
        <v>0</v>
      </c>
      <c r="AJ86" s="26">
        <f>SUM(DISPUTES_IndOS_Adv:DISPUTES_IndIS_NonAdv!AJ86)</f>
        <v>0</v>
      </c>
      <c r="AK86" s="26">
        <f>SUM(DISPUTES_IndOS_Adv:DISPUTES_IndIS_NonAdv!AK86)</f>
        <v>0</v>
      </c>
      <c r="AL86" s="26">
        <f>SUM(DISPUTES_IndOS_Adv:DISPUTES_IndIS_NonAdv!AL86)</f>
        <v>0</v>
      </c>
      <c r="AM86" s="26">
        <f>SUM(DISPUTES_IndOS_Adv:DISPUTES_IndIS_NonAdv!AM86)</f>
        <v>0</v>
      </c>
      <c r="AN86" s="26">
        <f>SUM(DISPUTES_IndOS_Adv:DISPUTES_IndIS_NonAdv!AN86)</f>
        <v>0</v>
      </c>
      <c r="AO86" s="26">
        <f>SUM(DISPUTES_IndOS_Adv:DISPUTES_IndIS_NonAdv!AO86)</f>
        <v>0</v>
      </c>
      <c r="AP86" s="26">
        <f>SUM(DISPUTES_IndOS_Adv:DISPUTES_IndIS_NonAdv!AP86)</f>
        <v>0</v>
      </c>
      <c r="AQ86" s="26">
        <f>SUM(DISPUTES_IndOS_Adv:DISPUTES_IndIS_NonAdv!AQ86)</f>
        <v>0</v>
      </c>
      <c r="AR86" s="26">
        <f>SUM(DISPUTES_IndOS_Adv:DISPUTES_IndIS_NonAdv!AR86)</f>
        <v>0</v>
      </c>
    </row>
    <row r="87" spans="1:44" x14ac:dyDescent="0.25">
      <c r="A87" s="110" t="str">
        <f t="shared" si="4"/>
        <v>DISPUTE PAYMENT AMOUNTS (RESOLVED)</v>
      </c>
      <c r="B87" s="36"/>
      <c r="C87" s="12" t="s">
        <v>26</v>
      </c>
      <c r="D87" s="53" t="s">
        <v>356</v>
      </c>
      <c r="E87" s="53" t="s">
        <v>511</v>
      </c>
      <c r="F87" s="26">
        <f>SUM(DISPUTES_IndOS_Adv:DISPUTES_IndIS_NonAdv!F87)</f>
        <v>0</v>
      </c>
      <c r="G87" s="26">
        <f>SUM(DISPUTES_IndOS_Adv:DISPUTES_IndIS_NonAdv!G87)</f>
        <v>0</v>
      </c>
      <c r="H87" s="26">
        <f>SUM(DISPUTES_IndOS_Adv:DISPUTES_IndIS_NonAdv!H87)</f>
        <v>0</v>
      </c>
      <c r="I87" s="26">
        <f>SUM(DISPUTES_IndOS_Adv:DISPUTES_IndIS_NonAdv!I87)</f>
        <v>0</v>
      </c>
      <c r="J87" s="26">
        <f>SUM(DISPUTES_IndOS_Adv:DISPUTES_IndIS_NonAdv!J87)</f>
        <v>0</v>
      </c>
      <c r="K87" s="26">
        <f>SUM(DISPUTES_IndOS_Adv:DISPUTES_IndIS_NonAdv!K87)</f>
        <v>0</v>
      </c>
      <c r="L87" s="26">
        <f>SUM(DISPUTES_IndOS_Adv:DISPUTES_IndIS_NonAdv!L87)</f>
        <v>0</v>
      </c>
      <c r="M87" s="26">
        <f>SUM(DISPUTES_IndOS_Adv:DISPUTES_IndIS_NonAdv!M87)</f>
        <v>0</v>
      </c>
      <c r="N87" s="26">
        <f>SUM(DISPUTES_IndOS_Adv:DISPUTES_IndIS_NonAdv!N87)</f>
        <v>0</v>
      </c>
      <c r="O87" s="26">
        <f>SUM(DISPUTES_IndOS_Adv:DISPUTES_IndIS_NonAdv!O87)</f>
        <v>0</v>
      </c>
      <c r="P87" s="26">
        <f>SUM(DISPUTES_IndOS_Adv:DISPUTES_IndIS_NonAdv!P87)</f>
        <v>0</v>
      </c>
      <c r="Q87" s="26">
        <f>SUM(DISPUTES_IndOS_Adv:DISPUTES_IndIS_NonAdv!Q87)</f>
        <v>0</v>
      </c>
      <c r="R87" s="26">
        <f>SUM(DISPUTES_IndOS_Adv:DISPUTES_IndIS_NonAdv!R87)</f>
        <v>0</v>
      </c>
      <c r="S87" s="26">
        <f>SUM(DISPUTES_IndOS_Adv:DISPUTES_IndIS_NonAdv!S87)</f>
        <v>0</v>
      </c>
      <c r="T87" s="26">
        <f>SUM(DISPUTES_IndOS_Adv:DISPUTES_IndIS_NonAdv!T87)</f>
        <v>0</v>
      </c>
      <c r="U87" s="26">
        <f>SUM(DISPUTES_IndOS_Adv:DISPUTES_IndIS_NonAdv!U87)</f>
        <v>0</v>
      </c>
      <c r="V87" s="26">
        <f>SUM(DISPUTES_IndOS_Adv:DISPUTES_IndIS_NonAdv!V87)</f>
        <v>0</v>
      </c>
      <c r="W87" s="26">
        <f>SUM(DISPUTES_IndOS_Adv:DISPUTES_IndIS_NonAdv!W87)</f>
        <v>0</v>
      </c>
      <c r="X87" s="26">
        <f>SUM(DISPUTES_IndOS_Adv:DISPUTES_IndIS_NonAdv!X87)</f>
        <v>0</v>
      </c>
      <c r="Y87" s="26">
        <f>SUM(DISPUTES_IndOS_Adv:DISPUTES_IndIS_NonAdv!Y87)</f>
        <v>0</v>
      </c>
      <c r="Z87" s="26">
        <f>SUM(DISPUTES_IndOS_Adv:DISPUTES_IndIS_NonAdv!Z87)</f>
        <v>0</v>
      </c>
      <c r="AA87" s="26">
        <f>SUM(DISPUTES_IndOS_Adv:DISPUTES_IndIS_NonAdv!AA87)</f>
        <v>0</v>
      </c>
      <c r="AB87" s="26">
        <f>SUM(DISPUTES_IndOS_Adv:DISPUTES_IndIS_NonAdv!AB87)</f>
        <v>0</v>
      </c>
      <c r="AC87" s="26">
        <f>SUM(DISPUTES_IndOS_Adv:DISPUTES_IndIS_NonAdv!AC87)</f>
        <v>0</v>
      </c>
      <c r="AD87" s="26">
        <f>SUM(DISPUTES_IndOS_Adv:DISPUTES_IndIS_NonAdv!AD87)</f>
        <v>0</v>
      </c>
      <c r="AE87" s="26">
        <f>SUM(DISPUTES_IndOS_Adv:DISPUTES_IndIS_NonAdv!AE87)</f>
        <v>0</v>
      </c>
      <c r="AF87" s="26">
        <f>SUM(DISPUTES_IndOS_Adv:DISPUTES_IndIS_NonAdv!AF87)</f>
        <v>0</v>
      </c>
      <c r="AG87" s="26">
        <f>SUM(DISPUTES_IndOS_Adv:DISPUTES_IndIS_NonAdv!AG87)</f>
        <v>0</v>
      </c>
      <c r="AH87" s="26">
        <f>SUM(DISPUTES_IndOS_Adv:DISPUTES_IndIS_NonAdv!AH87)</f>
        <v>0</v>
      </c>
      <c r="AI87" s="26">
        <f>SUM(DISPUTES_IndOS_Adv:DISPUTES_IndIS_NonAdv!AI87)</f>
        <v>0</v>
      </c>
      <c r="AJ87" s="26">
        <f>SUM(DISPUTES_IndOS_Adv:DISPUTES_IndIS_NonAdv!AJ87)</f>
        <v>0</v>
      </c>
      <c r="AK87" s="26">
        <f>SUM(DISPUTES_IndOS_Adv:DISPUTES_IndIS_NonAdv!AK87)</f>
        <v>0</v>
      </c>
      <c r="AL87" s="26">
        <f>SUM(DISPUTES_IndOS_Adv:DISPUTES_IndIS_NonAdv!AL87)</f>
        <v>0</v>
      </c>
      <c r="AM87" s="26">
        <f>SUM(DISPUTES_IndOS_Adv:DISPUTES_IndIS_NonAdv!AM87)</f>
        <v>0</v>
      </c>
      <c r="AN87" s="26">
        <f>SUM(DISPUTES_IndOS_Adv:DISPUTES_IndIS_NonAdv!AN87)</f>
        <v>0</v>
      </c>
      <c r="AO87" s="26">
        <f>SUM(DISPUTES_IndOS_Adv:DISPUTES_IndIS_NonAdv!AO87)</f>
        <v>0</v>
      </c>
      <c r="AP87" s="26">
        <f>SUM(DISPUTES_IndOS_Adv:DISPUTES_IndIS_NonAdv!AP87)</f>
        <v>0</v>
      </c>
      <c r="AQ87" s="26">
        <f>SUM(DISPUTES_IndOS_Adv:DISPUTES_IndIS_NonAdv!AQ87)</f>
        <v>0</v>
      </c>
      <c r="AR87" s="26">
        <f>SUM(DISPUTES_IndOS_Adv:DISPUTES_IndIS_NonAdv!AR87)</f>
        <v>0</v>
      </c>
    </row>
    <row r="88" spans="1:44" x14ac:dyDescent="0.25">
      <c r="A88" s="110" t="str">
        <f t="shared" si="4"/>
        <v>DISPUTE PAYMENT AMOUNTS (RESOLVED)</v>
      </c>
      <c r="B88" s="36"/>
      <c r="C88" s="12" t="s">
        <v>26</v>
      </c>
      <c r="D88" s="53" t="s">
        <v>357</v>
      </c>
      <c r="E88" s="53" t="s">
        <v>512</v>
      </c>
      <c r="F88" s="26">
        <f>SUM(DISPUTES_IndOS_Adv:DISPUTES_IndIS_NonAdv!F88)</f>
        <v>0</v>
      </c>
      <c r="G88" s="26">
        <f>SUM(DISPUTES_IndOS_Adv:DISPUTES_IndIS_NonAdv!G88)</f>
        <v>0</v>
      </c>
      <c r="H88" s="26">
        <f>SUM(DISPUTES_IndOS_Adv:DISPUTES_IndIS_NonAdv!H88)</f>
        <v>0</v>
      </c>
      <c r="I88" s="26">
        <f>SUM(DISPUTES_IndOS_Adv:DISPUTES_IndIS_NonAdv!I88)</f>
        <v>0</v>
      </c>
      <c r="J88" s="26">
        <f>SUM(DISPUTES_IndOS_Adv:DISPUTES_IndIS_NonAdv!J88)</f>
        <v>0</v>
      </c>
      <c r="K88" s="26">
        <f>SUM(DISPUTES_IndOS_Adv:DISPUTES_IndIS_NonAdv!K88)</f>
        <v>0</v>
      </c>
      <c r="L88" s="26">
        <f>SUM(DISPUTES_IndOS_Adv:DISPUTES_IndIS_NonAdv!L88)</f>
        <v>0</v>
      </c>
      <c r="M88" s="26">
        <f>SUM(DISPUTES_IndOS_Adv:DISPUTES_IndIS_NonAdv!M88)</f>
        <v>0</v>
      </c>
      <c r="N88" s="26">
        <f>SUM(DISPUTES_IndOS_Adv:DISPUTES_IndIS_NonAdv!N88)</f>
        <v>0</v>
      </c>
      <c r="O88" s="26">
        <f>SUM(DISPUTES_IndOS_Adv:DISPUTES_IndIS_NonAdv!O88)</f>
        <v>0</v>
      </c>
      <c r="P88" s="26">
        <f>SUM(DISPUTES_IndOS_Adv:DISPUTES_IndIS_NonAdv!P88)</f>
        <v>0</v>
      </c>
      <c r="Q88" s="26">
        <f>SUM(DISPUTES_IndOS_Adv:DISPUTES_IndIS_NonAdv!Q88)</f>
        <v>0</v>
      </c>
      <c r="R88" s="26">
        <f>SUM(DISPUTES_IndOS_Adv:DISPUTES_IndIS_NonAdv!R88)</f>
        <v>0</v>
      </c>
      <c r="S88" s="26">
        <f>SUM(DISPUTES_IndOS_Adv:DISPUTES_IndIS_NonAdv!S88)</f>
        <v>0</v>
      </c>
      <c r="T88" s="26">
        <f>SUM(DISPUTES_IndOS_Adv:DISPUTES_IndIS_NonAdv!T88)</f>
        <v>0</v>
      </c>
      <c r="U88" s="26">
        <f>SUM(DISPUTES_IndOS_Adv:DISPUTES_IndIS_NonAdv!U88)</f>
        <v>0</v>
      </c>
      <c r="V88" s="26">
        <f>SUM(DISPUTES_IndOS_Adv:DISPUTES_IndIS_NonAdv!V88)</f>
        <v>0</v>
      </c>
      <c r="W88" s="26">
        <f>SUM(DISPUTES_IndOS_Adv:DISPUTES_IndIS_NonAdv!W88)</f>
        <v>0</v>
      </c>
      <c r="X88" s="26">
        <f>SUM(DISPUTES_IndOS_Adv:DISPUTES_IndIS_NonAdv!X88)</f>
        <v>0</v>
      </c>
      <c r="Y88" s="26">
        <f>SUM(DISPUTES_IndOS_Adv:DISPUTES_IndIS_NonAdv!Y88)</f>
        <v>0</v>
      </c>
      <c r="Z88" s="26">
        <f>SUM(DISPUTES_IndOS_Adv:DISPUTES_IndIS_NonAdv!Z88)</f>
        <v>0</v>
      </c>
      <c r="AA88" s="26">
        <f>SUM(DISPUTES_IndOS_Adv:DISPUTES_IndIS_NonAdv!AA88)</f>
        <v>0</v>
      </c>
      <c r="AB88" s="26">
        <f>SUM(DISPUTES_IndOS_Adv:DISPUTES_IndIS_NonAdv!AB88)</f>
        <v>0</v>
      </c>
      <c r="AC88" s="26">
        <f>SUM(DISPUTES_IndOS_Adv:DISPUTES_IndIS_NonAdv!AC88)</f>
        <v>0</v>
      </c>
      <c r="AD88" s="26">
        <f>SUM(DISPUTES_IndOS_Adv:DISPUTES_IndIS_NonAdv!AD88)</f>
        <v>0</v>
      </c>
      <c r="AE88" s="26">
        <f>SUM(DISPUTES_IndOS_Adv:DISPUTES_IndIS_NonAdv!AE88)</f>
        <v>0</v>
      </c>
      <c r="AF88" s="26">
        <f>SUM(DISPUTES_IndOS_Adv:DISPUTES_IndIS_NonAdv!AF88)</f>
        <v>0</v>
      </c>
      <c r="AG88" s="26">
        <f>SUM(DISPUTES_IndOS_Adv:DISPUTES_IndIS_NonAdv!AG88)</f>
        <v>0</v>
      </c>
      <c r="AH88" s="26">
        <f>SUM(DISPUTES_IndOS_Adv:DISPUTES_IndIS_NonAdv!AH88)</f>
        <v>0</v>
      </c>
      <c r="AI88" s="26">
        <f>SUM(DISPUTES_IndOS_Adv:DISPUTES_IndIS_NonAdv!AI88)</f>
        <v>0</v>
      </c>
      <c r="AJ88" s="26">
        <f>SUM(DISPUTES_IndOS_Adv:DISPUTES_IndIS_NonAdv!AJ88)</f>
        <v>0</v>
      </c>
      <c r="AK88" s="26">
        <f>SUM(DISPUTES_IndOS_Adv:DISPUTES_IndIS_NonAdv!AK88)</f>
        <v>0</v>
      </c>
      <c r="AL88" s="26">
        <f>SUM(DISPUTES_IndOS_Adv:DISPUTES_IndIS_NonAdv!AL88)</f>
        <v>0</v>
      </c>
      <c r="AM88" s="26">
        <f>SUM(DISPUTES_IndOS_Adv:DISPUTES_IndIS_NonAdv!AM88)</f>
        <v>0</v>
      </c>
      <c r="AN88" s="26">
        <f>SUM(DISPUTES_IndOS_Adv:DISPUTES_IndIS_NonAdv!AN88)</f>
        <v>0</v>
      </c>
      <c r="AO88" s="26">
        <f>SUM(DISPUTES_IndOS_Adv:DISPUTES_IndIS_NonAdv!AO88)</f>
        <v>0</v>
      </c>
      <c r="AP88" s="26">
        <f>SUM(DISPUTES_IndOS_Adv:DISPUTES_IndIS_NonAdv!AP88)</f>
        <v>0</v>
      </c>
      <c r="AQ88" s="26">
        <f>SUM(DISPUTES_IndOS_Adv:DISPUTES_IndIS_NonAdv!AQ88)</f>
        <v>0</v>
      </c>
      <c r="AR88" s="26">
        <f>SUM(DISPUTES_IndOS_Adv:DISPUTES_IndIS_NonAdv!AR88)</f>
        <v>0</v>
      </c>
    </row>
    <row r="89" spans="1:44" x14ac:dyDescent="0.25">
      <c r="A89" s="110" t="str">
        <f t="shared" si="4"/>
        <v>DISPUTE PAYMENT AMOUNTS (RESOLVED)</v>
      </c>
      <c r="B89" s="36"/>
      <c r="C89" s="12" t="s">
        <v>26</v>
      </c>
      <c r="D89" s="53" t="s">
        <v>469</v>
      </c>
      <c r="E89" s="53" t="s">
        <v>231</v>
      </c>
      <c r="F89" s="26">
        <f>SUM(DISPUTES_IndOS_Adv:DISPUTES_IndIS_NonAdv!F89)</f>
        <v>0</v>
      </c>
      <c r="G89" s="26">
        <f>SUM(DISPUTES_IndOS_Adv:DISPUTES_IndIS_NonAdv!G89)</f>
        <v>0</v>
      </c>
      <c r="H89" s="26">
        <f>SUM(DISPUTES_IndOS_Adv:DISPUTES_IndIS_NonAdv!H89)</f>
        <v>0</v>
      </c>
      <c r="I89" s="26">
        <f>SUM(DISPUTES_IndOS_Adv:DISPUTES_IndIS_NonAdv!I89)</f>
        <v>0</v>
      </c>
      <c r="J89" s="26">
        <f>SUM(DISPUTES_IndOS_Adv:DISPUTES_IndIS_NonAdv!J89)</f>
        <v>0</v>
      </c>
      <c r="K89" s="26">
        <f>SUM(DISPUTES_IndOS_Adv:DISPUTES_IndIS_NonAdv!K89)</f>
        <v>0</v>
      </c>
      <c r="L89" s="26">
        <f>SUM(DISPUTES_IndOS_Adv:DISPUTES_IndIS_NonAdv!L89)</f>
        <v>0</v>
      </c>
      <c r="M89" s="26">
        <f>SUM(DISPUTES_IndOS_Adv:DISPUTES_IndIS_NonAdv!M89)</f>
        <v>0</v>
      </c>
      <c r="N89" s="26">
        <f>SUM(DISPUTES_IndOS_Adv:DISPUTES_IndIS_NonAdv!N89)</f>
        <v>0</v>
      </c>
      <c r="O89" s="26">
        <f>SUM(DISPUTES_IndOS_Adv:DISPUTES_IndIS_NonAdv!O89)</f>
        <v>0</v>
      </c>
      <c r="P89" s="26">
        <f>SUM(DISPUTES_IndOS_Adv:DISPUTES_IndIS_NonAdv!P89)</f>
        <v>0</v>
      </c>
      <c r="Q89" s="26">
        <f>SUM(DISPUTES_IndOS_Adv:DISPUTES_IndIS_NonAdv!Q89)</f>
        <v>0</v>
      </c>
      <c r="R89" s="26">
        <f>SUM(DISPUTES_IndOS_Adv:DISPUTES_IndIS_NonAdv!R89)</f>
        <v>0</v>
      </c>
      <c r="S89" s="26">
        <f>SUM(DISPUTES_IndOS_Adv:DISPUTES_IndIS_NonAdv!S89)</f>
        <v>0</v>
      </c>
      <c r="T89" s="26">
        <f>SUM(DISPUTES_IndOS_Adv:DISPUTES_IndIS_NonAdv!T89)</f>
        <v>0</v>
      </c>
      <c r="U89" s="26">
        <f>SUM(DISPUTES_IndOS_Adv:DISPUTES_IndIS_NonAdv!U89)</f>
        <v>0</v>
      </c>
      <c r="V89" s="26">
        <f>SUM(DISPUTES_IndOS_Adv:DISPUTES_IndIS_NonAdv!V89)</f>
        <v>0</v>
      </c>
      <c r="W89" s="26">
        <f>SUM(DISPUTES_IndOS_Adv:DISPUTES_IndIS_NonAdv!W89)</f>
        <v>0</v>
      </c>
      <c r="X89" s="26">
        <f>SUM(DISPUTES_IndOS_Adv:DISPUTES_IndIS_NonAdv!X89)</f>
        <v>0</v>
      </c>
      <c r="Y89" s="26">
        <f>SUM(DISPUTES_IndOS_Adv:DISPUTES_IndIS_NonAdv!Y89)</f>
        <v>0</v>
      </c>
      <c r="Z89" s="26">
        <f>SUM(DISPUTES_IndOS_Adv:DISPUTES_IndIS_NonAdv!Z89)</f>
        <v>0</v>
      </c>
      <c r="AA89" s="26">
        <f>SUM(DISPUTES_IndOS_Adv:DISPUTES_IndIS_NonAdv!AA89)</f>
        <v>0</v>
      </c>
      <c r="AB89" s="26">
        <f>SUM(DISPUTES_IndOS_Adv:DISPUTES_IndIS_NonAdv!AB89)</f>
        <v>0</v>
      </c>
      <c r="AC89" s="26">
        <f>SUM(DISPUTES_IndOS_Adv:DISPUTES_IndIS_NonAdv!AC89)</f>
        <v>0</v>
      </c>
      <c r="AD89" s="26">
        <f>SUM(DISPUTES_IndOS_Adv:DISPUTES_IndIS_NonAdv!AD89)</f>
        <v>0</v>
      </c>
      <c r="AE89" s="26">
        <f>SUM(DISPUTES_IndOS_Adv:DISPUTES_IndIS_NonAdv!AE89)</f>
        <v>0</v>
      </c>
      <c r="AF89" s="26">
        <f>SUM(DISPUTES_IndOS_Adv:DISPUTES_IndIS_NonAdv!AF89)</f>
        <v>0</v>
      </c>
      <c r="AG89" s="26">
        <f>SUM(DISPUTES_IndOS_Adv:DISPUTES_IndIS_NonAdv!AG89)</f>
        <v>0</v>
      </c>
      <c r="AH89" s="26">
        <f>SUM(DISPUTES_IndOS_Adv:DISPUTES_IndIS_NonAdv!AH89)</f>
        <v>0</v>
      </c>
      <c r="AI89" s="26">
        <f>SUM(DISPUTES_IndOS_Adv:DISPUTES_IndIS_NonAdv!AI89)</f>
        <v>0</v>
      </c>
      <c r="AJ89" s="26">
        <f>SUM(DISPUTES_IndOS_Adv:DISPUTES_IndIS_NonAdv!AJ89)</f>
        <v>0</v>
      </c>
      <c r="AK89" s="26">
        <f>SUM(DISPUTES_IndOS_Adv:DISPUTES_IndIS_NonAdv!AK89)</f>
        <v>0</v>
      </c>
      <c r="AL89" s="26">
        <f>SUM(DISPUTES_IndOS_Adv:DISPUTES_IndIS_NonAdv!AL89)</f>
        <v>0</v>
      </c>
      <c r="AM89" s="26">
        <f>SUM(DISPUTES_IndOS_Adv:DISPUTES_IndIS_NonAdv!AM89)</f>
        <v>0</v>
      </c>
      <c r="AN89" s="26">
        <f>SUM(DISPUTES_IndOS_Adv:DISPUTES_IndIS_NonAdv!AN89)</f>
        <v>0</v>
      </c>
      <c r="AO89" s="26">
        <f>SUM(DISPUTES_IndOS_Adv:DISPUTES_IndIS_NonAdv!AO89)</f>
        <v>0</v>
      </c>
      <c r="AP89" s="26">
        <f>SUM(DISPUTES_IndOS_Adv:DISPUTES_IndIS_NonAdv!AP89)</f>
        <v>0</v>
      </c>
      <c r="AQ89" s="26">
        <f>SUM(DISPUTES_IndOS_Adv:DISPUTES_IndIS_NonAdv!AQ89)</f>
        <v>0</v>
      </c>
      <c r="AR89" s="26">
        <f>SUM(DISPUTES_IndOS_Adv:DISPUTES_IndIS_NonAdv!AR89)</f>
        <v>0</v>
      </c>
    </row>
    <row r="90" spans="1:44" x14ac:dyDescent="0.25">
      <c r="A90" s="110" t="str">
        <f t="shared" si="4"/>
        <v>DISPUTE PAYMENT AMOUNTS (RESOLVED)</v>
      </c>
      <c r="B90" s="36"/>
      <c r="C90" s="12" t="s">
        <v>26</v>
      </c>
      <c r="D90" s="53" t="s">
        <v>260</v>
      </c>
      <c r="E90" s="53" t="s">
        <v>232</v>
      </c>
      <c r="F90" s="26">
        <f>SUM(DISPUTES_IndOS_Adv:DISPUTES_IndIS_NonAdv!F90)</f>
        <v>0</v>
      </c>
      <c r="G90" s="26">
        <f>SUM(DISPUTES_IndOS_Adv:DISPUTES_IndIS_NonAdv!G90)</f>
        <v>0</v>
      </c>
      <c r="H90" s="26">
        <f>SUM(DISPUTES_IndOS_Adv:DISPUTES_IndIS_NonAdv!H90)</f>
        <v>0</v>
      </c>
      <c r="I90" s="26">
        <f>SUM(DISPUTES_IndOS_Adv:DISPUTES_IndIS_NonAdv!I90)</f>
        <v>0</v>
      </c>
      <c r="J90" s="26">
        <f>SUM(DISPUTES_IndOS_Adv:DISPUTES_IndIS_NonAdv!J90)</f>
        <v>0</v>
      </c>
      <c r="K90" s="26">
        <f>SUM(DISPUTES_IndOS_Adv:DISPUTES_IndIS_NonAdv!K90)</f>
        <v>0</v>
      </c>
      <c r="L90" s="26">
        <f>SUM(DISPUTES_IndOS_Adv:DISPUTES_IndIS_NonAdv!L90)</f>
        <v>0</v>
      </c>
      <c r="M90" s="26">
        <f>SUM(DISPUTES_IndOS_Adv:DISPUTES_IndIS_NonAdv!M90)</f>
        <v>0</v>
      </c>
      <c r="N90" s="26">
        <f>SUM(DISPUTES_IndOS_Adv:DISPUTES_IndIS_NonAdv!N90)</f>
        <v>0</v>
      </c>
      <c r="O90" s="26">
        <f>SUM(DISPUTES_IndOS_Adv:DISPUTES_IndIS_NonAdv!O90)</f>
        <v>0</v>
      </c>
      <c r="P90" s="26">
        <f>SUM(DISPUTES_IndOS_Adv:DISPUTES_IndIS_NonAdv!P90)</f>
        <v>0</v>
      </c>
      <c r="Q90" s="26">
        <f>SUM(DISPUTES_IndOS_Adv:DISPUTES_IndIS_NonAdv!Q90)</f>
        <v>0</v>
      </c>
      <c r="R90" s="26">
        <f>SUM(DISPUTES_IndOS_Adv:DISPUTES_IndIS_NonAdv!R90)</f>
        <v>0</v>
      </c>
      <c r="S90" s="26">
        <f>SUM(DISPUTES_IndOS_Adv:DISPUTES_IndIS_NonAdv!S90)</f>
        <v>0</v>
      </c>
      <c r="T90" s="26">
        <f>SUM(DISPUTES_IndOS_Adv:DISPUTES_IndIS_NonAdv!T90)</f>
        <v>0</v>
      </c>
      <c r="U90" s="26">
        <f>SUM(DISPUTES_IndOS_Adv:DISPUTES_IndIS_NonAdv!U90)</f>
        <v>0</v>
      </c>
      <c r="V90" s="26">
        <f>SUM(DISPUTES_IndOS_Adv:DISPUTES_IndIS_NonAdv!V90)</f>
        <v>0</v>
      </c>
      <c r="W90" s="26">
        <f>SUM(DISPUTES_IndOS_Adv:DISPUTES_IndIS_NonAdv!W90)</f>
        <v>0</v>
      </c>
      <c r="X90" s="26">
        <f>SUM(DISPUTES_IndOS_Adv:DISPUTES_IndIS_NonAdv!X90)</f>
        <v>0</v>
      </c>
      <c r="Y90" s="26">
        <f>SUM(DISPUTES_IndOS_Adv:DISPUTES_IndIS_NonAdv!Y90)</f>
        <v>0</v>
      </c>
      <c r="Z90" s="26">
        <f>SUM(DISPUTES_IndOS_Adv:DISPUTES_IndIS_NonAdv!Z90)</f>
        <v>0</v>
      </c>
      <c r="AA90" s="26">
        <f>SUM(DISPUTES_IndOS_Adv:DISPUTES_IndIS_NonAdv!AA90)</f>
        <v>0</v>
      </c>
      <c r="AB90" s="26">
        <f>SUM(DISPUTES_IndOS_Adv:DISPUTES_IndIS_NonAdv!AB90)</f>
        <v>0</v>
      </c>
      <c r="AC90" s="26">
        <f>SUM(DISPUTES_IndOS_Adv:DISPUTES_IndIS_NonAdv!AC90)</f>
        <v>0</v>
      </c>
      <c r="AD90" s="26">
        <f>SUM(DISPUTES_IndOS_Adv:DISPUTES_IndIS_NonAdv!AD90)</f>
        <v>0</v>
      </c>
      <c r="AE90" s="26">
        <f>SUM(DISPUTES_IndOS_Adv:DISPUTES_IndIS_NonAdv!AE90)</f>
        <v>0</v>
      </c>
      <c r="AF90" s="26">
        <f>SUM(DISPUTES_IndOS_Adv:DISPUTES_IndIS_NonAdv!AF90)</f>
        <v>0</v>
      </c>
      <c r="AG90" s="26">
        <f>SUM(DISPUTES_IndOS_Adv:DISPUTES_IndIS_NonAdv!AG90)</f>
        <v>0</v>
      </c>
      <c r="AH90" s="26">
        <f>SUM(DISPUTES_IndOS_Adv:DISPUTES_IndIS_NonAdv!AH90)</f>
        <v>0</v>
      </c>
      <c r="AI90" s="26">
        <f>SUM(DISPUTES_IndOS_Adv:DISPUTES_IndIS_NonAdv!AI90)</f>
        <v>0</v>
      </c>
      <c r="AJ90" s="26">
        <f>SUM(DISPUTES_IndOS_Adv:DISPUTES_IndIS_NonAdv!AJ90)</f>
        <v>0</v>
      </c>
      <c r="AK90" s="26">
        <f>SUM(DISPUTES_IndOS_Adv:DISPUTES_IndIS_NonAdv!AK90)</f>
        <v>0</v>
      </c>
      <c r="AL90" s="26">
        <f>SUM(DISPUTES_IndOS_Adv:DISPUTES_IndIS_NonAdv!AL90)</f>
        <v>0</v>
      </c>
      <c r="AM90" s="26">
        <f>SUM(DISPUTES_IndOS_Adv:DISPUTES_IndIS_NonAdv!AM90)</f>
        <v>0</v>
      </c>
      <c r="AN90" s="26">
        <f>SUM(DISPUTES_IndOS_Adv:DISPUTES_IndIS_NonAdv!AN90)</f>
        <v>0</v>
      </c>
      <c r="AO90" s="26">
        <f>SUM(DISPUTES_IndOS_Adv:DISPUTES_IndIS_NonAdv!AO90)</f>
        <v>0</v>
      </c>
      <c r="AP90" s="26">
        <f>SUM(DISPUTES_IndOS_Adv:DISPUTES_IndIS_NonAdv!AP90)</f>
        <v>0</v>
      </c>
      <c r="AQ90" s="26">
        <f>SUM(DISPUTES_IndOS_Adv:DISPUTES_IndIS_NonAdv!AQ90)</f>
        <v>0</v>
      </c>
      <c r="AR90" s="26">
        <f>SUM(DISPUTES_IndOS_Adv:DISPUTES_IndIS_NonAdv!AR90)</f>
        <v>0</v>
      </c>
    </row>
    <row r="91" spans="1:44" x14ac:dyDescent="0.25">
      <c r="A91" s="110" t="str">
        <f t="shared" si="4"/>
        <v>DISPUTE PAYMENT AMOUNTS (RESOLVED)</v>
      </c>
      <c r="B91" s="36"/>
      <c r="C91" s="12" t="s">
        <v>26</v>
      </c>
      <c r="D91" s="53" t="s">
        <v>261</v>
      </c>
      <c r="E91" s="53" t="s">
        <v>513</v>
      </c>
      <c r="F91" s="26">
        <f>SUM(DISPUTES_IndOS_Adv:DISPUTES_IndIS_NonAdv!F91)</f>
        <v>0</v>
      </c>
      <c r="G91" s="26">
        <f>SUM(DISPUTES_IndOS_Adv:DISPUTES_IndIS_NonAdv!G91)</f>
        <v>0</v>
      </c>
      <c r="H91" s="26">
        <f>SUM(DISPUTES_IndOS_Adv:DISPUTES_IndIS_NonAdv!H91)</f>
        <v>0</v>
      </c>
      <c r="I91" s="26">
        <f>SUM(DISPUTES_IndOS_Adv:DISPUTES_IndIS_NonAdv!I91)</f>
        <v>0</v>
      </c>
      <c r="J91" s="26">
        <f>SUM(DISPUTES_IndOS_Adv:DISPUTES_IndIS_NonAdv!J91)</f>
        <v>0</v>
      </c>
      <c r="K91" s="26">
        <f>SUM(DISPUTES_IndOS_Adv:DISPUTES_IndIS_NonAdv!K91)</f>
        <v>0</v>
      </c>
      <c r="L91" s="26">
        <f>SUM(DISPUTES_IndOS_Adv:DISPUTES_IndIS_NonAdv!L91)</f>
        <v>0</v>
      </c>
      <c r="M91" s="26">
        <f>SUM(DISPUTES_IndOS_Adv:DISPUTES_IndIS_NonAdv!M91)</f>
        <v>0</v>
      </c>
      <c r="N91" s="26">
        <f>SUM(DISPUTES_IndOS_Adv:DISPUTES_IndIS_NonAdv!N91)</f>
        <v>0</v>
      </c>
      <c r="O91" s="26">
        <f>SUM(DISPUTES_IndOS_Adv:DISPUTES_IndIS_NonAdv!O91)</f>
        <v>0</v>
      </c>
      <c r="P91" s="26">
        <f>SUM(DISPUTES_IndOS_Adv:DISPUTES_IndIS_NonAdv!P91)</f>
        <v>0</v>
      </c>
      <c r="Q91" s="26">
        <f>SUM(DISPUTES_IndOS_Adv:DISPUTES_IndIS_NonAdv!Q91)</f>
        <v>0</v>
      </c>
      <c r="R91" s="26">
        <f>SUM(DISPUTES_IndOS_Adv:DISPUTES_IndIS_NonAdv!R91)</f>
        <v>0</v>
      </c>
      <c r="S91" s="26">
        <f>SUM(DISPUTES_IndOS_Adv:DISPUTES_IndIS_NonAdv!S91)</f>
        <v>0</v>
      </c>
      <c r="T91" s="26">
        <f>SUM(DISPUTES_IndOS_Adv:DISPUTES_IndIS_NonAdv!T91)</f>
        <v>0</v>
      </c>
      <c r="U91" s="26">
        <f>SUM(DISPUTES_IndOS_Adv:DISPUTES_IndIS_NonAdv!U91)</f>
        <v>0</v>
      </c>
      <c r="V91" s="26">
        <f>SUM(DISPUTES_IndOS_Adv:DISPUTES_IndIS_NonAdv!V91)</f>
        <v>0</v>
      </c>
      <c r="W91" s="26">
        <f>SUM(DISPUTES_IndOS_Adv:DISPUTES_IndIS_NonAdv!W91)</f>
        <v>0</v>
      </c>
      <c r="X91" s="26">
        <f>SUM(DISPUTES_IndOS_Adv:DISPUTES_IndIS_NonAdv!X91)</f>
        <v>0</v>
      </c>
      <c r="Y91" s="26">
        <f>SUM(DISPUTES_IndOS_Adv:DISPUTES_IndIS_NonAdv!Y91)</f>
        <v>0</v>
      </c>
      <c r="Z91" s="26">
        <f>SUM(DISPUTES_IndOS_Adv:DISPUTES_IndIS_NonAdv!Z91)</f>
        <v>0</v>
      </c>
      <c r="AA91" s="26">
        <f>SUM(DISPUTES_IndOS_Adv:DISPUTES_IndIS_NonAdv!AA91)</f>
        <v>0</v>
      </c>
      <c r="AB91" s="26">
        <f>SUM(DISPUTES_IndOS_Adv:DISPUTES_IndIS_NonAdv!AB91)</f>
        <v>0</v>
      </c>
      <c r="AC91" s="26">
        <f>SUM(DISPUTES_IndOS_Adv:DISPUTES_IndIS_NonAdv!AC91)</f>
        <v>0</v>
      </c>
      <c r="AD91" s="26">
        <f>SUM(DISPUTES_IndOS_Adv:DISPUTES_IndIS_NonAdv!AD91)</f>
        <v>0</v>
      </c>
      <c r="AE91" s="26">
        <f>SUM(DISPUTES_IndOS_Adv:DISPUTES_IndIS_NonAdv!AE91)</f>
        <v>0</v>
      </c>
      <c r="AF91" s="26">
        <f>SUM(DISPUTES_IndOS_Adv:DISPUTES_IndIS_NonAdv!AF91)</f>
        <v>0</v>
      </c>
      <c r="AG91" s="26">
        <f>SUM(DISPUTES_IndOS_Adv:DISPUTES_IndIS_NonAdv!AG91)</f>
        <v>0</v>
      </c>
      <c r="AH91" s="26">
        <f>SUM(DISPUTES_IndOS_Adv:DISPUTES_IndIS_NonAdv!AH91)</f>
        <v>0</v>
      </c>
      <c r="AI91" s="26">
        <f>SUM(DISPUTES_IndOS_Adv:DISPUTES_IndIS_NonAdv!AI91)</f>
        <v>0</v>
      </c>
      <c r="AJ91" s="26">
        <f>SUM(DISPUTES_IndOS_Adv:DISPUTES_IndIS_NonAdv!AJ91)</f>
        <v>0</v>
      </c>
      <c r="AK91" s="26">
        <f>SUM(DISPUTES_IndOS_Adv:DISPUTES_IndIS_NonAdv!AK91)</f>
        <v>0</v>
      </c>
      <c r="AL91" s="26">
        <f>SUM(DISPUTES_IndOS_Adv:DISPUTES_IndIS_NonAdv!AL91)</f>
        <v>0</v>
      </c>
      <c r="AM91" s="26">
        <f>SUM(DISPUTES_IndOS_Adv:DISPUTES_IndIS_NonAdv!AM91)</f>
        <v>0</v>
      </c>
      <c r="AN91" s="26">
        <f>SUM(DISPUTES_IndOS_Adv:DISPUTES_IndIS_NonAdv!AN91)</f>
        <v>0</v>
      </c>
      <c r="AO91" s="26">
        <f>SUM(DISPUTES_IndOS_Adv:DISPUTES_IndIS_NonAdv!AO91)</f>
        <v>0</v>
      </c>
      <c r="AP91" s="26">
        <f>SUM(DISPUTES_IndOS_Adv:DISPUTES_IndIS_NonAdv!AP91)</f>
        <v>0</v>
      </c>
      <c r="AQ91" s="26">
        <f>SUM(DISPUTES_IndOS_Adv:DISPUTES_IndIS_NonAdv!AQ91)</f>
        <v>0</v>
      </c>
      <c r="AR91" s="26">
        <f>SUM(DISPUTES_IndOS_Adv:DISPUTES_IndIS_NonAdv!AR91)</f>
        <v>0</v>
      </c>
    </row>
    <row r="92" spans="1:44" x14ac:dyDescent="0.25">
      <c r="A92" s="110"/>
      <c r="B92" s="36"/>
      <c r="C92" s="12"/>
      <c r="D92" s="92"/>
      <c r="E92" s="92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</row>
    <row r="93" spans="1:44" x14ac:dyDescent="0.25">
      <c r="A93" s="110" t="str">
        <f>$A$70</f>
        <v>DISPUTE PAYMENT AMOUNTS (RESOLVED)</v>
      </c>
      <c r="B93" s="36"/>
      <c r="C93" s="12" t="s">
        <v>27</v>
      </c>
      <c r="D93" s="53" t="s">
        <v>352</v>
      </c>
      <c r="E93" s="53" t="s">
        <v>233</v>
      </c>
      <c r="F93" s="26">
        <f>SUM(DISPUTES_IndOS_Adv:DISPUTES_IndIS_NonAdv!F93)</f>
        <v>0</v>
      </c>
      <c r="G93" s="26">
        <f>SUM(DISPUTES_IndOS_Adv:DISPUTES_IndIS_NonAdv!G93)</f>
        <v>0</v>
      </c>
      <c r="H93" s="26">
        <f>SUM(DISPUTES_IndOS_Adv:DISPUTES_IndIS_NonAdv!H93)</f>
        <v>0</v>
      </c>
      <c r="I93" s="26">
        <f>SUM(DISPUTES_IndOS_Adv:DISPUTES_IndIS_NonAdv!I93)</f>
        <v>0</v>
      </c>
      <c r="J93" s="26">
        <f>SUM(DISPUTES_IndOS_Adv:DISPUTES_IndIS_NonAdv!J93)</f>
        <v>0</v>
      </c>
      <c r="K93" s="26">
        <f>SUM(DISPUTES_IndOS_Adv:DISPUTES_IndIS_NonAdv!K93)</f>
        <v>0</v>
      </c>
      <c r="L93" s="26">
        <f>SUM(DISPUTES_IndOS_Adv:DISPUTES_IndIS_NonAdv!L93)</f>
        <v>0</v>
      </c>
      <c r="M93" s="26">
        <f>SUM(DISPUTES_IndOS_Adv:DISPUTES_IndIS_NonAdv!M93)</f>
        <v>0</v>
      </c>
      <c r="N93" s="26">
        <f>SUM(DISPUTES_IndOS_Adv:DISPUTES_IndIS_NonAdv!N93)</f>
        <v>0</v>
      </c>
      <c r="O93" s="26">
        <f>SUM(DISPUTES_IndOS_Adv:DISPUTES_IndIS_NonAdv!O93)</f>
        <v>0</v>
      </c>
      <c r="P93" s="26">
        <f>SUM(DISPUTES_IndOS_Adv:DISPUTES_IndIS_NonAdv!P93)</f>
        <v>0</v>
      </c>
      <c r="Q93" s="26">
        <f>SUM(DISPUTES_IndOS_Adv:DISPUTES_IndIS_NonAdv!Q93)</f>
        <v>0</v>
      </c>
      <c r="R93" s="26">
        <f>SUM(DISPUTES_IndOS_Adv:DISPUTES_IndIS_NonAdv!R93)</f>
        <v>0</v>
      </c>
      <c r="S93" s="26">
        <f>SUM(DISPUTES_IndOS_Adv:DISPUTES_IndIS_NonAdv!S93)</f>
        <v>0</v>
      </c>
      <c r="T93" s="26">
        <f>SUM(DISPUTES_IndOS_Adv:DISPUTES_IndIS_NonAdv!T93)</f>
        <v>0</v>
      </c>
      <c r="U93" s="26">
        <f>SUM(DISPUTES_IndOS_Adv:DISPUTES_IndIS_NonAdv!U93)</f>
        <v>0</v>
      </c>
      <c r="V93" s="26">
        <f>SUM(DISPUTES_IndOS_Adv:DISPUTES_IndIS_NonAdv!V93)</f>
        <v>0</v>
      </c>
      <c r="W93" s="26">
        <f>SUM(DISPUTES_IndOS_Adv:DISPUTES_IndIS_NonAdv!W93)</f>
        <v>0</v>
      </c>
      <c r="X93" s="26">
        <f>SUM(DISPUTES_IndOS_Adv:DISPUTES_IndIS_NonAdv!X93)</f>
        <v>0</v>
      </c>
      <c r="Y93" s="26">
        <f>SUM(DISPUTES_IndOS_Adv:DISPUTES_IndIS_NonAdv!Y93)</f>
        <v>0</v>
      </c>
      <c r="Z93" s="26">
        <f>SUM(DISPUTES_IndOS_Adv:DISPUTES_IndIS_NonAdv!Z93)</f>
        <v>0</v>
      </c>
      <c r="AA93" s="26">
        <f>SUM(DISPUTES_IndOS_Adv:DISPUTES_IndIS_NonAdv!AA93)</f>
        <v>0</v>
      </c>
      <c r="AB93" s="26">
        <f>SUM(DISPUTES_IndOS_Adv:DISPUTES_IndIS_NonAdv!AB93)</f>
        <v>0</v>
      </c>
      <c r="AC93" s="26">
        <f>SUM(DISPUTES_IndOS_Adv:DISPUTES_IndIS_NonAdv!AC93)</f>
        <v>0</v>
      </c>
      <c r="AD93" s="26">
        <f>SUM(DISPUTES_IndOS_Adv:DISPUTES_IndIS_NonAdv!AD93)</f>
        <v>0</v>
      </c>
      <c r="AE93" s="26">
        <f>SUM(DISPUTES_IndOS_Adv:DISPUTES_IndIS_NonAdv!AE93)</f>
        <v>0</v>
      </c>
      <c r="AF93" s="26">
        <f>SUM(DISPUTES_IndOS_Adv:DISPUTES_IndIS_NonAdv!AF93)</f>
        <v>0</v>
      </c>
      <c r="AG93" s="26">
        <f>SUM(DISPUTES_IndOS_Adv:DISPUTES_IndIS_NonAdv!AG93)</f>
        <v>0</v>
      </c>
      <c r="AH93" s="26">
        <f>SUM(DISPUTES_IndOS_Adv:DISPUTES_IndIS_NonAdv!AH93)</f>
        <v>0</v>
      </c>
      <c r="AI93" s="26">
        <f>SUM(DISPUTES_IndOS_Adv:DISPUTES_IndIS_NonAdv!AI93)</f>
        <v>0</v>
      </c>
      <c r="AJ93" s="26">
        <f>SUM(DISPUTES_IndOS_Adv:DISPUTES_IndIS_NonAdv!AJ93)</f>
        <v>0</v>
      </c>
      <c r="AK93" s="26">
        <f>SUM(DISPUTES_IndOS_Adv:DISPUTES_IndIS_NonAdv!AK93)</f>
        <v>0</v>
      </c>
      <c r="AL93" s="26">
        <f>SUM(DISPUTES_IndOS_Adv:DISPUTES_IndIS_NonAdv!AL93)</f>
        <v>0</v>
      </c>
      <c r="AM93" s="26">
        <f>SUM(DISPUTES_IndOS_Adv:DISPUTES_IndIS_NonAdv!AM93)</f>
        <v>0</v>
      </c>
      <c r="AN93" s="26">
        <f>SUM(DISPUTES_IndOS_Adv:DISPUTES_IndIS_NonAdv!AN93)</f>
        <v>0</v>
      </c>
      <c r="AO93" s="26">
        <f>SUM(DISPUTES_IndOS_Adv:DISPUTES_IndIS_NonAdv!AO93)</f>
        <v>0</v>
      </c>
      <c r="AP93" s="26">
        <f>SUM(DISPUTES_IndOS_Adv:DISPUTES_IndIS_NonAdv!AP93)</f>
        <v>0</v>
      </c>
      <c r="AQ93" s="26">
        <f>SUM(DISPUTES_IndOS_Adv:DISPUTES_IndIS_NonAdv!AQ93)</f>
        <v>0</v>
      </c>
      <c r="AR93" s="26">
        <f>SUM(DISPUTES_IndOS_Adv:DISPUTES_IndIS_NonAdv!AR93)</f>
        <v>0</v>
      </c>
    </row>
    <row r="96" spans="1:44" x14ac:dyDescent="0.25">
      <c r="D96" s="196" t="s">
        <v>470</v>
      </c>
      <c r="E96" s="197"/>
    </row>
    <row r="97" spans="4:44" x14ac:dyDescent="0.25">
      <c r="D97" s="1" t="s">
        <v>516</v>
      </c>
      <c r="F97" s="199" t="e">
        <f>F29/F27</f>
        <v>#DIV/0!</v>
      </c>
      <c r="G97" s="199" t="e">
        <f t="shared" ref="G97:AR97" si="5">G29/G27</f>
        <v>#DIV/0!</v>
      </c>
      <c r="H97" s="199" t="e">
        <f t="shared" si="5"/>
        <v>#DIV/0!</v>
      </c>
      <c r="I97" s="199" t="e">
        <f t="shared" si="5"/>
        <v>#DIV/0!</v>
      </c>
      <c r="J97" s="199" t="e">
        <f t="shared" si="5"/>
        <v>#DIV/0!</v>
      </c>
      <c r="K97" s="199" t="e">
        <f t="shared" si="5"/>
        <v>#DIV/0!</v>
      </c>
      <c r="L97" s="199" t="e">
        <f t="shared" si="5"/>
        <v>#DIV/0!</v>
      </c>
      <c r="M97" s="199" t="e">
        <f t="shared" si="5"/>
        <v>#DIV/0!</v>
      </c>
      <c r="N97" s="199" t="e">
        <f t="shared" si="5"/>
        <v>#DIV/0!</v>
      </c>
      <c r="O97" s="199" t="e">
        <f t="shared" si="5"/>
        <v>#DIV/0!</v>
      </c>
      <c r="P97" s="199" t="e">
        <f t="shared" si="5"/>
        <v>#DIV/0!</v>
      </c>
      <c r="Q97" s="199" t="e">
        <f t="shared" si="5"/>
        <v>#DIV/0!</v>
      </c>
      <c r="R97" s="199" t="e">
        <f t="shared" si="5"/>
        <v>#DIV/0!</v>
      </c>
      <c r="S97" s="199" t="e">
        <f t="shared" si="5"/>
        <v>#DIV/0!</v>
      </c>
      <c r="T97" s="199" t="e">
        <f t="shared" si="5"/>
        <v>#DIV/0!</v>
      </c>
      <c r="U97" s="199" t="e">
        <f t="shared" si="5"/>
        <v>#DIV/0!</v>
      </c>
      <c r="V97" s="199" t="e">
        <f t="shared" si="5"/>
        <v>#DIV/0!</v>
      </c>
      <c r="W97" s="199" t="e">
        <f t="shared" si="5"/>
        <v>#DIV/0!</v>
      </c>
      <c r="X97" s="199" t="e">
        <f t="shared" si="5"/>
        <v>#DIV/0!</v>
      </c>
      <c r="Y97" s="199" t="e">
        <f t="shared" si="5"/>
        <v>#DIV/0!</v>
      </c>
      <c r="Z97" s="199" t="e">
        <f t="shared" si="5"/>
        <v>#DIV/0!</v>
      </c>
      <c r="AA97" s="199" t="e">
        <f t="shared" si="5"/>
        <v>#DIV/0!</v>
      </c>
      <c r="AB97" s="199" t="e">
        <f t="shared" si="5"/>
        <v>#DIV/0!</v>
      </c>
      <c r="AC97" s="199" t="e">
        <f t="shared" si="5"/>
        <v>#DIV/0!</v>
      </c>
      <c r="AD97" s="199" t="e">
        <f t="shared" si="5"/>
        <v>#DIV/0!</v>
      </c>
      <c r="AE97" s="199" t="e">
        <f t="shared" si="5"/>
        <v>#DIV/0!</v>
      </c>
      <c r="AF97" s="199" t="e">
        <f t="shared" si="5"/>
        <v>#DIV/0!</v>
      </c>
      <c r="AG97" s="199" t="e">
        <f t="shared" si="5"/>
        <v>#DIV/0!</v>
      </c>
      <c r="AH97" s="199" t="e">
        <f t="shared" si="5"/>
        <v>#DIV/0!</v>
      </c>
      <c r="AI97" s="199" t="e">
        <f t="shared" si="5"/>
        <v>#DIV/0!</v>
      </c>
      <c r="AJ97" s="199" t="e">
        <f t="shared" si="5"/>
        <v>#DIV/0!</v>
      </c>
      <c r="AK97" s="199" t="e">
        <f t="shared" si="5"/>
        <v>#DIV/0!</v>
      </c>
      <c r="AL97" s="199" t="e">
        <f t="shared" si="5"/>
        <v>#DIV/0!</v>
      </c>
      <c r="AM97" s="199" t="e">
        <f t="shared" si="5"/>
        <v>#DIV/0!</v>
      </c>
      <c r="AN97" s="199" t="e">
        <f t="shared" si="5"/>
        <v>#DIV/0!</v>
      </c>
      <c r="AO97" s="199" t="e">
        <f t="shared" si="5"/>
        <v>#DIV/0!</v>
      </c>
      <c r="AP97" s="199" t="e">
        <f t="shared" si="5"/>
        <v>#DIV/0!</v>
      </c>
      <c r="AQ97" s="199" t="e">
        <f t="shared" si="5"/>
        <v>#DIV/0!</v>
      </c>
      <c r="AR97" s="199" t="e">
        <f t="shared" si="5"/>
        <v>#DIV/0!</v>
      </c>
    </row>
    <row r="98" spans="4:44" x14ac:dyDescent="0.25">
      <c r="D98" s="41" t="s">
        <v>517</v>
      </c>
      <c r="F98" s="199" t="e">
        <f t="shared" ref="F98:AR98" si="6">F57/F55</f>
        <v>#DIV/0!</v>
      </c>
      <c r="G98" s="199" t="e">
        <f t="shared" si="6"/>
        <v>#DIV/0!</v>
      </c>
      <c r="H98" s="199" t="e">
        <f t="shared" si="6"/>
        <v>#DIV/0!</v>
      </c>
      <c r="I98" s="199" t="e">
        <f t="shared" si="6"/>
        <v>#DIV/0!</v>
      </c>
      <c r="J98" s="199" t="e">
        <f t="shared" si="6"/>
        <v>#DIV/0!</v>
      </c>
      <c r="K98" s="199" t="e">
        <f t="shared" si="6"/>
        <v>#DIV/0!</v>
      </c>
      <c r="L98" s="199" t="e">
        <f t="shared" si="6"/>
        <v>#DIV/0!</v>
      </c>
      <c r="M98" s="199" t="e">
        <f t="shared" si="6"/>
        <v>#DIV/0!</v>
      </c>
      <c r="N98" s="199" t="e">
        <f t="shared" si="6"/>
        <v>#DIV/0!</v>
      </c>
      <c r="O98" s="199" t="e">
        <f t="shared" si="6"/>
        <v>#DIV/0!</v>
      </c>
      <c r="P98" s="199" t="e">
        <f t="shared" si="6"/>
        <v>#DIV/0!</v>
      </c>
      <c r="Q98" s="199" t="e">
        <f t="shared" si="6"/>
        <v>#DIV/0!</v>
      </c>
      <c r="R98" s="199" t="e">
        <f t="shared" si="6"/>
        <v>#DIV/0!</v>
      </c>
      <c r="S98" s="199" t="e">
        <f t="shared" si="6"/>
        <v>#DIV/0!</v>
      </c>
      <c r="T98" s="199" t="e">
        <f t="shared" si="6"/>
        <v>#DIV/0!</v>
      </c>
      <c r="U98" s="199" t="e">
        <f t="shared" si="6"/>
        <v>#DIV/0!</v>
      </c>
      <c r="V98" s="199" t="e">
        <f t="shared" si="6"/>
        <v>#DIV/0!</v>
      </c>
      <c r="W98" s="199" t="e">
        <f t="shared" si="6"/>
        <v>#DIV/0!</v>
      </c>
      <c r="X98" s="199" t="e">
        <f t="shared" si="6"/>
        <v>#DIV/0!</v>
      </c>
      <c r="Y98" s="199" t="e">
        <f t="shared" si="6"/>
        <v>#DIV/0!</v>
      </c>
      <c r="Z98" s="199" t="e">
        <f t="shared" si="6"/>
        <v>#DIV/0!</v>
      </c>
      <c r="AA98" s="199" t="e">
        <f t="shared" si="6"/>
        <v>#DIV/0!</v>
      </c>
      <c r="AB98" s="199" t="e">
        <f t="shared" si="6"/>
        <v>#DIV/0!</v>
      </c>
      <c r="AC98" s="199" t="e">
        <f t="shared" si="6"/>
        <v>#DIV/0!</v>
      </c>
      <c r="AD98" s="199" t="e">
        <f t="shared" si="6"/>
        <v>#DIV/0!</v>
      </c>
      <c r="AE98" s="199" t="e">
        <f t="shared" si="6"/>
        <v>#DIV/0!</v>
      </c>
      <c r="AF98" s="199" t="e">
        <f t="shared" si="6"/>
        <v>#DIV/0!</v>
      </c>
      <c r="AG98" s="199" t="e">
        <f t="shared" si="6"/>
        <v>#DIV/0!</v>
      </c>
      <c r="AH98" s="199" t="e">
        <f t="shared" si="6"/>
        <v>#DIV/0!</v>
      </c>
      <c r="AI98" s="199" t="e">
        <f t="shared" si="6"/>
        <v>#DIV/0!</v>
      </c>
      <c r="AJ98" s="199" t="e">
        <f t="shared" si="6"/>
        <v>#DIV/0!</v>
      </c>
      <c r="AK98" s="199" t="e">
        <f t="shared" si="6"/>
        <v>#DIV/0!</v>
      </c>
      <c r="AL98" s="199" t="e">
        <f t="shared" si="6"/>
        <v>#DIV/0!</v>
      </c>
      <c r="AM98" s="199" t="e">
        <f t="shared" si="6"/>
        <v>#DIV/0!</v>
      </c>
      <c r="AN98" s="199" t="e">
        <f t="shared" si="6"/>
        <v>#DIV/0!</v>
      </c>
      <c r="AO98" s="199" t="e">
        <f t="shared" si="6"/>
        <v>#DIV/0!</v>
      </c>
      <c r="AP98" s="199" t="e">
        <f t="shared" si="6"/>
        <v>#DIV/0!</v>
      </c>
      <c r="AQ98" s="199" t="e">
        <f t="shared" si="6"/>
        <v>#DIV/0!</v>
      </c>
      <c r="AR98" s="199" t="e">
        <f t="shared" si="6"/>
        <v>#DIV/0!</v>
      </c>
    </row>
    <row r="99" spans="4:44" x14ac:dyDescent="0.25"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</row>
    <row r="100" spans="4:44" x14ac:dyDescent="0.25">
      <c r="D100" s="201" t="s">
        <v>459</v>
      </c>
      <c r="E100" s="71"/>
      <c r="F100" s="212" t="str">
        <f ca="1">ADDRESS(CELL("row",CLAIMSDURN_Total!F60),CELL("col",CLAIMSDURN_Total!F60))</f>
        <v>$F$60</v>
      </c>
      <c r="G100" s="212" t="str">
        <f ca="1">ADDRESS(CELL("row",CLAIMSDURN_Total!G60),CELL("col",CLAIMSDURN_Total!G60))</f>
        <v>$G$60</v>
      </c>
      <c r="H100" s="212" t="str">
        <f ca="1">ADDRESS(CELL("row",CLAIMSDURN_Total!H60),CELL("col",CLAIMSDURN_Total!H60))</f>
        <v>$H$60</v>
      </c>
      <c r="I100" s="212" t="str">
        <f ca="1">ADDRESS(CELL("row",CLAIMSDURN_Total!I60),CELL("col",CLAIMSDURN_Total!I60))</f>
        <v>$I$60</v>
      </c>
      <c r="J100" s="212" t="str">
        <f ca="1">ADDRESS(CELL("row",CLAIMSDURN_Total!J60),CELL("col",CLAIMSDURN_Total!J60))</f>
        <v>$J$60</v>
      </c>
      <c r="K100" s="212" t="str">
        <f ca="1">ADDRESS(CELL("row",CLAIMSDURN_Total!K60),CELL("col",CLAIMSDURN_Total!K60))</f>
        <v>$K$60</v>
      </c>
      <c r="L100" s="212" t="str">
        <f ca="1">ADDRESS(CELL("row",CLAIMSDURN_Total!L60),CELL("col",CLAIMSDURN_Total!L60))</f>
        <v>$L$60</v>
      </c>
      <c r="M100" s="212" t="str">
        <f ca="1">ADDRESS(CELL("row",CLAIMSDURN_Total!M60),CELL("col",CLAIMSDURN_Total!M60))</f>
        <v>$M$60</v>
      </c>
      <c r="N100" s="212" t="str">
        <f ca="1">ADDRESS(CELL("row",CLAIMSDURN_Total!N60),CELL("col",CLAIMSDURN_Total!N60))</f>
        <v>$N$60</v>
      </c>
      <c r="O100" s="212" t="str">
        <f ca="1">ADDRESS(CELL("row",CLAIMSDURN_Total!O60),CELL("col",CLAIMSDURN_Total!O60))</f>
        <v>$O$60</v>
      </c>
      <c r="P100" s="212" t="str">
        <f ca="1">ADDRESS(CELL("row",CLAIMSDURN_Total!P60),CELL("col",CLAIMSDURN_Total!P60))</f>
        <v>$P$60</v>
      </c>
      <c r="Q100" s="212" t="str">
        <f ca="1">ADDRESS(CELL("row",CLAIMSDURN_Total!Q60),CELL("col",CLAIMSDURN_Total!Q60))</f>
        <v>$Q$60</v>
      </c>
      <c r="R100" s="212" t="str">
        <f ca="1">ADDRESS(CELL("row",CLAIMSDURN_Total!R60),CELL("col",CLAIMSDURN_Total!R60))</f>
        <v>$R$60</v>
      </c>
      <c r="S100" s="212" t="str">
        <f ca="1">DISPUTES_Total!S100</f>
        <v>$F$60</v>
      </c>
      <c r="T100" s="212" t="str">
        <f ca="1">DISPUTES_Total!T100</f>
        <v>$G$60</v>
      </c>
      <c r="U100" s="212" t="str">
        <f ca="1">DISPUTES_Total!U100</f>
        <v>$H$60</v>
      </c>
      <c r="V100" s="212" t="str">
        <f ca="1">DISPUTES_Total!V100</f>
        <v>$I$60</v>
      </c>
      <c r="W100" s="212" t="str">
        <f ca="1">DISPUTES_Total!W100</f>
        <v>$J$60</v>
      </c>
      <c r="X100" s="212" t="str">
        <f ca="1">DISPUTES_Total!X100</f>
        <v>$K$60</v>
      </c>
      <c r="Y100" s="212" t="str">
        <f ca="1">DISPUTES_Total!Y100</f>
        <v>$L$60</v>
      </c>
      <c r="Z100" s="212" t="str">
        <f ca="1">DISPUTES_Total!Z100</f>
        <v>$M$60</v>
      </c>
      <c r="AA100" s="212" t="str">
        <f ca="1">DISPUTES_Total!AA100</f>
        <v>$N$60</v>
      </c>
      <c r="AB100" s="212" t="str">
        <f ca="1">DISPUTES_Total!AB100</f>
        <v>$O$60</v>
      </c>
      <c r="AC100" s="212" t="str">
        <f ca="1">DISPUTES_Total!AC100</f>
        <v>$P$60</v>
      </c>
      <c r="AD100" s="212" t="str">
        <f ca="1">DISPUTES_Total!AD100</f>
        <v>$Q$60</v>
      </c>
      <c r="AE100" s="212" t="str">
        <f ca="1">DISPUTES_Total!AE100</f>
        <v>$R$60</v>
      </c>
      <c r="AF100" s="212" t="str">
        <f ca="1">DISPUTES_Total!AF100</f>
        <v>$F$60</v>
      </c>
      <c r="AG100" s="212" t="str">
        <f ca="1">DISPUTES_Total!AG100</f>
        <v>$G$60</v>
      </c>
      <c r="AH100" s="212" t="str">
        <f ca="1">DISPUTES_Total!AH100</f>
        <v>$H$60</v>
      </c>
      <c r="AI100" s="212" t="str">
        <f ca="1">DISPUTES_Total!AI100</f>
        <v>$I$60</v>
      </c>
      <c r="AJ100" s="212" t="str">
        <f ca="1">DISPUTES_Total!AJ100</f>
        <v>$J$60</v>
      </c>
      <c r="AK100" s="212" t="str">
        <f ca="1">DISPUTES_Total!AK100</f>
        <v>$K$60</v>
      </c>
      <c r="AL100" s="212" t="str">
        <f ca="1">DISPUTES_Total!AL100</f>
        <v>$L$60</v>
      </c>
      <c r="AM100" s="212" t="str">
        <f ca="1">DISPUTES_Total!AM100</f>
        <v>$M$60</v>
      </c>
      <c r="AN100" s="212" t="str">
        <f ca="1">DISPUTES_Total!AN100</f>
        <v>$N$60</v>
      </c>
      <c r="AO100" s="212" t="str">
        <f ca="1">DISPUTES_Total!AO100</f>
        <v>$O$60</v>
      </c>
      <c r="AP100" s="212" t="str">
        <f ca="1">DISPUTES_Total!AP100</f>
        <v>$P$60</v>
      </c>
      <c r="AQ100" s="212" t="str">
        <f ca="1">DISPUTES_Total!AQ100</f>
        <v>$Q$60</v>
      </c>
      <c r="AR100" s="212" t="str">
        <f ca="1">DISPUTES_Total!AR100</f>
        <v>$R$60</v>
      </c>
    </row>
    <row r="101" spans="4:44" x14ac:dyDescent="0.25">
      <c r="D101" s="1" t="s">
        <v>502</v>
      </c>
      <c r="F101" s="210" t="e">
        <f ca="1">INDIRECT($A$4&amp;"!"&amp;F100)</f>
        <v>#DIV/0!</v>
      </c>
      <c r="G101" s="210" t="e">
        <f t="shared" ref="G101:R101" ca="1" si="7">INDIRECT($A$4&amp;"!"&amp;G100)</f>
        <v>#DIV/0!</v>
      </c>
      <c r="H101" s="210" t="e">
        <f t="shared" ca="1" si="7"/>
        <v>#DIV/0!</v>
      </c>
      <c r="I101" s="210" t="e">
        <f t="shared" ca="1" si="7"/>
        <v>#DIV/0!</v>
      </c>
      <c r="J101" s="210" t="e">
        <f t="shared" ca="1" si="7"/>
        <v>#DIV/0!</v>
      </c>
      <c r="K101" s="210" t="e">
        <f t="shared" ca="1" si="7"/>
        <v>#DIV/0!</v>
      </c>
      <c r="L101" s="210" t="e">
        <f t="shared" ca="1" si="7"/>
        <v>#DIV/0!</v>
      </c>
      <c r="M101" s="210" t="e">
        <f t="shared" ca="1" si="7"/>
        <v>#DIV/0!</v>
      </c>
      <c r="N101" s="210" t="e">
        <f t="shared" ca="1" si="7"/>
        <v>#DIV/0!</v>
      </c>
      <c r="O101" s="210" t="e">
        <f t="shared" ca="1" si="7"/>
        <v>#DIV/0!</v>
      </c>
      <c r="P101" s="210" t="e">
        <f t="shared" ca="1" si="7"/>
        <v>#DIV/0!</v>
      </c>
      <c r="Q101" s="210" t="e">
        <f t="shared" ca="1" si="7"/>
        <v>#DIV/0!</v>
      </c>
      <c r="R101" s="210" t="e">
        <f t="shared" ca="1" si="7"/>
        <v>#DIV/0!</v>
      </c>
      <c r="S101" s="210" t="e">
        <f t="shared" ref="S101:AR101" ca="1" si="8">INDIRECT($A$4&amp;"!"&amp;S100)</f>
        <v>#DIV/0!</v>
      </c>
      <c r="T101" s="210" t="e">
        <f t="shared" ca="1" si="8"/>
        <v>#DIV/0!</v>
      </c>
      <c r="U101" s="210" t="e">
        <f t="shared" ca="1" si="8"/>
        <v>#DIV/0!</v>
      </c>
      <c r="V101" s="210" t="e">
        <f t="shared" ca="1" si="8"/>
        <v>#DIV/0!</v>
      </c>
      <c r="W101" s="210" t="e">
        <f t="shared" ca="1" si="8"/>
        <v>#DIV/0!</v>
      </c>
      <c r="X101" s="210" t="e">
        <f t="shared" ca="1" si="8"/>
        <v>#DIV/0!</v>
      </c>
      <c r="Y101" s="210" t="e">
        <f t="shared" ca="1" si="8"/>
        <v>#DIV/0!</v>
      </c>
      <c r="Z101" s="210" t="e">
        <f t="shared" ca="1" si="8"/>
        <v>#DIV/0!</v>
      </c>
      <c r="AA101" s="210" t="e">
        <f t="shared" ca="1" si="8"/>
        <v>#DIV/0!</v>
      </c>
      <c r="AB101" s="210" t="e">
        <f t="shared" ca="1" si="8"/>
        <v>#DIV/0!</v>
      </c>
      <c r="AC101" s="210" t="e">
        <f t="shared" ca="1" si="8"/>
        <v>#DIV/0!</v>
      </c>
      <c r="AD101" s="210" t="e">
        <f t="shared" ca="1" si="8"/>
        <v>#DIV/0!</v>
      </c>
      <c r="AE101" s="210" t="e">
        <f t="shared" ca="1" si="8"/>
        <v>#DIV/0!</v>
      </c>
      <c r="AF101" s="210" t="e">
        <f t="shared" ca="1" si="8"/>
        <v>#DIV/0!</v>
      </c>
      <c r="AG101" s="210" t="e">
        <f t="shared" ca="1" si="8"/>
        <v>#DIV/0!</v>
      </c>
      <c r="AH101" s="210" t="e">
        <f t="shared" ca="1" si="8"/>
        <v>#DIV/0!</v>
      </c>
      <c r="AI101" s="210" t="e">
        <f t="shared" ca="1" si="8"/>
        <v>#DIV/0!</v>
      </c>
      <c r="AJ101" s="210" t="e">
        <f t="shared" ca="1" si="8"/>
        <v>#DIV/0!</v>
      </c>
      <c r="AK101" s="210" t="e">
        <f t="shared" ca="1" si="8"/>
        <v>#DIV/0!</v>
      </c>
      <c r="AL101" s="210" t="e">
        <f t="shared" ca="1" si="8"/>
        <v>#DIV/0!</v>
      </c>
      <c r="AM101" s="210" t="e">
        <f t="shared" ca="1" si="8"/>
        <v>#DIV/0!</v>
      </c>
      <c r="AN101" s="210" t="e">
        <f t="shared" ca="1" si="8"/>
        <v>#DIV/0!</v>
      </c>
      <c r="AO101" s="210" t="e">
        <f t="shared" ca="1" si="8"/>
        <v>#DIV/0!</v>
      </c>
      <c r="AP101" s="210" t="e">
        <f t="shared" ca="1" si="8"/>
        <v>#DIV/0!</v>
      </c>
      <c r="AQ101" s="210" t="e">
        <f t="shared" ca="1" si="8"/>
        <v>#DIV/0!</v>
      </c>
      <c r="AR101" s="210" t="e">
        <f t="shared" ca="1" si="8"/>
        <v>#DIV/0!</v>
      </c>
    </row>
    <row r="102" spans="4:44" x14ac:dyDescent="0.25">
      <c r="D102" s="1" t="s">
        <v>518</v>
      </c>
      <c r="F102" s="209" t="e">
        <f>F44/F16*1000</f>
        <v>#DIV/0!</v>
      </c>
      <c r="G102" s="209" t="e">
        <f t="shared" ref="G102:R102" si="9">G44/G16*1000</f>
        <v>#DIV/0!</v>
      </c>
      <c r="H102" s="209" t="e">
        <f t="shared" si="9"/>
        <v>#DIV/0!</v>
      </c>
      <c r="I102" s="209" t="e">
        <f t="shared" si="9"/>
        <v>#DIV/0!</v>
      </c>
      <c r="J102" s="209" t="e">
        <f t="shared" si="9"/>
        <v>#DIV/0!</v>
      </c>
      <c r="K102" s="209" t="e">
        <f t="shared" si="9"/>
        <v>#DIV/0!</v>
      </c>
      <c r="L102" s="209" t="e">
        <f t="shared" si="9"/>
        <v>#DIV/0!</v>
      </c>
      <c r="M102" s="209" t="e">
        <f t="shared" si="9"/>
        <v>#DIV/0!</v>
      </c>
      <c r="N102" s="209" t="e">
        <f t="shared" si="9"/>
        <v>#DIV/0!</v>
      </c>
      <c r="O102" s="209" t="e">
        <f t="shared" si="9"/>
        <v>#DIV/0!</v>
      </c>
      <c r="P102" s="209" t="e">
        <f t="shared" si="9"/>
        <v>#DIV/0!</v>
      </c>
      <c r="Q102" s="209" t="e">
        <f t="shared" si="9"/>
        <v>#DIV/0!</v>
      </c>
      <c r="R102" s="209" t="e">
        <f t="shared" si="9"/>
        <v>#DIV/0!</v>
      </c>
      <c r="S102" s="209" t="e">
        <f t="shared" ref="S102:AR102" si="10">S44/S16*1000</f>
        <v>#DIV/0!</v>
      </c>
      <c r="T102" s="209" t="e">
        <f t="shared" si="10"/>
        <v>#DIV/0!</v>
      </c>
      <c r="U102" s="209" t="e">
        <f t="shared" si="10"/>
        <v>#DIV/0!</v>
      </c>
      <c r="V102" s="209" t="e">
        <f t="shared" si="10"/>
        <v>#DIV/0!</v>
      </c>
      <c r="W102" s="209" t="e">
        <f t="shared" si="10"/>
        <v>#DIV/0!</v>
      </c>
      <c r="X102" s="209" t="e">
        <f t="shared" si="10"/>
        <v>#DIV/0!</v>
      </c>
      <c r="Y102" s="209" t="e">
        <f t="shared" si="10"/>
        <v>#DIV/0!</v>
      </c>
      <c r="Z102" s="209" t="e">
        <f t="shared" si="10"/>
        <v>#DIV/0!</v>
      </c>
      <c r="AA102" s="209" t="e">
        <f t="shared" si="10"/>
        <v>#DIV/0!</v>
      </c>
      <c r="AB102" s="209" t="e">
        <f t="shared" si="10"/>
        <v>#DIV/0!</v>
      </c>
      <c r="AC102" s="209" t="e">
        <f t="shared" si="10"/>
        <v>#DIV/0!</v>
      </c>
      <c r="AD102" s="209" t="e">
        <f t="shared" si="10"/>
        <v>#DIV/0!</v>
      </c>
      <c r="AE102" s="209" t="e">
        <f t="shared" si="10"/>
        <v>#DIV/0!</v>
      </c>
      <c r="AF102" s="209" t="e">
        <f t="shared" si="10"/>
        <v>#DIV/0!</v>
      </c>
      <c r="AG102" s="209" t="e">
        <f t="shared" si="10"/>
        <v>#DIV/0!</v>
      </c>
      <c r="AH102" s="209" t="e">
        <f t="shared" si="10"/>
        <v>#DIV/0!</v>
      </c>
      <c r="AI102" s="209" t="e">
        <f t="shared" si="10"/>
        <v>#DIV/0!</v>
      </c>
      <c r="AJ102" s="209" t="e">
        <f t="shared" si="10"/>
        <v>#DIV/0!</v>
      </c>
      <c r="AK102" s="209" t="e">
        <f t="shared" si="10"/>
        <v>#DIV/0!</v>
      </c>
      <c r="AL102" s="209" t="e">
        <f t="shared" si="10"/>
        <v>#DIV/0!</v>
      </c>
      <c r="AM102" s="209" t="e">
        <f t="shared" si="10"/>
        <v>#DIV/0!</v>
      </c>
      <c r="AN102" s="209" t="e">
        <f t="shared" si="10"/>
        <v>#DIV/0!</v>
      </c>
      <c r="AO102" s="209" t="e">
        <f t="shared" si="10"/>
        <v>#DIV/0!</v>
      </c>
      <c r="AP102" s="209" t="e">
        <f t="shared" si="10"/>
        <v>#DIV/0!</v>
      </c>
      <c r="AQ102" s="209" t="e">
        <f t="shared" si="10"/>
        <v>#DIV/0!</v>
      </c>
      <c r="AR102" s="209" t="e">
        <f t="shared" si="10"/>
        <v>#DIV/0!</v>
      </c>
    </row>
    <row r="103" spans="4:44" x14ac:dyDescent="0.25">
      <c r="D103" s="1" t="s">
        <v>503</v>
      </c>
      <c r="F103" s="204" t="e">
        <f t="shared" ref="F103:AR103" ca="1" si="11">F102/F101</f>
        <v>#DIV/0!</v>
      </c>
      <c r="G103" s="204" t="e">
        <f t="shared" ca="1" si="11"/>
        <v>#DIV/0!</v>
      </c>
      <c r="H103" s="204" t="e">
        <f t="shared" ca="1" si="11"/>
        <v>#DIV/0!</v>
      </c>
      <c r="I103" s="204" t="e">
        <f t="shared" ca="1" si="11"/>
        <v>#DIV/0!</v>
      </c>
      <c r="J103" s="204" t="e">
        <f t="shared" ca="1" si="11"/>
        <v>#DIV/0!</v>
      </c>
      <c r="K103" s="204" t="e">
        <f t="shared" ca="1" si="11"/>
        <v>#DIV/0!</v>
      </c>
      <c r="L103" s="204" t="e">
        <f t="shared" ca="1" si="11"/>
        <v>#DIV/0!</v>
      </c>
      <c r="M103" s="204" t="e">
        <f t="shared" ca="1" si="11"/>
        <v>#DIV/0!</v>
      </c>
      <c r="N103" s="204" t="e">
        <f t="shared" ca="1" si="11"/>
        <v>#DIV/0!</v>
      </c>
      <c r="O103" s="204" t="e">
        <f t="shared" ca="1" si="11"/>
        <v>#DIV/0!</v>
      </c>
      <c r="P103" s="204" t="e">
        <f t="shared" ca="1" si="11"/>
        <v>#DIV/0!</v>
      </c>
      <c r="Q103" s="204" t="e">
        <f t="shared" ca="1" si="11"/>
        <v>#DIV/0!</v>
      </c>
      <c r="R103" s="204" t="e">
        <f t="shared" ca="1" si="11"/>
        <v>#DIV/0!</v>
      </c>
      <c r="S103" s="204" t="e">
        <f t="shared" ca="1" si="11"/>
        <v>#DIV/0!</v>
      </c>
      <c r="T103" s="204" t="e">
        <f t="shared" ca="1" si="11"/>
        <v>#DIV/0!</v>
      </c>
      <c r="U103" s="204" t="e">
        <f t="shared" ca="1" si="11"/>
        <v>#DIV/0!</v>
      </c>
      <c r="V103" s="204" t="e">
        <f t="shared" ca="1" si="11"/>
        <v>#DIV/0!</v>
      </c>
      <c r="W103" s="204" t="e">
        <f t="shared" ca="1" si="11"/>
        <v>#DIV/0!</v>
      </c>
      <c r="X103" s="204" t="e">
        <f t="shared" ca="1" si="11"/>
        <v>#DIV/0!</v>
      </c>
      <c r="Y103" s="204" t="e">
        <f t="shared" ca="1" si="11"/>
        <v>#DIV/0!</v>
      </c>
      <c r="Z103" s="204" t="e">
        <f t="shared" ca="1" si="11"/>
        <v>#DIV/0!</v>
      </c>
      <c r="AA103" s="204" t="e">
        <f t="shared" ca="1" si="11"/>
        <v>#DIV/0!</v>
      </c>
      <c r="AB103" s="204" t="e">
        <f t="shared" ca="1" si="11"/>
        <v>#DIV/0!</v>
      </c>
      <c r="AC103" s="204" t="e">
        <f t="shared" ca="1" si="11"/>
        <v>#DIV/0!</v>
      </c>
      <c r="AD103" s="204" t="e">
        <f t="shared" ca="1" si="11"/>
        <v>#DIV/0!</v>
      </c>
      <c r="AE103" s="204" t="e">
        <f t="shared" ca="1" si="11"/>
        <v>#DIV/0!</v>
      </c>
      <c r="AF103" s="204" t="e">
        <f t="shared" ca="1" si="11"/>
        <v>#DIV/0!</v>
      </c>
      <c r="AG103" s="204" t="e">
        <f t="shared" ca="1" si="11"/>
        <v>#DIV/0!</v>
      </c>
      <c r="AH103" s="204" t="e">
        <f t="shared" ca="1" si="11"/>
        <v>#DIV/0!</v>
      </c>
      <c r="AI103" s="204" t="e">
        <f t="shared" ca="1" si="11"/>
        <v>#DIV/0!</v>
      </c>
      <c r="AJ103" s="204" t="e">
        <f t="shared" ca="1" si="11"/>
        <v>#DIV/0!</v>
      </c>
      <c r="AK103" s="204" t="e">
        <f t="shared" ca="1" si="11"/>
        <v>#DIV/0!</v>
      </c>
      <c r="AL103" s="204" t="e">
        <f t="shared" ca="1" si="11"/>
        <v>#DIV/0!</v>
      </c>
      <c r="AM103" s="204" t="e">
        <f t="shared" ca="1" si="11"/>
        <v>#DIV/0!</v>
      </c>
      <c r="AN103" s="204" t="e">
        <f t="shared" ca="1" si="11"/>
        <v>#DIV/0!</v>
      </c>
      <c r="AO103" s="204" t="e">
        <f t="shared" ca="1" si="11"/>
        <v>#DIV/0!</v>
      </c>
      <c r="AP103" s="204" t="e">
        <f t="shared" ca="1" si="11"/>
        <v>#DIV/0!</v>
      </c>
      <c r="AQ103" s="204" t="e">
        <f t="shared" ca="1" si="11"/>
        <v>#DIV/0!</v>
      </c>
      <c r="AR103" s="204" t="e">
        <f t="shared" ca="1" si="11"/>
        <v>#DIV/0!</v>
      </c>
    </row>
    <row r="104" spans="4:44" x14ac:dyDescent="0.25"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</row>
    <row r="105" spans="4:44" x14ac:dyDescent="0.25">
      <c r="D105" s="200" t="s">
        <v>438</v>
      </c>
    </row>
    <row r="106" spans="4:44" x14ac:dyDescent="0.25">
      <c r="D106" s="1" t="s">
        <v>519</v>
      </c>
      <c r="F106" s="204" t="e">
        <f>F21/(F14+F16)</f>
        <v>#DIV/0!</v>
      </c>
      <c r="G106" s="204" t="e">
        <f t="shared" ref="G106:AR106" si="12">G21/(G14+G16)</f>
        <v>#DIV/0!</v>
      </c>
      <c r="H106" s="204" t="e">
        <f t="shared" si="12"/>
        <v>#DIV/0!</v>
      </c>
      <c r="I106" s="204" t="e">
        <f t="shared" si="12"/>
        <v>#DIV/0!</v>
      </c>
      <c r="J106" s="204" t="e">
        <f t="shared" si="12"/>
        <v>#DIV/0!</v>
      </c>
      <c r="K106" s="204" t="e">
        <f t="shared" si="12"/>
        <v>#DIV/0!</v>
      </c>
      <c r="L106" s="204" t="e">
        <f t="shared" si="12"/>
        <v>#DIV/0!</v>
      </c>
      <c r="M106" s="204" t="e">
        <f t="shared" si="12"/>
        <v>#DIV/0!</v>
      </c>
      <c r="N106" s="204" t="e">
        <f t="shared" si="12"/>
        <v>#DIV/0!</v>
      </c>
      <c r="O106" s="204" t="e">
        <f t="shared" si="12"/>
        <v>#DIV/0!</v>
      </c>
      <c r="P106" s="204" t="e">
        <f t="shared" si="12"/>
        <v>#DIV/0!</v>
      </c>
      <c r="Q106" s="204" t="e">
        <f t="shared" si="12"/>
        <v>#DIV/0!</v>
      </c>
      <c r="R106" s="204" t="e">
        <f t="shared" si="12"/>
        <v>#DIV/0!</v>
      </c>
      <c r="S106" s="204" t="e">
        <f t="shared" si="12"/>
        <v>#DIV/0!</v>
      </c>
      <c r="T106" s="204" t="e">
        <f t="shared" si="12"/>
        <v>#DIV/0!</v>
      </c>
      <c r="U106" s="204" t="e">
        <f t="shared" si="12"/>
        <v>#DIV/0!</v>
      </c>
      <c r="V106" s="204" t="e">
        <f t="shared" si="12"/>
        <v>#DIV/0!</v>
      </c>
      <c r="W106" s="204" t="e">
        <f t="shared" si="12"/>
        <v>#DIV/0!</v>
      </c>
      <c r="X106" s="204" t="e">
        <f t="shared" si="12"/>
        <v>#DIV/0!</v>
      </c>
      <c r="Y106" s="204" t="e">
        <f t="shared" si="12"/>
        <v>#DIV/0!</v>
      </c>
      <c r="Z106" s="204" t="e">
        <f t="shared" si="12"/>
        <v>#DIV/0!</v>
      </c>
      <c r="AA106" s="204" t="e">
        <f t="shared" si="12"/>
        <v>#DIV/0!</v>
      </c>
      <c r="AB106" s="204" t="e">
        <f t="shared" si="12"/>
        <v>#DIV/0!</v>
      </c>
      <c r="AC106" s="204" t="e">
        <f t="shared" si="12"/>
        <v>#DIV/0!</v>
      </c>
      <c r="AD106" s="204" t="e">
        <f t="shared" si="12"/>
        <v>#DIV/0!</v>
      </c>
      <c r="AE106" s="204" t="e">
        <f t="shared" si="12"/>
        <v>#DIV/0!</v>
      </c>
      <c r="AF106" s="204" t="e">
        <f t="shared" si="12"/>
        <v>#DIV/0!</v>
      </c>
      <c r="AG106" s="204" t="e">
        <f t="shared" si="12"/>
        <v>#DIV/0!</v>
      </c>
      <c r="AH106" s="204" t="e">
        <f t="shared" si="12"/>
        <v>#DIV/0!</v>
      </c>
      <c r="AI106" s="204" t="e">
        <f t="shared" si="12"/>
        <v>#DIV/0!</v>
      </c>
      <c r="AJ106" s="204" t="e">
        <f t="shared" si="12"/>
        <v>#DIV/0!</v>
      </c>
      <c r="AK106" s="204" t="e">
        <f t="shared" si="12"/>
        <v>#DIV/0!</v>
      </c>
      <c r="AL106" s="204" t="e">
        <f t="shared" si="12"/>
        <v>#DIV/0!</v>
      </c>
      <c r="AM106" s="204" t="e">
        <f t="shared" si="12"/>
        <v>#DIV/0!</v>
      </c>
      <c r="AN106" s="204" t="e">
        <f t="shared" si="12"/>
        <v>#DIV/0!</v>
      </c>
      <c r="AO106" s="204" t="e">
        <f t="shared" si="12"/>
        <v>#DIV/0!</v>
      </c>
      <c r="AP106" s="204" t="e">
        <f t="shared" si="12"/>
        <v>#DIV/0!</v>
      </c>
      <c r="AQ106" s="204" t="e">
        <f t="shared" si="12"/>
        <v>#DIV/0!</v>
      </c>
      <c r="AR106" s="204" t="e">
        <f t="shared" si="12"/>
        <v>#DIV/0!</v>
      </c>
    </row>
  </sheetData>
  <sheetProtection algorithmName="SHA-256" hashValue="13CHNWJqsIg4BMGHDXJw9hB2Bid4jfmbJuYQMdFl8Hg=" saltValue="QnRPVX9CS9Jy5Ntz9uiolw==" spinCount="100000" sheet="1" objects="1" scenarios="1"/>
  <mergeCells count="15">
    <mergeCell ref="AF8:AR8"/>
    <mergeCell ref="AF9:AG9"/>
    <mergeCell ref="AH9:AJ9"/>
    <mergeCell ref="F8:R8"/>
    <mergeCell ref="S8:AE8"/>
    <mergeCell ref="S9:T9"/>
    <mergeCell ref="U9:W9"/>
    <mergeCell ref="F9:G9"/>
    <mergeCell ref="H9:J9"/>
    <mergeCell ref="M9:O9"/>
    <mergeCell ref="Q9:R9"/>
    <mergeCell ref="Z9:AB9"/>
    <mergeCell ref="AD9:AE9"/>
    <mergeCell ref="AM9:AO9"/>
    <mergeCell ref="AQ9:AR9"/>
  </mergeCells>
  <conditionalFormatting sqref="F39">
    <cfRule type="expression" dxfId="24280" priority="24">
      <formula>NOT(F39=0)</formula>
    </cfRule>
  </conditionalFormatting>
  <conditionalFormatting sqref="F67">
    <cfRule type="expression" dxfId="24279" priority="23">
      <formula>NOT(F67=0)</formula>
    </cfRule>
  </conditionalFormatting>
  <conditionalFormatting sqref="G67:M67 P67 R67:Z67 AC67 AE67:AM67 AP67 AR67">
    <cfRule type="expression" dxfId="24278" priority="14">
      <formula>NOT(G67=0)</formula>
    </cfRule>
  </conditionalFormatting>
  <conditionalFormatting sqref="G39:M39 P39 R39:Z39 AC39 AE39:AM39 AP39 AR39">
    <cfRule type="expression" dxfId="24277" priority="13">
      <formula>NOT(G39=0)</formula>
    </cfRule>
  </conditionalFormatting>
  <conditionalFormatting sqref="N67:O67">
    <cfRule type="expression" dxfId="24276" priority="12">
      <formula>NOT(N67=0)</formula>
    </cfRule>
  </conditionalFormatting>
  <conditionalFormatting sqref="N39:O39">
    <cfRule type="expression" dxfId="24275" priority="11">
      <formula>NOT(N39=0)</formula>
    </cfRule>
  </conditionalFormatting>
  <conditionalFormatting sqref="Q67">
    <cfRule type="expression" dxfId="24274" priority="10">
      <formula>NOT(Q67=0)</formula>
    </cfRule>
  </conditionalFormatting>
  <conditionalFormatting sqref="Q39">
    <cfRule type="expression" dxfId="24273" priority="9">
      <formula>NOT(Q39=0)</formula>
    </cfRule>
  </conditionalFormatting>
  <conditionalFormatting sqref="AA67:AB67">
    <cfRule type="expression" dxfId="24272" priority="8">
      <formula>NOT(AA67=0)</formula>
    </cfRule>
  </conditionalFormatting>
  <conditionalFormatting sqref="AA39:AB39">
    <cfRule type="expression" dxfId="24271" priority="7">
      <formula>NOT(AA39=0)</formula>
    </cfRule>
  </conditionalFormatting>
  <conditionalFormatting sqref="AD67">
    <cfRule type="expression" dxfId="24270" priority="6">
      <formula>NOT(AD67=0)</formula>
    </cfRule>
  </conditionalFormatting>
  <conditionalFormatting sqref="AD39">
    <cfRule type="expression" dxfId="24269" priority="5">
      <formula>NOT(AD39=0)</formula>
    </cfRule>
  </conditionalFormatting>
  <conditionalFormatting sqref="AN67:AO67">
    <cfRule type="expression" dxfId="24268" priority="4">
      <formula>NOT(AN67=0)</formula>
    </cfRule>
  </conditionalFormatting>
  <conditionalFormatting sqref="AN39:AO39">
    <cfRule type="expression" dxfId="24267" priority="3">
      <formula>NOT(AN39=0)</formula>
    </cfRule>
  </conditionalFormatting>
  <conditionalFormatting sqref="AQ67">
    <cfRule type="expression" dxfId="24266" priority="2">
      <formula>NOT(AQ67=0)</formula>
    </cfRule>
  </conditionalFormatting>
  <conditionalFormatting sqref="AQ39">
    <cfRule type="expression" dxfId="24265" priority="1">
      <formula>NOT(AQ39=0)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C00"/>
  </sheetPr>
  <dimension ref="A1:AR106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41" hidden="1" customWidth="1"/>
    <col min="2" max="2" width="18.28515625" style="41" hidden="1" customWidth="1"/>
    <col min="3" max="3" width="11" style="41" hidden="1" customWidth="1"/>
    <col min="4" max="4" width="86" style="1" customWidth="1"/>
    <col min="5" max="5" width="6.85546875" style="1" customWidth="1"/>
    <col min="6" max="44" width="15.7109375" style="1" customWidth="1"/>
    <col min="45" max="16384" width="9.140625" style="1"/>
  </cols>
  <sheetData>
    <row r="1" spans="1:44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268</v>
      </c>
      <c r="G1" s="30" t="s">
        <v>269</v>
      </c>
      <c r="H1" s="30" t="s">
        <v>270</v>
      </c>
      <c r="I1" s="30" t="s">
        <v>271</v>
      </c>
      <c r="J1" s="30" t="s">
        <v>272</v>
      </c>
      <c r="K1" s="30" t="s">
        <v>273</v>
      </c>
      <c r="L1" s="30" t="s">
        <v>274</v>
      </c>
      <c r="M1" s="30" t="s">
        <v>312</v>
      </c>
      <c r="N1" s="30" t="s">
        <v>337</v>
      </c>
      <c r="O1" s="30" t="s">
        <v>327</v>
      </c>
      <c r="P1" s="30" t="s">
        <v>275</v>
      </c>
      <c r="Q1" s="31" t="s">
        <v>314</v>
      </c>
      <c r="R1" s="31" t="s">
        <v>313</v>
      </c>
      <c r="S1" s="30" t="s">
        <v>282</v>
      </c>
      <c r="T1" s="30" t="s">
        <v>283</v>
      </c>
      <c r="U1" s="30" t="s">
        <v>276</v>
      </c>
      <c r="V1" s="30" t="s">
        <v>277</v>
      </c>
      <c r="W1" s="30" t="s">
        <v>278</v>
      </c>
      <c r="X1" s="30" t="s">
        <v>279</v>
      </c>
      <c r="Y1" s="30" t="s">
        <v>280</v>
      </c>
      <c r="Z1" s="30" t="s">
        <v>315</v>
      </c>
      <c r="AA1" s="30" t="s">
        <v>336</v>
      </c>
      <c r="AB1" s="30" t="s">
        <v>328</v>
      </c>
      <c r="AC1" s="30" t="s">
        <v>281</v>
      </c>
      <c r="AD1" s="31" t="s">
        <v>316</v>
      </c>
      <c r="AE1" s="31" t="s">
        <v>317</v>
      </c>
      <c r="AF1" s="30" t="s">
        <v>284</v>
      </c>
      <c r="AG1" s="30" t="s">
        <v>285</v>
      </c>
      <c r="AH1" s="30" t="s">
        <v>286</v>
      </c>
      <c r="AI1" s="30" t="s">
        <v>287</v>
      </c>
      <c r="AJ1" s="30" t="s">
        <v>288</v>
      </c>
      <c r="AK1" s="30" t="s">
        <v>289</v>
      </c>
      <c r="AL1" s="30" t="s">
        <v>290</v>
      </c>
      <c r="AM1" s="30" t="s">
        <v>318</v>
      </c>
      <c r="AN1" s="30" t="s">
        <v>335</v>
      </c>
      <c r="AO1" s="30" t="s">
        <v>329</v>
      </c>
      <c r="AP1" s="30" t="s">
        <v>291</v>
      </c>
      <c r="AQ1" s="31" t="s">
        <v>319</v>
      </c>
      <c r="AR1" s="31" t="s">
        <v>320</v>
      </c>
    </row>
    <row r="2" spans="1:44" ht="15" customHeight="1" x14ac:dyDescent="0.25">
      <c r="A2" s="12">
        <v>735</v>
      </c>
      <c r="B2" s="33"/>
      <c r="C2" s="19"/>
      <c r="D2" s="47" t="s">
        <v>159</v>
      </c>
      <c r="E2" s="47"/>
      <c r="F2" s="108" t="s">
        <v>164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08"/>
      <c r="T2" s="108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08"/>
      <c r="AG2" s="108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ht="15" customHeight="1" x14ac:dyDescent="0.25">
      <c r="A3" s="1" t="str">
        <f ca="1">MID(CELL("filename",A1),FIND("]", CELL("filename",A1))+1,255)</f>
        <v>DISPUTES_IndOS_Adv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08"/>
      <c r="T3" s="108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08"/>
      <c r="AG3" s="108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ht="15" customHeight="1" x14ac:dyDescent="0.25">
      <c r="A4" s="1" t="str">
        <f ca="1">"CLAIMSDURN"&amp;MID(A3,FIND("_",A3),255)</f>
        <v>CLAIMSDURN_IndOS_Adv</v>
      </c>
      <c r="B4" s="19"/>
      <c r="C4" s="12"/>
      <c r="D4" s="47" t="s">
        <v>143</v>
      </c>
      <c r="E4" s="47"/>
      <c r="F4" s="108" t="s">
        <v>166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08"/>
      <c r="T4" s="10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08"/>
      <c r="AG4" s="108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</row>
    <row r="5" spans="1:44" ht="15" customHeight="1" x14ac:dyDescent="0.25">
      <c r="A5" s="20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</row>
    <row r="6" spans="1:44" ht="15" customHeight="1" x14ac:dyDescent="0.25">
      <c r="A6" s="20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</row>
    <row r="7" spans="1:44" ht="15" customHeight="1" x14ac:dyDescent="0.25">
      <c r="A7" s="18"/>
      <c r="B7" s="19"/>
      <c r="C7" s="12"/>
      <c r="D7" s="154"/>
      <c r="E7" s="157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</row>
    <row r="8" spans="1:44" ht="30" customHeight="1" x14ac:dyDescent="0.25">
      <c r="A8" s="18"/>
      <c r="B8" s="19"/>
      <c r="C8" s="12"/>
      <c r="D8" s="154"/>
      <c r="E8" s="157"/>
      <c r="F8" s="244" t="s">
        <v>267</v>
      </c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6"/>
      <c r="S8" s="241" t="s">
        <v>141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3"/>
      <c r="AF8" s="232" t="s">
        <v>140</v>
      </c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4"/>
    </row>
    <row r="9" spans="1:44" ht="30" customHeight="1" x14ac:dyDescent="0.25">
      <c r="A9" s="19"/>
      <c r="B9" s="19"/>
      <c r="C9" s="19"/>
      <c r="D9" s="134" t="s">
        <v>298</v>
      </c>
      <c r="E9" s="157"/>
      <c r="F9" s="235" t="s">
        <v>97</v>
      </c>
      <c r="G9" s="236"/>
      <c r="H9" s="237" t="s">
        <v>4</v>
      </c>
      <c r="I9" s="235"/>
      <c r="J9" s="236"/>
      <c r="K9" s="168" t="s">
        <v>5</v>
      </c>
      <c r="L9" s="169" t="s">
        <v>74</v>
      </c>
      <c r="M9" s="215" t="s">
        <v>183</v>
      </c>
      <c r="N9" s="216"/>
      <c r="O9" s="217"/>
      <c r="P9" s="152" t="s">
        <v>184</v>
      </c>
      <c r="Q9" s="215" t="s">
        <v>188</v>
      </c>
      <c r="R9" s="217"/>
      <c r="S9" s="235" t="s">
        <v>97</v>
      </c>
      <c r="T9" s="236"/>
      <c r="U9" s="237" t="s">
        <v>4</v>
      </c>
      <c r="V9" s="235"/>
      <c r="W9" s="236"/>
      <c r="X9" s="168" t="s">
        <v>5</v>
      </c>
      <c r="Y9" s="169" t="s">
        <v>74</v>
      </c>
      <c r="Z9" s="215" t="s">
        <v>183</v>
      </c>
      <c r="AA9" s="216"/>
      <c r="AB9" s="217"/>
      <c r="AC9" s="152" t="s">
        <v>184</v>
      </c>
      <c r="AD9" s="215" t="s">
        <v>188</v>
      </c>
      <c r="AE9" s="217"/>
      <c r="AF9" s="235" t="s">
        <v>97</v>
      </c>
      <c r="AG9" s="236"/>
      <c r="AH9" s="237" t="s">
        <v>4</v>
      </c>
      <c r="AI9" s="235"/>
      <c r="AJ9" s="236"/>
      <c r="AK9" s="168" t="s">
        <v>5</v>
      </c>
      <c r="AL9" s="169" t="s">
        <v>74</v>
      </c>
      <c r="AM9" s="215" t="s">
        <v>183</v>
      </c>
      <c r="AN9" s="216"/>
      <c r="AO9" s="217"/>
      <c r="AP9" s="152" t="s">
        <v>184</v>
      </c>
      <c r="AQ9" s="215" t="s">
        <v>188</v>
      </c>
      <c r="AR9" s="217"/>
    </row>
    <row r="10" spans="1:44" ht="30" customHeight="1" x14ac:dyDescent="0.25">
      <c r="A10" s="19"/>
      <c r="B10" s="19"/>
      <c r="C10" s="19"/>
      <c r="D10" s="170" t="s">
        <v>334</v>
      </c>
      <c r="E10" s="171"/>
      <c r="F10" s="172" t="s">
        <v>97</v>
      </c>
      <c r="G10" s="173" t="s">
        <v>200</v>
      </c>
      <c r="H10" s="173" t="s">
        <v>453</v>
      </c>
      <c r="I10" s="173" t="s">
        <v>452</v>
      </c>
      <c r="J10" s="173" t="s">
        <v>208</v>
      </c>
      <c r="K10" s="173" t="s">
        <v>5</v>
      </c>
      <c r="L10" s="174" t="s">
        <v>74</v>
      </c>
      <c r="M10" s="175" t="s">
        <v>97</v>
      </c>
      <c r="N10" s="175" t="s">
        <v>321</v>
      </c>
      <c r="O10" s="175" t="s">
        <v>322</v>
      </c>
      <c r="P10" s="175" t="s">
        <v>97</v>
      </c>
      <c r="Q10" s="175" t="s">
        <v>97</v>
      </c>
      <c r="R10" s="175" t="s">
        <v>299</v>
      </c>
      <c r="S10" s="172" t="s">
        <v>97</v>
      </c>
      <c r="T10" s="173" t="s">
        <v>200</v>
      </c>
      <c r="U10" s="173" t="s">
        <v>206</v>
      </c>
      <c r="V10" s="173" t="s">
        <v>207</v>
      </c>
      <c r="W10" s="173" t="s">
        <v>208</v>
      </c>
      <c r="X10" s="173" t="s">
        <v>5</v>
      </c>
      <c r="Y10" s="174" t="s">
        <v>74</v>
      </c>
      <c r="Z10" s="175" t="s">
        <v>97</v>
      </c>
      <c r="AA10" s="175" t="s">
        <v>321</v>
      </c>
      <c r="AB10" s="175" t="s">
        <v>322</v>
      </c>
      <c r="AC10" s="175" t="s">
        <v>97</v>
      </c>
      <c r="AD10" s="175" t="s">
        <v>97</v>
      </c>
      <c r="AE10" s="175" t="s">
        <v>299</v>
      </c>
      <c r="AF10" s="172" t="s">
        <v>97</v>
      </c>
      <c r="AG10" s="173" t="s">
        <v>200</v>
      </c>
      <c r="AH10" s="173" t="s">
        <v>206</v>
      </c>
      <c r="AI10" s="173" t="s">
        <v>207</v>
      </c>
      <c r="AJ10" s="173" t="s">
        <v>208</v>
      </c>
      <c r="AK10" s="173" t="s">
        <v>5</v>
      </c>
      <c r="AL10" s="174" t="s">
        <v>74</v>
      </c>
      <c r="AM10" s="175" t="s">
        <v>97</v>
      </c>
      <c r="AN10" s="175" t="s">
        <v>321</v>
      </c>
      <c r="AO10" s="175" t="s">
        <v>322</v>
      </c>
      <c r="AP10" s="175" t="s">
        <v>97</v>
      </c>
      <c r="AQ10" s="175" t="s">
        <v>97</v>
      </c>
      <c r="AR10" s="175" t="s">
        <v>299</v>
      </c>
    </row>
    <row r="11" spans="1:44" s="35" customFormat="1" x14ac:dyDescent="0.25">
      <c r="A11" s="19"/>
      <c r="B11" s="19"/>
      <c r="C11" s="19"/>
      <c r="D11" s="176"/>
      <c r="E11" s="176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</row>
    <row r="12" spans="1:44" ht="15.75" customHeight="1" x14ac:dyDescent="0.25">
      <c r="A12" s="36"/>
      <c r="B12" s="12"/>
      <c r="C12" s="36"/>
      <c r="D12" s="89" t="s">
        <v>173</v>
      </c>
      <c r="E12" s="89"/>
      <c r="F12" s="90" t="s">
        <v>77</v>
      </c>
      <c r="G12" s="90" t="s">
        <v>77</v>
      </c>
      <c r="H12" s="90" t="s">
        <v>77</v>
      </c>
      <c r="I12" s="90" t="s">
        <v>77</v>
      </c>
      <c r="J12" s="90" t="s">
        <v>77</v>
      </c>
      <c r="K12" s="90" t="s">
        <v>77</v>
      </c>
      <c r="L12" s="90" t="s">
        <v>77</v>
      </c>
      <c r="M12" s="90" t="s">
        <v>77</v>
      </c>
      <c r="N12" s="90" t="s">
        <v>77</v>
      </c>
      <c r="O12" s="90" t="s">
        <v>77</v>
      </c>
      <c r="P12" s="90" t="s">
        <v>77</v>
      </c>
      <c r="Q12" s="90" t="s">
        <v>77</v>
      </c>
      <c r="R12" s="90" t="s">
        <v>77</v>
      </c>
      <c r="S12" s="90" t="s">
        <v>77</v>
      </c>
      <c r="T12" s="90" t="s">
        <v>77</v>
      </c>
      <c r="U12" s="90" t="s">
        <v>77</v>
      </c>
      <c r="V12" s="90" t="s">
        <v>77</v>
      </c>
      <c r="W12" s="90" t="s">
        <v>77</v>
      </c>
      <c r="X12" s="90" t="s">
        <v>77</v>
      </c>
      <c r="Y12" s="90" t="s">
        <v>77</v>
      </c>
      <c r="Z12" s="90" t="s">
        <v>77</v>
      </c>
      <c r="AA12" s="90" t="s">
        <v>77</v>
      </c>
      <c r="AB12" s="90" t="s">
        <v>77</v>
      </c>
      <c r="AC12" s="90" t="s">
        <v>77</v>
      </c>
      <c r="AD12" s="90" t="s">
        <v>77</v>
      </c>
      <c r="AE12" s="90" t="s">
        <v>77</v>
      </c>
      <c r="AF12" s="90" t="s">
        <v>77</v>
      </c>
      <c r="AG12" s="90" t="s">
        <v>77</v>
      </c>
      <c r="AH12" s="90" t="s">
        <v>77</v>
      </c>
      <c r="AI12" s="90" t="s">
        <v>77</v>
      </c>
      <c r="AJ12" s="90" t="s">
        <v>77</v>
      </c>
      <c r="AK12" s="90" t="s">
        <v>77</v>
      </c>
      <c r="AL12" s="90" t="s">
        <v>77</v>
      </c>
      <c r="AM12" s="90" t="s">
        <v>77</v>
      </c>
      <c r="AN12" s="90" t="s">
        <v>77</v>
      </c>
      <c r="AO12" s="90" t="s">
        <v>77</v>
      </c>
      <c r="AP12" s="90" t="s">
        <v>77</v>
      </c>
      <c r="AQ12" s="90" t="s">
        <v>77</v>
      </c>
      <c r="AR12" s="90" t="s">
        <v>77</v>
      </c>
    </row>
    <row r="13" spans="1:44" x14ac:dyDescent="0.25">
      <c r="A13" s="111"/>
      <c r="B13" s="36"/>
      <c r="C13" s="12"/>
      <c r="D13" s="92"/>
      <c r="E13" s="153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</row>
    <row r="14" spans="1:44" x14ac:dyDescent="0.25">
      <c r="A14" s="110" t="str">
        <f>D12</f>
        <v>DISPUTES BY NUMBER</v>
      </c>
      <c r="B14" s="36"/>
      <c r="C14" s="40" t="s">
        <v>25</v>
      </c>
      <c r="D14" s="53" t="s">
        <v>351</v>
      </c>
      <c r="E14" s="53" t="s">
        <v>225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"/>
      <c r="N14" s="25"/>
      <c r="O14" s="25"/>
      <c r="P14" s="25"/>
      <c r="Q14" s="25"/>
      <c r="R14" s="25"/>
      <c r="S14" s="251">
        <v>0</v>
      </c>
      <c r="T14" s="251">
        <v>0</v>
      </c>
      <c r="U14" s="251">
        <v>0</v>
      </c>
      <c r="V14" s="251">
        <v>0</v>
      </c>
      <c r="W14" s="251">
        <v>0</v>
      </c>
      <c r="X14" s="251">
        <v>0</v>
      </c>
      <c r="Y14" s="251">
        <v>0</v>
      </c>
      <c r="Z14" s="25"/>
      <c r="AA14" s="25"/>
      <c r="AB14" s="25"/>
      <c r="AC14" s="25"/>
      <c r="AD14" s="25"/>
      <c r="AE14" s="25"/>
      <c r="AF14" s="251">
        <v>0</v>
      </c>
      <c r="AG14" s="251">
        <v>0</v>
      </c>
      <c r="AH14" s="251">
        <v>0</v>
      </c>
      <c r="AI14" s="251">
        <v>0</v>
      </c>
      <c r="AJ14" s="251">
        <v>0</v>
      </c>
      <c r="AK14" s="251">
        <v>0</v>
      </c>
      <c r="AL14" s="251">
        <v>0</v>
      </c>
      <c r="AM14" s="25"/>
      <c r="AN14" s="25"/>
      <c r="AO14" s="25"/>
      <c r="AP14" s="25"/>
      <c r="AQ14" s="25"/>
      <c r="AR14" s="25"/>
    </row>
    <row r="15" spans="1:44" x14ac:dyDescent="0.25">
      <c r="A15" s="110"/>
      <c r="B15" s="36"/>
      <c r="C15" s="40"/>
      <c r="D15" s="92"/>
      <c r="E15" s="153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 spans="1:44" x14ac:dyDescent="0.25">
      <c r="A16" s="111" t="str">
        <f t="shared" ref="A16:A25" si="0">$A$14</f>
        <v>DISPUTES BY NUMBER</v>
      </c>
      <c r="B16" s="36"/>
      <c r="C16" s="12" t="s">
        <v>26</v>
      </c>
      <c r="D16" s="53" t="s">
        <v>353</v>
      </c>
      <c r="E16" s="53" t="s">
        <v>226</v>
      </c>
      <c r="F16" s="95">
        <f>SUBTOTAL(9,F17:F20)</f>
        <v>0</v>
      </c>
      <c r="G16" s="95">
        <f t="shared" ref="G16:R16" si="1">SUBTOTAL(9,G17:G20)</f>
        <v>0</v>
      </c>
      <c r="H16" s="95">
        <f t="shared" si="1"/>
        <v>0</v>
      </c>
      <c r="I16" s="95">
        <f t="shared" si="1"/>
        <v>0</v>
      </c>
      <c r="J16" s="95">
        <f t="shared" si="1"/>
        <v>0</v>
      </c>
      <c r="K16" s="95">
        <f t="shared" si="1"/>
        <v>0</v>
      </c>
      <c r="L16" s="95">
        <f t="shared" si="1"/>
        <v>0</v>
      </c>
      <c r="M16" s="95">
        <f t="shared" si="1"/>
        <v>0</v>
      </c>
      <c r="N16" s="95">
        <f>SUBTOTAL(9,N17:N20)</f>
        <v>0</v>
      </c>
      <c r="O16" s="95">
        <f>SUBTOTAL(9,O17:O20)</f>
        <v>0</v>
      </c>
      <c r="P16" s="95">
        <f t="shared" si="1"/>
        <v>0</v>
      </c>
      <c r="Q16" s="95">
        <f>SUBTOTAL(9,Q17:Q20)</f>
        <v>0</v>
      </c>
      <c r="R16" s="95">
        <f t="shared" si="1"/>
        <v>0</v>
      </c>
      <c r="S16" s="95">
        <f>SUBTOTAL(9,S17:S20)</f>
        <v>0</v>
      </c>
      <c r="T16" s="95">
        <f t="shared" ref="T16:AE16" si="2">SUBTOTAL(9,T17:T20)</f>
        <v>0</v>
      </c>
      <c r="U16" s="95">
        <f t="shared" si="2"/>
        <v>0</v>
      </c>
      <c r="V16" s="95">
        <f t="shared" si="2"/>
        <v>0</v>
      </c>
      <c r="W16" s="95">
        <f t="shared" si="2"/>
        <v>0</v>
      </c>
      <c r="X16" s="95">
        <f t="shared" si="2"/>
        <v>0</v>
      </c>
      <c r="Y16" s="95">
        <f t="shared" si="2"/>
        <v>0</v>
      </c>
      <c r="Z16" s="95">
        <f t="shared" si="2"/>
        <v>0</v>
      </c>
      <c r="AA16" s="95">
        <f>SUBTOTAL(9,AA17:AA20)</f>
        <v>0</v>
      </c>
      <c r="AB16" s="95">
        <f>SUBTOTAL(9,AB17:AB20)</f>
        <v>0</v>
      </c>
      <c r="AC16" s="95">
        <f t="shared" si="2"/>
        <v>0</v>
      </c>
      <c r="AD16" s="95">
        <f>SUBTOTAL(9,AD17:AD20)</f>
        <v>0</v>
      </c>
      <c r="AE16" s="95">
        <f t="shared" si="2"/>
        <v>0</v>
      </c>
      <c r="AF16" s="95">
        <f>SUBTOTAL(9,AF17:AF20)</f>
        <v>0</v>
      </c>
      <c r="AG16" s="95">
        <f t="shared" ref="AG16:AR16" si="3">SUBTOTAL(9,AG17:AG20)</f>
        <v>0</v>
      </c>
      <c r="AH16" s="95">
        <f t="shared" si="3"/>
        <v>0</v>
      </c>
      <c r="AI16" s="95">
        <f t="shared" si="3"/>
        <v>0</v>
      </c>
      <c r="AJ16" s="95">
        <f t="shared" si="3"/>
        <v>0</v>
      </c>
      <c r="AK16" s="95">
        <f t="shared" si="3"/>
        <v>0</v>
      </c>
      <c r="AL16" s="95">
        <f t="shared" si="3"/>
        <v>0</v>
      </c>
      <c r="AM16" s="95">
        <f t="shared" si="3"/>
        <v>0</v>
      </c>
      <c r="AN16" s="95">
        <f>SUBTOTAL(9,AN17:AN20)</f>
        <v>0</v>
      </c>
      <c r="AO16" s="95">
        <f>SUBTOTAL(9,AO17:AO20)</f>
        <v>0</v>
      </c>
      <c r="AP16" s="95">
        <f t="shared" si="3"/>
        <v>0</v>
      </c>
      <c r="AQ16" s="95">
        <f>SUBTOTAL(9,AQ17:AQ20)</f>
        <v>0</v>
      </c>
      <c r="AR16" s="95">
        <f t="shared" si="3"/>
        <v>0</v>
      </c>
    </row>
    <row r="17" spans="1:44" x14ac:dyDescent="0.25">
      <c r="A17" s="111" t="str">
        <f t="shared" si="0"/>
        <v>DISPUTES BY NUMBER</v>
      </c>
      <c r="B17" s="36"/>
      <c r="C17" s="12" t="s">
        <v>26</v>
      </c>
      <c r="D17" s="53" t="s">
        <v>256</v>
      </c>
      <c r="E17" s="53" t="s">
        <v>506</v>
      </c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1">
        <v>0</v>
      </c>
      <c r="M17" s="25"/>
      <c r="N17" s="25"/>
      <c r="O17" s="25"/>
      <c r="P17" s="25"/>
      <c r="Q17" s="25"/>
      <c r="R17" s="25"/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1">
        <v>0</v>
      </c>
      <c r="Y17" s="251">
        <v>0</v>
      </c>
      <c r="Z17" s="25"/>
      <c r="AA17" s="25"/>
      <c r="AB17" s="25"/>
      <c r="AC17" s="25"/>
      <c r="AD17" s="25"/>
      <c r="AE17" s="25"/>
      <c r="AF17" s="251">
        <v>0</v>
      </c>
      <c r="AG17" s="251">
        <v>0</v>
      </c>
      <c r="AH17" s="251">
        <v>0</v>
      </c>
      <c r="AI17" s="251">
        <v>0</v>
      </c>
      <c r="AJ17" s="251">
        <v>0</v>
      </c>
      <c r="AK17" s="251">
        <v>0</v>
      </c>
      <c r="AL17" s="251">
        <v>0</v>
      </c>
      <c r="AM17" s="25"/>
      <c r="AN17" s="25"/>
      <c r="AO17" s="25"/>
      <c r="AP17" s="25"/>
      <c r="AQ17" s="25"/>
      <c r="AR17" s="25"/>
    </row>
    <row r="18" spans="1:44" x14ac:dyDescent="0.25">
      <c r="A18" s="111" t="str">
        <f t="shared" si="0"/>
        <v>DISPUTES BY NUMBER</v>
      </c>
      <c r="B18" s="36"/>
      <c r="C18" s="12" t="s">
        <v>26</v>
      </c>
      <c r="D18" s="53" t="s">
        <v>255</v>
      </c>
      <c r="E18" s="53" t="s">
        <v>507</v>
      </c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"/>
      <c r="N18" s="25"/>
      <c r="O18" s="25"/>
      <c r="P18" s="25"/>
      <c r="Q18" s="25"/>
      <c r="R18" s="25"/>
      <c r="S18" s="251">
        <v>0</v>
      </c>
      <c r="T18" s="251">
        <v>0</v>
      </c>
      <c r="U18" s="251">
        <v>0</v>
      </c>
      <c r="V18" s="251">
        <v>0</v>
      </c>
      <c r="W18" s="251">
        <v>0</v>
      </c>
      <c r="X18" s="251">
        <v>0</v>
      </c>
      <c r="Y18" s="251">
        <v>0</v>
      </c>
      <c r="Z18" s="25"/>
      <c r="AA18" s="25"/>
      <c r="AB18" s="25"/>
      <c r="AC18" s="25"/>
      <c r="AD18" s="25"/>
      <c r="AE18" s="25"/>
      <c r="AF18" s="251">
        <v>0</v>
      </c>
      <c r="AG18" s="251">
        <v>0</v>
      </c>
      <c r="AH18" s="251">
        <v>0</v>
      </c>
      <c r="AI18" s="251">
        <v>0</v>
      </c>
      <c r="AJ18" s="251">
        <v>0</v>
      </c>
      <c r="AK18" s="251">
        <v>0</v>
      </c>
      <c r="AL18" s="251">
        <v>0</v>
      </c>
      <c r="AM18" s="25"/>
      <c r="AN18" s="25"/>
      <c r="AO18" s="25"/>
      <c r="AP18" s="25"/>
      <c r="AQ18" s="25"/>
      <c r="AR18" s="25"/>
    </row>
    <row r="19" spans="1:44" x14ac:dyDescent="0.25">
      <c r="A19" s="111" t="str">
        <f t="shared" si="0"/>
        <v>DISPUTES BY NUMBER</v>
      </c>
      <c r="B19" s="36"/>
      <c r="C19" s="12" t="s">
        <v>26</v>
      </c>
      <c r="D19" s="53" t="s">
        <v>523</v>
      </c>
      <c r="E19" s="53" t="s">
        <v>508</v>
      </c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"/>
      <c r="N19" s="25"/>
      <c r="O19" s="25"/>
      <c r="P19" s="25"/>
      <c r="Q19" s="25"/>
      <c r="R19" s="25"/>
      <c r="S19" s="251">
        <v>0</v>
      </c>
      <c r="T19" s="251">
        <v>0</v>
      </c>
      <c r="U19" s="251">
        <v>0</v>
      </c>
      <c r="V19" s="251">
        <v>0</v>
      </c>
      <c r="W19" s="251">
        <v>0</v>
      </c>
      <c r="X19" s="251">
        <v>0</v>
      </c>
      <c r="Y19" s="251">
        <v>0</v>
      </c>
      <c r="Z19" s="25"/>
      <c r="AA19" s="25"/>
      <c r="AB19" s="25"/>
      <c r="AC19" s="25"/>
      <c r="AD19" s="25"/>
      <c r="AE19" s="25"/>
      <c r="AF19" s="251">
        <v>0</v>
      </c>
      <c r="AG19" s="251">
        <v>0</v>
      </c>
      <c r="AH19" s="251">
        <v>0</v>
      </c>
      <c r="AI19" s="251">
        <v>0</v>
      </c>
      <c r="AJ19" s="251">
        <v>0</v>
      </c>
      <c r="AK19" s="251">
        <v>0</v>
      </c>
      <c r="AL19" s="251">
        <v>0</v>
      </c>
      <c r="AM19" s="25"/>
      <c r="AN19" s="25"/>
      <c r="AO19" s="25"/>
      <c r="AP19" s="25"/>
      <c r="AQ19" s="25"/>
      <c r="AR19" s="25"/>
    </row>
    <row r="20" spans="1:44" x14ac:dyDescent="0.25">
      <c r="A20" s="111" t="str">
        <f t="shared" si="0"/>
        <v>DISPUTES BY NUMBER</v>
      </c>
      <c r="B20" s="36"/>
      <c r="C20" s="12" t="s">
        <v>26</v>
      </c>
      <c r="D20" s="53" t="s">
        <v>292</v>
      </c>
      <c r="E20" s="53" t="s">
        <v>509</v>
      </c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1">
        <v>0</v>
      </c>
      <c r="L20" s="251">
        <v>0</v>
      </c>
      <c r="M20" s="25"/>
      <c r="N20" s="25"/>
      <c r="O20" s="25"/>
      <c r="P20" s="25"/>
      <c r="Q20" s="25"/>
      <c r="R20" s="25"/>
      <c r="S20" s="251">
        <v>0</v>
      </c>
      <c r="T20" s="251">
        <v>0</v>
      </c>
      <c r="U20" s="251">
        <v>0</v>
      </c>
      <c r="V20" s="251">
        <v>0</v>
      </c>
      <c r="W20" s="251">
        <v>0</v>
      </c>
      <c r="X20" s="251">
        <v>0</v>
      </c>
      <c r="Y20" s="251">
        <v>0</v>
      </c>
      <c r="Z20" s="25"/>
      <c r="AA20" s="25"/>
      <c r="AB20" s="25"/>
      <c r="AC20" s="25"/>
      <c r="AD20" s="25"/>
      <c r="AE20" s="25"/>
      <c r="AF20" s="251">
        <v>0</v>
      </c>
      <c r="AG20" s="251">
        <v>0</v>
      </c>
      <c r="AH20" s="251">
        <v>0</v>
      </c>
      <c r="AI20" s="251">
        <v>0</v>
      </c>
      <c r="AJ20" s="251">
        <v>0</v>
      </c>
      <c r="AK20" s="251">
        <v>0</v>
      </c>
      <c r="AL20" s="251">
        <v>0</v>
      </c>
      <c r="AM20" s="25"/>
      <c r="AN20" s="25"/>
      <c r="AO20" s="25"/>
      <c r="AP20" s="25"/>
      <c r="AQ20" s="25"/>
      <c r="AR20" s="25"/>
    </row>
    <row r="21" spans="1:44" x14ac:dyDescent="0.25">
      <c r="A21" s="111" t="str">
        <f t="shared" si="0"/>
        <v>DISPUTES BY NUMBER</v>
      </c>
      <c r="B21" s="36"/>
      <c r="C21" s="12" t="s">
        <v>26</v>
      </c>
      <c r="D21" s="53" t="s">
        <v>354</v>
      </c>
      <c r="E21" s="53" t="s">
        <v>227</v>
      </c>
      <c r="F21" s="95">
        <f>SUBTOTAL(9,F22:F24)</f>
        <v>0</v>
      </c>
      <c r="G21" s="95">
        <f>SUBTOTAL(9,G22:G24)</f>
        <v>0</v>
      </c>
      <c r="H21" s="95">
        <f t="shared" ref="H21:M21" si="4">SUBTOTAL(9,H22:H24)</f>
        <v>0</v>
      </c>
      <c r="I21" s="95">
        <f>SUBTOTAL(9,I22:I24)</f>
        <v>0</v>
      </c>
      <c r="J21" s="95">
        <f>SUBTOTAL(9,J22:J24)</f>
        <v>0</v>
      </c>
      <c r="K21" s="95">
        <f t="shared" si="4"/>
        <v>0</v>
      </c>
      <c r="L21" s="95">
        <f>SUBTOTAL(9,L22:L24)</f>
        <v>0</v>
      </c>
      <c r="M21" s="95">
        <f t="shared" si="4"/>
        <v>0</v>
      </c>
      <c r="N21" s="95">
        <f t="shared" ref="N21:Y21" si="5">SUBTOTAL(9,N22:N24)</f>
        <v>0</v>
      </c>
      <c r="O21" s="95">
        <f t="shared" si="5"/>
        <v>0</v>
      </c>
      <c r="P21" s="95">
        <f t="shared" si="5"/>
        <v>0</v>
      </c>
      <c r="Q21" s="95">
        <f t="shared" si="5"/>
        <v>0</v>
      </c>
      <c r="R21" s="95">
        <f t="shared" si="5"/>
        <v>0</v>
      </c>
      <c r="S21" s="95">
        <f t="shared" si="5"/>
        <v>0</v>
      </c>
      <c r="T21" s="95">
        <f t="shared" si="5"/>
        <v>0</v>
      </c>
      <c r="U21" s="95">
        <f t="shared" si="5"/>
        <v>0</v>
      </c>
      <c r="V21" s="95">
        <f t="shared" si="5"/>
        <v>0</v>
      </c>
      <c r="W21" s="95">
        <f t="shared" si="5"/>
        <v>0</v>
      </c>
      <c r="X21" s="95">
        <f t="shared" si="5"/>
        <v>0</v>
      </c>
      <c r="Y21" s="95">
        <f t="shared" si="5"/>
        <v>0</v>
      </c>
      <c r="Z21" s="95">
        <f t="shared" ref="Z21:AE21" si="6">SUBTOTAL(9,Z22:Z24)</f>
        <v>0</v>
      </c>
      <c r="AA21" s="95">
        <f>SUBTOTAL(9,AA22:AA24)</f>
        <v>0</v>
      </c>
      <c r="AB21" s="95">
        <f>SUBTOTAL(9,AB22:AB24)</f>
        <v>0</v>
      </c>
      <c r="AC21" s="95">
        <f t="shared" si="6"/>
        <v>0</v>
      </c>
      <c r="AD21" s="95">
        <f>SUBTOTAL(9,AD22:AD24)</f>
        <v>0</v>
      </c>
      <c r="AE21" s="95">
        <f t="shared" si="6"/>
        <v>0</v>
      </c>
      <c r="AF21" s="95">
        <f t="shared" ref="AF21:AL21" si="7">SUBTOTAL(9,AF22:AF24)</f>
        <v>0</v>
      </c>
      <c r="AG21" s="95">
        <f t="shared" si="7"/>
        <v>0</v>
      </c>
      <c r="AH21" s="95">
        <f t="shared" si="7"/>
        <v>0</v>
      </c>
      <c r="AI21" s="95">
        <f t="shared" si="7"/>
        <v>0</v>
      </c>
      <c r="AJ21" s="95">
        <f t="shared" si="7"/>
        <v>0</v>
      </c>
      <c r="AK21" s="95">
        <f t="shared" si="7"/>
        <v>0</v>
      </c>
      <c r="AL21" s="95">
        <f t="shared" si="7"/>
        <v>0</v>
      </c>
      <c r="AM21" s="95">
        <f t="shared" ref="AM21:AR21" si="8">SUBTOTAL(9,AM22:AM24)</f>
        <v>0</v>
      </c>
      <c r="AN21" s="95">
        <f>SUBTOTAL(9,AN22:AN24)</f>
        <v>0</v>
      </c>
      <c r="AO21" s="95">
        <f>SUBTOTAL(9,AO22:AO24)</f>
        <v>0</v>
      </c>
      <c r="AP21" s="95">
        <f t="shared" si="8"/>
        <v>0</v>
      </c>
      <c r="AQ21" s="95">
        <f>SUBTOTAL(9,AQ22:AQ24)</f>
        <v>0</v>
      </c>
      <c r="AR21" s="95">
        <f t="shared" si="8"/>
        <v>0</v>
      </c>
    </row>
    <row r="22" spans="1:44" x14ac:dyDescent="0.25">
      <c r="A22" s="111" t="str">
        <f t="shared" si="0"/>
        <v>DISPUTES BY NUMBER</v>
      </c>
      <c r="B22" s="36"/>
      <c r="C22" s="12" t="s">
        <v>26</v>
      </c>
      <c r="D22" s="53" t="s">
        <v>222</v>
      </c>
      <c r="E22" s="53" t="s">
        <v>257</v>
      </c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1">
        <v>0</v>
      </c>
      <c r="L22" s="251">
        <v>0</v>
      </c>
      <c r="M22" s="25"/>
      <c r="N22" s="25"/>
      <c r="O22" s="25"/>
      <c r="P22" s="25"/>
      <c r="Q22" s="25"/>
      <c r="R22" s="25"/>
      <c r="S22" s="251">
        <v>0</v>
      </c>
      <c r="T22" s="251">
        <v>0</v>
      </c>
      <c r="U22" s="251">
        <v>0</v>
      </c>
      <c r="V22" s="251">
        <v>0</v>
      </c>
      <c r="W22" s="251">
        <v>0</v>
      </c>
      <c r="X22" s="251">
        <v>0</v>
      </c>
      <c r="Y22" s="251">
        <v>0</v>
      </c>
      <c r="Z22" s="25"/>
      <c r="AA22" s="25"/>
      <c r="AB22" s="25"/>
      <c r="AC22" s="25"/>
      <c r="AD22" s="25"/>
      <c r="AE22" s="25"/>
      <c r="AF22" s="251">
        <v>0</v>
      </c>
      <c r="AG22" s="251">
        <v>0</v>
      </c>
      <c r="AH22" s="251">
        <v>0</v>
      </c>
      <c r="AI22" s="251">
        <v>0</v>
      </c>
      <c r="AJ22" s="251">
        <v>0</v>
      </c>
      <c r="AK22" s="251">
        <v>0</v>
      </c>
      <c r="AL22" s="251">
        <v>0</v>
      </c>
      <c r="AM22" s="25"/>
      <c r="AN22" s="25"/>
      <c r="AO22" s="25"/>
      <c r="AP22" s="25"/>
      <c r="AQ22" s="25"/>
      <c r="AR22" s="25"/>
    </row>
    <row r="23" spans="1:44" x14ac:dyDescent="0.25">
      <c r="A23" s="111" t="str">
        <f t="shared" si="0"/>
        <v>DISPUTES BY NUMBER</v>
      </c>
      <c r="B23" s="36"/>
      <c r="C23" s="12" t="s">
        <v>26</v>
      </c>
      <c r="D23" s="53" t="s">
        <v>224</v>
      </c>
      <c r="E23" s="53" t="s">
        <v>258</v>
      </c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1">
        <v>0</v>
      </c>
      <c r="L23" s="251">
        <v>0</v>
      </c>
      <c r="M23" s="25"/>
      <c r="N23" s="25"/>
      <c r="O23" s="25"/>
      <c r="P23" s="25"/>
      <c r="Q23" s="25"/>
      <c r="R23" s="25"/>
      <c r="S23" s="251">
        <v>0</v>
      </c>
      <c r="T23" s="251">
        <v>0</v>
      </c>
      <c r="U23" s="251">
        <v>0</v>
      </c>
      <c r="V23" s="251">
        <v>0</v>
      </c>
      <c r="W23" s="251">
        <v>0</v>
      </c>
      <c r="X23" s="251">
        <v>0</v>
      </c>
      <c r="Y23" s="251">
        <v>0</v>
      </c>
      <c r="Z23" s="25"/>
      <c r="AA23" s="25"/>
      <c r="AB23" s="25"/>
      <c r="AC23" s="25"/>
      <c r="AD23" s="25"/>
      <c r="AE23" s="25"/>
      <c r="AF23" s="251">
        <v>0</v>
      </c>
      <c r="AG23" s="251">
        <v>0</v>
      </c>
      <c r="AH23" s="251">
        <v>0</v>
      </c>
      <c r="AI23" s="251">
        <v>0</v>
      </c>
      <c r="AJ23" s="251">
        <v>0</v>
      </c>
      <c r="AK23" s="251">
        <v>0</v>
      </c>
      <c r="AL23" s="251">
        <v>0</v>
      </c>
      <c r="AM23" s="25"/>
      <c r="AN23" s="25"/>
      <c r="AO23" s="25"/>
      <c r="AP23" s="25"/>
      <c r="AQ23" s="25"/>
      <c r="AR23" s="25"/>
    </row>
    <row r="24" spans="1:44" x14ac:dyDescent="0.25">
      <c r="A24" s="111" t="str">
        <f t="shared" si="0"/>
        <v>DISPUTES BY NUMBER</v>
      </c>
      <c r="B24" s="36"/>
      <c r="C24" s="12" t="s">
        <v>26</v>
      </c>
      <c r="D24" s="53" t="s">
        <v>341</v>
      </c>
      <c r="E24" s="53" t="s">
        <v>259</v>
      </c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1">
        <v>0</v>
      </c>
      <c r="L24" s="251">
        <v>0</v>
      </c>
      <c r="M24" s="25"/>
      <c r="N24" s="25"/>
      <c r="O24" s="25"/>
      <c r="P24" s="25"/>
      <c r="Q24" s="25"/>
      <c r="R24" s="25"/>
      <c r="S24" s="251">
        <v>0</v>
      </c>
      <c r="T24" s="251">
        <v>0</v>
      </c>
      <c r="U24" s="251">
        <v>0</v>
      </c>
      <c r="V24" s="251">
        <v>0</v>
      </c>
      <c r="W24" s="251">
        <v>0</v>
      </c>
      <c r="X24" s="251">
        <v>0</v>
      </c>
      <c r="Y24" s="251">
        <v>0</v>
      </c>
      <c r="Z24" s="25"/>
      <c r="AA24" s="25"/>
      <c r="AB24" s="25"/>
      <c r="AC24" s="25"/>
      <c r="AD24" s="25"/>
      <c r="AE24" s="25"/>
      <c r="AF24" s="251">
        <v>0</v>
      </c>
      <c r="AG24" s="251">
        <v>0</v>
      </c>
      <c r="AH24" s="251">
        <v>0</v>
      </c>
      <c r="AI24" s="251">
        <v>0</v>
      </c>
      <c r="AJ24" s="251">
        <v>0</v>
      </c>
      <c r="AK24" s="251">
        <v>0</v>
      </c>
      <c r="AL24" s="251">
        <v>0</v>
      </c>
      <c r="AM24" s="25"/>
      <c r="AN24" s="25"/>
      <c r="AO24" s="25"/>
      <c r="AP24" s="25"/>
      <c r="AQ24" s="25"/>
      <c r="AR24" s="25"/>
    </row>
    <row r="25" spans="1:44" x14ac:dyDescent="0.25">
      <c r="A25" s="111" t="str">
        <f t="shared" si="0"/>
        <v>DISPUTES BY NUMBER</v>
      </c>
      <c r="B25" s="36"/>
      <c r="C25" s="12" t="s">
        <v>26</v>
      </c>
      <c r="D25" s="53" t="s">
        <v>515</v>
      </c>
      <c r="E25" s="53" t="s">
        <v>228</v>
      </c>
      <c r="F25" s="95">
        <f t="shared" ref="F25:AR25" si="9">F14+F16-F21</f>
        <v>0</v>
      </c>
      <c r="G25" s="95">
        <f t="shared" si="9"/>
        <v>0</v>
      </c>
      <c r="H25" s="95">
        <f t="shared" si="9"/>
        <v>0</v>
      </c>
      <c r="I25" s="95">
        <f t="shared" si="9"/>
        <v>0</v>
      </c>
      <c r="J25" s="95">
        <f t="shared" si="9"/>
        <v>0</v>
      </c>
      <c r="K25" s="95">
        <f t="shared" si="9"/>
        <v>0</v>
      </c>
      <c r="L25" s="95">
        <f t="shared" si="9"/>
        <v>0</v>
      </c>
      <c r="M25" s="95">
        <f t="shared" si="9"/>
        <v>0</v>
      </c>
      <c r="N25" s="95">
        <f t="shared" si="9"/>
        <v>0</v>
      </c>
      <c r="O25" s="95">
        <f t="shared" si="9"/>
        <v>0</v>
      </c>
      <c r="P25" s="95">
        <f t="shared" si="9"/>
        <v>0</v>
      </c>
      <c r="Q25" s="95">
        <f t="shared" si="9"/>
        <v>0</v>
      </c>
      <c r="R25" s="95">
        <f t="shared" si="9"/>
        <v>0</v>
      </c>
      <c r="S25" s="95">
        <f t="shared" si="9"/>
        <v>0</v>
      </c>
      <c r="T25" s="95">
        <f t="shared" si="9"/>
        <v>0</v>
      </c>
      <c r="U25" s="95">
        <f t="shared" si="9"/>
        <v>0</v>
      </c>
      <c r="V25" s="95">
        <f t="shared" si="9"/>
        <v>0</v>
      </c>
      <c r="W25" s="95">
        <f t="shared" si="9"/>
        <v>0</v>
      </c>
      <c r="X25" s="95">
        <f t="shared" si="9"/>
        <v>0</v>
      </c>
      <c r="Y25" s="95">
        <f t="shared" si="9"/>
        <v>0</v>
      </c>
      <c r="Z25" s="95">
        <f t="shared" si="9"/>
        <v>0</v>
      </c>
      <c r="AA25" s="95">
        <f t="shared" si="9"/>
        <v>0</v>
      </c>
      <c r="AB25" s="95">
        <f t="shared" si="9"/>
        <v>0</v>
      </c>
      <c r="AC25" s="95">
        <f t="shared" si="9"/>
        <v>0</v>
      </c>
      <c r="AD25" s="95">
        <f t="shared" si="9"/>
        <v>0</v>
      </c>
      <c r="AE25" s="95">
        <f t="shared" si="9"/>
        <v>0</v>
      </c>
      <c r="AF25" s="95">
        <f t="shared" si="9"/>
        <v>0</v>
      </c>
      <c r="AG25" s="95">
        <f t="shared" si="9"/>
        <v>0</v>
      </c>
      <c r="AH25" s="95">
        <f t="shared" si="9"/>
        <v>0</v>
      </c>
      <c r="AI25" s="95">
        <f t="shared" si="9"/>
        <v>0</v>
      </c>
      <c r="AJ25" s="95">
        <f t="shared" si="9"/>
        <v>0</v>
      </c>
      <c r="AK25" s="95">
        <f t="shared" si="9"/>
        <v>0</v>
      </c>
      <c r="AL25" s="95">
        <f t="shared" si="9"/>
        <v>0</v>
      </c>
      <c r="AM25" s="95">
        <f t="shared" si="9"/>
        <v>0</v>
      </c>
      <c r="AN25" s="95">
        <f t="shared" si="9"/>
        <v>0</v>
      </c>
      <c r="AO25" s="95">
        <f t="shared" si="9"/>
        <v>0</v>
      </c>
      <c r="AP25" s="95">
        <f t="shared" si="9"/>
        <v>0</v>
      </c>
      <c r="AQ25" s="95">
        <f t="shared" si="9"/>
        <v>0</v>
      </c>
      <c r="AR25" s="95">
        <f t="shared" si="9"/>
        <v>0</v>
      </c>
    </row>
    <row r="26" spans="1:44" x14ac:dyDescent="0.25">
      <c r="A26" s="111"/>
      <c r="B26" s="36"/>
      <c r="C26" s="1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</row>
    <row r="27" spans="1:44" x14ac:dyDescent="0.25">
      <c r="A27" s="111" t="str">
        <f t="shared" ref="A27:A35" si="10">$A$14</f>
        <v>DISPUTES BY NUMBER</v>
      </c>
      <c r="B27" s="36"/>
      <c r="C27" s="12" t="s">
        <v>26</v>
      </c>
      <c r="D27" s="53" t="s">
        <v>355</v>
      </c>
      <c r="E27" s="53" t="s">
        <v>27</v>
      </c>
      <c r="F27" s="95">
        <f t="shared" ref="F27:R27" si="11">SUBTOTAL(9,F28:F35)</f>
        <v>0</v>
      </c>
      <c r="G27" s="95">
        <f t="shared" si="11"/>
        <v>0</v>
      </c>
      <c r="H27" s="95">
        <f t="shared" si="11"/>
        <v>0</v>
      </c>
      <c r="I27" s="95">
        <f t="shared" si="11"/>
        <v>0</v>
      </c>
      <c r="J27" s="95">
        <f t="shared" si="11"/>
        <v>0</v>
      </c>
      <c r="K27" s="95">
        <f t="shared" si="11"/>
        <v>0</v>
      </c>
      <c r="L27" s="95">
        <f t="shared" si="11"/>
        <v>0</v>
      </c>
      <c r="M27" s="95">
        <f t="shared" si="11"/>
        <v>0</v>
      </c>
      <c r="N27" s="95">
        <f>SUBTOTAL(9,N28:N35)</f>
        <v>0</v>
      </c>
      <c r="O27" s="95">
        <f>SUBTOTAL(9,O28:O35)</f>
        <v>0</v>
      </c>
      <c r="P27" s="95">
        <f t="shared" si="11"/>
        <v>0</v>
      </c>
      <c r="Q27" s="95">
        <f>SUBTOTAL(9,Q28:Q35)</f>
        <v>0</v>
      </c>
      <c r="R27" s="95">
        <f t="shared" si="11"/>
        <v>0</v>
      </c>
      <c r="S27" s="95">
        <f t="shared" ref="S27:AR27" si="12">SUBTOTAL(9,S28:S35)</f>
        <v>0</v>
      </c>
      <c r="T27" s="95">
        <f t="shared" si="12"/>
        <v>0</v>
      </c>
      <c r="U27" s="95">
        <f t="shared" si="12"/>
        <v>0</v>
      </c>
      <c r="V27" s="95">
        <f t="shared" si="12"/>
        <v>0</v>
      </c>
      <c r="W27" s="95">
        <f t="shared" si="12"/>
        <v>0</v>
      </c>
      <c r="X27" s="95">
        <f t="shared" si="12"/>
        <v>0</v>
      </c>
      <c r="Y27" s="95">
        <f t="shared" si="12"/>
        <v>0</v>
      </c>
      <c r="Z27" s="95">
        <f t="shared" si="12"/>
        <v>0</v>
      </c>
      <c r="AA27" s="95">
        <f>SUBTOTAL(9,AA28:AA35)</f>
        <v>0</v>
      </c>
      <c r="AB27" s="95">
        <f>SUBTOTAL(9,AB28:AB35)</f>
        <v>0</v>
      </c>
      <c r="AC27" s="95">
        <f t="shared" si="12"/>
        <v>0</v>
      </c>
      <c r="AD27" s="95">
        <f>SUBTOTAL(9,AD28:AD35)</f>
        <v>0</v>
      </c>
      <c r="AE27" s="95">
        <f t="shared" si="12"/>
        <v>0</v>
      </c>
      <c r="AF27" s="95">
        <f t="shared" si="12"/>
        <v>0</v>
      </c>
      <c r="AG27" s="95">
        <f t="shared" si="12"/>
        <v>0</v>
      </c>
      <c r="AH27" s="95">
        <f t="shared" si="12"/>
        <v>0</v>
      </c>
      <c r="AI27" s="95">
        <f t="shared" si="12"/>
        <v>0</v>
      </c>
      <c r="AJ27" s="95">
        <f t="shared" si="12"/>
        <v>0</v>
      </c>
      <c r="AK27" s="95">
        <f t="shared" si="12"/>
        <v>0</v>
      </c>
      <c r="AL27" s="95">
        <f t="shared" si="12"/>
        <v>0</v>
      </c>
      <c r="AM27" s="95">
        <f t="shared" si="12"/>
        <v>0</v>
      </c>
      <c r="AN27" s="95">
        <f>SUBTOTAL(9,AN28:AN35)</f>
        <v>0</v>
      </c>
      <c r="AO27" s="95">
        <f>SUBTOTAL(9,AO28:AO35)</f>
        <v>0</v>
      </c>
      <c r="AP27" s="95">
        <f t="shared" si="12"/>
        <v>0</v>
      </c>
      <c r="AQ27" s="95">
        <f>SUBTOTAL(9,AQ28:AQ35)</f>
        <v>0</v>
      </c>
      <c r="AR27" s="95">
        <f t="shared" si="12"/>
        <v>0</v>
      </c>
    </row>
    <row r="28" spans="1:44" x14ac:dyDescent="0.25">
      <c r="A28" s="111" t="str">
        <f t="shared" si="10"/>
        <v>DISPUTES BY NUMBER</v>
      </c>
      <c r="B28" s="36"/>
      <c r="C28" s="12" t="s">
        <v>26</v>
      </c>
      <c r="D28" s="53" t="s">
        <v>454</v>
      </c>
      <c r="E28" s="53" t="s">
        <v>229</v>
      </c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0</v>
      </c>
      <c r="M28" s="25"/>
      <c r="N28" s="25"/>
      <c r="O28" s="25"/>
      <c r="P28" s="25"/>
      <c r="Q28" s="25"/>
      <c r="R28" s="25"/>
      <c r="S28" s="251">
        <v>0</v>
      </c>
      <c r="T28" s="251">
        <v>0</v>
      </c>
      <c r="U28" s="251">
        <v>0</v>
      </c>
      <c r="V28" s="251">
        <v>0</v>
      </c>
      <c r="W28" s="251">
        <v>0</v>
      </c>
      <c r="X28" s="251">
        <v>0</v>
      </c>
      <c r="Y28" s="251">
        <v>0</v>
      </c>
      <c r="Z28" s="25"/>
      <c r="AA28" s="25"/>
      <c r="AB28" s="25"/>
      <c r="AC28" s="25"/>
      <c r="AD28" s="25"/>
      <c r="AE28" s="25"/>
      <c r="AF28" s="251">
        <v>0</v>
      </c>
      <c r="AG28" s="251">
        <v>0</v>
      </c>
      <c r="AH28" s="251">
        <v>0</v>
      </c>
      <c r="AI28" s="251">
        <v>0</v>
      </c>
      <c r="AJ28" s="251">
        <v>0</v>
      </c>
      <c r="AK28" s="251">
        <v>0</v>
      </c>
      <c r="AL28" s="251">
        <v>0</v>
      </c>
      <c r="AM28" s="25"/>
      <c r="AN28" s="25"/>
      <c r="AO28" s="25"/>
      <c r="AP28" s="25"/>
      <c r="AQ28" s="25"/>
      <c r="AR28" s="25"/>
    </row>
    <row r="29" spans="1:44" x14ac:dyDescent="0.25">
      <c r="A29" s="111" t="str">
        <f t="shared" si="10"/>
        <v>DISPUTES BY NUMBER</v>
      </c>
      <c r="B29" s="36"/>
      <c r="C29" s="12" t="s">
        <v>26</v>
      </c>
      <c r="D29" s="53" t="s">
        <v>455</v>
      </c>
      <c r="E29" s="53" t="s">
        <v>230</v>
      </c>
      <c r="F29" s="95">
        <f>SUBTOTAL(9,F30:F32)</f>
        <v>0</v>
      </c>
      <c r="G29" s="95">
        <f t="shared" ref="G29:AR29" si="13">SUBTOTAL(9,G30:G32)</f>
        <v>0</v>
      </c>
      <c r="H29" s="95">
        <f t="shared" si="13"/>
        <v>0</v>
      </c>
      <c r="I29" s="95">
        <f t="shared" si="13"/>
        <v>0</v>
      </c>
      <c r="J29" s="95">
        <f t="shared" si="13"/>
        <v>0</v>
      </c>
      <c r="K29" s="95">
        <f t="shared" si="13"/>
        <v>0</v>
      </c>
      <c r="L29" s="95">
        <f t="shared" si="13"/>
        <v>0</v>
      </c>
      <c r="M29" s="95">
        <f t="shared" si="13"/>
        <v>0</v>
      </c>
      <c r="N29" s="95">
        <f t="shared" si="13"/>
        <v>0</v>
      </c>
      <c r="O29" s="95">
        <f t="shared" si="13"/>
        <v>0</v>
      </c>
      <c r="P29" s="95">
        <f t="shared" si="13"/>
        <v>0</v>
      </c>
      <c r="Q29" s="95">
        <f t="shared" si="13"/>
        <v>0</v>
      </c>
      <c r="R29" s="95">
        <f t="shared" si="13"/>
        <v>0</v>
      </c>
      <c r="S29" s="95">
        <f t="shared" si="13"/>
        <v>0</v>
      </c>
      <c r="T29" s="95">
        <f t="shared" si="13"/>
        <v>0</v>
      </c>
      <c r="U29" s="95">
        <f t="shared" si="13"/>
        <v>0</v>
      </c>
      <c r="V29" s="95">
        <f t="shared" si="13"/>
        <v>0</v>
      </c>
      <c r="W29" s="95">
        <f t="shared" si="13"/>
        <v>0</v>
      </c>
      <c r="X29" s="95">
        <f t="shared" si="13"/>
        <v>0</v>
      </c>
      <c r="Y29" s="95">
        <f t="shared" si="13"/>
        <v>0</v>
      </c>
      <c r="Z29" s="95">
        <f t="shared" si="13"/>
        <v>0</v>
      </c>
      <c r="AA29" s="95">
        <f t="shared" si="13"/>
        <v>0</v>
      </c>
      <c r="AB29" s="95">
        <f t="shared" si="13"/>
        <v>0</v>
      </c>
      <c r="AC29" s="95">
        <f t="shared" si="13"/>
        <v>0</v>
      </c>
      <c r="AD29" s="95">
        <f t="shared" si="13"/>
        <v>0</v>
      </c>
      <c r="AE29" s="95">
        <f t="shared" si="13"/>
        <v>0</v>
      </c>
      <c r="AF29" s="95">
        <f t="shared" si="13"/>
        <v>0</v>
      </c>
      <c r="AG29" s="95">
        <f t="shared" si="13"/>
        <v>0</v>
      </c>
      <c r="AH29" s="95">
        <f t="shared" si="13"/>
        <v>0</v>
      </c>
      <c r="AI29" s="95">
        <f t="shared" si="13"/>
        <v>0</v>
      </c>
      <c r="AJ29" s="95">
        <f t="shared" si="13"/>
        <v>0</v>
      </c>
      <c r="AK29" s="95">
        <f t="shared" si="13"/>
        <v>0</v>
      </c>
      <c r="AL29" s="95">
        <f t="shared" si="13"/>
        <v>0</v>
      </c>
      <c r="AM29" s="95">
        <f t="shared" si="13"/>
        <v>0</v>
      </c>
      <c r="AN29" s="95">
        <f t="shared" si="13"/>
        <v>0</v>
      </c>
      <c r="AO29" s="95">
        <f t="shared" si="13"/>
        <v>0</v>
      </c>
      <c r="AP29" s="95">
        <f t="shared" si="13"/>
        <v>0</v>
      </c>
      <c r="AQ29" s="95">
        <f t="shared" si="13"/>
        <v>0</v>
      </c>
      <c r="AR29" s="95">
        <f t="shared" si="13"/>
        <v>0</v>
      </c>
    </row>
    <row r="30" spans="1:44" x14ac:dyDescent="0.25">
      <c r="A30" s="111" t="str">
        <f t="shared" si="10"/>
        <v>DISPUTES BY NUMBER</v>
      </c>
      <c r="B30" s="36"/>
      <c r="C30" s="12" t="s">
        <v>26</v>
      </c>
      <c r="D30" s="53" t="s">
        <v>456</v>
      </c>
      <c r="E30" s="53" t="s">
        <v>510</v>
      </c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1">
        <v>0</v>
      </c>
      <c r="L30" s="251">
        <v>0</v>
      </c>
      <c r="M30" s="25"/>
      <c r="N30" s="25"/>
      <c r="O30" s="25"/>
      <c r="P30" s="25"/>
      <c r="Q30" s="25"/>
      <c r="R30" s="25"/>
      <c r="S30" s="251">
        <v>0</v>
      </c>
      <c r="T30" s="251">
        <v>0</v>
      </c>
      <c r="U30" s="251">
        <v>0</v>
      </c>
      <c r="V30" s="251">
        <v>0</v>
      </c>
      <c r="W30" s="251">
        <v>0</v>
      </c>
      <c r="X30" s="251">
        <v>0</v>
      </c>
      <c r="Y30" s="251">
        <v>0</v>
      </c>
      <c r="Z30" s="25"/>
      <c r="AA30" s="25"/>
      <c r="AB30" s="25"/>
      <c r="AC30" s="25"/>
      <c r="AD30" s="25"/>
      <c r="AE30" s="25"/>
      <c r="AF30" s="251">
        <v>0</v>
      </c>
      <c r="AG30" s="251">
        <v>0</v>
      </c>
      <c r="AH30" s="251">
        <v>0</v>
      </c>
      <c r="AI30" s="251">
        <v>0</v>
      </c>
      <c r="AJ30" s="251">
        <v>0</v>
      </c>
      <c r="AK30" s="251">
        <v>0</v>
      </c>
      <c r="AL30" s="251">
        <v>0</v>
      </c>
      <c r="AM30" s="25"/>
      <c r="AN30" s="25"/>
      <c r="AO30" s="25"/>
      <c r="AP30" s="25"/>
      <c r="AQ30" s="25"/>
      <c r="AR30" s="25"/>
    </row>
    <row r="31" spans="1:44" x14ac:dyDescent="0.25">
      <c r="A31" s="111" t="str">
        <f t="shared" si="10"/>
        <v>DISPUTES BY NUMBER</v>
      </c>
      <c r="B31" s="36"/>
      <c r="C31" s="12" t="s">
        <v>26</v>
      </c>
      <c r="D31" s="53" t="s">
        <v>356</v>
      </c>
      <c r="E31" s="53" t="s">
        <v>511</v>
      </c>
      <c r="F31" s="251">
        <v>0</v>
      </c>
      <c r="G31" s="251">
        <v>0</v>
      </c>
      <c r="H31" s="251">
        <v>0</v>
      </c>
      <c r="I31" s="251">
        <v>0</v>
      </c>
      <c r="J31" s="251">
        <v>0</v>
      </c>
      <c r="K31" s="251">
        <v>0</v>
      </c>
      <c r="L31" s="251">
        <v>0</v>
      </c>
      <c r="M31" s="25"/>
      <c r="N31" s="25"/>
      <c r="O31" s="25"/>
      <c r="P31" s="25"/>
      <c r="Q31" s="25"/>
      <c r="R31" s="25"/>
      <c r="S31" s="251">
        <v>0</v>
      </c>
      <c r="T31" s="251">
        <v>0</v>
      </c>
      <c r="U31" s="251">
        <v>0</v>
      </c>
      <c r="V31" s="251">
        <v>0</v>
      </c>
      <c r="W31" s="251">
        <v>0</v>
      </c>
      <c r="X31" s="251">
        <v>0</v>
      </c>
      <c r="Y31" s="251">
        <v>0</v>
      </c>
      <c r="Z31" s="25"/>
      <c r="AA31" s="25"/>
      <c r="AB31" s="25"/>
      <c r="AC31" s="25"/>
      <c r="AD31" s="25"/>
      <c r="AE31" s="25"/>
      <c r="AF31" s="251">
        <v>0</v>
      </c>
      <c r="AG31" s="251">
        <v>0</v>
      </c>
      <c r="AH31" s="251">
        <v>0</v>
      </c>
      <c r="AI31" s="251">
        <v>0</v>
      </c>
      <c r="AJ31" s="251">
        <v>0</v>
      </c>
      <c r="AK31" s="251">
        <v>0</v>
      </c>
      <c r="AL31" s="251">
        <v>0</v>
      </c>
      <c r="AM31" s="25"/>
      <c r="AN31" s="25"/>
      <c r="AO31" s="25"/>
      <c r="AP31" s="25"/>
      <c r="AQ31" s="25"/>
      <c r="AR31" s="25"/>
    </row>
    <row r="32" spans="1:44" x14ac:dyDescent="0.25">
      <c r="A32" s="111" t="str">
        <f t="shared" si="10"/>
        <v>DISPUTES BY NUMBER</v>
      </c>
      <c r="B32" s="36"/>
      <c r="C32" s="12" t="s">
        <v>26</v>
      </c>
      <c r="D32" s="53" t="s">
        <v>357</v>
      </c>
      <c r="E32" s="53" t="s">
        <v>512</v>
      </c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1">
        <v>0</v>
      </c>
      <c r="L32" s="251">
        <v>0</v>
      </c>
      <c r="M32" s="25"/>
      <c r="N32" s="25"/>
      <c r="O32" s="25"/>
      <c r="P32" s="25"/>
      <c r="Q32" s="25"/>
      <c r="R32" s="25"/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1">
        <v>0</v>
      </c>
      <c r="Y32" s="251">
        <v>0</v>
      </c>
      <c r="Z32" s="25"/>
      <c r="AA32" s="25"/>
      <c r="AB32" s="25"/>
      <c r="AC32" s="25"/>
      <c r="AD32" s="25"/>
      <c r="AE32" s="25"/>
      <c r="AF32" s="251">
        <v>0</v>
      </c>
      <c r="AG32" s="251">
        <v>0</v>
      </c>
      <c r="AH32" s="251">
        <v>0</v>
      </c>
      <c r="AI32" s="251">
        <v>0</v>
      </c>
      <c r="AJ32" s="251">
        <v>0</v>
      </c>
      <c r="AK32" s="251">
        <v>0</v>
      </c>
      <c r="AL32" s="251">
        <v>0</v>
      </c>
      <c r="AM32" s="25"/>
      <c r="AN32" s="25"/>
      <c r="AO32" s="25"/>
      <c r="AP32" s="25"/>
      <c r="AQ32" s="25"/>
      <c r="AR32" s="25"/>
    </row>
    <row r="33" spans="1:44" x14ac:dyDescent="0.25">
      <c r="A33" s="111" t="str">
        <f t="shared" si="10"/>
        <v>DISPUTES BY NUMBER</v>
      </c>
      <c r="B33" s="36"/>
      <c r="C33" s="12" t="s">
        <v>26</v>
      </c>
      <c r="D33" s="53" t="s">
        <v>469</v>
      </c>
      <c r="E33" s="53" t="s">
        <v>231</v>
      </c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1">
        <v>0</v>
      </c>
      <c r="L33" s="251">
        <v>0</v>
      </c>
      <c r="M33" s="25"/>
      <c r="N33" s="25"/>
      <c r="O33" s="25"/>
      <c r="P33" s="25"/>
      <c r="Q33" s="25"/>
      <c r="R33" s="25"/>
      <c r="S33" s="251">
        <v>0</v>
      </c>
      <c r="T33" s="251">
        <v>0</v>
      </c>
      <c r="U33" s="251">
        <v>0</v>
      </c>
      <c r="V33" s="251">
        <v>0</v>
      </c>
      <c r="W33" s="251">
        <v>0</v>
      </c>
      <c r="X33" s="251">
        <v>0</v>
      </c>
      <c r="Y33" s="251">
        <v>0</v>
      </c>
      <c r="Z33" s="25"/>
      <c r="AA33" s="25"/>
      <c r="AB33" s="25"/>
      <c r="AC33" s="25"/>
      <c r="AD33" s="25"/>
      <c r="AE33" s="25"/>
      <c r="AF33" s="251">
        <v>0</v>
      </c>
      <c r="AG33" s="251">
        <v>0</v>
      </c>
      <c r="AH33" s="251">
        <v>0</v>
      </c>
      <c r="AI33" s="251">
        <v>0</v>
      </c>
      <c r="AJ33" s="251">
        <v>0</v>
      </c>
      <c r="AK33" s="251">
        <v>0</v>
      </c>
      <c r="AL33" s="251">
        <v>0</v>
      </c>
      <c r="AM33" s="25"/>
      <c r="AN33" s="25"/>
      <c r="AO33" s="25"/>
      <c r="AP33" s="25"/>
      <c r="AQ33" s="25"/>
      <c r="AR33" s="25"/>
    </row>
    <row r="34" spans="1:44" x14ac:dyDescent="0.25">
      <c r="A34" s="111" t="str">
        <f t="shared" si="10"/>
        <v>DISPUTES BY NUMBER</v>
      </c>
      <c r="B34" s="36"/>
      <c r="C34" s="12" t="s">
        <v>26</v>
      </c>
      <c r="D34" s="53" t="s">
        <v>260</v>
      </c>
      <c r="E34" s="53" t="s">
        <v>232</v>
      </c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1">
        <v>0</v>
      </c>
      <c r="T34" s="251">
        <v>0</v>
      </c>
      <c r="U34" s="251">
        <v>0</v>
      </c>
      <c r="V34" s="251">
        <v>0</v>
      </c>
      <c r="W34" s="251">
        <v>0</v>
      </c>
      <c r="X34" s="251">
        <v>0</v>
      </c>
      <c r="Y34" s="251">
        <v>0</v>
      </c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</row>
    <row r="35" spans="1:44" x14ac:dyDescent="0.25">
      <c r="A35" s="111" t="str">
        <f t="shared" si="10"/>
        <v>DISPUTES BY NUMBER</v>
      </c>
      <c r="B35" s="36"/>
      <c r="C35" s="12" t="s">
        <v>26</v>
      </c>
      <c r="D35" s="53" t="s">
        <v>261</v>
      </c>
      <c r="E35" s="53" t="s">
        <v>513</v>
      </c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1">
        <v>0</v>
      </c>
      <c r="L35" s="251">
        <v>0</v>
      </c>
      <c r="M35" s="25"/>
      <c r="N35" s="25"/>
      <c r="O35" s="25"/>
      <c r="P35" s="25"/>
      <c r="Q35" s="25"/>
      <c r="R35" s="25"/>
      <c r="S35" s="251">
        <v>0</v>
      </c>
      <c r="T35" s="251">
        <v>0</v>
      </c>
      <c r="U35" s="251">
        <v>0</v>
      </c>
      <c r="V35" s="251">
        <v>0</v>
      </c>
      <c r="W35" s="251">
        <v>0</v>
      </c>
      <c r="X35" s="251">
        <v>0</v>
      </c>
      <c r="Y35" s="251">
        <v>0</v>
      </c>
      <c r="Z35" s="25"/>
      <c r="AA35" s="25"/>
      <c r="AB35" s="25"/>
      <c r="AC35" s="25"/>
      <c r="AD35" s="25"/>
      <c r="AE35" s="25"/>
      <c r="AF35" s="251">
        <v>0</v>
      </c>
      <c r="AG35" s="251">
        <v>0</v>
      </c>
      <c r="AH35" s="251">
        <v>0</v>
      </c>
      <c r="AI35" s="251">
        <v>0</v>
      </c>
      <c r="AJ35" s="251">
        <v>0</v>
      </c>
      <c r="AK35" s="251">
        <v>0</v>
      </c>
      <c r="AL35" s="251">
        <v>0</v>
      </c>
      <c r="AM35" s="25"/>
      <c r="AN35" s="25"/>
      <c r="AO35" s="25"/>
      <c r="AP35" s="25"/>
      <c r="AQ35" s="25"/>
      <c r="AR35" s="25"/>
    </row>
    <row r="36" spans="1:44" x14ac:dyDescent="0.25">
      <c r="A36" s="110"/>
      <c r="B36" s="36"/>
      <c r="C36" s="12"/>
      <c r="D36" s="92"/>
      <c r="E36" s="153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</row>
    <row r="37" spans="1:44" x14ac:dyDescent="0.25">
      <c r="A37" s="111" t="str">
        <f>$A$14</f>
        <v>DISPUTES BY NUMBER</v>
      </c>
      <c r="B37" s="36"/>
      <c r="C37" s="12" t="s">
        <v>27</v>
      </c>
      <c r="D37" s="53" t="s">
        <v>352</v>
      </c>
      <c r="E37" s="53" t="s">
        <v>233</v>
      </c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1">
        <v>0</v>
      </c>
      <c r="L37" s="251">
        <v>0</v>
      </c>
      <c r="M37" s="25"/>
      <c r="N37" s="25"/>
      <c r="O37" s="25"/>
      <c r="P37" s="25"/>
      <c r="Q37" s="25"/>
      <c r="R37" s="25"/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1">
        <v>0</v>
      </c>
      <c r="Y37" s="251">
        <v>0</v>
      </c>
      <c r="Z37" s="25"/>
      <c r="AA37" s="25"/>
      <c r="AB37" s="25"/>
      <c r="AC37" s="25"/>
      <c r="AD37" s="25"/>
      <c r="AE37" s="25"/>
      <c r="AF37" s="251">
        <v>0</v>
      </c>
      <c r="AG37" s="251">
        <v>0</v>
      </c>
      <c r="AH37" s="251">
        <v>0</v>
      </c>
      <c r="AI37" s="251">
        <v>0</v>
      </c>
      <c r="AJ37" s="251">
        <v>0</v>
      </c>
      <c r="AK37" s="251">
        <v>0</v>
      </c>
      <c r="AL37" s="251">
        <v>0</v>
      </c>
      <c r="AM37" s="25"/>
      <c r="AN37" s="25"/>
      <c r="AO37" s="25"/>
      <c r="AP37" s="25"/>
      <c r="AQ37" s="25"/>
      <c r="AR37" s="25"/>
    </row>
    <row r="38" spans="1:44" x14ac:dyDescent="0.25">
      <c r="A38" s="111"/>
      <c r="B38" s="36"/>
      <c r="C38" s="12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</row>
    <row r="39" spans="1:44" x14ac:dyDescent="0.25">
      <c r="A39" s="111"/>
      <c r="B39" s="36"/>
      <c r="C39" s="12"/>
      <c r="D39" s="67" t="s">
        <v>514</v>
      </c>
      <c r="E39" s="53"/>
      <c r="F39" s="69">
        <f t="shared" ref="F39:AR39" si="14">F37-SUM(F14:F16)+F27+F21</f>
        <v>0</v>
      </c>
      <c r="G39" s="69">
        <f t="shared" si="14"/>
        <v>0</v>
      </c>
      <c r="H39" s="69">
        <f t="shared" si="14"/>
        <v>0</v>
      </c>
      <c r="I39" s="69">
        <f t="shared" si="14"/>
        <v>0</v>
      </c>
      <c r="J39" s="69">
        <f t="shared" si="14"/>
        <v>0</v>
      </c>
      <c r="K39" s="69">
        <f t="shared" si="14"/>
        <v>0</v>
      </c>
      <c r="L39" s="69">
        <f t="shared" si="14"/>
        <v>0</v>
      </c>
      <c r="M39" s="69">
        <f t="shared" si="14"/>
        <v>0</v>
      </c>
      <c r="N39" s="69">
        <f t="shared" si="14"/>
        <v>0</v>
      </c>
      <c r="O39" s="69">
        <f t="shared" si="14"/>
        <v>0</v>
      </c>
      <c r="P39" s="69">
        <f t="shared" si="14"/>
        <v>0</v>
      </c>
      <c r="Q39" s="69">
        <f t="shared" si="14"/>
        <v>0</v>
      </c>
      <c r="R39" s="69">
        <f t="shared" si="14"/>
        <v>0</v>
      </c>
      <c r="S39" s="69">
        <f t="shared" si="14"/>
        <v>0</v>
      </c>
      <c r="T39" s="69">
        <f t="shared" si="14"/>
        <v>0</v>
      </c>
      <c r="U39" s="69">
        <f t="shared" si="14"/>
        <v>0</v>
      </c>
      <c r="V39" s="69">
        <f t="shared" si="14"/>
        <v>0</v>
      </c>
      <c r="W39" s="69">
        <f t="shared" si="14"/>
        <v>0</v>
      </c>
      <c r="X39" s="69">
        <f t="shared" si="14"/>
        <v>0</v>
      </c>
      <c r="Y39" s="69">
        <f t="shared" si="14"/>
        <v>0</v>
      </c>
      <c r="Z39" s="69">
        <f t="shared" si="14"/>
        <v>0</v>
      </c>
      <c r="AA39" s="69">
        <f t="shared" si="14"/>
        <v>0</v>
      </c>
      <c r="AB39" s="69">
        <f t="shared" si="14"/>
        <v>0</v>
      </c>
      <c r="AC39" s="69">
        <f t="shared" si="14"/>
        <v>0</v>
      </c>
      <c r="AD39" s="69">
        <f t="shared" si="14"/>
        <v>0</v>
      </c>
      <c r="AE39" s="69">
        <f t="shared" si="14"/>
        <v>0</v>
      </c>
      <c r="AF39" s="69">
        <f t="shared" si="14"/>
        <v>0</v>
      </c>
      <c r="AG39" s="69">
        <f t="shared" si="14"/>
        <v>0</v>
      </c>
      <c r="AH39" s="69">
        <f t="shared" si="14"/>
        <v>0</v>
      </c>
      <c r="AI39" s="69">
        <f t="shared" si="14"/>
        <v>0</v>
      </c>
      <c r="AJ39" s="69">
        <f t="shared" si="14"/>
        <v>0</v>
      </c>
      <c r="AK39" s="69">
        <f t="shared" si="14"/>
        <v>0</v>
      </c>
      <c r="AL39" s="69">
        <f t="shared" si="14"/>
        <v>0</v>
      </c>
      <c r="AM39" s="69">
        <f t="shared" si="14"/>
        <v>0</v>
      </c>
      <c r="AN39" s="69">
        <f t="shared" si="14"/>
        <v>0</v>
      </c>
      <c r="AO39" s="69">
        <f t="shared" si="14"/>
        <v>0</v>
      </c>
      <c r="AP39" s="69">
        <f t="shared" si="14"/>
        <v>0</v>
      </c>
      <c r="AQ39" s="69">
        <f t="shared" si="14"/>
        <v>0</v>
      </c>
      <c r="AR39" s="69">
        <f t="shared" si="14"/>
        <v>0</v>
      </c>
    </row>
    <row r="40" spans="1:44" x14ac:dyDescent="0.25">
      <c r="A40" s="112"/>
      <c r="B40" s="12"/>
      <c r="C40" s="12"/>
      <c r="D40" s="46"/>
      <c r="E40" s="53"/>
      <c r="F40" s="45"/>
      <c r="G40" s="94"/>
      <c r="H40" s="72"/>
      <c r="I40" s="94"/>
      <c r="J40" s="94"/>
      <c r="K40" s="45"/>
      <c r="L40" s="45"/>
      <c r="M40" s="45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x14ac:dyDescent="0.25">
      <c r="A41" s="113"/>
      <c r="D41" s="48" t="s">
        <v>174</v>
      </c>
      <c r="E41" s="114"/>
      <c r="F41" s="51" t="s">
        <v>76</v>
      </c>
      <c r="G41" s="51" t="s">
        <v>76</v>
      </c>
      <c r="H41" s="51" t="s">
        <v>76</v>
      </c>
      <c r="I41" s="51" t="s">
        <v>76</v>
      </c>
      <c r="J41" s="51" t="s">
        <v>76</v>
      </c>
      <c r="K41" s="51" t="s">
        <v>76</v>
      </c>
      <c r="L41" s="128" t="s">
        <v>75</v>
      </c>
      <c r="M41" s="51" t="s">
        <v>76</v>
      </c>
      <c r="N41" s="51" t="s">
        <v>76</v>
      </c>
      <c r="O41" s="51" t="s">
        <v>76</v>
      </c>
      <c r="P41" s="51" t="s">
        <v>76</v>
      </c>
      <c r="Q41" s="51" t="s">
        <v>76</v>
      </c>
      <c r="R41" s="51" t="s">
        <v>76</v>
      </c>
      <c r="S41" s="51" t="s">
        <v>76</v>
      </c>
      <c r="T41" s="51" t="s">
        <v>76</v>
      </c>
      <c r="U41" s="51" t="s">
        <v>76</v>
      </c>
      <c r="V41" s="51" t="s">
        <v>76</v>
      </c>
      <c r="W41" s="51" t="s">
        <v>76</v>
      </c>
      <c r="X41" s="51" t="s">
        <v>76</v>
      </c>
      <c r="Y41" s="128" t="s">
        <v>75</v>
      </c>
      <c r="Z41" s="51" t="s">
        <v>76</v>
      </c>
      <c r="AA41" s="51" t="s">
        <v>76</v>
      </c>
      <c r="AB41" s="51" t="s">
        <v>76</v>
      </c>
      <c r="AC41" s="51" t="s">
        <v>76</v>
      </c>
      <c r="AD41" s="51" t="s">
        <v>76</v>
      </c>
      <c r="AE41" s="51" t="s">
        <v>76</v>
      </c>
      <c r="AF41" s="51" t="s">
        <v>76</v>
      </c>
      <c r="AG41" s="51" t="s">
        <v>76</v>
      </c>
      <c r="AH41" s="51" t="s">
        <v>76</v>
      </c>
      <c r="AI41" s="51" t="s">
        <v>76</v>
      </c>
      <c r="AJ41" s="51" t="s">
        <v>76</v>
      </c>
      <c r="AK41" s="51" t="s">
        <v>76</v>
      </c>
      <c r="AL41" s="128" t="s">
        <v>75</v>
      </c>
      <c r="AM41" s="51" t="s">
        <v>76</v>
      </c>
      <c r="AN41" s="51" t="s">
        <v>76</v>
      </c>
      <c r="AO41" s="51" t="s">
        <v>76</v>
      </c>
      <c r="AP41" s="51" t="s">
        <v>76</v>
      </c>
      <c r="AQ41" s="51" t="s">
        <v>76</v>
      </c>
      <c r="AR41" s="51" t="s">
        <v>76</v>
      </c>
    </row>
    <row r="42" spans="1:44" x14ac:dyDescent="0.25">
      <c r="A42" s="111" t="str">
        <f>D41</f>
        <v>DISPUTES BY SUM INSURED</v>
      </c>
      <c r="B42" s="36"/>
      <c r="C42" s="12" t="s">
        <v>25</v>
      </c>
      <c r="D42" s="53" t="s">
        <v>351</v>
      </c>
      <c r="E42" s="53" t="s">
        <v>225</v>
      </c>
      <c r="F42" s="251">
        <v>0</v>
      </c>
      <c r="G42" s="251">
        <v>0</v>
      </c>
      <c r="H42" s="251">
        <v>0</v>
      </c>
      <c r="I42" s="251">
        <v>0</v>
      </c>
      <c r="J42" s="251">
        <v>0</v>
      </c>
      <c r="K42" s="251">
        <v>0</v>
      </c>
      <c r="L42" s="251">
        <v>0</v>
      </c>
      <c r="M42" s="25"/>
      <c r="N42" s="25"/>
      <c r="O42" s="25"/>
      <c r="P42" s="25"/>
      <c r="Q42" s="25"/>
      <c r="R42" s="25"/>
      <c r="S42" s="251">
        <v>0</v>
      </c>
      <c r="T42" s="251">
        <v>0</v>
      </c>
      <c r="U42" s="251">
        <v>0</v>
      </c>
      <c r="V42" s="251">
        <v>0</v>
      </c>
      <c r="W42" s="251">
        <v>0</v>
      </c>
      <c r="X42" s="251">
        <v>0</v>
      </c>
      <c r="Y42" s="251">
        <v>0</v>
      </c>
      <c r="Z42" s="25"/>
      <c r="AA42" s="25"/>
      <c r="AB42" s="25"/>
      <c r="AC42" s="25"/>
      <c r="AD42" s="25"/>
      <c r="AE42" s="25"/>
      <c r="AF42" s="251">
        <v>0</v>
      </c>
      <c r="AG42" s="251">
        <v>0</v>
      </c>
      <c r="AH42" s="251">
        <v>0</v>
      </c>
      <c r="AI42" s="251">
        <v>0</v>
      </c>
      <c r="AJ42" s="251">
        <v>0</v>
      </c>
      <c r="AK42" s="251">
        <v>0</v>
      </c>
      <c r="AL42" s="251">
        <v>0</v>
      </c>
      <c r="AM42" s="25"/>
      <c r="AN42" s="25"/>
      <c r="AO42" s="25"/>
      <c r="AP42" s="25"/>
      <c r="AQ42" s="25"/>
      <c r="AR42" s="25"/>
    </row>
    <row r="43" spans="1:44" x14ac:dyDescent="0.25">
      <c r="A43" s="111"/>
      <c r="B43" s="36"/>
      <c r="C43" s="12"/>
      <c r="D43" s="92"/>
      <c r="E43" s="153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</row>
    <row r="44" spans="1:44" x14ac:dyDescent="0.25">
      <c r="A44" s="110" t="str">
        <f t="shared" ref="A44:A65" si="15">$A$42</f>
        <v>DISPUTES BY SUM INSURED</v>
      </c>
      <c r="B44" s="36"/>
      <c r="C44" s="12" t="s">
        <v>26</v>
      </c>
      <c r="D44" s="53" t="s">
        <v>353</v>
      </c>
      <c r="E44" s="53" t="s">
        <v>226</v>
      </c>
      <c r="F44" s="95">
        <f t="shared" ref="F44:S44" si="16">SUBTOTAL(9,F45:F48)</f>
        <v>0</v>
      </c>
      <c r="G44" s="95">
        <f t="shared" si="16"/>
        <v>0</v>
      </c>
      <c r="H44" s="95">
        <f t="shared" si="16"/>
        <v>0</v>
      </c>
      <c r="I44" s="95">
        <f t="shared" si="16"/>
        <v>0</v>
      </c>
      <c r="J44" s="95">
        <f t="shared" si="16"/>
        <v>0</v>
      </c>
      <c r="K44" s="95">
        <f t="shared" si="16"/>
        <v>0</v>
      </c>
      <c r="L44" s="95">
        <f t="shared" si="16"/>
        <v>0</v>
      </c>
      <c r="M44" s="95">
        <f t="shared" si="16"/>
        <v>0</v>
      </c>
      <c r="N44" s="95">
        <f t="shared" si="16"/>
        <v>0</v>
      </c>
      <c r="O44" s="95">
        <f t="shared" si="16"/>
        <v>0</v>
      </c>
      <c r="P44" s="95">
        <f t="shared" si="16"/>
        <v>0</v>
      </c>
      <c r="Q44" s="95">
        <f t="shared" si="16"/>
        <v>0</v>
      </c>
      <c r="R44" s="95">
        <f t="shared" si="16"/>
        <v>0</v>
      </c>
      <c r="S44" s="95">
        <f t="shared" si="16"/>
        <v>0</v>
      </c>
      <c r="T44" s="95">
        <f t="shared" ref="T44:AE44" si="17">SUBTOTAL(9,T45:T48)</f>
        <v>0</v>
      </c>
      <c r="U44" s="95">
        <f t="shared" si="17"/>
        <v>0</v>
      </c>
      <c r="V44" s="95">
        <f t="shared" si="17"/>
        <v>0</v>
      </c>
      <c r="W44" s="95">
        <f t="shared" si="17"/>
        <v>0</v>
      </c>
      <c r="X44" s="95">
        <f t="shared" si="17"/>
        <v>0</v>
      </c>
      <c r="Y44" s="95">
        <f t="shared" si="17"/>
        <v>0</v>
      </c>
      <c r="Z44" s="95">
        <f t="shared" si="17"/>
        <v>0</v>
      </c>
      <c r="AA44" s="95">
        <f>SUBTOTAL(9,AA45:AA48)</f>
        <v>0</v>
      </c>
      <c r="AB44" s="95">
        <f>SUBTOTAL(9,AB45:AB48)</f>
        <v>0</v>
      </c>
      <c r="AC44" s="95">
        <f t="shared" si="17"/>
        <v>0</v>
      </c>
      <c r="AD44" s="95">
        <f>SUBTOTAL(9,AD45:AD48)</f>
        <v>0</v>
      </c>
      <c r="AE44" s="95">
        <f t="shared" si="17"/>
        <v>0</v>
      </c>
      <c r="AF44" s="95">
        <f>SUBTOTAL(9,AF45:AF48)</f>
        <v>0</v>
      </c>
      <c r="AG44" s="95">
        <f t="shared" ref="AG44:AR44" si="18">SUBTOTAL(9,AG45:AG48)</f>
        <v>0</v>
      </c>
      <c r="AH44" s="95">
        <f t="shared" si="18"/>
        <v>0</v>
      </c>
      <c r="AI44" s="95">
        <f t="shared" si="18"/>
        <v>0</v>
      </c>
      <c r="AJ44" s="95">
        <f t="shared" si="18"/>
        <v>0</v>
      </c>
      <c r="AK44" s="95">
        <f t="shared" si="18"/>
        <v>0</v>
      </c>
      <c r="AL44" s="95">
        <f t="shared" si="18"/>
        <v>0</v>
      </c>
      <c r="AM44" s="95">
        <f t="shared" si="18"/>
        <v>0</v>
      </c>
      <c r="AN44" s="95">
        <f>SUBTOTAL(9,AN45:AN48)</f>
        <v>0</v>
      </c>
      <c r="AO44" s="95">
        <f>SUBTOTAL(9,AO45:AO48)</f>
        <v>0</v>
      </c>
      <c r="AP44" s="95">
        <f t="shared" si="18"/>
        <v>0</v>
      </c>
      <c r="AQ44" s="95">
        <f>SUBTOTAL(9,AQ45:AQ48)</f>
        <v>0</v>
      </c>
      <c r="AR44" s="95">
        <f t="shared" si="18"/>
        <v>0</v>
      </c>
    </row>
    <row r="45" spans="1:44" x14ac:dyDescent="0.25">
      <c r="A45" s="110" t="str">
        <f t="shared" si="15"/>
        <v>DISPUTES BY SUM INSURED</v>
      </c>
      <c r="B45" s="36"/>
      <c r="C45" s="12" t="s">
        <v>26</v>
      </c>
      <c r="D45" s="53" t="s">
        <v>256</v>
      </c>
      <c r="E45" s="53" t="s">
        <v>506</v>
      </c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1">
        <v>0</v>
      </c>
      <c r="L45" s="251">
        <v>0</v>
      </c>
      <c r="M45" s="25"/>
      <c r="N45" s="25"/>
      <c r="O45" s="25"/>
      <c r="P45" s="25"/>
      <c r="Q45" s="25"/>
      <c r="R45" s="25"/>
      <c r="S45" s="251">
        <v>0</v>
      </c>
      <c r="T45" s="251">
        <v>0</v>
      </c>
      <c r="U45" s="251">
        <v>0</v>
      </c>
      <c r="V45" s="251">
        <v>0</v>
      </c>
      <c r="W45" s="251">
        <v>0</v>
      </c>
      <c r="X45" s="251">
        <v>0</v>
      </c>
      <c r="Y45" s="251">
        <v>0</v>
      </c>
      <c r="Z45" s="25"/>
      <c r="AA45" s="25"/>
      <c r="AB45" s="25"/>
      <c r="AC45" s="25"/>
      <c r="AD45" s="25"/>
      <c r="AE45" s="25"/>
      <c r="AF45" s="251">
        <v>0</v>
      </c>
      <c r="AG45" s="251">
        <v>0</v>
      </c>
      <c r="AH45" s="251">
        <v>0</v>
      </c>
      <c r="AI45" s="251">
        <v>0</v>
      </c>
      <c r="AJ45" s="251">
        <v>0</v>
      </c>
      <c r="AK45" s="251">
        <v>0</v>
      </c>
      <c r="AL45" s="251">
        <v>0</v>
      </c>
      <c r="AM45" s="25"/>
      <c r="AN45" s="25"/>
      <c r="AO45" s="25"/>
      <c r="AP45" s="25"/>
      <c r="AQ45" s="25"/>
      <c r="AR45" s="25"/>
    </row>
    <row r="46" spans="1:44" x14ac:dyDescent="0.25">
      <c r="A46" s="110" t="str">
        <f t="shared" si="15"/>
        <v>DISPUTES BY SUM INSURED</v>
      </c>
      <c r="B46" s="36"/>
      <c r="C46" s="12" t="s">
        <v>26</v>
      </c>
      <c r="D46" s="53" t="s">
        <v>255</v>
      </c>
      <c r="E46" s="53" t="s">
        <v>507</v>
      </c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1">
        <v>0</v>
      </c>
      <c r="L46" s="251">
        <v>0</v>
      </c>
      <c r="M46" s="25"/>
      <c r="N46" s="25"/>
      <c r="O46" s="25"/>
      <c r="P46" s="25"/>
      <c r="Q46" s="25"/>
      <c r="R46" s="25"/>
      <c r="S46" s="251">
        <v>0</v>
      </c>
      <c r="T46" s="251">
        <v>0</v>
      </c>
      <c r="U46" s="251">
        <v>0</v>
      </c>
      <c r="V46" s="251">
        <v>0</v>
      </c>
      <c r="W46" s="251">
        <v>0</v>
      </c>
      <c r="X46" s="251">
        <v>0</v>
      </c>
      <c r="Y46" s="251">
        <v>0</v>
      </c>
      <c r="Z46" s="25"/>
      <c r="AA46" s="25"/>
      <c r="AB46" s="25"/>
      <c r="AC46" s="25"/>
      <c r="AD46" s="25"/>
      <c r="AE46" s="25"/>
      <c r="AF46" s="251">
        <v>0</v>
      </c>
      <c r="AG46" s="251">
        <v>0</v>
      </c>
      <c r="AH46" s="251">
        <v>0</v>
      </c>
      <c r="AI46" s="251">
        <v>0</v>
      </c>
      <c r="AJ46" s="251">
        <v>0</v>
      </c>
      <c r="AK46" s="251">
        <v>0</v>
      </c>
      <c r="AL46" s="251">
        <v>0</v>
      </c>
      <c r="AM46" s="25"/>
      <c r="AN46" s="25"/>
      <c r="AO46" s="25"/>
      <c r="AP46" s="25"/>
      <c r="AQ46" s="25"/>
      <c r="AR46" s="25"/>
    </row>
    <row r="47" spans="1:44" x14ac:dyDescent="0.25">
      <c r="A47" s="110" t="str">
        <f t="shared" si="15"/>
        <v>DISPUTES BY SUM INSURED</v>
      </c>
      <c r="B47" s="36"/>
      <c r="C47" s="12" t="s">
        <v>26</v>
      </c>
      <c r="D47" s="53" t="s">
        <v>523</v>
      </c>
      <c r="E47" s="53" t="s">
        <v>508</v>
      </c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1">
        <v>0</v>
      </c>
      <c r="L47" s="251">
        <v>0</v>
      </c>
      <c r="M47" s="25"/>
      <c r="N47" s="25"/>
      <c r="O47" s="25"/>
      <c r="P47" s="25"/>
      <c r="Q47" s="25"/>
      <c r="R47" s="25"/>
      <c r="S47" s="251">
        <v>0</v>
      </c>
      <c r="T47" s="251">
        <v>0</v>
      </c>
      <c r="U47" s="251">
        <v>0</v>
      </c>
      <c r="V47" s="251">
        <v>0</v>
      </c>
      <c r="W47" s="251">
        <v>0</v>
      </c>
      <c r="X47" s="251">
        <v>0</v>
      </c>
      <c r="Y47" s="251">
        <v>0</v>
      </c>
      <c r="Z47" s="25"/>
      <c r="AA47" s="25"/>
      <c r="AB47" s="25"/>
      <c r="AC47" s="25"/>
      <c r="AD47" s="25"/>
      <c r="AE47" s="25"/>
      <c r="AF47" s="251">
        <v>0</v>
      </c>
      <c r="AG47" s="251">
        <v>0</v>
      </c>
      <c r="AH47" s="251">
        <v>0</v>
      </c>
      <c r="AI47" s="251">
        <v>0</v>
      </c>
      <c r="AJ47" s="251">
        <v>0</v>
      </c>
      <c r="AK47" s="251">
        <v>0</v>
      </c>
      <c r="AL47" s="251">
        <v>0</v>
      </c>
      <c r="AM47" s="25"/>
      <c r="AN47" s="25"/>
      <c r="AO47" s="25"/>
      <c r="AP47" s="25"/>
      <c r="AQ47" s="25"/>
      <c r="AR47" s="25"/>
    </row>
    <row r="48" spans="1:44" x14ac:dyDescent="0.25">
      <c r="A48" s="110" t="str">
        <f t="shared" si="15"/>
        <v>DISPUTES BY SUM INSURED</v>
      </c>
      <c r="B48" s="36"/>
      <c r="C48" s="12" t="s">
        <v>26</v>
      </c>
      <c r="D48" s="53" t="s">
        <v>292</v>
      </c>
      <c r="E48" s="53" t="s">
        <v>509</v>
      </c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1">
        <v>0</v>
      </c>
      <c r="L48" s="251">
        <v>0</v>
      </c>
      <c r="M48" s="25"/>
      <c r="N48" s="25"/>
      <c r="O48" s="25"/>
      <c r="P48" s="25"/>
      <c r="Q48" s="25"/>
      <c r="R48" s="25"/>
      <c r="S48" s="251">
        <v>0</v>
      </c>
      <c r="T48" s="251">
        <v>0</v>
      </c>
      <c r="U48" s="251">
        <v>0</v>
      </c>
      <c r="V48" s="251">
        <v>0</v>
      </c>
      <c r="W48" s="251">
        <v>0</v>
      </c>
      <c r="X48" s="251">
        <v>0</v>
      </c>
      <c r="Y48" s="251">
        <v>0</v>
      </c>
      <c r="Z48" s="25"/>
      <c r="AA48" s="25"/>
      <c r="AB48" s="25"/>
      <c r="AC48" s="25"/>
      <c r="AD48" s="25"/>
      <c r="AE48" s="25"/>
      <c r="AF48" s="251">
        <v>0</v>
      </c>
      <c r="AG48" s="251">
        <v>0</v>
      </c>
      <c r="AH48" s="251">
        <v>0</v>
      </c>
      <c r="AI48" s="251">
        <v>0</v>
      </c>
      <c r="AJ48" s="251">
        <v>0</v>
      </c>
      <c r="AK48" s="251">
        <v>0</v>
      </c>
      <c r="AL48" s="251">
        <v>0</v>
      </c>
      <c r="AM48" s="25"/>
      <c r="AN48" s="25"/>
      <c r="AO48" s="25"/>
      <c r="AP48" s="25"/>
      <c r="AQ48" s="25"/>
      <c r="AR48" s="25"/>
    </row>
    <row r="49" spans="1:44" x14ac:dyDescent="0.25">
      <c r="A49" s="110" t="str">
        <f t="shared" si="15"/>
        <v>DISPUTES BY SUM INSURED</v>
      </c>
      <c r="B49" s="36"/>
      <c r="C49" s="12" t="s">
        <v>26</v>
      </c>
      <c r="D49" s="53" t="s">
        <v>354</v>
      </c>
      <c r="E49" s="53" t="s">
        <v>227</v>
      </c>
      <c r="F49" s="95">
        <f t="shared" ref="F49:L49" si="19">SUBTOTAL(9,F50:F52)</f>
        <v>0</v>
      </c>
      <c r="G49" s="95">
        <f t="shared" si="19"/>
        <v>0</v>
      </c>
      <c r="H49" s="95">
        <f t="shared" si="19"/>
        <v>0</v>
      </c>
      <c r="I49" s="95">
        <f t="shared" si="19"/>
        <v>0</v>
      </c>
      <c r="J49" s="95">
        <f t="shared" si="19"/>
        <v>0</v>
      </c>
      <c r="K49" s="95">
        <f t="shared" si="19"/>
        <v>0</v>
      </c>
      <c r="L49" s="95">
        <f t="shared" si="19"/>
        <v>0</v>
      </c>
      <c r="M49" s="95">
        <f t="shared" ref="M49:R49" si="20">SUBTOTAL(9,M50:M52)</f>
        <v>0</v>
      </c>
      <c r="N49" s="95">
        <f>SUBTOTAL(9,N50:N52)</f>
        <v>0</v>
      </c>
      <c r="O49" s="95">
        <f>SUBTOTAL(9,O50:O52)</f>
        <v>0</v>
      </c>
      <c r="P49" s="95">
        <f t="shared" si="20"/>
        <v>0</v>
      </c>
      <c r="Q49" s="95">
        <f>SUBTOTAL(9,Q50:Q52)</f>
        <v>0</v>
      </c>
      <c r="R49" s="95">
        <f t="shared" si="20"/>
        <v>0</v>
      </c>
      <c r="S49" s="95">
        <f t="shared" ref="S49:Y49" si="21">SUBTOTAL(9,S50:S52)</f>
        <v>0</v>
      </c>
      <c r="T49" s="95">
        <f t="shared" si="21"/>
        <v>0</v>
      </c>
      <c r="U49" s="95">
        <f t="shared" si="21"/>
        <v>0</v>
      </c>
      <c r="V49" s="95">
        <f t="shared" si="21"/>
        <v>0</v>
      </c>
      <c r="W49" s="95">
        <f t="shared" si="21"/>
        <v>0</v>
      </c>
      <c r="X49" s="95">
        <f t="shared" si="21"/>
        <v>0</v>
      </c>
      <c r="Y49" s="95">
        <f t="shared" si="21"/>
        <v>0</v>
      </c>
      <c r="Z49" s="95">
        <f t="shared" ref="Z49:AE49" si="22">SUBTOTAL(9,Z50:Z52)</f>
        <v>0</v>
      </c>
      <c r="AA49" s="95">
        <f>SUBTOTAL(9,AA50:AA52)</f>
        <v>0</v>
      </c>
      <c r="AB49" s="95">
        <f>SUBTOTAL(9,AB50:AB52)</f>
        <v>0</v>
      </c>
      <c r="AC49" s="95">
        <f t="shared" si="22"/>
        <v>0</v>
      </c>
      <c r="AD49" s="95">
        <f>SUBTOTAL(9,AD50:AD52)</f>
        <v>0</v>
      </c>
      <c r="AE49" s="95">
        <f t="shared" si="22"/>
        <v>0</v>
      </c>
      <c r="AF49" s="95">
        <f t="shared" ref="AF49:AL49" si="23">SUBTOTAL(9,AF50:AF52)</f>
        <v>0</v>
      </c>
      <c r="AG49" s="95">
        <f t="shared" si="23"/>
        <v>0</v>
      </c>
      <c r="AH49" s="95">
        <f t="shared" si="23"/>
        <v>0</v>
      </c>
      <c r="AI49" s="95">
        <f t="shared" si="23"/>
        <v>0</v>
      </c>
      <c r="AJ49" s="95">
        <f t="shared" si="23"/>
        <v>0</v>
      </c>
      <c r="AK49" s="95">
        <f t="shared" si="23"/>
        <v>0</v>
      </c>
      <c r="AL49" s="95">
        <f t="shared" si="23"/>
        <v>0</v>
      </c>
      <c r="AM49" s="95">
        <f t="shared" ref="AM49:AR49" si="24">SUBTOTAL(9,AM50:AM52)</f>
        <v>0</v>
      </c>
      <c r="AN49" s="95">
        <f>SUBTOTAL(9,AN50:AN52)</f>
        <v>0</v>
      </c>
      <c r="AO49" s="95">
        <f>SUBTOTAL(9,AO50:AO52)</f>
        <v>0</v>
      </c>
      <c r="AP49" s="95">
        <f t="shared" si="24"/>
        <v>0</v>
      </c>
      <c r="AQ49" s="95">
        <f>SUBTOTAL(9,AQ50:AQ52)</f>
        <v>0</v>
      </c>
      <c r="AR49" s="95">
        <f t="shared" si="24"/>
        <v>0</v>
      </c>
    </row>
    <row r="50" spans="1:44" x14ac:dyDescent="0.25">
      <c r="A50" s="110" t="str">
        <f t="shared" si="15"/>
        <v>DISPUTES BY SUM INSURED</v>
      </c>
      <c r="B50" s="36"/>
      <c r="C50" s="12" t="s">
        <v>26</v>
      </c>
      <c r="D50" s="53" t="s">
        <v>222</v>
      </c>
      <c r="E50" s="53" t="s">
        <v>257</v>
      </c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1">
        <v>0</v>
      </c>
      <c r="L50" s="251">
        <v>0</v>
      </c>
      <c r="M50" s="25"/>
      <c r="N50" s="25"/>
      <c r="O50" s="25"/>
      <c r="P50" s="25"/>
      <c r="Q50" s="25"/>
      <c r="R50" s="25"/>
      <c r="S50" s="251">
        <v>0</v>
      </c>
      <c r="T50" s="251">
        <v>0</v>
      </c>
      <c r="U50" s="251">
        <v>0</v>
      </c>
      <c r="V50" s="251">
        <v>0</v>
      </c>
      <c r="W50" s="251">
        <v>0</v>
      </c>
      <c r="X50" s="251">
        <v>0</v>
      </c>
      <c r="Y50" s="251">
        <v>0</v>
      </c>
      <c r="Z50" s="25"/>
      <c r="AA50" s="25"/>
      <c r="AB50" s="25"/>
      <c r="AC50" s="25"/>
      <c r="AD50" s="25"/>
      <c r="AE50" s="25"/>
      <c r="AF50" s="251">
        <v>0</v>
      </c>
      <c r="AG50" s="251">
        <v>0</v>
      </c>
      <c r="AH50" s="251">
        <v>0</v>
      </c>
      <c r="AI50" s="251">
        <v>0</v>
      </c>
      <c r="AJ50" s="251">
        <v>0</v>
      </c>
      <c r="AK50" s="251">
        <v>0</v>
      </c>
      <c r="AL50" s="251">
        <v>0</v>
      </c>
      <c r="AM50" s="25"/>
      <c r="AN50" s="25"/>
      <c r="AO50" s="25"/>
      <c r="AP50" s="25"/>
      <c r="AQ50" s="25"/>
      <c r="AR50" s="25"/>
    </row>
    <row r="51" spans="1:44" x14ac:dyDescent="0.25">
      <c r="A51" s="110" t="str">
        <f t="shared" si="15"/>
        <v>DISPUTES BY SUM INSURED</v>
      </c>
      <c r="B51" s="36"/>
      <c r="C51" s="12" t="s">
        <v>26</v>
      </c>
      <c r="D51" s="53" t="s">
        <v>224</v>
      </c>
      <c r="E51" s="53" t="s">
        <v>258</v>
      </c>
      <c r="F51" s="251">
        <v>0</v>
      </c>
      <c r="G51" s="251">
        <v>0</v>
      </c>
      <c r="H51" s="251">
        <v>0</v>
      </c>
      <c r="I51" s="251">
        <v>0</v>
      </c>
      <c r="J51" s="251">
        <v>0</v>
      </c>
      <c r="K51" s="251">
        <v>0</v>
      </c>
      <c r="L51" s="251">
        <v>0</v>
      </c>
      <c r="M51" s="25"/>
      <c r="N51" s="25"/>
      <c r="O51" s="25"/>
      <c r="P51" s="25"/>
      <c r="Q51" s="25"/>
      <c r="R51" s="25"/>
      <c r="S51" s="251">
        <v>0</v>
      </c>
      <c r="T51" s="251">
        <v>0</v>
      </c>
      <c r="U51" s="251">
        <v>0</v>
      </c>
      <c r="V51" s="251">
        <v>0</v>
      </c>
      <c r="W51" s="251">
        <v>0</v>
      </c>
      <c r="X51" s="251">
        <v>0</v>
      </c>
      <c r="Y51" s="251">
        <v>0</v>
      </c>
      <c r="Z51" s="25"/>
      <c r="AA51" s="25"/>
      <c r="AB51" s="25"/>
      <c r="AC51" s="25"/>
      <c r="AD51" s="25"/>
      <c r="AE51" s="25"/>
      <c r="AF51" s="251">
        <v>0</v>
      </c>
      <c r="AG51" s="251">
        <v>0</v>
      </c>
      <c r="AH51" s="251">
        <v>0</v>
      </c>
      <c r="AI51" s="251">
        <v>0</v>
      </c>
      <c r="AJ51" s="251">
        <v>0</v>
      </c>
      <c r="AK51" s="251">
        <v>0</v>
      </c>
      <c r="AL51" s="251">
        <v>0</v>
      </c>
      <c r="AM51" s="25"/>
      <c r="AN51" s="25"/>
      <c r="AO51" s="25"/>
      <c r="AP51" s="25"/>
      <c r="AQ51" s="25"/>
      <c r="AR51" s="25"/>
    </row>
    <row r="52" spans="1:44" x14ac:dyDescent="0.25">
      <c r="A52" s="110" t="str">
        <f t="shared" si="15"/>
        <v>DISPUTES BY SUM INSURED</v>
      </c>
      <c r="B52" s="36"/>
      <c r="C52" s="12" t="s">
        <v>26</v>
      </c>
      <c r="D52" s="53" t="s">
        <v>341</v>
      </c>
      <c r="E52" s="53" t="s">
        <v>259</v>
      </c>
      <c r="F52" s="251">
        <v>0</v>
      </c>
      <c r="G52" s="251">
        <v>0</v>
      </c>
      <c r="H52" s="251">
        <v>0</v>
      </c>
      <c r="I52" s="251">
        <v>0</v>
      </c>
      <c r="J52" s="251">
        <v>0</v>
      </c>
      <c r="K52" s="251">
        <v>0</v>
      </c>
      <c r="L52" s="251">
        <v>0</v>
      </c>
      <c r="M52" s="25"/>
      <c r="N52" s="25"/>
      <c r="O52" s="25"/>
      <c r="P52" s="25"/>
      <c r="Q52" s="25"/>
      <c r="R52" s="25"/>
      <c r="S52" s="251">
        <v>0</v>
      </c>
      <c r="T52" s="251">
        <v>0</v>
      </c>
      <c r="U52" s="251">
        <v>0</v>
      </c>
      <c r="V52" s="251">
        <v>0</v>
      </c>
      <c r="W52" s="251">
        <v>0</v>
      </c>
      <c r="X52" s="251">
        <v>0</v>
      </c>
      <c r="Y52" s="251">
        <v>0</v>
      </c>
      <c r="Z52" s="25"/>
      <c r="AA52" s="25"/>
      <c r="AB52" s="25"/>
      <c r="AC52" s="25"/>
      <c r="AD52" s="25"/>
      <c r="AE52" s="25"/>
      <c r="AF52" s="251">
        <v>0</v>
      </c>
      <c r="AG52" s="251">
        <v>0</v>
      </c>
      <c r="AH52" s="251">
        <v>0</v>
      </c>
      <c r="AI52" s="251">
        <v>0</v>
      </c>
      <c r="AJ52" s="251">
        <v>0</v>
      </c>
      <c r="AK52" s="251">
        <v>0</v>
      </c>
      <c r="AL52" s="251">
        <v>0</v>
      </c>
      <c r="AM52" s="25"/>
      <c r="AN52" s="25"/>
      <c r="AO52" s="25"/>
      <c r="AP52" s="25"/>
      <c r="AQ52" s="25"/>
      <c r="AR52" s="25"/>
    </row>
    <row r="53" spans="1:44" x14ac:dyDescent="0.25">
      <c r="A53" s="110" t="str">
        <f t="shared" si="15"/>
        <v>DISPUTES BY SUM INSURED</v>
      </c>
      <c r="B53" s="36"/>
      <c r="C53" s="12" t="s">
        <v>26</v>
      </c>
      <c r="D53" s="53" t="s">
        <v>515</v>
      </c>
      <c r="E53" s="53" t="s">
        <v>228</v>
      </c>
      <c r="F53" s="95">
        <f t="shared" ref="F53:AR53" si="25">F42+F44-F49</f>
        <v>0</v>
      </c>
      <c r="G53" s="95">
        <f t="shared" si="25"/>
        <v>0</v>
      </c>
      <c r="H53" s="95">
        <f t="shared" si="25"/>
        <v>0</v>
      </c>
      <c r="I53" s="95">
        <f t="shared" si="25"/>
        <v>0</v>
      </c>
      <c r="J53" s="95">
        <f t="shared" si="25"/>
        <v>0</v>
      </c>
      <c r="K53" s="95">
        <f t="shared" si="25"/>
        <v>0</v>
      </c>
      <c r="L53" s="95">
        <f t="shared" si="25"/>
        <v>0</v>
      </c>
      <c r="M53" s="95">
        <f t="shared" si="25"/>
        <v>0</v>
      </c>
      <c r="N53" s="95">
        <f t="shared" si="25"/>
        <v>0</v>
      </c>
      <c r="O53" s="95">
        <f t="shared" si="25"/>
        <v>0</v>
      </c>
      <c r="P53" s="95">
        <f t="shared" si="25"/>
        <v>0</v>
      </c>
      <c r="Q53" s="95">
        <f t="shared" si="25"/>
        <v>0</v>
      </c>
      <c r="R53" s="95">
        <f t="shared" si="25"/>
        <v>0</v>
      </c>
      <c r="S53" s="95">
        <f t="shared" si="25"/>
        <v>0</v>
      </c>
      <c r="T53" s="95">
        <f t="shared" si="25"/>
        <v>0</v>
      </c>
      <c r="U53" s="95">
        <f t="shared" si="25"/>
        <v>0</v>
      </c>
      <c r="V53" s="95">
        <f t="shared" si="25"/>
        <v>0</v>
      </c>
      <c r="W53" s="95">
        <f t="shared" si="25"/>
        <v>0</v>
      </c>
      <c r="X53" s="95">
        <f t="shared" si="25"/>
        <v>0</v>
      </c>
      <c r="Y53" s="95">
        <f t="shared" si="25"/>
        <v>0</v>
      </c>
      <c r="Z53" s="95">
        <f t="shared" si="25"/>
        <v>0</v>
      </c>
      <c r="AA53" s="95">
        <f t="shared" si="25"/>
        <v>0</v>
      </c>
      <c r="AB53" s="95">
        <f t="shared" si="25"/>
        <v>0</v>
      </c>
      <c r="AC53" s="95">
        <f t="shared" si="25"/>
        <v>0</v>
      </c>
      <c r="AD53" s="95">
        <f t="shared" si="25"/>
        <v>0</v>
      </c>
      <c r="AE53" s="95">
        <f t="shared" si="25"/>
        <v>0</v>
      </c>
      <c r="AF53" s="95">
        <f t="shared" si="25"/>
        <v>0</v>
      </c>
      <c r="AG53" s="95">
        <f t="shared" si="25"/>
        <v>0</v>
      </c>
      <c r="AH53" s="95">
        <f t="shared" si="25"/>
        <v>0</v>
      </c>
      <c r="AI53" s="95">
        <f t="shared" si="25"/>
        <v>0</v>
      </c>
      <c r="AJ53" s="95">
        <f t="shared" si="25"/>
        <v>0</v>
      </c>
      <c r="AK53" s="95">
        <f t="shared" si="25"/>
        <v>0</v>
      </c>
      <c r="AL53" s="95">
        <f t="shared" si="25"/>
        <v>0</v>
      </c>
      <c r="AM53" s="95">
        <f t="shared" si="25"/>
        <v>0</v>
      </c>
      <c r="AN53" s="95">
        <f t="shared" si="25"/>
        <v>0</v>
      </c>
      <c r="AO53" s="95">
        <f t="shared" si="25"/>
        <v>0</v>
      </c>
      <c r="AP53" s="95">
        <f t="shared" si="25"/>
        <v>0</v>
      </c>
      <c r="AQ53" s="95">
        <f t="shared" si="25"/>
        <v>0</v>
      </c>
      <c r="AR53" s="95">
        <f t="shared" si="25"/>
        <v>0</v>
      </c>
    </row>
    <row r="54" spans="1:44" x14ac:dyDescent="0.25">
      <c r="A54" s="110"/>
      <c r="B54" s="36"/>
      <c r="C54" s="1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</row>
    <row r="55" spans="1:44" x14ac:dyDescent="0.25">
      <c r="A55" s="110" t="str">
        <f t="shared" si="15"/>
        <v>DISPUTES BY SUM INSURED</v>
      </c>
      <c r="B55" s="36"/>
      <c r="C55" s="12" t="s">
        <v>26</v>
      </c>
      <c r="D55" s="53" t="s">
        <v>355</v>
      </c>
      <c r="E55" s="53" t="s">
        <v>27</v>
      </c>
      <c r="F55" s="95">
        <f t="shared" ref="F55:R55" si="26">SUBTOTAL(9,F56:F63)</f>
        <v>0</v>
      </c>
      <c r="G55" s="95">
        <f t="shared" si="26"/>
        <v>0</v>
      </c>
      <c r="H55" s="95">
        <f t="shared" si="26"/>
        <v>0</v>
      </c>
      <c r="I55" s="95">
        <f t="shared" si="26"/>
        <v>0</v>
      </c>
      <c r="J55" s="95">
        <f t="shared" si="26"/>
        <v>0</v>
      </c>
      <c r="K55" s="95">
        <f t="shared" si="26"/>
        <v>0</v>
      </c>
      <c r="L55" s="95">
        <f t="shared" si="26"/>
        <v>0</v>
      </c>
      <c r="M55" s="95">
        <f t="shared" si="26"/>
        <v>0</v>
      </c>
      <c r="N55" s="95">
        <f>SUBTOTAL(9,N56:N63)</f>
        <v>0</v>
      </c>
      <c r="O55" s="95">
        <f>SUBTOTAL(9,O56:O63)</f>
        <v>0</v>
      </c>
      <c r="P55" s="95">
        <f t="shared" si="26"/>
        <v>0</v>
      </c>
      <c r="Q55" s="95">
        <f>SUBTOTAL(9,Q56:Q63)</f>
        <v>0</v>
      </c>
      <c r="R55" s="95">
        <f t="shared" si="26"/>
        <v>0</v>
      </c>
      <c r="S55" s="95">
        <f t="shared" ref="S55:AR55" si="27">SUBTOTAL(9,S56:S63)</f>
        <v>0</v>
      </c>
      <c r="T55" s="95">
        <f t="shared" si="27"/>
        <v>0</v>
      </c>
      <c r="U55" s="95">
        <f t="shared" si="27"/>
        <v>0</v>
      </c>
      <c r="V55" s="95">
        <f t="shared" si="27"/>
        <v>0</v>
      </c>
      <c r="W55" s="95">
        <f t="shared" si="27"/>
        <v>0</v>
      </c>
      <c r="X55" s="95">
        <f t="shared" si="27"/>
        <v>0</v>
      </c>
      <c r="Y55" s="95">
        <f t="shared" si="27"/>
        <v>0</v>
      </c>
      <c r="Z55" s="95">
        <f t="shared" si="27"/>
        <v>0</v>
      </c>
      <c r="AA55" s="95">
        <f>SUBTOTAL(9,AA56:AA63)</f>
        <v>0</v>
      </c>
      <c r="AB55" s="95">
        <f>SUBTOTAL(9,AB56:AB63)</f>
        <v>0</v>
      </c>
      <c r="AC55" s="95">
        <f t="shared" si="27"/>
        <v>0</v>
      </c>
      <c r="AD55" s="95">
        <f>SUBTOTAL(9,AD56:AD63)</f>
        <v>0</v>
      </c>
      <c r="AE55" s="95">
        <f t="shared" si="27"/>
        <v>0</v>
      </c>
      <c r="AF55" s="95">
        <f t="shared" si="27"/>
        <v>0</v>
      </c>
      <c r="AG55" s="95">
        <f t="shared" si="27"/>
        <v>0</v>
      </c>
      <c r="AH55" s="95">
        <f t="shared" si="27"/>
        <v>0</v>
      </c>
      <c r="AI55" s="95">
        <f t="shared" si="27"/>
        <v>0</v>
      </c>
      <c r="AJ55" s="95">
        <f t="shared" si="27"/>
        <v>0</v>
      </c>
      <c r="AK55" s="95">
        <f t="shared" si="27"/>
        <v>0</v>
      </c>
      <c r="AL55" s="95">
        <f t="shared" si="27"/>
        <v>0</v>
      </c>
      <c r="AM55" s="95">
        <f t="shared" si="27"/>
        <v>0</v>
      </c>
      <c r="AN55" s="95">
        <f>SUBTOTAL(9,AN56:AN63)</f>
        <v>0</v>
      </c>
      <c r="AO55" s="95">
        <f>SUBTOTAL(9,AO56:AO63)</f>
        <v>0</v>
      </c>
      <c r="AP55" s="95">
        <f t="shared" si="27"/>
        <v>0</v>
      </c>
      <c r="AQ55" s="95">
        <f>SUBTOTAL(9,AQ56:AQ63)</f>
        <v>0</v>
      </c>
      <c r="AR55" s="95">
        <f t="shared" si="27"/>
        <v>0</v>
      </c>
    </row>
    <row r="56" spans="1:44" x14ac:dyDescent="0.25">
      <c r="A56" s="110" t="str">
        <f t="shared" si="15"/>
        <v>DISPUTES BY SUM INSURED</v>
      </c>
      <c r="B56" s="36"/>
      <c r="C56" s="12" t="s">
        <v>26</v>
      </c>
      <c r="D56" s="53" t="s">
        <v>454</v>
      </c>
      <c r="E56" s="53" t="s">
        <v>229</v>
      </c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1">
        <v>0</v>
      </c>
      <c r="L56" s="251">
        <v>0</v>
      </c>
      <c r="M56" s="25"/>
      <c r="N56" s="25"/>
      <c r="O56" s="25"/>
      <c r="P56" s="25"/>
      <c r="Q56" s="25"/>
      <c r="R56" s="25"/>
      <c r="S56" s="251">
        <v>0</v>
      </c>
      <c r="T56" s="251">
        <v>0</v>
      </c>
      <c r="U56" s="251">
        <v>0</v>
      </c>
      <c r="V56" s="251">
        <v>0</v>
      </c>
      <c r="W56" s="251">
        <v>0</v>
      </c>
      <c r="X56" s="251">
        <v>0</v>
      </c>
      <c r="Y56" s="251">
        <v>0</v>
      </c>
      <c r="Z56" s="25"/>
      <c r="AA56" s="25"/>
      <c r="AB56" s="25"/>
      <c r="AC56" s="25"/>
      <c r="AD56" s="25"/>
      <c r="AE56" s="25"/>
      <c r="AF56" s="251">
        <v>0</v>
      </c>
      <c r="AG56" s="251">
        <v>0</v>
      </c>
      <c r="AH56" s="251">
        <v>0</v>
      </c>
      <c r="AI56" s="251">
        <v>0</v>
      </c>
      <c r="AJ56" s="251">
        <v>0</v>
      </c>
      <c r="AK56" s="251">
        <v>0</v>
      </c>
      <c r="AL56" s="251">
        <v>0</v>
      </c>
      <c r="AM56" s="25"/>
      <c r="AN56" s="25"/>
      <c r="AO56" s="25"/>
      <c r="AP56" s="25"/>
      <c r="AQ56" s="25"/>
      <c r="AR56" s="25"/>
    </row>
    <row r="57" spans="1:44" x14ac:dyDescent="0.25">
      <c r="A57" s="110" t="str">
        <f t="shared" si="15"/>
        <v>DISPUTES BY SUM INSURED</v>
      </c>
      <c r="B57" s="36"/>
      <c r="C57" s="12" t="s">
        <v>26</v>
      </c>
      <c r="D57" s="53" t="s">
        <v>455</v>
      </c>
      <c r="E57" s="53" t="s">
        <v>230</v>
      </c>
      <c r="F57" s="95">
        <f t="shared" ref="F57:AR57" si="28">SUBTOTAL(9,F58:F60)</f>
        <v>0</v>
      </c>
      <c r="G57" s="95">
        <f t="shared" si="28"/>
        <v>0</v>
      </c>
      <c r="H57" s="95">
        <f t="shared" si="28"/>
        <v>0</v>
      </c>
      <c r="I57" s="95">
        <f t="shared" si="28"/>
        <v>0</v>
      </c>
      <c r="J57" s="95">
        <f t="shared" si="28"/>
        <v>0</v>
      </c>
      <c r="K57" s="95">
        <f t="shared" si="28"/>
        <v>0</v>
      </c>
      <c r="L57" s="95">
        <f t="shared" si="28"/>
        <v>0</v>
      </c>
      <c r="M57" s="95">
        <f t="shared" si="28"/>
        <v>0</v>
      </c>
      <c r="N57" s="95">
        <f t="shared" si="28"/>
        <v>0</v>
      </c>
      <c r="O57" s="95">
        <f t="shared" si="28"/>
        <v>0</v>
      </c>
      <c r="P57" s="95">
        <f t="shared" si="28"/>
        <v>0</v>
      </c>
      <c r="Q57" s="95">
        <f t="shared" si="28"/>
        <v>0</v>
      </c>
      <c r="R57" s="95">
        <f t="shared" si="28"/>
        <v>0</v>
      </c>
      <c r="S57" s="95">
        <f t="shared" si="28"/>
        <v>0</v>
      </c>
      <c r="T57" s="95">
        <f t="shared" si="28"/>
        <v>0</v>
      </c>
      <c r="U57" s="95">
        <f t="shared" si="28"/>
        <v>0</v>
      </c>
      <c r="V57" s="95">
        <f t="shared" si="28"/>
        <v>0</v>
      </c>
      <c r="W57" s="95">
        <f t="shared" si="28"/>
        <v>0</v>
      </c>
      <c r="X57" s="95">
        <f t="shared" si="28"/>
        <v>0</v>
      </c>
      <c r="Y57" s="95">
        <f t="shared" si="28"/>
        <v>0</v>
      </c>
      <c r="Z57" s="95">
        <f t="shared" si="28"/>
        <v>0</v>
      </c>
      <c r="AA57" s="95">
        <f t="shared" si="28"/>
        <v>0</v>
      </c>
      <c r="AB57" s="95">
        <f t="shared" si="28"/>
        <v>0</v>
      </c>
      <c r="AC57" s="95">
        <f t="shared" si="28"/>
        <v>0</v>
      </c>
      <c r="AD57" s="95">
        <f t="shared" si="28"/>
        <v>0</v>
      </c>
      <c r="AE57" s="95">
        <f t="shared" si="28"/>
        <v>0</v>
      </c>
      <c r="AF57" s="95">
        <f t="shared" si="28"/>
        <v>0</v>
      </c>
      <c r="AG57" s="95">
        <f t="shared" si="28"/>
        <v>0</v>
      </c>
      <c r="AH57" s="95">
        <f t="shared" si="28"/>
        <v>0</v>
      </c>
      <c r="AI57" s="95">
        <f t="shared" si="28"/>
        <v>0</v>
      </c>
      <c r="AJ57" s="95">
        <f t="shared" si="28"/>
        <v>0</v>
      </c>
      <c r="AK57" s="95">
        <f t="shared" si="28"/>
        <v>0</v>
      </c>
      <c r="AL57" s="95">
        <f t="shared" si="28"/>
        <v>0</v>
      </c>
      <c r="AM57" s="95">
        <f t="shared" si="28"/>
        <v>0</v>
      </c>
      <c r="AN57" s="95">
        <f t="shared" si="28"/>
        <v>0</v>
      </c>
      <c r="AO57" s="95">
        <f t="shared" si="28"/>
        <v>0</v>
      </c>
      <c r="AP57" s="95">
        <f t="shared" si="28"/>
        <v>0</v>
      </c>
      <c r="AQ57" s="95">
        <f t="shared" si="28"/>
        <v>0</v>
      </c>
      <c r="AR57" s="95">
        <f t="shared" si="28"/>
        <v>0</v>
      </c>
    </row>
    <row r="58" spans="1:44" x14ac:dyDescent="0.25">
      <c r="A58" s="110" t="str">
        <f t="shared" si="15"/>
        <v>DISPUTES BY SUM INSURED</v>
      </c>
      <c r="B58" s="36"/>
      <c r="C58" s="12" t="s">
        <v>26</v>
      </c>
      <c r="D58" s="53" t="s">
        <v>456</v>
      </c>
      <c r="E58" s="53" t="s">
        <v>510</v>
      </c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1">
        <v>0</v>
      </c>
      <c r="L58" s="251">
        <v>0</v>
      </c>
      <c r="M58" s="25"/>
      <c r="N58" s="25"/>
      <c r="O58" s="25"/>
      <c r="P58" s="25"/>
      <c r="Q58" s="25"/>
      <c r="R58" s="25"/>
      <c r="S58" s="251">
        <v>0</v>
      </c>
      <c r="T58" s="251">
        <v>0</v>
      </c>
      <c r="U58" s="251">
        <v>0</v>
      </c>
      <c r="V58" s="251">
        <v>0</v>
      </c>
      <c r="W58" s="251">
        <v>0</v>
      </c>
      <c r="X58" s="251">
        <v>0</v>
      </c>
      <c r="Y58" s="251">
        <v>0</v>
      </c>
      <c r="Z58" s="25"/>
      <c r="AA58" s="25"/>
      <c r="AB58" s="25"/>
      <c r="AC58" s="25"/>
      <c r="AD58" s="25"/>
      <c r="AE58" s="25"/>
      <c r="AF58" s="251">
        <v>0</v>
      </c>
      <c r="AG58" s="251">
        <v>0</v>
      </c>
      <c r="AH58" s="251">
        <v>0</v>
      </c>
      <c r="AI58" s="251">
        <v>0</v>
      </c>
      <c r="AJ58" s="251">
        <v>0</v>
      </c>
      <c r="AK58" s="251">
        <v>0</v>
      </c>
      <c r="AL58" s="251">
        <v>0</v>
      </c>
      <c r="AM58" s="25"/>
      <c r="AN58" s="25"/>
      <c r="AO58" s="25"/>
      <c r="AP58" s="25"/>
      <c r="AQ58" s="25"/>
      <c r="AR58" s="25"/>
    </row>
    <row r="59" spans="1:44" x14ac:dyDescent="0.25">
      <c r="A59" s="110" t="str">
        <f t="shared" si="15"/>
        <v>DISPUTES BY SUM INSURED</v>
      </c>
      <c r="B59" s="36"/>
      <c r="C59" s="12" t="s">
        <v>26</v>
      </c>
      <c r="D59" s="53" t="s">
        <v>356</v>
      </c>
      <c r="E59" s="53" t="s">
        <v>511</v>
      </c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1">
        <v>0</v>
      </c>
      <c r="L59" s="251">
        <v>0</v>
      </c>
      <c r="M59" s="25"/>
      <c r="N59" s="25"/>
      <c r="O59" s="25"/>
      <c r="P59" s="25"/>
      <c r="Q59" s="25"/>
      <c r="R59" s="25"/>
      <c r="S59" s="251">
        <v>0</v>
      </c>
      <c r="T59" s="251">
        <v>0</v>
      </c>
      <c r="U59" s="251">
        <v>0</v>
      </c>
      <c r="V59" s="251">
        <v>0</v>
      </c>
      <c r="W59" s="251">
        <v>0</v>
      </c>
      <c r="X59" s="251">
        <v>0</v>
      </c>
      <c r="Y59" s="251">
        <v>0</v>
      </c>
      <c r="Z59" s="25"/>
      <c r="AA59" s="25"/>
      <c r="AB59" s="25"/>
      <c r="AC59" s="25"/>
      <c r="AD59" s="25"/>
      <c r="AE59" s="25"/>
      <c r="AF59" s="251">
        <v>0</v>
      </c>
      <c r="AG59" s="251">
        <v>0</v>
      </c>
      <c r="AH59" s="251">
        <v>0</v>
      </c>
      <c r="AI59" s="251">
        <v>0</v>
      </c>
      <c r="AJ59" s="251">
        <v>0</v>
      </c>
      <c r="AK59" s="251">
        <v>0</v>
      </c>
      <c r="AL59" s="251">
        <v>0</v>
      </c>
      <c r="AM59" s="25"/>
      <c r="AN59" s="25"/>
      <c r="AO59" s="25"/>
      <c r="AP59" s="25"/>
      <c r="AQ59" s="25"/>
      <c r="AR59" s="25"/>
    </row>
    <row r="60" spans="1:44" x14ac:dyDescent="0.25">
      <c r="A60" s="110" t="str">
        <f t="shared" si="15"/>
        <v>DISPUTES BY SUM INSURED</v>
      </c>
      <c r="B60" s="36"/>
      <c r="C60" s="12" t="s">
        <v>26</v>
      </c>
      <c r="D60" s="53" t="s">
        <v>357</v>
      </c>
      <c r="E60" s="53" t="s">
        <v>512</v>
      </c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1">
        <v>0</v>
      </c>
      <c r="L60" s="251">
        <v>0</v>
      </c>
      <c r="M60" s="25"/>
      <c r="N60" s="25"/>
      <c r="O60" s="25"/>
      <c r="P60" s="25"/>
      <c r="Q60" s="25"/>
      <c r="R60" s="25"/>
      <c r="S60" s="251">
        <v>0</v>
      </c>
      <c r="T60" s="251">
        <v>0</v>
      </c>
      <c r="U60" s="251">
        <v>0</v>
      </c>
      <c r="V60" s="251">
        <v>0</v>
      </c>
      <c r="W60" s="251">
        <v>0</v>
      </c>
      <c r="X60" s="251">
        <v>0</v>
      </c>
      <c r="Y60" s="251">
        <v>0</v>
      </c>
      <c r="Z60" s="25"/>
      <c r="AA60" s="25"/>
      <c r="AB60" s="25"/>
      <c r="AC60" s="25"/>
      <c r="AD60" s="25"/>
      <c r="AE60" s="25"/>
      <c r="AF60" s="251">
        <v>0</v>
      </c>
      <c r="AG60" s="251">
        <v>0</v>
      </c>
      <c r="AH60" s="251">
        <v>0</v>
      </c>
      <c r="AI60" s="251">
        <v>0</v>
      </c>
      <c r="AJ60" s="251">
        <v>0</v>
      </c>
      <c r="AK60" s="251">
        <v>0</v>
      </c>
      <c r="AL60" s="251">
        <v>0</v>
      </c>
      <c r="AM60" s="25"/>
      <c r="AN60" s="25"/>
      <c r="AO60" s="25"/>
      <c r="AP60" s="25"/>
      <c r="AQ60" s="25"/>
      <c r="AR60" s="25"/>
    </row>
    <row r="61" spans="1:44" x14ac:dyDescent="0.25">
      <c r="A61" s="110" t="str">
        <f t="shared" si="15"/>
        <v>DISPUTES BY SUM INSURED</v>
      </c>
      <c r="B61" s="36"/>
      <c r="C61" s="12" t="s">
        <v>26</v>
      </c>
      <c r="D61" s="53" t="s">
        <v>469</v>
      </c>
      <c r="E61" s="53" t="s">
        <v>231</v>
      </c>
      <c r="F61" s="251">
        <v>0</v>
      </c>
      <c r="G61" s="251">
        <v>0</v>
      </c>
      <c r="H61" s="251">
        <v>0</v>
      </c>
      <c r="I61" s="251">
        <v>0</v>
      </c>
      <c r="J61" s="251">
        <v>0</v>
      </c>
      <c r="K61" s="251">
        <v>0</v>
      </c>
      <c r="L61" s="251">
        <v>0</v>
      </c>
      <c r="M61" s="25"/>
      <c r="N61" s="25"/>
      <c r="O61" s="25"/>
      <c r="P61" s="25"/>
      <c r="Q61" s="25"/>
      <c r="R61" s="25"/>
      <c r="S61" s="251">
        <v>0</v>
      </c>
      <c r="T61" s="251">
        <v>0</v>
      </c>
      <c r="U61" s="251">
        <v>0</v>
      </c>
      <c r="V61" s="251">
        <v>0</v>
      </c>
      <c r="W61" s="251">
        <v>0</v>
      </c>
      <c r="X61" s="251">
        <v>0</v>
      </c>
      <c r="Y61" s="251">
        <v>0</v>
      </c>
      <c r="Z61" s="25"/>
      <c r="AA61" s="25"/>
      <c r="AB61" s="25"/>
      <c r="AC61" s="25"/>
      <c r="AD61" s="25"/>
      <c r="AE61" s="25"/>
      <c r="AF61" s="251">
        <v>0</v>
      </c>
      <c r="AG61" s="251">
        <v>0</v>
      </c>
      <c r="AH61" s="251">
        <v>0</v>
      </c>
      <c r="AI61" s="251">
        <v>0</v>
      </c>
      <c r="AJ61" s="251">
        <v>0</v>
      </c>
      <c r="AK61" s="251">
        <v>0</v>
      </c>
      <c r="AL61" s="251">
        <v>0</v>
      </c>
      <c r="AM61" s="25"/>
      <c r="AN61" s="25"/>
      <c r="AO61" s="25"/>
      <c r="AP61" s="25"/>
      <c r="AQ61" s="25"/>
      <c r="AR61" s="25"/>
    </row>
    <row r="62" spans="1:44" x14ac:dyDescent="0.25">
      <c r="A62" s="110" t="str">
        <f t="shared" si="15"/>
        <v>DISPUTES BY SUM INSURED</v>
      </c>
      <c r="B62" s="36"/>
      <c r="C62" s="12" t="s">
        <v>26</v>
      </c>
      <c r="D62" s="53" t="s">
        <v>260</v>
      </c>
      <c r="E62" s="53" t="s">
        <v>232</v>
      </c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1">
        <v>0</v>
      </c>
      <c r="T62" s="251">
        <v>0</v>
      </c>
      <c r="U62" s="251">
        <v>0</v>
      </c>
      <c r="V62" s="251">
        <v>0</v>
      </c>
      <c r="W62" s="251">
        <v>0</v>
      </c>
      <c r="X62" s="251">
        <v>0</v>
      </c>
      <c r="Y62" s="251">
        <v>0</v>
      </c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</row>
    <row r="63" spans="1:44" x14ac:dyDescent="0.25">
      <c r="A63" s="110" t="str">
        <f t="shared" si="15"/>
        <v>DISPUTES BY SUM INSURED</v>
      </c>
      <c r="B63" s="36"/>
      <c r="C63" s="12" t="s">
        <v>26</v>
      </c>
      <c r="D63" s="53" t="s">
        <v>261</v>
      </c>
      <c r="E63" s="53" t="s">
        <v>513</v>
      </c>
      <c r="F63" s="251">
        <v>0</v>
      </c>
      <c r="G63" s="251">
        <v>0</v>
      </c>
      <c r="H63" s="251">
        <v>0</v>
      </c>
      <c r="I63" s="251">
        <v>0</v>
      </c>
      <c r="J63" s="251">
        <v>0</v>
      </c>
      <c r="K63" s="251">
        <v>0</v>
      </c>
      <c r="L63" s="251">
        <v>0</v>
      </c>
      <c r="M63" s="25"/>
      <c r="N63" s="25"/>
      <c r="O63" s="25"/>
      <c r="P63" s="25"/>
      <c r="Q63" s="25"/>
      <c r="R63" s="25"/>
      <c r="S63" s="251">
        <v>0</v>
      </c>
      <c r="T63" s="251">
        <v>0</v>
      </c>
      <c r="U63" s="251">
        <v>0</v>
      </c>
      <c r="V63" s="251">
        <v>0</v>
      </c>
      <c r="W63" s="251">
        <v>0</v>
      </c>
      <c r="X63" s="251">
        <v>0</v>
      </c>
      <c r="Y63" s="251">
        <v>0</v>
      </c>
      <c r="Z63" s="25"/>
      <c r="AA63" s="25"/>
      <c r="AB63" s="25"/>
      <c r="AC63" s="25"/>
      <c r="AD63" s="25"/>
      <c r="AE63" s="25"/>
      <c r="AF63" s="251">
        <v>0</v>
      </c>
      <c r="AG63" s="251">
        <v>0</v>
      </c>
      <c r="AH63" s="251">
        <v>0</v>
      </c>
      <c r="AI63" s="251">
        <v>0</v>
      </c>
      <c r="AJ63" s="251">
        <v>0</v>
      </c>
      <c r="AK63" s="251">
        <v>0</v>
      </c>
      <c r="AL63" s="251">
        <v>0</v>
      </c>
      <c r="AM63" s="25"/>
      <c r="AN63" s="25"/>
      <c r="AO63" s="25"/>
      <c r="AP63" s="25"/>
      <c r="AQ63" s="25"/>
      <c r="AR63" s="25"/>
    </row>
    <row r="64" spans="1:44" x14ac:dyDescent="0.25">
      <c r="A64" s="110"/>
      <c r="B64" s="36"/>
      <c r="C64" s="12"/>
      <c r="D64" s="92"/>
      <c r="E64" s="153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</row>
    <row r="65" spans="1:44" x14ac:dyDescent="0.25">
      <c r="A65" s="110" t="str">
        <f t="shared" si="15"/>
        <v>DISPUTES BY SUM INSURED</v>
      </c>
      <c r="B65" s="36"/>
      <c r="C65" s="12" t="s">
        <v>27</v>
      </c>
      <c r="D65" s="53" t="s">
        <v>352</v>
      </c>
      <c r="E65" s="53" t="s">
        <v>233</v>
      </c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1">
        <v>0</v>
      </c>
      <c r="L65" s="251">
        <v>0</v>
      </c>
      <c r="M65" s="25"/>
      <c r="N65" s="25"/>
      <c r="O65" s="25"/>
      <c r="P65" s="25"/>
      <c r="Q65" s="25"/>
      <c r="R65" s="25"/>
      <c r="S65" s="251">
        <v>0</v>
      </c>
      <c r="T65" s="251">
        <v>0</v>
      </c>
      <c r="U65" s="251">
        <v>0</v>
      </c>
      <c r="V65" s="251">
        <v>0</v>
      </c>
      <c r="W65" s="251">
        <v>0</v>
      </c>
      <c r="X65" s="251">
        <v>0</v>
      </c>
      <c r="Y65" s="251">
        <v>0</v>
      </c>
      <c r="Z65" s="25"/>
      <c r="AA65" s="25"/>
      <c r="AB65" s="25"/>
      <c r="AC65" s="25"/>
      <c r="AD65" s="25"/>
      <c r="AE65" s="25"/>
      <c r="AF65" s="251">
        <v>0</v>
      </c>
      <c r="AG65" s="251">
        <v>0</v>
      </c>
      <c r="AH65" s="251">
        <v>0</v>
      </c>
      <c r="AI65" s="251">
        <v>0</v>
      </c>
      <c r="AJ65" s="251">
        <v>0</v>
      </c>
      <c r="AK65" s="251">
        <v>0</v>
      </c>
      <c r="AL65" s="251">
        <v>0</v>
      </c>
      <c r="AM65" s="25"/>
      <c r="AN65" s="25"/>
      <c r="AO65" s="25"/>
      <c r="AP65" s="25"/>
      <c r="AQ65" s="25"/>
      <c r="AR65" s="25"/>
    </row>
    <row r="66" spans="1:44" x14ac:dyDescent="0.25">
      <c r="A66" s="110"/>
      <c r="B66" s="36"/>
      <c r="C66" s="12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</row>
    <row r="67" spans="1:44" x14ac:dyDescent="0.25">
      <c r="A67" s="110"/>
      <c r="B67" s="36"/>
      <c r="C67" s="12"/>
      <c r="D67" s="67" t="s">
        <v>514</v>
      </c>
      <c r="E67" s="53"/>
      <c r="F67" s="69">
        <f t="shared" ref="F67:AR67" si="29">F65-SUM(F42:F44)+F55+F49</f>
        <v>0</v>
      </c>
      <c r="G67" s="69">
        <f t="shared" si="29"/>
        <v>0</v>
      </c>
      <c r="H67" s="69">
        <f t="shared" si="29"/>
        <v>0</v>
      </c>
      <c r="I67" s="69">
        <f t="shared" si="29"/>
        <v>0</v>
      </c>
      <c r="J67" s="69">
        <f t="shared" si="29"/>
        <v>0</v>
      </c>
      <c r="K67" s="69">
        <f t="shared" si="29"/>
        <v>0</v>
      </c>
      <c r="L67" s="69">
        <f t="shared" si="29"/>
        <v>0</v>
      </c>
      <c r="M67" s="69">
        <f t="shared" si="29"/>
        <v>0</v>
      </c>
      <c r="N67" s="69">
        <f t="shared" si="29"/>
        <v>0</v>
      </c>
      <c r="O67" s="69">
        <f t="shared" si="29"/>
        <v>0</v>
      </c>
      <c r="P67" s="69">
        <f t="shared" si="29"/>
        <v>0</v>
      </c>
      <c r="Q67" s="69">
        <f t="shared" si="29"/>
        <v>0</v>
      </c>
      <c r="R67" s="69">
        <f t="shared" si="29"/>
        <v>0</v>
      </c>
      <c r="S67" s="69">
        <f t="shared" si="29"/>
        <v>0</v>
      </c>
      <c r="T67" s="69">
        <f t="shared" si="29"/>
        <v>0</v>
      </c>
      <c r="U67" s="69">
        <f t="shared" si="29"/>
        <v>0</v>
      </c>
      <c r="V67" s="69">
        <f t="shared" si="29"/>
        <v>0</v>
      </c>
      <c r="W67" s="69">
        <f t="shared" si="29"/>
        <v>0</v>
      </c>
      <c r="X67" s="69">
        <f t="shared" si="29"/>
        <v>0</v>
      </c>
      <c r="Y67" s="69">
        <f t="shared" si="29"/>
        <v>0</v>
      </c>
      <c r="Z67" s="69">
        <f t="shared" si="29"/>
        <v>0</v>
      </c>
      <c r="AA67" s="69">
        <f t="shared" si="29"/>
        <v>0</v>
      </c>
      <c r="AB67" s="69">
        <f t="shared" si="29"/>
        <v>0</v>
      </c>
      <c r="AC67" s="69">
        <f t="shared" si="29"/>
        <v>0</v>
      </c>
      <c r="AD67" s="69">
        <f t="shared" si="29"/>
        <v>0</v>
      </c>
      <c r="AE67" s="69">
        <f t="shared" si="29"/>
        <v>0</v>
      </c>
      <c r="AF67" s="69">
        <f t="shared" si="29"/>
        <v>0</v>
      </c>
      <c r="AG67" s="69">
        <f t="shared" si="29"/>
        <v>0</v>
      </c>
      <c r="AH67" s="69">
        <f t="shared" si="29"/>
        <v>0</v>
      </c>
      <c r="AI67" s="69">
        <f t="shared" si="29"/>
        <v>0</v>
      </c>
      <c r="AJ67" s="69">
        <f t="shared" si="29"/>
        <v>0</v>
      </c>
      <c r="AK67" s="69">
        <f t="shared" si="29"/>
        <v>0</v>
      </c>
      <c r="AL67" s="69">
        <f t="shared" si="29"/>
        <v>0</v>
      </c>
      <c r="AM67" s="69">
        <f t="shared" si="29"/>
        <v>0</v>
      </c>
      <c r="AN67" s="69">
        <f t="shared" si="29"/>
        <v>0</v>
      </c>
      <c r="AO67" s="69">
        <f t="shared" si="29"/>
        <v>0</v>
      </c>
      <c r="AP67" s="69">
        <f t="shared" si="29"/>
        <v>0</v>
      </c>
      <c r="AQ67" s="69">
        <f t="shared" si="29"/>
        <v>0</v>
      </c>
      <c r="AR67" s="69">
        <f t="shared" si="29"/>
        <v>0</v>
      </c>
    </row>
    <row r="68" spans="1:44" x14ac:dyDescent="0.25">
      <c r="A68" s="110"/>
      <c r="B68" s="36"/>
      <c r="C68" s="12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</row>
    <row r="69" spans="1:44" x14ac:dyDescent="0.25">
      <c r="A69" s="113"/>
      <c r="D69" s="114" t="s">
        <v>178</v>
      </c>
      <c r="E69" s="87"/>
      <c r="F69" s="51" t="s">
        <v>76</v>
      </c>
      <c r="G69" s="51" t="s">
        <v>76</v>
      </c>
      <c r="H69" s="51" t="s">
        <v>76</v>
      </c>
      <c r="I69" s="51" t="s">
        <v>76</v>
      </c>
      <c r="J69" s="51" t="s">
        <v>76</v>
      </c>
      <c r="K69" s="51" t="s">
        <v>76</v>
      </c>
      <c r="L69" s="128" t="s">
        <v>75</v>
      </c>
      <c r="M69" s="51" t="s">
        <v>76</v>
      </c>
      <c r="N69" s="51" t="s">
        <v>76</v>
      </c>
      <c r="O69" s="51" t="s">
        <v>76</v>
      </c>
      <c r="P69" s="51" t="s">
        <v>76</v>
      </c>
      <c r="Q69" s="51" t="s">
        <v>76</v>
      </c>
      <c r="R69" s="51" t="s">
        <v>76</v>
      </c>
      <c r="S69" s="51" t="s">
        <v>76</v>
      </c>
      <c r="T69" s="51" t="s">
        <v>76</v>
      </c>
      <c r="U69" s="51" t="s">
        <v>76</v>
      </c>
      <c r="V69" s="51" t="s">
        <v>76</v>
      </c>
      <c r="W69" s="51" t="s">
        <v>76</v>
      </c>
      <c r="X69" s="51" t="s">
        <v>76</v>
      </c>
      <c r="Y69" s="128" t="s">
        <v>75</v>
      </c>
      <c r="Z69" s="51" t="s">
        <v>76</v>
      </c>
      <c r="AA69" s="51" t="s">
        <v>76</v>
      </c>
      <c r="AB69" s="51" t="s">
        <v>76</v>
      </c>
      <c r="AC69" s="51" t="s">
        <v>76</v>
      </c>
      <c r="AD69" s="51" t="s">
        <v>76</v>
      </c>
      <c r="AE69" s="51" t="s">
        <v>76</v>
      </c>
      <c r="AF69" s="51" t="s">
        <v>76</v>
      </c>
      <c r="AG69" s="51" t="s">
        <v>76</v>
      </c>
      <c r="AH69" s="51" t="s">
        <v>76</v>
      </c>
      <c r="AI69" s="51" t="s">
        <v>76</v>
      </c>
      <c r="AJ69" s="51" t="s">
        <v>76</v>
      </c>
      <c r="AK69" s="51" t="s">
        <v>76</v>
      </c>
      <c r="AL69" s="128" t="s">
        <v>75</v>
      </c>
      <c r="AM69" s="51" t="s">
        <v>76</v>
      </c>
      <c r="AN69" s="51" t="s">
        <v>76</v>
      </c>
      <c r="AO69" s="51" t="s">
        <v>76</v>
      </c>
      <c r="AP69" s="51" t="s">
        <v>76</v>
      </c>
      <c r="AQ69" s="51" t="s">
        <v>76</v>
      </c>
      <c r="AR69" s="51" t="s">
        <v>76</v>
      </c>
    </row>
    <row r="70" spans="1:44" x14ac:dyDescent="0.25">
      <c r="A70" s="110" t="str">
        <f>D69</f>
        <v>DISPUTE PAYMENT AMOUNTS (RESOLVED)</v>
      </c>
      <c r="B70" s="36"/>
      <c r="C70" s="12" t="s">
        <v>25</v>
      </c>
      <c r="D70" s="53" t="s">
        <v>351</v>
      </c>
      <c r="E70" s="53" t="s">
        <v>225</v>
      </c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</row>
    <row r="71" spans="1:44" x14ac:dyDescent="0.25">
      <c r="A71" s="110"/>
      <c r="B71" s="36"/>
      <c r="C71" s="12"/>
      <c r="D71" s="92"/>
      <c r="E71" s="153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</row>
    <row r="72" spans="1:44" x14ac:dyDescent="0.25">
      <c r="A72" s="110" t="str">
        <f t="shared" ref="A72:A81" si="30">$A$70</f>
        <v>DISPUTE PAYMENT AMOUNTS (RESOLVED)</v>
      </c>
      <c r="B72" s="36"/>
      <c r="C72" s="12" t="s">
        <v>26</v>
      </c>
      <c r="D72" s="53" t="s">
        <v>353</v>
      </c>
      <c r="E72" s="53" t="s">
        <v>226</v>
      </c>
      <c r="F72" s="95">
        <f t="shared" ref="F72:S72" si="31">SUBTOTAL(9,F73:F76)</f>
        <v>0</v>
      </c>
      <c r="G72" s="95">
        <f t="shared" si="31"/>
        <v>0</v>
      </c>
      <c r="H72" s="95">
        <f t="shared" si="31"/>
        <v>0</v>
      </c>
      <c r="I72" s="95">
        <f t="shared" si="31"/>
        <v>0</v>
      </c>
      <c r="J72" s="95">
        <f t="shared" si="31"/>
        <v>0</v>
      </c>
      <c r="K72" s="95">
        <f t="shared" si="31"/>
        <v>0</v>
      </c>
      <c r="L72" s="95">
        <f t="shared" si="31"/>
        <v>0</v>
      </c>
      <c r="M72" s="95">
        <f t="shared" si="31"/>
        <v>0</v>
      </c>
      <c r="N72" s="95">
        <f t="shared" si="31"/>
        <v>0</v>
      </c>
      <c r="O72" s="95">
        <f t="shared" si="31"/>
        <v>0</v>
      </c>
      <c r="P72" s="95">
        <f t="shared" si="31"/>
        <v>0</v>
      </c>
      <c r="Q72" s="95">
        <f t="shared" si="31"/>
        <v>0</v>
      </c>
      <c r="R72" s="95">
        <f t="shared" si="31"/>
        <v>0</v>
      </c>
      <c r="S72" s="95">
        <f t="shared" si="31"/>
        <v>0</v>
      </c>
      <c r="T72" s="95">
        <f t="shared" ref="T72:AE72" si="32">SUBTOTAL(9,T73:T76)</f>
        <v>0</v>
      </c>
      <c r="U72" s="95">
        <f t="shared" si="32"/>
        <v>0</v>
      </c>
      <c r="V72" s="95">
        <f t="shared" si="32"/>
        <v>0</v>
      </c>
      <c r="W72" s="95">
        <f t="shared" si="32"/>
        <v>0</v>
      </c>
      <c r="X72" s="95">
        <f t="shared" si="32"/>
        <v>0</v>
      </c>
      <c r="Y72" s="95">
        <f t="shared" si="32"/>
        <v>0</v>
      </c>
      <c r="Z72" s="95">
        <f t="shared" si="32"/>
        <v>0</v>
      </c>
      <c r="AA72" s="95">
        <f>SUBTOTAL(9,AA73:AA76)</f>
        <v>0</v>
      </c>
      <c r="AB72" s="95">
        <f>SUBTOTAL(9,AB73:AB76)</f>
        <v>0</v>
      </c>
      <c r="AC72" s="95">
        <f t="shared" si="32"/>
        <v>0</v>
      </c>
      <c r="AD72" s="95">
        <f>SUBTOTAL(9,AD73:AD76)</f>
        <v>0</v>
      </c>
      <c r="AE72" s="95">
        <f t="shared" si="32"/>
        <v>0</v>
      </c>
      <c r="AF72" s="95">
        <f>SUBTOTAL(9,AF73:AF76)</f>
        <v>0</v>
      </c>
      <c r="AG72" s="95">
        <f t="shared" ref="AG72:AR72" si="33">SUBTOTAL(9,AG73:AG76)</f>
        <v>0</v>
      </c>
      <c r="AH72" s="95">
        <f t="shared" si="33"/>
        <v>0</v>
      </c>
      <c r="AI72" s="95">
        <f t="shared" si="33"/>
        <v>0</v>
      </c>
      <c r="AJ72" s="95">
        <f t="shared" si="33"/>
        <v>0</v>
      </c>
      <c r="AK72" s="95">
        <f t="shared" si="33"/>
        <v>0</v>
      </c>
      <c r="AL72" s="95">
        <f t="shared" si="33"/>
        <v>0</v>
      </c>
      <c r="AM72" s="95">
        <f t="shared" si="33"/>
        <v>0</v>
      </c>
      <c r="AN72" s="95">
        <f>SUBTOTAL(9,AN73:AN76)</f>
        <v>0</v>
      </c>
      <c r="AO72" s="95">
        <f>SUBTOTAL(9,AO73:AO76)</f>
        <v>0</v>
      </c>
      <c r="AP72" s="95">
        <f t="shared" si="33"/>
        <v>0</v>
      </c>
      <c r="AQ72" s="95">
        <f>SUBTOTAL(9,AQ73:AQ76)</f>
        <v>0</v>
      </c>
      <c r="AR72" s="95">
        <f t="shared" si="33"/>
        <v>0</v>
      </c>
    </row>
    <row r="73" spans="1:44" x14ac:dyDescent="0.25">
      <c r="A73" s="110" t="str">
        <f t="shared" si="30"/>
        <v>DISPUTE PAYMENT AMOUNTS (RESOLVED)</v>
      </c>
      <c r="B73" s="36"/>
      <c r="C73" s="12" t="s">
        <v>26</v>
      </c>
      <c r="D73" s="53" t="s">
        <v>256</v>
      </c>
      <c r="E73" s="53" t="s">
        <v>506</v>
      </c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</row>
    <row r="74" spans="1:44" x14ac:dyDescent="0.25">
      <c r="A74" s="110" t="str">
        <f t="shared" si="30"/>
        <v>DISPUTE PAYMENT AMOUNTS (RESOLVED)</v>
      </c>
      <c r="B74" s="36"/>
      <c r="C74" s="12" t="s">
        <v>26</v>
      </c>
      <c r="D74" s="53" t="s">
        <v>255</v>
      </c>
      <c r="E74" s="53" t="s">
        <v>507</v>
      </c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</row>
    <row r="75" spans="1:44" x14ac:dyDescent="0.25">
      <c r="A75" s="110" t="str">
        <f t="shared" si="30"/>
        <v>DISPUTE PAYMENT AMOUNTS (RESOLVED)</v>
      </c>
      <c r="B75" s="36"/>
      <c r="C75" s="12" t="s">
        <v>26</v>
      </c>
      <c r="D75" s="53" t="s">
        <v>523</v>
      </c>
      <c r="E75" s="53" t="s">
        <v>508</v>
      </c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</row>
    <row r="76" spans="1:44" x14ac:dyDescent="0.25">
      <c r="A76" s="110" t="str">
        <f t="shared" si="30"/>
        <v>DISPUTE PAYMENT AMOUNTS (RESOLVED)</v>
      </c>
      <c r="B76" s="36"/>
      <c r="C76" s="12" t="s">
        <v>26</v>
      </c>
      <c r="D76" s="53" t="s">
        <v>292</v>
      </c>
      <c r="E76" s="53" t="s">
        <v>509</v>
      </c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</row>
    <row r="77" spans="1:44" x14ac:dyDescent="0.25">
      <c r="A77" s="110" t="str">
        <f t="shared" si="30"/>
        <v>DISPUTE PAYMENT AMOUNTS (RESOLVED)</v>
      </c>
      <c r="B77" s="36"/>
      <c r="C77" s="12" t="s">
        <v>26</v>
      </c>
      <c r="D77" s="53" t="s">
        <v>354</v>
      </c>
      <c r="E77" s="53" t="s">
        <v>227</v>
      </c>
      <c r="F77" s="95">
        <f t="shared" ref="F77:L77" si="34">SUBTOTAL(9,F78:F80)</f>
        <v>0</v>
      </c>
      <c r="G77" s="95">
        <f t="shared" si="34"/>
        <v>0</v>
      </c>
      <c r="H77" s="95">
        <f t="shared" si="34"/>
        <v>0</v>
      </c>
      <c r="I77" s="95">
        <f t="shared" si="34"/>
        <v>0</v>
      </c>
      <c r="J77" s="95">
        <f t="shared" si="34"/>
        <v>0</v>
      </c>
      <c r="K77" s="95">
        <f t="shared" si="34"/>
        <v>0</v>
      </c>
      <c r="L77" s="95">
        <f t="shared" si="34"/>
        <v>0</v>
      </c>
      <c r="M77" s="95">
        <f t="shared" ref="M77:R77" si="35">SUBTOTAL(9,M78:M80)</f>
        <v>0</v>
      </c>
      <c r="N77" s="95">
        <f>SUBTOTAL(9,N78:N80)</f>
        <v>0</v>
      </c>
      <c r="O77" s="95">
        <f>SUBTOTAL(9,O78:O80)</f>
        <v>0</v>
      </c>
      <c r="P77" s="95">
        <f t="shared" si="35"/>
        <v>0</v>
      </c>
      <c r="Q77" s="95">
        <f>SUBTOTAL(9,Q78:Q80)</f>
        <v>0</v>
      </c>
      <c r="R77" s="95">
        <f t="shared" si="35"/>
        <v>0</v>
      </c>
      <c r="S77" s="95">
        <f t="shared" ref="S77:Y77" si="36">SUBTOTAL(9,S78:S80)</f>
        <v>0</v>
      </c>
      <c r="T77" s="95">
        <f t="shared" si="36"/>
        <v>0</v>
      </c>
      <c r="U77" s="95">
        <f t="shared" si="36"/>
        <v>0</v>
      </c>
      <c r="V77" s="95">
        <f t="shared" si="36"/>
        <v>0</v>
      </c>
      <c r="W77" s="95">
        <f t="shared" si="36"/>
        <v>0</v>
      </c>
      <c r="X77" s="95">
        <f t="shared" si="36"/>
        <v>0</v>
      </c>
      <c r="Y77" s="95">
        <f t="shared" si="36"/>
        <v>0</v>
      </c>
      <c r="Z77" s="95">
        <f t="shared" ref="Z77:AE77" si="37">SUBTOTAL(9,Z78:Z80)</f>
        <v>0</v>
      </c>
      <c r="AA77" s="95">
        <f>SUBTOTAL(9,AA78:AA80)</f>
        <v>0</v>
      </c>
      <c r="AB77" s="95">
        <f>SUBTOTAL(9,AB78:AB80)</f>
        <v>0</v>
      </c>
      <c r="AC77" s="95">
        <f t="shared" si="37"/>
        <v>0</v>
      </c>
      <c r="AD77" s="95">
        <f>SUBTOTAL(9,AD78:AD80)</f>
        <v>0</v>
      </c>
      <c r="AE77" s="95">
        <f t="shared" si="37"/>
        <v>0</v>
      </c>
      <c r="AF77" s="95">
        <f t="shared" ref="AF77:AL77" si="38">SUBTOTAL(9,AF78:AF80)</f>
        <v>0</v>
      </c>
      <c r="AG77" s="95">
        <f t="shared" si="38"/>
        <v>0</v>
      </c>
      <c r="AH77" s="95">
        <f t="shared" si="38"/>
        <v>0</v>
      </c>
      <c r="AI77" s="95">
        <f t="shared" si="38"/>
        <v>0</v>
      </c>
      <c r="AJ77" s="95">
        <f t="shared" si="38"/>
        <v>0</v>
      </c>
      <c r="AK77" s="95">
        <f t="shared" si="38"/>
        <v>0</v>
      </c>
      <c r="AL77" s="95">
        <f t="shared" si="38"/>
        <v>0</v>
      </c>
      <c r="AM77" s="95">
        <f t="shared" ref="AM77:AR77" si="39">SUBTOTAL(9,AM78:AM80)</f>
        <v>0</v>
      </c>
      <c r="AN77" s="95">
        <f>SUBTOTAL(9,AN78:AN80)</f>
        <v>0</v>
      </c>
      <c r="AO77" s="95">
        <f>SUBTOTAL(9,AO78:AO80)</f>
        <v>0</v>
      </c>
      <c r="AP77" s="95">
        <f t="shared" si="39"/>
        <v>0</v>
      </c>
      <c r="AQ77" s="95">
        <f>SUBTOTAL(9,AQ78:AQ80)</f>
        <v>0</v>
      </c>
      <c r="AR77" s="95">
        <f t="shared" si="39"/>
        <v>0</v>
      </c>
    </row>
    <row r="78" spans="1:44" x14ac:dyDescent="0.25">
      <c r="A78" s="110" t="str">
        <f t="shared" si="30"/>
        <v>DISPUTE PAYMENT AMOUNTS (RESOLVED)</v>
      </c>
      <c r="B78" s="36"/>
      <c r="C78" s="12" t="s">
        <v>26</v>
      </c>
      <c r="D78" s="53" t="s">
        <v>222</v>
      </c>
      <c r="E78" s="53" t="s">
        <v>257</v>
      </c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</row>
    <row r="79" spans="1:44" x14ac:dyDescent="0.25">
      <c r="A79" s="110" t="str">
        <f t="shared" si="30"/>
        <v>DISPUTE PAYMENT AMOUNTS (RESOLVED)</v>
      </c>
      <c r="B79" s="36"/>
      <c r="C79" s="12" t="s">
        <v>26</v>
      </c>
      <c r="D79" s="53" t="s">
        <v>224</v>
      </c>
      <c r="E79" s="53" t="s">
        <v>258</v>
      </c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</row>
    <row r="80" spans="1:44" x14ac:dyDescent="0.25">
      <c r="A80" s="110" t="str">
        <f t="shared" si="30"/>
        <v>DISPUTE PAYMENT AMOUNTS (RESOLVED)</v>
      </c>
      <c r="B80" s="36"/>
      <c r="C80" s="12" t="s">
        <v>26</v>
      </c>
      <c r="D80" s="53" t="s">
        <v>341</v>
      </c>
      <c r="E80" s="53" t="s">
        <v>259</v>
      </c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</row>
    <row r="81" spans="1:44" x14ac:dyDescent="0.25">
      <c r="A81" s="110" t="str">
        <f t="shared" si="30"/>
        <v>DISPUTE PAYMENT AMOUNTS (RESOLVED)</v>
      </c>
      <c r="B81" s="36"/>
      <c r="C81" s="12" t="s">
        <v>26</v>
      </c>
      <c r="D81" s="53" t="s">
        <v>515</v>
      </c>
      <c r="E81" s="53" t="s">
        <v>228</v>
      </c>
      <c r="F81" s="95">
        <f t="shared" ref="F81:AR81" si="40">F70+F72-F77</f>
        <v>0</v>
      </c>
      <c r="G81" s="95">
        <f t="shared" si="40"/>
        <v>0</v>
      </c>
      <c r="H81" s="95">
        <f t="shared" si="40"/>
        <v>0</v>
      </c>
      <c r="I81" s="95">
        <f t="shared" si="40"/>
        <v>0</v>
      </c>
      <c r="J81" s="95">
        <f t="shared" si="40"/>
        <v>0</v>
      </c>
      <c r="K81" s="95">
        <f t="shared" si="40"/>
        <v>0</v>
      </c>
      <c r="L81" s="95">
        <f t="shared" si="40"/>
        <v>0</v>
      </c>
      <c r="M81" s="95">
        <f t="shared" si="40"/>
        <v>0</v>
      </c>
      <c r="N81" s="95">
        <f t="shared" si="40"/>
        <v>0</v>
      </c>
      <c r="O81" s="95">
        <f t="shared" si="40"/>
        <v>0</v>
      </c>
      <c r="P81" s="95">
        <f t="shared" si="40"/>
        <v>0</v>
      </c>
      <c r="Q81" s="95">
        <f t="shared" si="40"/>
        <v>0</v>
      </c>
      <c r="R81" s="95">
        <f t="shared" si="40"/>
        <v>0</v>
      </c>
      <c r="S81" s="95">
        <f t="shared" si="40"/>
        <v>0</v>
      </c>
      <c r="T81" s="95">
        <f t="shared" si="40"/>
        <v>0</v>
      </c>
      <c r="U81" s="95">
        <f t="shared" si="40"/>
        <v>0</v>
      </c>
      <c r="V81" s="95">
        <f t="shared" si="40"/>
        <v>0</v>
      </c>
      <c r="W81" s="95">
        <f t="shared" si="40"/>
        <v>0</v>
      </c>
      <c r="X81" s="95">
        <f t="shared" si="40"/>
        <v>0</v>
      </c>
      <c r="Y81" s="95">
        <f t="shared" si="40"/>
        <v>0</v>
      </c>
      <c r="Z81" s="95">
        <f t="shared" si="40"/>
        <v>0</v>
      </c>
      <c r="AA81" s="95">
        <f t="shared" si="40"/>
        <v>0</v>
      </c>
      <c r="AB81" s="95">
        <f t="shared" si="40"/>
        <v>0</v>
      </c>
      <c r="AC81" s="95">
        <f t="shared" si="40"/>
        <v>0</v>
      </c>
      <c r="AD81" s="95">
        <f t="shared" si="40"/>
        <v>0</v>
      </c>
      <c r="AE81" s="95">
        <f t="shared" si="40"/>
        <v>0</v>
      </c>
      <c r="AF81" s="95">
        <f t="shared" si="40"/>
        <v>0</v>
      </c>
      <c r="AG81" s="95">
        <f t="shared" si="40"/>
        <v>0</v>
      </c>
      <c r="AH81" s="95">
        <f t="shared" si="40"/>
        <v>0</v>
      </c>
      <c r="AI81" s="95">
        <f t="shared" si="40"/>
        <v>0</v>
      </c>
      <c r="AJ81" s="95">
        <f t="shared" si="40"/>
        <v>0</v>
      </c>
      <c r="AK81" s="95">
        <f t="shared" si="40"/>
        <v>0</v>
      </c>
      <c r="AL81" s="95">
        <f t="shared" si="40"/>
        <v>0</v>
      </c>
      <c r="AM81" s="95">
        <f t="shared" si="40"/>
        <v>0</v>
      </c>
      <c r="AN81" s="95">
        <f t="shared" si="40"/>
        <v>0</v>
      </c>
      <c r="AO81" s="95">
        <f t="shared" si="40"/>
        <v>0</v>
      </c>
      <c r="AP81" s="95">
        <f t="shared" si="40"/>
        <v>0</v>
      </c>
      <c r="AQ81" s="95">
        <f t="shared" si="40"/>
        <v>0</v>
      </c>
      <c r="AR81" s="95">
        <f t="shared" si="40"/>
        <v>0</v>
      </c>
    </row>
    <row r="82" spans="1:44" x14ac:dyDescent="0.25">
      <c r="A82" s="110"/>
      <c r="B82" s="36"/>
      <c r="C82" s="12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</row>
    <row r="83" spans="1:44" x14ac:dyDescent="0.25">
      <c r="A83" s="110" t="str">
        <f t="shared" ref="A83:A91" si="41">$A$70</f>
        <v>DISPUTE PAYMENT AMOUNTS (RESOLVED)</v>
      </c>
      <c r="B83" s="36"/>
      <c r="C83" s="12" t="s">
        <v>26</v>
      </c>
      <c r="D83" s="53" t="s">
        <v>355</v>
      </c>
      <c r="E83" s="53" t="s">
        <v>27</v>
      </c>
      <c r="F83" s="95">
        <f t="shared" ref="F83:R83" si="42">SUBTOTAL(9,F84:F91)</f>
        <v>0</v>
      </c>
      <c r="G83" s="95">
        <f t="shared" si="42"/>
        <v>0</v>
      </c>
      <c r="H83" s="95">
        <f t="shared" si="42"/>
        <v>0</v>
      </c>
      <c r="I83" s="95">
        <f t="shared" si="42"/>
        <v>0</v>
      </c>
      <c r="J83" s="95">
        <f t="shared" si="42"/>
        <v>0</v>
      </c>
      <c r="K83" s="95">
        <f t="shared" si="42"/>
        <v>0</v>
      </c>
      <c r="L83" s="95">
        <f t="shared" si="42"/>
        <v>0</v>
      </c>
      <c r="M83" s="95">
        <f t="shared" si="42"/>
        <v>0</v>
      </c>
      <c r="N83" s="95">
        <f>SUBTOTAL(9,N84:N91)</f>
        <v>0</v>
      </c>
      <c r="O83" s="95">
        <f>SUBTOTAL(9,O84:O91)</f>
        <v>0</v>
      </c>
      <c r="P83" s="95">
        <f t="shared" si="42"/>
        <v>0</v>
      </c>
      <c r="Q83" s="95">
        <f>SUBTOTAL(9,Q84:Q91)</f>
        <v>0</v>
      </c>
      <c r="R83" s="95">
        <f t="shared" si="42"/>
        <v>0</v>
      </c>
      <c r="S83" s="95">
        <f t="shared" ref="S83:AR83" si="43">SUBTOTAL(9,S84:S91)</f>
        <v>0</v>
      </c>
      <c r="T83" s="95">
        <f t="shared" si="43"/>
        <v>0</v>
      </c>
      <c r="U83" s="95">
        <f t="shared" si="43"/>
        <v>0</v>
      </c>
      <c r="V83" s="95">
        <f t="shared" si="43"/>
        <v>0</v>
      </c>
      <c r="W83" s="95">
        <f t="shared" si="43"/>
        <v>0</v>
      </c>
      <c r="X83" s="95">
        <f t="shared" si="43"/>
        <v>0</v>
      </c>
      <c r="Y83" s="95">
        <f t="shared" si="43"/>
        <v>0</v>
      </c>
      <c r="Z83" s="95">
        <f t="shared" si="43"/>
        <v>0</v>
      </c>
      <c r="AA83" s="95">
        <f>SUBTOTAL(9,AA84:AA91)</f>
        <v>0</v>
      </c>
      <c r="AB83" s="95">
        <f>SUBTOTAL(9,AB84:AB91)</f>
        <v>0</v>
      </c>
      <c r="AC83" s="95">
        <f t="shared" si="43"/>
        <v>0</v>
      </c>
      <c r="AD83" s="95">
        <f>SUBTOTAL(9,AD84:AD91)</f>
        <v>0</v>
      </c>
      <c r="AE83" s="95">
        <f t="shared" si="43"/>
        <v>0</v>
      </c>
      <c r="AF83" s="95">
        <f t="shared" si="43"/>
        <v>0</v>
      </c>
      <c r="AG83" s="95">
        <f t="shared" si="43"/>
        <v>0</v>
      </c>
      <c r="AH83" s="95">
        <f t="shared" si="43"/>
        <v>0</v>
      </c>
      <c r="AI83" s="95">
        <f t="shared" si="43"/>
        <v>0</v>
      </c>
      <c r="AJ83" s="95">
        <f t="shared" si="43"/>
        <v>0</v>
      </c>
      <c r="AK83" s="95">
        <f t="shared" si="43"/>
        <v>0</v>
      </c>
      <c r="AL83" s="95">
        <f t="shared" si="43"/>
        <v>0</v>
      </c>
      <c r="AM83" s="95">
        <f t="shared" si="43"/>
        <v>0</v>
      </c>
      <c r="AN83" s="95">
        <f>SUBTOTAL(9,AN84:AN91)</f>
        <v>0</v>
      </c>
      <c r="AO83" s="95">
        <f>SUBTOTAL(9,AO84:AO91)</f>
        <v>0</v>
      </c>
      <c r="AP83" s="95">
        <f t="shared" si="43"/>
        <v>0</v>
      </c>
      <c r="AQ83" s="95">
        <f>SUBTOTAL(9,AQ84:AQ91)</f>
        <v>0</v>
      </c>
      <c r="AR83" s="95">
        <f t="shared" si="43"/>
        <v>0</v>
      </c>
    </row>
    <row r="84" spans="1:44" x14ac:dyDescent="0.25">
      <c r="A84" s="110" t="str">
        <f t="shared" si="41"/>
        <v>DISPUTE PAYMENT AMOUNTS (RESOLVED)</v>
      </c>
      <c r="B84" s="36"/>
      <c r="C84" s="12" t="s">
        <v>26</v>
      </c>
      <c r="D84" s="53" t="s">
        <v>454</v>
      </c>
      <c r="E84" s="53" t="s">
        <v>229</v>
      </c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</row>
    <row r="85" spans="1:44" x14ac:dyDescent="0.25">
      <c r="A85" s="110" t="str">
        <f t="shared" si="41"/>
        <v>DISPUTE PAYMENT AMOUNTS (RESOLVED)</v>
      </c>
      <c r="B85" s="36"/>
      <c r="C85" s="12" t="s">
        <v>26</v>
      </c>
      <c r="D85" s="53" t="s">
        <v>455</v>
      </c>
      <c r="E85" s="53" t="s">
        <v>230</v>
      </c>
      <c r="F85" s="95">
        <f t="shared" ref="F85:AR85" si="44">SUBTOTAL(9,F86:F88)</f>
        <v>0</v>
      </c>
      <c r="G85" s="95">
        <f t="shared" si="44"/>
        <v>0</v>
      </c>
      <c r="H85" s="95">
        <f t="shared" si="44"/>
        <v>0</v>
      </c>
      <c r="I85" s="95">
        <f t="shared" si="44"/>
        <v>0</v>
      </c>
      <c r="J85" s="95">
        <f t="shared" si="44"/>
        <v>0</v>
      </c>
      <c r="K85" s="95">
        <f t="shared" si="44"/>
        <v>0</v>
      </c>
      <c r="L85" s="95">
        <f t="shared" si="44"/>
        <v>0</v>
      </c>
      <c r="M85" s="95">
        <f t="shared" si="44"/>
        <v>0</v>
      </c>
      <c r="N85" s="95">
        <f t="shared" si="44"/>
        <v>0</v>
      </c>
      <c r="O85" s="95">
        <f t="shared" si="44"/>
        <v>0</v>
      </c>
      <c r="P85" s="95">
        <f t="shared" si="44"/>
        <v>0</v>
      </c>
      <c r="Q85" s="95">
        <f t="shared" si="44"/>
        <v>0</v>
      </c>
      <c r="R85" s="95">
        <f t="shared" si="44"/>
        <v>0</v>
      </c>
      <c r="S85" s="95">
        <f t="shared" si="44"/>
        <v>0</v>
      </c>
      <c r="T85" s="95">
        <f t="shared" si="44"/>
        <v>0</v>
      </c>
      <c r="U85" s="95">
        <f t="shared" si="44"/>
        <v>0</v>
      </c>
      <c r="V85" s="95">
        <f t="shared" si="44"/>
        <v>0</v>
      </c>
      <c r="W85" s="95">
        <f t="shared" si="44"/>
        <v>0</v>
      </c>
      <c r="X85" s="95">
        <f t="shared" si="44"/>
        <v>0</v>
      </c>
      <c r="Y85" s="95">
        <f t="shared" si="44"/>
        <v>0</v>
      </c>
      <c r="Z85" s="95">
        <f t="shared" si="44"/>
        <v>0</v>
      </c>
      <c r="AA85" s="95">
        <f t="shared" si="44"/>
        <v>0</v>
      </c>
      <c r="AB85" s="95">
        <f t="shared" si="44"/>
        <v>0</v>
      </c>
      <c r="AC85" s="95">
        <f t="shared" si="44"/>
        <v>0</v>
      </c>
      <c r="AD85" s="95">
        <f t="shared" si="44"/>
        <v>0</v>
      </c>
      <c r="AE85" s="95">
        <f t="shared" si="44"/>
        <v>0</v>
      </c>
      <c r="AF85" s="95">
        <f t="shared" si="44"/>
        <v>0</v>
      </c>
      <c r="AG85" s="95">
        <f t="shared" si="44"/>
        <v>0</v>
      </c>
      <c r="AH85" s="95">
        <f t="shared" si="44"/>
        <v>0</v>
      </c>
      <c r="AI85" s="95">
        <f t="shared" si="44"/>
        <v>0</v>
      </c>
      <c r="AJ85" s="95">
        <f t="shared" si="44"/>
        <v>0</v>
      </c>
      <c r="AK85" s="95">
        <f t="shared" si="44"/>
        <v>0</v>
      </c>
      <c r="AL85" s="95">
        <f t="shared" si="44"/>
        <v>0</v>
      </c>
      <c r="AM85" s="95">
        <f t="shared" si="44"/>
        <v>0</v>
      </c>
      <c r="AN85" s="95">
        <f t="shared" si="44"/>
        <v>0</v>
      </c>
      <c r="AO85" s="95">
        <f t="shared" si="44"/>
        <v>0</v>
      </c>
      <c r="AP85" s="95">
        <f t="shared" si="44"/>
        <v>0</v>
      </c>
      <c r="AQ85" s="95">
        <f t="shared" si="44"/>
        <v>0</v>
      </c>
      <c r="AR85" s="95">
        <f t="shared" si="44"/>
        <v>0</v>
      </c>
    </row>
    <row r="86" spans="1:44" x14ac:dyDescent="0.25">
      <c r="A86" s="110" t="str">
        <f t="shared" si="41"/>
        <v>DISPUTE PAYMENT AMOUNTS (RESOLVED)</v>
      </c>
      <c r="B86" s="36"/>
      <c r="C86" s="12" t="s">
        <v>26</v>
      </c>
      <c r="D86" s="53" t="s">
        <v>456</v>
      </c>
      <c r="E86" s="53" t="s">
        <v>510</v>
      </c>
      <c r="F86" s="251">
        <v>0</v>
      </c>
      <c r="G86" s="251">
        <v>0</v>
      </c>
      <c r="H86" s="251">
        <v>0</v>
      </c>
      <c r="I86" s="251">
        <v>0</v>
      </c>
      <c r="J86" s="251">
        <v>0</v>
      </c>
      <c r="K86" s="251">
        <v>0</v>
      </c>
      <c r="L86" s="251">
        <v>0</v>
      </c>
      <c r="M86" s="25"/>
      <c r="N86" s="25"/>
      <c r="O86" s="25"/>
      <c r="P86" s="25"/>
      <c r="Q86" s="25"/>
      <c r="R86" s="25"/>
      <c r="S86" s="251">
        <v>0</v>
      </c>
      <c r="T86" s="251">
        <v>0</v>
      </c>
      <c r="U86" s="251">
        <v>0</v>
      </c>
      <c r="V86" s="251">
        <v>0</v>
      </c>
      <c r="W86" s="251">
        <v>0</v>
      </c>
      <c r="X86" s="251">
        <v>0</v>
      </c>
      <c r="Y86" s="251">
        <v>0</v>
      </c>
      <c r="Z86" s="25"/>
      <c r="AA86" s="25"/>
      <c r="AB86" s="25"/>
      <c r="AC86" s="25"/>
      <c r="AD86" s="25"/>
      <c r="AE86" s="25"/>
      <c r="AF86" s="251">
        <v>0</v>
      </c>
      <c r="AG86" s="251">
        <v>0</v>
      </c>
      <c r="AH86" s="251">
        <v>0</v>
      </c>
      <c r="AI86" s="251">
        <v>0</v>
      </c>
      <c r="AJ86" s="251">
        <v>0</v>
      </c>
      <c r="AK86" s="251">
        <v>0</v>
      </c>
      <c r="AL86" s="251">
        <v>0</v>
      </c>
      <c r="AM86" s="25"/>
      <c r="AN86" s="25"/>
      <c r="AO86" s="25"/>
      <c r="AP86" s="25"/>
      <c r="AQ86" s="25"/>
      <c r="AR86" s="25"/>
    </row>
    <row r="87" spans="1:44" x14ac:dyDescent="0.25">
      <c r="A87" s="110" t="str">
        <f t="shared" si="41"/>
        <v>DISPUTE PAYMENT AMOUNTS (RESOLVED)</v>
      </c>
      <c r="B87" s="36"/>
      <c r="C87" s="12" t="s">
        <v>26</v>
      </c>
      <c r="D87" s="53" t="s">
        <v>356</v>
      </c>
      <c r="E87" s="53" t="s">
        <v>511</v>
      </c>
      <c r="F87" s="251">
        <v>0</v>
      </c>
      <c r="G87" s="251">
        <v>0</v>
      </c>
      <c r="H87" s="251">
        <v>0</v>
      </c>
      <c r="I87" s="251">
        <v>0</v>
      </c>
      <c r="J87" s="251">
        <v>0</v>
      </c>
      <c r="K87" s="251">
        <v>0</v>
      </c>
      <c r="L87" s="251">
        <v>0</v>
      </c>
      <c r="M87" s="25"/>
      <c r="N87" s="25"/>
      <c r="O87" s="25"/>
      <c r="P87" s="25"/>
      <c r="Q87" s="25"/>
      <c r="R87" s="25"/>
      <c r="S87" s="251">
        <v>0</v>
      </c>
      <c r="T87" s="251">
        <v>0</v>
      </c>
      <c r="U87" s="251">
        <v>0</v>
      </c>
      <c r="V87" s="251">
        <v>0</v>
      </c>
      <c r="W87" s="251">
        <v>0</v>
      </c>
      <c r="X87" s="251">
        <v>0</v>
      </c>
      <c r="Y87" s="251">
        <v>0</v>
      </c>
      <c r="Z87" s="25"/>
      <c r="AA87" s="25"/>
      <c r="AB87" s="25"/>
      <c r="AC87" s="25"/>
      <c r="AD87" s="25"/>
      <c r="AE87" s="25"/>
      <c r="AF87" s="251">
        <v>0</v>
      </c>
      <c r="AG87" s="251">
        <v>0</v>
      </c>
      <c r="AH87" s="251">
        <v>0</v>
      </c>
      <c r="AI87" s="251">
        <v>0</v>
      </c>
      <c r="AJ87" s="251">
        <v>0</v>
      </c>
      <c r="AK87" s="251">
        <v>0</v>
      </c>
      <c r="AL87" s="251">
        <v>0</v>
      </c>
      <c r="AM87" s="25"/>
      <c r="AN87" s="25"/>
      <c r="AO87" s="25"/>
      <c r="AP87" s="25"/>
      <c r="AQ87" s="25"/>
      <c r="AR87" s="25"/>
    </row>
    <row r="88" spans="1:44" x14ac:dyDescent="0.25">
      <c r="A88" s="110" t="str">
        <f t="shared" si="41"/>
        <v>DISPUTE PAYMENT AMOUNTS (RESOLVED)</v>
      </c>
      <c r="B88" s="36"/>
      <c r="C88" s="12" t="s">
        <v>26</v>
      </c>
      <c r="D88" s="53" t="s">
        <v>357</v>
      </c>
      <c r="E88" s="53" t="s">
        <v>512</v>
      </c>
      <c r="F88" s="251">
        <v>0</v>
      </c>
      <c r="G88" s="251">
        <v>0</v>
      </c>
      <c r="H88" s="251">
        <v>0</v>
      </c>
      <c r="I88" s="251">
        <v>0</v>
      </c>
      <c r="J88" s="251">
        <v>0</v>
      </c>
      <c r="K88" s="251">
        <v>0</v>
      </c>
      <c r="L88" s="251">
        <v>0</v>
      </c>
      <c r="M88" s="25"/>
      <c r="N88" s="25"/>
      <c r="O88" s="25"/>
      <c r="P88" s="25"/>
      <c r="Q88" s="25"/>
      <c r="R88" s="25"/>
      <c r="S88" s="251">
        <v>0</v>
      </c>
      <c r="T88" s="251">
        <v>0</v>
      </c>
      <c r="U88" s="251">
        <v>0</v>
      </c>
      <c r="V88" s="251">
        <v>0</v>
      </c>
      <c r="W88" s="251">
        <v>0</v>
      </c>
      <c r="X88" s="251">
        <v>0</v>
      </c>
      <c r="Y88" s="251">
        <v>0</v>
      </c>
      <c r="Z88" s="25"/>
      <c r="AA88" s="25"/>
      <c r="AB88" s="25"/>
      <c r="AC88" s="25"/>
      <c r="AD88" s="25"/>
      <c r="AE88" s="25"/>
      <c r="AF88" s="251">
        <v>0</v>
      </c>
      <c r="AG88" s="251">
        <v>0</v>
      </c>
      <c r="AH88" s="251">
        <v>0</v>
      </c>
      <c r="AI88" s="251">
        <v>0</v>
      </c>
      <c r="AJ88" s="251">
        <v>0</v>
      </c>
      <c r="AK88" s="251">
        <v>0</v>
      </c>
      <c r="AL88" s="251">
        <v>0</v>
      </c>
      <c r="AM88" s="25"/>
      <c r="AN88" s="25"/>
      <c r="AO88" s="25"/>
      <c r="AP88" s="25"/>
      <c r="AQ88" s="25"/>
      <c r="AR88" s="25"/>
    </row>
    <row r="89" spans="1:44" x14ac:dyDescent="0.25">
      <c r="A89" s="110" t="str">
        <f t="shared" si="41"/>
        <v>DISPUTE PAYMENT AMOUNTS (RESOLVED)</v>
      </c>
      <c r="B89" s="36"/>
      <c r="C89" s="12" t="s">
        <v>26</v>
      </c>
      <c r="D89" s="53" t="s">
        <v>469</v>
      </c>
      <c r="E89" s="53" t="s">
        <v>231</v>
      </c>
      <c r="F89" s="251">
        <v>0</v>
      </c>
      <c r="G89" s="251">
        <v>0</v>
      </c>
      <c r="H89" s="251">
        <v>0</v>
      </c>
      <c r="I89" s="251">
        <v>0</v>
      </c>
      <c r="J89" s="251">
        <v>0</v>
      </c>
      <c r="K89" s="251">
        <v>0</v>
      </c>
      <c r="L89" s="251">
        <v>0</v>
      </c>
      <c r="M89" s="25"/>
      <c r="N89" s="25"/>
      <c r="O89" s="25"/>
      <c r="P89" s="25"/>
      <c r="Q89" s="25"/>
      <c r="R89" s="25"/>
      <c r="S89" s="251">
        <v>0</v>
      </c>
      <c r="T89" s="251">
        <v>0</v>
      </c>
      <c r="U89" s="251">
        <v>0</v>
      </c>
      <c r="V89" s="251">
        <v>0</v>
      </c>
      <c r="W89" s="251">
        <v>0</v>
      </c>
      <c r="X89" s="251">
        <v>0</v>
      </c>
      <c r="Y89" s="251">
        <v>0</v>
      </c>
      <c r="Z89" s="25"/>
      <c r="AA89" s="25"/>
      <c r="AB89" s="25"/>
      <c r="AC89" s="25"/>
      <c r="AD89" s="25"/>
      <c r="AE89" s="25"/>
      <c r="AF89" s="251">
        <v>0</v>
      </c>
      <c r="AG89" s="251">
        <v>0</v>
      </c>
      <c r="AH89" s="251">
        <v>0</v>
      </c>
      <c r="AI89" s="251">
        <v>0</v>
      </c>
      <c r="AJ89" s="251">
        <v>0</v>
      </c>
      <c r="AK89" s="251">
        <v>0</v>
      </c>
      <c r="AL89" s="251">
        <v>0</v>
      </c>
      <c r="AM89" s="25"/>
      <c r="AN89" s="25"/>
      <c r="AO89" s="25"/>
      <c r="AP89" s="25"/>
      <c r="AQ89" s="25"/>
      <c r="AR89" s="25"/>
    </row>
    <row r="90" spans="1:44" x14ac:dyDescent="0.25">
      <c r="A90" s="110" t="str">
        <f t="shared" si="41"/>
        <v>DISPUTE PAYMENT AMOUNTS (RESOLVED)</v>
      </c>
      <c r="B90" s="36"/>
      <c r="C90" s="12" t="s">
        <v>26</v>
      </c>
      <c r="D90" s="53" t="s">
        <v>260</v>
      </c>
      <c r="E90" s="53" t="s">
        <v>232</v>
      </c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1">
        <v>0</v>
      </c>
      <c r="T90" s="251">
        <v>0</v>
      </c>
      <c r="U90" s="251">
        <v>0</v>
      </c>
      <c r="V90" s="251">
        <v>0</v>
      </c>
      <c r="W90" s="251">
        <v>0</v>
      </c>
      <c r="X90" s="251">
        <v>0</v>
      </c>
      <c r="Y90" s="251">
        <v>0</v>
      </c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</row>
    <row r="91" spans="1:44" x14ac:dyDescent="0.25">
      <c r="A91" s="110" t="str">
        <f t="shared" si="41"/>
        <v>DISPUTE PAYMENT AMOUNTS (RESOLVED)</v>
      </c>
      <c r="B91" s="36"/>
      <c r="C91" s="12" t="s">
        <v>26</v>
      </c>
      <c r="D91" s="53" t="s">
        <v>261</v>
      </c>
      <c r="E91" s="53" t="s">
        <v>513</v>
      </c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</row>
    <row r="92" spans="1:44" x14ac:dyDescent="0.25">
      <c r="A92" s="110"/>
      <c r="B92" s="36"/>
      <c r="C92" s="12"/>
      <c r="D92" s="92"/>
      <c r="E92" s="153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</row>
    <row r="93" spans="1:44" x14ac:dyDescent="0.25">
      <c r="A93" s="110" t="str">
        <f>$A$70</f>
        <v>DISPUTE PAYMENT AMOUNTS (RESOLVED)</v>
      </c>
      <c r="B93" s="36"/>
      <c r="C93" s="12" t="s">
        <v>27</v>
      </c>
      <c r="D93" s="53" t="s">
        <v>352</v>
      </c>
      <c r="E93" s="53" t="s">
        <v>233</v>
      </c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</row>
    <row r="96" spans="1:44" x14ac:dyDescent="0.25">
      <c r="D96" s="196" t="s">
        <v>470</v>
      </c>
      <c r="E96" s="197"/>
    </row>
    <row r="97" spans="4:44" x14ac:dyDescent="0.25">
      <c r="D97" s="1" t="s">
        <v>516</v>
      </c>
      <c r="F97" s="199" t="e">
        <f>F29/F27</f>
        <v>#DIV/0!</v>
      </c>
      <c r="G97" s="199" t="e">
        <f t="shared" ref="G97:L97" si="45">G29/G27</f>
        <v>#DIV/0!</v>
      </c>
      <c r="H97" s="199" t="e">
        <f t="shared" si="45"/>
        <v>#DIV/0!</v>
      </c>
      <c r="I97" s="199" t="e">
        <f t="shared" si="45"/>
        <v>#DIV/0!</v>
      </c>
      <c r="J97" s="199" t="e">
        <f t="shared" si="45"/>
        <v>#DIV/0!</v>
      </c>
      <c r="K97" s="199" t="e">
        <f t="shared" si="45"/>
        <v>#DIV/0!</v>
      </c>
      <c r="L97" s="199" t="e">
        <f t="shared" si="45"/>
        <v>#DIV/0!</v>
      </c>
      <c r="M97" s="199"/>
      <c r="N97" s="199"/>
      <c r="O97" s="199"/>
      <c r="P97" s="199"/>
      <c r="Q97" s="199"/>
      <c r="R97" s="199"/>
      <c r="S97" s="199" t="e">
        <f t="shared" ref="S97:Y97" si="46">S29/S27</f>
        <v>#DIV/0!</v>
      </c>
      <c r="T97" s="199" t="e">
        <f t="shared" si="46"/>
        <v>#DIV/0!</v>
      </c>
      <c r="U97" s="199" t="e">
        <f t="shared" si="46"/>
        <v>#DIV/0!</v>
      </c>
      <c r="V97" s="199" t="e">
        <f t="shared" si="46"/>
        <v>#DIV/0!</v>
      </c>
      <c r="W97" s="199" t="e">
        <f t="shared" si="46"/>
        <v>#DIV/0!</v>
      </c>
      <c r="X97" s="199" t="e">
        <f t="shared" si="46"/>
        <v>#DIV/0!</v>
      </c>
      <c r="Y97" s="199" t="e">
        <f t="shared" si="46"/>
        <v>#DIV/0!</v>
      </c>
      <c r="Z97" s="199"/>
      <c r="AA97" s="199"/>
      <c r="AB97" s="199"/>
      <c r="AC97" s="199"/>
      <c r="AD97" s="199"/>
      <c r="AE97" s="199"/>
      <c r="AF97" s="199" t="e">
        <f t="shared" ref="AF97:AL97" si="47">AF29/AF27</f>
        <v>#DIV/0!</v>
      </c>
      <c r="AG97" s="199" t="e">
        <f t="shared" si="47"/>
        <v>#DIV/0!</v>
      </c>
      <c r="AH97" s="199" t="e">
        <f t="shared" si="47"/>
        <v>#DIV/0!</v>
      </c>
      <c r="AI97" s="199" t="e">
        <f t="shared" si="47"/>
        <v>#DIV/0!</v>
      </c>
      <c r="AJ97" s="199" t="e">
        <f t="shared" si="47"/>
        <v>#DIV/0!</v>
      </c>
      <c r="AK97" s="199" t="e">
        <f t="shared" si="47"/>
        <v>#DIV/0!</v>
      </c>
      <c r="AL97" s="199" t="e">
        <f t="shared" si="47"/>
        <v>#DIV/0!</v>
      </c>
      <c r="AM97" s="199"/>
      <c r="AN97" s="199"/>
      <c r="AO97" s="199"/>
      <c r="AP97" s="199"/>
      <c r="AQ97" s="199"/>
      <c r="AR97" s="199"/>
    </row>
    <row r="98" spans="4:44" x14ac:dyDescent="0.25">
      <c r="D98" s="41" t="s">
        <v>517</v>
      </c>
      <c r="F98" s="199" t="e">
        <f t="shared" ref="F98:L98" si="48">F57/F55</f>
        <v>#DIV/0!</v>
      </c>
      <c r="G98" s="199" t="e">
        <f t="shared" si="48"/>
        <v>#DIV/0!</v>
      </c>
      <c r="H98" s="199" t="e">
        <f t="shared" si="48"/>
        <v>#DIV/0!</v>
      </c>
      <c r="I98" s="199" t="e">
        <f t="shared" si="48"/>
        <v>#DIV/0!</v>
      </c>
      <c r="J98" s="199" t="e">
        <f t="shared" si="48"/>
        <v>#DIV/0!</v>
      </c>
      <c r="K98" s="199" t="e">
        <f t="shared" si="48"/>
        <v>#DIV/0!</v>
      </c>
      <c r="L98" s="199" t="e">
        <f t="shared" si="48"/>
        <v>#DIV/0!</v>
      </c>
      <c r="M98" s="199"/>
      <c r="N98" s="199"/>
      <c r="O98" s="199"/>
      <c r="P98" s="199"/>
      <c r="Q98" s="199"/>
      <c r="R98" s="199"/>
      <c r="S98" s="199" t="e">
        <f t="shared" ref="S98:Y98" si="49">S57/S55</f>
        <v>#DIV/0!</v>
      </c>
      <c r="T98" s="199" t="e">
        <f t="shared" si="49"/>
        <v>#DIV/0!</v>
      </c>
      <c r="U98" s="199" t="e">
        <f t="shared" si="49"/>
        <v>#DIV/0!</v>
      </c>
      <c r="V98" s="199" t="e">
        <f t="shared" si="49"/>
        <v>#DIV/0!</v>
      </c>
      <c r="W98" s="199" t="e">
        <f t="shared" si="49"/>
        <v>#DIV/0!</v>
      </c>
      <c r="X98" s="199" t="e">
        <f t="shared" si="49"/>
        <v>#DIV/0!</v>
      </c>
      <c r="Y98" s="199" t="e">
        <f t="shared" si="49"/>
        <v>#DIV/0!</v>
      </c>
      <c r="Z98" s="199"/>
      <c r="AA98" s="199"/>
      <c r="AB98" s="199"/>
      <c r="AC98" s="199"/>
      <c r="AD98" s="199"/>
      <c r="AE98" s="199"/>
      <c r="AF98" s="199" t="e">
        <f t="shared" ref="AF98:AL98" si="50">AF57/AF55</f>
        <v>#DIV/0!</v>
      </c>
      <c r="AG98" s="199" t="e">
        <f t="shared" si="50"/>
        <v>#DIV/0!</v>
      </c>
      <c r="AH98" s="199" t="e">
        <f t="shared" si="50"/>
        <v>#DIV/0!</v>
      </c>
      <c r="AI98" s="199" t="e">
        <f t="shared" si="50"/>
        <v>#DIV/0!</v>
      </c>
      <c r="AJ98" s="199" t="e">
        <f t="shared" si="50"/>
        <v>#DIV/0!</v>
      </c>
      <c r="AK98" s="199" t="e">
        <f t="shared" si="50"/>
        <v>#DIV/0!</v>
      </c>
      <c r="AL98" s="199" t="e">
        <f t="shared" si="50"/>
        <v>#DIV/0!</v>
      </c>
      <c r="AM98" s="199"/>
      <c r="AN98" s="199"/>
      <c r="AO98" s="199"/>
      <c r="AP98" s="199"/>
      <c r="AQ98" s="199"/>
      <c r="AR98" s="199"/>
    </row>
    <row r="99" spans="4:44" x14ac:dyDescent="0.25"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</row>
    <row r="100" spans="4:44" x14ac:dyDescent="0.25">
      <c r="D100" s="201" t="s">
        <v>459</v>
      </c>
      <c r="E100" s="71"/>
      <c r="F100" s="212" t="str">
        <f ca="1">ADDRESS(CELL("row",CLAIMSDURN_Total!F60),CELL("col",CLAIMSDURN_Total!F60))</f>
        <v>$F$60</v>
      </c>
      <c r="G100" s="212" t="str">
        <f ca="1">ADDRESS(CELL("row",CLAIMSDURN_Total!G60),CELL("col",CLAIMSDURN_Total!G60))</f>
        <v>$G$60</v>
      </c>
      <c r="H100" s="212" t="str">
        <f ca="1">ADDRESS(CELL("row",CLAIMSDURN_Total!H60),CELL("col",CLAIMSDURN_Total!H60))</f>
        <v>$H$60</v>
      </c>
      <c r="I100" s="212" t="str">
        <f ca="1">ADDRESS(CELL("row",CLAIMSDURN_Total!I60),CELL("col",CLAIMSDURN_Total!I60))</f>
        <v>$I$60</v>
      </c>
      <c r="J100" s="212" t="str">
        <f ca="1">ADDRESS(CELL("row",CLAIMSDURN_Total!J60),CELL("col",CLAIMSDURN_Total!J60))</f>
        <v>$J$60</v>
      </c>
      <c r="K100" s="212" t="str">
        <f ca="1">ADDRESS(CELL("row",CLAIMSDURN_Total!K60),CELL("col",CLAIMSDURN_Total!K60))</f>
        <v>$K$60</v>
      </c>
      <c r="L100" s="212" t="str">
        <f ca="1">ADDRESS(CELL("row",CLAIMSDURN_Total!L60),CELL("col",CLAIMSDURN_Total!L60))</f>
        <v>$L$60</v>
      </c>
      <c r="M100" s="212"/>
      <c r="N100" s="212"/>
      <c r="O100" s="212"/>
      <c r="P100" s="212"/>
      <c r="Q100" s="212"/>
      <c r="R100" s="212"/>
      <c r="S100" s="212" t="str">
        <f ca="1">DISPUTES_Total!S100</f>
        <v>$F$60</v>
      </c>
      <c r="T100" s="212" t="str">
        <f ca="1">DISPUTES_Total!T100</f>
        <v>$G$60</v>
      </c>
      <c r="U100" s="212" t="str">
        <f ca="1">DISPUTES_Total!U100</f>
        <v>$H$60</v>
      </c>
      <c r="V100" s="212" t="str">
        <f ca="1">DISPUTES_Total!V100</f>
        <v>$I$60</v>
      </c>
      <c r="W100" s="212" t="str">
        <f ca="1">DISPUTES_Total!W100</f>
        <v>$J$60</v>
      </c>
      <c r="X100" s="212" t="str">
        <f ca="1">DISPUTES_Total!X100</f>
        <v>$K$60</v>
      </c>
      <c r="Y100" s="212" t="str">
        <f ca="1">DISPUTES_Total!Y100</f>
        <v>$L$60</v>
      </c>
      <c r="Z100" s="212"/>
      <c r="AA100" s="212"/>
      <c r="AB100" s="212"/>
      <c r="AC100" s="212"/>
      <c r="AD100" s="212"/>
      <c r="AE100" s="212"/>
      <c r="AF100" s="212" t="str">
        <f ca="1">DISPUTES_Total!AF100</f>
        <v>$F$60</v>
      </c>
      <c r="AG100" s="212" t="str">
        <f ca="1">DISPUTES_Total!AG100</f>
        <v>$G$60</v>
      </c>
      <c r="AH100" s="212" t="str">
        <f ca="1">DISPUTES_Total!AH100</f>
        <v>$H$60</v>
      </c>
      <c r="AI100" s="212" t="str">
        <f ca="1">DISPUTES_Total!AI100</f>
        <v>$I$60</v>
      </c>
      <c r="AJ100" s="212" t="str">
        <f ca="1">DISPUTES_Total!AJ100</f>
        <v>$J$60</v>
      </c>
      <c r="AK100" s="212" t="str">
        <f ca="1">DISPUTES_Total!AK100</f>
        <v>$K$60</v>
      </c>
      <c r="AL100" s="212" t="str">
        <f ca="1">DISPUTES_Total!AL100</f>
        <v>$L$60</v>
      </c>
      <c r="AM100" s="212"/>
      <c r="AN100" s="212"/>
      <c r="AO100" s="212"/>
      <c r="AP100" s="212"/>
      <c r="AQ100" s="212"/>
      <c r="AR100" s="212"/>
    </row>
    <row r="101" spans="4:44" x14ac:dyDescent="0.25">
      <c r="D101" s="1" t="s">
        <v>502</v>
      </c>
      <c r="F101" s="210" t="e">
        <f ca="1">INDIRECT($A$4&amp;"!"&amp;F100)</f>
        <v>#DIV/0!</v>
      </c>
      <c r="G101" s="210" t="e">
        <f t="shared" ref="G101:L101" ca="1" si="51">INDIRECT($A$4&amp;"!"&amp;G100)</f>
        <v>#DIV/0!</v>
      </c>
      <c r="H101" s="210" t="e">
        <f t="shared" ca="1" si="51"/>
        <v>#DIV/0!</v>
      </c>
      <c r="I101" s="210" t="e">
        <f t="shared" ca="1" si="51"/>
        <v>#DIV/0!</v>
      </c>
      <c r="J101" s="210" t="e">
        <f t="shared" ca="1" si="51"/>
        <v>#DIV/0!</v>
      </c>
      <c r="K101" s="210" t="e">
        <f t="shared" ca="1" si="51"/>
        <v>#DIV/0!</v>
      </c>
      <c r="L101" s="210" t="e">
        <f t="shared" ca="1" si="51"/>
        <v>#DIV/0!</v>
      </c>
      <c r="M101" s="210"/>
      <c r="N101" s="210"/>
      <c r="O101" s="210"/>
      <c r="P101" s="210"/>
      <c r="Q101" s="210"/>
      <c r="R101" s="210"/>
      <c r="S101" s="210" t="e">
        <f ca="1">INDIRECT($A$4&amp;"!"&amp;S100)</f>
        <v>#DIV/0!</v>
      </c>
      <c r="T101" s="210" t="e">
        <f t="shared" ref="T101" ca="1" si="52">INDIRECT($A$4&amp;"!"&amp;T100)</f>
        <v>#DIV/0!</v>
      </c>
      <c r="U101" s="210" t="e">
        <f t="shared" ref="U101" ca="1" si="53">INDIRECT($A$4&amp;"!"&amp;U100)</f>
        <v>#DIV/0!</v>
      </c>
      <c r="V101" s="210" t="e">
        <f t="shared" ref="V101" ca="1" si="54">INDIRECT($A$4&amp;"!"&amp;V100)</f>
        <v>#DIV/0!</v>
      </c>
      <c r="W101" s="210" t="e">
        <f t="shared" ref="W101" ca="1" si="55">INDIRECT($A$4&amp;"!"&amp;W100)</f>
        <v>#DIV/0!</v>
      </c>
      <c r="X101" s="210" t="e">
        <f t="shared" ref="X101" ca="1" si="56">INDIRECT($A$4&amp;"!"&amp;X100)</f>
        <v>#DIV/0!</v>
      </c>
      <c r="Y101" s="210" t="e">
        <f t="shared" ref="Y101" ca="1" si="57">INDIRECT($A$4&amp;"!"&amp;Y100)</f>
        <v>#DIV/0!</v>
      </c>
      <c r="Z101" s="210"/>
      <c r="AA101" s="210"/>
      <c r="AB101" s="210"/>
      <c r="AC101" s="210"/>
      <c r="AD101" s="210"/>
      <c r="AE101" s="210"/>
      <c r="AF101" s="210" t="e">
        <f ca="1">INDIRECT($A$4&amp;"!"&amp;AF100)</f>
        <v>#DIV/0!</v>
      </c>
      <c r="AG101" s="210" t="e">
        <f t="shared" ref="AG101" ca="1" si="58">INDIRECT($A$4&amp;"!"&amp;AG100)</f>
        <v>#DIV/0!</v>
      </c>
      <c r="AH101" s="210" t="e">
        <f t="shared" ref="AH101" ca="1" si="59">INDIRECT($A$4&amp;"!"&amp;AH100)</f>
        <v>#DIV/0!</v>
      </c>
      <c r="AI101" s="210" t="e">
        <f t="shared" ref="AI101" ca="1" si="60">INDIRECT($A$4&amp;"!"&amp;AI100)</f>
        <v>#DIV/0!</v>
      </c>
      <c r="AJ101" s="210" t="e">
        <f t="shared" ref="AJ101" ca="1" si="61">INDIRECT($A$4&amp;"!"&amp;AJ100)</f>
        <v>#DIV/0!</v>
      </c>
      <c r="AK101" s="210" t="e">
        <f t="shared" ref="AK101" ca="1" si="62">INDIRECT($A$4&amp;"!"&amp;AK100)</f>
        <v>#DIV/0!</v>
      </c>
      <c r="AL101" s="210" t="e">
        <f t="shared" ref="AL101" ca="1" si="63">INDIRECT($A$4&amp;"!"&amp;AL100)</f>
        <v>#DIV/0!</v>
      </c>
      <c r="AM101" s="210"/>
      <c r="AN101" s="210"/>
      <c r="AO101" s="210"/>
      <c r="AP101" s="210"/>
      <c r="AQ101" s="210"/>
      <c r="AR101" s="210"/>
    </row>
    <row r="102" spans="4:44" x14ac:dyDescent="0.25">
      <c r="D102" s="1" t="s">
        <v>518</v>
      </c>
      <c r="F102" s="209" t="e">
        <f>F44/F16*1000</f>
        <v>#DIV/0!</v>
      </c>
      <c r="G102" s="209" t="e">
        <f t="shared" ref="G102:L102" si="64">G44/G16*1000</f>
        <v>#DIV/0!</v>
      </c>
      <c r="H102" s="209" t="e">
        <f t="shared" si="64"/>
        <v>#DIV/0!</v>
      </c>
      <c r="I102" s="209" t="e">
        <f t="shared" si="64"/>
        <v>#DIV/0!</v>
      </c>
      <c r="J102" s="209" t="e">
        <f t="shared" si="64"/>
        <v>#DIV/0!</v>
      </c>
      <c r="K102" s="209" t="e">
        <f t="shared" si="64"/>
        <v>#DIV/0!</v>
      </c>
      <c r="L102" s="209" t="e">
        <f t="shared" si="64"/>
        <v>#DIV/0!</v>
      </c>
      <c r="M102" s="209"/>
      <c r="N102" s="209"/>
      <c r="O102" s="209"/>
      <c r="P102" s="209"/>
      <c r="Q102" s="209"/>
      <c r="R102" s="209"/>
      <c r="S102" s="209" t="e">
        <f t="shared" ref="S102:Y102" si="65">S44/S16*1000</f>
        <v>#DIV/0!</v>
      </c>
      <c r="T102" s="209" t="e">
        <f t="shared" si="65"/>
        <v>#DIV/0!</v>
      </c>
      <c r="U102" s="209" t="e">
        <f t="shared" si="65"/>
        <v>#DIV/0!</v>
      </c>
      <c r="V102" s="209" t="e">
        <f t="shared" si="65"/>
        <v>#DIV/0!</v>
      </c>
      <c r="W102" s="209" t="e">
        <f t="shared" si="65"/>
        <v>#DIV/0!</v>
      </c>
      <c r="X102" s="209" t="e">
        <f t="shared" si="65"/>
        <v>#DIV/0!</v>
      </c>
      <c r="Y102" s="209" t="e">
        <f t="shared" si="65"/>
        <v>#DIV/0!</v>
      </c>
      <c r="Z102" s="209"/>
      <c r="AA102" s="209"/>
      <c r="AB102" s="209"/>
      <c r="AC102" s="209"/>
      <c r="AD102" s="209"/>
      <c r="AE102" s="209"/>
      <c r="AF102" s="209" t="e">
        <f t="shared" ref="AF102:AL102" si="66">AF44/AF16*1000</f>
        <v>#DIV/0!</v>
      </c>
      <c r="AG102" s="209" t="e">
        <f t="shared" si="66"/>
        <v>#DIV/0!</v>
      </c>
      <c r="AH102" s="209" t="e">
        <f t="shared" si="66"/>
        <v>#DIV/0!</v>
      </c>
      <c r="AI102" s="209" t="e">
        <f t="shared" si="66"/>
        <v>#DIV/0!</v>
      </c>
      <c r="AJ102" s="209" t="e">
        <f t="shared" si="66"/>
        <v>#DIV/0!</v>
      </c>
      <c r="AK102" s="209" t="e">
        <f t="shared" si="66"/>
        <v>#DIV/0!</v>
      </c>
      <c r="AL102" s="209" t="e">
        <f t="shared" si="66"/>
        <v>#DIV/0!</v>
      </c>
      <c r="AM102" s="209"/>
      <c r="AN102" s="209"/>
      <c r="AO102" s="209"/>
      <c r="AP102" s="209"/>
      <c r="AQ102" s="209"/>
      <c r="AR102" s="209"/>
    </row>
    <row r="103" spans="4:44" x14ac:dyDescent="0.25">
      <c r="D103" s="1" t="s">
        <v>503</v>
      </c>
      <c r="F103" s="204" t="e">
        <f t="shared" ref="F103:L103" ca="1" si="67">F102/F101</f>
        <v>#DIV/0!</v>
      </c>
      <c r="G103" s="204" t="e">
        <f t="shared" ca="1" si="67"/>
        <v>#DIV/0!</v>
      </c>
      <c r="H103" s="204" t="e">
        <f t="shared" ca="1" si="67"/>
        <v>#DIV/0!</v>
      </c>
      <c r="I103" s="204" t="e">
        <f t="shared" ca="1" si="67"/>
        <v>#DIV/0!</v>
      </c>
      <c r="J103" s="204" t="e">
        <f t="shared" ca="1" si="67"/>
        <v>#DIV/0!</v>
      </c>
      <c r="K103" s="204" t="e">
        <f t="shared" ca="1" si="67"/>
        <v>#DIV/0!</v>
      </c>
      <c r="L103" s="204" t="e">
        <f t="shared" ca="1" si="67"/>
        <v>#DIV/0!</v>
      </c>
      <c r="M103" s="204"/>
      <c r="N103" s="204"/>
      <c r="O103" s="204"/>
      <c r="P103" s="204"/>
      <c r="Q103" s="204"/>
      <c r="R103" s="204"/>
      <c r="S103" s="204" t="e">
        <f t="shared" ref="S103:Y103" ca="1" si="68">S102/S101</f>
        <v>#DIV/0!</v>
      </c>
      <c r="T103" s="204" t="e">
        <f t="shared" ca="1" si="68"/>
        <v>#DIV/0!</v>
      </c>
      <c r="U103" s="204" t="e">
        <f t="shared" ca="1" si="68"/>
        <v>#DIV/0!</v>
      </c>
      <c r="V103" s="204" t="e">
        <f t="shared" ca="1" si="68"/>
        <v>#DIV/0!</v>
      </c>
      <c r="W103" s="204" t="e">
        <f t="shared" ca="1" si="68"/>
        <v>#DIV/0!</v>
      </c>
      <c r="X103" s="204" t="e">
        <f t="shared" ca="1" si="68"/>
        <v>#DIV/0!</v>
      </c>
      <c r="Y103" s="204" t="e">
        <f t="shared" ca="1" si="68"/>
        <v>#DIV/0!</v>
      </c>
      <c r="Z103" s="204"/>
      <c r="AA103" s="204"/>
      <c r="AB103" s="204"/>
      <c r="AC103" s="204"/>
      <c r="AD103" s="204"/>
      <c r="AE103" s="204"/>
      <c r="AF103" s="204" t="e">
        <f t="shared" ref="AF103:AL103" ca="1" si="69">AF102/AF101</f>
        <v>#DIV/0!</v>
      </c>
      <c r="AG103" s="204" t="e">
        <f t="shared" ca="1" si="69"/>
        <v>#DIV/0!</v>
      </c>
      <c r="AH103" s="204" t="e">
        <f t="shared" ca="1" si="69"/>
        <v>#DIV/0!</v>
      </c>
      <c r="AI103" s="204" t="e">
        <f t="shared" ca="1" si="69"/>
        <v>#DIV/0!</v>
      </c>
      <c r="AJ103" s="204" t="e">
        <f t="shared" ca="1" si="69"/>
        <v>#DIV/0!</v>
      </c>
      <c r="AK103" s="204" t="e">
        <f t="shared" ca="1" si="69"/>
        <v>#DIV/0!</v>
      </c>
      <c r="AL103" s="204" t="e">
        <f t="shared" ca="1" si="69"/>
        <v>#DIV/0!</v>
      </c>
      <c r="AM103" s="204"/>
      <c r="AN103" s="204"/>
      <c r="AO103" s="204"/>
      <c r="AP103" s="204"/>
      <c r="AQ103" s="204"/>
      <c r="AR103" s="204"/>
    </row>
    <row r="104" spans="4:44" x14ac:dyDescent="0.25"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</row>
    <row r="105" spans="4:44" x14ac:dyDescent="0.25">
      <c r="D105" s="200" t="s">
        <v>438</v>
      </c>
    </row>
    <row r="106" spans="4:44" x14ac:dyDescent="0.25">
      <c r="D106" s="1" t="s">
        <v>519</v>
      </c>
      <c r="F106" s="204" t="e">
        <f>F21/(F14+F16)</f>
        <v>#DIV/0!</v>
      </c>
      <c r="G106" s="204" t="e">
        <f t="shared" ref="G106:AL106" si="70">G21/(G14+G16)</f>
        <v>#DIV/0!</v>
      </c>
      <c r="H106" s="204" t="e">
        <f t="shared" si="70"/>
        <v>#DIV/0!</v>
      </c>
      <c r="I106" s="204" t="e">
        <f t="shared" si="70"/>
        <v>#DIV/0!</v>
      </c>
      <c r="J106" s="204" t="e">
        <f t="shared" si="70"/>
        <v>#DIV/0!</v>
      </c>
      <c r="K106" s="204" t="e">
        <f t="shared" si="70"/>
        <v>#DIV/0!</v>
      </c>
      <c r="L106" s="204" t="e">
        <f t="shared" si="70"/>
        <v>#DIV/0!</v>
      </c>
      <c r="M106" s="204"/>
      <c r="N106" s="204"/>
      <c r="O106" s="204"/>
      <c r="P106" s="204"/>
      <c r="Q106" s="204"/>
      <c r="R106" s="204"/>
      <c r="S106" s="204" t="e">
        <f t="shared" si="70"/>
        <v>#DIV/0!</v>
      </c>
      <c r="T106" s="204" t="e">
        <f t="shared" si="70"/>
        <v>#DIV/0!</v>
      </c>
      <c r="U106" s="204" t="e">
        <f t="shared" si="70"/>
        <v>#DIV/0!</v>
      </c>
      <c r="V106" s="204" t="e">
        <f t="shared" si="70"/>
        <v>#DIV/0!</v>
      </c>
      <c r="W106" s="204" t="e">
        <f t="shared" si="70"/>
        <v>#DIV/0!</v>
      </c>
      <c r="X106" s="204" t="e">
        <f t="shared" si="70"/>
        <v>#DIV/0!</v>
      </c>
      <c r="Y106" s="204" t="e">
        <f t="shared" si="70"/>
        <v>#DIV/0!</v>
      </c>
      <c r="Z106" s="204"/>
      <c r="AA106" s="204"/>
      <c r="AB106" s="204"/>
      <c r="AC106" s="204"/>
      <c r="AD106" s="204"/>
      <c r="AE106" s="204"/>
      <c r="AF106" s="204" t="e">
        <f t="shared" si="70"/>
        <v>#DIV/0!</v>
      </c>
      <c r="AG106" s="204" t="e">
        <f t="shared" si="70"/>
        <v>#DIV/0!</v>
      </c>
      <c r="AH106" s="204" t="e">
        <f t="shared" si="70"/>
        <v>#DIV/0!</v>
      </c>
      <c r="AI106" s="204" t="e">
        <f t="shared" si="70"/>
        <v>#DIV/0!</v>
      </c>
      <c r="AJ106" s="204" t="e">
        <f t="shared" si="70"/>
        <v>#DIV/0!</v>
      </c>
      <c r="AK106" s="204" t="e">
        <f t="shared" si="70"/>
        <v>#DIV/0!</v>
      </c>
      <c r="AL106" s="204" t="e">
        <f t="shared" si="70"/>
        <v>#DIV/0!</v>
      </c>
      <c r="AM106" s="204"/>
      <c r="AN106" s="204"/>
      <c r="AO106" s="204"/>
      <c r="AP106" s="204"/>
      <c r="AQ106" s="204"/>
      <c r="AR106" s="204"/>
    </row>
  </sheetData>
  <sheetProtection algorithmName="SHA-256" hashValue="+nWsC417VWlZ01icfEQMzd6PQFWKeQiDRPWtoTcAkpo=" saltValue="PpH9QVC4OBUQ+oK2vHsMZw==" spinCount="100000" sheet="1" objects="1" scenarios="1"/>
  <mergeCells count="15">
    <mergeCell ref="AF8:AR8"/>
    <mergeCell ref="AF9:AG9"/>
    <mergeCell ref="AH9:AJ9"/>
    <mergeCell ref="F8:R8"/>
    <mergeCell ref="S8:AE8"/>
    <mergeCell ref="S9:T9"/>
    <mergeCell ref="U9:W9"/>
    <mergeCell ref="F9:G9"/>
    <mergeCell ref="H9:J9"/>
    <mergeCell ref="M9:O9"/>
    <mergeCell ref="Q9:R9"/>
    <mergeCell ref="Z9:AB9"/>
    <mergeCell ref="AD9:AE9"/>
    <mergeCell ref="AM9:AO9"/>
    <mergeCell ref="AQ9:AR9"/>
  </mergeCells>
  <conditionalFormatting sqref="F39">
    <cfRule type="expression" dxfId="24264" priority="1135">
      <formula>NOT(F39=0)</formula>
    </cfRule>
  </conditionalFormatting>
  <conditionalFormatting sqref="H39 M39 K39">
    <cfRule type="expression" dxfId="24263" priority="1134">
      <formula>NOT(H39=0)</formula>
    </cfRule>
  </conditionalFormatting>
  <conditionalFormatting sqref="L39">
    <cfRule type="expression" dxfId="24262" priority="1133">
      <formula>NOT(L39=0)</formula>
    </cfRule>
  </conditionalFormatting>
  <conditionalFormatting sqref="P39">
    <cfRule type="expression" dxfId="24261" priority="1079">
      <formula>NOT(P39=0)</formula>
    </cfRule>
  </conditionalFormatting>
  <conditionalFormatting sqref="R39">
    <cfRule type="expression" dxfId="24260" priority="1077">
      <formula>NOT(R39=0)</formula>
    </cfRule>
  </conditionalFormatting>
  <conditionalFormatting sqref="I39:J39">
    <cfRule type="expression" dxfId="24259" priority="1027">
      <formula>NOT(I39=0)</formula>
    </cfRule>
  </conditionalFormatting>
  <conditionalFormatting sqref="G39">
    <cfRule type="expression" dxfId="24258" priority="997">
      <formula>NOT(G39=0)</formula>
    </cfRule>
  </conditionalFormatting>
  <conditionalFormatting sqref="F67">
    <cfRule type="expression" dxfId="24257" priority="784">
      <formula>NOT(F67=0)</formula>
    </cfRule>
  </conditionalFormatting>
  <conditionalFormatting sqref="H67 M67 K67">
    <cfRule type="expression" dxfId="24256" priority="783">
      <formula>NOT(H67=0)</formula>
    </cfRule>
  </conditionalFormatting>
  <conditionalFormatting sqref="L67">
    <cfRule type="expression" dxfId="24255" priority="782">
      <formula>NOT(L67=0)</formula>
    </cfRule>
  </conditionalFormatting>
  <conditionalFormatting sqref="P67">
    <cfRule type="expression" dxfId="24254" priority="781">
      <formula>NOT(P67=0)</formula>
    </cfRule>
  </conditionalFormatting>
  <conditionalFormatting sqref="R67">
    <cfRule type="expression" dxfId="24253" priority="780">
      <formula>NOT(R67=0)</formula>
    </cfRule>
  </conditionalFormatting>
  <conditionalFormatting sqref="I67:J67">
    <cfRule type="expression" dxfId="24252" priority="771">
      <formula>NOT(I67=0)</formula>
    </cfRule>
  </conditionalFormatting>
  <conditionalFormatting sqref="G67">
    <cfRule type="expression" dxfId="24251" priority="762">
      <formula>NOT(G67=0)</formula>
    </cfRule>
  </conditionalFormatting>
  <conditionalFormatting sqref="S39">
    <cfRule type="expression" dxfId="24250" priority="348">
      <formula>NOT(S39=0)</formula>
    </cfRule>
  </conditionalFormatting>
  <conditionalFormatting sqref="U39 Z39 X39">
    <cfRule type="expression" dxfId="24249" priority="347">
      <formula>NOT(U39=0)</formula>
    </cfRule>
  </conditionalFormatting>
  <conditionalFormatting sqref="Y39">
    <cfRule type="expression" dxfId="24248" priority="346">
      <formula>NOT(Y39=0)</formula>
    </cfRule>
  </conditionalFormatting>
  <conditionalFormatting sqref="AC39">
    <cfRule type="expression" dxfId="24247" priority="345">
      <formula>NOT(AC39=0)</formula>
    </cfRule>
  </conditionalFormatting>
  <conditionalFormatting sqref="AE39">
    <cfRule type="expression" dxfId="24246" priority="344">
      <formula>NOT(AE39=0)</formula>
    </cfRule>
  </conditionalFormatting>
  <conditionalFormatting sqref="V39:W39">
    <cfRule type="expression" dxfId="24245" priority="335">
      <formula>NOT(V39=0)</formula>
    </cfRule>
  </conditionalFormatting>
  <conditionalFormatting sqref="T39">
    <cfRule type="expression" dxfId="24244" priority="326">
      <formula>NOT(T39=0)</formula>
    </cfRule>
  </conditionalFormatting>
  <conditionalFormatting sqref="S67">
    <cfRule type="expression" dxfId="24243" priority="280">
      <formula>NOT(S67=0)</formula>
    </cfRule>
  </conditionalFormatting>
  <conditionalFormatting sqref="U67 Z67 X67">
    <cfRule type="expression" dxfId="24242" priority="279">
      <formula>NOT(U67=0)</formula>
    </cfRule>
  </conditionalFormatting>
  <conditionalFormatting sqref="Y67">
    <cfRule type="expression" dxfId="24241" priority="278">
      <formula>NOT(Y67=0)</formula>
    </cfRule>
  </conditionalFormatting>
  <conditionalFormatting sqref="AC67">
    <cfRule type="expression" dxfId="24240" priority="277">
      <formula>NOT(AC67=0)</formula>
    </cfRule>
  </conditionalFormatting>
  <conditionalFormatting sqref="AE67">
    <cfRule type="expression" dxfId="24239" priority="276">
      <formula>NOT(AE67=0)</formula>
    </cfRule>
  </conditionalFormatting>
  <conditionalFormatting sqref="V67:W67">
    <cfRule type="expression" dxfId="24238" priority="267">
      <formula>NOT(V67=0)</formula>
    </cfRule>
  </conditionalFormatting>
  <conditionalFormatting sqref="T67">
    <cfRule type="expression" dxfId="24237" priority="258">
      <formula>NOT(T67=0)</formula>
    </cfRule>
  </conditionalFormatting>
  <conditionalFormatting sqref="AF39">
    <cfRule type="expression" dxfId="24236" priority="200">
      <formula>NOT(AF39=0)</formula>
    </cfRule>
  </conditionalFormatting>
  <conditionalFormatting sqref="AH39 AM39 AK39">
    <cfRule type="expression" dxfId="24235" priority="199">
      <formula>NOT(AH39=0)</formula>
    </cfRule>
  </conditionalFormatting>
  <conditionalFormatting sqref="AL39">
    <cfRule type="expression" dxfId="24234" priority="198">
      <formula>NOT(AL39=0)</formula>
    </cfRule>
  </conditionalFormatting>
  <conditionalFormatting sqref="AP39">
    <cfRule type="expression" dxfId="24233" priority="197">
      <formula>NOT(AP39=0)</formula>
    </cfRule>
  </conditionalFormatting>
  <conditionalFormatting sqref="AR39">
    <cfRule type="expression" dxfId="24232" priority="196">
      <formula>NOT(AR39=0)</formula>
    </cfRule>
  </conditionalFormatting>
  <conditionalFormatting sqref="AI39:AJ39">
    <cfRule type="expression" dxfId="24231" priority="187">
      <formula>NOT(AI39=0)</formula>
    </cfRule>
  </conditionalFormatting>
  <conditionalFormatting sqref="AG39">
    <cfRule type="expression" dxfId="24230" priority="178">
      <formula>NOT(AG39=0)</formula>
    </cfRule>
  </conditionalFormatting>
  <conditionalFormatting sqref="AF67">
    <cfRule type="expression" dxfId="24229" priority="132">
      <formula>NOT(AF67=0)</formula>
    </cfRule>
  </conditionalFormatting>
  <conditionalFormatting sqref="AH67 AM67 AK67">
    <cfRule type="expression" dxfId="24228" priority="131">
      <formula>NOT(AH67=0)</formula>
    </cfRule>
  </conditionalFormatting>
  <conditionalFormatting sqref="AL67">
    <cfRule type="expression" dxfId="24227" priority="130">
      <formula>NOT(AL67=0)</formula>
    </cfRule>
  </conditionalFormatting>
  <conditionalFormatting sqref="AP67">
    <cfRule type="expression" dxfId="24226" priority="129">
      <formula>NOT(AP67=0)</formula>
    </cfRule>
  </conditionalFormatting>
  <conditionalFormatting sqref="AR67">
    <cfRule type="expression" dxfId="24225" priority="128">
      <formula>NOT(AR67=0)</formula>
    </cfRule>
  </conditionalFormatting>
  <conditionalFormatting sqref="AI67:AJ67">
    <cfRule type="expression" dxfId="24224" priority="119">
      <formula>NOT(AI67=0)</formula>
    </cfRule>
  </conditionalFormatting>
  <conditionalFormatting sqref="AG67">
    <cfRule type="expression" dxfId="24223" priority="110">
      <formula>NOT(AG67=0)</formula>
    </cfRule>
  </conditionalFormatting>
  <conditionalFormatting sqref="N39:O39">
    <cfRule type="expression" dxfId="24222" priority="84">
      <formula>NOT(N39=0)</formula>
    </cfRule>
  </conditionalFormatting>
  <conditionalFormatting sqref="N67:O67">
    <cfRule type="expression" dxfId="24221" priority="83">
      <formula>NOT(N67=0)</formula>
    </cfRule>
  </conditionalFormatting>
  <conditionalFormatting sqref="Q39">
    <cfRule type="expression" dxfId="24220" priority="82">
      <formula>NOT(Q39=0)</formula>
    </cfRule>
  </conditionalFormatting>
  <conditionalFormatting sqref="Q67">
    <cfRule type="expression" dxfId="24219" priority="81">
      <formula>NOT(Q67=0)</formula>
    </cfRule>
  </conditionalFormatting>
  <conditionalFormatting sqref="AA39:AB39">
    <cfRule type="expression" dxfId="24218" priority="80">
      <formula>NOT(AA39=0)</formula>
    </cfRule>
  </conditionalFormatting>
  <conditionalFormatting sqref="AA67:AB67">
    <cfRule type="expression" dxfId="24217" priority="79">
      <formula>NOT(AA67=0)</formula>
    </cfRule>
  </conditionalFormatting>
  <conditionalFormatting sqref="AD39">
    <cfRule type="expression" dxfId="24216" priority="78">
      <formula>NOT(AD39=0)</formula>
    </cfRule>
  </conditionalFormatting>
  <conditionalFormatting sqref="AD67">
    <cfRule type="expression" dxfId="24215" priority="77">
      <formula>NOT(AD67=0)</formula>
    </cfRule>
  </conditionalFormatting>
  <conditionalFormatting sqref="AN39:AO39">
    <cfRule type="expression" dxfId="24214" priority="76">
      <formula>NOT(AN39=0)</formula>
    </cfRule>
  </conditionalFormatting>
  <conditionalFormatting sqref="AN67:AO67">
    <cfRule type="expression" dxfId="24213" priority="75">
      <formula>NOT(AN67=0)</formula>
    </cfRule>
  </conditionalFormatting>
  <conditionalFormatting sqref="AQ39">
    <cfRule type="expression" dxfId="24212" priority="74">
      <formula>NOT(AQ39=0)</formula>
    </cfRule>
  </conditionalFormatting>
  <conditionalFormatting sqref="AQ67">
    <cfRule type="expression" dxfId="24211" priority="73">
      <formula>NOT(AQ67=0)</formula>
    </cfRule>
  </conditionalFormatting>
  <conditionalFormatting sqref="F14">
    <cfRule type="expression" dxfId="6960" priority="3084" stopIfTrue="1">
      <formula>LEN(TRIM($F$14))=0</formula>
    </cfRule>
  </conditionalFormatting>
  <conditionalFormatting sqref="G14">
    <cfRule type="expression" dxfId="6959" priority="3085" stopIfTrue="1">
      <formula>LEN(TRIM($G$14))=0</formula>
    </cfRule>
  </conditionalFormatting>
  <conditionalFormatting sqref="H14">
    <cfRule type="expression" dxfId="6958" priority="3086" stopIfTrue="1">
      <formula>LEN(TRIM($H$14))=0</formula>
    </cfRule>
  </conditionalFormatting>
  <conditionalFormatting sqref="I14">
    <cfRule type="expression" dxfId="6957" priority="3087" stopIfTrue="1">
      <formula>LEN(TRIM($I$14))=0</formula>
    </cfRule>
  </conditionalFormatting>
  <conditionalFormatting sqref="J14">
    <cfRule type="expression" dxfId="6956" priority="3088" stopIfTrue="1">
      <formula>LEN(TRIM($J$14))=0</formula>
    </cfRule>
  </conditionalFormatting>
  <conditionalFormatting sqref="K14">
    <cfRule type="expression" dxfId="6955" priority="3089" stopIfTrue="1">
      <formula>LEN(TRIM($K$14))=0</formula>
    </cfRule>
  </conditionalFormatting>
  <conditionalFormatting sqref="L14">
    <cfRule type="expression" dxfId="6954" priority="3090" stopIfTrue="1">
      <formula>LEN(TRIM($L$14))=0</formula>
    </cfRule>
  </conditionalFormatting>
  <conditionalFormatting sqref="S14">
    <cfRule type="expression" dxfId="6953" priority="3091" stopIfTrue="1">
      <formula>LEN(TRIM($S$14))=0</formula>
    </cfRule>
  </conditionalFormatting>
  <conditionalFormatting sqref="T14">
    <cfRule type="expression" dxfId="6952" priority="3092" stopIfTrue="1">
      <formula>LEN(TRIM($T$14))=0</formula>
    </cfRule>
  </conditionalFormatting>
  <conditionalFormatting sqref="U14">
    <cfRule type="expression" dxfId="6951" priority="3093" stopIfTrue="1">
      <formula>LEN(TRIM($U$14))=0</formula>
    </cfRule>
  </conditionalFormatting>
  <conditionalFormatting sqref="V14">
    <cfRule type="expression" dxfId="6950" priority="3094" stopIfTrue="1">
      <formula>LEN(TRIM($V$14))=0</formula>
    </cfRule>
  </conditionalFormatting>
  <conditionalFormatting sqref="W14">
    <cfRule type="expression" dxfId="6949" priority="3095" stopIfTrue="1">
      <formula>LEN(TRIM($W$14))=0</formula>
    </cfRule>
  </conditionalFormatting>
  <conditionalFormatting sqref="X14">
    <cfRule type="expression" dxfId="6948" priority="3096" stopIfTrue="1">
      <formula>LEN(TRIM($X$14))=0</formula>
    </cfRule>
  </conditionalFormatting>
  <conditionalFormatting sqref="Y14">
    <cfRule type="expression" dxfId="6947" priority="3097" stopIfTrue="1">
      <formula>LEN(TRIM($Y$14))=0</formula>
    </cfRule>
  </conditionalFormatting>
  <conditionalFormatting sqref="AF14">
    <cfRule type="expression" dxfId="6946" priority="3098" stopIfTrue="1">
      <formula>LEN(TRIM($AF$14))=0</formula>
    </cfRule>
  </conditionalFormatting>
  <conditionalFormatting sqref="AG14">
    <cfRule type="expression" dxfId="6945" priority="3099" stopIfTrue="1">
      <formula>LEN(TRIM($AG$14))=0</formula>
    </cfRule>
  </conditionalFormatting>
  <conditionalFormatting sqref="AH14">
    <cfRule type="expression" dxfId="6944" priority="3100" stopIfTrue="1">
      <formula>LEN(TRIM($AH$14))=0</formula>
    </cfRule>
  </conditionalFormatting>
  <conditionalFormatting sqref="AI14">
    <cfRule type="expression" dxfId="6943" priority="3101" stopIfTrue="1">
      <formula>LEN(TRIM($AI$14))=0</formula>
    </cfRule>
  </conditionalFormatting>
  <conditionalFormatting sqref="AJ14">
    <cfRule type="expression" dxfId="6942" priority="3102" stopIfTrue="1">
      <formula>LEN(TRIM($AJ$14))=0</formula>
    </cfRule>
  </conditionalFormatting>
  <conditionalFormatting sqref="AK14">
    <cfRule type="expression" dxfId="6941" priority="3103" stopIfTrue="1">
      <formula>LEN(TRIM($AK$14))=0</formula>
    </cfRule>
  </conditionalFormatting>
  <conditionalFormatting sqref="AL14">
    <cfRule type="expression" dxfId="6940" priority="3104" stopIfTrue="1">
      <formula>LEN(TRIM($AL$14))=0</formula>
    </cfRule>
  </conditionalFormatting>
  <conditionalFormatting sqref="F17">
    <cfRule type="expression" dxfId="6939" priority="3105" stopIfTrue="1">
      <formula>LEN(TRIM($F$17))=0</formula>
    </cfRule>
  </conditionalFormatting>
  <conditionalFormatting sqref="G17">
    <cfRule type="expression" dxfId="6938" priority="3106" stopIfTrue="1">
      <formula>LEN(TRIM($G$17))=0</formula>
    </cfRule>
  </conditionalFormatting>
  <conditionalFormatting sqref="H17">
    <cfRule type="expression" dxfId="6937" priority="3107" stopIfTrue="1">
      <formula>LEN(TRIM($H$17))=0</formula>
    </cfRule>
  </conditionalFormatting>
  <conditionalFormatting sqref="I17">
    <cfRule type="expression" dxfId="6936" priority="3108" stopIfTrue="1">
      <formula>LEN(TRIM($I$17))=0</formula>
    </cfRule>
  </conditionalFormatting>
  <conditionalFormatting sqref="J17">
    <cfRule type="expression" dxfId="6935" priority="3109" stopIfTrue="1">
      <formula>LEN(TRIM($J$17))=0</formula>
    </cfRule>
  </conditionalFormatting>
  <conditionalFormatting sqref="K17">
    <cfRule type="expression" dxfId="6934" priority="3110" stopIfTrue="1">
      <formula>LEN(TRIM($K$17))=0</formula>
    </cfRule>
  </conditionalFormatting>
  <conditionalFormatting sqref="L17">
    <cfRule type="expression" dxfId="6933" priority="3111" stopIfTrue="1">
      <formula>LEN(TRIM($L$17))=0</formula>
    </cfRule>
  </conditionalFormatting>
  <conditionalFormatting sqref="F18">
    <cfRule type="expression" dxfId="6932" priority="3112" stopIfTrue="1">
      <formula>LEN(TRIM($F$18))=0</formula>
    </cfRule>
  </conditionalFormatting>
  <conditionalFormatting sqref="G18">
    <cfRule type="expression" dxfId="6931" priority="3113" stopIfTrue="1">
      <formula>LEN(TRIM($G$18))=0</formula>
    </cfRule>
  </conditionalFormatting>
  <conditionalFormatting sqref="H18">
    <cfRule type="expression" dxfId="6930" priority="3114" stopIfTrue="1">
      <formula>LEN(TRIM($H$18))=0</formula>
    </cfRule>
  </conditionalFormatting>
  <conditionalFormatting sqref="I18">
    <cfRule type="expression" dxfId="6929" priority="3115" stopIfTrue="1">
      <formula>LEN(TRIM($I$18))=0</formula>
    </cfRule>
  </conditionalFormatting>
  <conditionalFormatting sqref="J18">
    <cfRule type="expression" dxfId="6928" priority="3116" stopIfTrue="1">
      <formula>LEN(TRIM($J$18))=0</formula>
    </cfRule>
  </conditionalFormatting>
  <conditionalFormatting sqref="K18">
    <cfRule type="expression" dxfId="6927" priority="3117" stopIfTrue="1">
      <formula>LEN(TRIM($K$18))=0</formula>
    </cfRule>
  </conditionalFormatting>
  <conditionalFormatting sqref="L18">
    <cfRule type="expression" dxfId="6926" priority="3118" stopIfTrue="1">
      <formula>LEN(TRIM($L$18))=0</formula>
    </cfRule>
  </conditionalFormatting>
  <conditionalFormatting sqref="F19">
    <cfRule type="expression" dxfId="6925" priority="3119" stopIfTrue="1">
      <formula>LEN(TRIM($F$19))=0</formula>
    </cfRule>
  </conditionalFormatting>
  <conditionalFormatting sqref="G19">
    <cfRule type="expression" dxfId="6924" priority="3120" stopIfTrue="1">
      <formula>LEN(TRIM($G$19))=0</formula>
    </cfRule>
  </conditionalFormatting>
  <conditionalFormatting sqref="H19">
    <cfRule type="expression" dxfId="6923" priority="3121" stopIfTrue="1">
      <formula>LEN(TRIM($H$19))=0</formula>
    </cfRule>
  </conditionalFormatting>
  <conditionalFormatting sqref="I19">
    <cfRule type="expression" dxfId="6922" priority="3122" stopIfTrue="1">
      <formula>LEN(TRIM($I$19))=0</formula>
    </cfRule>
  </conditionalFormatting>
  <conditionalFormatting sqref="J19">
    <cfRule type="expression" dxfId="6921" priority="3123" stopIfTrue="1">
      <formula>LEN(TRIM($J$19))=0</formula>
    </cfRule>
  </conditionalFormatting>
  <conditionalFormatting sqref="K19">
    <cfRule type="expression" dxfId="6920" priority="3124" stopIfTrue="1">
      <formula>LEN(TRIM($K$19))=0</formula>
    </cfRule>
  </conditionalFormatting>
  <conditionalFormatting sqref="L19">
    <cfRule type="expression" dxfId="6919" priority="3125" stopIfTrue="1">
      <formula>LEN(TRIM($L$19))=0</formula>
    </cfRule>
  </conditionalFormatting>
  <conditionalFormatting sqref="F20">
    <cfRule type="expression" dxfId="6918" priority="3126" stopIfTrue="1">
      <formula>LEN(TRIM($F$20))=0</formula>
    </cfRule>
  </conditionalFormatting>
  <conditionalFormatting sqref="G20">
    <cfRule type="expression" dxfId="6917" priority="3127" stopIfTrue="1">
      <formula>LEN(TRIM($G$20))=0</formula>
    </cfRule>
  </conditionalFormatting>
  <conditionalFormatting sqref="H20">
    <cfRule type="expression" dxfId="6916" priority="3128" stopIfTrue="1">
      <formula>LEN(TRIM($H$20))=0</formula>
    </cfRule>
  </conditionalFormatting>
  <conditionalFormatting sqref="I20">
    <cfRule type="expression" dxfId="6915" priority="3129" stopIfTrue="1">
      <formula>LEN(TRIM($I$20))=0</formula>
    </cfRule>
  </conditionalFormatting>
  <conditionalFormatting sqref="J20">
    <cfRule type="expression" dxfId="6914" priority="3130" stopIfTrue="1">
      <formula>LEN(TRIM($J$20))=0</formula>
    </cfRule>
  </conditionalFormatting>
  <conditionalFormatting sqref="K20">
    <cfRule type="expression" dxfId="6913" priority="3131" stopIfTrue="1">
      <formula>LEN(TRIM($K$20))=0</formula>
    </cfRule>
  </conditionalFormatting>
  <conditionalFormatting sqref="L20">
    <cfRule type="expression" dxfId="6912" priority="3132" stopIfTrue="1">
      <formula>LEN(TRIM($L$20))=0</formula>
    </cfRule>
  </conditionalFormatting>
  <conditionalFormatting sqref="S17">
    <cfRule type="expression" dxfId="6911" priority="3133" stopIfTrue="1">
      <formula>LEN(TRIM($S$17))=0</formula>
    </cfRule>
  </conditionalFormatting>
  <conditionalFormatting sqref="T17">
    <cfRule type="expression" dxfId="6910" priority="3134" stopIfTrue="1">
      <formula>LEN(TRIM($T$17))=0</formula>
    </cfRule>
  </conditionalFormatting>
  <conditionalFormatting sqref="U17">
    <cfRule type="expression" dxfId="6909" priority="3135" stopIfTrue="1">
      <formula>LEN(TRIM($U$17))=0</formula>
    </cfRule>
  </conditionalFormatting>
  <conditionalFormatting sqref="V17">
    <cfRule type="expression" dxfId="6908" priority="3136" stopIfTrue="1">
      <formula>LEN(TRIM($V$17))=0</formula>
    </cfRule>
  </conditionalFormatting>
  <conditionalFormatting sqref="W17">
    <cfRule type="expression" dxfId="6907" priority="3137" stopIfTrue="1">
      <formula>LEN(TRIM($W$17))=0</formula>
    </cfRule>
  </conditionalFormatting>
  <conditionalFormatting sqref="X17">
    <cfRule type="expression" dxfId="6906" priority="3138" stopIfTrue="1">
      <formula>LEN(TRIM($X$17))=0</formula>
    </cfRule>
  </conditionalFormatting>
  <conditionalFormatting sqref="Y17">
    <cfRule type="expression" dxfId="6905" priority="3139" stopIfTrue="1">
      <formula>LEN(TRIM($Y$17))=0</formula>
    </cfRule>
  </conditionalFormatting>
  <conditionalFormatting sqref="S18">
    <cfRule type="expression" dxfId="6904" priority="3140" stopIfTrue="1">
      <formula>LEN(TRIM($S$18))=0</formula>
    </cfRule>
  </conditionalFormatting>
  <conditionalFormatting sqref="T18">
    <cfRule type="expression" dxfId="6903" priority="3141" stopIfTrue="1">
      <formula>LEN(TRIM($T$18))=0</formula>
    </cfRule>
  </conditionalFormatting>
  <conditionalFormatting sqref="U18">
    <cfRule type="expression" dxfId="6902" priority="3142" stopIfTrue="1">
      <formula>LEN(TRIM($U$18))=0</formula>
    </cfRule>
  </conditionalFormatting>
  <conditionalFormatting sqref="V18">
    <cfRule type="expression" dxfId="6901" priority="3143" stopIfTrue="1">
      <formula>LEN(TRIM($V$18))=0</formula>
    </cfRule>
  </conditionalFormatting>
  <conditionalFormatting sqref="W18">
    <cfRule type="expression" dxfId="6900" priority="3144" stopIfTrue="1">
      <formula>LEN(TRIM($W$18))=0</formula>
    </cfRule>
  </conditionalFormatting>
  <conditionalFormatting sqref="X18">
    <cfRule type="expression" dxfId="6899" priority="3145" stopIfTrue="1">
      <formula>LEN(TRIM($X$18))=0</formula>
    </cfRule>
  </conditionalFormatting>
  <conditionalFormatting sqref="Y18">
    <cfRule type="expression" dxfId="6898" priority="3146" stopIfTrue="1">
      <formula>LEN(TRIM($Y$18))=0</formula>
    </cfRule>
  </conditionalFormatting>
  <conditionalFormatting sqref="S19">
    <cfRule type="expression" dxfId="6897" priority="3147" stopIfTrue="1">
      <formula>LEN(TRIM($S$19))=0</formula>
    </cfRule>
  </conditionalFormatting>
  <conditionalFormatting sqref="T19">
    <cfRule type="expression" dxfId="6896" priority="3148" stopIfTrue="1">
      <formula>LEN(TRIM($T$19))=0</formula>
    </cfRule>
  </conditionalFormatting>
  <conditionalFormatting sqref="U19">
    <cfRule type="expression" dxfId="6895" priority="3149" stopIfTrue="1">
      <formula>LEN(TRIM($U$19))=0</formula>
    </cfRule>
  </conditionalFormatting>
  <conditionalFormatting sqref="V19">
    <cfRule type="expression" dxfId="6894" priority="3150" stopIfTrue="1">
      <formula>LEN(TRIM($V$19))=0</formula>
    </cfRule>
  </conditionalFormatting>
  <conditionalFormatting sqref="W19">
    <cfRule type="expression" dxfId="6893" priority="3151" stopIfTrue="1">
      <formula>LEN(TRIM($W$19))=0</formula>
    </cfRule>
  </conditionalFormatting>
  <conditionalFormatting sqref="X19">
    <cfRule type="expression" dxfId="6892" priority="3152" stopIfTrue="1">
      <formula>LEN(TRIM($X$19))=0</formula>
    </cfRule>
  </conditionalFormatting>
  <conditionalFormatting sqref="Y19">
    <cfRule type="expression" dxfId="6891" priority="3153" stopIfTrue="1">
      <formula>LEN(TRIM($Y$19))=0</formula>
    </cfRule>
  </conditionalFormatting>
  <conditionalFormatting sqref="S20">
    <cfRule type="expression" dxfId="6890" priority="3154" stopIfTrue="1">
      <formula>LEN(TRIM($S$20))=0</formula>
    </cfRule>
  </conditionalFormatting>
  <conditionalFormatting sqref="T20">
    <cfRule type="expression" dxfId="6889" priority="3155" stopIfTrue="1">
      <formula>LEN(TRIM($T$20))=0</formula>
    </cfRule>
  </conditionalFormatting>
  <conditionalFormatting sqref="U20">
    <cfRule type="expression" dxfId="6888" priority="3156" stopIfTrue="1">
      <formula>LEN(TRIM($U$20))=0</formula>
    </cfRule>
  </conditionalFormatting>
  <conditionalFormatting sqref="V20">
    <cfRule type="expression" dxfId="6887" priority="3157" stopIfTrue="1">
      <formula>LEN(TRIM($V$20))=0</formula>
    </cfRule>
  </conditionalFormatting>
  <conditionalFormatting sqref="W20">
    <cfRule type="expression" dxfId="6886" priority="3158" stopIfTrue="1">
      <formula>LEN(TRIM($W$20))=0</formula>
    </cfRule>
  </conditionalFormatting>
  <conditionalFormatting sqref="X20">
    <cfRule type="expression" dxfId="6885" priority="3159" stopIfTrue="1">
      <formula>LEN(TRIM($X$20))=0</formula>
    </cfRule>
  </conditionalFormatting>
  <conditionalFormatting sqref="Y20">
    <cfRule type="expression" dxfId="6884" priority="3160" stopIfTrue="1">
      <formula>LEN(TRIM($Y$20))=0</formula>
    </cfRule>
  </conditionalFormatting>
  <conditionalFormatting sqref="AF17">
    <cfRule type="expression" dxfId="6883" priority="3161" stopIfTrue="1">
      <formula>LEN(TRIM($AF$17))=0</formula>
    </cfRule>
  </conditionalFormatting>
  <conditionalFormatting sqref="AG17">
    <cfRule type="expression" dxfId="6882" priority="3162" stopIfTrue="1">
      <formula>LEN(TRIM($AG$17))=0</formula>
    </cfRule>
  </conditionalFormatting>
  <conditionalFormatting sqref="AH17">
    <cfRule type="expression" dxfId="6881" priority="3163" stopIfTrue="1">
      <formula>LEN(TRIM($AH$17))=0</formula>
    </cfRule>
  </conditionalFormatting>
  <conditionalFormatting sqref="AI17">
    <cfRule type="expression" dxfId="6880" priority="3164" stopIfTrue="1">
      <formula>LEN(TRIM($AI$17))=0</formula>
    </cfRule>
  </conditionalFormatting>
  <conditionalFormatting sqref="AJ17">
    <cfRule type="expression" dxfId="6879" priority="3165" stopIfTrue="1">
      <formula>LEN(TRIM($AJ$17))=0</formula>
    </cfRule>
  </conditionalFormatting>
  <conditionalFormatting sqref="AK17">
    <cfRule type="expression" dxfId="6878" priority="3166" stopIfTrue="1">
      <formula>LEN(TRIM($AK$17))=0</formula>
    </cfRule>
  </conditionalFormatting>
  <conditionalFormatting sqref="AL17">
    <cfRule type="expression" dxfId="6877" priority="3167" stopIfTrue="1">
      <formula>LEN(TRIM($AL$17))=0</formula>
    </cfRule>
  </conditionalFormatting>
  <conditionalFormatting sqref="AF18">
    <cfRule type="expression" dxfId="6876" priority="3168" stopIfTrue="1">
      <formula>LEN(TRIM($AF$18))=0</formula>
    </cfRule>
  </conditionalFormatting>
  <conditionalFormatting sqref="AG18">
    <cfRule type="expression" dxfId="6875" priority="3169" stopIfTrue="1">
      <formula>LEN(TRIM($AG$18))=0</formula>
    </cfRule>
  </conditionalFormatting>
  <conditionalFormatting sqref="AH18">
    <cfRule type="expression" dxfId="6874" priority="3170" stopIfTrue="1">
      <formula>LEN(TRIM($AH$18))=0</formula>
    </cfRule>
  </conditionalFormatting>
  <conditionalFormatting sqref="AI18">
    <cfRule type="expression" dxfId="6873" priority="3171" stopIfTrue="1">
      <formula>LEN(TRIM($AI$18))=0</formula>
    </cfRule>
  </conditionalFormatting>
  <conditionalFormatting sqref="AJ18">
    <cfRule type="expression" dxfId="6872" priority="3172" stopIfTrue="1">
      <formula>LEN(TRIM($AJ$18))=0</formula>
    </cfRule>
  </conditionalFormatting>
  <conditionalFormatting sqref="AK18">
    <cfRule type="expression" dxfId="6871" priority="3173" stopIfTrue="1">
      <formula>LEN(TRIM($AK$18))=0</formula>
    </cfRule>
  </conditionalFormatting>
  <conditionalFormatting sqref="AL18">
    <cfRule type="expression" dxfId="6870" priority="3174" stopIfTrue="1">
      <formula>LEN(TRIM($AL$18))=0</formula>
    </cfRule>
  </conditionalFormatting>
  <conditionalFormatting sqref="AF19">
    <cfRule type="expression" dxfId="6869" priority="3175" stopIfTrue="1">
      <formula>LEN(TRIM($AF$19))=0</formula>
    </cfRule>
  </conditionalFormatting>
  <conditionalFormatting sqref="AG19">
    <cfRule type="expression" dxfId="6868" priority="3176" stopIfTrue="1">
      <formula>LEN(TRIM($AG$19))=0</formula>
    </cfRule>
  </conditionalFormatting>
  <conditionalFormatting sqref="AH19">
    <cfRule type="expression" dxfId="6867" priority="3177" stopIfTrue="1">
      <formula>LEN(TRIM($AH$19))=0</formula>
    </cfRule>
  </conditionalFormatting>
  <conditionalFormatting sqref="AI19">
    <cfRule type="expression" dxfId="6866" priority="3178" stopIfTrue="1">
      <formula>LEN(TRIM($AI$19))=0</formula>
    </cfRule>
  </conditionalFormatting>
  <conditionalFormatting sqref="AJ19">
    <cfRule type="expression" dxfId="6865" priority="3179" stopIfTrue="1">
      <formula>LEN(TRIM($AJ$19))=0</formula>
    </cfRule>
  </conditionalFormatting>
  <conditionalFormatting sqref="AK19">
    <cfRule type="expression" dxfId="6864" priority="3180" stopIfTrue="1">
      <formula>LEN(TRIM($AK$19))=0</formula>
    </cfRule>
  </conditionalFormatting>
  <conditionalFormatting sqref="AL19">
    <cfRule type="expression" dxfId="6863" priority="3181" stopIfTrue="1">
      <formula>LEN(TRIM($AL$19))=0</formula>
    </cfRule>
  </conditionalFormatting>
  <conditionalFormatting sqref="AF20">
    <cfRule type="expression" dxfId="6862" priority="3182" stopIfTrue="1">
      <formula>LEN(TRIM($AF$20))=0</formula>
    </cfRule>
  </conditionalFormatting>
  <conditionalFormatting sqref="AG20">
    <cfRule type="expression" dxfId="6861" priority="3183" stopIfTrue="1">
      <formula>LEN(TRIM($AG$20))=0</formula>
    </cfRule>
  </conditionalFormatting>
  <conditionalFormatting sqref="AH20">
    <cfRule type="expression" dxfId="6860" priority="3184" stopIfTrue="1">
      <formula>LEN(TRIM($AH$20))=0</formula>
    </cfRule>
  </conditionalFormatting>
  <conditionalFormatting sqref="AI20">
    <cfRule type="expression" dxfId="6859" priority="3185" stopIfTrue="1">
      <formula>LEN(TRIM($AI$20))=0</formula>
    </cfRule>
  </conditionalFormatting>
  <conditionalFormatting sqref="AJ20">
    <cfRule type="expression" dxfId="6858" priority="3186" stopIfTrue="1">
      <formula>LEN(TRIM($AJ$20))=0</formula>
    </cfRule>
  </conditionalFormatting>
  <conditionalFormatting sqref="AK20">
    <cfRule type="expression" dxfId="6857" priority="3187" stopIfTrue="1">
      <formula>LEN(TRIM($AK$20))=0</formula>
    </cfRule>
  </conditionalFormatting>
  <conditionalFormatting sqref="AL20">
    <cfRule type="expression" dxfId="6856" priority="3188" stopIfTrue="1">
      <formula>LEN(TRIM($AL$20))=0</formula>
    </cfRule>
  </conditionalFormatting>
  <conditionalFormatting sqref="F22">
    <cfRule type="expression" dxfId="6855" priority="3189" stopIfTrue="1">
      <formula>LEN(TRIM($F$22))=0</formula>
    </cfRule>
  </conditionalFormatting>
  <conditionalFormatting sqref="G22">
    <cfRule type="expression" dxfId="6854" priority="3190" stopIfTrue="1">
      <formula>LEN(TRIM($G$22))=0</formula>
    </cfRule>
  </conditionalFormatting>
  <conditionalFormatting sqref="H22">
    <cfRule type="expression" dxfId="6853" priority="3191" stopIfTrue="1">
      <formula>LEN(TRIM($H$22))=0</formula>
    </cfRule>
  </conditionalFormatting>
  <conditionalFormatting sqref="I22">
    <cfRule type="expression" dxfId="6852" priority="3192" stopIfTrue="1">
      <formula>LEN(TRIM($I$22))=0</formula>
    </cfRule>
  </conditionalFormatting>
  <conditionalFormatting sqref="J22">
    <cfRule type="expression" dxfId="6851" priority="3193" stopIfTrue="1">
      <formula>LEN(TRIM($J$22))=0</formula>
    </cfRule>
  </conditionalFormatting>
  <conditionalFormatting sqref="K22">
    <cfRule type="expression" dxfId="6850" priority="3194" stopIfTrue="1">
      <formula>LEN(TRIM($K$22))=0</formula>
    </cfRule>
  </conditionalFormatting>
  <conditionalFormatting sqref="L22">
    <cfRule type="expression" dxfId="6849" priority="3195" stopIfTrue="1">
      <formula>LEN(TRIM($L$22))=0</formula>
    </cfRule>
  </conditionalFormatting>
  <conditionalFormatting sqref="F23">
    <cfRule type="expression" dxfId="6848" priority="3196" stopIfTrue="1">
      <formula>LEN(TRIM($F$23))=0</formula>
    </cfRule>
  </conditionalFormatting>
  <conditionalFormatting sqref="G23">
    <cfRule type="expression" dxfId="6847" priority="3197" stopIfTrue="1">
      <formula>LEN(TRIM($G$23))=0</formula>
    </cfRule>
  </conditionalFormatting>
  <conditionalFormatting sqref="H23">
    <cfRule type="expression" dxfId="6846" priority="3198" stopIfTrue="1">
      <formula>LEN(TRIM($H$23))=0</formula>
    </cfRule>
  </conditionalFormatting>
  <conditionalFormatting sqref="I23">
    <cfRule type="expression" dxfId="6845" priority="3199" stopIfTrue="1">
      <formula>LEN(TRIM($I$23))=0</formula>
    </cfRule>
  </conditionalFormatting>
  <conditionalFormatting sqref="J23">
    <cfRule type="expression" dxfId="6844" priority="3200" stopIfTrue="1">
      <formula>LEN(TRIM($J$23))=0</formula>
    </cfRule>
  </conditionalFormatting>
  <conditionalFormatting sqref="K23">
    <cfRule type="expression" dxfId="6843" priority="3201" stopIfTrue="1">
      <formula>LEN(TRIM($K$23))=0</formula>
    </cfRule>
  </conditionalFormatting>
  <conditionalFormatting sqref="L23">
    <cfRule type="expression" dxfId="6842" priority="3202" stopIfTrue="1">
      <formula>LEN(TRIM($L$23))=0</formula>
    </cfRule>
  </conditionalFormatting>
  <conditionalFormatting sqref="F24">
    <cfRule type="expression" dxfId="6841" priority="3203" stopIfTrue="1">
      <formula>LEN(TRIM($F$24))=0</formula>
    </cfRule>
  </conditionalFormatting>
  <conditionalFormatting sqref="G24">
    <cfRule type="expression" dxfId="6840" priority="3204" stopIfTrue="1">
      <formula>LEN(TRIM($G$24))=0</formula>
    </cfRule>
  </conditionalFormatting>
  <conditionalFormatting sqref="H24">
    <cfRule type="expression" dxfId="6839" priority="3205" stopIfTrue="1">
      <formula>LEN(TRIM($H$24))=0</formula>
    </cfRule>
  </conditionalFormatting>
  <conditionalFormatting sqref="I24">
    <cfRule type="expression" dxfId="6838" priority="3206" stopIfTrue="1">
      <formula>LEN(TRIM($I$24))=0</formula>
    </cfRule>
  </conditionalFormatting>
  <conditionalFormatting sqref="J24">
    <cfRule type="expression" dxfId="6837" priority="3207" stopIfTrue="1">
      <formula>LEN(TRIM($J$24))=0</formula>
    </cfRule>
  </conditionalFormatting>
  <conditionalFormatting sqref="K24">
    <cfRule type="expression" dxfId="6836" priority="3208" stopIfTrue="1">
      <formula>LEN(TRIM($K$24))=0</formula>
    </cfRule>
  </conditionalFormatting>
  <conditionalFormatting sqref="L24">
    <cfRule type="expression" dxfId="6835" priority="3209" stopIfTrue="1">
      <formula>LEN(TRIM($L$24))=0</formula>
    </cfRule>
  </conditionalFormatting>
  <conditionalFormatting sqref="S22">
    <cfRule type="expression" dxfId="6834" priority="3210" stopIfTrue="1">
      <formula>LEN(TRIM($S$22))=0</formula>
    </cfRule>
  </conditionalFormatting>
  <conditionalFormatting sqref="T22">
    <cfRule type="expression" dxfId="6833" priority="3211" stopIfTrue="1">
      <formula>LEN(TRIM($T$22))=0</formula>
    </cfRule>
  </conditionalFormatting>
  <conditionalFormatting sqref="U22">
    <cfRule type="expression" dxfId="6832" priority="3212" stopIfTrue="1">
      <formula>LEN(TRIM($U$22))=0</formula>
    </cfRule>
  </conditionalFormatting>
  <conditionalFormatting sqref="V22">
    <cfRule type="expression" dxfId="6831" priority="3213" stopIfTrue="1">
      <formula>LEN(TRIM($V$22))=0</formula>
    </cfRule>
  </conditionalFormatting>
  <conditionalFormatting sqref="W22">
    <cfRule type="expression" dxfId="6830" priority="3214" stopIfTrue="1">
      <formula>LEN(TRIM($W$22))=0</formula>
    </cfRule>
  </conditionalFormatting>
  <conditionalFormatting sqref="X22">
    <cfRule type="expression" dxfId="6829" priority="3215" stopIfTrue="1">
      <formula>LEN(TRIM($X$22))=0</formula>
    </cfRule>
  </conditionalFormatting>
  <conditionalFormatting sqref="Y22">
    <cfRule type="expression" dxfId="6828" priority="3216" stopIfTrue="1">
      <formula>LEN(TRIM($Y$22))=0</formula>
    </cfRule>
  </conditionalFormatting>
  <conditionalFormatting sqref="S23">
    <cfRule type="expression" dxfId="6827" priority="3217" stopIfTrue="1">
      <formula>LEN(TRIM($S$23))=0</formula>
    </cfRule>
  </conditionalFormatting>
  <conditionalFormatting sqref="T23">
    <cfRule type="expression" dxfId="6826" priority="3218" stopIfTrue="1">
      <formula>LEN(TRIM($T$23))=0</formula>
    </cfRule>
  </conditionalFormatting>
  <conditionalFormatting sqref="U23">
    <cfRule type="expression" dxfId="6825" priority="3219" stopIfTrue="1">
      <formula>LEN(TRIM($U$23))=0</formula>
    </cfRule>
  </conditionalFormatting>
  <conditionalFormatting sqref="V23">
    <cfRule type="expression" dxfId="6824" priority="3220" stopIfTrue="1">
      <formula>LEN(TRIM($V$23))=0</formula>
    </cfRule>
  </conditionalFormatting>
  <conditionalFormatting sqref="W23">
    <cfRule type="expression" dxfId="6823" priority="3221" stopIfTrue="1">
      <formula>LEN(TRIM($W$23))=0</formula>
    </cfRule>
  </conditionalFormatting>
  <conditionalFormatting sqref="X23">
    <cfRule type="expression" dxfId="6822" priority="3222" stopIfTrue="1">
      <formula>LEN(TRIM($X$23))=0</formula>
    </cfRule>
  </conditionalFormatting>
  <conditionalFormatting sqref="Y23">
    <cfRule type="expression" dxfId="6821" priority="3223" stopIfTrue="1">
      <formula>LEN(TRIM($Y$23))=0</formula>
    </cfRule>
  </conditionalFormatting>
  <conditionalFormatting sqref="S24">
    <cfRule type="expression" dxfId="6820" priority="3224" stopIfTrue="1">
      <formula>LEN(TRIM($S$24))=0</formula>
    </cfRule>
  </conditionalFormatting>
  <conditionalFormatting sqref="T24">
    <cfRule type="expression" dxfId="6819" priority="3225" stopIfTrue="1">
      <formula>LEN(TRIM($T$24))=0</formula>
    </cfRule>
  </conditionalFormatting>
  <conditionalFormatting sqref="U24">
    <cfRule type="expression" dxfId="6818" priority="3226" stopIfTrue="1">
      <formula>LEN(TRIM($U$24))=0</formula>
    </cfRule>
  </conditionalFormatting>
  <conditionalFormatting sqref="V24">
    <cfRule type="expression" dxfId="6817" priority="3227" stopIfTrue="1">
      <formula>LEN(TRIM($V$24))=0</formula>
    </cfRule>
  </conditionalFormatting>
  <conditionalFormatting sqref="W24">
    <cfRule type="expression" dxfId="6816" priority="3228" stopIfTrue="1">
      <formula>LEN(TRIM($W$24))=0</formula>
    </cfRule>
  </conditionalFormatting>
  <conditionalFormatting sqref="X24">
    <cfRule type="expression" dxfId="6815" priority="3229" stopIfTrue="1">
      <formula>LEN(TRIM($X$24))=0</formula>
    </cfRule>
  </conditionalFormatting>
  <conditionalFormatting sqref="Y24">
    <cfRule type="expression" dxfId="6814" priority="3230" stopIfTrue="1">
      <formula>LEN(TRIM($Y$24))=0</formula>
    </cfRule>
  </conditionalFormatting>
  <conditionalFormatting sqref="AF22">
    <cfRule type="expression" dxfId="6813" priority="3231" stopIfTrue="1">
      <formula>LEN(TRIM($AF$22))=0</formula>
    </cfRule>
  </conditionalFormatting>
  <conditionalFormatting sqref="AG22">
    <cfRule type="expression" dxfId="6812" priority="3232" stopIfTrue="1">
      <formula>LEN(TRIM($AG$22))=0</formula>
    </cfRule>
  </conditionalFormatting>
  <conditionalFormatting sqref="AH22">
    <cfRule type="expression" dxfId="6811" priority="3233" stopIfTrue="1">
      <formula>LEN(TRIM($AH$22))=0</formula>
    </cfRule>
  </conditionalFormatting>
  <conditionalFormatting sqref="AI22">
    <cfRule type="expression" dxfId="6810" priority="3234" stopIfTrue="1">
      <formula>LEN(TRIM($AI$22))=0</formula>
    </cfRule>
  </conditionalFormatting>
  <conditionalFormatting sqref="AJ22">
    <cfRule type="expression" dxfId="6809" priority="3235" stopIfTrue="1">
      <formula>LEN(TRIM($AJ$22))=0</formula>
    </cfRule>
  </conditionalFormatting>
  <conditionalFormatting sqref="AK22">
    <cfRule type="expression" dxfId="6808" priority="3236" stopIfTrue="1">
      <formula>LEN(TRIM($AK$22))=0</formula>
    </cfRule>
  </conditionalFormatting>
  <conditionalFormatting sqref="AL22">
    <cfRule type="expression" dxfId="6807" priority="3237" stopIfTrue="1">
      <formula>LEN(TRIM($AL$22))=0</formula>
    </cfRule>
  </conditionalFormatting>
  <conditionalFormatting sqref="AF23">
    <cfRule type="expression" dxfId="6806" priority="3238" stopIfTrue="1">
      <formula>LEN(TRIM($AF$23))=0</formula>
    </cfRule>
  </conditionalFormatting>
  <conditionalFormatting sqref="AG23">
    <cfRule type="expression" dxfId="6805" priority="3239" stopIfTrue="1">
      <formula>LEN(TRIM($AG$23))=0</formula>
    </cfRule>
  </conditionalFormatting>
  <conditionalFormatting sqref="AH23">
    <cfRule type="expression" dxfId="6804" priority="3240" stopIfTrue="1">
      <formula>LEN(TRIM($AH$23))=0</formula>
    </cfRule>
  </conditionalFormatting>
  <conditionalFormatting sqref="AI23">
    <cfRule type="expression" dxfId="6803" priority="3241" stopIfTrue="1">
      <formula>LEN(TRIM($AI$23))=0</formula>
    </cfRule>
  </conditionalFormatting>
  <conditionalFormatting sqref="AJ23">
    <cfRule type="expression" dxfId="6802" priority="3242" stopIfTrue="1">
      <formula>LEN(TRIM($AJ$23))=0</formula>
    </cfRule>
  </conditionalFormatting>
  <conditionalFormatting sqref="AK23">
    <cfRule type="expression" dxfId="6801" priority="3243" stopIfTrue="1">
      <formula>LEN(TRIM($AK$23))=0</formula>
    </cfRule>
  </conditionalFormatting>
  <conditionalFormatting sqref="AL23">
    <cfRule type="expression" dxfId="6800" priority="3244" stopIfTrue="1">
      <formula>LEN(TRIM($AL$23))=0</formula>
    </cfRule>
  </conditionalFormatting>
  <conditionalFormatting sqref="AF24">
    <cfRule type="expression" dxfId="6799" priority="3245" stopIfTrue="1">
      <formula>LEN(TRIM($AF$24))=0</formula>
    </cfRule>
  </conditionalFormatting>
  <conditionalFormatting sqref="AG24">
    <cfRule type="expression" dxfId="6798" priority="3246" stopIfTrue="1">
      <formula>LEN(TRIM($AG$24))=0</formula>
    </cfRule>
  </conditionalFormatting>
  <conditionalFormatting sqref="AH24">
    <cfRule type="expression" dxfId="6797" priority="3247" stopIfTrue="1">
      <formula>LEN(TRIM($AH$24))=0</formula>
    </cfRule>
  </conditionalFormatting>
  <conditionalFormatting sqref="AI24">
    <cfRule type="expression" dxfId="6796" priority="3248" stopIfTrue="1">
      <formula>LEN(TRIM($AI$24))=0</formula>
    </cfRule>
  </conditionalFormatting>
  <conditionalFormatting sqref="AJ24">
    <cfRule type="expression" dxfId="6795" priority="3249" stopIfTrue="1">
      <formula>LEN(TRIM($AJ$24))=0</formula>
    </cfRule>
  </conditionalFormatting>
  <conditionalFormatting sqref="AK24">
    <cfRule type="expression" dxfId="6794" priority="3250" stopIfTrue="1">
      <formula>LEN(TRIM($AK$24))=0</formula>
    </cfRule>
  </conditionalFormatting>
  <conditionalFormatting sqref="AL24">
    <cfRule type="expression" dxfId="6793" priority="3251" stopIfTrue="1">
      <formula>LEN(TRIM($AL$24))=0</formula>
    </cfRule>
  </conditionalFormatting>
  <conditionalFormatting sqref="F28">
    <cfRule type="expression" dxfId="6792" priority="3252" stopIfTrue="1">
      <formula>LEN(TRIM($F$28))=0</formula>
    </cfRule>
  </conditionalFormatting>
  <conditionalFormatting sqref="G28">
    <cfRule type="expression" dxfId="6791" priority="3253" stopIfTrue="1">
      <formula>LEN(TRIM($G$28))=0</formula>
    </cfRule>
  </conditionalFormatting>
  <conditionalFormatting sqref="H28">
    <cfRule type="expression" dxfId="6790" priority="3254" stopIfTrue="1">
      <formula>LEN(TRIM($H$28))=0</formula>
    </cfRule>
  </conditionalFormatting>
  <conditionalFormatting sqref="I28">
    <cfRule type="expression" dxfId="6789" priority="3255" stopIfTrue="1">
      <formula>LEN(TRIM($I$28))=0</formula>
    </cfRule>
  </conditionalFormatting>
  <conditionalFormatting sqref="J28">
    <cfRule type="expression" dxfId="6788" priority="3256" stopIfTrue="1">
      <formula>LEN(TRIM($J$28))=0</formula>
    </cfRule>
  </conditionalFormatting>
  <conditionalFormatting sqref="K28">
    <cfRule type="expression" dxfId="6787" priority="3257" stopIfTrue="1">
      <formula>LEN(TRIM($K$28))=0</formula>
    </cfRule>
  </conditionalFormatting>
  <conditionalFormatting sqref="L28">
    <cfRule type="expression" dxfId="6786" priority="3258" stopIfTrue="1">
      <formula>LEN(TRIM($L$28))=0</formula>
    </cfRule>
  </conditionalFormatting>
  <conditionalFormatting sqref="S28">
    <cfRule type="expression" dxfId="6785" priority="3259" stopIfTrue="1">
      <formula>LEN(TRIM($S$28))=0</formula>
    </cfRule>
  </conditionalFormatting>
  <conditionalFormatting sqref="T28">
    <cfRule type="expression" dxfId="6784" priority="3260" stopIfTrue="1">
      <formula>LEN(TRIM($T$28))=0</formula>
    </cfRule>
  </conditionalFormatting>
  <conditionalFormatting sqref="U28">
    <cfRule type="expression" dxfId="6783" priority="3261" stopIfTrue="1">
      <formula>LEN(TRIM($U$28))=0</formula>
    </cfRule>
  </conditionalFormatting>
  <conditionalFormatting sqref="V28">
    <cfRule type="expression" dxfId="6782" priority="3262" stopIfTrue="1">
      <formula>LEN(TRIM($V$28))=0</formula>
    </cfRule>
  </conditionalFormatting>
  <conditionalFormatting sqref="W28">
    <cfRule type="expression" dxfId="6781" priority="3263" stopIfTrue="1">
      <formula>LEN(TRIM($W$28))=0</formula>
    </cfRule>
  </conditionalFormatting>
  <conditionalFormatting sqref="X28">
    <cfRule type="expression" dxfId="6780" priority="3264" stopIfTrue="1">
      <formula>LEN(TRIM($X$28))=0</formula>
    </cfRule>
  </conditionalFormatting>
  <conditionalFormatting sqref="Y28">
    <cfRule type="expression" dxfId="6779" priority="3265" stopIfTrue="1">
      <formula>LEN(TRIM($Y$28))=0</formula>
    </cfRule>
  </conditionalFormatting>
  <conditionalFormatting sqref="AF28">
    <cfRule type="expression" dxfId="6778" priority="3266" stopIfTrue="1">
      <formula>LEN(TRIM($AF$28))=0</formula>
    </cfRule>
  </conditionalFormatting>
  <conditionalFormatting sqref="AG28">
    <cfRule type="expression" dxfId="6777" priority="3267" stopIfTrue="1">
      <formula>LEN(TRIM($AG$28))=0</formula>
    </cfRule>
  </conditionalFormatting>
  <conditionalFormatting sqref="AH28">
    <cfRule type="expression" dxfId="6776" priority="3268" stopIfTrue="1">
      <formula>LEN(TRIM($AH$28))=0</formula>
    </cfRule>
  </conditionalFormatting>
  <conditionalFormatting sqref="AI28">
    <cfRule type="expression" dxfId="6775" priority="3269" stopIfTrue="1">
      <formula>LEN(TRIM($AI$28))=0</formula>
    </cfRule>
  </conditionalFormatting>
  <conditionalFormatting sqref="AJ28">
    <cfRule type="expression" dxfId="6774" priority="3270" stopIfTrue="1">
      <formula>LEN(TRIM($AJ$28))=0</formula>
    </cfRule>
  </conditionalFormatting>
  <conditionalFormatting sqref="AK28">
    <cfRule type="expression" dxfId="6773" priority="3271" stopIfTrue="1">
      <formula>LEN(TRIM($AK$28))=0</formula>
    </cfRule>
  </conditionalFormatting>
  <conditionalFormatting sqref="AL28">
    <cfRule type="expression" dxfId="6772" priority="3272" stopIfTrue="1">
      <formula>LEN(TRIM($AL$28))=0</formula>
    </cfRule>
  </conditionalFormatting>
  <conditionalFormatting sqref="F30">
    <cfRule type="expression" dxfId="6771" priority="3273" stopIfTrue="1">
      <formula>LEN(TRIM($F$30))=0</formula>
    </cfRule>
  </conditionalFormatting>
  <conditionalFormatting sqref="G30">
    <cfRule type="expression" dxfId="6770" priority="3274" stopIfTrue="1">
      <formula>LEN(TRIM($G$30))=0</formula>
    </cfRule>
  </conditionalFormatting>
  <conditionalFormatting sqref="H30">
    <cfRule type="expression" dxfId="6769" priority="3275" stopIfTrue="1">
      <formula>LEN(TRIM($H$30))=0</formula>
    </cfRule>
  </conditionalFormatting>
  <conditionalFormatting sqref="I30">
    <cfRule type="expression" dxfId="6768" priority="3276" stopIfTrue="1">
      <formula>LEN(TRIM($I$30))=0</formula>
    </cfRule>
  </conditionalFormatting>
  <conditionalFormatting sqref="J30">
    <cfRule type="expression" dxfId="6767" priority="3277" stopIfTrue="1">
      <formula>LEN(TRIM($J$30))=0</formula>
    </cfRule>
  </conditionalFormatting>
  <conditionalFormatting sqref="K30">
    <cfRule type="expression" dxfId="6766" priority="3278" stopIfTrue="1">
      <formula>LEN(TRIM($K$30))=0</formula>
    </cfRule>
  </conditionalFormatting>
  <conditionalFormatting sqref="L30">
    <cfRule type="expression" dxfId="6765" priority="3279" stopIfTrue="1">
      <formula>LEN(TRIM($L$30))=0</formula>
    </cfRule>
  </conditionalFormatting>
  <conditionalFormatting sqref="F31">
    <cfRule type="expression" dxfId="6764" priority="3280" stopIfTrue="1">
      <formula>LEN(TRIM($F$31))=0</formula>
    </cfRule>
  </conditionalFormatting>
  <conditionalFormatting sqref="G31">
    <cfRule type="expression" dxfId="6763" priority="3281" stopIfTrue="1">
      <formula>LEN(TRIM($G$31))=0</formula>
    </cfRule>
  </conditionalFormatting>
  <conditionalFormatting sqref="H31">
    <cfRule type="expression" dxfId="6762" priority="3282" stopIfTrue="1">
      <formula>LEN(TRIM($H$31))=0</formula>
    </cfRule>
  </conditionalFormatting>
  <conditionalFormatting sqref="I31">
    <cfRule type="expression" dxfId="6761" priority="3283" stopIfTrue="1">
      <formula>LEN(TRIM($I$31))=0</formula>
    </cfRule>
  </conditionalFormatting>
  <conditionalFormatting sqref="J31">
    <cfRule type="expression" dxfId="6760" priority="3284" stopIfTrue="1">
      <formula>LEN(TRIM($J$31))=0</formula>
    </cfRule>
  </conditionalFormatting>
  <conditionalFormatting sqref="K31">
    <cfRule type="expression" dxfId="6759" priority="3285" stopIfTrue="1">
      <formula>LEN(TRIM($K$31))=0</formula>
    </cfRule>
  </conditionalFormatting>
  <conditionalFormatting sqref="L31">
    <cfRule type="expression" dxfId="6758" priority="3286" stopIfTrue="1">
      <formula>LEN(TRIM($L$31))=0</formula>
    </cfRule>
  </conditionalFormatting>
  <conditionalFormatting sqref="F32">
    <cfRule type="expression" dxfId="6757" priority="3287" stopIfTrue="1">
      <formula>LEN(TRIM($F$32))=0</formula>
    </cfRule>
  </conditionalFormatting>
  <conditionalFormatting sqref="G32">
    <cfRule type="expression" dxfId="6756" priority="3288" stopIfTrue="1">
      <formula>LEN(TRIM($G$32))=0</formula>
    </cfRule>
  </conditionalFormatting>
  <conditionalFormatting sqref="H32">
    <cfRule type="expression" dxfId="6755" priority="3289" stopIfTrue="1">
      <formula>LEN(TRIM($H$32))=0</formula>
    </cfRule>
  </conditionalFormatting>
  <conditionalFormatting sqref="I32">
    <cfRule type="expression" dxfId="6754" priority="3290" stopIfTrue="1">
      <formula>LEN(TRIM($I$32))=0</formula>
    </cfRule>
  </conditionalFormatting>
  <conditionalFormatting sqref="J32">
    <cfRule type="expression" dxfId="6753" priority="3291" stopIfTrue="1">
      <formula>LEN(TRIM($J$32))=0</formula>
    </cfRule>
  </conditionalFormatting>
  <conditionalFormatting sqref="K32">
    <cfRule type="expression" dxfId="6752" priority="3292" stopIfTrue="1">
      <formula>LEN(TRIM($K$32))=0</formula>
    </cfRule>
  </conditionalFormatting>
  <conditionalFormatting sqref="L32">
    <cfRule type="expression" dxfId="6751" priority="3293" stopIfTrue="1">
      <formula>LEN(TRIM($L$32))=0</formula>
    </cfRule>
  </conditionalFormatting>
  <conditionalFormatting sqref="F33">
    <cfRule type="expression" dxfId="6750" priority="3294" stopIfTrue="1">
      <formula>LEN(TRIM($F$33))=0</formula>
    </cfRule>
  </conditionalFormatting>
  <conditionalFormatting sqref="G33">
    <cfRule type="expression" dxfId="6749" priority="3295" stopIfTrue="1">
      <formula>LEN(TRIM($G$33))=0</formula>
    </cfRule>
  </conditionalFormatting>
  <conditionalFormatting sqref="H33">
    <cfRule type="expression" dxfId="6748" priority="3296" stopIfTrue="1">
      <formula>LEN(TRIM($H$33))=0</formula>
    </cfRule>
  </conditionalFormatting>
  <conditionalFormatting sqref="I33">
    <cfRule type="expression" dxfId="6747" priority="3297" stopIfTrue="1">
      <formula>LEN(TRIM($I$33))=0</formula>
    </cfRule>
  </conditionalFormatting>
  <conditionalFormatting sqref="J33">
    <cfRule type="expression" dxfId="6746" priority="3298" stopIfTrue="1">
      <formula>LEN(TRIM($J$33))=0</formula>
    </cfRule>
  </conditionalFormatting>
  <conditionalFormatting sqref="K33">
    <cfRule type="expression" dxfId="6745" priority="3299" stopIfTrue="1">
      <formula>LEN(TRIM($K$33))=0</formula>
    </cfRule>
  </conditionalFormatting>
  <conditionalFormatting sqref="L33">
    <cfRule type="expression" dxfId="6744" priority="3300" stopIfTrue="1">
      <formula>LEN(TRIM($L$33))=0</formula>
    </cfRule>
  </conditionalFormatting>
  <conditionalFormatting sqref="AF30">
    <cfRule type="expression" dxfId="6743" priority="3301" stopIfTrue="1">
      <formula>LEN(TRIM($AF$30))=0</formula>
    </cfRule>
  </conditionalFormatting>
  <conditionalFormatting sqref="AG30">
    <cfRule type="expression" dxfId="6742" priority="3302" stopIfTrue="1">
      <formula>LEN(TRIM($AG$30))=0</formula>
    </cfRule>
  </conditionalFormatting>
  <conditionalFormatting sqref="AH30">
    <cfRule type="expression" dxfId="6741" priority="3303" stopIfTrue="1">
      <formula>LEN(TRIM($AH$30))=0</formula>
    </cfRule>
  </conditionalFormatting>
  <conditionalFormatting sqref="AI30">
    <cfRule type="expression" dxfId="6740" priority="3304" stopIfTrue="1">
      <formula>LEN(TRIM($AI$30))=0</formula>
    </cfRule>
  </conditionalFormatting>
  <conditionalFormatting sqref="AJ30">
    <cfRule type="expression" dxfId="6739" priority="3305" stopIfTrue="1">
      <formula>LEN(TRIM($AJ$30))=0</formula>
    </cfRule>
  </conditionalFormatting>
  <conditionalFormatting sqref="AK30">
    <cfRule type="expression" dxfId="6738" priority="3306" stopIfTrue="1">
      <formula>LEN(TRIM($AK$30))=0</formula>
    </cfRule>
  </conditionalFormatting>
  <conditionalFormatting sqref="AL30">
    <cfRule type="expression" dxfId="6737" priority="3307" stopIfTrue="1">
      <formula>LEN(TRIM($AL$30))=0</formula>
    </cfRule>
  </conditionalFormatting>
  <conditionalFormatting sqref="AF31">
    <cfRule type="expression" dxfId="6736" priority="3308" stopIfTrue="1">
      <formula>LEN(TRIM($AF$31))=0</formula>
    </cfRule>
  </conditionalFormatting>
  <conditionalFormatting sqref="AG31">
    <cfRule type="expression" dxfId="6735" priority="3309" stopIfTrue="1">
      <formula>LEN(TRIM($AG$31))=0</formula>
    </cfRule>
  </conditionalFormatting>
  <conditionalFormatting sqref="AH31">
    <cfRule type="expression" dxfId="6734" priority="3310" stopIfTrue="1">
      <formula>LEN(TRIM($AH$31))=0</formula>
    </cfRule>
  </conditionalFormatting>
  <conditionalFormatting sqref="AI31">
    <cfRule type="expression" dxfId="6733" priority="3311" stopIfTrue="1">
      <formula>LEN(TRIM($AI$31))=0</formula>
    </cfRule>
  </conditionalFormatting>
  <conditionalFormatting sqref="AJ31">
    <cfRule type="expression" dxfId="6732" priority="3312" stopIfTrue="1">
      <formula>LEN(TRIM($AJ$31))=0</formula>
    </cfRule>
  </conditionalFormatting>
  <conditionalFormatting sqref="AK31">
    <cfRule type="expression" dxfId="6731" priority="3313" stopIfTrue="1">
      <formula>LEN(TRIM($AK$31))=0</formula>
    </cfRule>
  </conditionalFormatting>
  <conditionalFormatting sqref="AL31">
    <cfRule type="expression" dxfId="6730" priority="3314" stopIfTrue="1">
      <formula>LEN(TRIM($AL$31))=0</formula>
    </cfRule>
  </conditionalFormatting>
  <conditionalFormatting sqref="AF32">
    <cfRule type="expression" dxfId="6729" priority="3315" stopIfTrue="1">
      <formula>LEN(TRIM($AF$32))=0</formula>
    </cfRule>
  </conditionalFormatting>
  <conditionalFormatting sqref="AG32">
    <cfRule type="expression" dxfId="6728" priority="3316" stopIfTrue="1">
      <formula>LEN(TRIM($AG$32))=0</formula>
    </cfRule>
  </conditionalFormatting>
  <conditionalFormatting sqref="AH32">
    <cfRule type="expression" dxfId="6727" priority="3317" stopIfTrue="1">
      <formula>LEN(TRIM($AH$32))=0</formula>
    </cfRule>
  </conditionalFormatting>
  <conditionalFormatting sqref="AI32">
    <cfRule type="expression" dxfId="6726" priority="3318" stopIfTrue="1">
      <formula>LEN(TRIM($AI$32))=0</formula>
    </cfRule>
  </conditionalFormatting>
  <conditionalFormatting sqref="AJ32">
    <cfRule type="expression" dxfId="6725" priority="3319" stopIfTrue="1">
      <formula>LEN(TRIM($AJ$32))=0</formula>
    </cfRule>
  </conditionalFormatting>
  <conditionalFormatting sqref="AK32">
    <cfRule type="expression" dxfId="6724" priority="3320" stopIfTrue="1">
      <formula>LEN(TRIM($AK$32))=0</formula>
    </cfRule>
  </conditionalFormatting>
  <conditionalFormatting sqref="AL32">
    <cfRule type="expression" dxfId="6723" priority="3321" stopIfTrue="1">
      <formula>LEN(TRIM($AL$32))=0</formula>
    </cfRule>
  </conditionalFormatting>
  <conditionalFormatting sqref="AF33">
    <cfRule type="expression" dxfId="6722" priority="3322" stopIfTrue="1">
      <formula>LEN(TRIM($AF$33))=0</formula>
    </cfRule>
  </conditionalFormatting>
  <conditionalFormatting sqref="AG33">
    <cfRule type="expression" dxfId="6721" priority="3323" stopIfTrue="1">
      <formula>LEN(TRIM($AG$33))=0</formula>
    </cfRule>
  </conditionalFormatting>
  <conditionalFormatting sqref="AH33">
    <cfRule type="expression" dxfId="6720" priority="3324" stopIfTrue="1">
      <formula>LEN(TRIM($AH$33))=0</formula>
    </cfRule>
  </conditionalFormatting>
  <conditionalFormatting sqref="AI33">
    <cfRule type="expression" dxfId="6719" priority="3325" stopIfTrue="1">
      <formula>LEN(TRIM($AI$33))=0</formula>
    </cfRule>
  </conditionalFormatting>
  <conditionalFormatting sqref="AJ33">
    <cfRule type="expression" dxfId="6718" priority="3326" stopIfTrue="1">
      <formula>LEN(TRIM($AJ$33))=0</formula>
    </cfRule>
  </conditionalFormatting>
  <conditionalFormatting sqref="AK33">
    <cfRule type="expression" dxfId="6717" priority="3327" stopIfTrue="1">
      <formula>LEN(TRIM($AK$33))=0</formula>
    </cfRule>
  </conditionalFormatting>
  <conditionalFormatting sqref="AL33">
    <cfRule type="expression" dxfId="6716" priority="3328" stopIfTrue="1">
      <formula>LEN(TRIM($AL$33))=0</formula>
    </cfRule>
  </conditionalFormatting>
  <conditionalFormatting sqref="F35">
    <cfRule type="expression" dxfId="6715" priority="3329" stopIfTrue="1">
      <formula>LEN(TRIM($F$35))=0</formula>
    </cfRule>
  </conditionalFormatting>
  <conditionalFormatting sqref="G35">
    <cfRule type="expression" dxfId="6714" priority="3330" stopIfTrue="1">
      <formula>LEN(TRIM($G$35))=0</formula>
    </cfRule>
  </conditionalFormatting>
  <conditionalFormatting sqref="H35">
    <cfRule type="expression" dxfId="6713" priority="3331" stopIfTrue="1">
      <formula>LEN(TRIM($H$35))=0</formula>
    </cfRule>
  </conditionalFormatting>
  <conditionalFormatting sqref="I35">
    <cfRule type="expression" dxfId="6712" priority="3332" stopIfTrue="1">
      <formula>LEN(TRIM($I$35))=0</formula>
    </cfRule>
  </conditionalFormatting>
  <conditionalFormatting sqref="J35">
    <cfRule type="expression" dxfId="6711" priority="3333" stopIfTrue="1">
      <formula>LEN(TRIM($J$35))=0</formula>
    </cfRule>
  </conditionalFormatting>
  <conditionalFormatting sqref="K35">
    <cfRule type="expression" dxfId="6710" priority="3334" stopIfTrue="1">
      <formula>LEN(TRIM($K$35))=0</formula>
    </cfRule>
  </conditionalFormatting>
  <conditionalFormatting sqref="L35">
    <cfRule type="expression" dxfId="6709" priority="3335" stopIfTrue="1">
      <formula>LEN(TRIM($L$35))=0</formula>
    </cfRule>
  </conditionalFormatting>
  <conditionalFormatting sqref="S30">
    <cfRule type="expression" dxfId="6708" priority="3336" stopIfTrue="1">
      <formula>LEN(TRIM($S$30))=0</formula>
    </cfRule>
  </conditionalFormatting>
  <conditionalFormatting sqref="T30">
    <cfRule type="expression" dxfId="6707" priority="3337" stopIfTrue="1">
      <formula>LEN(TRIM($T$30))=0</formula>
    </cfRule>
  </conditionalFormatting>
  <conditionalFormatting sqref="U30">
    <cfRule type="expression" dxfId="6706" priority="3338" stopIfTrue="1">
      <formula>LEN(TRIM($U$30))=0</formula>
    </cfRule>
  </conditionalFormatting>
  <conditionalFormatting sqref="V30">
    <cfRule type="expression" dxfId="6705" priority="3339" stopIfTrue="1">
      <formula>LEN(TRIM($V$30))=0</formula>
    </cfRule>
  </conditionalFormatting>
  <conditionalFormatting sqref="W30">
    <cfRule type="expression" dxfId="6704" priority="3340" stopIfTrue="1">
      <formula>LEN(TRIM($W$30))=0</formula>
    </cfRule>
  </conditionalFormatting>
  <conditionalFormatting sqref="X30">
    <cfRule type="expression" dxfId="6703" priority="3341" stopIfTrue="1">
      <formula>LEN(TRIM($X$30))=0</formula>
    </cfRule>
  </conditionalFormatting>
  <conditionalFormatting sqref="Y30">
    <cfRule type="expression" dxfId="6702" priority="3342" stopIfTrue="1">
      <formula>LEN(TRIM($Y$30))=0</formula>
    </cfRule>
  </conditionalFormatting>
  <conditionalFormatting sqref="S31">
    <cfRule type="expression" dxfId="6701" priority="3343" stopIfTrue="1">
      <formula>LEN(TRIM($S$31))=0</formula>
    </cfRule>
  </conditionalFormatting>
  <conditionalFormatting sqref="T31">
    <cfRule type="expression" dxfId="6700" priority="3344" stopIfTrue="1">
      <formula>LEN(TRIM($T$31))=0</formula>
    </cfRule>
  </conditionalFormatting>
  <conditionalFormatting sqref="U31">
    <cfRule type="expression" dxfId="6699" priority="3345" stopIfTrue="1">
      <formula>LEN(TRIM($U$31))=0</formula>
    </cfRule>
  </conditionalFormatting>
  <conditionalFormatting sqref="V31">
    <cfRule type="expression" dxfId="6698" priority="3346" stopIfTrue="1">
      <formula>LEN(TRIM($V$31))=0</formula>
    </cfRule>
  </conditionalFormatting>
  <conditionalFormatting sqref="W31">
    <cfRule type="expression" dxfId="6697" priority="3347" stopIfTrue="1">
      <formula>LEN(TRIM($W$31))=0</formula>
    </cfRule>
  </conditionalFormatting>
  <conditionalFormatting sqref="X31">
    <cfRule type="expression" dxfId="6696" priority="3348" stopIfTrue="1">
      <formula>LEN(TRIM($X$31))=0</formula>
    </cfRule>
  </conditionalFormatting>
  <conditionalFormatting sqref="Y31">
    <cfRule type="expression" dxfId="6695" priority="3349" stopIfTrue="1">
      <formula>LEN(TRIM($Y$31))=0</formula>
    </cfRule>
  </conditionalFormatting>
  <conditionalFormatting sqref="S32">
    <cfRule type="expression" dxfId="6694" priority="3350" stopIfTrue="1">
      <formula>LEN(TRIM($S$32))=0</formula>
    </cfRule>
  </conditionalFormatting>
  <conditionalFormatting sqref="T32">
    <cfRule type="expression" dxfId="6693" priority="3351" stopIfTrue="1">
      <formula>LEN(TRIM($T$32))=0</formula>
    </cfRule>
  </conditionalFormatting>
  <conditionalFormatting sqref="U32">
    <cfRule type="expression" dxfId="6692" priority="3352" stopIfTrue="1">
      <formula>LEN(TRIM($U$32))=0</formula>
    </cfRule>
  </conditionalFormatting>
  <conditionalFormatting sqref="V32">
    <cfRule type="expression" dxfId="6691" priority="3353" stopIfTrue="1">
      <formula>LEN(TRIM($V$32))=0</formula>
    </cfRule>
  </conditionalFormatting>
  <conditionalFormatting sqref="W32">
    <cfRule type="expression" dxfId="6690" priority="3354" stopIfTrue="1">
      <formula>LEN(TRIM($W$32))=0</formula>
    </cfRule>
  </conditionalFormatting>
  <conditionalFormatting sqref="X32">
    <cfRule type="expression" dxfId="6689" priority="3355" stopIfTrue="1">
      <formula>LEN(TRIM($X$32))=0</formula>
    </cfRule>
  </conditionalFormatting>
  <conditionalFormatting sqref="Y32">
    <cfRule type="expression" dxfId="6688" priority="3356" stopIfTrue="1">
      <formula>LEN(TRIM($Y$32))=0</formula>
    </cfRule>
  </conditionalFormatting>
  <conditionalFormatting sqref="S33">
    <cfRule type="expression" dxfId="6687" priority="3357" stopIfTrue="1">
      <formula>LEN(TRIM($S$33))=0</formula>
    </cfRule>
  </conditionalFormatting>
  <conditionalFormatting sqref="T33">
    <cfRule type="expression" dxfId="6686" priority="3358" stopIfTrue="1">
      <formula>LEN(TRIM($T$33))=0</formula>
    </cfRule>
  </conditionalFormatting>
  <conditionalFormatting sqref="U33">
    <cfRule type="expression" dxfId="6685" priority="3359" stopIfTrue="1">
      <formula>LEN(TRIM($U$33))=0</formula>
    </cfRule>
  </conditionalFormatting>
  <conditionalFormatting sqref="V33">
    <cfRule type="expression" dxfId="6684" priority="3360" stopIfTrue="1">
      <formula>LEN(TRIM($V$33))=0</formula>
    </cfRule>
  </conditionalFormatting>
  <conditionalFormatting sqref="W33">
    <cfRule type="expression" dxfId="6683" priority="3361" stopIfTrue="1">
      <formula>LEN(TRIM($W$33))=0</formula>
    </cfRule>
  </conditionalFormatting>
  <conditionalFormatting sqref="X33">
    <cfRule type="expression" dxfId="6682" priority="3362" stopIfTrue="1">
      <formula>LEN(TRIM($X$33))=0</formula>
    </cfRule>
  </conditionalFormatting>
  <conditionalFormatting sqref="Y33">
    <cfRule type="expression" dxfId="6681" priority="3363" stopIfTrue="1">
      <formula>LEN(TRIM($Y$33))=0</formula>
    </cfRule>
  </conditionalFormatting>
  <conditionalFormatting sqref="S34">
    <cfRule type="expression" dxfId="6680" priority="3364" stopIfTrue="1">
      <formula>LEN(TRIM($S$34))=0</formula>
    </cfRule>
  </conditionalFormatting>
  <conditionalFormatting sqref="T34">
    <cfRule type="expression" dxfId="6679" priority="3365" stopIfTrue="1">
      <formula>LEN(TRIM($T$34))=0</formula>
    </cfRule>
  </conditionalFormatting>
  <conditionalFormatting sqref="U34">
    <cfRule type="expression" dxfId="6678" priority="3366" stopIfTrue="1">
      <formula>LEN(TRIM($U$34))=0</formula>
    </cfRule>
  </conditionalFormatting>
  <conditionalFormatting sqref="V34">
    <cfRule type="expression" dxfId="6677" priority="3367" stopIfTrue="1">
      <formula>LEN(TRIM($V$34))=0</formula>
    </cfRule>
  </conditionalFormatting>
  <conditionalFormatting sqref="W34">
    <cfRule type="expression" dxfId="6676" priority="3368" stopIfTrue="1">
      <formula>LEN(TRIM($W$34))=0</formula>
    </cfRule>
  </conditionalFormatting>
  <conditionalFormatting sqref="X34">
    <cfRule type="expression" dxfId="6675" priority="3369" stopIfTrue="1">
      <formula>LEN(TRIM($X$34))=0</formula>
    </cfRule>
  </conditionalFormatting>
  <conditionalFormatting sqref="Y34">
    <cfRule type="expression" dxfId="6674" priority="3370" stopIfTrue="1">
      <formula>LEN(TRIM($Y$34))=0</formula>
    </cfRule>
  </conditionalFormatting>
  <conditionalFormatting sqref="S35">
    <cfRule type="expression" dxfId="6673" priority="3371" stopIfTrue="1">
      <formula>LEN(TRIM($S$35))=0</formula>
    </cfRule>
  </conditionalFormatting>
  <conditionalFormatting sqref="T35">
    <cfRule type="expression" dxfId="6672" priority="3372" stopIfTrue="1">
      <formula>LEN(TRIM($T$35))=0</formula>
    </cfRule>
  </conditionalFormatting>
  <conditionalFormatting sqref="U35">
    <cfRule type="expression" dxfId="6671" priority="3373" stopIfTrue="1">
      <formula>LEN(TRIM($U$35))=0</formula>
    </cfRule>
  </conditionalFormatting>
  <conditionalFormatting sqref="V35">
    <cfRule type="expression" dxfId="6670" priority="3374" stopIfTrue="1">
      <formula>LEN(TRIM($V$35))=0</formula>
    </cfRule>
  </conditionalFormatting>
  <conditionalFormatting sqref="W35">
    <cfRule type="expression" dxfId="6669" priority="3375" stopIfTrue="1">
      <formula>LEN(TRIM($W$35))=0</formula>
    </cfRule>
  </conditionalFormatting>
  <conditionalFormatting sqref="X35">
    <cfRule type="expression" dxfId="6668" priority="3376" stopIfTrue="1">
      <formula>LEN(TRIM($X$35))=0</formula>
    </cfRule>
  </conditionalFormatting>
  <conditionalFormatting sqref="Y35">
    <cfRule type="expression" dxfId="6667" priority="3377" stopIfTrue="1">
      <formula>LEN(TRIM($Y$35))=0</formula>
    </cfRule>
  </conditionalFormatting>
  <conditionalFormatting sqref="AF35">
    <cfRule type="expression" dxfId="6666" priority="3378" stopIfTrue="1">
      <formula>LEN(TRIM($AF$35))=0</formula>
    </cfRule>
  </conditionalFormatting>
  <conditionalFormatting sqref="AG35">
    <cfRule type="expression" dxfId="6665" priority="3379" stopIfTrue="1">
      <formula>LEN(TRIM($AG$35))=0</formula>
    </cfRule>
  </conditionalFormatting>
  <conditionalFormatting sqref="AH35">
    <cfRule type="expression" dxfId="6664" priority="3380" stopIfTrue="1">
      <formula>LEN(TRIM($AH$35))=0</formula>
    </cfRule>
  </conditionalFormatting>
  <conditionalFormatting sqref="AI35">
    <cfRule type="expression" dxfId="6663" priority="3381" stopIfTrue="1">
      <formula>LEN(TRIM($AI$35))=0</formula>
    </cfRule>
  </conditionalFormatting>
  <conditionalFormatting sqref="AJ35">
    <cfRule type="expression" dxfId="6662" priority="3382" stopIfTrue="1">
      <formula>LEN(TRIM($AJ$35))=0</formula>
    </cfRule>
  </conditionalFormatting>
  <conditionalFormatting sqref="AK35">
    <cfRule type="expression" dxfId="6661" priority="3383" stopIfTrue="1">
      <formula>LEN(TRIM($AK$35))=0</formula>
    </cfRule>
  </conditionalFormatting>
  <conditionalFormatting sqref="AL35">
    <cfRule type="expression" dxfId="6660" priority="3384" stopIfTrue="1">
      <formula>LEN(TRIM($AL$35))=0</formula>
    </cfRule>
  </conditionalFormatting>
  <conditionalFormatting sqref="F37">
    <cfRule type="expression" dxfId="6659" priority="3385" stopIfTrue="1">
      <formula>LEN(TRIM($F$37))=0</formula>
    </cfRule>
  </conditionalFormatting>
  <conditionalFormatting sqref="G37">
    <cfRule type="expression" dxfId="6658" priority="3386" stopIfTrue="1">
      <formula>LEN(TRIM($G$37))=0</formula>
    </cfRule>
  </conditionalFormatting>
  <conditionalFormatting sqref="H37">
    <cfRule type="expression" dxfId="6657" priority="3387" stopIfTrue="1">
      <formula>LEN(TRIM($H$37))=0</formula>
    </cfRule>
  </conditionalFormatting>
  <conditionalFormatting sqref="I37">
    <cfRule type="expression" dxfId="6656" priority="3388" stopIfTrue="1">
      <formula>LEN(TRIM($I$37))=0</formula>
    </cfRule>
  </conditionalFormatting>
  <conditionalFormatting sqref="J37">
    <cfRule type="expression" dxfId="6655" priority="3389" stopIfTrue="1">
      <formula>LEN(TRIM($J$37))=0</formula>
    </cfRule>
  </conditionalFormatting>
  <conditionalFormatting sqref="K37">
    <cfRule type="expression" dxfId="6654" priority="3390" stopIfTrue="1">
      <formula>LEN(TRIM($K$37))=0</formula>
    </cfRule>
  </conditionalFormatting>
  <conditionalFormatting sqref="L37">
    <cfRule type="expression" dxfId="6653" priority="3391" stopIfTrue="1">
      <formula>LEN(TRIM($L$37))=0</formula>
    </cfRule>
  </conditionalFormatting>
  <conditionalFormatting sqref="S37">
    <cfRule type="expression" dxfId="6652" priority="3392" stopIfTrue="1">
      <formula>LEN(TRIM($S$37))=0</formula>
    </cfRule>
  </conditionalFormatting>
  <conditionalFormatting sqref="T37">
    <cfRule type="expression" dxfId="6651" priority="3393" stopIfTrue="1">
      <formula>LEN(TRIM($T$37))=0</formula>
    </cfRule>
  </conditionalFormatting>
  <conditionalFormatting sqref="U37">
    <cfRule type="expression" dxfId="6650" priority="3394" stopIfTrue="1">
      <formula>LEN(TRIM($U$37))=0</formula>
    </cfRule>
  </conditionalFormatting>
  <conditionalFormatting sqref="V37">
    <cfRule type="expression" dxfId="6649" priority="3395" stopIfTrue="1">
      <formula>LEN(TRIM($V$37))=0</formula>
    </cfRule>
  </conditionalFormatting>
  <conditionalFormatting sqref="W37">
    <cfRule type="expression" dxfId="6648" priority="3396" stopIfTrue="1">
      <formula>LEN(TRIM($W$37))=0</formula>
    </cfRule>
  </conditionalFormatting>
  <conditionalFormatting sqref="X37">
    <cfRule type="expression" dxfId="6647" priority="3397" stopIfTrue="1">
      <formula>LEN(TRIM($X$37))=0</formula>
    </cfRule>
  </conditionalFormatting>
  <conditionalFormatting sqref="Y37">
    <cfRule type="expression" dxfId="6646" priority="3398" stopIfTrue="1">
      <formula>LEN(TRIM($Y$37))=0</formula>
    </cfRule>
  </conditionalFormatting>
  <conditionalFormatting sqref="AF37">
    <cfRule type="expression" dxfId="6645" priority="3399" stopIfTrue="1">
      <formula>LEN(TRIM($AF$37))=0</formula>
    </cfRule>
  </conditionalFormatting>
  <conditionalFormatting sqref="AG37">
    <cfRule type="expression" dxfId="6644" priority="3400" stopIfTrue="1">
      <formula>LEN(TRIM($AG$37))=0</formula>
    </cfRule>
  </conditionalFormatting>
  <conditionalFormatting sqref="AH37">
    <cfRule type="expression" dxfId="6643" priority="3401" stopIfTrue="1">
      <formula>LEN(TRIM($AH$37))=0</formula>
    </cfRule>
  </conditionalFormatting>
  <conditionalFormatting sqref="AI37">
    <cfRule type="expression" dxfId="6642" priority="3402" stopIfTrue="1">
      <formula>LEN(TRIM($AI$37))=0</formula>
    </cfRule>
  </conditionalFormatting>
  <conditionalFormatting sqref="AJ37">
    <cfRule type="expression" dxfId="6641" priority="3403" stopIfTrue="1">
      <formula>LEN(TRIM($AJ$37))=0</formula>
    </cfRule>
  </conditionalFormatting>
  <conditionalFormatting sqref="AK37">
    <cfRule type="expression" dxfId="6640" priority="3404" stopIfTrue="1">
      <formula>LEN(TRIM($AK$37))=0</formula>
    </cfRule>
  </conditionalFormatting>
  <conditionalFormatting sqref="AL37">
    <cfRule type="expression" dxfId="6639" priority="3405" stopIfTrue="1">
      <formula>LEN(TRIM($AL$37))=0</formula>
    </cfRule>
  </conditionalFormatting>
  <conditionalFormatting sqref="F42">
    <cfRule type="expression" dxfId="6638" priority="3406" stopIfTrue="1">
      <formula>LEN(TRIM($F$42))=0</formula>
    </cfRule>
  </conditionalFormatting>
  <conditionalFormatting sqref="G42">
    <cfRule type="expression" dxfId="6637" priority="3407" stopIfTrue="1">
      <formula>LEN(TRIM($G$42))=0</formula>
    </cfRule>
  </conditionalFormatting>
  <conditionalFormatting sqref="H42">
    <cfRule type="expression" dxfId="6636" priority="3408" stopIfTrue="1">
      <formula>LEN(TRIM($H$42))=0</formula>
    </cfRule>
  </conditionalFormatting>
  <conditionalFormatting sqref="I42">
    <cfRule type="expression" dxfId="6635" priority="3409" stopIfTrue="1">
      <formula>LEN(TRIM($I$42))=0</formula>
    </cfRule>
  </conditionalFormatting>
  <conditionalFormatting sqref="J42">
    <cfRule type="expression" dxfId="6634" priority="3410" stopIfTrue="1">
      <formula>LEN(TRIM($J$42))=0</formula>
    </cfRule>
  </conditionalFormatting>
  <conditionalFormatting sqref="K42">
    <cfRule type="expression" dxfId="6633" priority="3411" stopIfTrue="1">
      <formula>LEN(TRIM($K$42))=0</formula>
    </cfRule>
  </conditionalFormatting>
  <conditionalFormatting sqref="L42">
    <cfRule type="expression" dxfId="6632" priority="3412" stopIfTrue="1">
      <formula>LEN(TRIM($L$42))=0</formula>
    </cfRule>
  </conditionalFormatting>
  <conditionalFormatting sqref="S42">
    <cfRule type="expression" dxfId="6631" priority="3413" stopIfTrue="1">
      <formula>LEN(TRIM($S$42))=0</formula>
    </cfRule>
  </conditionalFormatting>
  <conditionalFormatting sqref="T42">
    <cfRule type="expression" dxfId="6630" priority="3414" stopIfTrue="1">
      <formula>LEN(TRIM($T$42))=0</formula>
    </cfRule>
  </conditionalFormatting>
  <conditionalFormatting sqref="U42">
    <cfRule type="expression" dxfId="6629" priority="3415" stopIfTrue="1">
      <formula>LEN(TRIM($U$42))=0</formula>
    </cfRule>
  </conditionalFormatting>
  <conditionalFormatting sqref="V42">
    <cfRule type="expression" dxfId="6628" priority="3416" stopIfTrue="1">
      <formula>LEN(TRIM($V$42))=0</formula>
    </cfRule>
  </conditionalFormatting>
  <conditionalFormatting sqref="W42">
    <cfRule type="expression" dxfId="6627" priority="3417" stopIfTrue="1">
      <formula>LEN(TRIM($W$42))=0</formula>
    </cfRule>
  </conditionalFormatting>
  <conditionalFormatting sqref="X42">
    <cfRule type="expression" dxfId="6626" priority="3418" stopIfTrue="1">
      <formula>LEN(TRIM($X$42))=0</formula>
    </cfRule>
  </conditionalFormatting>
  <conditionalFormatting sqref="Y42">
    <cfRule type="expression" dxfId="6625" priority="3419" stopIfTrue="1">
      <formula>LEN(TRIM($Y$42))=0</formula>
    </cfRule>
  </conditionalFormatting>
  <conditionalFormatting sqref="AF42">
    <cfRule type="expression" dxfId="6624" priority="3420" stopIfTrue="1">
      <formula>LEN(TRIM($AF$42))=0</formula>
    </cfRule>
  </conditionalFormatting>
  <conditionalFormatting sqref="AG42">
    <cfRule type="expression" dxfId="6623" priority="3421" stopIfTrue="1">
      <formula>LEN(TRIM($AG$42))=0</formula>
    </cfRule>
  </conditionalFormatting>
  <conditionalFormatting sqref="AH42">
    <cfRule type="expression" dxfId="6622" priority="3422" stopIfTrue="1">
      <formula>LEN(TRIM($AH$42))=0</formula>
    </cfRule>
  </conditionalFormatting>
  <conditionalFormatting sqref="AI42">
    <cfRule type="expression" dxfId="6621" priority="3423" stopIfTrue="1">
      <formula>LEN(TRIM($AI$42))=0</formula>
    </cfRule>
  </conditionalFormatting>
  <conditionalFormatting sqref="AJ42">
    <cfRule type="expression" dxfId="6620" priority="3424" stopIfTrue="1">
      <formula>LEN(TRIM($AJ$42))=0</formula>
    </cfRule>
  </conditionalFormatting>
  <conditionalFormatting sqref="AK42">
    <cfRule type="expression" dxfId="6619" priority="3425" stopIfTrue="1">
      <formula>LEN(TRIM($AK$42))=0</formula>
    </cfRule>
  </conditionalFormatting>
  <conditionalFormatting sqref="AL42">
    <cfRule type="expression" dxfId="6618" priority="3426" stopIfTrue="1">
      <formula>LEN(TRIM($AL$42))=0</formula>
    </cfRule>
  </conditionalFormatting>
  <conditionalFormatting sqref="F45">
    <cfRule type="expression" dxfId="6617" priority="3427" stopIfTrue="1">
      <formula>LEN(TRIM($F$45))=0</formula>
    </cfRule>
  </conditionalFormatting>
  <conditionalFormatting sqref="G45">
    <cfRule type="expression" dxfId="6616" priority="3428" stopIfTrue="1">
      <formula>LEN(TRIM($G$45))=0</formula>
    </cfRule>
  </conditionalFormatting>
  <conditionalFormatting sqref="H45">
    <cfRule type="expression" dxfId="6615" priority="3429" stopIfTrue="1">
      <formula>LEN(TRIM($H$45))=0</formula>
    </cfRule>
  </conditionalFormatting>
  <conditionalFormatting sqref="I45">
    <cfRule type="expression" dxfId="6614" priority="3430" stopIfTrue="1">
      <formula>LEN(TRIM($I$45))=0</formula>
    </cfRule>
  </conditionalFormatting>
  <conditionalFormatting sqref="J45">
    <cfRule type="expression" dxfId="6613" priority="3431" stopIfTrue="1">
      <formula>LEN(TRIM($J$45))=0</formula>
    </cfRule>
  </conditionalFormatting>
  <conditionalFormatting sqref="K45">
    <cfRule type="expression" dxfId="6612" priority="3432" stopIfTrue="1">
      <formula>LEN(TRIM($K$45))=0</formula>
    </cfRule>
  </conditionalFormatting>
  <conditionalFormatting sqref="L45">
    <cfRule type="expression" dxfId="6611" priority="3433" stopIfTrue="1">
      <formula>LEN(TRIM($L$45))=0</formula>
    </cfRule>
  </conditionalFormatting>
  <conditionalFormatting sqref="F46">
    <cfRule type="expression" dxfId="6610" priority="3434" stopIfTrue="1">
      <formula>LEN(TRIM($F$46))=0</formula>
    </cfRule>
  </conditionalFormatting>
  <conditionalFormatting sqref="G46">
    <cfRule type="expression" dxfId="6609" priority="3435" stopIfTrue="1">
      <formula>LEN(TRIM($G$46))=0</formula>
    </cfRule>
  </conditionalFormatting>
  <conditionalFormatting sqref="H46">
    <cfRule type="expression" dxfId="6608" priority="3436" stopIfTrue="1">
      <formula>LEN(TRIM($H$46))=0</formula>
    </cfRule>
  </conditionalFormatting>
  <conditionalFormatting sqref="I46">
    <cfRule type="expression" dxfId="6607" priority="3437" stopIfTrue="1">
      <formula>LEN(TRIM($I$46))=0</formula>
    </cfRule>
  </conditionalFormatting>
  <conditionalFormatting sqref="J46">
    <cfRule type="expression" dxfId="6606" priority="3438" stopIfTrue="1">
      <formula>LEN(TRIM($J$46))=0</formula>
    </cfRule>
  </conditionalFormatting>
  <conditionalFormatting sqref="K46">
    <cfRule type="expression" dxfId="6605" priority="3439" stopIfTrue="1">
      <formula>LEN(TRIM($K$46))=0</formula>
    </cfRule>
  </conditionalFormatting>
  <conditionalFormatting sqref="L46">
    <cfRule type="expression" dxfId="6604" priority="3440" stopIfTrue="1">
      <formula>LEN(TRIM($L$46))=0</formula>
    </cfRule>
  </conditionalFormatting>
  <conditionalFormatting sqref="F47">
    <cfRule type="expression" dxfId="6603" priority="3441" stopIfTrue="1">
      <formula>LEN(TRIM($F$47))=0</formula>
    </cfRule>
  </conditionalFormatting>
  <conditionalFormatting sqref="G47">
    <cfRule type="expression" dxfId="6602" priority="3442" stopIfTrue="1">
      <formula>LEN(TRIM($G$47))=0</formula>
    </cfRule>
  </conditionalFormatting>
  <conditionalFormatting sqref="H47">
    <cfRule type="expression" dxfId="6601" priority="3443" stopIfTrue="1">
      <formula>LEN(TRIM($H$47))=0</formula>
    </cfRule>
  </conditionalFormatting>
  <conditionalFormatting sqref="I47">
    <cfRule type="expression" dxfId="6600" priority="3444" stopIfTrue="1">
      <formula>LEN(TRIM($I$47))=0</formula>
    </cfRule>
  </conditionalFormatting>
  <conditionalFormatting sqref="J47">
    <cfRule type="expression" dxfId="6599" priority="3445" stopIfTrue="1">
      <formula>LEN(TRIM($J$47))=0</formula>
    </cfRule>
  </conditionalFormatting>
  <conditionalFormatting sqref="K47">
    <cfRule type="expression" dxfId="6598" priority="3446" stopIfTrue="1">
      <formula>LEN(TRIM($K$47))=0</formula>
    </cfRule>
  </conditionalFormatting>
  <conditionalFormatting sqref="L47">
    <cfRule type="expression" dxfId="6597" priority="3447" stopIfTrue="1">
      <formula>LEN(TRIM($L$47))=0</formula>
    </cfRule>
  </conditionalFormatting>
  <conditionalFormatting sqref="F48">
    <cfRule type="expression" dxfId="6596" priority="3448" stopIfTrue="1">
      <formula>LEN(TRIM($F$48))=0</formula>
    </cfRule>
  </conditionalFormatting>
  <conditionalFormatting sqref="G48">
    <cfRule type="expression" dxfId="6595" priority="3449" stopIfTrue="1">
      <formula>LEN(TRIM($G$48))=0</formula>
    </cfRule>
  </conditionalFormatting>
  <conditionalFormatting sqref="H48">
    <cfRule type="expression" dxfId="6594" priority="3450" stopIfTrue="1">
      <formula>LEN(TRIM($H$48))=0</formula>
    </cfRule>
  </conditionalFormatting>
  <conditionalFormatting sqref="I48">
    <cfRule type="expression" dxfId="6593" priority="3451" stopIfTrue="1">
      <formula>LEN(TRIM($I$48))=0</formula>
    </cfRule>
  </conditionalFormatting>
  <conditionalFormatting sqref="J48">
    <cfRule type="expression" dxfId="6592" priority="3452" stopIfTrue="1">
      <formula>LEN(TRIM($J$48))=0</formula>
    </cfRule>
  </conditionalFormatting>
  <conditionalFormatting sqref="K48">
    <cfRule type="expression" dxfId="6591" priority="3453" stopIfTrue="1">
      <formula>LEN(TRIM($K$48))=0</formula>
    </cfRule>
  </conditionalFormatting>
  <conditionalFormatting sqref="L48">
    <cfRule type="expression" dxfId="6590" priority="3454" stopIfTrue="1">
      <formula>LEN(TRIM($L$48))=0</formula>
    </cfRule>
  </conditionalFormatting>
  <conditionalFormatting sqref="S45">
    <cfRule type="expression" dxfId="6589" priority="3455" stopIfTrue="1">
      <formula>LEN(TRIM($S$45))=0</formula>
    </cfRule>
  </conditionalFormatting>
  <conditionalFormatting sqref="T45">
    <cfRule type="expression" dxfId="6588" priority="3456" stopIfTrue="1">
      <formula>LEN(TRIM($T$45))=0</formula>
    </cfRule>
  </conditionalFormatting>
  <conditionalFormatting sqref="U45">
    <cfRule type="expression" dxfId="6587" priority="3457" stopIfTrue="1">
      <formula>LEN(TRIM($U$45))=0</formula>
    </cfRule>
  </conditionalFormatting>
  <conditionalFormatting sqref="V45">
    <cfRule type="expression" dxfId="6586" priority="3458" stopIfTrue="1">
      <formula>LEN(TRIM($V$45))=0</formula>
    </cfRule>
  </conditionalFormatting>
  <conditionalFormatting sqref="W45">
    <cfRule type="expression" dxfId="6585" priority="3459" stopIfTrue="1">
      <formula>LEN(TRIM($W$45))=0</formula>
    </cfRule>
  </conditionalFormatting>
  <conditionalFormatting sqref="X45">
    <cfRule type="expression" dxfId="6584" priority="3460" stopIfTrue="1">
      <formula>LEN(TRIM($X$45))=0</formula>
    </cfRule>
  </conditionalFormatting>
  <conditionalFormatting sqref="Y45">
    <cfRule type="expression" dxfId="6583" priority="3461" stopIfTrue="1">
      <formula>LEN(TRIM($Y$45))=0</formula>
    </cfRule>
  </conditionalFormatting>
  <conditionalFormatting sqref="S46">
    <cfRule type="expression" dxfId="6582" priority="3462" stopIfTrue="1">
      <formula>LEN(TRIM($S$46))=0</formula>
    </cfRule>
  </conditionalFormatting>
  <conditionalFormatting sqref="T46">
    <cfRule type="expression" dxfId="6581" priority="3463" stopIfTrue="1">
      <formula>LEN(TRIM($T$46))=0</formula>
    </cfRule>
  </conditionalFormatting>
  <conditionalFormatting sqref="U46">
    <cfRule type="expression" dxfId="6580" priority="3464" stopIfTrue="1">
      <formula>LEN(TRIM($U$46))=0</formula>
    </cfRule>
  </conditionalFormatting>
  <conditionalFormatting sqref="V46">
    <cfRule type="expression" dxfId="6579" priority="3465" stopIfTrue="1">
      <formula>LEN(TRIM($V$46))=0</formula>
    </cfRule>
  </conditionalFormatting>
  <conditionalFormatting sqref="W46">
    <cfRule type="expression" dxfId="6578" priority="3466" stopIfTrue="1">
      <formula>LEN(TRIM($W$46))=0</formula>
    </cfRule>
  </conditionalFormatting>
  <conditionalFormatting sqref="X46">
    <cfRule type="expression" dxfId="6577" priority="3467" stopIfTrue="1">
      <formula>LEN(TRIM($X$46))=0</formula>
    </cfRule>
  </conditionalFormatting>
  <conditionalFormatting sqref="Y46">
    <cfRule type="expression" dxfId="6576" priority="3468" stopIfTrue="1">
      <formula>LEN(TRIM($Y$46))=0</formula>
    </cfRule>
  </conditionalFormatting>
  <conditionalFormatting sqref="S47">
    <cfRule type="expression" dxfId="6575" priority="3469" stopIfTrue="1">
      <formula>LEN(TRIM($S$47))=0</formula>
    </cfRule>
  </conditionalFormatting>
  <conditionalFormatting sqref="T47">
    <cfRule type="expression" dxfId="6574" priority="3470" stopIfTrue="1">
      <formula>LEN(TRIM($T$47))=0</formula>
    </cfRule>
  </conditionalFormatting>
  <conditionalFormatting sqref="U47">
    <cfRule type="expression" dxfId="6573" priority="3471" stopIfTrue="1">
      <formula>LEN(TRIM($U$47))=0</formula>
    </cfRule>
  </conditionalFormatting>
  <conditionalFormatting sqref="V47">
    <cfRule type="expression" dxfId="6572" priority="3472" stopIfTrue="1">
      <formula>LEN(TRIM($V$47))=0</formula>
    </cfRule>
  </conditionalFormatting>
  <conditionalFormatting sqref="W47">
    <cfRule type="expression" dxfId="6571" priority="3473" stopIfTrue="1">
      <formula>LEN(TRIM($W$47))=0</formula>
    </cfRule>
  </conditionalFormatting>
  <conditionalFormatting sqref="X47">
    <cfRule type="expression" dxfId="6570" priority="3474" stopIfTrue="1">
      <formula>LEN(TRIM($X$47))=0</formula>
    </cfRule>
  </conditionalFormatting>
  <conditionalFormatting sqref="Y47">
    <cfRule type="expression" dxfId="6569" priority="3475" stopIfTrue="1">
      <formula>LEN(TRIM($Y$47))=0</formula>
    </cfRule>
  </conditionalFormatting>
  <conditionalFormatting sqref="S48">
    <cfRule type="expression" dxfId="6568" priority="3476" stopIfTrue="1">
      <formula>LEN(TRIM($S$48))=0</formula>
    </cfRule>
  </conditionalFormatting>
  <conditionalFormatting sqref="T48">
    <cfRule type="expression" dxfId="6567" priority="3477" stopIfTrue="1">
      <formula>LEN(TRIM($T$48))=0</formula>
    </cfRule>
  </conditionalFormatting>
  <conditionalFormatting sqref="U48">
    <cfRule type="expression" dxfId="6566" priority="3478" stopIfTrue="1">
      <formula>LEN(TRIM($U$48))=0</formula>
    </cfRule>
  </conditionalFormatting>
  <conditionalFormatting sqref="V48">
    <cfRule type="expression" dxfId="6565" priority="3479" stopIfTrue="1">
      <formula>LEN(TRIM($V$48))=0</formula>
    </cfRule>
  </conditionalFormatting>
  <conditionalFormatting sqref="W48">
    <cfRule type="expression" dxfId="6564" priority="3480" stopIfTrue="1">
      <formula>LEN(TRIM($W$48))=0</formula>
    </cfRule>
  </conditionalFormatting>
  <conditionalFormatting sqref="X48">
    <cfRule type="expression" dxfId="6563" priority="3481" stopIfTrue="1">
      <formula>LEN(TRIM($X$48))=0</formula>
    </cfRule>
  </conditionalFormatting>
  <conditionalFormatting sqref="Y48">
    <cfRule type="expression" dxfId="6562" priority="3482" stopIfTrue="1">
      <formula>LEN(TRIM($Y$48))=0</formula>
    </cfRule>
  </conditionalFormatting>
  <conditionalFormatting sqref="AF45">
    <cfRule type="expression" dxfId="6561" priority="3483" stopIfTrue="1">
      <formula>LEN(TRIM($AF$45))=0</formula>
    </cfRule>
  </conditionalFormatting>
  <conditionalFormatting sqref="AG45">
    <cfRule type="expression" dxfId="6560" priority="3484" stopIfTrue="1">
      <formula>LEN(TRIM($AG$45))=0</formula>
    </cfRule>
  </conditionalFormatting>
  <conditionalFormatting sqref="AH45">
    <cfRule type="expression" dxfId="6559" priority="3485" stopIfTrue="1">
      <formula>LEN(TRIM($AH$45))=0</formula>
    </cfRule>
  </conditionalFormatting>
  <conditionalFormatting sqref="AI45">
    <cfRule type="expression" dxfId="6558" priority="3486" stopIfTrue="1">
      <formula>LEN(TRIM($AI$45))=0</formula>
    </cfRule>
  </conditionalFormatting>
  <conditionalFormatting sqref="AJ45">
    <cfRule type="expression" dxfId="6557" priority="3487" stopIfTrue="1">
      <formula>LEN(TRIM($AJ$45))=0</formula>
    </cfRule>
  </conditionalFormatting>
  <conditionalFormatting sqref="AK45">
    <cfRule type="expression" dxfId="6556" priority="3488" stopIfTrue="1">
      <formula>LEN(TRIM($AK$45))=0</formula>
    </cfRule>
  </conditionalFormatting>
  <conditionalFormatting sqref="AL45">
    <cfRule type="expression" dxfId="6555" priority="3489" stopIfTrue="1">
      <formula>LEN(TRIM($AL$45))=0</formula>
    </cfRule>
  </conditionalFormatting>
  <conditionalFormatting sqref="AF46">
    <cfRule type="expression" dxfId="6554" priority="3490" stopIfTrue="1">
      <formula>LEN(TRIM($AF$46))=0</formula>
    </cfRule>
  </conditionalFormatting>
  <conditionalFormatting sqref="AG46">
    <cfRule type="expression" dxfId="6553" priority="3491" stopIfTrue="1">
      <formula>LEN(TRIM($AG$46))=0</formula>
    </cfRule>
  </conditionalFormatting>
  <conditionalFormatting sqref="AH46">
    <cfRule type="expression" dxfId="6552" priority="3492" stopIfTrue="1">
      <formula>LEN(TRIM($AH$46))=0</formula>
    </cfRule>
  </conditionalFormatting>
  <conditionalFormatting sqref="AI46">
    <cfRule type="expression" dxfId="6551" priority="3493" stopIfTrue="1">
      <formula>LEN(TRIM($AI$46))=0</formula>
    </cfRule>
  </conditionalFormatting>
  <conditionalFormatting sqref="AJ46">
    <cfRule type="expression" dxfId="6550" priority="3494" stopIfTrue="1">
      <formula>LEN(TRIM($AJ$46))=0</formula>
    </cfRule>
  </conditionalFormatting>
  <conditionalFormatting sqref="AK46">
    <cfRule type="expression" dxfId="6549" priority="3495" stopIfTrue="1">
      <formula>LEN(TRIM($AK$46))=0</formula>
    </cfRule>
  </conditionalFormatting>
  <conditionalFormatting sqref="AL46">
    <cfRule type="expression" dxfId="6548" priority="3496" stopIfTrue="1">
      <formula>LEN(TRIM($AL$46))=0</formula>
    </cfRule>
  </conditionalFormatting>
  <conditionalFormatting sqref="AF47">
    <cfRule type="expression" dxfId="6547" priority="3497" stopIfTrue="1">
      <formula>LEN(TRIM($AF$47))=0</formula>
    </cfRule>
  </conditionalFormatting>
  <conditionalFormatting sqref="AG47">
    <cfRule type="expression" dxfId="6546" priority="3498" stopIfTrue="1">
      <formula>LEN(TRIM($AG$47))=0</formula>
    </cfRule>
  </conditionalFormatting>
  <conditionalFormatting sqref="AH47">
    <cfRule type="expression" dxfId="6545" priority="3499" stopIfTrue="1">
      <formula>LEN(TRIM($AH$47))=0</formula>
    </cfRule>
  </conditionalFormatting>
  <conditionalFormatting sqref="AI47">
    <cfRule type="expression" dxfId="6544" priority="3500" stopIfTrue="1">
      <formula>LEN(TRIM($AI$47))=0</formula>
    </cfRule>
  </conditionalFormatting>
  <conditionalFormatting sqref="AJ47">
    <cfRule type="expression" dxfId="6543" priority="3501" stopIfTrue="1">
      <formula>LEN(TRIM($AJ$47))=0</formula>
    </cfRule>
  </conditionalFormatting>
  <conditionalFormatting sqref="AK47">
    <cfRule type="expression" dxfId="6542" priority="3502" stopIfTrue="1">
      <formula>LEN(TRIM($AK$47))=0</formula>
    </cfRule>
  </conditionalFormatting>
  <conditionalFormatting sqref="AL47">
    <cfRule type="expression" dxfId="6541" priority="3503" stopIfTrue="1">
      <formula>LEN(TRIM($AL$47))=0</formula>
    </cfRule>
  </conditionalFormatting>
  <conditionalFormatting sqref="AF48">
    <cfRule type="expression" dxfId="6540" priority="3504" stopIfTrue="1">
      <formula>LEN(TRIM($AF$48))=0</formula>
    </cfRule>
  </conditionalFormatting>
  <conditionalFormatting sqref="AG48">
    <cfRule type="expression" dxfId="6539" priority="3505" stopIfTrue="1">
      <formula>LEN(TRIM($AG$48))=0</formula>
    </cfRule>
  </conditionalFormatting>
  <conditionalFormatting sqref="AH48">
    <cfRule type="expression" dxfId="6538" priority="3506" stopIfTrue="1">
      <formula>LEN(TRIM($AH$48))=0</formula>
    </cfRule>
  </conditionalFormatting>
  <conditionalFormatting sqref="AI48">
    <cfRule type="expression" dxfId="6537" priority="3507" stopIfTrue="1">
      <formula>LEN(TRIM($AI$48))=0</formula>
    </cfRule>
  </conditionalFormatting>
  <conditionalFormatting sqref="AJ48">
    <cfRule type="expression" dxfId="6536" priority="3508" stopIfTrue="1">
      <formula>LEN(TRIM($AJ$48))=0</formula>
    </cfRule>
  </conditionalFormatting>
  <conditionalFormatting sqref="AK48">
    <cfRule type="expression" dxfId="6535" priority="3509" stopIfTrue="1">
      <formula>LEN(TRIM($AK$48))=0</formula>
    </cfRule>
  </conditionalFormatting>
  <conditionalFormatting sqref="AL48">
    <cfRule type="expression" dxfId="6534" priority="3510" stopIfTrue="1">
      <formula>LEN(TRIM($AL$48))=0</formula>
    </cfRule>
  </conditionalFormatting>
  <conditionalFormatting sqref="F50">
    <cfRule type="expression" dxfId="6533" priority="3511" stopIfTrue="1">
      <formula>LEN(TRIM($F$50))=0</formula>
    </cfRule>
  </conditionalFormatting>
  <conditionalFormatting sqref="G50">
    <cfRule type="expression" dxfId="6532" priority="3512" stopIfTrue="1">
      <formula>LEN(TRIM($G$50))=0</formula>
    </cfRule>
  </conditionalFormatting>
  <conditionalFormatting sqref="H50">
    <cfRule type="expression" dxfId="6531" priority="3513" stopIfTrue="1">
      <formula>LEN(TRIM($H$50))=0</formula>
    </cfRule>
  </conditionalFormatting>
  <conditionalFormatting sqref="I50">
    <cfRule type="expression" dxfId="6530" priority="3514" stopIfTrue="1">
      <formula>LEN(TRIM($I$50))=0</formula>
    </cfRule>
  </conditionalFormatting>
  <conditionalFormatting sqref="J50">
    <cfRule type="expression" dxfId="6529" priority="3515" stopIfTrue="1">
      <formula>LEN(TRIM($J$50))=0</formula>
    </cfRule>
  </conditionalFormatting>
  <conditionalFormatting sqref="K50">
    <cfRule type="expression" dxfId="6528" priority="3516" stopIfTrue="1">
      <formula>LEN(TRIM($K$50))=0</formula>
    </cfRule>
  </conditionalFormatting>
  <conditionalFormatting sqref="L50">
    <cfRule type="expression" dxfId="6527" priority="3517" stopIfTrue="1">
      <formula>LEN(TRIM($L$50))=0</formula>
    </cfRule>
  </conditionalFormatting>
  <conditionalFormatting sqref="F51">
    <cfRule type="expression" dxfId="6526" priority="3518" stopIfTrue="1">
      <formula>LEN(TRIM($F$51))=0</formula>
    </cfRule>
  </conditionalFormatting>
  <conditionalFormatting sqref="G51">
    <cfRule type="expression" dxfId="6525" priority="3519" stopIfTrue="1">
      <formula>LEN(TRIM($G$51))=0</formula>
    </cfRule>
  </conditionalFormatting>
  <conditionalFormatting sqref="H51">
    <cfRule type="expression" dxfId="6524" priority="3520" stopIfTrue="1">
      <formula>LEN(TRIM($H$51))=0</formula>
    </cfRule>
  </conditionalFormatting>
  <conditionalFormatting sqref="I51">
    <cfRule type="expression" dxfId="6523" priority="3521" stopIfTrue="1">
      <formula>LEN(TRIM($I$51))=0</formula>
    </cfRule>
  </conditionalFormatting>
  <conditionalFormatting sqref="J51">
    <cfRule type="expression" dxfId="6522" priority="3522" stopIfTrue="1">
      <formula>LEN(TRIM($J$51))=0</formula>
    </cfRule>
  </conditionalFormatting>
  <conditionalFormatting sqref="K51">
    <cfRule type="expression" dxfId="6521" priority="3523" stopIfTrue="1">
      <formula>LEN(TRIM($K$51))=0</formula>
    </cfRule>
  </conditionalFormatting>
  <conditionalFormatting sqref="L51">
    <cfRule type="expression" dxfId="6520" priority="3524" stopIfTrue="1">
      <formula>LEN(TRIM($L$51))=0</formula>
    </cfRule>
  </conditionalFormatting>
  <conditionalFormatting sqref="F52">
    <cfRule type="expression" dxfId="6519" priority="3525" stopIfTrue="1">
      <formula>LEN(TRIM($F$52))=0</formula>
    </cfRule>
  </conditionalFormatting>
  <conditionalFormatting sqref="G52">
    <cfRule type="expression" dxfId="6518" priority="3526" stopIfTrue="1">
      <formula>LEN(TRIM($G$52))=0</formula>
    </cfRule>
  </conditionalFormatting>
  <conditionalFormatting sqref="H52">
    <cfRule type="expression" dxfId="6517" priority="3527" stopIfTrue="1">
      <formula>LEN(TRIM($H$52))=0</formula>
    </cfRule>
  </conditionalFormatting>
  <conditionalFormatting sqref="I52">
    <cfRule type="expression" dxfId="6516" priority="3528" stopIfTrue="1">
      <formula>LEN(TRIM($I$52))=0</formula>
    </cfRule>
  </conditionalFormatting>
  <conditionalFormatting sqref="J52">
    <cfRule type="expression" dxfId="6515" priority="3529" stopIfTrue="1">
      <formula>LEN(TRIM($J$52))=0</formula>
    </cfRule>
  </conditionalFormatting>
  <conditionalFormatting sqref="K52">
    <cfRule type="expression" dxfId="6514" priority="3530" stopIfTrue="1">
      <formula>LEN(TRIM($K$52))=0</formula>
    </cfRule>
  </conditionalFormatting>
  <conditionalFormatting sqref="L52">
    <cfRule type="expression" dxfId="6513" priority="3531" stopIfTrue="1">
      <formula>LEN(TRIM($L$52))=0</formula>
    </cfRule>
  </conditionalFormatting>
  <conditionalFormatting sqref="S50">
    <cfRule type="expression" dxfId="6512" priority="3532" stopIfTrue="1">
      <formula>LEN(TRIM($S$50))=0</formula>
    </cfRule>
  </conditionalFormatting>
  <conditionalFormatting sqref="T50">
    <cfRule type="expression" dxfId="6511" priority="3533" stopIfTrue="1">
      <formula>LEN(TRIM($T$50))=0</formula>
    </cfRule>
  </conditionalFormatting>
  <conditionalFormatting sqref="U50">
    <cfRule type="expression" dxfId="6510" priority="3534" stopIfTrue="1">
      <formula>LEN(TRIM($U$50))=0</formula>
    </cfRule>
  </conditionalFormatting>
  <conditionalFormatting sqref="V50">
    <cfRule type="expression" dxfId="6509" priority="3535" stopIfTrue="1">
      <formula>LEN(TRIM($V$50))=0</formula>
    </cfRule>
  </conditionalFormatting>
  <conditionalFormatting sqref="W50">
    <cfRule type="expression" dxfId="6508" priority="3536" stopIfTrue="1">
      <formula>LEN(TRIM($W$50))=0</formula>
    </cfRule>
  </conditionalFormatting>
  <conditionalFormatting sqref="X50">
    <cfRule type="expression" dxfId="6507" priority="3537" stopIfTrue="1">
      <formula>LEN(TRIM($X$50))=0</formula>
    </cfRule>
  </conditionalFormatting>
  <conditionalFormatting sqref="Y50">
    <cfRule type="expression" dxfId="6506" priority="3538" stopIfTrue="1">
      <formula>LEN(TRIM($Y$50))=0</formula>
    </cfRule>
  </conditionalFormatting>
  <conditionalFormatting sqref="S51">
    <cfRule type="expression" dxfId="6505" priority="3539" stopIfTrue="1">
      <formula>LEN(TRIM($S$51))=0</formula>
    </cfRule>
  </conditionalFormatting>
  <conditionalFormatting sqref="T51">
    <cfRule type="expression" dxfId="6504" priority="3540" stopIfTrue="1">
      <formula>LEN(TRIM($T$51))=0</formula>
    </cfRule>
  </conditionalFormatting>
  <conditionalFormatting sqref="U51">
    <cfRule type="expression" dxfId="6503" priority="3541" stopIfTrue="1">
      <formula>LEN(TRIM($U$51))=0</formula>
    </cfRule>
  </conditionalFormatting>
  <conditionalFormatting sqref="V51">
    <cfRule type="expression" dxfId="6502" priority="3542" stopIfTrue="1">
      <formula>LEN(TRIM($V$51))=0</formula>
    </cfRule>
  </conditionalFormatting>
  <conditionalFormatting sqref="W51">
    <cfRule type="expression" dxfId="6501" priority="3543" stopIfTrue="1">
      <formula>LEN(TRIM($W$51))=0</formula>
    </cfRule>
  </conditionalFormatting>
  <conditionalFormatting sqref="X51">
    <cfRule type="expression" dxfId="6500" priority="3544" stopIfTrue="1">
      <formula>LEN(TRIM($X$51))=0</formula>
    </cfRule>
  </conditionalFormatting>
  <conditionalFormatting sqref="Y51">
    <cfRule type="expression" dxfId="6499" priority="3545" stopIfTrue="1">
      <formula>LEN(TRIM($Y$51))=0</formula>
    </cfRule>
  </conditionalFormatting>
  <conditionalFormatting sqref="S52">
    <cfRule type="expression" dxfId="6498" priority="3546" stopIfTrue="1">
      <formula>LEN(TRIM($S$52))=0</formula>
    </cfRule>
  </conditionalFormatting>
  <conditionalFormatting sqref="T52">
    <cfRule type="expression" dxfId="6497" priority="3547" stopIfTrue="1">
      <formula>LEN(TRIM($T$52))=0</formula>
    </cfRule>
  </conditionalFormatting>
  <conditionalFormatting sqref="U52">
    <cfRule type="expression" dxfId="6496" priority="3548" stopIfTrue="1">
      <formula>LEN(TRIM($U$52))=0</formula>
    </cfRule>
  </conditionalFormatting>
  <conditionalFormatting sqref="V52">
    <cfRule type="expression" dxfId="6495" priority="3549" stopIfTrue="1">
      <formula>LEN(TRIM($V$52))=0</formula>
    </cfRule>
  </conditionalFormatting>
  <conditionalFormatting sqref="W52">
    <cfRule type="expression" dxfId="6494" priority="3550" stopIfTrue="1">
      <formula>LEN(TRIM($W$52))=0</formula>
    </cfRule>
  </conditionalFormatting>
  <conditionalFormatting sqref="X52">
    <cfRule type="expression" dxfId="6493" priority="3551" stopIfTrue="1">
      <formula>LEN(TRIM($X$52))=0</formula>
    </cfRule>
  </conditionalFormatting>
  <conditionalFormatting sqref="Y52">
    <cfRule type="expression" dxfId="6492" priority="3552" stopIfTrue="1">
      <formula>LEN(TRIM($Y$52))=0</formula>
    </cfRule>
  </conditionalFormatting>
  <conditionalFormatting sqref="AF50">
    <cfRule type="expression" dxfId="6491" priority="3553" stopIfTrue="1">
      <formula>LEN(TRIM($AF$50))=0</formula>
    </cfRule>
  </conditionalFormatting>
  <conditionalFormatting sqref="AG50">
    <cfRule type="expression" dxfId="6490" priority="3554" stopIfTrue="1">
      <formula>LEN(TRIM($AG$50))=0</formula>
    </cfRule>
  </conditionalFormatting>
  <conditionalFormatting sqref="AH50">
    <cfRule type="expression" dxfId="6489" priority="3555" stopIfTrue="1">
      <formula>LEN(TRIM($AH$50))=0</formula>
    </cfRule>
  </conditionalFormatting>
  <conditionalFormatting sqref="AI50">
    <cfRule type="expression" dxfId="6488" priority="3556" stopIfTrue="1">
      <formula>LEN(TRIM($AI$50))=0</formula>
    </cfRule>
  </conditionalFormatting>
  <conditionalFormatting sqref="AJ50">
    <cfRule type="expression" dxfId="6487" priority="3557" stopIfTrue="1">
      <formula>LEN(TRIM($AJ$50))=0</formula>
    </cfRule>
  </conditionalFormatting>
  <conditionalFormatting sqref="AK50">
    <cfRule type="expression" dxfId="6486" priority="3558" stopIfTrue="1">
      <formula>LEN(TRIM($AK$50))=0</formula>
    </cfRule>
  </conditionalFormatting>
  <conditionalFormatting sqref="AL50">
    <cfRule type="expression" dxfId="6485" priority="3559" stopIfTrue="1">
      <formula>LEN(TRIM($AL$50))=0</formula>
    </cfRule>
  </conditionalFormatting>
  <conditionalFormatting sqref="AF51">
    <cfRule type="expression" dxfId="6484" priority="3560" stopIfTrue="1">
      <formula>LEN(TRIM($AF$51))=0</formula>
    </cfRule>
  </conditionalFormatting>
  <conditionalFormatting sqref="AG51">
    <cfRule type="expression" dxfId="6483" priority="3561" stopIfTrue="1">
      <formula>LEN(TRIM($AG$51))=0</formula>
    </cfRule>
  </conditionalFormatting>
  <conditionalFormatting sqref="AH51">
    <cfRule type="expression" dxfId="6482" priority="3562" stopIfTrue="1">
      <formula>LEN(TRIM($AH$51))=0</formula>
    </cfRule>
  </conditionalFormatting>
  <conditionalFormatting sqref="AI51">
    <cfRule type="expression" dxfId="6481" priority="3563" stopIfTrue="1">
      <formula>LEN(TRIM($AI$51))=0</formula>
    </cfRule>
  </conditionalFormatting>
  <conditionalFormatting sqref="AJ51">
    <cfRule type="expression" dxfId="6480" priority="3564" stopIfTrue="1">
      <formula>LEN(TRIM($AJ$51))=0</formula>
    </cfRule>
  </conditionalFormatting>
  <conditionalFormatting sqref="AK51">
    <cfRule type="expression" dxfId="6479" priority="3565" stopIfTrue="1">
      <formula>LEN(TRIM($AK$51))=0</formula>
    </cfRule>
  </conditionalFormatting>
  <conditionalFormatting sqref="AL51">
    <cfRule type="expression" dxfId="6478" priority="3566" stopIfTrue="1">
      <formula>LEN(TRIM($AL$51))=0</formula>
    </cfRule>
  </conditionalFormatting>
  <conditionalFormatting sqref="AF52">
    <cfRule type="expression" dxfId="6477" priority="3567" stopIfTrue="1">
      <formula>LEN(TRIM($AF$52))=0</formula>
    </cfRule>
  </conditionalFormatting>
  <conditionalFormatting sqref="AG52">
    <cfRule type="expression" dxfId="6476" priority="3568" stopIfTrue="1">
      <formula>LEN(TRIM($AG$52))=0</formula>
    </cfRule>
  </conditionalFormatting>
  <conditionalFormatting sqref="AH52">
    <cfRule type="expression" dxfId="6475" priority="3569" stopIfTrue="1">
      <formula>LEN(TRIM($AH$52))=0</formula>
    </cfRule>
  </conditionalFormatting>
  <conditionalFormatting sqref="AI52">
    <cfRule type="expression" dxfId="6474" priority="3570" stopIfTrue="1">
      <formula>LEN(TRIM($AI$52))=0</formula>
    </cfRule>
  </conditionalFormatting>
  <conditionalFormatting sqref="AJ52">
    <cfRule type="expression" dxfId="6473" priority="3571" stopIfTrue="1">
      <formula>LEN(TRIM($AJ$52))=0</formula>
    </cfRule>
  </conditionalFormatting>
  <conditionalFormatting sqref="AK52">
    <cfRule type="expression" dxfId="6472" priority="3572" stopIfTrue="1">
      <formula>LEN(TRIM($AK$52))=0</formula>
    </cfRule>
  </conditionalFormatting>
  <conditionalFormatting sqref="AL52">
    <cfRule type="expression" dxfId="6471" priority="3573" stopIfTrue="1">
      <formula>LEN(TRIM($AL$52))=0</formula>
    </cfRule>
  </conditionalFormatting>
  <conditionalFormatting sqref="F56">
    <cfRule type="expression" dxfId="6470" priority="3574" stopIfTrue="1">
      <formula>LEN(TRIM($F$56))=0</formula>
    </cfRule>
  </conditionalFormatting>
  <conditionalFormatting sqref="G56">
    <cfRule type="expression" dxfId="6469" priority="3575" stopIfTrue="1">
      <formula>LEN(TRIM($G$56))=0</formula>
    </cfRule>
  </conditionalFormatting>
  <conditionalFormatting sqref="H56">
    <cfRule type="expression" dxfId="6468" priority="3576" stopIfTrue="1">
      <formula>LEN(TRIM($H$56))=0</formula>
    </cfRule>
  </conditionalFormatting>
  <conditionalFormatting sqref="I56">
    <cfRule type="expression" dxfId="6467" priority="3577" stopIfTrue="1">
      <formula>LEN(TRIM($I$56))=0</formula>
    </cfRule>
  </conditionalFormatting>
  <conditionalFormatting sqref="J56">
    <cfRule type="expression" dxfId="6466" priority="3578" stopIfTrue="1">
      <formula>LEN(TRIM($J$56))=0</formula>
    </cfRule>
  </conditionalFormatting>
  <conditionalFormatting sqref="K56">
    <cfRule type="expression" dxfId="6465" priority="3579" stopIfTrue="1">
      <formula>LEN(TRIM($K$56))=0</formula>
    </cfRule>
  </conditionalFormatting>
  <conditionalFormatting sqref="L56">
    <cfRule type="expression" dxfId="6464" priority="3580" stopIfTrue="1">
      <formula>LEN(TRIM($L$56))=0</formula>
    </cfRule>
  </conditionalFormatting>
  <conditionalFormatting sqref="S56">
    <cfRule type="expression" dxfId="6463" priority="3581" stopIfTrue="1">
      <formula>LEN(TRIM($S$56))=0</formula>
    </cfRule>
  </conditionalFormatting>
  <conditionalFormatting sqref="T56">
    <cfRule type="expression" dxfId="6462" priority="3582" stopIfTrue="1">
      <formula>LEN(TRIM($T$56))=0</formula>
    </cfRule>
  </conditionalFormatting>
  <conditionalFormatting sqref="U56">
    <cfRule type="expression" dxfId="6461" priority="3583" stopIfTrue="1">
      <formula>LEN(TRIM($U$56))=0</formula>
    </cfRule>
  </conditionalFormatting>
  <conditionalFormatting sqref="V56">
    <cfRule type="expression" dxfId="6460" priority="3584" stopIfTrue="1">
      <formula>LEN(TRIM($V$56))=0</formula>
    </cfRule>
  </conditionalFormatting>
  <conditionalFormatting sqref="W56">
    <cfRule type="expression" dxfId="6459" priority="3585" stopIfTrue="1">
      <formula>LEN(TRIM($W$56))=0</formula>
    </cfRule>
  </conditionalFormatting>
  <conditionalFormatting sqref="X56">
    <cfRule type="expression" dxfId="6458" priority="3586" stopIfTrue="1">
      <formula>LEN(TRIM($X$56))=0</formula>
    </cfRule>
  </conditionalFormatting>
  <conditionalFormatting sqref="Y56">
    <cfRule type="expression" dxfId="6457" priority="3587" stopIfTrue="1">
      <formula>LEN(TRIM($Y$56))=0</formula>
    </cfRule>
  </conditionalFormatting>
  <conditionalFormatting sqref="AF56">
    <cfRule type="expression" dxfId="6456" priority="3588" stopIfTrue="1">
      <formula>LEN(TRIM($AF$56))=0</formula>
    </cfRule>
  </conditionalFormatting>
  <conditionalFormatting sqref="AG56">
    <cfRule type="expression" dxfId="6455" priority="3589" stopIfTrue="1">
      <formula>LEN(TRIM($AG$56))=0</formula>
    </cfRule>
  </conditionalFormatting>
  <conditionalFormatting sqref="AH56">
    <cfRule type="expression" dxfId="6454" priority="3590" stopIfTrue="1">
      <formula>LEN(TRIM($AH$56))=0</formula>
    </cfRule>
  </conditionalFormatting>
  <conditionalFormatting sqref="AI56">
    <cfRule type="expression" dxfId="6453" priority="3591" stopIfTrue="1">
      <formula>LEN(TRIM($AI$56))=0</formula>
    </cfRule>
  </conditionalFormatting>
  <conditionalFormatting sqref="AJ56">
    <cfRule type="expression" dxfId="6452" priority="3592" stopIfTrue="1">
      <formula>LEN(TRIM($AJ$56))=0</formula>
    </cfRule>
  </conditionalFormatting>
  <conditionalFormatting sqref="AK56">
    <cfRule type="expression" dxfId="6451" priority="3593" stopIfTrue="1">
      <formula>LEN(TRIM($AK$56))=0</formula>
    </cfRule>
  </conditionalFormatting>
  <conditionalFormatting sqref="AL56">
    <cfRule type="expression" dxfId="6450" priority="3594" stopIfTrue="1">
      <formula>LEN(TRIM($AL$56))=0</formula>
    </cfRule>
  </conditionalFormatting>
  <conditionalFormatting sqref="F58">
    <cfRule type="expression" dxfId="6449" priority="3595" stopIfTrue="1">
      <formula>LEN(TRIM($F$58))=0</formula>
    </cfRule>
  </conditionalFormatting>
  <conditionalFormatting sqref="G58">
    <cfRule type="expression" dxfId="6448" priority="3596" stopIfTrue="1">
      <formula>LEN(TRIM($G$58))=0</formula>
    </cfRule>
  </conditionalFormatting>
  <conditionalFormatting sqref="H58">
    <cfRule type="expression" dxfId="6447" priority="3597" stopIfTrue="1">
      <formula>LEN(TRIM($H$58))=0</formula>
    </cfRule>
  </conditionalFormatting>
  <conditionalFormatting sqref="I58">
    <cfRule type="expression" dxfId="6446" priority="3598" stopIfTrue="1">
      <formula>LEN(TRIM($I$58))=0</formula>
    </cfRule>
  </conditionalFormatting>
  <conditionalFormatting sqref="J58">
    <cfRule type="expression" dxfId="6445" priority="3599" stopIfTrue="1">
      <formula>LEN(TRIM($J$58))=0</formula>
    </cfRule>
  </conditionalFormatting>
  <conditionalFormatting sqref="K58">
    <cfRule type="expression" dxfId="6444" priority="3600" stopIfTrue="1">
      <formula>LEN(TRIM($K$58))=0</formula>
    </cfRule>
  </conditionalFormatting>
  <conditionalFormatting sqref="L58">
    <cfRule type="expression" dxfId="6443" priority="3601" stopIfTrue="1">
      <formula>LEN(TRIM($L$58))=0</formula>
    </cfRule>
  </conditionalFormatting>
  <conditionalFormatting sqref="F59">
    <cfRule type="expression" dxfId="6442" priority="3602" stopIfTrue="1">
      <formula>LEN(TRIM($F$59))=0</formula>
    </cfRule>
  </conditionalFormatting>
  <conditionalFormatting sqref="G59">
    <cfRule type="expression" dxfId="6441" priority="3603" stopIfTrue="1">
      <formula>LEN(TRIM($G$59))=0</formula>
    </cfRule>
  </conditionalFormatting>
  <conditionalFormatting sqref="H59">
    <cfRule type="expression" dxfId="6440" priority="3604" stopIfTrue="1">
      <formula>LEN(TRIM($H$59))=0</formula>
    </cfRule>
  </conditionalFormatting>
  <conditionalFormatting sqref="I59">
    <cfRule type="expression" dxfId="6439" priority="3605" stopIfTrue="1">
      <formula>LEN(TRIM($I$59))=0</formula>
    </cfRule>
  </conditionalFormatting>
  <conditionalFormatting sqref="J59">
    <cfRule type="expression" dxfId="6438" priority="3606" stopIfTrue="1">
      <formula>LEN(TRIM($J$59))=0</formula>
    </cfRule>
  </conditionalFormatting>
  <conditionalFormatting sqref="K59">
    <cfRule type="expression" dxfId="6437" priority="3607" stopIfTrue="1">
      <formula>LEN(TRIM($K$59))=0</formula>
    </cfRule>
  </conditionalFormatting>
  <conditionalFormatting sqref="L59">
    <cfRule type="expression" dxfId="6436" priority="3608" stopIfTrue="1">
      <formula>LEN(TRIM($L$59))=0</formula>
    </cfRule>
  </conditionalFormatting>
  <conditionalFormatting sqref="F60">
    <cfRule type="expression" dxfId="6435" priority="3609" stopIfTrue="1">
      <formula>LEN(TRIM($F$60))=0</formula>
    </cfRule>
  </conditionalFormatting>
  <conditionalFormatting sqref="G60">
    <cfRule type="expression" dxfId="6434" priority="3610" stopIfTrue="1">
      <formula>LEN(TRIM($G$60))=0</formula>
    </cfRule>
  </conditionalFormatting>
  <conditionalFormatting sqref="H60">
    <cfRule type="expression" dxfId="6433" priority="3611" stopIfTrue="1">
      <formula>LEN(TRIM($H$60))=0</formula>
    </cfRule>
  </conditionalFormatting>
  <conditionalFormatting sqref="I60">
    <cfRule type="expression" dxfId="6432" priority="3612" stopIfTrue="1">
      <formula>LEN(TRIM($I$60))=0</formula>
    </cfRule>
  </conditionalFormatting>
  <conditionalFormatting sqref="J60">
    <cfRule type="expression" dxfId="6431" priority="3613" stopIfTrue="1">
      <formula>LEN(TRIM($J$60))=0</formula>
    </cfRule>
  </conditionalFormatting>
  <conditionalFormatting sqref="K60">
    <cfRule type="expression" dxfId="6430" priority="3614" stopIfTrue="1">
      <formula>LEN(TRIM($K$60))=0</formula>
    </cfRule>
  </conditionalFormatting>
  <conditionalFormatting sqref="L60">
    <cfRule type="expression" dxfId="6429" priority="3615" stopIfTrue="1">
      <formula>LEN(TRIM($L$60))=0</formula>
    </cfRule>
  </conditionalFormatting>
  <conditionalFormatting sqref="F61">
    <cfRule type="expression" dxfId="6428" priority="3616" stopIfTrue="1">
      <formula>LEN(TRIM($F$61))=0</formula>
    </cfRule>
  </conditionalFormatting>
  <conditionalFormatting sqref="G61">
    <cfRule type="expression" dxfId="6427" priority="3617" stopIfTrue="1">
      <formula>LEN(TRIM($G$61))=0</formula>
    </cfRule>
  </conditionalFormatting>
  <conditionalFormatting sqref="H61">
    <cfRule type="expression" dxfId="6426" priority="3618" stopIfTrue="1">
      <formula>LEN(TRIM($H$61))=0</formula>
    </cfRule>
  </conditionalFormatting>
  <conditionalFormatting sqref="I61">
    <cfRule type="expression" dxfId="6425" priority="3619" stopIfTrue="1">
      <formula>LEN(TRIM($I$61))=0</formula>
    </cfRule>
  </conditionalFormatting>
  <conditionalFormatting sqref="J61">
    <cfRule type="expression" dxfId="6424" priority="3620" stopIfTrue="1">
      <formula>LEN(TRIM($J$61))=0</formula>
    </cfRule>
  </conditionalFormatting>
  <conditionalFormatting sqref="K61">
    <cfRule type="expression" dxfId="6423" priority="3621" stopIfTrue="1">
      <formula>LEN(TRIM($K$61))=0</formula>
    </cfRule>
  </conditionalFormatting>
  <conditionalFormatting sqref="L61">
    <cfRule type="expression" dxfId="6422" priority="3622" stopIfTrue="1">
      <formula>LEN(TRIM($L$61))=0</formula>
    </cfRule>
  </conditionalFormatting>
  <conditionalFormatting sqref="AF58">
    <cfRule type="expression" dxfId="6421" priority="3623" stopIfTrue="1">
      <formula>LEN(TRIM($AF$58))=0</formula>
    </cfRule>
  </conditionalFormatting>
  <conditionalFormatting sqref="AG58">
    <cfRule type="expression" dxfId="6420" priority="3624" stopIfTrue="1">
      <formula>LEN(TRIM($AG$58))=0</formula>
    </cfRule>
  </conditionalFormatting>
  <conditionalFormatting sqref="AH58">
    <cfRule type="expression" dxfId="6419" priority="3625" stopIfTrue="1">
      <formula>LEN(TRIM($AH$58))=0</formula>
    </cfRule>
  </conditionalFormatting>
  <conditionalFormatting sqref="AI58">
    <cfRule type="expression" dxfId="6418" priority="3626" stopIfTrue="1">
      <formula>LEN(TRIM($AI$58))=0</formula>
    </cfRule>
  </conditionalFormatting>
  <conditionalFormatting sqref="AJ58">
    <cfRule type="expression" dxfId="6417" priority="3627" stopIfTrue="1">
      <formula>LEN(TRIM($AJ$58))=0</formula>
    </cfRule>
  </conditionalFormatting>
  <conditionalFormatting sqref="AK58">
    <cfRule type="expression" dxfId="6416" priority="3628" stopIfTrue="1">
      <formula>LEN(TRIM($AK$58))=0</formula>
    </cfRule>
  </conditionalFormatting>
  <conditionalFormatting sqref="AL58">
    <cfRule type="expression" dxfId="6415" priority="3629" stopIfTrue="1">
      <formula>LEN(TRIM($AL$58))=0</formula>
    </cfRule>
  </conditionalFormatting>
  <conditionalFormatting sqref="AF59">
    <cfRule type="expression" dxfId="6414" priority="3630" stopIfTrue="1">
      <formula>LEN(TRIM($AF$59))=0</formula>
    </cfRule>
  </conditionalFormatting>
  <conditionalFormatting sqref="AG59">
    <cfRule type="expression" dxfId="6413" priority="3631" stopIfTrue="1">
      <formula>LEN(TRIM($AG$59))=0</formula>
    </cfRule>
  </conditionalFormatting>
  <conditionalFormatting sqref="AH59">
    <cfRule type="expression" dxfId="6412" priority="3632" stopIfTrue="1">
      <formula>LEN(TRIM($AH$59))=0</formula>
    </cfRule>
  </conditionalFormatting>
  <conditionalFormatting sqref="AI59">
    <cfRule type="expression" dxfId="6411" priority="3633" stopIfTrue="1">
      <formula>LEN(TRIM($AI$59))=0</formula>
    </cfRule>
  </conditionalFormatting>
  <conditionalFormatting sqref="AJ59">
    <cfRule type="expression" dxfId="6410" priority="3634" stopIfTrue="1">
      <formula>LEN(TRIM($AJ$59))=0</formula>
    </cfRule>
  </conditionalFormatting>
  <conditionalFormatting sqref="AK59">
    <cfRule type="expression" dxfId="6409" priority="3635" stopIfTrue="1">
      <formula>LEN(TRIM($AK$59))=0</formula>
    </cfRule>
  </conditionalFormatting>
  <conditionalFormatting sqref="AL59">
    <cfRule type="expression" dxfId="6408" priority="3636" stopIfTrue="1">
      <formula>LEN(TRIM($AL$59))=0</formula>
    </cfRule>
  </conditionalFormatting>
  <conditionalFormatting sqref="AF60">
    <cfRule type="expression" dxfId="6407" priority="3637" stopIfTrue="1">
      <formula>LEN(TRIM($AF$60))=0</formula>
    </cfRule>
  </conditionalFormatting>
  <conditionalFormatting sqref="AG60">
    <cfRule type="expression" dxfId="6406" priority="3638" stopIfTrue="1">
      <formula>LEN(TRIM($AG$60))=0</formula>
    </cfRule>
  </conditionalFormatting>
  <conditionalFormatting sqref="AH60">
    <cfRule type="expression" dxfId="6405" priority="3639" stopIfTrue="1">
      <formula>LEN(TRIM($AH$60))=0</formula>
    </cfRule>
  </conditionalFormatting>
  <conditionalFormatting sqref="AI60">
    <cfRule type="expression" dxfId="6404" priority="3640" stopIfTrue="1">
      <formula>LEN(TRIM($AI$60))=0</formula>
    </cfRule>
  </conditionalFormatting>
  <conditionalFormatting sqref="AJ60">
    <cfRule type="expression" dxfId="6403" priority="3641" stopIfTrue="1">
      <formula>LEN(TRIM($AJ$60))=0</formula>
    </cfRule>
  </conditionalFormatting>
  <conditionalFormatting sqref="AK60">
    <cfRule type="expression" dxfId="6402" priority="3642" stopIfTrue="1">
      <formula>LEN(TRIM($AK$60))=0</formula>
    </cfRule>
  </conditionalFormatting>
  <conditionalFormatting sqref="AL60">
    <cfRule type="expression" dxfId="6401" priority="3643" stopIfTrue="1">
      <formula>LEN(TRIM($AL$60))=0</formula>
    </cfRule>
  </conditionalFormatting>
  <conditionalFormatting sqref="AF61">
    <cfRule type="expression" dxfId="6400" priority="3644" stopIfTrue="1">
      <formula>LEN(TRIM($AF$61))=0</formula>
    </cfRule>
  </conditionalFormatting>
  <conditionalFormatting sqref="AG61">
    <cfRule type="expression" dxfId="6399" priority="3645" stopIfTrue="1">
      <formula>LEN(TRIM($AG$61))=0</formula>
    </cfRule>
  </conditionalFormatting>
  <conditionalFormatting sqref="AH61">
    <cfRule type="expression" dxfId="6398" priority="3646" stopIfTrue="1">
      <formula>LEN(TRIM($AH$61))=0</formula>
    </cfRule>
  </conditionalFormatting>
  <conditionalFormatting sqref="AI61">
    <cfRule type="expression" dxfId="6397" priority="3647" stopIfTrue="1">
      <formula>LEN(TRIM($AI$61))=0</formula>
    </cfRule>
  </conditionalFormatting>
  <conditionalFormatting sqref="AJ61">
    <cfRule type="expression" dxfId="6396" priority="3648" stopIfTrue="1">
      <formula>LEN(TRIM($AJ$61))=0</formula>
    </cfRule>
  </conditionalFormatting>
  <conditionalFormatting sqref="AK61">
    <cfRule type="expression" dxfId="6395" priority="3649" stopIfTrue="1">
      <formula>LEN(TRIM($AK$61))=0</formula>
    </cfRule>
  </conditionalFormatting>
  <conditionalFormatting sqref="AL61">
    <cfRule type="expression" dxfId="6394" priority="3650" stopIfTrue="1">
      <formula>LEN(TRIM($AL$61))=0</formula>
    </cfRule>
  </conditionalFormatting>
  <conditionalFormatting sqref="F63">
    <cfRule type="expression" dxfId="6393" priority="3651" stopIfTrue="1">
      <formula>LEN(TRIM($F$63))=0</formula>
    </cfRule>
  </conditionalFormatting>
  <conditionalFormatting sqref="G63">
    <cfRule type="expression" dxfId="6392" priority="3652" stopIfTrue="1">
      <formula>LEN(TRIM($G$63))=0</formula>
    </cfRule>
  </conditionalFormatting>
  <conditionalFormatting sqref="H63">
    <cfRule type="expression" dxfId="6391" priority="3653" stopIfTrue="1">
      <formula>LEN(TRIM($H$63))=0</formula>
    </cfRule>
  </conditionalFormatting>
  <conditionalFormatting sqref="I63">
    <cfRule type="expression" dxfId="6390" priority="3654" stopIfTrue="1">
      <formula>LEN(TRIM($I$63))=0</formula>
    </cfRule>
  </conditionalFormatting>
  <conditionalFormatting sqref="J63">
    <cfRule type="expression" dxfId="6389" priority="3655" stopIfTrue="1">
      <formula>LEN(TRIM($J$63))=0</formula>
    </cfRule>
  </conditionalFormatting>
  <conditionalFormatting sqref="K63">
    <cfRule type="expression" dxfId="6388" priority="3656" stopIfTrue="1">
      <formula>LEN(TRIM($K$63))=0</formula>
    </cfRule>
  </conditionalFormatting>
  <conditionalFormatting sqref="L63">
    <cfRule type="expression" dxfId="6387" priority="3657" stopIfTrue="1">
      <formula>LEN(TRIM($L$63))=0</formula>
    </cfRule>
  </conditionalFormatting>
  <conditionalFormatting sqref="S58">
    <cfRule type="expression" dxfId="6386" priority="3658" stopIfTrue="1">
      <formula>LEN(TRIM($S$58))=0</formula>
    </cfRule>
  </conditionalFormatting>
  <conditionalFormatting sqref="T58">
    <cfRule type="expression" dxfId="6385" priority="3659" stopIfTrue="1">
      <formula>LEN(TRIM($T$58))=0</formula>
    </cfRule>
  </conditionalFormatting>
  <conditionalFormatting sqref="U58">
    <cfRule type="expression" dxfId="6384" priority="3660" stopIfTrue="1">
      <formula>LEN(TRIM($U$58))=0</formula>
    </cfRule>
  </conditionalFormatting>
  <conditionalFormatting sqref="V58">
    <cfRule type="expression" dxfId="6383" priority="3661" stopIfTrue="1">
      <formula>LEN(TRIM($V$58))=0</formula>
    </cfRule>
  </conditionalFormatting>
  <conditionalFormatting sqref="W58">
    <cfRule type="expression" dxfId="6382" priority="3662" stopIfTrue="1">
      <formula>LEN(TRIM($W$58))=0</formula>
    </cfRule>
  </conditionalFormatting>
  <conditionalFormatting sqref="X58">
    <cfRule type="expression" dxfId="6381" priority="3663" stopIfTrue="1">
      <formula>LEN(TRIM($X$58))=0</formula>
    </cfRule>
  </conditionalFormatting>
  <conditionalFormatting sqref="Y58">
    <cfRule type="expression" dxfId="6380" priority="3664" stopIfTrue="1">
      <formula>LEN(TRIM($Y$58))=0</formula>
    </cfRule>
  </conditionalFormatting>
  <conditionalFormatting sqref="S59">
    <cfRule type="expression" dxfId="6379" priority="3665" stopIfTrue="1">
      <formula>LEN(TRIM($S$59))=0</formula>
    </cfRule>
  </conditionalFormatting>
  <conditionalFormatting sqref="T59">
    <cfRule type="expression" dxfId="6378" priority="3666" stopIfTrue="1">
      <formula>LEN(TRIM($T$59))=0</formula>
    </cfRule>
  </conditionalFormatting>
  <conditionalFormatting sqref="U59">
    <cfRule type="expression" dxfId="6377" priority="3667" stopIfTrue="1">
      <formula>LEN(TRIM($U$59))=0</formula>
    </cfRule>
  </conditionalFormatting>
  <conditionalFormatting sqref="V59">
    <cfRule type="expression" dxfId="6376" priority="3668" stopIfTrue="1">
      <formula>LEN(TRIM($V$59))=0</formula>
    </cfRule>
  </conditionalFormatting>
  <conditionalFormatting sqref="W59">
    <cfRule type="expression" dxfId="6375" priority="3669" stopIfTrue="1">
      <formula>LEN(TRIM($W$59))=0</formula>
    </cfRule>
  </conditionalFormatting>
  <conditionalFormatting sqref="X59">
    <cfRule type="expression" dxfId="6374" priority="3670" stopIfTrue="1">
      <formula>LEN(TRIM($X$59))=0</formula>
    </cfRule>
  </conditionalFormatting>
  <conditionalFormatting sqref="Y59">
    <cfRule type="expression" dxfId="6373" priority="3671" stopIfTrue="1">
      <formula>LEN(TRIM($Y$59))=0</formula>
    </cfRule>
  </conditionalFormatting>
  <conditionalFormatting sqref="S60">
    <cfRule type="expression" dxfId="6372" priority="3672" stopIfTrue="1">
      <formula>LEN(TRIM($S$60))=0</formula>
    </cfRule>
  </conditionalFormatting>
  <conditionalFormatting sqref="T60">
    <cfRule type="expression" dxfId="6371" priority="3673" stopIfTrue="1">
      <formula>LEN(TRIM($T$60))=0</formula>
    </cfRule>
  </conditionalFormatting>
  <conditionalFormatting sqref="U60">
    <cfRule type="expression" dxfId="6370" priority="3674" stopIfTrue="1">
      <formula>LEN(TRIM($U$60))=0</formula>
    </cfRule>
  </conditionalFormatting>
  <conditionalFormatting sqref="V60">
    <cfRule type="expression" dxfId="6369" priority="3675" stopIfTrue="1">
      <formula>LEN(TRIM($V$60))=0</formula>
    </cfRule>
  </conditionalFormatting>
  <conditionalFormatting sqref="W60">
    <cfRule type="expression" dxfId="6368" priority="3676" stopIfTrue="1">
      <formula>LEN(TRIM($W$60))=0</formula>
    </cfRule>
  </conditionalFormatting>
  <conditionalFormatting sqref="X60">
    <cfRule type="expression" dxfId="6367" priority="3677" stopIfTrue="1">
      <formula>LEN(TRIM($X$60))=0</formula>
    </cfRule>
  </conditionalFormatting>
  <conditionalFormatting sqref="Y60">
    <cfRule type="expression" dxfId="6366" priority="3678" stopIfTrue="1">
      <formula>LEN(TRIM($Y$60))=0</formula>
    </cfRule>
  </conditionalFormatting>
  <conditionalFormatting sqref="S61">
    <cfRule type="expression" dxfId="6365" priority="3679" stopIfTrue="1">
      <formula>LEN(TRIM($S$61))=0</formula>
    </cfRule>
  </conditionalFormatting>
  <conditionalFormatting sqref="T61">
    <cfRule type="expression" dxfId="6364" priority="3680" stopIfTrue="1">
      <formula>LEN(TRIM($T$61))=0</formula>
    </cfRule>
  </conditionalFormatting>
  <conditionalFormatting sqref="U61">
    <cfRule type="expression" dxfId="6363" priority="3681" stopIfTrue="1">
      <formula>LEN(TRIM($U$61))=0</formula>
    </cfRule>
  </conditionalFormatting>
  <conditionalFormatting sqref="V61">
    <cfRule type="expression" dxfId="6362" priority="3682" stopIfTrue="1">
      <formula>LEN(TRIM($V$61))=0</formula>
    </cfRule>
  </conditionalFormatting>
  <conditionalFormatting sqref="W61">
    <cfRule type="expression" dxfId="6361" priority="3683" stopIfTrue="1">
      <formula>LEN(TRIM($W$61))=0</formula>
    </cfRule>
  </conditionalFormatting>
  <conditionalFormatting sqref="X61">
    <cfRule type="expression" dxfId="6360" priority="3684" stopIfTrue="1">
      <formula>LEN(TRIM($X$61))=0</formula>
    </cfRule>
  </conditionalFormatting>
  <conditionalFormatting sqref="Y61">
    <cfRule type="expression" dxfId="6359" priority="3685" stopIfTrue="1">
      <formula>LEN(TRIM($Y$61))=0</formula>
    </cfRule>
  </conditionalFormatting>
  <conditionalFormatting sqref="S62">
    <cfRule type="expression" dxfId="6358" priority="3686" stopIfTrue="1">
      <formula>LEN(TRIM($S$62))=0</formula>
    </cfRule>
  </conditionalFormatting>
  <conditionalFormatting sqref="T62">
    <cfRule type="expression" dxfId="6357" priority="3687" stopIfTrue="1">
      <formula>LEN(TRIM($T$62))=0</formula>
    </cfRule>
  </conditionalFormatting>
  <conditionalFormatting sqref="U62">
    <cfRule type="expression" dxfId="6356" priority="3688" stopIfTrue="1">
      <formula>LEN(TRIM($U$62))=0</formula>
    </cfRule>
  </conditionalFormatting>
  <conditionalFormatting sqref="V62">
    <cfRule type="expression" dxfId="6355" priority="3689" stopIfTrue="1">
      <formula>LEN(TRIM($V$62))=0</formula>
    </cfRule>
  </conditionalFormatting>
  <conditionalFormatting sqref="W62">
    <cfRule type="expression" dxfId="6354" priority="3690" stopIfTrue="1">
      <formula>LEN(TRIM($W$62))=0</formula>
    </cfRule>
  </conditionalFormatting>
  <conditionalFormatting sqref="X62">
    <cfRule type="expression" dxfId="6353" priority="3691" stopIfTrue="1">
      <formula>LEN(TRIM($X$62))=0</formula>
    </cfRule>
  </conditionalFormatting>
  <conditionalFormatting sqref="Y62">
    <cfRule type="expression" dxfId="6352" priority="3692" stopIfTrue="1">
      <formula>LEN(TRIM($Y$62))=0</formula>
    </cfRule>
  </conditionalFormatting>
  <conditionalFormatting sqref="S63">
    <cfRule type="expression" dxfId="6351" priority="3693" stopIfTrue="1">
      <formula>LEN(TRIM($S$63))=0</formula>
    </cfRule>
  </conditionalFormatting>
  <conditionalFormatting sqref="T63">
    <cfRule type="expression" dxfId="6350" priority="3694" stopIfTrue="1">
      <formula>LEN(TRIM($T$63))=0</formula>
    </cfRule>
  </conditionalFormatting>
  <conditionalFormatting sqref="U63">
    <cfRule type="expression" dxfId="6349" priority="3695" stopIfTrue="1">
      <formula>LEN(TRIM($U$63))=0</formula>
    </cfRule>
  </conditionalFormatting>
  <conditionalFormatting sqref="V63">
    <cfRule type="expression" dxfId="6348" priority="3696" stopIfTrue="1">
      <formula>LEN(TRIM($V$63))=0</formula>
    </cfRule>
  </conditionalFormatting>
  <conditionalFormatting sqref="W63">
    <cfRule type="expression" dxfId="6347" priority="3697" stopIfTrue="1">
      <formula>LEN(TRIM($W$63))=0</formula>
    </cfRule>
  </conditionalFormatting>
  <conditionalFormatting sqref="X63">
    <cfRule type="expression" dxfId="6346" priority="3698" stopIfTrue="1">
      <formula>LEN(TRIM($X$63))=0</formula>
    </cfRule>
  </conditionalFormatting>
  <conditionalFormatting sqref="Y63">
    <cfRule type="expression" dxfId="6345" priority="3699" stopIfTrue="1">
      <formula>LEN(TRIM($Y$63))=0</formula>
    </cfRule>
  </conditionalFormatting>
  <conditionalFormatting sqref="AF63">
    <cfRule type="expression" dxfId="6344" priority="3700" stopIfTrue="1">
      <formula>LEN(TRIM($AF$63))=0</formula>
    </cfRule>
  </conditionalFormatting>
  <conditionalFormatting sqref="AG63">
    <cfRule type="expression" dxfId="6343" priority="3701" stopIfTrue="1">
      <formula>LEN(TRIM($AG$63))=0</formula>
    </cfRule>
  </conditionalFormatting>
  <conditionalFormatting sqref="AH63">
    <cfRule type="expression" dxfId="6342" priority="3702" stopIfTrue="1">
      <formula>LEN(TRIM($AH$63))=0</formula>
    </cfRule>
  </conditionalFormatting>
  <conditionalFormatting sqref="AI63">
    <cfRule type="expression" dxfId="6341" priority="3703" stopIfTrue="1">
      <formula>LEN(TRIM($AI$63))=0</formula>
    </cfRule>
  </conditionalFormatting>
  <conditionalFormatting sqref="AJ63">
    <cfRule type="expression" dxfId="6340" priority="3704" stopIfTrue="1">
      <formula>LEN(TRIM($AJ$63))=0</formula>
    </cfRule>
  </conditionalFormatting>
  <conditionalFormatting sqref="AK63">
    <cfRule type="expression" dxfId="6339" priority="3705" stopIfTrue="1">
      <formula>LEN(TRIM($AK$63))=0</formula>
    </cfRule>
  </conditionalFormatting>
  <conditionalFormatting sqref="AL63">
    <cfRule type="expression" dxfId="6338" priority="3706" stopIfTrue="1">
      <formula>LEN(TRIM($AL$63))=0</formula>
    </cfRule>
  </conditionalFormatting>
  <conditionalFormatting sqref="F65">
    <cfRule type="expression" dxfId="6337" priority="3707" stopIfTrue="1">
      <formula>LEN(TRIM($F$65))=0</formula>
    </cfRule>
  </conditionalFormatting>
  <conditionalFormatting sqref="G65">
    <cfRule type="expression" dxfId="6336" priority="3708" stopIfTrue="1">
      <formula>LEN(TRIM($G$65))=0</formula>
    </cfRule>
  </conditionalFormatting>
  <conditionalFormatting sqref="H65">
    <cfRule type="expression" dxfId="6335" priority="3709" stopIfTrue="1">
      <formula>LEN(TRIM($H$65))=0</formula>
    </cfRule>
  </conditionalFormatting>
  <conditionalFormatting sqref="I65">
    <cfRule type="expression" dxfId="6334" priority="3710" stopIfTrue="1">
      <formula>LEN(TRIM($I$65))=0</formula>
    </cfRule>
  </conditionalFormatting>
  <conditionalFormatting sqref="J65">
    <cfRule type="expression" dxfId="6333" priority="3711" stopIfTrue="1">
      <formula>LEN(TRIM($J$65))=0</formula>
    </cfRule>
  </conditionalFormatting>
  <conditionalFormatting sqref="K65">
    <cfRule type="expression" dxfId="6332" priority="3712" stopIfTrue="1">
      <formula>LEN(TRIM($K$65))=0</formula>
    </cfRule>
  </conditionalFormatting>
  <conditionalFormatting sqref="L65">
    <cfRule type="expression" dxfId="6331" priority="3713" stopIfTrue="1">
      <formula>LEN(TRIM($L$65))=0</formula>
    </cfRule>
  </conditionalFormatting>
  <conditionalFormatting sqref="S65">
    <cfRule type="expression" dxfId="6330" priority="3714" stopIfTrue="1">
      <formula>LEN(TRIM($S$65))=0</formula>
    </cfRule>
  </conditionalFormatting>
  <conditionalFormatting sqref="T65">
    <cfRule type="expression" dxfId="6329" priority="3715" stopIfTrue="1">
      <formula>LEN(TRIM($T$65))=0</formula>
    </cfRule>
  </conditionalFormatting>
  <conditionalFormatting sqref="U65">
    <cfRule type="expression" dxfId="6328" priority="3716" stopIfTrue="1">
      <formula>LEN(TRIM($U$65))=0</formula>
    </cfRule>
  </conditionalFormatting>
  <conditionalFormatting sqref="V65">
    <cfRule type="expression" dxfId="6327" priority="3717" stopIfTrue="1">
      <formula>LEN(TRIM($V$65))=0</formula>
    </cfRule>
  </conditionalFormatting>
  <conditionalFormatting sqref="W65">
    <cfRule type="expression" dxfId="6326" priority="3718" stopIfTrue="1">
      <formula>LEN(TRIM($W$65))=0</formula>
    </cfRule>
  </conditionalFormatting>
  <conditionalFormatting sqref="X65">
    <cfRule type="expression" dxfId="6325" priority="3719" stopIfTrue="1">
      <formula>LEN(TRIM($X$65))=0</formula>
    </cfRule>
  </conditionalFormatting>
  <conditionalFormatting sqref="Y65">
    <cfRule type="expression" dxfId="6324" priority="3720" stopIfTrue="1">
      <formula>LEN(TRIM($Y$65))=0</formula>
    </cfRule>
  </conditionalFormatting>
  <conditionalFormatting sqref="AF65">
    <cfRule type="expression" dxfId="6323" priority="3721" stopIfTrue="1">
      <formula>LEN(TRIM($AF$65))=0</formula>
    </cfRule>
  </conditionalFormatting>
  <conditionalFormatting sqref="AG65">
    <cfRule type="expression" dxfId="6322" priority="3722" stopIfTrue="1">
      <formula>LEN(TRIM($AG$65))=0</formula>
    </cfRule>
  </conditionalFormatting>
  <conditionalFormatting sqref="AH65">
    <cfRule type="expression" dxfId="6321" priority="3723" stopIfTrue="1">
      <formula>LEN(TRIM($AH$65))=0</formula>
    </cfRule>
  </conditionalFormatting>
  <conditionalFormatting sqref="AI65">
    <cfRule type="expression" dxfId="6320" priority="3724" stopIfTrue="1">
      <formula>LEN(TRIM($AI$65))=0</formula>
    </cfRule>
  </conditionalFormatting>
  <conditionalFormatting sqref="AJ65">
    <cfRule type="expression" dxfId="6319" priority="3725" stopIfTrue="1">
      <formula>LEN(TRIM($AJ$65))=0</formula>
    </cfRule>
  </conditionalFormatting>
  <conditionalFormatting sqref="AK65">
    <cfRule type="expression" dxfId="6318" priority="3726" stopIfTrue="1">
      <formula>LEN(TRIM($AK$65))=0</formula>
    </cfRule>
  </conditionalFormatting>
  <conditionalFormatting sqref="AL65">
    <cfRule type="expression" dxfId="6317" priority="3727" stopIfTrue="1">
      <formula>LEN(TRIM($AL$65))=0</formula>
    </cfRule>
  </conditionalFormatting>
  <conditionalFormatting sqref="F86">
    <cfRule type="expression" dxfId="6316" priority="3728" stopIfTrue="1">
      <formula>LEN(TRIM($F$86))=0</formula>
    </cfRule>
  </conditionalFormatting>
  <conditionalFormatting sqref="G86">
    <cfRule type="expression" dxfId="6315" priority="3729" stopIfTrue="1">
      <formula>LEN(TRIM($G$86))=0</formula>
    </cfRule>
  </conditionalFormatting>
  <conditionalFormatting sqref="H86">
    <cfRule type="expression" dxfId="6314" priority="3730" stopIfTrue="1">
      <formula>LEN(TRIM($H$86))=0</formula>
    </cfRule>
  </conditionalFormatting>
  <conditionalFormatting sqref="I86">
    <cfRule type="expression" dxfId="6313" priority="3731" stopIfTrue="1">
      <formula>LEN(TRIM($I$86))=0</formula>
    </cfRule>
  </conditionalFormatting>
  <conditionalFormatting sqref="J86">
    <cfRule type="expression" dxfId="6312" priority="3732" stopIfTrue="1">
      <formula>LEN(TRIM($J$86))=0</formula>
    </cfRule>
  </conditionalFormatting>
  <conditionalFormatting sqref="K86">
    <cfRule type="expression" dxfId="6311" priority="3733" stopIfTrue="1">
      <formula>LEN(TRIM($K$86))=0</formula>
    </cfRule>
  </conditionalFormatting>
  <conditionalFormatting sqref="L86">
    <cfRule type="expression" dxfId="6310" priority="3734" stopIfTrue="1">
      <formula>LEN(TRIM($L$86))=0</formula>
    </cfRule>
  </conditionalFormatting>
  <conditionalFormatting sqref="F87">
    <cfRule type="expression" dxfId="6309" priority="3735" stopIfTrue="1">
      <formula>LEN(TRIM($F$87))=0</formula>
    </cfRule>
  </conditionalFormatting>
  <conditionalFormatting sqref="G87">
    <cfRule type="expression" dxfId="6308" priority="3736" stopIfTrue="1">
      <formula>LEN(TRIM($G$87))=0</formula>
    </cfRule>
  </conditionalFormatting>
  <conditionalFormatting sqref="H87">
    <cfRule type="expression" dxfId="6307" priority="3737" stopIfTrue="1">
      <formula>LEN(TRIM($H$87))=0</formula>
    </cfRule>
  </conditionalFormatting>
  <conditionalFormatting sqref="I87">
    <cfRule type="expression" dxfId="6306" priority="3738" stopIfTrue="1">
      <formula>LEN(TRIM($I$87))=0</formula>
    </cfRule>
  </conditionalFormatting>
  <conditionalFormatting sqref="J87">
    <cfRule type="expression" dxfId="6305" priority="3739" stopIfTrue="1">
      <formula>LEN(TRIM($J$87))=0</formula>
    </cfRule>
  </conditionalFormatting>
  <conditionalFormatting sqref="K87">
    <cfRule type="expression" dxfId="6304" priority="3740" stopIfTrue="1">
      <formula>LEN(TRIM($K$87))=0</formula>
    </cfRule>
  </conditionalFormatting>
  <conditionalFormatting sqref="L87">
    <cfRule type="expression" dxfId="6303" priority="3741" stopIfTrue="1">
      <formula>LEN(TRIM($L$87))=0</formula>
    </cfRule>
  </conditionalFormatting>
  <conditionalFormatting sqref="F88">
    <cfRule type="expression" dxfId="6302" priority="3742" stopIfTrue="1">
      <formula>LEN(TRIM($F$88))=0</formula>
    </cfRule>
  </conditionalFormatting>
  <conditionalFormatting sqref="G88">
    <cfRule type="expression" dxfId="6301" priority="3743" stopIfTrue="1">
      <formula>LEN(TRIM($G$88))=0</formula>
    </cfRule>
  </conditionalFormatting>
  <conditionalFormatting sqref="H88">
    <cfRule type="expression" dxfId="6300" priority="3744" stopIfTrue="1">
      <formula>LEN(TRIM($H$88))=0</formula>
    </cfRule>
  </conditionalFormatting>
  <conditionalFormatting sqref="I88">
    <cfRule type="expression" dxfId="6299" priority="3745" stopIfTrue="1">
      <formula>LEN(TRIM($I$88))=0</formula>
    </cfRule>
  </conditionalFormatting>
  <conditionalFormatting sqref="J88">
    <cfRule type="expression" dxfId="6298" priority="3746" stopIfTrue="1">
      <formula>LEN(TRIM($J$88))=0</formula>
    </cfRule>
  </conditionalFormatting>
  <conditionalFormatting sqref="K88">
    <cfRule type="expression" dxfId="6297" priority="3747" stopIfTrue="1">
      <formula>LEN(TRIM($K$88))=0</formula>
    </cfRule>
  </conditionalFormatting>
  <conditionalFormatting sqref="L88">
    <cfRule type="expression" dxfId="6296" priority="3748" stopIfTrue="1">
      <formula>LEN(TRIM($L$88))=0</formula>
    </cfRule>
  </conditionalFormatting>
  <conditionalFormatting sqref="F89">
    <cfRule type="expression" dxfId="6295" priority="3749" stopIfTrue="1">
      <formula>LEN(TRIM($F$89))=0</formula>
    </cfRule>
  </conditionalFormatting>
  <conditionalFormatting sqref="G89">
    <cfRule type="expression" dxfId="6294" priority="3750" stopIfTrue="1">
      <formula>LEN(TRIM($G$89))=0</formula>
    </cfRule>
  </conditionalFormatting>
  <conditionalFormatting sqref="H89">
    <cfRule type="expression" dxfId="6293" priority="3751" stopIfTrue="1">
      <formula>LEN(TRIM($H$89))=0</formula>
    </cfRule>
  </conditionalFormatting>
  <conditionalFormatting sqref="I89">
    <cfRule type="expression" dxfId="6292" priority="3752" stopIfTrue="1">
      <formula>LEN(TRIM($I$89))=0</formula>
    </cfRule>
  </conditionalFormatting>
  <conditionalFormatting sqref="J89">
    <cfRule type="expression" dxfId="6291" priority="3753" stopIfTrue="1">
      <formula>LEN(TRIM($J$89))=0</formula>
    </cfRule>
  </conditionalFormatting>
  <conditionalFormatting sqref="K89">
    <cfRule type="expression" dxfId="6290" priority="3754" stopIfTrue="1">
      <formula>LEN(TRIM($K$89))=0</formula>
    </cfRule>
  </conditionalFormatting>
  <conditionalFormatting sqref="L89">
    <cfRule type="expression" dxfId="6289" priority="3755" stopIfTrue="1">
      <formula>LEN(TRIM($L$89))=0</formula>
    </cfRule>
  </conditionalFormatting>
  <conditionalFormatting sqref="AF86">
    <cfRule type="expression" dxfId="6288" priority="3756" stopIfTrue="1">
      <formula>LEN(TRIM($AF$86))=0</formula>
    </cfRule>
  </conditionalFormatting>
  <conditionalFormatting sqref="AG86">
    <cfRule type="expression" dxfId="6287" priority="3757" stopIfTrue="1">
      <formula>LEN(TRIM($AG$86))=0</formula>
    </cfRule>
  </conditionalFormatting>
  <conditionalFormatting sqref="AH86">
    <cfRule type="expression" dxfId="6286" priority="3758" stopIfTrue="1">
      <formula>LEN(TRIM($AH$86))=0</formula>
    </cfRule>
  </conditionalFormatting>
  <conditionalFormatting sqref="AI86">
    <cfRule type="expression" dxfId="6285" priority="3759" stopIfTrue="1">
      <formula>LEN(TRIM($AI$86))=0</formula>
    </cfRule>
  </conditionalFormatting>
  <conditionalFormatting sqref="AJ86">
    <cfRule type="expression" dxfId="6284" priority="3760" stopIfTrue="1">
      <formula>LEN(TRIM($AJ$86))=0</formula>
    </cfRule>
  </conditionalFormatting>
  <conditionalFormatting sqref="AK86">
    <cfRule type="expression" dxfId="6283" priority="3761" stopIfTrue="1">
      <formula>LEN(TRIM($AK$86))=0</formula>
    </cfRule>
  </conditionalFormatting>
  <conditionalFormatting sqref="AL86">
    <cfRule type="expression" dxfId="6282" priority="3762" stopIfTrue="1">
      <formula>LEN(TRIM($AL$86))=0</formula>
    </cfRule>
  </conditionalFormatting>
  <conditionalFormatting sqref="AF87">
    <cfRule type="expression" dxfId="6281" priority="3763" stopIfTrue="1">
      <formula>LEN(TRIM($AF$87))=0</formula>
    </cfRule>
  </conditionalFormatting>
  <conditionalFormatting sqref="AG87">
    <cfRule type="expression" dxfId="6280" priority="3764" stopIfTrue="1">
      <formula>LEN(TRIM($AG$87))=0</formula>
    </cfRule>
  </conditionalFormatting>
  <conditionalFormatting sqref="AH87">
    <cfRule type="expression" dxfId="6279" priority="3765" stopIfTrue="1">
      <formula>LEN(TRIM($AH$87))=0</formula>
    </cfRule>
  </conditionalFormatting>
  <conditionalFormatting sqref="AI87">
    <cfRule type="expression" dxfId="6278" priority="3766" stopIfTrue="1">
      <formula>LEN(TRIM($AI$87))=0</formula>
    </cfRule>
  </conditionalFormatting>
  <conditionalFormatting sqref="AJ87">
    <cfRule type="expression" dxfId="6277" priority="3767" stopIfTrue="1">
      <formula>LEN(TRIM($AJ$87))=0</formula>
    </cfRule>
  </conditionalFormatting>
  <conditionalFormatting sqref="AK87">
    <cfRule type="expression" dxfId="6276" priority="3768" stopIfTrue="1">
      <formula>LEN(TRIM($AK$87))=0</formula>
    </cfRule>
  </conditionalFormatting>
  <conditionalFormatting sqref="AL87">
    <cfRule type="expression" dxfId="6275" priority="3769" stopIfTrue="1">
      <formula>LEN(TRIM($AL$87))=0</formula>
    </cfRule>
  </conditionalFormatting>
  <conditionalFormatting sqref="AF88">
    <cfRule type="expression" dxfId="6274" priority="3770" stopIfTrue="1">
      <formula>LEN(TRIM($AF$88))=0</formula>
    </cfRule>
  </conditionalFormatting>
  <conditionalFormatting sqref="AG88">
    <cfRule type="expression" dxfId="6273" priority="3771" stopIfTrue="1">
      <formula>LEN(TRIM($AG$88))=0</formula>
    </cfRule>
  </conditionalFormatting>
  <conditionalFormatting sqref="AH88">
    <cfRule type="expression" dxfId="6272" priority="3772" stopIfTrue="1">
      <formula>LEN(TRIM($AH$88))=0</formula>
    </cfRule>
  </conditionalFormatting>
  <conditionalFormatting sqref="AI88">
    <cfRule type="expression" dxfId="6271" priority="3773" stopIfTrue="1">
      <formula>LEN(TRIM($AI$88))=0</formula>
    </cfRule>
  </conditionalFormatting>
  <conditionalFormatting sqref="AJ88">
    <cfRule type="expression" dxfId="6270" priority="3774" stopIfTrue="1">
      <formula>LEN(TRIM($AJ$88))=0</formula>
    </cfRule>
  </conditionalFormatting>
  <conditionalFormatting sqref="AK88">
    <cfRule type="expression" dxfId="6269" priority="3775" stopIfTrue="1">
      <formula>LEN(TRIM($AK$88))=0</formula>
    </cfRule>
  </conditionalFormatting>
  <conditionalFormatting sqref="AL88">
    <cfRule type="expression" dxfId="6268" priority="3776" stopIfTrue="1">
      <formula>LEN(TRIM($AL$88))=0</formula>
    </cfRule>
  </conditionalFormatting>
  <conditionalFormatting sqref="AF89">
    <cfRule type="expression" dxfId="6267" priority="3777" stopIfTrue="1">
      <formula>LEN(TRIM($AF$89))=0</formula>
    </cfRule>
  </conditionalFormatting>
  <conditionalFormatting sqref="AG89">
    <cfRule type="expression" dxfId="6266" priority="3778" stopIfTrue="1">
      <formula>LEN(TRIM($AG$89))=0</formula>
    </cfRule>
  </conditionalFormatting>
  <conditionalFormatting sqref="AH89">
    <cfRule type="expression" dxfId="6265" priority="3779" stopIfTrue="1">
      <formula>LEN(TRIM($AH$89))=0</formula>
    </cfRule>
  </conditionalFormatting>
  <conditionalFormatting sqref="AI89">
    <cfRule type="expression" dxfId="6264" priority="3780" stopIfTrue="1">
      <formula>LEN(TRIM($AI$89))=0</formula>
    </cfRule>
  </conditionalFormatting>
  <conditionalFormatting sqref="AJ89">
    <cfRule type="expression" dxfId="6263" priority="3781" stopIfTrue="1">
      <formula>LEN(TRIM($AJ$89))=0</formula>
    </cfRule>
  </conditionalFormatting>
  <conditionalFormatting sqref="AK89">
    <cfRule type="expression" dxfId="6262" priority="3782" stopIfTrue="1">
      <formula>LEN(TRIM($AK$89))=0</formula>
    </cfRule>
  </conditionalFormatting>
  <conditionalFormatting sqref="AL89">
    <cfRule type="expression" dxfId="6261" priority="3783" stopIfTrue="1">
      <formula>LEN(TRIM($AL$89))=0</formula>
    </cfRule>
  </conditionalFormatting>
  <conditionalFormatting sqref="S86">
    <cfRule type="expression" dxfId="6260" priority="3784" stopIfTrue="1">
      <formula>LEN(TRIM($S$86))=0</formula>
    </cfRule>
  </conditionalFormatting>
  <conditionalFormatting sqref="T86">
    <cfRule type="expression" dxfId="6259" priority="3785" stopIfTrue="1">
      <formula>LEN(TRIM($T$86))=0</formula>
    </cfRule>
  </conditionalFormatting>
  <conditionalFormatting sqref="U86">
    <cfRule type="expression" dxfId="6258" priority="3786" stopIfTrue="1">
      <formula>LEN(TRIM($U$86))=0</formula>
    </cfRule>
  </conditionalFormatting>
  <conditionalFormatting sqref="V86">
    <cfRule type="expression" dxfId="6257" priority="3787" stopIfTrue="1">
      <formula>LEN(TRIM($V$86))=0</formula>
    </cfRule>
  </conditionalFormatting>
  <conditionalFormatting sqref="W86">
    <cfRule type="expression" dxfId="6256" priority="3788" stopIfTrue="1">
      <formula>LEN(TRIM($W$86))=0</formula>
    </cfRule>
  </conditionalFormatting>
  <conditionalFormatting sqref="X86">
    <cfRule type="expression" dxfId="6255" priority="3789" stopIfTrue="1">
      <formula>LEN(TRIM($X$86))=0</formula>
    </cfRule>
  </conditionalFormatting>
  <conditionalFormatting sqref="Y86">
    <cfRule type="expression" dxfId="6254" priority="3790" stopIfTrue="1">
      <formula>LEN(TRIM($Y$86))=0</formula>
    </cfRule>
  </conditionalFormatting>
  <conditionalFormatting sqref="S87">
    <cfRule type="expression" dxfId="6253" priority="3791" stopIfTrue="1">
      <formula>LEN(TRIM($S$87))=0</formula>
    </cfRule>
  </conditionalFormatting>
  <conditionalFormatting sqref="T87">
    <cfRule type="expression" dxfId="6252" priority="3792" stopIfTrue="1">
      <formula>LEN(TRIM($T$87))=0</formula>
    </cfRule>
  </conditionalFormatting>
  <conditionalFormatting sqref="U87">
    <cfRule type="expression" dxfId="6251" priority="3793" stopIfTrue="1">
      <formula>LEN(TRIM($U$87))=0</formula>
    </cfRule>
  </conditionalFormatting>
  <conditionalFormatting sqref="V87">
    <cfRule type="expression" dxfId="6250" priority="3794" stopIfTrue="1">
      <formula>LEN(TRIM($V$87))=0</formula>
    </cfRule>
  </conditionalFormatting>
  <conditionalFormatting sqref="W87">
    <cfRule type="expression" dxfId="6249" priority="3795" stopIfTrue="1">
      <formula>LEN(TRIM($W$87))=0</formula>
    </cfRule>
  </conditionalFormatting>
  <conditionalFormatting sqref="X87">
    <cfRule type="expression" dxfId="6248" priority="3796" stopIfTrue="1">
      <formula>LEN(TRIM($X$87))=0</formula>
    </cfRule>
  </conditionalFormatting>
  <conditionalFormatting sqref="Y87">
    <cfRule type="expression" dxfId="6247" priority="3797" stopIfTrue="1">
      <formula>LEN(TRIM($Y$87))=0</formula>
    </cfRule>
  </conditionalFormatting>
  <conditionalFormatting sqref="S88">
    <cfRule type="expression" dxfId="6246" priority="3798" stopIfTrue="1">
      <formula>LEN(TRIM($S$88))=0</formula>
    </cfRule>
  </conditionalFormatting>
  <conditionalFormatting sqref="T88">
    <cfRule type="expression" dxfId="6245" priority="3799" stopIfTrue="1">
      <formula>LEN(TRIM($T$88))=0</formula>
    </cfRule>
  </conditionalFormatting>
  <conditionalFormatting sqref="U88">
    <cfRule type="expression" dxfId="6244" priority="3800" stopIfTrue="1">
      <formula>LEN(TRIM($U$88))=0</formula>
    </cfRule>
  </conditionalFormatting>
  <conditionalFormatting sqref="V88">
    <cfRule type="expression" dxfId="6243" priority="3801" stopIfTrue="1">
      <formula>LEN(TRIM($V$88))=0</formula>
    </cfRule>
  </conditionalFormatting>
  <conditionalFormatting sqref="W88">
    <cfRule type="expression" dxfId="6242" priority="3802" stopIfTrue="1">
      <formula>LEN(TRIM($W$88))=0</formula>
    </cfRule>
  </conditionalFormatting>
  <conditionalFormatting sqref="X88">
    <cfRule type="expression" dxfId="6241" priority="3803" stopIfTrue="1">
      <formula>LEN(TRIM($X$88))=0</formula>
    </cfRule>
  </conditionalFormatting>
  <conditionalFormatting sqref="Y88">
    <cfRule type="expression" dxfId="6240" priority="3804" stopIfTrue="1">
      <formula>LEN(TRIM($Y$88))=0</formula>
    </cfRule>
  </conditionalFormatting>
  <conditionalFormatting sqref="S89">
    <cfRule type="expression" dxfId="6239" priority="3805" stopIfTrue="1">
      <formula>LEN(TRIM($S$89))=0</formula>
    </cfRule>
  </conditionalFormatting>
  <conditionalFormatting sqref="T89">
    <cfRule type="expression" dxfId="6238" priority="3806" stopIfTrue="1">
      <formula>LEN(TRIM($T$89))=0</formula>
    </cfRule>
  </conditionalFormatting>
  <conditionalFormatting sqref="U89">
    <cfRule type="expression" dxfId="6237" priority="3807" stopIfTrue="1">
      <formula>LEN(TRIM($U$89))=0</formula>
    </cfRule>
  </conditionalFormatting>
  <conditionalFormatting sqref="V89">
    <cfRule type="expression" dxfId="6236" priority="3808" stopIfTrue="1">
      <formula>LEN(TRIM($V$89))=0</formula>
    </cfRule>
  </conditionalFormatting>
  <conditionalFormatting sqref="W89">
    <cfRule type="expression" dxfId="6235" priority="3809" stopIfTrue="1">
      <formula>LEN(TRIM($W$89))=0</formula>
    </cfRule>
  </conditionalFormatting>
  <conditionalFormatting sqref="X89">
    <cfRule type="expression" dxfId="6234" priority="3810" stopIfTrue="1">
      <formula>LEN(TRIM($X$89))=0</formula>
    </cfRule>
  </conditionalFormatting>
  <conditionalFormatting sqref="Y89">
    <cfRule type="expression" dxfId="6233" priority="3811" stopIfTrue="1">
      <formula>LEN(TRIM($Y$89))=0</formula>
    </cfRule>
  </conditionalFormatting>
  <conditionalFormatting sqref="S90">
    <cfRule type="expression" dxfId="6232" priority="3812" stopIfTrue="1">
      <formula>LEN(TRIM($S$90))=0</formula>
    </cfRule>
  </conditionalFormatting>
  <conditionalFormatting sqref="T90">
    <cfRule type="expression" dxfId="6231" priority="3813" stopIfTrue="1">
      <formula>LEN(TRIM($T$90))=0</formula>
    </cfRule>
  </conditionalFormatting>
  <conditionalFormatting sqref="U90">
    <cfRule type="expression" dxfId="6230" priority="3814" stopIfTrue="1">
      <formula>LEN(TRIM($U$90))=0</formula>
    </cfRule>
  </conditionalFormatting>
  <conditionalFormatting sqref="V90">
    <cfRule type="expression" dxfId="6229" priority="3815" stopIfTrue="1">
      <formula>LEN(TRIM($V$90))=0</formula>
    </cfRule>
  </conditionalFormatting>
  <conditionalFormatting sqref="W90">
    <cfRule type="expression" dxfId="6228" priority="3816" stopIfTrue="1">
      <formula>LEN(TRIM($W$90))=0</formula>
    </cfRule>
  </conditionalFormatting>
  <conditionalFormatting sqref="X90">
    <cfRule type="expression" dxfId="6227" priority="3817" stopIfTrue="1">
      <formula>LEN(TRIM($X$90))=0</formula>
    </cfRule>
  </conditionalFormatting>
  <conditionalFormatting sqref="Y90">
    <cfRule type="expression" dxfId="6226" priority="3818" stopIfTrue="1">
      <formula>LEN(TRIM($Y$90))=0</formula>
    </cfRule>
  </conditionalFormatting>
  <dataValidations count="1">
    <dataValidation type="whole" allowBlank="1" showErrorMessage="1" errorTitle="Input error" error="Enter a whole number." sqref="F14:L14 S14:Y14 AF14:AL14 F17:L20 S17:Y20 AF17:AL20 F22:L24 S22:Y24 AF22:AL24 F28:L28 S28:Y28 AF28:AL28 F30:L33 AF30:AL33 F35:L35 S30:Y35 AF35:AL35 F37:L37 S37:Y37 AF37:AL37 F42:L42 S42:Y42 AF42:AL42 F45:L48 S45:Y48 AF45:AL48 F50:L52 S50:Y52 AF50:AL52 F56:L56 S56:Y56 AF56:AL56 F58:L61 AF58:AL61 F63:L63 S58:Y63 AF63:AL63 F65:L65 S65:Y65 AF65:AL65 F86:L89 AF86:AL89 S86:Y9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C00"/>
  </sheetPr>
  <dimension ref="A1:AR106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41" hidden="1" customWidth="1"/>
    <col min="2" max="2" width="18.28515625" style="41" hidden="1" customWidth="1"/>
    <col min="3" max="3" width="11" style="41" hidden="1" customWidth="1"/>
    <col min="4" max="4" width="86" style="1" customWidth="1"/>
    <col min="5" max="5" width="6.85546875" style="1" customWidth="1"/>
    <col min="6" max="44" width="15.7109375" style="1" customWidth="1"/>
    <col min="45" max="16384" width="9.140625" style="1"/>
  </cols>
  <sheetData>
    <row r="1" spans="1:44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268</v>
      </c>
      <c r="G1" s="30" t="s">
        <v>269</v>
      </c>
      <c r="H1" s="30" t="s">
        <v>270</v>
      </c>
      <c r="I1" s="30" t="s">
        <v>271</v>
      </c>
      <c r="J1" s="30" t="s">
        <v>272</v>
      </c>
      <c r="K1" s="30" t="s">
        <v>273</v>
      </c>
      <c r="L1" s="30" t="s">
        <v>274</v>
      </c>
      <c r="M1" s="30" t="s">
        <v>312</v>
      </c>
      <c r="N1" s="30" t="s">
        <v>337</v>
      </c>
      <c r="O1" s="30" t="s">
        <v>327</v>
      </c>
      <c r="P1" s="30" t="s">
        <v>275</v>
      </c>
      <c r="Q1" s="31" t="s">
        <v>314</v>
      </c>
      <c r="R1" s="31" t="s">
        <v>313</v>
      </c>
      <c r="S1" s="30" t="s">
        <v>282</v>
      </c>
      <c r="T1" s="30" t="s">
        <v>283</v>
      </c>
      <c r="U1" s="30" t="s">
        <v>276</v>
      </c>
      <c r="V1" s="30" t="s">
        <v>277</v>
      </c>
      <c r="W1" s="30" t="s">
        <v>278</v>
      </c>
      <c r="X1" s="30" t="s">
        <v>279</v>
      </c>
      <c r="Y1" s="30" t="s">
        <v>280</v>
      </c>
      <c r="Z1" s="30" t="s">
        <v>315</v>
      </c>
      <c r="AA1" s="30" t="s">
        <v>336</v>
      </c>
      <c r="AB1" s="30" t="s">
        <v>328</v>
      </c>
      <c r="AC1" s="30" t="s">
        <v>281</v>
      </c>
      <c r="AD1" s="31" t="s">
        <v>316</v>
      </c>
      <c r="AE1" s="31" t="s">
        <v>317</v>
      </c>
      <c r="AF1" s="30" t="s">
        <v>284</v>
      </c>
      <c r="AG1" s="30" t="s">
        <v>285</v>
      </c>
      <c r="AH1" s="30" t="s">
        <v>286</v>
      </c>
      <c r="AI1" s="30" t="s">
        <v>287</v>
      </c>
      <c r="AJ1" s="30" t="s">
        <v>288</v>
      </c>
      <c r="AK1" s="30" t="s">
        <v>289</v>
      </c>
      <c r="AL1" s="30" t="s">
        <v>290</v>
      </c>
      <c r="AM1" s="30" t="s">
        <v>318</v>
      </c>
      <c r="AN1" s="30" t="s">
        <v>335</v>
      </c>
      <c r="AO1" s="30" t="s">
        <v>329</v>
      </c>
      <c r="AP1" s="30" t="s">
        <v>291</v>
      </c>
      <c r="AQ1" s="31" t="s">
        <v>319</v>
      </c>
      <c r="AR1" s="31" t="s">
        <v>320</v>
      </c>
    </row>
    <row r="2" spans="1:44" ht="15" customHeight="1" x14ac:dyDescent="0.25">
      <c r="A2" s="12">
        <v>1411</v>
      </c>
      <c r="B2" s="33"/>
      <c r="C2" s="19"/>
      <c r="D2" s="47" t="s">
        <v>159</v>
      </c>
      <c r="E2" s="47"/>
      <c r="F2" s="108" t="s">
        <v>164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08"/>
      <c r="T2" s="108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08"/>
      <c r="AG2" s="108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ht="15" customHeight="1" x14ac:dyDescent="0.25">
      <c r="A3" s="1" t="str">
        <f ca="1">MID(CELL("filename",A1),FIND("]", CELL("filename",A1))+1,255)</f>
        <v>DISPUTES_IndOS_NonAdv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08"/>
      <c r="T3" s="108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08"/>
      <c r="AG3" s="108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ht="15" customHeight="1" x14ac:dyDescent="0.25">
      <c r="A4" s="1" t="str">
        <f ca="1">"CLAIMSDURN"&amp;MID(A3,FIND("_",A3),255)</f>
        <v>CLAIMSDURN_IndOS_NonAdv</v>
      </c>
      <c r="B4" s="19"/>
      <c r="C4" s="12"/>
      <c r="D4" s="47" t="s">
        <v>143</v>
      </c>
      <c r="E4" s="47"/>
      <c r="F4" s="108" t="s">
        <v>167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08"/>
      <c r="T4" s="10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08"/>
      <c r="AG4" s="108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</row>
    <row r="5" spans="1:44" ht="15" customHeight="1" x14ac:dyDescent="0.25">
      <c r="A5" s="20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</row>
    <row r="6" spans="1:44" ht="15" customHeight="1" x14ac:dyDescent="0.25">
      <c r="A6" s="20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</row>
    <row r="7" spans="1:44" ht="15" customHeight="1" x14ac:dyDescent="0.25">
      <c r="A7" s="18"/>
      <c r="B7" s="19"/>
      <c r="C7" s="12"/>
      <c r="D7" s="154"/>
      <c r="E7" s="157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</row>
    <row r="8" spans="1:44" ht="30" customHeight="1" x14ac:dyDescent="0.25">
      <c r="A8" s="18"/>
      <c r="B8" s="19"/>
      <c r="C8" s="12"/>
      <c r="D8" s="154"/>
      <c r="E8" s="157"/>
      <c r="F8" s="244" t="s">
        <v>267</v>
      </c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6"/>
      <c r="S8" s="241" t="s">
        <v>141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3"/>
      <c r="AF8" s="232" t="s">
        <v>140</v>
      </c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4"/>
    </row>
    <row r="9" spans="1:44" ht="30" customHeight="1" x14ac:dyDescent="0.25">
      <c r="A9" s="19"/>
      <c r="B9" s="19"/>
      <c r="C9" s="19"/>
      <c r="D9" s="134" t="s">
        <v>298</v>
      </c>
      <c r="E9" s="157"/>
      <c r="F9" s="235" t="s">
        <v>97</v>
      </c>
      <c r="G9" s="236"/>
      <c r="H9" s="237" t="s">
        <v>4</v>
      </c>
      <c r="I9" s="235"/>
      <c r="J9" s="236"/>
      <c r="K9" s="168" t="s">
        <v>5</v>
      </c>
      <c r="L9" s="169" t="s">
        <v>74</v>
      </c>
      <c r="M9" s="215" t="s">
        <v>183</v>
      </c>
      <c r="N9" s="216"/>
      <c r="O9" s="217"/>
      <c r="P9" s="152" t="s">
        <v>184</v>
      </c>
      <c r="Q9" s="215" t="s">
        <v>188</v>
      </c>
      <c r="R9" s="217"/>
      <c r="S9" s="235" t="s">
        <v>97</v>
      </c>
      <c r="T9" s="236"/>
      <c r="U9" s="237" t="s">
        <v>4</v>
      </c>
      <c r="V9" s="235"/>
      <c r="W9" s="236"/>
      <c r="X9" s="168" t="s">
        <v>5</v>
      </c>
      <c r="Y9" s="169" t="s">
        <v>74</v>
      </c>
      <c r="Z9" s="215" t="s">
        <v>183</v>
      </c>
      <c r="AA9" s="216"/>
      <c r="AB9" s="217"/>
      <c r="AC9" s="152" t="s">
        <v>184</v>
      </c>
      <c r="AD9" s="215" t="s">
        <v>188</v>
      </c>
      <c r="AE9" s="217"/>
      <c r="AF9" s="235" t="s">
        <v>97</v>
      </c>
      <c r="AG9" s="236"/>
      <c r="AH9" s="237" t="s">
        <v>4</v>
      </c>
      <c r="AI9" s="235"/>
      <c r="AJ9" s="236"/>
      <c r="AK9" s="168" t="s">
        <v>5</v>
      </c>
      <c r="AL9" s="169" t="s">
        <v>74</v>
      </c>
      <c r="AM9" s="215" t="s">
        <v>183</v>
      </c>
      <c r="AN9" s="216"/>
      <c r="AO9" s="217"/>
      <c r="AP9" s="152" t="s">
        <v>184</v>
      </c>
      <c r="AQ9" s="215" t="s">
        <v>188</v>
      </c>
      <c r="AR9" s="217"/>
    </row>
    <row r="10" spans="1:44" ht="30" customHeight="1" x14ac:dyDescent="0.25">
      <c r="A10" s="19"/>
      <c r="B10" s="19"/>
      <c r="C10" s="19"/>
      <c r="D10" s="170" t="s">
        <v>334</v>
      </c>
      <c r="E10" s="171"/>
      <c r="F10" s="172" t="s">
        <v>97</v>
      </c>
      <c r="G10" s="173" t="s">
        <v>200</v>
      </c>
      <c r="H10" s="173" t="s">
        <v>453</v>
      </c>
      <c r="I10" s="173" t="s">
        <v>452</v>
      </c>
      <c r="J10" s="173" t="s">
        <v>208</v>
      </c>
      <c r="K10" s="173" t="s">
        <v>5</v>
      </c>
      <c r="L10" s="174" t="s">
        <v>74</v>
      </c>
      <c r="M10" s="175" t="s">
        <v>97</v>
      </c>
      <c r="N10" s="175" t="s">
        <v>321</v>
      </c>
      <c r="O10" s="175" t="s">
        <v>322</v>
      </c>
      <c r="P10" s="175" t="s">
        <v>97</v>
      </c>
      <c r="Q10" s="175" t="s">
        <v>97</v>
      </c>
      <c r="R10" s="175" t="s">
        <v>299</v>
      </c>
      <c r="S10" s="172" t="s">
        <v>97</v>
      </c>
      <c r="T10" s="173" t="s">
        <v>200</v>
      </c>
      <c r="U10" s="173" t="s">
        <v>206</v>
      </c>
      <c r="V10" s="173" t="s">
        <v>207</v>
      </c>
      <c r="W10" s="173" t="s">
        <v>208</v>
      </c>
      <c r="X10" s="173" t="s">
        <v>5</v>
      </c>
      <c r="Y10" s="174" t="s">
        <v>74</v>
      </c>
      <c r="Z10" s="175" t="s">
        <v>97</v>
      </c>
      <c r="AA10" s="175" t="s">
        <v>321</v>
      </c>
      <c r="AB10" s="175" t="s">
        <v>322</v>
      </c>
      <c r="AC10" s="175" t="s">
        <v>97</v>
      </c>
      <c r="AD10" s="175" t="s">
        <v>97</v>
      </c>
      <c r="AE10" s="175" t="s">
        <v>299</v>
      </c>
      <c r="AF10" s="172" t="s">
        <v>97</v>
      </c>
      <c r="AG10" s="173" t="s">
        <v>200</v>
      </c>
      <c r="AH10" s="173" t="s">
        <v>206</v>
      </c>
      <c r="AI10" s="173" t="s">
        <v>207</v>
      </c>
      <c r="AJ10" s="173" t="s">
        <v>208</v>
      </c>
      <c r="AK10" s="173" t="s">
        <v>5</v>
      </c>
      <c r="AL10" s="174" t="s">
        <v>74</v>
      </c>
      <c r="AM10" s="175" t="s">
        <v>97</v>
      </c>
      <c r="AN10" s="175" t="s">
        <v>321</v>
      </c>
      <c r="AO10" s="175" t="s">
        <v>322</v>
      </c>
      <c r="AP10" s="175" t="s">
        <v>97</v>
      </c>
      <c r="AQ10" s="175" t="s">
        <v>97</v>
      </c>
      <c r="AR10" s="175" t="s">
        <v>299</v>
      </c>
    </row>
    <row r="11" spans="1:44" s="35" customFormat="1" x14ac:dyDescent="0.25">
      <c r="A11" s="19"/>
      <c r="B11" s="19"/>
      <c r="C11" s="19"/>
      <c r="D11" s="176"/>
      <c r="E11" s="176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</row>
    <row r="12" spans="1:44" ht="15.75" customHeight="1" x14ac:dyDescent="0.25">
      <c r="A12" s="36"/>
      <c r="B12" s="12"/>
      <c r="C12" s="36"/>
      <c r="D12" s="89" t="s">
        <v>173</v>
      </c>
      <c r="E12" s="89"/>
      <c r="F12" s="90" t="s">
        <v>77</v>
      </c>
      <c r="G12" s="90" t="s">
        <v>77</v>
      </c>
      <c r="H12" s="90" t="s">
        <v>77</v>
      </c>
      <c r="I12" s="90" t="s">
        <v>77</v>
      </c>
      <c r="J12" s="90" t="s">
        <v>77</v>
      </c>
      <c r="K12" s="90" t="s">
        <v>77</v>
      </c>
      <c r="L12" s="90" t="s">
        <v>77</v>
      </c>
      <c r="M12" s="90" t="s">
        <v>77</v>
      </c>
      <c r="N12" s="90" t="s">
        <v>77</v>
      </c>
      <c r="O12" s="90" t="s">
        <v>77</v>
      </c>
      <c r="P12" s="90" t="s">
        <v>77</v>
      </c>
      <c r="Q12" s="90" t="s">
        <v>77</v>
      </c>
      <c r="R12" s="90" t="s">
        <v>77</v>
      </c>
      <c r="S12" s="90" t="s">
        <v>77</v>
      </c>
      <c r="T12" s="90" t="s">
        <v>77</v>
      </c>
      <c r="U12" s="90" t="s">
        <v>77</v>
      </c>
      <c r="V12" s="90" t="s">
        <v>77</v>
      </c>
      <c r="W12" s="90" t="s">
        <v>77</v>
      </c>
      <c r="X12" s="90" t="s">
        <v>77</v>
      </c>
      <c r="Y12" s="90" t="s">
        <v>77</v>
      </c>
      <c r="Z12" s="90" t="s">
        <v>77</v>
      </c>
      <c r="AA12" s="90" t="s">
        <v>77</v>
      </c>
      <c r="AB12" s="90" t="s">
        <v>77</v>
      </c>
      <c r="AC12" s="90" t="s">
        <v>77</v>
      </c>
      <c r="AD12" s="90" t="s">
        <v>77</v>
      </c>
      <c r="AE12" s="90" t="s">
        <v>77</v>
      </c>
      <c r="AF12" s="90" t="s">
        <v>77</v>
      </c>
      <c r="AG12" s="90" t="s">
        <v>77</v>
      </c>
      <c r="AH12" s="90" t="s">
        <v>77</v>
      </c>
      <c r="AI12" s="90" t="s">
        <v>77</v>
      </c>
      <c r="AJ12" s="90" t="s">
        <v>77</v>
      </c>
      <c r="AK12" s="90" t="s">
        <v>77</v>
      </c>
      <c r="AL12" s="90" t="s">
        <v>77</v>
      </c>
      <c r="AM12" s="90" t="s">
        <v>77</v>
      </c>
      <c r="AN12" s="90" t="s">
        <v>77</v>
      </c>
      <c r="AO12" s="90" t="s">
        <v>77</v>
      </c>
      <c r="AP12" s="90" t="s">
        <v>77</v>
      </c>
      <c r="AQ12" s="90" t="s">
        <v>77</v>
      </c>
      <c r="AR12" s="90" t="s">
        <v>77</v>
      </c>
    </row>
    <row r="13" spans="1:44" x14ac:dyDescent="0.25">
      <c r="A13" s="111"/>
      <c r="B13" s="36"/>
      <c r="C13" s="12"/>
      <c r="D13" s="92"/>
      <c r="E13" s="153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</row>
    <row r="14" spans="1:44" x14ac:dyDescent="0.25">
      <c r="A14" s="110" t="str">
        <f>D12</f>
        <v>DISPUTES BY NUMBER</v>
      </c>
      <c r="B14" s="36"/>
      <c r="C14" s="40" t="s">
        <v>25</v>
      </c>
      <c r="D14" s="53" t="s">
        <v>351</v>
      </c>
      <c r="E14" s="53" t="s">
        <v>225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1">
        <v>0</v>
      </c>
      <c r="N14" s="251">
        <v>0</v>
      </c>
      <c r="O14" s="251">
        <v>0</v>
      </c>
      <c r="P14" s="251">
        <v>0</v>
      </c>
      <c r="Q14" s="251">
        <v>0</v>
      </c>
      <c r="R14" s="251">
        <v>0</v>
      </c>
      <c r="S14" s="251">
        <v>0</v>
      </c>
      <c r="T14" s="251">
        <v>0</v>
      </c>
      <c r="U14" s="251">
        <v>0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251">
        <v>0</v>
      </c>
      <c r="AC14" s="251">
        <v>0</v>
      </c>
      <c r="AD14" s="251">
        <v>0</v>
      </c>
      <c r="AE14" s="251">
        <v>0</v>
      </c>
      <c r="AF14" s="251">
        <v>0</v>
      </c>
      <c r="AG14" s="251">
        <v>0</v>
      </c>
      <c r="AH14" s="251">
        <v>0</v>
      </c>
      <c r="AI14" s="251">
        <v>0</v>
      </c>
      <c r="AJ14" s="251">
        <v>0</v>
      </c>
      <c r="AK14" s="251">
        <v>0</v>
      </c>
      <c r="AL14" s="251">
        <v>0</v>
      </c>
      <c r="AM14" s="251">
        <v>0</v>
      </c>
      <c r="AN14" s="251">
        <v>0</v>
      </c>
      <c r="AO14" s="251">
        <v>0</v>
      </c>
      <c r="AP14" s="251">
        <v>0</v>
      </c>
      <c r="AQ14" s="251">
        <v>0</v>
      </c>
      <c r="AR14" s="251">
        <v>0</v>
      </c>
    </row>
    <row r="15" spans="1:44" x14ac:dyDescent="0.25">
      <c r="A15" s="110"/>
      <c r="B15" s="36"/>
      <c r="C15" s="40"/>
      <c r="D15" s="92"/>
      <c r="E15" s="153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 spans="1:44" x14ac:dyDescent="0.25">
      <c r="A16" s="111" t="str">
        <f t="shared" ref="A16:A25" si="0">$A$14</f>
        <v>DISPUTES BY NUMBER</v>
      </c>
      <c r="B16" s="36"/>
      <c r="C16" s="12" t="s">
        <v>26</v>
      </c>
      <c r="D16" s="53" t="s">
        <v>353</v>
      </c>
      <c r="E16" s="53" t="s">
        <v>226</v>
      </c>
      <c r="F16" s="95">
        <f>SUBTOTAL(9,F17:F20)</f>
        <v>0</v>
      </c>
      <c r="G16" s="95">
        <f t="shared" ref="G16:R16" si="1">SUBTOTAL(9,G17:G20)</f>
        <v>0</v>
      </c>
      <c r="H16" s="95">
        <f t="shared" si="1"/>
        <v>0</v>
      </c>
      <c r="I16" s="95">
        <f t="shared" si="1"/>
        <v>0</v>
      </c>
      <c r="J16" s="95">
        <f t="shared" si="1"/>
        <v>0</v>
      </c>
      <c r="K16" s="95">
        <f t="shared" si="1"/>
        <v>0</v>
      </c>
      <c r="L16" s="95">
        <f t="shared" si="1"/>
        <v>0</v>
      </c>
      <c r="M16" s="95">
        <f t="shared" si="1"/>
        <v>0</v>
      </c>
      <c r="N16" s="95">
        <f>SUBTOTAL(9,N17:N20)</f>
        <v>0</v>
      </c>
      <c r="O16" s="95">
        <f>SUBTOTAL(9,O17:O20)</f>
        <v>0</v>
      </c>
      <c r="P16" s="95">
        <f t="shared" si="1"/>
        <v>0</v>
      </c>
      <c r="Q16" s="95">
        <f>SUBTOTAL(9,Q17:Q20)</f>
        <v>0</v>
      </c>
      <c r="R16" s="95">
        <f t="shared" si="1"/>
        <v>0</v>
      </c>
      <c r="S16" s="95">
        <f>SUBTOTAL(9,S17:S20)</f>
        <v>0</v>
      </c>
      <c r="T16" s="95">
        <f t="shared" ref="T16:AE16" si="2">SUBTOTAL(9,T17:T20)</f>
        <v>0</v>
      </c>
      <c r="U16" s="95">
        <f t="shared" si="2"/>
        <v>0</v>
      </c>
      <c r="V16" s="95">
        <f t="shared" si="2"/>
        <v>0</v>
      </c>
      <c r="W16" s="95">
        <f t="shared" si="2"/>
        <v>0</v>
      </c>
      <c r="X16" s="95">
        <f t="shared" si="2"/>
        <v>0</v>
      </c>
      <c r="Y16" s="95">
        <f t="shared" si="2"/>
        <v>0</v>
      </c>
      <c r="Z16" s="95">
        <f t="shared" si="2"/>
        <v>0</v>
      </c>
      <c r="AA16" s="95">
        <f>SUBTOTAL(9,AA17:AA20)</f>
        <v>0</v>
      </c>
      <c r="AB16" s="95">
        <f>SUBTOTAL(9,AB17:AB20)</f>
        <v>0</v>
      </c>
      <c r="AC16" s="95">
        <f t="shared" si="2"/>
        <v>0</v>
      </c>
      <c r="AD16" s="95">
        <f>SUBTOTAL(9,AD17:AD20)</f>
        <v>0</v>
      </c>
      <c r="AE16" s="95">
        <f t="shared" si="2"/>
        <v>0</v>
      </c>
      <c r="AF16" s="95">
        <f>SUBTOTAL(9,AF17:AF20)</f>
        <v>0</v>
      </c>
      <c r="AG16" s="95">
        <f t="shared" ref="AG16:AR16" si="3">SUBTOTAL(9,AG17:AG20)</f>
        <v>0</v>
      </c>
      <c r="AH16" s="95">
        <f t="shared" si="3"/>
        <v>0</v>
      </c>
      <c r="AI16" s="95">
        <f t="shared" si="3"/>
        <v>0</v>
      </c>
      <c r="AJ16" s="95">
        <f t="shared" si="3"/>
        <v>0</v>
      </c>
      <c r="AK16" s="95">
        <f t="shared" si="3"/>
        <v>0</v>
      </c>
      <c r="AL16" s="95">
        <f t="shared" si="3"/>
        <v>0</v>
      </c>
      <c r="AM16" s="95">
        <f t="shared" si="3"/>
        <v>0</v>
      </c>
      <c r="AN16" s="95">
        <f>SUBTOTAL(9,AN17:AN20)</f>
        <v>0</v>
      </c>
      <c r="AO16" s="95">
        <f>SUBTOTAL(9,AO17:AO20)</f>
        <v>0</v>
      </c>
      <c r="AP16" s="95">
        <f t="shared" si="3"/>
        <v>0</v>
      </c>
      <c r="AQ16" s="95">
        <f>SUBTOTAL(9,AQ17:AQ20)</f>
        <v>0</v>
      </c>
      <c r="AR16" s="95">
        <f t="shared" si="3"/>
        <v>0</v>
      </c>
    </row>
    <row r="17" spans="1:44" x14ac:dyDescent="0.25">
      <c r="A17" s="111" t="str">
        <f t="shared" si="0"/>
        <v>DISPUTES BY NUMBER</v>
      </c>
      <c r="B17" s="36"/>
      <c r="C17" s="12" t="s">
        <v>26</v>
      </c>
      <c r="D17" s="53" t="s">
        <v>256</v>
      </c>
      <c r="E17" s="53" t="s">
        <v>506</v>
      </c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1">
        <v>0</v>
      </c>
      <c r="M17" s="251">
        <v>0</v>
      </c>
      <c r="N17" s="251">
        <v>0</v>
      </c>
      <c r="O17" s="251">
        <v>0</v>
      </c>
      <c r="P17" s="251">
        <v>0</v>
      </c>
      <c r="Q17" s="251">
        <v>0</v>
      </c>
      <c r="R17" s="251">
        <v>0</v>
      </c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1">
        <v>0</v>
      </c>
      <c r="Y17" s="251">
        <v>0</v>
      </c>
      <c r="Z17" s="251">
        <v>0</v>
      </c>
      <c r="AA17" s="251">
        <v>0</v>
      </c>
      <c r="AB17" s="251">
        <v>0</v>
      </c>
      <c r="AC17" s="251">
        <v>0</v>
      </c>
      <c r="AD17" s="251">
        <v>0</v>
      </c>
      <c r="AE17" s="251">
        <v>0</v>
      </c>
      <c r="AF17" s="251">
        <v>0</v>
      </c>
      <c r="AG17" s="251">
        <v>0</v>
      </c>
      <c r="AH17" s="251">
        <v>0</v>
      </c>
      <c r="AI17" s="251">
        <v>0</v>
      </c>
      <c r="AJ17" s="251">
        <v>0</v>
      </c>
      <c r="AK17" s="251">
        <v>0</v>
      </c>
      <c r="AL17" s="251">
        <v>0</v>
      </c>
      <c r="AM17" s="251">
        <v>0</v>
      </c>
      <c r="AN17" s="251">
        <v>0</v>
      </c>
      <c r="AO17" s="251">
        <v>0</v>
      </c>
      <c r="AP17" s="251">
        <v>0</v>
      </c>
      <c r="AQ17" s="251">
        <v>0</v>
      </c>
      <c r="AR17" s="251">
        <v>0</v>
      </c>
    </row>
    <row r="18" spans="1:44" x14ac:dyDescent="0.25">
      <c r="A18" s="111" t="str">
        <f t="shared" si="0"/>
        <v>DISPUTES BY NUMBER</v>
      </c>
      <c r="B18" s="36"/>
      <c r="C18" s="12" t="s">
        <v>26</v>
      </c>
      <c r="D18" s="53" t="s">
        <v>255</v>
      </c>
      <c r="E18" s="53" t="s">
        <v>507</v>
      </c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1">
        <v>0</v>
      </c>
      <c r="N18" s="251">
        <v>0</v>
      </c>
      <c r="O18" s="251">
        <v>0</v>
      </c>
      <c r="P18" s="251">
        <v>0</v>
      </c>
      <c r="Q18" s="251">
        <v>0</v>
      </c>
      <c r="R18" s="251">
        <v>0</v>
      </c>
      <c r="S18" s="251">
        <v>0</v>
      </c>
      <c r="T18" s="251">
        <v>0</v>
      </c>
      <c r="U18" s="251">
        <v>0</v>
      </c>
      <c r="V18" s="251">
        <v>0</v>
      </c>
      <c r="W18" s="251">
        <v>0</v>
      </c>
      <c r="X18" s="251">
        <v>0</v>
      </c>
      <c r="Y18" s="251">
        <v>0</v>
      </c>
      <c r="Z18" s="251">
        <v>0</v>
      </c>
      <c r="AA18" s="251">
        <v>0</v>
      </c>
      <c r="AB18" s="251">
        <v>0</v>
      </c>
      <c r="AC18" s="251">
        <v>0</v>
      </c>
      <c r="AD18" s="251">
        <v>0</v>
      </c>
      <c r="AE18" s="251">
        <v>0</v>
      </c>
      <c r="AF18" s="251">
        <v>0</v>
      </c>
      <c r="AG18" s="251">
        <v>0</v>
      </c>
      <c r="AH18" s="251">
        <v>0</v>
      </c>
      <c r="AI18" s="251">
        <v>0</v>
      </c>
      <c r="AJ18" s="251">
        <v>0</v>
      </c>
      <c r="AK18" s="251">
        <v>0</v>
      </c>
      <c r="AL18" s="251">
        <v>0</v>
      </c>
      <c r="AM18" s="251">
        <v>0</v>
      </c>
      <c r="AN18" s="251">
        <v>0</v>
      </c>
      <c r="AO18" s="251">
        <v>0</v>
      </c>
      <c r="AP18" s="251">
        <v>0</v>
      </c>
      <c r="AQ18" s="251">
        <v>0</v>
      </c>
      <c r="AR18" s="251">
        <v>0</v>
      </c>
    </row>
    <row r="19" spans="1:44" x14ac:dyDescent="0.25">
      <c r="A19" s="111" t="str">
        <f t="shared" si="0"/>
        <v>DISPUTES BY NUMBER</v>
      </c>
      <c r="B19" s="36"/>
      <c r="C19" s="12" t="s">
        <v>26</v>
      </c>
      <c r="D19" s="53" t="s">
        <v>523</v>
      </c>
      <c r="E19" s="53" t="s">
        <v>508</v>
      </c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1">
        <v>0</v>
      </c>
      <c r="N19" s="251">
        <v>0</v>
      </c>
      <c r="O19" s="251">
        <v>0</v>
      </c>
      <c r="P19" s="251">
        <v>0</v>
      </c>
      <c r="Q19" s="251">
        <v>0</v>
      </c>
      <c r="R19" s="251">
        <v>0</v>
      </c>
      <c r="S19" s="251">
        <v>0</v>
      </c>
      <c r="T19" s="251">
        <v>0</v>
      </c>
      <c r="U19" s="251">
        <v>0</v>
      </c>
      <c r="V19" s="251">
        <v>0</v>
      </c>
      <c r="W19" s="251">
        <v>0</v>
      </c>
      <c r="X19" s="251">
        <v>0</v>
      </c>
      <c r="Y19" s="251">
        <v>0</v>
      </c>
      <c r="Z19" s="251">
        <v>0</v>
      </c>
      <c r="AA19" s="251">
        <v>0</v>
      </c>
      <c r="AB19" s="251">
        <v>0</v>
      </c>
      <c r="AC19" s="251">
        <v>0</v>
      </c>
      <c r="AD19" s="251">
        <v>0</v>
      </c>
      <c r="AE19" s="251">
        <v>0</v>
      </c>
      <c r="AF19" s="251">
        <v>0</v>
      </c>
      <c r="AG19" s="251">
        <v>0</v>
      </c>
      <c r="AH19" s="251">
        <v>0</v>
      </c>
      <c r="AI19" s="251">
        <v>0</v>
      </c>
      <c r="AJ19" s="251">
        <v>0</v>
      </c>
      <c r="AK19" s="251">
        <v>0</v>
      </c>
      <c r="AL19" s="251">
        <v>0</v>
      </c>
      <c r="AM19" s="251">
        <v>0</v>
      </c>
      <c r="AN19" s="251">
        <v>0</v>
      </c>
      <c r="AO19" s="251">
        <v>0</v>
      </c>
      <c r="AP19" s="251">
        <v>0</v>
      </c>
      <c r="AQ19" s="251">
        <v>0</v>
      </c>
      <c r="AR19" s="251">
        <v>0</v>
      </c>
    </row>
    <row r="20" spans="1:44" x14ac:dyDescent="0.25">
      <c r="A20" s="111" t="str">
        <f t="shared" si="0"/>
        <v>DISPUTES BY NUMBER</v>
      </c>
      <c r="B20" s="36"/>
      <c r="C20" s="12" t="s">
        <v>26</v>
      </c>
      <c r="D20" s="53" t="s">
        <v>292</v>
      </c>
      <c r="E20" s="53" t="s">
        <v>509</v>
      </c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1">
        <v>0</v>
      </c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  <c r="S20" s="251">
        <v>0</v>
      </c>
      <c r="T20" s="251">
        <v>0</v>
      </c>
      <c r="U20" s="251">
        <v>0</v>
      </c>
      <c r="V20" s="251">
        <v>0</v>
      </c>
      <c r="W20" s="251">
        <v>0</v>
      </c>
      <c r="X20" s="251">
        <v>0</v>
      </c>
      <c r="Y20" s="251">
        <v>0</v>
      </c>
      <c r="Z20" s="251">
        <v>0</v>
      </c>
      <c r="AA20" s="251">
        <v>0</v>
      </c>
      <c r="AB20" s="251">
        <v>0</v>
      </c>
      <c r="AC20" s="251">
        <v>0</v>
      </c>
      <c r="AD20" s="251">
        <v>0</v>
      </c>
      <c r="AE20" s="251">
        <v>0</v>
      </c>
      <c r="AF20" s="251">
        <v>0</v>
      </c>
      <c r="AG20" s="251">
        <v>0</v>
      </c>
      <c r="AH20" s="251">
        <v>0</v>
      </c>
      <c r="AI20" s="251">
        <v>0</v>
      </c>
      <c r="AJ20" s="251">
        <v>0</v>
      </c>
      <c r="AK20" s="251">
        <v>0</v>
      </c>
      <c r="AL20" s="251">
        <v>0</v>
      </c>
      <c r="AM20" s="251">
        <v>0</v>
      </c>
      <c r="AN20" s="251">
        <v>0</v>
      </c>
      <c r="AO20" s="251">
        <v>0</v>
      </c>
      <c r="AP20" s="251">
        <v>0</v>
      </c>
      <c r="AQ20" s="251">
        <v>0</v>
      </c>
      <c r="AR20" s="251">
        <v>0</v>
      </c>
    </row>
    <row r="21" spans="1:44" x14ac:dyDescent="0.25">
      <c r="A21" s="111" t="str">
        <f t="shared" si="0"/>
        <v>DISPUTES BY NUMBER</v>
      </c>
      <c r="B21" s="36"/>
      <c r="C21" s="12" t="s">
        <v>26</v>
      </c>
      <c r="D21" s="53" t="s">
        <v>354</v>
      </c>
      <c r="E21" s="53" t="s">
        <v>227</v>
      </c>
      <c r="F21" s="95">
        <f>SUBTOTAL(9,F22:F24)</f>
        <v>0</v>
      </c>
      <c r="G21" s="95">
        <f>SUBTOTAL(9,G22:G24)</f>
        <v>0</v>
      </c>
      <c r="H21" s="95">
        <f t="shared" ref="H21:M21" si="4">SUBTOTAL(9,H22:H24)</f>
        <v>0</v>
      </c>
      <c r="I21" s="95">
        <f>SUBTOTAL(9,I22:I24)</f>
        <v>0</v>
      </c>
      <c r="J21" s="95">
        <f>SUBTOTAL(9,J22:J24)</f>
        <v>0</v>
      </c>
      <c r="K21" s="95">
        <f t="shared" si="4"/>
        <v>0</v>
      </c>
      <c r="L21" s="95">
        <f>SUBTOTAL(9,L22:L24)</f>
        <v>0</v>
      </c>
      <c r="M21" s="95">
        <f t="shared" si="4"/>
        <v>0</v>
      </c>
      <c r="N21" s="95">
        <f t="shared" ref="N21:Y21" si="5">SUBTOTAL(9,N22:N24)</f>
        <v>0</v>
      </c>
      <c r="O21" s="95">
        <f t="shared" si="5"/>
        <v>0</v>
      </c>
      <c r="P21" s="95">
        <f t="shared" si="5"/>
        <v>0</v>
      </c>
      <c r="Q21" s="95">
        <f t="shared" si="5"/>
        <v>0</v>
      </c>
      <c r="R21" s="95">
        <f t="shared" si="5"/>
        <v>0</v>
      </c>
      <c r="S21" s="95">
        <f t="shared" si="5"/>
        <v>0</v>
      </c>
      <c r="T21" s="95">
        <f t="shared" si="5"/>
        <v>0</v>
      </c>
      <c r="U21" s="95">
        <f t="shared" si="5"/>
        <v>0</v>
      </c>
      <c r="V21" s="95">
        <f t="shared" si="5"/>
        <v>0</v>
      </c>
      <c r="W21" s="95">
        <f t="shared" si="5"/>
        <v>0</v>
      </c>
      <c r="X21" s="95">
        <f t="shared" si="5"/>
        <v>0</v>
      </c>
      <c r="Y21" s="95">
        <f t="shared" si="5"/>
        <v>0</v>
      </c>
      <c r="Z21" s="95">
        <f t="shared" ref="Z21:AE21" si="6">SUBTOTAL(9,Z22:Z24)</f>
        <v>0</v>
      </c>
      <c r="AA21" s="95">
        <f>SUBTOTAL(9,AA22:AA24)</f>
        <v>0</v>
      </c>
      <c r="AB21" s="95">
        <f>SUBTOTAL(9,AB22:AB24)</f>
        <v>0</v>
      </c>
      <c r="AC21" s="95">
        <f t="shared" si="6"/>
        <v>0</v>
      </c>
      <c r="AD21" s="95">
        <f>SUBTOTAL(9,AD22:AD24)</f>
        <v>0</v>
      </c>
      <c r="AE21" s="95">
        <f t="shared" si="6"/>
        <v>0</v>
      </c>
      <c r="AF21" s="95">
        <f t="shared" ref="AF21:AL21" si="7">SUBTOTAL(9,AF22:AF24)</f>
        <v>0</v>
      </c>
      <c r="AG21" s="95">
        <f t="shared" si="7"/>
        <v>0</v>
      </c>
      <c r="AH21" s="95">
        <f t="shared" si="7"/>
        <v>0</v>
      </c>
      <c r="AI21" s="95">
        <f t="shared" si="7"/>
        <v>0</v>
      </c>
      <c r="AJ21" s="95">
        <f t="shared" si="7"/>
        <v>0</v>
      </c>
      <c r="AK21" s="95">
        <f t="shared" si="7"/>
        <v>0</v>
      </c>
      <c r="AL21" s="95">
        <f t="shared" si="7"/>
        <v>0</v>
      </c>
      <c r="AM21" s="95">
        <f t="shared" ref="AM21:AR21" si="8">SUBTOTAL(9,AM22:AM24)</f>
        <v>0</v>
      </c>
      <c r="AN21" s="95">
        <f>SUBTOTAL(9,AN22:AN24)</f>
        <v>0</v>
      </c>
      <c r="AO21" s="95">
        <f>SUBTOTAL(9,AO22:AO24)</f>
        <v>0</v>
      </c>
      <c r="AP21" s="95">
        <f t="shared" si="8"/>
        <v>0</v>
      </c>
      <c r="AQ21" s="95">
        <f>SUBTOTAL(9,AQ22:AQ24)</f>
        <v>0</v>
      </c>
      <c r="AR21" s="95">
        <f t="shared" si="8"/>
        <v>0</v>
      </c>
    </row>
    <row r="22" spans="1:44" x14ac:dyDescent="0.25">
      <c r="A22" s="111" t="str">
        <f t="shared" si="0"/>
        <v>DISPUTES BY NUMBER</v>
      </c>
      <c r="B22" s="36"/>
      <c r="C22" s="12" t="s">
        <v>26</v>
      </c>
      <c r="D22" s="53" t="s">
        <v>222</v>
      </c>
      <c r="E22" s="53" t="s">
        <v>257</v>
      </c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1">
        <v>0</v>
      </c>
      <c r="L22" s="251">
        <v>0</v>
      </c>
      <c r="M22" s="251">
        <v>0</v>
      </c>
      <c r="N22" s="251">
        <v>0</v>
      </c>
      <c r="O22" s="251">
        <v>0</v>
      </c>
      <c r="P22" s="251">
        <v>0</v>
      </c>
      <c r="Q22" s="251">
        <v>0</v>
      </c>
      <c r="R22" s="251">
        <v>0</v>
      </c>
      <c r="S22" s="251">
        <v>0</v>
      </c>
      <c r="T22" s="251">
        <v>0</v>
      </c>
      <c r="U22" s="251">
        <v>0</v>
      </c>
      <c r="V22" s="251">
        <v>0</v>
      </c>
      <c r="W22" s="251">
        <v>0</v>
      </c>
      <c r="X22" s="251">
        <v>0</v>
      </c>
      <c r="Y22" s="251">
        <v>0</v>
      </c>
      <c r="Z22" s="251">
        <v>0</v>
      </c>
      <c r="AA22" s="251">
        <v>0</v>
      </c>
      <c r="AB22" s="251">
        <v>0</v>
      </c>
      <c r="AC22" s="251">
        <v>0</v>
      </c>
      <c r="AD22" s="251">
        <v>0</v>
      </c>
      <c r="AE22" s="251">
        <v>0</v>
      </c>
      <c r="AF22" s="251">
        <v>0</v>
      </c>
      <c r="AG22" s="251">
        <v>0</v>
      </c>
      <c r="AH22" s="251">
        <v>0</v>
      </c>
      <c r="AI22" s="251">
        <v>0</v>
      </c>
      <c r="AJ22" s="251">
        <v>0</v>
      </c>
      <c r="AK22" s="251">
        <v>0</v>
      </c>
      <c r="AL22" s="251">
        <v>0</v>
      </c>
      <c r="AM22" s="251">
        <v>0</v>
      </c>
      <c r="AN22" s="251">
        <v>0</v>
      </c>
      <c r="AO22" s="251">
        <v>0</v>
      </c>
      <c r="AP22" s="251">
        <v>0</v>
      </c>
      <c r="AQ22" s="251">
        <v>0</v>
      </c>
      <c r="AR22" s="251">
        <v>0</v>
      </c>
    </row>
    <row r="23" spans="1:44" x14ac:dyDescent="0.25">
      <c r="A23" s="111" t="str">
        <f t="shared" si="0"/>
        <v>DISPUTES BY NUMBER</v>
      </c>
      <c r="B23" s="36"/>
      <c r="C23" s="12" t="s">
        <v>26</v>
      </c>
      <c r="D23" s="53" t="s">
        <v>224</v>
      </c>
      <c r="E23" s="53" t="s">
        <v>258</v>
      </c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1">
        <v>0</v>
      </c>
      <c r="L23" s="251">
        <v>0</v>
      </c>
      <c r="M23" s="251">
        <v>0</v>
      </c>
      <c r="N23" s="251">
        <v>0</v>
      </c>
      <c r="O23" s="251">
        <v>0</v>
      </c>
      <c r="P23" s="251">
        <v>0</v>
      </c>
      <c r="Q23" s="251">
        <v>0</v>
      </c>
      <c r="R23" s="251">
        <v>0</v>
      </c>
      <c r="S23" s="251">
        <v>0</v>
      </c>
      <c r="T23" s="251">
        <v>0</v>
      </c>
      <c r="U23" s="251">
        <v>0</v>
      </c>
      <c r="V23" s="251">
        <v>0</v>
      </c>
      <c r="W23" s="251">
        <v>0</v>
      </c>
      <c r="X23" s="251">
        <v>0</v>
      </c>
      <c r="Y23" s="251">
        <v>0</v>
      </c>
      <c r="Z23" s="251">
        <v>0</v>
      </c>
      <c r="AA23" s="251">
        <v>0</v>
      </c>
      <c r="AB23" s="251">
        <v>0</v>
      </c>
      <c r="AC23" s="251">
        <v>0</v>
      </c>
      <c r="AD23" s="251">
        <v>0</v>
      </c>
      <c r="AE23" s="251">
        <v>0</v>
      </c>
      <c r="AF23" s="251">
        <v>0</v>
      </c>
      <c r="AG23" s="251">
        <v>0</v>
      </c>
      <c r="AH23" s="251">
        <v>0</v>
      </c>
      <c r="AI23" s="251">
        <v>0</v>
      </c>
      <c r="AJ23" s="251">
        <v>0</v>
      </c>
      <c r="AK23" s="251">
        <v>0</v>
      </c>
      <c r="AL23" s="251">
        <v>0</v>
      </c>
      <c r="AM23" s="251">
        <v>0</v>
      </c>
      <c r="AN23" s="251">
        <v>0</v>
      </c>
      <c r="AO23" s="251">
        <v>0</v>
      </c>
      <c r="AP23" s="251">
        <v>0</v>
      </c>
      <c r="AQ23" s="251">
        <v>0</v>
      </c>
      <c r="AR23" s="251">
        <v>0</v>
      </c>
    </row>
    <row r="24" spans="1:44" x14ac:dyDescent="0.25">
      <c r="A24" s="111" t="str">
        <f t="shared" si="0"/>
        <v>DISPUTES BY NUMBER</v>
      </c>
      <c r="B24" s="36"/>
      <c r="C24" s="12" t="s">
        <v>26</v>
      </c>
      <c r="D24" s="53" t="s">
        <v>341</v>
      </c>
      <c r="E24" s="53" t="s">
        <v>259</v>
      </c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1">
        <v>0</v>
      </c>
      <c r="L24" s="251">
        <v>0</v>
      </c>
      <c r="M24" s="251">
        <v>0</v>
      </c>
      <c r="N24" s="251">
        <v>0</v>
      </c>
      <c r="O24" s="251">
        <v>0</v>
      </c>
      <c r="P24" s="251">
        <v>0</v>
      </c>
      <c r="Q24" s="251">
        <v>0</v>
      </c>
      <c r="R24" s="251">
        <v>0</v>
      </c>
      <c r="S24" s="251">
        <v>0</v>
      </c>
      <c r="T24" s="251">
        <v>0</v>
      </c>
      <c r="U24" s="251">
        <v>0</v>
      </c>
      <c r="V24" s="251">
        <v>0</v>
      </c>
      <c r="W24" s="251">
        <v>0</v>
      </c>
      <c r="X24" s="251">
        <v>0</v>
      </c>
      <c r="Y24" s="251">
        <v>0</v>
      </c>
      <c r="Z24" s="251">
        <v>0</v>
      </c>
      <c r="AA24" s="251">
        <v>0</v>
      </c>
      <c r="AB24" s="251">
        <v>0</v>
      </c>
      <c r="AC24" s="251">
        <v>0</v>
      </c>
      <c r="AD24" s="251">
        <v>0</v>
      </c>
      <c r="AE24" s="251">
        <v>0</v>
      </c>
      <c r="AF24" s="251">
        <v>0</v>
      </c>
      <c r="AG24" s="251">
        <v>0</v>
      </c>
      <c r="AH24" s="251">
        <v>0</v>
      </c>
      <c r="AI24" s="251">
        <v>0</v>
      </c>
      <c r="AJ24" s="251">
        <v>0</v>
      </c>
      <c r="AK24" s="251">
        <v>0</v>
      </c>
      <c r="AL24" s="251">
        <v>0</v>
      </c>
      <c r="AM24" s="251">
        <v>0</v>
      </c>
      <c r="AN24" s="251">
        <v>0</v>
      </c>
      <c r="AO24" s="251">
        <v>0</v>
      </c>
      <c r="AP24" s="251">
        <v>0</v>
      </c>
      <c r="AQ24" s="251">
        <v>0</v>
      </c>
      <c r="AR24" s="251">
        <v>0</v>
      </c>
    </row>
    <row r="25" spans="1:44" x14ac:dyDescent="0.25">
      <c r="A25" s="111" t="str">
        <f t="shared" si="0"/>
        <v>DISPUTES BY NUMBER</v>
      </c>
      <c r="B25" s="36"/>
      <c r="C25" s="12" t="s">
        <v>26</v>
      </c>
      <c r="D25" s="53" t="s">
        <v>515</v>
      </c>
      <c r="E25" s="53" t="s">
        <v>228</v>
      </c>
      <c r="F25" s="95">
        <f t="shared" ref="F25:AR25" si="9">F14+F16-F21</f>
        <v>0</v>
      </c>
      <c r="G25" s="95">
        <f t="shared" si="9"/>
        <v>0</v>
      </c>
      <c r="H25" s="95">
        <f t="shared" si="9"/>
        <v>0</v>
      </c>
      <c r="I25" s="95">
        <f t="shared" si="9"/>
        <v>0</v>
      </c>
      <c r="J25" s="95">
        <f t="shared" si="9"/>
        <v>0</v>
      </c>
      <c r="K25" s="95">
        <f t="shared" si="9"/>
        <v>0</v>
      </c>
      <c r="L25" s="95">
        <f t="shared" si="9"/>
        <v>0</v>
      </c>
      <c r="M25" s="95">
        <f t="shared" si="9"/>
        <v>0</v>
      </c>
      <c r="N25" s="95">
        <f t="shared" si="9"/>
        <v>0</v>
      </c>
      <c r="O25" s="95">
        <f t="shared" si="9"/>
        <v>0</v>
      </c>
      <c r="P25" s="95">
        <f t="shared" si="9"/>
        <v>0</v>
      </c>
      <c r="Q25" s="95">
        <f t="shared" si="9"/>
        <v>0</v>
      </c>
      <c r="R25" s="95">
        <f t="shared" si="9"/>
        <v>0</v>
      </c>
      <c r="S25" s="95">
        <f t="shared" si="9"/>
        <v>0</v>
      </c>
      <c r="T25" s="95">
        <f t="shared" si="9"/>
        <v>0</v>
      </c>
      <c r="U25" s="95">
        <f t="shared" si="9"/>
        <v>0</v>
      </c>
      <c r="V25" s="95">
        <f t="shared" si="9"/>
        <v>0</v>
      </c>
      <c r="W25" s="95">
        <f t="shared" si="9"/>
        <v>0</v>
      </c>
      <c r="X25" s="95">
        <f t="shared" si="9"/>
        <v>0</v>
      </c>
      <c r="Y25" s="95">
        <f t="shared" si="9"/>
        <v>0</v>
      </c>
      <c r="Z25" s="95">
        <f t="shared" si="9"/>
        <v>0</v>
      </c>
      <c r="AA25" s="95">
        <f t="shared" si="9"/>
        <v>0</v>
      </c>
      <c r="AB25" s="95">
        <f t="shared" si="9"/>
        <v>0</v>
      </c>
      <c r="AC25" s="95">
        <f t="shared" si="9"/>
        <v>0</v>
      </c>
      <c r="AD25" s="95">
        <f t="shared" si="9"/>
        <v>0</v>
      </c>
      <c r="AE25" s="95">
        <f t="shared" si="9"/>
        <v>0</v>
      </c>
      <c r="AF25" s="95">
        <f t="shared" si="9"/>
        <v>0</v>
      </c>
      <c r="AG25" s="95">
        <f t="shared" si="9"/>
        <v>0</v>
      </c>
      <c r="AH25" s="95">
        <f t="shared" si="9"/>
        <v>0</v>
      </c>
      <c r="AI25" s="95">
        <f t="shared" si="9"/>
        <v>0</v>
      </c>
      <c r="AJ25" s="95">
        <f t="shared" si="9"/>
        <v>0</v>
      </c>
      <c r="AK25" s="95">
        <f t="shared" si="9"/>
        <v>0</v>
      </c>
      <c r="AL25" s="95">
        <f t="shared" si="9"/>
        <v>0</v>
      </c>
      <c r="AM25" s="95">
        <f t="shared" si="9"/>
        <v>0</v>
      </c>
      <c r="AN25" s="95">
        <f t="shared" si="9"/>
        <v>0</v>
      </c>
      <c r="AO25" s="95">
        <f t="shared" si="9"/>
        <v>0</v>
      </c>
      <c r="AP25" s="95">
        <f t="shared" si="9"/>
        <v>0</v>
      </c>
      <c r="AQ25" s="95">
        <f t="shared" si="9"/>
        <v>0</v>
      </c>
      <c r="AR25" s="95">
        <f t="shared" si="9"/>
        <v>0</v>
      </c>
    </row>
    <row r="26" spans="1:44" x14ac:dyDescent="0.25">
      <c r="A26" s="111"/>
      <c r="B26" s="36"/>
      <c r="C26" s="1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</row>
    <row r="27" spans="1:44" x14ac:dyDescent="0.25">
      <c r="A27" s="111" t="str">
        <f t="shared" ref="A27:A35" si="10">$A$14</f>
        <v>DISPUTES BY NUMBER</v>
      </c>
      <c r="B27" s="36"/>
      <c r="C27" s="12" t="s">
        <v>26</v>
      </c>
      <c r="D27" s="53" t="s">
        <v>355</v>
      </c>
      <c r="E27" s="53" t="s">
        <v>27</v>
      </c>
      <c r="F27" s="95">
        <f t="shared" ref="F27:R27" si="11">SUBTOTAL(9,F28:F35)</f>
        <v>0</v>
      </c>
      <c r="G27" s="95">
        <f t="shared" si="11"/>
        <v>0</v>
      </c>
      <c r="H27" s="95">
        <f t="shared" si="11"/>
        <v>0</v>
      </c>
      <c r="I27" s="95">
        <f t="shared" si="11"/>
        <v>0</v>
      </c>
      <c r="J27" s="95">
        <f t="shared" si="11"/>
        <v>0</v>
      </c>
      <c r="K27" s="95">
        <f t="shared" si="11"/>
        <v>0</v>
      </c>
      <c r="L27" s="95">
        <f t="shared" si="11"/>
        <v>0</v>
      </c>
      <c r="M27" s="95">
        <f t="shared" si="11"/>
        <v>0</v>
      </c>
      <c r="N27" s="95">
        <f>SUBTOTAL(9,N28:N35)</f>
        <v>0</v>
      </c>
      <c r="O27" s="95">
        <f>SUBTOTAL(9,O28:O35)</f>
        <v>0</v>
      </c>
      <c r="P27" s="95">
        <f t="shared" si="11"/>
        <v>0</v>
      </c>
      <c r="Q27" s="95">
        <f>SUBTOTAL(9,Q28:Q35)</f>
        <v>0</v>
      </c>
      <c r="R27" s="95">
        <f t="shared" si="11"/>
        <v>0</v>
      </c>
      <c r="S27" s="95">
        <f t="shared" ref="S27:AR27" si="12">SUBTOTAL(9,S28:S35)</f>
        <v>0</v>
      </c>
      <c r="T27" s="95">
        <f t="shared" si="12"/>
        <v>0</v>
      </c>
      <c r="U27" s="95">
        <f t="shared" si="12"/>
        <v>0</v>
      </c>
      <c r="V27" s="95">
        <f t="shared" si="12"/>
        <v>0</v>
      </c>
      <c r="W27" s="95">
        <f t="shared" si="12"/>
        <v>0</v>
      </c>
      <c r="X27" s="95">
        <f t="shared" si="12"/>
        <v>0</v>
      </c>
      <c r="Y27" s="95">
        <f t="shared" si="12"/>
        <v>0</v>
      </c>
      <c r="Z27" s="95">
        <f t="shared" si="12"/>
        <v>0</v>
      </c>
      <c r="AA27" s="95">
        <f>SUBTOTAL(9,AA28:AA35)</f>
        <v>0</v>
      </c>
      <c r="AB27" s="95">
        <f>SUBTOTAL(9,AB28:AB35)</f>
        <v>0</v>
      </c>
      <c r="AC27" s="95">
        <f t="shared" si="12"/>
        <v>0</v>
      </c>
      <c r="AD27" s="95">
        <f>SUBTOTAL(9,AD28:AD35)</f>
        <v>0</v>
      </c>
      <c r="AE27" s="95">
        <f t="shared" si="12"/>
        <v>0</v>
      </c>
      <c r="AF27" s="95">
        <f t="shared" si="12"/>
        <v>0</v>
      </c>
      <c r="AG27" s="95">
        <f t="shared" si="12"/>
        <v>0</v>
      </c>
      <c r="AH27" s="95">
        <f t="shared" si="12"/>
        <v>0</v>
      </c>
      <c r="AI27" s="95">
        <f t="shared" si="12"/>
        <v>0</v>
      </c>
      <c r="AJ27" s="95">
        <f t="shared" si="12"/>
        <v>0</v>
      </c>
      <c r="AK27" s="95">
        <f t="shared" si="12"/>
        <v>0</v>
      </c>
      <c r="AL27" s="95">
        <f t="shared" si="12"/>
        <v>0</v>
      </c>
      <c r="AM27" s="95">
        <f t="shared" si="12"/>
        <v>0</v>
      </c>
      <c r="AN27" s="95">
        <f>SUBTOTAL(9,AN28:AN35)</f>
        <v>0</v>
      </c>
      <c r="AO27" s="95">
        <f>SUBTOTAL(9,AO28:AO35)</f>
        <v>0</v>
      </c>
      <c r="AP27" s="95">
        <f t="shared" si="12"/>
        <v>0</v>
      </c>
      <c r="AQ27" s="95">
        <f>SUBTOTAL(9,AQ28:AQ35)</f>
        <v>0</v>
      </c>
      <c r="AR27" s="95">
        <f t="shared" si="12"/>
        <v>0</v>
      </c>
    </row>
    <row r="28" spans="1:44" x14ac:dyDescent="0.25">
      <c r="A28" s="111" t="str">
        <f t="shared" si="10"/>
        <v>DISPUTES BY NUMBER</v>
      </c>
      <c r="B28" s="36"/>
      <c r="C28" s="12" t="s">
        <v>26</v>
      </c>
      <c r="D28" s="53" t="s">
        <v>454</v>
      </c>
      <c r="E28" s="53" t="s">
        <v>229</v>
      </c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0</v>
      </c>
      <c r="M28" s="251">
        <v>0</v>
      </c>
      <c r="N28" s="251">
        <v>0</v>
      </c>
      <c r="O28" s="251">
        <v>0</v>
      </c>
      <c r="P28" s="251">
        <v>0</v>
      </c>
      <c r="Q28" s="251">
        <v>0</v>
      </c>
      <c r="R28" s="251">
        <v>0</v>
      </c>
      <c r="S28" s="251">
        <v>0</v>
      </c>
      <c r="T28" s="251">
        <v>0</v>
      </c>
      <c r="U28" s="251">
        <v>0</v>
      </c>
      <c r="V28" s="251">
        <v>0</v>
      </c>
      <c r="W28" s="251">
        <v>0</v>
      </c>
      <c r="X28" s="251">
        <v>0</v>
      </c>
      <c r="Y28" s="251">
        <v>0</v>
      </c>
      <c r="Z28" s="251">
        <v>0</v>
      </c>
      <c r="AA28" s="251">
        <v>0</v>
      </c>
      <c r="AB28" s="251">
        <v>0</v>
      </c>
      <c r="AC28" s="251">
        <v>0</v>
      </c>
      <c r="AD28" s="251">
        <v>0</v>
      </c>
      <c r="AE28" s="251">
        <v>0</v>
      </c>
      <c r="AF28" s="251">
        <v>0</v>
      </c>
      <c r="AG28" s="251">
        <v>0</v>
      </c>
      <c r="AH28" s="251">
        <v>0</v>
      </c>
      <c r="AI28" s="251">
        <v>0</v>
      </c>
      <c r="AJ28" s="251">
        <v>0</v>
      </c>
      <c r="AK28" s="251">
        <v>0</v>
      </c>
      <c r="AL28" s="251">
        <v>0</v>
      </c>
      <c r="AM28" s="251">
        <v>0</v>
      </c>
      <c r="AN28" s="251">
        <v>0</v>
      </c>
      <c r="AO28" s="251">
        <v>0</v>
      </c>
      <c r="AP28" s="251">
        <v>0</v>
      </c>
      <c r="AQ28" s="251">
        <v>0</v>
      </c>
      <c r="AR28" s="251">
        <v>0</v>
      </c>
    </row>
    <row r="29" spans="1:44" x14ac:dyDescent="0.25">
      <c r="A29" s="111" t="str">
        <f t="shared" si="10"/>
        <v>DISPUTES BY NUMBER</v>
      </c>
      <c r="B29" s="36"/>
      <c r="C29" s="12" t="s">
        <v>26</v>
      </c>
      <c r="D29" s="53" t="s">
        <v>455</v>
      </c>
      <c r="E29" s="53" t="s">
        <v>230</v>
      </c>
      <c r="F29" s="95">
        <f>SUBTOTAL(9,F30:F32)</f>
        <v>0</v>
      </c>
      <c r="G29" s="95">
        <f t="shared" ref="G29:AR29" si="13">SUBTOTAL(9,G30:G32)</f>
        <v>0</v>
      </c>
      <c r="H29" s="95">
        <f t="shared" si="13"/>
        <v>0</v>
      </c>
      <c r="I29" s="95">
        <f t="shared" si="13"/>
        <v>0</v>
      </c>
      <c r="J29" s="95">
        <f t="shared" si="13"/>
        <v>0</v>
      </c>
      <c r="K29" s="95">
        <f t="shared" si="13"/>
        <v>0</v>
      </c>
      <c r="L29" s="95">
        <f t="shared" si="13"/>
        <v>0</v>
      </c>
      <c r="M29" s="95">
        <f t="shared" si="13"/>
        <v>0</v>
      </c>
      <c r="N29" s="95">
        <f t="shared" si="13"/>
        <v>0</v>
      </c>
      <c r="O29" s="95">
        <f t="shared" si="13"/>
        <v>0</v>
      </c>
      <c r="P29" s="95">
        <f t="shared" si="13"/>
        <v>0</v>
      </c>
      <c r="Q29" s="95">
        <f t="shared" si="13"/>
        <v>0</v>
      </c>
      <c r="R29" s="95">
        <f t="shared" si="13"/>
        <v>0</v>
      </c>
      <c r="S29" s="95">
        <f t="shared" si="13"/>
        <v>0</v>
      </c>
      <c r="T29" s="95">
        <f t="shared" si="13"/>
        <v>0</v>
      </c>
      <c r="U29" s="95">
        <f t="shared" si="13"/>
        <v>0</v>
      </c>
      <c r="V29" s="95">
        <f t="shared" si="13"/>
        <v>0</v>
      </c>
      <c r="W29" s="95">
        <f t="shared" si="13"/>
        <v>0</v>
      </c>
      <c r="X29" s="95">
        <f t="shared" si="13"/>
        <v>0</v>
      </c>
      <c r="Y29" s="95">
        <f t="shared" si="13"/>
        <v>0</v>
      </c>
      <c r="Z29" s="95">
        <f t="shared" si="13"/>
        <v>0</v>
      </c>
      <c r="AA29" s="95">
        <f t="shared" si="13"/>
        <v>0</v>
      </c>
      <c r="AB29" s="95">
        <f t="shared" si="13"/>
        <v>0</v>
      </c>
      <c r="AC29" s="95">
        <f t="shared" si="13"/>
        <v>0</v>
      </c>
      <c r="AD29" s="95">
        <f t="shared" si="13"/>
        <v>0</v>
      </c>
      <c r="AE29" s="95">
        <f t="shared" si="13"/>
        <v>0</v>
      </c>
      <c r="AF29" s="95">
        <f t="shared" si="13"/>
        <v>0</v>
      </c>
      <c r="AG29" s="95">
        <f t="shared" si="13"/>
        <v>0</v>
      </c>
      <c r="AH29" s="95">
        <f t="shared" si="13"/>
        <v>0</v>
      </c>
      <c r="AI29" s="95">
        <f t="shared" si="13"/>
        <v>0</v>
      </c>
      <c r="AJ29" s="95">
        <f t="shared" si="13"/>
        <v>0</v>
      </c>
      <c r="AK29" s="95">
        <f t="shared" si="13"/>
        <v>0</v>
      </c>
      <c r="AL29" s="95">
        <f t="shared" si="13"/>
        <v>0</v>
      </c>
      <c r="AM29" s="95">
        <f t="shared" si="13"/>
        <v>0</v>
      </c>
      <c r="AN29" s="95">
        <f t="shared" si="13"/>
        <v>0</v>
      </c>
      <c r="AO29" s="95">
        <f t="shared" si="13"/>
        <v>0</v>
      </c>
      <c r="AP29" s="95">
        <f t="shared" si="13"/>
        <v>0</v>
      </c>
      <c r="AQ29" s="95">
        <f t="shared" si="13"/>
        <v>0</v>
      </c>
      <c r="AR29" s="95">
        <f t="shared" si="13"/>
        <v>0</v>
      </c>
    </row>
    <row r="30" spans="1:44" x14ac:dyDescent="0.25">
      <c r="A30" s="111" t="str">
        <f t="shared" si="10"/>
        <v>DISPUTES BY NUMBER</v>
      </c>
      <c r="B30" s="36"/>
      <c r="C30" s="12" t="s">
        <v>26</v>
      </c>
      <c r="D30" s="53" t="s">
        <v>456</v>
      </c>
      <c r="E30" s="53" t="s">
        <v>510</v>
      </c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1">
        <v>0</v>
      </c>
      <c r="L30" s="251">
        <v>0</v>
      </c>
      <c r="M30" s="251">
        <v>0</v>
      </c>
      <c r="N30" s="251">
        <v>0</v>
      </c>
      <c r="O30" s="251">
        <v>0</v>
      </c>
      <c r="P30" s="251">
        <v>0</v>
      </c>
      <c r="Q30" s="251">
        <v>0</v>
      </c>
      <c r="R30" s="251">
        <v>0</v>
      </c>
      <c r="S30" s="251">
        <v>0</v>
      </c>
      <c r="T30" s="251">
        <v>0</v>
      </c>
      <c r="U30" s="251">
        <v>0</v>
      </c>
      <c r="V30" s="251">
        <v>0</v>
      </c>
      <c r="W30" s="251">
        <v>0</v>
      </c>
      <c r="X30" s="251">
        <v>0</v>
      </c>
      <c r="Y30" s="251">
        <v>0</v>
      </c>
      <c r="Z30" s="251">
        <v>0</v>
      </c>
      <c r="AA30" s="251">
        <v>0</v>
      </c>
      <c r="AB30" s="251">
        <v>0</v>
      </c>
      <c r="AC30" s="251">
        <v>0</v>
      </c>
      <c r="AD30" s="251">
        <v>0</v>
      </c>
      <c r="AE30" s="251">
        <v>0</v>
      </c>
      <c r="AF30" s="251">
        <v>0</v>
      </c>
      <c r="AG30" s="251">
        <v>0</v>
      </c>
      <c r="AH30" s="251">
        <v>0</v>
      </c>
      <c r="AI30" s="251">
        <v>0</v>
      </c>
      <c r="AJ30" s="251">
        <v>0</v>
      </c>
      <c r="AK30" s="251">
        <v>0</v>
      </c>
      <c r="AL30" s="251">
        <v>0</v>
      </c>
      <c r="AM30" s="251">
        <v>0</v>
      </c>
      <c r="AN30" s="251">
        <v>0</v>
      </c>
      <c r="AO30" s="251">
        <v>0</v>
      </c>
      <c r="AP30" s="251">
        <v>0</v>
      </c>
      <c r="AQ30" s="251">
        <v>0</v>
      </c>
      <c r="AR30" s="251">
        <v>0</v>
      </c>
    </row>
    <row r="31" spans="1:44" x14ac:dyDescent="0.25">
      <c r="A31" s="111" t="str">
        <f t="shared" si="10"/>
        <v>DISPUTES BY NUMBER</v>
      </c>
      <c r="B31" s="36"/>
      <c r="C31" s="12" t="s">
        <v>26</v>
      </c>
      <c r="D31" s="53" t="s">
        <v>356</v>
      </c>
      <c r="E31" s="53" t="s">
        <v>511</v>
      </c>
      <c r="F31" s="251">
        <v>0</v>
      </c>
      <c r="G31" s="251">
        <v>0</v>
      </c>
      <c r="H31" s="251">
        <v>0</v>
      </c>
      <c r="I31" s="251">
        <v>0</v>
      </c>
      <c r="J31" s="251">
        <v>0</v>
      </c>
      <c r="K31" s="251">
        <v>0</v>
      </c>
      <c r="L31" s="251">
        <v>0</v>
      </c>
      <c r="M31" s="251">
        <v>0</v>
      </c>
      <c r="N31" s="251">
        <v>0</v>
      </c>
      <c r="O31" s="251">
        <v>0</v>
      </c>
      <c r="P31" s="251">
        <v>0</v>
      </c>
      <c r="Q31" s="251">
        <v>0</v>
      </c>
      <c r="R31" s="251">
        <v>0</v>
      </c>
      <c r="S31" s="251">
        <v>0</v>
      </c>
      <c r="T31" s="251">
        <v>0</v>
      </c>
      <c r="U31" s="251">
        <v>0</v>
      </c>
      <c r="V31" s="251">
        <v>0</v>
      </c>
      <c r="W31" s="251">
        <v>0</v>
      </c>
      <c r="X31" s="251">
        <v>0</v>
      </c>
      <c r="Y31" s="251">
        <v>0</v>
      </c>
      <c r="Z31" s="251">
        <v>0</v>
      </c>
      <c r="AA31" s="251">
        <v>0</v>
      </c>
      <c r="AB31" s="251">
        <v>0</v>
      </c>
      <c r="AC31" s="251">
        <v>0</v>
      </c>
      <c r="AD31" s="251">
        <v>0</v>
      </c>
      <c r="AE31" s="251">
        <v>0</v>
      </c>
      <c r="AF31" s="251">
        <v>0</v>
      </c>
      <c r="AG31" s="251">
        <v>0</v>
      </c>
      <c r="AH31" s="251">
        <v>0</v>
      </c>
      <c r="AI31" s="251">
        <v>0</v>
      </c>
      <c r="AJ31" s="251">
        <v>0</v>
      </c>
      <c r="AK31" s="251">
        <v>0</v>
      </c>
      <c r="AL31" s="251">
        <v>0</v>
      </c>
      <c r="AM31" s="251">
        <v>0</v>
      </c>
      <c r="AN31" s="251">
        <v>0</v>
      </c>
      <c r="AO31" s="251">
        <v>0</v>
      </c>
      <c r="AP31" s="251">
        <v>0</v>
      </c>
      <c r="AQ31" s="251">
        <v>0</v>
      </c>
      <c r="AR31" s="251">
        <v>0</v>
      </c>
    </row>
    <row r="32" spans="1:44" x14ac:dyDescent="0.25">
      <c r="A32" s="111" t="str">
        <f t="shared" si="10"/>
        <v>DISPUTES BY NUMBER</v>
      </c>
      <c r="B32" s="36"/>
      <c r="C32" s="12" t="s">
        <v>26</v>
      </c>
      <c r="D32" s="53" t="s">
        <v>357</v>
      </c>
      <c r="E32" s="53" t="s">
        <v>512</v>
      </c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1">
        <v>0</v>
      </c>
      <c r="L32" s="251">
        <v>0</v>
      </c>
      <c r="M32" s="251">
        <v>0</v>
      </c>
      <c r="N32" s="251">
        <v>0</v>
      </c>
      <c r="O32" s="251">
        <v>0</v>
      </c>
      <c r="P32" s="251">
        <v>0</v>
      </c>
      <c r="Q32" s="251">
        <v>0</v>
      </c>
      <c r="R32" s="251">
        <v>0</v>
      </c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1">
        <v>0</v>
      </c>
      <c r="Y32" s="251">
        <v>0</v>
      </c>
      <c r="Z32" s="251">
        <v>0</v>
      </c>
      <c r="AA32" s="251">
        <v>0</v>
      </c>
      <c r="AB32" s="251">
        <v>0</v>
      </c>
      <c r="AC32" s="251">
        <v>0</v>
      </c>
      <c r="AD32" s="251">
        <v>0</v>
      </c>
      <c r="AE32" s="251">
        <v>0</v>
      </c>
      <c r="AF32" s="251">
        <v>0</v>
      </c>
      <c r="AG32" s="251">
        <v>0</v>
      </c>
      <c r="AH32" s="251">
        <v>0</v>
      </c>
      <c r="AI32" s="251">
        <v>0</v>
      </c>
      <c r="AJ32" s="251">
        <v>0</v>
      </c>
      <c r="AK32" s="251">
        <v>0</v>
      </c>
      <c r="AL32" s="251">
        <v>0</v>
      </c>
      <c r="AM32" s="251">
        <v>0</v>
      </c>
      <c r="AN32" s="251">
        <v>0</v>
      </c>
      <c r="AO32" s="251">
        <v>0</v>
      </c>
      <c r="AP32" s="251">
        <v>0</v>
      </c>
      <c r="AQ32" s="251">
        <v>0</v>
      </c>
      <c r="AR32" s="251">
        <v>0</v>
      </c>
    </row>
    <row r="33" spans="1:44" x14ac:dyDescent="0.25">
      <c r="A33" s="111" t="str">
        <f t="shared" si="10"/>
        <v>DISPUTES BY NUMBER</v>
      </c>
      <c r="B33" s="36"/>
      <c r="C33" s="12" t="s">
        <v>26</v>
      </c>
      <c r="D33" s="53" t="s">
        <v>469</v>
      </c>
      <c r="E33" s="53" t="s">
        <v>231</v>
      </c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1">
        <v>0</v>
      </c>
      <c r="L33" s="251">
        <v>0</v>
      </c>
      <c r="M33" s="251">
        <v>0</v>
      </c>
      <c r="N33" s="251">
        <v>0</v>
      </c>
      <c r="O33" s="251">
        <v>0</v>
      </c>
      <c r="P33" s="251">
        <v>0</v>
      </c>
      <c r="Q33" s="251">
        <v>0</v>
      </c>
      <c r="R33" s="251">
        <v>0</v>
      </c>
      <c r="S33" s="251">
        <v>0</v>
      </c>
      <c r="T33" s="251">
        <v>0</v>
      </c>
      <c r="U33" s="251">
        <v>0</v>
      </c>
      <c r="V33" s="251">
        <v>0</v>
      </c>
      <c r="W33" s="251">
        <v>0</v>
      </c>
      <c r="X33" s="251">
        <v>0</v>
      </c>
      <c r="Y33" s="251">
        <v>0</v>
      </c>
      <c r="Z33" s="251">
        <v>0</v>
      </c>
      <c r="AA33" s="251">
        <v>0</v>
      </c>
      <c r="AB33" s="251">
        <v>0</v>
      </c>
      <c r="AC33" s="251">
        <v>0</v>
      </c>
      <c r="AD33" s="251">
        <v>0</v>
      </c>
      <c r="AE33" s="251">
        <v>0</v>
      </c>
      <c r="AF33" s="251">
        <v>0</v>
      </c>
      <c r="AG33" s="251">
        <v>0</v>
      </c>
      <c r="AH33" s="251">
        <v>0</v>
      </c>
      <c r="AI33" s="251">
        <v>0</v>
      </c>
      <c r="AJ33" s="251">
        <v>0</v>
      </c>
      <c r="AK33" s="251">
        <v>0</v>
      </c>
      <c r="AL33" s="251">
        <v>0</v>
      </c>
      <c r="AM33" s="251">
        <v>0</v>
      </c>
      <c r="AN33" s="251">
        <v>0</v>
      </c>
      <c r="AO33" s="251">
        <v>0</v>
      </c>
      <c r="AP33" s="251">
        <v>0</v>
      </c>
      <c r="AQ33" s="251">
        <v>0</v>
      </c>
      <c r="AR33" s="251">
        <v>0</v>
      </c>
    </row>
    <row r="34" spans="1:44" x14ac:dyDescent="0.25">
      <c r="A34" s="111" t="str">
        <f t="shared" si="10"/>
        <v>DISPUTES BY NUMBER</v>
      </c>
      <c r="B34" s="36"/>
      <c r="C34" s="12" t="s">
        <v>26</v>
      </c>
      <c r="D34" s="53" t="s">
        <v>260</v>
      </c>
      <c r="E34" s="53" t="s">
        <v>232</v>
      </c>
      <c r="F34" s="251">
        <v>0</v>
      </c>
      <c r="G34" s="251">
        <v>0</v>
      </c>
      <c r="H34" s="251">
        <v>0</v>
      </c>
      <c r="I34" s="251">
        <v>0</v>
      </c>
      <c r="J34" s="251">
        <v>0</v>
      </c>
      <c r="K34" s="251">
        <v>0</v>
      </c>
      <c r="L34" s="251">
        <v>0</v>
      </c>
      <c r="M34" s="251">
        <v>0</v>
      </c>
      <c r="N34" s="251">
        <v>0</v>
      </c>
      <c r="O34" s="251">
        <v>0</v>
      </c>
      <c r="P34" s="251">
        <v>0</v>
      </c>
      <c r="Q34" s="251">
        <v>0</v>
      </c>
      <c r="R34" s="251">
        <v>0</v>
      </c>
      <c r="S34" s="251">
        <v>0</v>
      </c>
      <c r="T34" s="251">
        <v>0</v>
      </c>
      <c r="U34" s="251">
        <v>0</v>
      </c>
      <c r="V34" s="251">
        <v>0</v>
      </c>
      <c r="W34" s="251">
        <v>0</v>
      </c>
      <c r="X34" s="251">
        <v>0</v>
      </c>
      <c r="Y34" s="251">
        <v>0</v>
      </c>
      <c r="Z34" s="251">
        <v>0</v>
      </c>
      <c r="AA34" s="251">
        <v>0</v>
      </c>
      <c r="AB34" s="251">
        <v>0</v>
      </c>
      <c r="AC34" s="251">
        <v>0</v>
      </c>
      <c r="AD34" s="251">
        <v>0</v>
      </c>
      <c r="AE34" s="251">
        <v>0</v>
      </c>
      <c r="AF34" s="251">
        <v>0</v>
      </c>
      <c r="AG34" s="251">
        <v>0</v>
      </c>
      <c r="AH34" s="251">
        <v>0</v>
      </c>
      <c r="AI34" s="251">
        <v>0</v>
      </c>
      <c r="AJ34" s="251">
        <v>0</v>
      </c>
      <c r="AK34" s="251">
        <v>0</v>
      </c>
      <c r="AL34" s="251">
        <v>0</v>
      </c>
      <c r="AM34" s="251">
        <v>0</v>
      </c>
      <c r="AN34" s="251">
        <v>0</v>
      </c>
      <c r="AO34" s="251">
        <v>0</v>
      </c>
      <c r="AP34" s="251">
        <v>0</v>
      </c>
      <c r="AQ34" s="251">
        <v>0</v>
      </c>
      <c r="AR34" s="251">
        <v>0</v>
      </c>
    </row>
    <row r="35" spans="1:44" x14ac:dyDescent="0.25">
      <c r="A35" s="111" t="str">
        <f t="shared" si="10"/>
        <v>DISPUTES BY NUMBER</v>
      </c>
      <c r="B35" s="36"/>
      <c r="C35" s="12" t="s">
        <v>26</v>
      </c>
      <c r="D35" s="53" t="s">
        <v>261</v>
      </c>
      <c r="E35" s="53" t="s">
        <v>513</v>
      </c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1">
        <v>0</v>
      </c>
      <c r="L35" s="251">
        <v>0</v>
      </c>
      <c r="M35" s="251">
        <v>0</v>
      </c>
      <c r="N35" s="251">
        <v>0</v>
      </c>
      <c r="O35" s="251">
        <v>0</v>
      </c>
      <c r="P35" s="251">
        <v>0</v>
      </c>
      <c r="Q35" s="251">
        <v>0</v>
      </c>
      <c r="R35" s="251">
        <v>0</v>
      </c>
      <c r="S35" s="251">
        <v>0</v>
      </c>
      <c r="T35" s="251">
        <v>0</v>
      </c>
      <c r="U35" s="251">
        <v>0</v>
      </c>
      <c r="V35" s="251">
        <v>0</v>
      </c>
      <c r="W35" s="251">
        <v>0</v>
      </c>
      <c r="X35" s="251">
        <v>0</v>
      </c>
      <c r="Y35" s="251">
        <v>0</v>
      </c>
      <c r="Z35" s="251">
        <v>0</v>
      </c>
      <c r="AA35" s="251">
        <v>0</v>
      </c>
      <c r="AB35" s="251">
        <v>0</v>
      </c>
      <c r="AC35" s="251">
        <v>0</v>
      </c>
      <c r="AD35" s="251">
        <v>0</v>
      </c>
      <c r="AE35" s="251">
        <v>0</v>
      </c>
      <c r="AF35" s="251">
        <v>0</v>
      </c>
      <c r="AG35" s="251">
        <v>0</v>
      </c>
      <c r="AH35" s="251">
        <v>0</v>
      </c>
      <c r="AI35" s="251">
        <v>0</v>
      </c>
      <c r="AJ35" s="251">
        <v>0</v>
      </c>
      <c r="AK35" s="251">
        <v>0</v>
      </c>
      <c r="AL35" s="251">
        <v>0</v>
      </c>
      <c r="AM35" s="251">
        <v>0</v>
      </c>
      <c r="AN35" s="251">
        <v>0</v>
      </c>
      <c r="AO35" s="251">
        <v>0</v>
      </c>
      <c r="AP35" s="251">
        <v>0</v>
      </c>
      <c r="AQ35" s="251">
        <v>0</v>
      </c>
      <c r="AR35" s="251">
        <v>0</v>
      </c>
    </row>
    <row r="36" spans="1:44" x14ac:dyDescent="0.25">
      <c r="A36" s="110"/>
      <c r="B36" s="36"/>
      <c r="C36" s="12"/>
      <c r="D36" s="92"/>
      <c r="E36" s="153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</row>
    <row r="37" spans="1:44" x14ac:dyDescent="0.25">
      <c r="A37" s="111" t="str">
        <f>$A$14</f>
        <v>DISPUTES BY NUMBER</v>
      </c>
      <c r="B37" s="36"/>
      <c r="C37" s="12" t="s">
        <v>27</v>
      </c>
      <c r="D37" s="53" t="s">
        <v>352</v>
      </c>
      <c r="E37" s="53" t="s">
        <v>233</v>
      </c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1">
        <v>0</v>
      </c>
      <c r="L37" s="251">
        <v>0</v>
      </c>
      <c r="M37" s="251">
        <v>0</v>
      </c>
      <c r="N37" s="251">
        <v>0</v>
      </c>
      <c r="O37" s="251">
        <v>0</v>
      </c>
      <c r="P37" s="251">
        <v>0</v>
      </c>
      <c r="Q37" s="251">
        <v>0</v>
      </c>
      <c r="R37" s="251">
        <v>0</v>
      </c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1">
        <v>0</v>
      </c>
      <c r="Y37" s="251">
        <v>0</v>
      </c>
      <c r="Z37" s="251">
        <v>0</v>
      </c>
      <c r="AA37" s="251">
        <v>0</v>
      </c>
      <c r="AB37" s="251">
        <v>0</v>
      </c>
      <c r="AC37" s="251">
        <v>0</v>
      </c>
      <c r="AD37" s="251">
        <v>0</v>
      </c>
      <c r="AE37" s="251">
        <v>0</v>
      </c>
      <c r="AF37" s="251">
        <v>0</v>
      </c>
      <c r="AG37" s="251">
        <v>0</v>
      </c>
      <c r="AH37" s="251">
        <v>0</v>
      </c>
      <c r="AI37" s="251">
        <v>0</v>
      </c>
      <c r="AJ37" s="251">
        <v>0</v>
      </c>
      <c r="AK37" s="251">
        <v>0</v>
      </c>
      <c r="AL37" s="251">
        <v>0</v>
      </c>
      <c r="AM37" s="251">
        <v>0</v>
      </c>
      <c r="AN37" s="251">
        <v>0</v>
      </c>
      <c r="AO37" s="251">
        <v>0</v>
      </c>
      <c r="AP37" s="251">
        <v>0</v>
      </c>
      <c r="AQ37" s="251">
        <v>0</v>
      </c>
      <c r="AR37" s="251">
        <v>0</v>
      </c>
    </row>
    <row r="38" spans="1:44" x14ac:dyDescent="0.25">
      <c r="A38" s="111"/>
      <c r="B38" s="36"/>
      <c r="C38" s="12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</row>
    <row r="39" spans="1:44" x14ac:dyDescent="0.25">
      <c r="A39" s="111"/>
      <c r="B39" s="36"/>
      <c r="C39" s="12"/>
      <c r="D39" s="67" t="s">
        <v>514</v>
      </c>
      <c r="E39" s="53"/>
      <c r="F39" s="69">
        <f t="shared" ref="F39:AR39" si="14">F37-SUM(F14:F16)+F27+F21</f>
        <v>0</v>
      </c>
      <c r="G39" s="69">
        <f t="shared" si="14"/>
        <v>0</v>
      </c>
      <c r="H39" s="69">
        <f t="shared" si="14"/>
        <v>0</v>
      </c>
      <c r="I39" s="69">
        <f t="shared" si="14"/>
        <v>0</v>
      </c>
      <c r="J39" s="69">
        <f t="shared" si="14"/>
        <v>0</v>
      </c>
      <c r="K39" s="69">
        <f t="shared" si="14"/>
        <v>0</v>
      </c>
      <c r="L39" s="69">
        <f t="shared" si="14"/>
        <v>0</v>
      </c>
      <c r="M39" s="69">
        <f t="shared" si="14"/>
        <v>0</v>
      </c>
      <c r="N39" s="69">
        <f t="shared" si="14"/>
        <v>0</v>
      </c>
      <c r="O39" s="69">
        <f t="shared" si="14"/>
        <v>0</v>
      </c>
      <c r="P39" s="69">
        <f t="shared" si="14"/>
        <v>0</v>
      </c>
      <c r="Q39" s="69">
        <f t="shared" si="14"/>
        <v>0</v>
      </c>
      <c r="R39" s="69">
        <f t="shared" si="14"/>
        <v>0</v>
      </c>
      <c r="S39" s="69">
        <f t="shared" si="14"/>
        <v>0</v>
      </c>
      <c r="T39" s="69">
        <f t="shared" si="14"/>
        <v>0</v>
      </c>
      <c r="U39" s="69">
        <f t="shared" si="14"/>
        <v>0</v>
      </c>
      <c r="V39" s="69">
        <f t="shared" si="14"/>
        <v>0</v>
      </c>
      <c r="W39" s="69">
        <f t="shared" si="14"/>
        <v>0</v>
      </c>
      <c r="X39" s="69">
        <f t="shared" si="14"/>
        <v>0</v>
      </c>
      <c r="Y39" s="69">
        <f t="shared" si="14"/>
        <v>0</v>
      </c>
      <c r="Z39" s="69">
        <f t="shared" si="14"/>
        <v>0</v>
      </c>
      <c r="AA39" s="69">
        <f t="shared" si="14"/>
        <v>0</v>
      </c>
      <c r="AB39" s="69">
        <f t="shared" si="14"/>
        <v>0</v>
      </c>
      <c r="AC39" s="69">
        <f t="shared" si="14"/>
        <v>0</v>
      </c>
      <c r="AD39" s="69">
        <f t="shared" si="14"/>
        <v>0</v>
      </c>
      <c r="AE39" s="69">
        <f t="shared" si="14"/>
        <v>0</v>
      </c>
      <c r="AF39" s="69">
        <f t="shared" si="14"/>
        <v>0</v>
      </c>
      <c r="AG39" s="69">
        <f t="shared" si="14"/>
        <v>0</v>
      </c>
      <c r="AH39" s="69">
        <f t="shared" si="14"/>
        <v>0</v>
      </c>
      <c r="AI39" s="69">
        <f t="shared" si="14"/>
        <v>0</v>
      </c>
      <c r="AJ39" s="69">
        <f t="shared" si="14"/>
        <v>0</v>
      </c>
      <c r="AK39" s="69">
        <f t="shared" si="14"/>
        <v>0</v>
      </c>
      <c r="AL39" s="69">
        <f t="shared" si="14"/>
        <v>0</v>
      </c>
      <c r="AM39" s="69">
        <f t="shared" si="14"/>
        <v>0</v>
      </c>
      <c r="AN39" s="69">
        <f t="shared" si="14"/>
        <v>0</v>
      </c>
      <c r="AO39" s="69">
        <f t="shared" si="14"/>
        <v>0</v>
      </c>
      <c r="AP39" s="69">
        <f t="shared" si="14"/>
        <v>0</v>
      </c>
      <c r="AQ39" s="69">
        <f t="shared" si="14"/>
        <v>0</v>
      </c>
      <c r="AR39" s="69">
        <f t="shared" si="14"/>
        <v>0</v>
      </c>
    </row>
    <row r="40" spans="1:44" x14ac:dyDescent="0.25">
      <c r="A40" s="112"/>
      <c r="B40" s="12"/>
      <c r="C40" s="12"/>
      <c r="D40" s="46"/>
      <c r="E40" s="53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x14ac:dyDescent="0.25">
      <c r="A41" s="113"/>
      <c r="D41" s="48" t="s">
        <v>174</v>
      </c>
      <c r="E41" s="114"/>
      <c r="F41" s="51" t="s">
        <v>76</v>
      </c>
      <c r="G41" s="51" t="s">
        <v>76</v>
      </c>
      <c r="H41" s="51" t="s">
        <v>76</v>
      </c>
      <c r="I41" s="51" t="s">
        <v>76</v>
      </c>
      <c r="J41" s="51" t="s">
        <v>76</v>
      </c>
      <c r="K41" s="51" t="s">
        <v>76</v>
      </c>
      <c r="L41" s="128" t="s">
        <v>75</v>
      </c>
      <c r="M41" s="51" t="s">
        <v>76</v>
      </c>
      <c r="N41" s="51" t="s">
        <v>76</v>
      </c>
      <c r="O41" s="51" t="s">
        <v>76</v>
      </c>
      <c r="P41" s="51" t="s">
        <v>76</v>
      </c>
      <c r="Q41" s="51" t="s">
        <v>76</v>
      </c>
      <c r="R41" s="51" t="s">
        <v>76</v>
      </c>
      <c r="S41" s="51" t="s">
        <v>76</v>
      </c>
      <c r="T41" s="51" t="s">
        <v>76</v>
      </c>
      <c r="U41" s="51" t="s">
        <v>76</v>
      </c>
      <c r="V41" s="51" t="s">
        <v>76</v>
      </c>
      <c r="W41" s="51" t="s">
        <v>76</v>
      </c>
      <c r="X41" s="51" t="s">
        <v>76</v>
      </c>
      <c r="Y41" s="128" t="s">
        <v>75</v>
      </c>
      <c r="Z41" s="51" t="s">
        <v>76</v>
      </c>
      <c r="AA41" s="51" t="s">
        <v>76</v>
      </c>
      <c r="AB41" s="51" t="s">
        <v>76</v>
      </c>
      <c r="AC41" s="51" t="s">
        <v>76</v>
      </c>
      <c r="AD41" s="51" t="s">
        <v>76</v>
      </c>
      <c r="AE41" s="51" t="s">
        <v>76</v>
      </c>
      <c r="AF41" s="51" t="s">
        <v>76</v>
      </c>
      <c r="AG41" s="51" t="s">
        <v>76</v>
      </c>
      <c r="AH41" s="51" t="s">
        <v>76</v>
      </c>
      <c r="AI41" s="51" t="s">
        <v>76</v>
      </c>
      <c r="AJ41" s="51" t="s">
        <v>76</v>
      </c>
      <c r="AK41" s="51" t="s">
        <v>76</v>
      </c>
      <c r="AL41" s="128" t="s">
        <v>75</v>
      </c>
      <c r="AM41" s="51" t="s">
        <v>76</v>
      </c>
      <c r="AN41" s="51" t="s">
        <v>76</v>
      </c>
      <c r="AO41" s="51" t="s">
        <v>76</v>
      </c>
      <c r="AP41" s="51" t="s">
        <v>76</v>
      </c>
      <c r="AQ41" s="51" t="s">
        <v>76</v>
      </c>
      <c r="AR41" s="51" t="s">
        <v>76</v>
      </c>
    </row>
    <row r="42" spans="1:44" x14ac:dyDescent="0.25">
      <c r="A42" s="111" t="str">
        <f>D41</f>
        <v>DISPUTES BY SUM INSURED</v>
      </c>
      <c r="B42" s="36"/>
      <c r="C42" s="12" t="s">
        <v>25</v>
      </c>
      <c r="D42" s="53" t="s">
        <v>351</v>
      </c>
      <c r="E42" s="53" t="s">
        <v>225</v>
      </c>
      <c r="F42" s="251">
        <v>0</v>
      </c>
      <c r="G42" s="251">
        <v>0</v>
      </c>
      <c r="H42" s="251">
        <v>0</v>
      </c>
      <c r="I42" s="251">
        <v>0</v>
      </c>
      <c r="J42" s="251">
        <v>0</v>
      </c>
      <c r="K42" s="251">
        <v>0</v>
      </c>
      <c r="L42" s="251">
        <v>0</v>
      </c>
      <c r="M42" s="251">
        <v>0</v>
      </c>
      <c r="N42" s="251">
        <v>0</v>
      </c>
      <c r="O42" s="251">
        <v>0</v>
      </c>
      <c r="P42" s="251">
        <v>0</v>
      </c>
      <c r="Q42" s="251">
        <v>0</v>
      </c>
      <c r="R42" s="251">
        <v>0</v>
      </c>
      <c r="S42" s="251">
        <v>0</v>
      </c>
      <c r="T42" s="251">
        <v>0</v>
      </c>
      <c r="U42" s="251">
        <v>0</v>
      </c>
      <c r="V42" s="251">
        <v>0</v>
      </c>
      <c r="W42" s="251">
        <v>0</v>
      </c>
      <c r="X42" s="251">
        <v>0</v>
      </c>
      <c r="Y42" s="251">
        <v>0</v>
      </c>
      <c r="Z42" s="251">
        <v>0</v>
      </c>
      <c r="AA42" s="251">
        <v>0</v>
      </c>
      <c r="AB42" s="251">
        <v>0</v>
      </c>
      <c r="AC42" s="251">
        <v>0</v>
      </c>
      <c r="AD42" s="251">
        <v>0</v>
      </c>
      <c r="AE42" s="251">
        <v>0</v>
      </c>
      <c r="AF42" s="251">
        <v>0</v>
      </c>
      <c r="AG42" s="251">
        <v>0</v>
      </c>
      <c r="AH42" s="251">
        <v>0</v>
      </c>
      <c r="AI42" s="251">
        <v>0</v>
      </c>
      <c r="AJ42" s="251">
        <v>0</v>
      </c>
      <c r="AK42" s="251">
        <v>0</v>
      </c>
      <c r="AL42" s="251">
        <v>0</v>
      </c>
      <c r="AM42" s="251">
        <v>0</v>
      </c>
      <c r="AN42" s="251">
        <v>0</v>
      </c>
      <c r="AO42" s="251">
        <v>0</v>
      </c>
      <c r="AP42" s="251">
        <v>0</v>
      </c>
      <c r="AQ42" s="251">
        <v>0</v>
      </c>
      <c r="AR42" s="251">
        <v>0</v>
      </c>
    </row>
    <row r="43" spans="1:44" x14ac:dyDescent="0.25">
      <c r="A43" s="111"/>
      <c r="B43" s="36"/>
      <c r="C43" s="12"/>
      <c r="D43" s="92"/>
      <c r="E43" s="153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</row>
    <row r="44" spans="1:44" x14ac:dyDescent="0.25">
      <c r="A44" s="110" t="str">
        <f t="shared" ref="A44:A65" si="15">$A$42</f>
        <v>DISPUTES BY SUM INSURED</v>
      </c>
      <c r="B44" s="36"/>
      <c r="C44" s="12" t="s">
        <v>26</v>
      </c>
      <c r="D44" s="53" t="s">
        <v>353</v>
      </c>
      <c r="E44" s="53" t="s">
        <v>226</v>
      </c>
      <c r="F44" s="95">
        <f t="shared" ref="F44:S44" si="16">SUBTOTAL(9,F45:F48)</f>
        <v>0</v>
      </c>
      <c r="G44" s="95">
        <f t="shared" si="16"/>
        <v>0</v>
      </c>
      <c r="H44" s="95">
        <f t="shared" si="16"/>
        <v>0</v>
      </c>
      <c r="I44" s="95">
        <f t="shared" si="16"/>
        <v>0</v>
      </c>
      <c r="J44" s="95">
        <f t="shared" si="16"/>
        <v>0</v>
      </c>
      <c r="K44" s="95">
        <f t="shared" si="16"/>
        <v>0</v>
      </c>
      <c r="L44" s="95">
        <f t="shared" si="16"/>
        <v>0</v>
      </c>
      <c r="M44" s="95">
        <f t="shared" si="16"/>
        <v>0</v>
      </c>
      <c r="N44" s="95">
        <f t="shared" si="16"/>
        <v>0</v>
      </c>
      <c r="O44" s="95">
        <f t="shared" si="16"/>
        <v>0</v>
      </c>
      <c r="P44" s="95">
        <f t="shared" si="16"/>
        <v>0</v>
      </c>
      <c r="Q44" s="95">
        <f t="shared" si="16"/>
        <v>0</v>
      </c>
      <c r="R44" s="95">
        <f t="shared" si="16"/>
        <v>0</v>
      </c>
      <c r="S44" s="95">
        <f t="shared" si="16"/>
        <v>0</v>
      </c>
      <c r="T44" s="95">
        <f t="shared" ref="T44:AE44" si="17">SUBTOTAL(9,T45:T48)</f>
        <v>0</v>
      </c>
      <c r="U44" s="95">
        <f t="shared" si="17"/>
        <v>0</v>
      </c>
      <c r="V44" s="95">
        <f t="shared" si="17"/>
        <v>0</v>
      </c>
      <c r="W44" s="95">
        <f t="shared" si="17"/>
        <v>0</v>
      </c>
      <c r="X44" s="95">
        <f t="shared" si="17"/>
        <v>0</v>
      </c>
      <c r="Y44" s="95">
        <f t="shared" si="17"/>
        <v>0</v>
      </c>
      <c r="Z44" s="95">
        <f t="shared" si="17"/>
        <v>0</v>
      </c>
      <c r="AA44" s="95">
        <f>SUBTOTAL(9,AA45:AA48)</f>
        <v>0</v>
      </c>
      <c r="AB44" s="95">
        <f>SUBTOTAL(9,AB45:AB48)</f>
        <v>0</v>
      </c>
      <c r="AC44" s="95">
        <f t="shared" si="17"/>
        <v>0</v>
      </c>
      <c r="AD44" s="95">
        <f>SUBTOTAL(9,AD45:AD48)</f>
        <v>0</v>
      </c>
      <c r="AE44" s="95">
        <f t="shared" si="17"/>
        <v>0</v>
      </c>
      <c r="AF44" s="95">
        <f>SUBTOTAL(9,AF45:AF48)</f>
        <v>0</v>
      </c>
      <c r="AG44" s="95">
        <f t="shared" ref="AG44:AR44" si="18">SUBTOTAL(9,AG45:AG48)</f>
        <v>0</v>
      </c>
      <c r="AH44" s="95">
        <f t="shared" si="18"/>
        <v>0</v>
      </c>
      <c r="AI44" s="95">
        <f t="shared" si="18"/>
        <v>0</v>
      </c>
      <c r="AJ44" s="95">
        <f t="shared" si="18"/>
        <v>0</v>
      </c>
      <c r="AK44" s="95">
        <f t="shared" si="18"/>
        <v>0</v>
      </c>
      <c r="AL44" s="95">
        <f t="shared" si="18"/>
        <v>0</v>
      </c>
      <c r="AM44" s="95">
        <f t="shared" si="18"/>
        <v>0</v>
      </c>
      <c r="AN44" s="95">
        <f>SUBTOTAL(9,AN45:AN48)</f>
        <v>0</v>
      </c>
      <c r="AO44" s="95">
        <f>SUBTOTAL(9,AO45:AO48)</f>
        <v>0</v>
      </c>
      <c r="AP44" s="95">
        <f t="shared" si="18"/>
        <v>0</v>
      </c>
      <c r="AQ44" s="95">
        <f>SUBTOTAL(9,AQ45:AQ48)</f>
        <v>0</v>
      </c>
      <c r="AR44" s="95">
        <f t="shared" si="18"/>
        <v>0</v>
      </c>
    </row>
    <row r="45" spans="1:44" x14ac:dyDescent="0.25">
      <c r="A45" s="110" t="str">
        <f t="shared" si="15"/>
        <v>DISPUTES BY SUM INSURED</v>
      </c>
      <c r="B45" s="36"/>
      <c r="C45" s="12" t="s">
        <v>26</v>
      </c>
      <c r="D45" s="53" t="s">
        <v>256</v>
      </c>
      <c r="E45" s="53" t="s">
        <v>506</v>
      </c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1">
        <v>0</v>
      </c>
      <c r="L45" s="251">
        <v>0</v>
      </c>
      <c r="M45" s="251">
        <v>0</v>
      </c>
      <c r="N45" s="251">
        <v>0</v>
      </c>
      <c r="O45" s="251">
        <v>0</v>
      </c>
      <c r="P45" s="251">
        <v>0</v>
      </c>
      <c r="Q45" s="251">
        <v>0</v>
      </c>
      <c r="R45" s="251">
        <v>0</v>
      </c>
      <c r="S45" s="251">
        <v>0</v>
      </c>
      <c r="T45" s="251">
        <v>0</v>
      </c>
      <c r="U45" s="251">
        <v>0</v>
      </c>
      <c r="V45" s="251">
        <v>0</v>
      </c>
      <c r="W45" s="251">
        <v>0</v>
      </c>
      <c r="X45" s="251">
        <v>0</v>
      </c>
      <c r="Y45" s="251">
        <v>0</v>
      </c>
      <c r="Z45" s="251">
        <v>0</v>
      </c>
      <c r="AA45" s="251">
        <v>0</v>
      </c>
      <c r="AB45" s="251">
        <v>0</v>
      </c>
      <c r="AC45" s="251">
        <v>0</v>
      </c>
      <c r="AD45" s="251">
        <v>0</v>
      </c>
      <c r="AE45" s="251">
        <v>0</v>
      </c>
      <c r="AF45" s="251">
        <v>0</v>
      </c>
      <c r="AG45" s="251">
        <v>0</v>
      </c>
      <c r="AH45" s="251">
        <v>0</v>
      </c>
      <c r="AI45" s="251">
        <v>0</v>
      </c>
      <c r="AJ45" s="251">
        <v>0</v>
      </c>
      <c r="AK45" s="251">
        <v>0</v>
      </c>
      <c r="AL45" s="251">
        <v>0</v>
      </c>
      <c r="AM45" s="251">
        <v>0</v>
      </c>
      <c r="AN45" s="251">
        <v>0</v>
      </c>
      <c r="AO45" s="251">
        <v>0</v>
      </c>
      <c r="AP45" s="251">
        <v>0</v>
      </c>
      <c r="AQ45" s="251">
        <v>0</v>
      </c>
      <c r="AR45" s="251">
        <v>0</v>
      </c>
    </row>
    <row r="46" spans="1:44" x14ac:dyDescent="0.25">
      <c r="A46" s="110" t="str">
        <f t="shared" si="15"/>
        <v>DISPUTES BY SUM INSURED</v>
      </c>
      <c r="B46" s="36"/>
      <c r="C46" s="12" t="s">
        <v>26</v>
      </c>
      <c r="D46" s="53" t="s">
        <v>255</v>
      </c>
      <c r="E46" s="53" t="s">
        <v>507</v>
      </c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1">
        <v>0</v>
      </c>
      <c r="L46" s="251">
        <v>0</v>
      </c>
      <c r="M46" s="251">
        <v>0</v>
      </c>
      <c r="N46" s="251">
        <v>0</v>
      </c>
      <c r="O46" s="251">
        <v>0</v>
      </c>
      <c r="P46" s="251">
        <v>0</v>
      </c>
      <c r="Q46" s="251">
        <v>0</v>
      </c>
      <c r="R46" s="251">
        <v>0</v>
      </c>
      <c r="S46" s="251">
        <v>0</v>
      </c>
      <c r="T46" s="251">
        <v>0</v>
      </c>
      <c r="U46" s="251">
        <v>0</v>
      </c>
      <c r="V46" s="251">
        <v>0</v>
      </c>
      <c r="W46" s="251">
        <v>0</v>
      </c>
      <c r="X46" s="251">
        <v>0</v>
      </c>
      <c r="Y46" s="251">
        <v>0</v>
      </c>
      <c r="Z46" s="251">
        <v>0</v>
      </c>
      <c r="AA46" s="251">
        <v>0</v>
      </c>
      <c r="AB46" s="251">
        <v>0</v>
      </c>
      <c r="AC46" s="251">
        <v>0</v>
      </c>
      <c r="AD46" s="251">
        <v>0</v>
      </c>
      <c r="AE46" s="251">
        <v>0</v>
      </c>
      <c r="AF46" s="251">
        <v>0</v>
      </c>
      <c r="AG46" s="251">
        <v>0</v>
      </c>
      <c r="AH46" s="251">
        <v>0</v>
      </c>
      <c r="AI46" s="251">
        <v>0</v>
      </c>
      <c r="AJ46" s="251">
        <v>0</v>
      </c>
      <c r="AK46" s="251">
        <v>0</v>
      </c>
      <c r="AL46" s="251">
        <v>0</v>
      </c>
      <c r="AM46" s="251">
        <v>0</v>
      </c>
      <c r="AN46" s="251">
        <v>0</v>
      </c>
      <c r="AO46" s="251">
        <v>0</v>
      </c>
      <c r="AP46" s="251">
        <v>0</v>
      </c>
      <c r="AQ46" s="251">
        <v>0</v>
      </c>
      <c r="AR46" s="251">
        <v>0</v>
      </c>
    </row>
    <row r="47" spans="1:44" x14ac:dyDescent="0.25">
      <c r="A47" s="110" t="str">
        <f t="shared" si="15"/>
        <v>DISPUTES BY SUM INSURED</v>
      </c>
      <c r="B47" s="36"/>
      <c r="C47" s="12" t="s">
        <v>26</v>
      </c>
      <c r="D47" s="53" t="s">
        <v>523</v>
      </c>
      <c r="E47" s="53" t="s">
        <v>508</v>
      </c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1">
        <v>0</v>
      </c>
      <c r="L47" s="251">
        <v>0</v>
      </c>
      <c r="M47" s="251">
        <v>0</v>
      </c>
      <c r="N47" s="251">
        <v>0</v>
      </c>
      <c r="O47" s="251">
        <v>0</v>
      </c>
      <c r="P47" s="251">
        <v>0</v>
      </c>
      <c r="Q47" s="251">
        <v>0</v>
      </c>
      <c r="R47" s="251">
        <v>0</v>
      </c>
      <c r="S47" s="251">
        <v>0</v>
      </c>
      <c r="T47" s="251">
        <v>0</v>
      </c>
      <c r="U47" s="251">
        <v>0</v>
      </c>
      <c r="V47" s="251">
        <v>0</v>
      </c>
      <c r="W47" s="251">
        <v>0</v>
      </c>
      <c r="X47" s="251">
        <v>0</v>
      </c>
      <c r="Y47" s="251">
        <v>0</v>
      </c>
      <c r="Z47" s="251">
        <v>0</v>
      </c>
      <c r="AA47" s="251">
        <v>0</v>
      </c>
      <c r="AB47" s="251">
        <v>0</v>
      </c>
      <c r="AC47" s="251">
        <v>0</v>
      </c>
      <c r="AD47" s="251">
        <v>0</v>
      </c>
      <c r="AE47" s="251">
        <v>0</v>
      </c>
      <c r="AF47" s="251">
        <v>0</v>
      </c>
      <c r="AG47" s="251">
        <v>0</v>
      </c>
      <c r="AH47" s="251">
        <v>0</v>
      </c>
      <c r="AI47" s="251">
        <v>0</v>
      </c>
      <c r="AJ47" s="251">
        <v>0</v>
      </c>
      <c r="AK47" s="251">
        <v>0</v>
      </c>
      <c r="AL47" s="251">
        <v>0</v>
      </c>
      <c r="AM47" s="251">
        <v>0</v>
      </c>
      <c r="AN47" s="251">
        <v>0</v>
      </c>
      <c r="AO47" s="251">
        <v>0</v>
      </c>
      <c r="AP47" s="251">
        <v>0</v>
      </c>
      <c r="AQ47" s="251">
        <v>0</v>
      </c>
      <c r="AR47" s="251">
        <v>0</v>
      </c>
    </row>
    <row r="48" spans="1:44" x14ac:dyDescent="0.25">
      <c r="A48" s="110" t="str">
        <f t="shared" si="15"/>
        <v>DISPUTES BY SUM INSURED</v>
      </c>
      <c r="B48" s="36"/>
      <c r="C48" s="12" t="s">
        <v>26</v>
      </c>
      <c r="D48" s="53" t="s">
        <v>292</v>
      </c>
      <c r="E48" s="53" t="s">
        <v>509</v>
      </c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1">
        <v>0</v>
      </c>
      <c r="L48" s="251">
        <v>0</v>
      </c>
      <c r="M48" s="251">
        <v>0</v>
      </c>
      <c r="N48" s="251">
        <v>0</v>
      </c>
      <c r="O48" s="251">
        <v>0</v>
      </c>
      <c r="P48" s="251">
        <v>0</v>
      </c>
      <c r="Q48" s="251">
        <v>0</v>
      </c>
      <c r="R48" s="251">
        <v>0</v>
      </c>
      <c r="S48" s="251">
        <v>0</v>
      </c>
      <c r="T48" s="251">
        <v>0</v>
      </c>
      <c r="U48" s="251">
        <v>0</v>
      </c>
      <c r="V48" s="251">
        <v>0</v>
      </c>
      <c r="W48" s="251">
        <v>0</v>
      </c>
      <c r="X48" s="251">
        <v>0</v>
      </c>
      <c r="Y48" s="251">
        <v>0</v>
      </c>
      <c r="Z48" s="251">
        <v>0</v>
      </c>
      <c r="AA48" s="251">
        <v>0</v>
      </c>
      <c r="AB48" s="251">
        <v>0</v>
      </c>
      <c r="AC48" s="251">
        <v>0</v>
      </c>
      <c r="AD48" s="251">
        <v>0</v>
      </c>
      <c r="AE48" s="251">
        <v>0</v>
      </c>
      <c r="AF48" s="251">
        <v>0</v>
      </c>
      <c r="AG48" s="251">
        <v>0</v>
      </c>
      <c r="AH48" s="251">
        <v>0</v>
      </c>
      <c r="AI48" s="251">
        <v>0</v>
      </c>
      <c r="AJ48" s="251">
        <v>0</v>
      </c>
      <c r="AK48" s="251">
        <v>0</v>
      </c>
      <c r="AL48" s="251">
        <v>0</v>
      </c>
      <c r="AM48" s="251">
        <v>0</v>
      </c>
      <c r="AN48" s="251">
        <v>0</v>
      </c>
      <c r="AO48" s="251">
        <v>0</v>
      </c>
      <c r="AP48" s="251">
        <v>0</v>
      </c>
      <c r="AQ48" s="251">
        <v>0</v>
      </c>
      <c r="AR48" s="251">
        <v>0</v>
      </c>
    </row>
    <row r="49" spans="1:44" x14ac:dyDescent="0.25">
      <c r="A49" s="110" t="str">
        <f t="shared" si="15"/>
        <v>DISPUTES BY SUM INSURED</v>
      </c>
      <c r="B49" s="36"/>
      <c r="C49" s="12" t="s">
        <v>26</v>
      </c>
      <c r="D49" s="53" t="s">
        <v>354</v>
      </c>
      <c r="E49" s="53" t="s">
        <v>227</v>
      </c>
      <c r="F49" s="95">
        <f t="shared" ref="F49:L49" si="19">SUBTOTAL(9,F50:F52)</f>
        <v>0</v>
      </c>
      <c r="G49" s="95">
        <f t="shared" si="19"/>
        <v>0</v>
      </c>
      <c r="H49" s="95">
        <f t="shared" si="19"/>
        <v>0</v>
      </c>
      <c r="I49" s="95">
        <f t="shared" si="19"/>
        <v>0</v>
      </c>
      <c r="J49" s="95">
        <f t="shared" si="19"/>
        <v>0</v>
      </c>
      <c r="K49" s="95">
        <f t="shared" si="19"/>
        <v>0</v>
      </c>
      <c r="L49" s="95">
        <f t="shared" si="19"/>
        <v>0</v>
      </c>
      <c r="M49" s="95">
        <f t="shared" ref="M49:R49" si="20">SUBTOTAL(9,M50:M52)</f>
        <v>0</v>
      </c>
      <c r="N49" s="95">
        <f>SUBTOTAL(9,N50:N52)</f>
        <v>0</v>
      </c>
      <c r="O49" s="95">
        <f>SUBTOTAL(9,O50:O52)</f>
        <v>0</v>
      </c>
      <c r="P49" s="95">
        <f t="shared" si="20"/>
        <v>0</v>
      </c>
      <c r="Q49" s="95">
        <f>SUBTOTAL(9,Q50:Q52)</f>
        <v>0</v>
      </c>
      <c r="R49" s="95">
        <f t="shared" si="20"/>
        <v>0</v>
      </c>
      <c r="S49" s="95">
        <f t="shared" ref="S49:Y49" si="21">SUBTOTAL(9,S50:S52)</f>
        <v>0</v>
      </c>
      <c r="T49" s="95">
        <f t="shared" si="21"/>
        <v>0</v>
      </c>
      <c r="U49" s="95">
        <f t="shared" si="21"/>
        <v>0</v>
      </c>
      <c r="V49" s="95">
        <f t="shared" si="21"/>
        <v>0</v>
      </c>
      <c r="W49" s="95">
        <f t="shared" si="21"/>
        <v>0</v>
      </c>
      <c r="X49" s="95">
        <f t="shared" si="21"/>
        <v>0</v>
      </c>
      <c r="Y49" s="95">
        <f t="shared" si="21"/>
        <v>0</v>
      </c>
      <c r="Z49" s="95">
        <f t="shared" ref="Z49:AE49" si="22">SUBTOTAL(9,Z50:Z52)</f>
        <v>0</v>
      </c>
      <c r="AA49" s="95">
        <f>SUBTOTAL(9,AA50:AA52)</f>
        <v>0</v>
      </c>
      <c r="AB49" s="95">
        <f>SUBTOTAL(9,AB50:AB52)</f>
        <v>0</v>
      </c>
      <c r="AC49" s="95">
        <f t="shared" si="22"/>
        <v>0</v>
      </c>
      <c r="AD49" s="95">
        <f>SUBTOTAL(9,AD50:AD52)</f>
        <v>0</v>
      </c>
      <c r="AE49" s="95">
        <f t="shared" si="22"/>
        <v>0</v>
      </c>
      <c r="AF49" s="95">
        <f t="shared" ref="AF49:AL49" si="23">SUBTOTAL(9,AF50:AF52)</f>
        <v>0</v>
      </c>
      <c r="AG49" s="95">
        <f t="shared" si="23"/>
        <v>0</v>
      </c>
      <c r="AH49" s="95">
        <f t="shared" si="23"/>
        <v>0</v>
      </c>
      <c r="AI49" s="95">
        <f t="shared" si="23"/>
        <v>0</v>
      </c>
      <c r="AJ49" s="95">
        <f t="shared" si="23"/>
        <v>0</v>
      </c>
      <c r="AK49" s="95">
        <f t="shared" si="23"/>
        <v>0</v>
      </c>
      <c r="AL49" s="95">
        <f t="shared" si="23"/>
        <v>0</v>
      </c>
      <c r="AM49" s="95">
        <f t="shared" ref="AM49:AR49" si="24">SUBTOTAL(9,AM50:AM52)</f>
        <v>0</v>
      </c>
      <c r="AN49" s="95">
        <f>SUBTOTAL(9,AN50:AN52)</f>
        <v>0</v>
      </c>
      <c r="AO49" s="95">
        <f>SUBTOTAL(9,AO50:AO52)</f>
        <v>0</v>
      </c>
      <c r="AP49" s="95">
        <f t="shared" si="24"/>
        <v>0</v>
      </c>
      <c r="AQ49" s="95">
        <f>SUBTOTAL(9,AQ50:AQ52)</f>
        <v>0</v>
      </c>
      <c r="AR49" s="95">
        <f t="shared" si="24"/>
        <v>0</v>
      </c>
    </row>
    <row r="50" spans="1:44" x14ac:dyDescent="0.25">
      <c r="A50" s="110" t="str">
        <f t="shared" si="15"/>
        <v>DISPUTES BY SUM INSURED</v>
      </c>
      <c r="B50" s="36"/>
      <c r="C50" s="12" t="s">
        <v>26</v>
      </c>
      <c r="D50" s="53" t="s">
        <v>222</v>
      </c>
      <c r="E50" s="53" t="s">
        <v>257</v>
      </c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1">
        <v>0</v>
      </c>
      <c r="L50" s="251">
        <v>0</v>
      </c>
      <c r="M50" s="251">
        <v>0</v>
      </c>
      <c r="N50" s="251">
        <v>0</v>
      </c>
      <c r="O50" s="251">
        <v>0</v>
      </c>
      <c r="P50" s="251">
        <v>0</v>
      </c>
      <c r="Q50" s="251">
        <v>0</v>
      </c>
      <c r="R50" s="251">
        <v>0</v>
      </c>
      <c r="S50" s="251">
        <v>0</v>
      </c>
      <c r="T50" s="251">
        <v>0</v>
      </c>
      <c r="U50" s="251">
        <v>0</v>
      </c>
      <c r="V50" s="251">
        <v>0</v>
      </c>
      <c r="W50" s="251">
        <v>0</v>
      </c>
      <c r="X50" s="251">
        <v>0</v>
      </c>
      <c r="Y50" s="251">
        <v>0</v>
      </c>
      <c r="Z50" s="251">
        <v>0</v>
      </c>
      <c r="AA50" s="251">
        <v>0</v>
      </c>
      <c r="AB50" s="251">
        <v>0</v>
      </c>
      <c r="AC50" s="251">
        <v>0</v>
      </c>
      <c r="AD50" s="251">
        <v>0</v>
      </c>
      <c r="AE50" s="251">
        <v>0</v>
      </c>
      <c r="AF50" s="251">
        <v>0</v>
      </c>
      <c r="AG50" s="251">
        <v>0</v>
      </c>
      <c r="AH50" s="251">
        <v>0</v>
      </c>
      <c r="AI50" s="251">
        <v>0</v>
      </c>
      <c r="AJ50" s="251">
        <v>0</v>
      </c>
      <c r="AK50" s="251">
        <v>0</v>
      </c>
      <c r="AL50" s="251">
        <v>0</v>
      </c>
      <c r="AM50" s="251">
        <v>0</v>
      </c>
      <c r="AN50" s="251">
        <v>0</v>
      </c>
      <c r="AO50" s="251">
        <v>0</v>
      </c>
      <c r="AP50" s="251">
        <v>0</v>
      </c>
      <c r="AQ50" s="251">
        <v>0</v>
      </c>
      <c r="AR50" s="251">
        <v>0</v>
      </c>
    </row>
    <row r="51" spans="1:44" x14ac:dyDescent="0.25">
      <c r="A51" s="110" t="str">
        <f t="shared" si="15"/>
        <v>DISPUTES BY SUM INSURED</v>
      </c>
      <c r="B51" s="36"/>
      <c r="C51" s="12" t="s">
        <v>26</v>
      </c>
      <c r="D51" s="53" t="s">
        <v>224</v>
      </c>
      <c r="E51" s="53" t="s">
        <v>258</v>
      </c>
      <c r="F51" s="251">
        <v>0</v>
      </c>
      <c r="G51" s="251">
        <v>0</v>
      </c>
      <c r="H51" s="251">
        <v>0</v>
      </c>
      <c r="I51" s="251">
        <v>0</v>
      </c>
      <c r="J51" s="251">
        <v>0</v>
      </c>
      <c r="K51" s="251">
        <v>0</v>
      </c>
      <c r="L51" s="251">
        <v>0</v>
      </c>
      <c r="M51" s="251">
        <v>0</v>
      </c>
      <c r="N51" s="251">
        <v>0</v>
      </c>
      <c r="O51" s="251">
        <v>0</v>
      </c>
      <c r="P51" s="251">
        <v>0</v>
      </c>
      <c r="Q51" s="251">
        <v>0</v>
      </c>
      <c r="R51" s="251">
        <v>0</v>
      </c>
      <c r="S51" s="251">
        <v>0</v>
      </c>
      <c r="T51" s="251">
        <v>0</v>
      </c>
      <c r="U51" s="251">
        <v>0</v>
      </c>
      <c r="V51" s="251">
        <v>0</v>
      </c>
      <c r="W51" s="251">
        <v>0</v>
      </c>
      <c r="X51" s="251">
        <v>0</v>
      </c>
      <c r="Y51" s="251">
        <v>0</v>
      </c>
      <c r="Z51" s="251">
        <v>0</v>
      </c>
      <c r="AA51" s="251">
        <v>0</v>
      </c>
      <c r="AB51" s="251">
        <v>0</v>
      </c>
      <c r="AC51" s="251">
        <v>0</v>
      </c>
      <c r="AD51" s="251">
        <v>0</v>
      </c>
      <c r="AE51" s="251">
        <v>0</v>
      </c>
      <c r="AF51" s="251">
        <v>0</v>
      </c>
      <c r="AG51" s="251">
        <v>0</v>
      </c>
      <c r="AH51" s="251">
        <v>0</v>
      </c>
      <c r="AI51" s="251">
        <v>0</v>
      </c>
      <c r="AJ51" s="251">
        <v>0</v>
      </c>
      <c r="AK51" s="251">
        <v>0</v>
      </c>
      <c r="AL51" s="251">
        <v>0</v>
      </c>
      <c r="AM51" s="251">
        <v>0</v>
      </c>
      <c r="AN51" s="251">
        <v>0</v>
      </c>
      <c r="AO51" s="251">
        <v>0</v>
      </c>
      <c r="AP51" s="251">
        <v>0</v>
      </c>
      <c r="AQ51" s="251">
        <v>0</v>
      </c>
      <c r="AR51" s="251">
        <v>0</v>
      </c>
    </row>
    <row r="52" spans="1:44" x14ac:dyDescent="0.25">
      <c r="A52" s="110" t="str">
        <f t="shared" si="15"/>
        <v>DISPUTES BY SUM INSURED</v>
      </c>
      <c r="B52" s="36"/>
      <c r="C52" s="12" t="s">
        <v>26</v>
      </c>
      <c r="D52" s="53" t="s">
        <v>341</v>
      </c>
      <c r="E52" s="53" t="s">
        <v>259</v>
      </c>
      <c r="F52" s="251">
        <v>0</v>
      </c>
      <c r="G52" s="251">
        <v>0</v>
      </c>
      <c r="H52" s="251">
        <v>0</v>
      </c>
      <c r="I52" s="251">
        <v>0</v>
      </c>
      <c r="J52" s="251">
        <v>0</v>
      </c>
      <c r="K52" s="251">
        <v>0</v>
      </c>
      <c r="L52" s="251">
        <v>0</v>
      </c>
      <c r="M52" s="251">
        <v>0</v>
      </c>
      <c r="N52" s="251">
        <v>0</v>
      </c>
      <c r="O52" s="251">
        <v>0</v>
      </c>
      <c r="P52" s="251">
        <v>0</v>
      </c>
      <c r="Q52" s="251">
        <v>0</v>
      </c>
      <c r="R52" s="251">
        <v>0</v>
      </c>
      <c r="S52" s="251">
        <v>0</v>
      </c>
      <c r="T52" s="251">
        <v>0</v>
      </c>
      <c r="U52" s="251">
        <v>0</v>
      </c>
      <c r="V52" s="251">
        <v>0</v>
      </c>
      <c r="W52" s="251">
        <v>0</v>
      </c>
      <c r="X52" s="251">
        <v>0</v>
      </c>
      <c r="Y52" s="251">
        <v>0</v>
      </c>
      <c r="Z52" s="251">
        <v>0</v>
      </c>
      <c r="AA52" s="251">
        <v>0</v>
      </c>
      <c r="AB52" s="251">
        <v>0</v>
      </c>
      <c r="AC52" s="251">
        <v>0</v>
      </c>
      <c r="AD52" s="251">
        <v>0</v>
      </c>
      <c r="AE52" s="251">
        <v>0</v>
      </c>
      <c r="AF52" s="251">
        <v>0</v>
      </c>
      <c r="AG52" s="251">
        <v>0</v>
      </c>
      <c r="AH52" s="251">
        <v>0</v>
      </c>
      <c r="AI52" s="251">
        <v>0</v>
      </c>
      <c r="AJ52" s="251">
        <v>0</v>
      </c>
      <c r="AK52" s="251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</row>
    <row r="53" spans="1:44" x14ac:dyDescent="0.25">
      <c r="A53" s="110" t="str">
        <f t="shared" si="15"/>
        <v>DISPUTES BY SUM INSURED</v>
      </c>
      <c r="B53" s="36"/>
      <c r="C53" s="12" t="s">
        <v>26</v>
      </c>
      <c r="D53" s="53" t="s">
        <v>515</v>
      </c>
      <c r="E53" s="53" t="s">
        <v>228</v>
      </c>
      <c r="F53" s="95">
        <f t="shared" ref="F53:AR53" si="25">F42+F44-F49</f>
        <v>0</v>
      </c>
      <c r="G53" s="95">
        <f t="shared" si="25"/>
        <v>0</v>
      </c>
      <c r="H53" s="95">
        <f t="shared" si="25"/>
        <v>0</v>
      </c>
      <c r="I53" s="95">
        <f t="shared" si="25"/>
        <v>0</v>
      </c>
      <c r="J53" s="95">
        <f t="shared" si="25"/>
        <v>0</v>
      </c>
      <c r="K53" s="95">
        <f t="shared" si="25"/>
        <v>0</v>
      </c>
      <c r="L53" s="95">
        <f t="shared" si="25"/>
        <v>0</v>
      </c>
      <c r="M53" s="95">
        <f t="shared" si="25"/>
        <v>0</v>
      </c>
      <c r="N53" s="95">
        <f t="shared" si="25"/>
        <v>0</v>
      </c>
      <c r="O53" s="95">
        <f t="shared" si="25"/>
        <v>0</v>
      </c>
      <c r="P53" s="95">
        <f t="shared" si="25"/>
        <v>0</v>
      </c>
      <c r="Q53" s="95">
        <f t="shared" si="25"/>
        <v>0</v>
      </c>
      <c r="R53" s="95">
        <f t="shared" si="25"/>
        <v>0</v>
      </c>
      <c r="S53" s="95">
        <f t="shared" si="25"/>
        <v>0</v>
      </c>
      <c r="T53" s="95">
        <f t="shared" si="25"/>
        <v>0</v>
      </c>
      <c r="U53" s="95">
        <f t="shared" si="25"/>
        <v>0</v>
      </c>
      <c r="V53" s="95">
        <f t="shared" si="25"/>
        <v>0</v>
      </c>
      <c r="W53" s="95">
        <f t="shared" si="25"/>
        <v>0</v>
      </c>
      <c r="X53" s="95">
        <f t="shared" si="25"/>
        <v>0</v>
      </c>
      <c r="Y53" s="95">
        <f t="shared" si="25"/>
        <v>0</v>
      </c>
      <c r="Z53" s="95">
        <f t="shared" si="25"/>
        <v>0</v>
      </c>
      <c r="AA53" s="95">
        <f t="shared" si="25"/>
        <v>0</v>
      </c>
      <c r="AB53" s="95">
        <f t="shared" si="25"/>
        <v>0</v>
      </c>
      <c r="AC53" s="95">
        <f t="shared" si="25"/>
        <v>0</v>
      </c>
      <c r="AD53" s="95">
        <f t="shared" si="25"/>
        <v>0</v>
      </c>
      <c r="AE53" s="95">
        <f t="shared" si="25"/>
        <v>0</v>
      </c>
      <c r="AF53" s="95">
        <f t="shared" si="25"/>
        <v>0</v>
      </c>
      <c r="AG53" s="95">
        <f t="shared" si="25"/>
        <v>0</v>
      </c>
      <c r="AH53" s="95">
        <f t="shared" si="25"/>
        <v>0</v>
      </c>
      <c r="AI53" s="95">
        <f t="shared" si="25"/>
        <v>0</v>
      </c>
      <c r="AJ53" s="95">
        <f t="shared" si="25"/>
        <v>0</v>
      </c>
      <c r="AK53" s="95">
        <f t="shared" si="25"/>
        <v>0</v>
      </c>
      <c r="AL53" s="95">
        <f t="shared" si="25"/>
        <v>0</v>
      </c>
      <c r="AM53" s="95">
        <f t="shared" si="25"/>
        <v>0</v>
      </c>
      <c r="AN53" s="95">
        <f t="shared" si="25"/>
        <v>0</v>
      </c>
      <c r="AO53" s="95">
        <f t="shared" si="25"/>
        <v>0</v>
      </c>
      <c r="AP53" s="95">
        <f t="shared" si="25"/>
        <v>0</v>
      </c>
      <c r="AQ53" s="95">
        <f t="shared" si="25"/>
        <v>0</v>
      </c>
      <c r="AR53" s="95">
        <f t="shared" si="25"/>
        <v>0</v>
      </c>
    </row>
    <row r="54" spans="1:44" x14ac:dyDescent="0.25">
      <c r="A54" s="110"/>
      <c r="B54" s="36"/>
      <c r="C54" s="1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</row>
    <row r="55" spans="1:44" x14ac:dyDescent="0.25">
      <c r="A55" s="110" t="str">
        <f t="shared" si="15"/>
        <v>DISPUTES BY SUM INSURED</v>
      </c>
      <c r="B55" s="36"/>
      <c r="C55" s="12" t="s">
        <v>26</v>
      </c>
      <c r="D55" s="53" t="s">
        <v>355</v>
      </c>
      <c r="E55" s="53" t="s">
        <v>27</v>
      </c>
      <c r="F55" s="95">
        <f t="shared" ref="F55:R55" si="26">SUBTOTAL(9,F56:F63)</f>
        <v>0</v>
      </c>
      <c r="G55" s="95">
        <f t="shared" si="26"/>
        <v>0</v>
      </c>
      <c r="H55" s="95">
        <f t="shared" si="26"/>
        <v>0</v>
      </c>
      <c r="I55" s="95">
        <f t="shared" si="26"/>
        <v>0</v>
      </c>
      <c r="J55" s="95">
        <f t="shared" si="26"/>
        <v>0</v>
      </c>
      <c r="K55" s="95">
        <f t="shared" si="26"/>
        <v>0</v>
      </c>
      <c r="L55" s="95">
        <f t="shared" si="26"/>
        <v>0</v>
      </c>
      <c r="M55" s="95">
        <f t="shared" si="26"/>
        <v>0</v>
      </c>
      <c r="N55" s="95">
        <f>SUBTOTAL(9,N56:N63)</f>
        <v>0</v>
      </c>
      <c r="O55" s="95">
        <f>SUBTOTAL(9,O56:O63)</f>
        <v>0</v>
      </c>
      <c r="P55" s="95">
        <f t="shared" si="26"/>
        <v>0</v>
      </c>
      <c r="Q55" s="95">
        <f>SUBTOTAL(9,Q56:Q63)</f>
        <v>0</v>
      </c>
      <c r="R55" s="95">
        <f t="shared" si="26"/>
        <v>0</v>
      </c>
      <c r="S55" s="95">
        <f t="shared" ref="S55:AR55" si="27">SUBTOTAL(9,S56:S63)</f>
        <v>0</v>
      </c>
      <c r="T55" s="95">
        <f t="shared" si="27"/>
        <v>0</v>
      </c>
      <c r="U55" s="95">
        <f t="shared" si="27"/>
        <v>0</v>
      </c>
      <c r="V55" s="95">
        <f t="shared" si="27"/>
        <v>0</v>
      </c>
      <c r="W55" s="95">
        <f t="shared" si="27"/>
        <v>0</v>
      </c>
      <c r="X55" s="95">
        <f t="shared" si="27"/>
        <v>0</v>
      </c>
      <c r="Y55" s="95">
        <f t="shared" si="27"/>
        <v>0</v>
      </c>
      <c r="Z55" s="95">
        <f t="shared" si="27"/>
        <v>0</v>
      </c>
      <c r="AA55" s="95">
        <f>SUBTOTAL(9,AA56:AA63)</f>
        <v>0</v>
      </c>
      <c r="AB55" s="95">
        <f>SUBTOTAL(9,AB56:AB63)</f>
        <v>0</v>
      </c>
      <c r="AC55" s="95">
        <f t="shared" si="27"/>
        <v>0</v>
      </c>
      <c r="AD55" s="95">
        <f>SUBTOTAL(9,AD56:AD63)</f>
        <v>0</v>
      </c>
      <c r="AE55" s="95">
        <f t="shared" si="27"/>
        <v>0</v>
      </c>
      <c r="AF55" s="95">
        <f t="shared" si="27"/>
        <v>0</v>
      </c>
      <c r="AG55" s="95">
        <f t="shared" si="27"/>
        <v>0</v>
      </c>
      <c r="AH55" s="95">
        <f t="shared" si="27"/>
        <v>0</v>
      </c>
      <c r="AI55" s="95">
        <f t="shared" si="27"/>
        <v>0</v>
      </c>
      <c r="AJ55" s="95">
        <f t="shared" si="27"/>
        <v>0</v>
      </c>
      <c r="AK55" s="95">
        <f t="shared" si="27"/>
        <v>0</v>
      </c>
      <c r="AL55" s="95">
        <f t="shared" si="27"/>
        <v>0</v>
      </c>
      <c r="AM55" s="95">
        <f t="shared" si="27"/>
        <v>0</v>
      </c>
      <c r="AN55" s="95">
        <f>SUBTOTAL(9,AN56:AN63)</f>
        <v>0</v>
      </c>
      <c r="AO55" s="95">
        <f>SUBTOTAL(9,AO56:AO63)</f>
        <v>0</v>
      </c>
      <c r="AP55" s="95">
        <f t="shared" si="27"/>
        <v>0</v>
      </c>
      <c r="AQ55" s="95">
        <f>SUBTOTAL(9,AQ56:AQ63)</f>
        <v>0</v>
      </c>
      <c r="AR55" s="95">
        <f t="shared" si="27"/>
        <v>0</v>
      </c>
    </row>
    <row r="56" spans="1:44" x14ac:dyDescent="0.25">
      <c r="A56" s="110" t="str">
        <f t="shared" si="15"/>
        <v>DISPUTES BY SUM INSURED</v>
      </c>
      <c r="B56" s="36"/>
      <c r="C56" s="12" t="s">
        <v>26</v>
      </c>
      <c r="D56" s="53" t="s">
        <v>454</v>
      </c>
      <c r="E56" s="53" t="s">
        <v>229</v>
      </c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1">
        <v>0</v>
      </c>
      <c r="L56" s="251">
        <v>0</v>
      </c>
      <c r="M56" s="251">
        <v>0</v>
      </c>
      <c r="N56" s="251">
        <v>0</v>
      </c>
      <c r="O56" s="251">
        <v>0</v>
      </c>
      <c r="P56" s="251">
        <v>0</v>
      </c>
      <c r="Q56" s="251">
        <v>0</v>
      </c>
      <c r="R56" s="251">
        <v>0</v>
      </c>
      <c r="S56" s="251">
        <v>0</v>
      </c>
      <c r="T56" s="251">
        <v>0</v>
      </c>
      <c r="U56" s="251">
        <v>0</v>
      </c>
      <c r="V56" s="251">
        <v>0</v>
      </c>
      <c r="W56" s="251">
        <v>0</v>
      </c>
      <c r="X56" s="251">
        <v>0</v>
      </c>
      <c r="Y56" s="251">
        <v>0</v>
      </c>
      <c r="Z56" s="251">
        <v>0</v>
      </c>
      <c r="AA56" s="251">
        <v>0</v>
      </c>
      <c r="AB56" s="251">
        <v>0</v>
      </c>
      <c r="AC56" s="251">
        <v>0</v>
      </c>
      <c r="AD56" s="251">
        <v>0</v>
      </c>
      <c r="AE56" s="251">
        <v>0</v>
      </c>
      <c r="AF56" s="251">
        <v>0</v>
      </c>
      <c r="AG56" s="251">
        <v>0</v>
      </c>
      <c r="AH56" s="251">
        <v>0</v>
      </c>
      <c r="AI56" s="251">
        <v>0</v>
      </c>
      <c r="AJ56" s="251">
        <v>0</v>
      </c>
      <c r="AK56" s="251">
        <v>0</v>
      </c>
      <c r="AL56" s="251">
        <v>0</v>
      </c>
      <c r="AM56" s="251">
        <v>0</v>
      </c>
      <c r="AN56" s="251">
        <v>0</v>
      </c>
      <c r="AO56" s="251">
        <v>0</v>
      </c>
      <c r="AP56" s="251">
        <v>0</v>
      </c>
      <c r="AQ56" s="251">
        <v>0</v>
      </c>
      <c r="AR56" s="251">
        <v>0</v>
      </c>
    </row>
    <row r="57" spans="1:44" x14ac:dyDescent="0.25">
      <c r="A57" s="110" t="str">
        <f t="shared" si="15"/>
        <v>DISPUTES BY SUM INSURED</v>
      </c>
      <c r="B57" s="36"/>
      <c r="C57" s="12" t="s">
        <v>26</v>
      </c>
      <c r="D57" s="53" t="s">
        <v>455</v>
      </c>
      <c r="E57" s="53" t="s">
        <v>230</v>
      </c>
      <c r="F57" s="95">
        <f t="shared" ref="F57:AR57" si="28">SUBTOTAL(9,F58:F60)</f>
        <v>0</v>
      </c>
      <c r="G57" s="95">
        <f t="shared" si="28"/>
        <v>0</v>
      </c>
      <c r="H57" s="95">
        <f t="shared" si="28"/>
        <v>0</v>
      </c>
      <c r="I57" s="95">
        <f t="shared" si="28"/>
        <v>0</v>
      </c>
      <c r="J57" s="95">
        <f t="shared" si="28"/>
        <v>0</v>
      </c>
      <c r="K57" s="95">
        <f t="shared" si="28"/>
        <v>0</v>
      </c>
      <c r="L57" s="95">
        <f t="shared" si="28"/>
        <v>0</v>
      </c>
      <c r="M57" s="95">
        <f t="shared" si="28"/>
        <v>0</v>
      </c>
      <c r="N57" s="95">
        <f t="shared" si="28"/>
        <v>0</v>
      </c>
      <c r="O57" s="95">
        <f t="shared" si="28"/>
        <v>0</v>
      </c>
      <c r="P57" s="95">
        <f t="shared" si="28"/>
        <v>0</v>
      </c>
      <c r="Q57" s="95">
        <f t="shared" si="28"/>
        <v>0</v>
      </c>
      <c r="R57" s="95">
        <f t="shared" si="28"/>
        <v>0</v>
      </c>
      <c r="S57" s="95">
        <f t="shared" si="28"/>
        <v>0</v>
      </c>
      <c r="T57" s="95">
        <f t="shared" si="28"/>
        <v>0</v>
      </c>
      <c r="U57" s="95">
        <f t="shared" si="28"/>
        <v>0</v>
      </c>
      <c r="V57" s="95">
        <f t="shared" si="28"/>
        <v>0</v>
      </c>
      <c r="W57" s="95">
        <f t="shared" si="28"/>
        <v>0</v>
      </c>
      <c r="X57" s="95">
        <f t="shared" si="28"/>
        <v>0</v>
      </c>
      <c r="Y57" s="95">
        <f t="shared" si="28"/>
        <v>0</v>
      </c>
      <c r="Z57" s="95">
        <f t="shared" si="28"/>
        <v>0</v>
      </c>
      <c r="AA57" s="95">
        <f t="shared" si="28"/>
        <v>0</v>
      </c>
      <c r="AB57" s="95">
        <f t="shared" si="28"/>
        <v>0</v>
      </c>
      <c r="AC57" s="95">
        <f t="shared" si="28"/>
        <v>0</v>
      </c>
      <c r="AD57" s="95">
        <f t="shared" si="28"/>
        <v>0</v>
      </c>
      <c r="AE57" s="95">
        <f t="shared" si="28"/>
        <v>0</v>
      </c>
      <c r="AF57" s="95">
        <f t="shared" si="28"/>
        <v>0</v>
      </c>
      <c r="AG57" s="95">
        <f t="shared" si="28"/>
        <v>0</v>
      </c>
      <c r="AH57" s="95">
        <f t="shared" si="28"/>
        <v>0</v>
      </c>
      <c r="AI57" s="95">
        <f t="shared" si="28"/>
        <v>0</v>
      </c>
      <c r="AJ57" s="95">
        <f t="shared" si="28"/>
        <v>0</v>
      </c>
      <c r="AK57" s="95">
        <f t="shared" si="28"/>
        <v>0</v>
      </c>
      <c r="AL57" s="95">
        <f t="shared" si="28"/>
        <v>0</v>
      </c>
      <c r="AM57" s="95">
        <f t="shared" si="28"/>
        <v>0</v>
      </c>
      <c r="AN57" s="95">
        <f t="shared" si="28"/>
        <v>0</v>
      </c>
      <c r="AO57" s="95">
        <f t="shared" si="28"/>
        <v>0</v>
      </c>
      <c r="AP57" s="95">
        <f t="shared" si="28"/>
        <v>0</v>
      </c>
      <c r="AQ57" s="95">
        <f t="shared" si="28"/>
        <v>0</v>
      </c>
      <c r="AR57" s="95">
        <f t="shared" si="28"/>
        <v>0</v>
      </c>
    </row>
    <row r="58" spans="1:44" x14ac:dyDescent="0.25">
      <c r="A58" s="110" t="str">
        <f t="shared" si="15"/>
        <v>DISPUTES BY SUM INSURED</v>
      </c>
      <c r="B58" s="36"/>
      <c r="C58" s="12" t="s">
        <v>26</v>
      </c>
      <c r="D58" s="53" t="s">
        <v>456</v>
      </c>
      <c r="E58" s="53" t="s">
        <v>510</v>
      </c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1">
        <v>0</v>
      </c>
      <c r="L58" s="251">
        <v>0</v>
      </c>
      <c r="M58" s="251">
        <v>0</v>
      </c>
      <c r="N58" s="251">
        <v>0</v>
      </c>
      <c r="O58" s="251">
        <v>0</v>
      </c>
      <c r="P58" s="251">
        <v>0</v>
      </c>
      <c r="Q58" s="251">
        <v>0</v>
      </c>
      <c r="R58" s="251">
        <v>0</v>
      </c>
      <c r="S58" s="251">
        <v>0</v>
      </c>
      <c r="T58" s="251">
        <v>0</v>
      </c>
      <c r="U58" s="251">
        <v>0</v>
      </c>
      <c r="V58" s="251">
        <v>0</v>
      </c>
      <c r="W58" s="251">
        <v>0</v>
      </c>
      <c r="X58" s="251">
        <v>0</v>
      </c>
      <c r="Y58" s="251">
        <v>0</v>
      </c>
      <c r="Z58" s="251">
        <v>0</v>
      </c>
      <c r="AA58" s="251">
        <v>0</v>
      </c>
      <c r="AB58" s="251">
        <v>0</v>
      </c>
      <c r="AC58" s="251">
        <v>0</v>
      </c>
      <c r="AD58" s="251">
        <v>0</v>
      </c>
      <c r="AE58" s="251">
        <v>0</v>
      </c>
      <c r="AF58" s="251">
        <v>0</v>
      </c>
      <c r="AG58" s="251">
        <v>0</v>
      </c>
      <c r="AH58" s="251">
        <v>0</v>
      </c>
      <c r="AI58" s="251">
        <v>0</v>
      </c>
      <c r="AJ58" s="251">
        <v>0</v>
      </c>
      <c r="AK58" s="251">
        <v>0</v>
      </c>
      <c r="AL58" s="251">
        <v>0</v>
      </c>
      <c r="AM58" s="251">
        <v>0</v>
      </c>
      <c r="AN58" s="251">
        <v>0</v>
      </c>
      <c r="AO58" s="251">
        <v>0</v>
      </c>
      <c r="AP58" s="251">
        <v>0</v>
      </c>
      <c r="AQ58" s="251">
        <v>0</v>
      </c>
      <c r="AR58" s="251">
        <v>0</v>
      </c>
    </row>
    <row r="59" spans="1:44" x14ac:dyDescent="0.25">
      <c r="A59" s="110" t="str">
        <f t="shared" si="15"/>
        <v>DISPUTES BY SUM INSURED</v>
      </c>
      <c r="B59" s="36"/>
      <c r="C59" s="12" t="s">
        <v>26</v>
      </c>
      <c r="D59" s="53" t="s">
        <v>356</v>
      </c>
      <c r="E59" s="53" t="s">
        <v>511</v>
      </c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1">
        <v>0</v>
      </c>
      <c r="L59" s="251">
        <v>0</v>
      </c>
      <c r="M59" s="251">
        <v>0</v>
      </c>
      <c r="N59" s="251">
        <v>0</v>
      </c>
      <c r="O59" s="251">
        <v>0</v>
      </c>
      <c r="P59" s="251">
        <v>0</v>
      </c>
      <c r="Q59" s="251">
        <v>0</v>
      </c>
      <c r="R59" s="251">
        <v>0</v>
      </c>
      <c r="S59" s="251">
        <v>0</v>
      </c>
      <c r="T59" s="251">
        <v>0</v>
      </c>
      <c r="U59" s="251">
        <v>0</v>
      </c>
      <c r="V59" s="251">
        <v>0</v>
      </c>
      <c r="W59" s="251">
        <v>0</v>
      </c>
      <c r="X59" s="251">
        <v>0</v>
      </c>
      <c r="Y59" s="251">
        <v>0</v>
      </c>
      <c r="Z59" s="251">
        <v>0</v>
      </c>
      <c r="AA59" s="251">
        <v>0</v>
      </c>
      <c r="AB59" s="251">
        <v>0</v>
      </c>
      <c r="AC59" s="251">
        <v>0</v>
      </c>
      <c r="AD59" s="251">
        <v>0</v>
      </c>
      <c r="AE59" s="251">
        <v>0</v>
      </c>
      <c r="AF59" s="251">
        <v>0</v>
      </c>
      <c r="AG59" s="251">
        <v>0</v>
      </c>
      <c r="AH59" s="251">
        <v>0</v>
      </c>
      <c r="AI59" s="251">
        <v>0</v>
      </c>
      <c r="AJ59" s="251">
        <v>0</v>
      </c>
      <c r="AK59" s="251">
        <v>0</v>
      </c>
      <c r="AL59" s="251">
        <v>0</v>
      </c>
      <c r="AM59" s="251">
        <v>0</v>
      </c>
      <c r="AN59" s="251">
        <v>0</v>
      </c>
      <c r="AO59" s="251">
        <v>0</v>
      </c>
      <c r="AP59" s="251">
        <v>0</v>
      </c>
      <c r="AQ59" s="251">
        <v>0</v>
      </c>
      <c r="AR59" s="251">
        <v>0</v>
      </c>
    </row>
    <row r="60" spans="1:44" x14ac:dyDescent="0.25">
      <c r="A60" s="110" t="str">
        <f t="shared" si="15"/>
        <v>DISPUTES BY SUM INSURED</v>
      </c>
      <c r="B60" s="36"/>
      <c r="C60" s="12" t="s">
        <v>26</v>
      </c>
      <c r="D60" s="53" t="s">
        <v>357</v>
      </c>
      <c r="E60" s="53" t="s">
        <v>512</v>
      </c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1">
        <v>0</v>
      </c>
      <c r="L60" s="251">
        <v>0</v>
      </c>
      <c r="M60" s="251">
        <v>0</v>
      </c>
      <c r="N60" s="251">
        <v>0</v>
      </c>
      <c r="O60" s="251">
        <v>0</v>
      </c>
      <c r="P60" s="251">
        <v>0</v>
      </c>
      <c r="Q60" s="251">
        <v>0</v>
      </c>
      <c r="R60" s="251">
        <v>0</v>
      </c>
      <c r="S60" s="251">
        <v>0</v>
      </c>
      <c r="T60" s="251">
        <v>0</v>
      </c>
      <c r="U60" s="251">
        <v>0</v>
      </c>
      <c r="V60" s="251">
        <v>0</v>
      </c>
      <c r="W60" s="251">
        <v>0</v>
      </c>
      <c r="X60" s="251">
        <v>0</v>
      </c>
      <c r="Y60" s="251">
        <v>0</v>
      </c>
      <c r="Z60" s="251">
        <v>0</v>
      </c>
      <c r="AA60" s="251">
        <v>0</v>
      </c>
      <c r="AB60" s="251">
        <v>0</v>
      </c>
      <c r="AC60" s="251">
        <v>0</v>
      </c>
      <c r="AD60" s="251">
        <v>0</v>
      </c>
      <c r="AE60" s="251">
        <v>0</v>
      </c>
      <c r="AF60" s="251">
        <v>0</v>
      </c>
      <c r="AG60" s="251">
        <v>0</v>
      </c>
      <c r="AH60" s="251">
        <v>0</v>
      </c>
      <c r="AI60" s="251">
        <v>0</v>
      </c>
      <c r="AJ60" s="251">
        <v>0</v>
      </c>
      <c r="AK60" s="251">
        <v>0</v>
      </c>
      <c r="AL60" s="251">
        <v>0</v>
      </c>
      <c r="AM60" s="251">
        <v>0</v>
      </c>
      <c r="AN60" s="251">
        <v>0</v>
      </c>
      <c r="AO60" s="251">
        <v>0</v>
      </c>
      <c r="AP60" s="251">
        <v>0</v>
      </c>
      <c r="AQ60" s="251">
        <v>0</v>
      </c>
      <c r="AR60" s="251">
        <v>0</v>
      </c>
    </row>
    <row r="61" spans="1:44" x14ac:dyDescent="0.25">
      <c r="A61" s="110" t="str">
        <f t="shared" si="15"/>
        <v>DISPUTES BY SUM INSURED</v>
      </c>
      <c r="B61" s="36"/>
      <c r="C61" s="12" t="s">
        <v>26</v>
      </c>
      <c r="D61" s="53" t="s">
        <v>469</v>
      </c>
      <c r="E61" s="53" t="s">
        <v>231</v>
      </c>
      <c r="F61" s="251">
        <v>0</v>
      </c>
      <c r="G61" s="251">
        <v>0</v>
      </c>
      <c r="H61" s="251">
        <v>0</v>
      </c>
      <c r="I61" s="251">
        <v>0</v>
      </c>
      <c r="J61" s="251">
        <v>0</v>
      </c>
      <c r="K61" s="251">
        <v>0</v>
      </c>
      <c r="L61" s="251">
        <v>0</v>
      </c>
      <c r="M61" s="251">
        <v>0</v>
      </c>
      <c r="N61" s="251">
        <v>0</v>
      </c>
      <c r="O61" s="251">
        <v>0</v>
      </c>
      <c r="P61" s="251">
        <v>0</v>
      </c>
      <c r="Q61" s="251">
        <v>0</v>
      </c>
      <c r="R61" s="251">
        <v>0</v>
      </c>
      <c r="S61" s="251">
        <v>0</v>
      </c>
      <c r="T61" s="251">
        <v>0</v>
      </c>
      <c r="U61" s="251">
        <v>0</v>
      </c>
      <c r="V61" s="251">
        <v>0</v>
      </c>
      <c r="W61" s="251">
        <v>0</v>
      </c>
      <c r="X61" s="251">
        <v>0</v>
      </c>
      <c r="Y61" s="251">
        <v>0</v>
      </c>
      <c r="Z61" s="251">
        <v>0</v>
      </c>
      <c r="AA61" s="251">
        <v>0</v>
      </c>
      <c r="AB61" s="251">
        <v>0</v>
      </c>
      <c r="AC61" s="251">
        <v>0</v>
      </c>
      <c r="AD61" s="251">
        <v>0</v>
      </c>
      <c r="AE61" s="251">
        <v>0</v>
      </c>
      <c r="AF61" s="251">
        <v>0</v>
      </c>
      <c r="AG61" s="251">
        <v>0</v>
      </c>
      <c r="AH61" s="251">
        <v>0</v>
      </c>
      <c r="AI61" s="251">
        <v>0</v>
      </c>
      <c r="AJ61" s="251">
        <v>0</v>
      </c>
      <c r="AK61" s="251">
        <v>0</v>
      </c>
      <c r="AL61" s="251">
        <v>0</v>
      </c>
      <c r="AM61" s="251">
        <v>0</v>
      </c>
      <c r="AN61" s="251">
        <v>0</v>
      </c>
      <c r="AO61" s="251">
        <v>0</v>
      </c>
      <c r="AP61" s="251">
        <v>0</v>
      </c>
      <c r="AQ61" s="251">
        <v>0</v>
      </c>
      <c r="AR61" s="251">
        <v>0</v>
      </c>
    </row>
    <row r="62" spans="1:44" x14ac:dyDescent="0.25">
      <c r="A62" s="110" t="str">
        <f t="shared" si="15"/>
        <v>DISPUTES BY SUM INSURED</v>
      </c>
      <c r="B62" s="36"/>
      <c r="C62" s="12" t="s">
        <v>26</v>
      </c>
      <c r="D62" s="53" t="s">
        <v>260</v>
      </c>
      <c r="E62" s="53" t="s">
        <v>232</v>
      </c>
      <c r="F62" s="251">
        <v>0</v>
      </c>
      <c r="G62" s="251">
        <v>0</v>
      </c>
      <c r="H62" s="251">
        <v>0</v>
      </c>
      <c r="I62" s="251">
        <v>0</v>
      </c>
      <c r="J62" s="251">
        <v>0</v>
      </c>
      <c r="K62" s="251">
        <v>0</v>
      </c>
      <c r="L62" s="251">
        <v>0</v>
      </c>
      <c r="M62" s="251">
        <v>0</v>
      </c>
      <c r="N62" s="251">
        <v>0</v>
      </c>
      <c r="O62" s="251">
        <v>0</v>
      </c>
      <c r="P62" s="251">
        <v>0</v>
      </c>
      <c r="Q62" s="251">
        <v>0</v>
      </c>
      <c r="R62" s="251">
        <v>0</v>
      </c>
      <c r="S62" s="251">
        <v>0</v>
      </c>
      <c r="T62" s="251">
        <v>0</v>
      </c>
      <c r="U62" s="251">
        <v>0</v>
      </c>
      <c r="V62" s="251">
        <v>0</v>
      </c>
      <c r="W62" s="251">
        <v>0</v>
      </c>
      <c r="X62" s="251">
        <v>0</v>
      </c>
      <c r="Y62" s="251">
        <v>0</v>
      </c>
      <c r="Z62" s="251">
        <v>0</v>
      </c>
      <c r="AA62" s="251">
        <v>0</v>
      </c>
      <c r="AB62" s="251">
        <v>0</v>
      </c>
      <c r="AC62" s="251">
        <v>0</v>
      </c>
      <c r="AD62" s="251">
        <v>0</v>
      </c>
      <c r="AE62" s="251">
        <v>0</v>
      </c>
      <c r="AF62" s="251">
        <v>0</v>
      </c>
      <c r="AG62" s="251">
        <v>0</v>
      </c>
      <c r="AH62" s="251">
        <v>0</v>
      </c>
      <c r="AI62" s="251">
        <v>0</v>
      </c>
      <c r="AJ62" s="251">
        <v>0</v>
      </c>
      <c r="AK62" s="251">
        <v>0</v>
      </c>
      <c r="AL62" s="251">
        <v>0</v>
      </c>
      <c r="AM62" s="251">
        <v>0</v>
      </c>
      <c r="AN62" s="251">
        <v>0</v>
      </c>
      <c r="AO62" s="251">
        <v>0</v>
      </c>
      <c r="AP62" s="251">
        <v>0</v>
      </c>
      <c r="AQ62" s="251">
        <v>0</v>
      </c>
      <c r="AR62" s="251">
        <v>0</v>
      </c>
    </row>
    <row r="63" spans="1:44" x14ac:dyDescent="0.25">
      <c r="A63" s="110" t="str">
        <f t="shared" si="15"/>
        <v>DISPUTES BY SUM INSURED</v>
      </c>
      <c r="B63" s="36"/>
      <c r="C63" s="12" t="s">
        <v>26</v>
      </c>
      <c r="D63" s="53" t="s">
        <v>261</v>
      </c>
      <c r="E63" s="53" t="s">
        <v>513</v>
      </c>
      <c r="F63" s="251">
        <v>0</v>
      </c>
      <c r="G63" s="251">
        <v>0</v>
      </c>
      <c r="H63" s="251">
        <v>0</v>
      </c>
      <c r="I63" s="251">
        <v>0</v>
      </c>
      <c r="J63" s="251">
        <v>0</v>
      </c>
      <c r="K63" s="251">
        <v>0</v>
      </c>
      <c r="L63" s="251">
        <v>0</v>
      </c>
      <c r="M63" s="251">
        <v>0</v>
      </c>
      <c r="N63" s="251">
        <v>0</v>
      </c>
      <c r="O63" s="251">
        <v>0</v>
      </c>
      <c r="P63" s="251">
        <v>0</v>
      </c>
      <c r="Q63" s="251">
        <v>0</v>
      </c>
      <c r="R63" s="251">
        <v>0</v>
      </c>
      <c r="S63" s="251">
        <v>0</v>
      </c>
      <c r="T63" s="251">
        <v>0</v>
      </c>
      <c r="U63" s="251">
        <v>0</v>
      </c>
      <c r="V63" s="251">
        <v>0</v>
      </c>
      <c r="W63" s="251">
        <v>0</v>
      </c>
      <c r="X63" s="251">
        <v>0</v>
      </c>
      <c r="Y63" s="251">
        <v>0</v>
      </c>
      <c r="Z63" s="251">
        <v>0</v>
      </c>
      <c r="AA63" s="251">
        <v>0</v>
      </c>
      <c r="AB63" s="251">
        <v>0</v>
      </c>
      <c r="AC63" s="251">
        <v>0</v>
      </c>
      <c r="AD63" s="251">
        <v>0</v>
      </c>
      <c r="AE63" s="251">
        <v>0</v>
      </c>
      <c r="AF63" s="251">
        <v>0</v>
      </c>
      <c r="AG63" s="251">
        <v>0</v>
      </c>
      <c r="AH63" s="251">
        <v>0</v>
      </c>
      <c r="AI63" s="251">
        <v>0</v>
      </c>
      <c r="AJ63" s="251">
        <v>0</v>
      </c>
      <c r="AK63" s="251">
        <v>0</v>
      </c>
      <c r="AL63" s="251">
        <v>0</v>
      </c>
      <c r="AM63" s="251">
        <v>0</v>
      </c>
      <c r="AN63" s="251">
        <v>0</v>
      </c>
      <c r="AO63" s="251">
        <v>0</v>
      </c>
      <c r="AP63" s="251">
        <v>0</v>
      </c>
      <c r="AQ63" s="251">
        <v>0</v>
      </c>
      <c r="AR63" s="251">
        <v>0</v>
      </c>
    </row>
    <row r="64" spans="1:44" x14ac:dyDescent="0.25">
      <c r="A64" s="110"/>
      <c r="B64" s="36"/>
      <c r="C64" s="12"/>
      <c r="D64" s="92"/>
      <c r="E64" s="153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</row>
    <row r="65" spans="1:44" x14ac:dyDescent="0.25">
      <c r="A65" s="110" t="str">
        <f t="shared" si="15"/>
        <v>DISPUTES BY SUM INSURED</v>
      </c>
      <c r="B65" s="36"/>
      <c r="C65" s="12" t="s">
        <v>27</v>
      </c>
      <c r="D65" s="53" t="s">
        <v>352</v>
      </c>
      <c r="E65" s="53" t="s">
        <v>233</v>
      </c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1">
        <v>0</v>
      </c>
      <c r="L65" s="251">
        <v>0</v>
      </c>
      <c r="M65" s="251">
        <v>0</v>
      </c>
      <c r="N65" s="251">
        <v>0</v>
      </c>
      <c r="O65" s="251">
        <v>0</v>
      </c>
      <c r="P65" s="251">
        <v>0</v>
      </c>
      <c r="Q65" s="251">
        <v>0</v>
      </c>
      <c r="R65" s="251">
        <v>0</v>
      </c>
      <c r="S65" s="251">
        <v>0</v>
      </c>
      <c r="T65" s="251">
        <v>0</v>
      </c>
      <c r="U65" s="251">
        <v>0</v>
      </c>
      <c r="V65" s="251">
        <v>0</v>
      </c>
      <c r="W65" s="251">
        <v>0</v>
      </c>
      <c r="X65" s="251">
        <v>0</v>
      </c>
      <c r="Y65" s="251">
        <v>0</v>
      </c>
      <c r="Z65" s="251">
        <v>0</v>
      </c>
      <c r="AA65" s="251">
        <v>0</v>
      </c>
      <c r="AB65" s="251">
        <v>0</v>
      </c>
      <c r="AC65" s="251">
        <v>0</v>
      </c>
      <c r="AD65" s="251">
        <v>0</v>
      </c>
      <c r="AE65" s="251">
        <v>0</v>
      </c>
      <c r="AF65" s="251">
        <v>0</v>
      </c>
      <c r="AG65" s="251">
        <v>0</v>
      </c>
      <c r="AH65" s="251">
        <v>0</v>
      </c>
      <c r="AI65" s="251">
        <v>0</v>
      </c>
      <c r="AJ65" s="251">
        <v>0</v>
      </c>
      <c r="AK65" s="251">
        <v>0</v>
      </c>
      <c r="AL65" s="251">
        <v>0</v>
      </c>
      <c r="AM65" s="251">
        <v>0</v>
      </c>
      <c r="AN65" s="251">
        <v>0</v>
      </c>
      <c r="AO65" s="251">
        <v>0</v>
      </c>
      <c r="AP65" s="251">
        <v>0</v>
      </c>
      <c r="AQ65" s="251">
        <v>0</v>
      </c>
      <c r="AR65" s="251">
        <v>0</v>
      </c>
    </row>
    <row r="66" spans="1:44" x14ac:dyDescent="0.25">
      <c r="A66" s="110"/>
      <c r="B66" s="36"/>
      <c r="C66" s="12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</row>
    <row r="67" spans="1:44" x14ac:dyDescent="0.25">
      <c r="A67" s="110"/>
      <c r="B67" s="36"/>
      <c r="C67" s="12"/>
      <c r="D67" s="67" t="s">
        <v>514</v>
      </c>
      <c r="E67" s="53"/>
      <c r="F67" s="69">
        <f t="shared" ref="F67:AR67" si="29">F65-SUM(F42:F44)+F55+F49</f>
        <v>0</v>
      </c>
      <c r="G67" s="69">
        <f t="shared" si="29"/>
        <v>0</v>
      </c>
      <c r="H67" s="69">
        <f t="shared" si="29"/>
        <v>0</v>
      </c>
      <c r="I67" s="69">
        <f t="shared" si="29"/>
        <v>0</v>
      </c>
      <c r="J67" s="69">
        <f t="shared" si="29"/>
        <v>0</v>
      </c>
      <c r="K67" s="69">
        <f t="shared" si="29"/>
        <v>0</v>
      </c>
      <c r="L67" s="69">
        <f t="shared" si="29"/>
        <v>0</v>
      </c>
      <c r="M67" s="69">
        <f t="shared" si="29"/>
        <v>0</v>
      </c>
      <c r="N67" s="69">
        <f t="shared" si="29"/>
        <v>0</v>
      </c>
      <c r="O67" s="69">
        <f t="shared" si="29"/>
        <v>0</v>
      </c>
      <c r="P67" s="69">
        <f t="shared" si="29"/>
        <v>0</v>
      </c>
      <c r="Q67" s="69">
        <f t="shared" si="29"/>
        <v>0</v>
      </c>
      <c r="R67" s="69">
        <f t="shared" si="29"/>
        <v>0</v>
      </c>
      <c r="S67" s="69">
        <f t="shared" si="29"/>
        <v>0</v>
      </c>
      <c r="T67" s="69">
        <f t="shared" si="29"/>
        <v>0</v>
      </c>
      <c r="U67" s="69">
        <f t="shared" si="29"/>
        <v>0</v>
      </c>
      <c r="V67" s="69">
        <f t="shared" si="29"/>
        <v>0</v>
      </c>
      <c r="W67" s="69">
        <f t="shared" si="29"/>
        <v>0</v>
      </c>
      <c r="X67" s="69">
        <f t="shared" si="29"/>
        <v>0</v>
      </c>
      <c r="Y67" s="69">
        <f t="shared" si="29"/>
        <v>0</v>
      </c>
      <c r="Z67" s="69">
        <f t="shared" si="29"/>
        <v>0</v>
      </c>
      <c r="AA67" s="69">
        <f t="shared" si="29"/>
        <v>0</v>
      </c>
      <c r="AB67" s="69">
        <f t="shared" si="29"/>
        <v>0</v>
      </c>
      <c r="AC67" s="69">
        <f t="shared" si="29"/>
        <v>0</v>
      </c>
      <c r="AD67" s="69">
        <f t="shared" si="29"/>
        <v>0</v>
      </c>
      <c r="AE67" s="69">
        <f t="shared" si="29"/>
        <v>0</v>
      </c>
      <c r="AF67" s="69">
        <f t="shared" si="29"/>
        <v>0</v>
      </c>
      <c r="AG67" s="69">
        <f t="shared" si="29"/>
        <v>0</v>
      </c>
      <c r="AH67" s="69">
        <f t="shared" si="29"/>
        <v>0</v>
      </c>
      <c r="AI67" s="69">
        <f t="shared" si="29"/>
        <v>0</v>
      </c>
      <c r="AJ67" s="69">
        <f t="shared" si="29"/>
        <v>0</v>
      </c>
      <c r="AK67" s="69">
        <f t="shared" si="29"/>
        <v>0</v>
      </c>
      <c r="AL67" s="69">
        <f t="shared" si="29"/>
        <v>0</v>
      </c>
      <c r="AM67" s="69">
        <f t="shared" si="29"/>
        <v>0</v>
      </c>
      <c r="AN67" s="69">
        <f t="shared" si="29"/>
        <v>0</v>
      </c>
      <c r="AO67" s="69">
        <f t="shared" si="29"/>
        <v>0</v>
      </c>
      <c r="AP67" s="69">
        <f t="shared" si="29"/>
        <v>0</v>
      </c>
      <c r="AQ67" s="69">
        <f t="shared" si="29"/>
        <v>0</v>
      </c>
      <c r="AR67" s="69">
        <f t="shared" si="29"/>
        <v>0</v>
      </c>
    </row>
    <row r="68" spans="1:44" x14ac:dyDescent="0.25">
      <c r="A68" s="110"/>
      <c r="B68" s="36"/>
      <c r="C68" s="12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</row>
    <row r="69" spans="1:44" x14ac:dyDescent="0.25">
      <c r="A69" s="113"/>
      <c r="D69" s="114" t="s">
        <v>178</v>
      </c>
      <c r="E69" s="87"/>
      <c r="F69" s="51" t="s">
        <v>76</v>
      </c>
      <c r="G69" s="51" t="s">
        <v>76</v>
      </c>
      <c r="H69" s="51" t="s">
        <v>76</v>
      </c>
      <c r="I69" s="51" t="s">
        <v>76</v>
      </c>
      <c r="J69" s="51" t="s">
        <v>76</v>
      </c>
      <c r="K69" s="51" t="s">
        <v>76</v>
      </c>
      <c r="L69" s="128" t="s">
        <v>75</v>
      </c>
      <c r="M69" s="51" t="s">
        <v>76</v>
      </c>
      <c r="N69" s="51" t="s">
        <v>76</v>
      </c>
      <c r="O69" s="51" t="s">
        <v>76</v>
      </c>
      <c r="P69" s="51" t="s">
        <v>76</v>
      </c>
      <c r="Q69" s="51" t="s">
        <v>76</v>
      </c>
      <c r="R69" s="51" t="s">
        <v>76</v>
      </c>
      <c r="S69" s="51" t="s">
        <v>76</v>
      </c>
      <c r="T69" s="51" t="s">
        <v>76</v>
      </c>
      <c r="U69" s="51" t="s">
        <v>76</v>
      </c>
      <c r="V69" s="51" t="s">
        <v>76</v>
      </c>
      <c r="W69" s="51" t="s">
        <v>76</v>
      </c>
      <c r="X69" s="51" t="s">
        <v>76</v>
      </c>
      <c r="Y69" s="128" t="s">
        <v>75</v>
      </c>
      <c r="Z69" s="51" t="s">
        <v>76</v>
      </c>
      <c r="AA69" s="51" t="s">
        <v>76</v>
      </c>
      <c r="AB69" s="51" t="s">
        <v>76</v>
      </c>
      <c r="AC69" s="51" t="s">
        <v>76</v>
      </c>
      <c r="AD69" s="51" t="s">
        <v>76</v>
      </c>
      <c r="AE69" s="51" t="s">
        <v>76</v>
      </c>
      <c r="AF69" s="51" t="s">
        <v>76</v>
      </c>
      <c r="AG69" s="51" t="s">
        <v>76</v>
      </c>
      <c r="AH69" s="51" t="s">
        <v>76</v>
      </c>
      <c r="AI69" s="51" t="s">
        <v>76</v>
      </c>
      <c r="AJ69" s="51" t="s">
        <v>76</v>
      </c>
      <c r="AK69" s="51" t="s">
        <v>76</v>
      </c>
      <c r="AL69" s="128" t="s">
        <v>75</v>
      </c>
      <c r="AM69" s="51" t="s">
        <v>76</v>
      </c>
      <c r="AN69" s="51" t="s">
        <v>76</v>
      </c>
      <c r="AO69" s="51" t="s">
        <v>76</v>
      </c>
      <c r="AP69" s="51" t="s">
        <v>76</v>
      </c>
      <c r="AQ69" s="51" t="s">
        <v>76</v>
      </c>
      <c r="AR69" s="51" t="s">
        <v>76</v>
      </c>
    </row>
    <row r="70" spans="1:44" x14ac:dyDescent="0.25">
      <c r="A70" s="110" t="str">
        <f>D69</f>
        <v>DISPUTE PAYMENT AMOUNTS (RESOLVED)</v>
      </c>
      <c r="B70" s="36"/>
      <c r="C70" s="12" t="s">
        <v>25</v>
      </c>
      <c r="D70" s="53" t="s">
        <v>351</v>
      </c>
      <c r="E70" s="53" t="s">
        <v>225</v>
      </c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</row>
    <row r="71" spans="1:44" x14ac:dyDescent="0.25">
      <c r="A71" s="110"/>
      <c r="B71" s="36"/>
      <c r="C71" s="12"/>
      <c r="D71" s="92"/>
      <c r="E71" s="153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</row>
    <row r="72" spans="1:44" x14ac:dyDescent="0.25">
      <c r="A72" s="110" t="str">
        <f t="shared" ref="A72:A81" si="30">$A$70</f>
        <v>DISPUTE PAYMENT AMOUNTS (RESOLVED)</v>
      </c>
      <c r="B72" s="36"/>
      <c r="C72" s="12" t="s">
        <v>26</v>
      </c>
      <c r="D72" s="53" t="s">
        <v>353</v>
      </c>
      <c r="E72" s="53" t="s">
        <v>226</v>
      </c>
      <c r="F72" s="95">
        <f t="shared" ref="F72:S72" si="31">SUBTOTAL(9,F73:F76)</f>
        <v>0</v>
      </c>
      <c r="G72" s="95">
        <f t="shared" si="31"/>
        <v>0</v>
      </c>
      <c r="H72" s="95">
        <f t="shared" si="31"/>
        <v>0</v>
      </c>
      <c r="I72" s="95">
        <f t="shared" si="31"/>
        <v>0</v>
      </c>
      <c r="J72" s="95">
        <f t="shared" si="31"/>
        <v>0</v>
      </c>
      <c r="K72" s="95">
        <f t="shared" si="31"/>
        <v>0</v>
      </c>
      <c r="L72" s="95">
        <f t="shared" si="31"/>
        <v>0</v>
      </c>
      <c r="M72" s="95">
        <f t="shared" si="31"/>
        <v>0</v>
      </c>
      <c r="N72" s="95">
        <f t="shared" si="31"/>
        <v>0</v>
      </c>
      <c r="O72" s="95">
        <f t="shared" si="31"/>
        <v>0</v>
      </c>
      <c r="P72" s="95">
        <f t="shared" si="31"/>
        <v>0</v>
      </c>
      <c r="Q72" s="95">
        <f t="shared" si="31"/>
        <v>0</v>
      </c>
      <c r="R72" s="95">
        <f t="shared" si="31"/>
        <v>0</v>
      </c>
      <c r="S72" s="95">
        <f t="shared" si="31"/>
        <v>0</v>
      </c>
      <c r="T72" s="95">
        <f t="shared" ref="T72:AE72" si="32">SUBTOTAL(9,T73:T76)</f>
        <v>0</v>
      </c>
      <c r="U72" s="95">
        <f t="shared" si="32"/>
        <v>0</v>
      </c>
      <c r="V72" s="95">
        <f t="shared" si="32"/>
        <v>0</v>
      </c>
      <c r="W72" s="95">
        <f t="shared" si="32"/>
        <v>0</v>
      </c>
      <c r="X72" s="95">
        <f t="shared" si="32"/>
        <v>0</v>
      </c>
      <c r="Y72" s="95">
        <f t="shared" si="32"/>
        <v>0</v>
      </c>
      <c r="Z72" s="95">
        <f t="shared" si="32"/>
        <v>0</v>
      </c>
      <c r="AA72" s="95">
        <f>SUBTOTAL(9,AA73:AA76)</f>
        <v>0</v>
      </c>
      <c r="AB72" s="95">
        <f>SUBTOTAL(9,AB73:AB76)</f>
        <v>0</v>
      </c>
      <c r="AC72" s="95">
        <f t="shared" si="32"/>
        <v>0</v>
      </c>
      <c r="AD72" s="95">
        <f>SUBTOTAL(9,AD73:AD76)</f>
        <v>0</v>
      </c>
      <c r="AE72" s="95">
        <f t="shared" si="32"/>
        <v>0</v>
      </c>
      <c r="AF72" s="95">
        <f>SUBTOTAL(9,AF73:AF76)</f>
        <v>0</v>
      </c>
      <c r="AG72" s="95">
        <f t="shared" ref="AG72:AR72" si="33">SUBTOTAL(9,AG73:AG76)</f>
        <v>0</v>
      </c>
      <c r="AH72" s="95">
        <f t="shared" si="33"/>
        <v>0</v>
      </c>
      <c r="AI72" s="95">
        <f t="shared" si="33"/>
        <v>0</v>
      </c>
      <c r="AJ72" s="95">
        <f t="shared" si="33"/>
        <v>0</v>
      </c>
      <c r="AK72" s="95">
        <f t="shared" si="33"/>
        <v>0</v>
      </c>
      <c r="AL72" s="95">
        <f t="shared" si="33"/>
        <v>0</v>
      </c>
      <c r="AM72" s="95">
        <f t="shared" si="33"/>
        <v>0</v>
      </c>
      <c r="AN72" s="95">
        <f>SUBTOTAL(9,AN73:AN76)</f>
        <v>0</v>
      </c>
      <c r="AO72" s="95">
        <f>SUBTOTAL(9,AO73:AO76)</f>
        <v>0</v>
      </c>
      <c r="AP72" s="95">
        <f t="shared" si="33"/>
        <v>0</v>
      </c>
      <c r="AQ72" s="95">
        <f>SUBTOTAL(9,AQ73:AQ76)</f>
        <v>0</v>
      </c>
      <c r="AR72" s="95">
        <f t="shared" si="33"/>
        <v>0</v>
      </c>
    </row>
    <row r="73" spans="1:44" x14ac:dyDescent="0.25">
      <c r="A73" s="110" t="str">
        <f t="shared" si="30"/>
        <v>DISPUTE PAYMENT AMOUNTS (RESOLVED)</v>
      </c>
      <c r="B73" s="36"/>
      <c r="C73" s="12" t="s">
        <v>26</v>
      </c>
      <c r="D73" s="53" t="s">
        <v>256</v>
      </c>
      <c r="E73" s="53" t="s">
        <v>506</v>
      </c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</row>
    <row r="74" spans="1:44" x14ac:dyDescent="0.25">
      <c r="A74" s="110" t="str">
        <f t="shared" si="30"/>
        <v>DISPUTE PAYMENT AMOUNTS (RESOLVED)</v>
      </c>
      <c r="B74" s="36"/>
      <c r="C74" s="12" t="s">
        <v>26</v>
      </c>
      <c r="D74" s="53" t="s">
        <v>255</v>
      </c>
      <c r="E74" s="53" t="s">
        <v>507</v>
      </c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</row>
    <row r="75" spans="1:44" x14ac:dyDescent="0.25">
      <c r="A75" s="110" t="str">
        <f t="shared" si="30"/>
        <v>DISPUTE PAYMENT AMOUNTS (RESOLVED)</v>
      </c>
      <c r="B75" s="36"/>
      <c r="C75" s="12" t="s">
        <v>26</v>
      </c>
      <c r="D75" s="53" t="s">
        <v>523</v>
      </c>
      <c r="E75" s="53" t="s">
        <v>508</v>
      </c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</row>
    <row r="76" spans="1:44" x14ac:dyDescent="0.25">
      <c r="A76" s="110" t="str">
        <f t="shared" si="30"/>
        <v>DISPUTE PAYMENT AMOUNTS (RESOLVED)</v>
      </c>
      <c r="B76" s="36"/>
      <c r="C76" s="12" t="s">
        <v>26</v>
      </c>
      <c r="D76" s="53" t="s">
        <v>292</v>
      </c>
      <c r="E76" s="53" t="s">
        <v>509</v>
      </c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</row>
    <row r="77" spans="1:44" x14ac:dyDescent="0.25">
      <c r="A77" s="110" t="str">
        <f t="shared" si="30"/>
        <v>DISPUTE PAYMENT AMOUNTS (RESOLVED)</v>
      </c>
      <c r="B77" s="36"/>
      <c r="C77" s="12" t="s">
        <v>26</v>
      </c>
      <c r="D77" s="53" t="s">
        <v>354</v>
      </c>
      <c r="E77" s="53" t="s">
        <v>227</v>
      </c>
      <c r="F77" s="95">
        <f t="shared" ref="F77:L77" si="34">SUBTOTAL(9,F78:F80)</f>
        <v>0</v>
      </c>
      <c r="G77" s="95">
        <f t="shared" si="34"/>
        <v>0</v>
      </c>
      <c r="H77" s="95">
        <f t="shared" si="34"/>
        <v>0</v>
      </c>
      <c r="I77" s="95">
        <f t="shared" si="34"/>
        <v>0</v>
      </c>
      <c r="J77" s="95">
        <f t="shared" si="34"/>
        <v>0</v>
      </c>
      <c r="K77" s="95">
        <f t="shared" si="34"/>
        <v>0</v>
      </c>
      <c r="L77" s="95">
        <f t="shared" si="34"/>
        <v>0</v>
      </c>
      <c r="M77" s="95">
        <f t="shared" ref="M77:R77" si="35">SUBTOTAL(9,M78:M80)</f>
        <v>0</v>
      </c>
      <c r="N77" s="95">
        <f>SUBTOTAL(9,N78:N80)</f>
        <v>0</v>
      </c>
      <c r="O77" s="95">
        <f>SUBTOTAL(9,O78:O80)</f>
        <v>0</v>
      </c>
      <c r="P77" s="95">
        <f t="shared" si="35"/>
        <v>0</v>
      </c>
      <c r="Q77" s="95">
        <f>SUBTOTAL(9,Q78:Q80)</f>
        <v>0</v>
      </c>
      <c r="R77" s="95">
        <f t="shared" si="35"/>
        <v>0</v>
      </c>
      <c r="S77" s="95">
        <f t="shared" ref="S77:Y77" si="36">SUBTOTAL(9,S78:S80)</f>
        <v>0</v>
      </c>
      <c r="T77" s="95">
        <f t="shared" si="36"/>
        <v>0</v>
      </c>
      <c r="U77" s="95">
        <f t="shared" si="36"/>
        <v>0</v>
      </c>
      <c r="V77" s="95">
        <f t="shared" si="36"/>
        <v>0</v>
      </c>
      <c r="W77" s="95">
        <f t="shared" si="36"/>
        <v>0</v>
      </c>
      <c r="X77" s="95">
        <f t="shared" si="36"/>
        <v>0</v>
      </c>
      <c r="Y77" s="95">
        <f t="shared" si="36"/>
        <v>0</v>
      </c>
      <c r="Z77" s="95">
        <f t="shared" ref="Z77:AE77" si="37">SUBTOTAL(9,Z78:Z80)</f>
        <v>0</v>
      </c>
      <c r="AA77" s="95">
        <f>SUBTOTAL(9,AA78:AA80)</f>
        <v>0</v>
      </c>
      <c r="AB77" s="95">
        <f>SUBTOTAL(9,AB78:AB80)</f>
        <v>0</v>
      </c>
      <c r="AC77" s="95">
        <f t="shared" si="37"/>
        <v>0</v>
      </c>
      <c r="AD77" s="95">
        <f>SUBTOTAL(9,AD78:AD80)</f>
        <v>0</v>
      </c>
      <c r="AE77" s="95">
        <f t="shared" si="37"/>
        <v>0</v>
      </c>
      <c r="AF77" s="95">
        <f t="shared" ref="AF77:AL77" si="38">SUBTOTAL(9,AF78:AF80)</f>
        <v>0</v>
      </c>
      <c r="AG77" s="95">
        <f t="shared" si="38"/>
        <v>0</v>
      </c>
      <c r="AH77" s="95">
        <f t="shared" si="38"/>
        <v>0</v>
      </c>
      <c r="AI77" s="95">
        <f t="shared" si="38"/>
        <v>0</v>
      </c>
      <c r="AJ77" s="95">
        <f t="shared" si="38"/>
        <v>0</v>
      </c>
      <c r="AK77" s="95">
        <f t="shared" si="38"/>
        <v>0</v>
      </c>
      <c r="AL77" s="95">
        <f t="shared" si="38"/>
        <v>0</v>
      </c>
      <c r="AM77" s="95">
        <f t="shared" ref="AM77:AR77" si="39">SUBTOTAL(9,AM78:AM80)</f>
        <v>0</v>
      </c>
      <c r="AN77" s="95">
        <f>SUBTOTAL(9,AN78:AN80)</f>
        <v>0</v>
      </c>
      <c r="AO77" s="95">
        <f>SUBTOTAL(9,AO78:AO80)</f>
        <v>0</v>
      </c>
      <c r="AP77" s="95">
        <f t="shared" si="39"/>
        <v>0</v>
      </c>
      <c r="AQ77" s="95">
        <f>SUBTOTAL(9,AQ78:AQ80)</f>
        <v>0</v>
      </c>
      <c r="AR77" s="95">
        <f t="shared" si="39"/>
        <v>0</v>
      </c>
    </row>
    <row r="78" spans="1:44" x14ac:dyDescent="0.25">
      <c r="A78" s="110" t="str">
        <f t="shared" si="30"/>
        <v>DISPUTE PAYMENT AMOUNTS (RESOLVED)</v>
      </c>
      <c r="B78" s="36"/>
      <c r="C78" s="12" t="s">
        <v>26</v>
      </c>
      <c r="D78" s="53" t="s">
        <v>222</v>
      </c>
      <c r="E78" s="53" t="s">
        <v>257</v>
      </c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</row>
    <row r="79" spans="1:44" x14ac:dyDescent="0.25">
      <c r="A79" s="110" t="str">
        <f t="shared" si="30"/>
        <v>DISPUTE PAYMENT AMOUNTS (RESOLVED)</v>
      </c>
      <c r="B79" s="36"/>
      <c r="C79" s="12" t="s">
        <v>26</v>
      </c>
      <c r="D79" s="53" t="s">
        <v>224</v>
      </c>
      <c r="E79" s="53" t="s">
        <v>258</v>
      </c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</row>
    <row r="80" spans="1:44" x14ac:dyDescent="0.25">
      <c r="A80" s="110" t="str">
        <f t="shared" si="30"/>
        <v>DISPUTE PAYMENT AMOUNTS (RESOLVED)</v>
      </c>
      <c r="B80" s="36"/>
      <c r="C80" s="12" t="s">
        <v>26</v>
      </c>
      <c r="D80" s="53" t="s">
        <v>341</v>
      </c>
      <c r="E80" s="53" t="s">
        <v>259</v>
      </c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</row>
    <row r="81" spans="1:44" x14ac:dyDescent="0.25">
      <c r="A81" s="110" t="str">
        <f t="shared" si="30"/>
        <v>DISPUTE PAYMENT AMOUNTS (RESOLVED)</v>
      </c>
      <c r="B81" s="36"/>
      <c r="C81" s="12" t="s">
        <v>26</v>
      </c>
      <c r="D81" s="53" t="s">
        <v>515</v>
      </c>
      <c r="E81" s="53" t="s">
        <v>228</v>
      </c>
      <c r="F81" s="95">
        <f t="shared" ref="F81:AR81" si="40">F70+F72-F77</f>
        <v>0</v>
      </c>
      <c r="G81" s="95">
        <f t="shared" si="40"/>
        <v>0</v>
      </c>
      <c r="H81" s="95">
        <f t="shared" si="40"/>
        <v>0</v>
      </c>
      <c r="I81" s="95">
        <f t="shared" si="40"/>
        <v>0</v>
      </c>
      <c r="J81" s="95">
        <f t="shared" si="40"/>
        <v>0</v>
      </c>
      <c r="K81" s="95">
        <f t="shared" si="40"/>
        <v>0</v>
      </c>
      <c r="L81" s="95">
        <f t="shared" si="40"/>
        <v>0</v>
      </c>
      <c r="M81" s="95">
        <f t="shared" si="40"/>
        <v>0</v>
      </c>
      <c r="N81" s="95">
        <f t="shared" si="40"/>
        <v>0</v>
      </c>
      <c r="O81" s="95">
        <f t="shared" si="40"/>
        <v>0</v>
      </c>
      <c r="P81" s="95">
        <f t="shared" si="40"/>
        <v>0</v>
      </c>
      <c r="Q81" s="95">
        <f t="shared" si="40"/>
        <v>0</v>
      </c>
      <c r="R81" s="95">
        <f t="shared" si="40"/>
        <v>0</v>
      </c>
      <c r="S81" s="95">
        <f t="shared" si="40"/>
        <v>0</v>
      </c>
      <c r="T81" s="95">
        <f t="shared" si="40"/>
        <v>0</v>
      </c>
      <c r="U81" s="95">
        <f t="shared" si="40"/>
        <v>0</v>
      </c>
      <c r="V81" s="95">
        <f t="shared" si="40"/>
        <v>0</v>
      </c>
      <c r="W81" s="95">
        <f t="shared" si="40"/>
        <v>0</v>
      </c>
      <c r="X81" s="95">
        <f t="shared" si="40"/>
        <v>0</v>
      </c>
      <c r="Y81" s="95">
        <f t="shared" si="40"/>
        <v>0</v>
      </c>
      <c r="Z81" s="95">
        <f t="shared" si="40"/>
        <v>0</v>
      </c>
      <c r="AA81" s="95">
        <f t="shared" si="40"/>
        <v>0</v>
      </c>
      <c r="AB81" s="95">
        <f t="shared" si="40"/>
        <v>0</v>
      </c>
      <c r="AC81" s="95">
        <f t="shared" si="40"/>
        <v>0</v>
      </c>
      <c r="AD81" s="95">
        <f t="shared" si="40"/>
        <v>0</v>
      </c>
      <c r="AE81" s="95">
        <f t="shared" si="40"/>
        <v>0</v>
      </c>
      <c r="AF81" s="95">
        <f t="shared" si="40"/>
        <v>0</v>
      </c>
      <c r="AG81" s="95">
        <f t="shared" si="40"/>
        <v>0</v>
      </c>
      <c r="AH81" s="95">
        <f t="shared" si="40"/>
        <v>0</v>
      </c>
      <c r="AI81" s="95">
        <f t="shared" si="40"/>
        <v>0</v>
      </c>
      <c r="AJ81" s="95">
        <f t="shared" si="40"/>
        <v>0</v>
      </c>
      <c r="AK81" s="95">
        <f t="shared" si="40"/>
        <v>0</v>
      </c>
      <c r="AL81" s="95">
        <f t="shared" si="40"/>
        <v>0</v>
      </c>
      <c r="AM81" s="95">
        <f t="shared" si="40"/>
        <v>0</v>
      </c>
      <c r="AN81" s="95">
        <f t="shared" si="40"/>
        <v>0</v>
      </c>
      <c r="AO81" s="95">
        <f t="shared" si="40"/>
        <v>0</v>
      </c>
      <c r="AP81" s="95">
        <f t="shared" si="40"/>
        <v>0</v>
      </c>
      <c r="AQ81" s="95">
        <f t="shared" si="40"/>
        <v>0</v>
      </c>
      <c r="AR81" s="95">
        <f t="shared" si="40"/>
        <v>0</v>
      </c>
    </row>
    <row r="82" spans="1:44" x14ac:dyDescent="0.25">
      <c r="A82" s="110"/>
      <c r="B82" s="36"/>
      <c r="C82" s="12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</row>
    <row r="83" spans="1:44" x14ac:dyDescent="0.25">
      <c r="A83" s="110" t="str">
        <f t="shared" ref="A83:A91" si="41">$A$70</f>
        <v>DISPUTE PAYMENT AMOUNTS (RESOLVED)</v>
      </c>
      <c r="B83" s="36"/>
      <c r="C83" s="12" t="s">
        <v>26</v>
      </c>
      <c r="D83" s="53" t="s">
        <v>355</v>
      </c>
      <c r="E83" s="53" t="s">
        <v>27</v>
      </c>
      <c r="F83" s="95">
        <f t="shared" ref="F83:R83" si="42">SUBTOTAL(9,F84:F91)</f>
        <v>0</v>
      </c>
      <c r="G83" s="95">
        <f t="shared" si="42"/>
        <v>0</v>
      </c>
      <c r="H83" s="95">
        <f t="shared" si="42"/>
        <v>0</v>
      </c>
      <c r="I83" s="95">
        <f t="shared" si="42"/>
        <v>0</v>
      </c>
      <c r="J83" s="95">
        <f t="shared" si="42"/>
        <v>0</v>
      </c>
      <c r="K83" s="95">
        <f t="shared" si="42"/>
        <v>0</v>
      </c>
      <c r="L83" s="95">
        <f t="shared" si="42"/>
        <v>0</v>
      </c>
      <c r="M83" s="95">
        <f t="shared" si="42"/>
        <v>0</v>
      </c>
      <c r="N83" s="95">
        <f>SUBTOTAL(9,N84:N91)</f>
        <v>0</v>
      </c>
      <c r="O83" s="95">
        <f>SUBTOTAL(9,O84:O91)</f>
        <v>0</v>
      </c>
      <c r="P83" s="95">
        <f t="shared" si="42"/>
        <v>0</v>
      </c>
      <c r="Q83" s="95">
        <f>SUBTOTAL(9,Q84:Q91)</f>
        <v>0</v>
      </c>
      <c r="R83" s="95">
        <f t="shared" si="42"/>
        <v>0</v>
      </c>
      <c r="S83" s="95">
        <f t="shared" ref="S83:AR83" si="43">SUBTOTAL(9,S84:S91)</f>
        <v>0</v>
      </c>
      <c r="T83" s="95">
        <f t="shared" si="43"/>
        <v>0</v>
      </c>
      <c r="U83" s="95">
        <f t="shared" si="43"/>
        <v>0</v>
      </c>
      <c r="V83" s="95">
        <f t="shared" si="43"/>
        <v>0</v>
      </c>
      <c r="W83" s="95">
        <f t="shared" si="43"/>
        <v>0</v>
      </c>
      <c r="X83" s="95">
        <f t="shared" si="43"/>
        <v>0</v>
      </c>
      <c r="Y83" s="95">
        <f t="shared" si="43"/>
        <v>0</v>
      </c>
      <c r="Z83" s="95">
        <f t="shared" si="43"/>
        <v>0</v>
      </c>
      <c r="AA83" s="95">
        <f>SUBTOTAL(9,AA84:AA91)</f>
        <v>0</v>
      </c>
      <c r="AB83" s="95">
        <f>SUBTOTAL(9,AB84:AB91)</f>
        <v>0</v>
      </c>
      <c r="AC83" s="95">
        <f t="shared" si="43"/>
        <v>0</v>
      </c>
      <c r="AD83" s="95">
        <f>SUBTOTAL(9,AD84:AD91)</f>
        <v>0</v>
      </c>
      <c r="AE83" s="95">
        <f t="shared" si="43"/>
        <v>0</v>
      </c>
      <c r="AF83" s="95">
        <f t="shared" si="43"/>
        <v>0</v>
      </c>
      <c r="AG83" s="95">
        <f t="shared" si="43"/>
        <v>0</v>
      </c>
      <c r="AH83" s="95">
        <f t="shared" si="43"/>
        <v>0</v>
      </c>
      <c r="AI83" s="95">
        <f t="shared" si="43"/>
        <v>0</v>
      </c>
      <c r="AJ83" s="95">
        <f t="shared" si="43"/>
        <v>0</v>
      </c>
      <c r="AK83" s="95">
        <f t="shared" si="43"/>
        <v>0</v>
      </c>
      <c r="AL83" s="95">
        <f t="shared" si="43"/>
        <v>0</v>
      </c>
      <c r="AM83" s="95">
        <f t="shared" si="43"/>
        <v>0</v>
      </c>
      <c r="AN83" s="95">
        <f>SUBTOTAL(9,AN84:AN91)</f>
        <v>0</v>
      </c>
      <c r="AO83" s="95">
        <f>SUBTOTAL(9,AO84:AO91)</f>
        <v>0</v>
      </c>
      <c r="AP83" s="95">
        <f t="shared" si="43"/>
        <v>0</v>
      </c>
      <c r="AQ83" s="95">
        <f>SUBTOTAL(9,AQ84:AQ91)</f>
        <v>0</v>
      </c>
      <c r="AR83" s="95">
        <f t="shared" si="43"/>
        <v>0</v>
      </c>
    </row>
    <row r="84" spans="1:44" x14ac:dyDescent="0.25">
      <c r="A84" s="110" t="str">
        <f t="shared" si="41"/>
        <v>DISPUTE PAYMENT AMOUNTS (RESOLVED)</v>
      </c>
      <c r="B84" s="36"/>
      <c r="C84" s="12" t="s">
        <v>26</v>
      </c>
      <c r="D84" s="53" t="s">
        <v>454</v>
      </c>
      <c r="E84" s="53" t="s">
        <v>229</v>
      </c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</row>
    <row r="85" spans="1:44" x14ac:dyDescent="0.25">
      <c r="A85" s="110" t="str">
        <f t="shared" si="41"/>
        <v>DISPUTE PAYMENT AMOUNTS (RESOLVED)</v>
      </c>
      <c r="B85" s="36"/>
      <c r="C85" s="12" t="s">
        <v>26</v>
      </c>
      <c r="D85" s="53" t="s">
        <v>455</v>
      </c>
      <c r="E85" s="53" t="s">
        <v>230</v>
      </c>
      <c r="F85" s="95">
        <f t="shared" ref="F85:AR85" si="44">SUBTOTAL(9,F86:F88)</f>
        <v>0</v>
      </c>
      <c r="G85" s="95">
        <f t="shared" si="44"/>
        <v>0</v>
      </c>
      <c r="H85" s="95">
        <f t="shared" si="44"/>
        <v>0</v>
      </c>
      <c r="I85" s="95">
        <f t="shared" si="44"/>
        <v>0</v>
      </c>
      <c r="J85" s="95">
        <f t="shared" si="44"/>
        <v>0</v>
      </c>
      <c r="K85" s="95">
        <f t="shared" si="44"/>
        <v>0</v>
      </c>
      <c r="L85" s="95">
        <f t="shared" si="44"/>
        <v>0</v>
      </c>
      <c r="M85" s="95">
        <f t="shared" si="44"/>
        <v>0</v>
      </c>
      <c r="N85" s="95">
        <f t="shared" si="44"/>
        <v>0</v>
      </c>
      <c r="O85" s="95">
        <f t="shared" si="44"/>
        <v>0</v>
      </c>
      <c r="P85" s="95">
        <f t="shared" si="44"/>
        <v>0</v>
      </c>
      <c r="Q85" s="95">
        <f t="shared" si="44"/>
        <v>0</v>
      </c>
      <c r="R85" s="95">
        <f t="shared" si="44"/>
        <v>0</v>
      </c>
      <c r="S85" s="95">
        <f t="shared" si="44"/>
        <v>0</v>
      </c>
      <c r="T85" s="95">
        <f t="shared" si="44"/>
        <v>0</v>
      </c>
      <c r="U85" s="95">
        <f t="shared" si="44"/>
        <v>0</v>
      </c>
      <c r="V85" s="95">
        <f t="shared" si="44"/>
        <v>0</v>
      </c>
      <c r="W85" s="95">
        <f t="shared" si="44"/>
        <v>0</v>
      </c>
      <c r="X85" s="95">
        <f t="shared" si="44"/>
        <v>0</v>
      </c>
      <c r="Y85" s="95">
        <f t="shared" si="44"/>
        <v>0</v>
      </c>
      <c r="Z85" s="95">
        <f t="shared" si="44"/>
        <v>0</v>
      </c>
      <c r="AA85" s="95">
        <f t="shared" si="44"/>
        <v>0</v>
      </c>
      <c r="AB85" s="95">
        <f t="shared" si="44"/>
        <v>0</v>
      </c>
      <c r="AC85" s="95">
        <f t="shared" si="44"/>
        <v>0</v>
      </c>
      <c r="AD85" s="95">
        <f t="shared" si="44"/>
        <v>0</v>
      </c>
      <c r="AE85" s="95">
        <f t="shared" si="44"/>
        <v>0</v>
      </c>
      <c r="AF85" s="95">
        <f t="shared" si="44"/>
        <v>0</v>
      </c>
      <c r="AG85" s="95">
        <f t="shared" si="44"/>
        <v>0</v>
      </c>
      <c r="AH85" s="95">
        <f t="shared" si="44"/>
        <v>0</v>
      </c>
      <c r="AI85" s="95">
        <f t="shared" si="44"/>
        <v>0</v>
      </c>
      <c r="AJ85" s="95">
        <f t="shared" si="44"/>
        <v>0</v>
      </c>
      <c r="AK85" s="95">
        <f t="shared" si="44"/>
        <v>0</v>
      </c>
      <c r="AL85" s="95">
        <f t="shared" si="44"/>
        <v>0</v>
      </c>
      <c r="AM85" s="95">
        <f t="shared" si="44"/>
        <v>0</v>
      </c>
      <c r="AN85" s="95">
        <f t="shared" si="44"/>
        <v>0</v>
      </c>
      <c r="AO85" s="95">
        <f t="shared" si="44"/>
        <v>0</v>
      </c>
      <c r="AP85" s="95">
        <f t="shared" si="44"/>
        <v>0</v>
      </c>
      <c r="AQ85" s="95">
        <f t="shared" si="44"/>
        <v>0</v>
      </c>
      <c r="AR85" s="95">
        <f t="shared" si="44"/>
        <v>0</v>
      </c>
    </row>
    <row r="86" spans="1:44" x14ac:dyDescent="0.25">
      <c r="A86" s="110" t="str">
        <f t="shared" si="41"/>
        <v>DISPUTE PAYMENT AMOUNTS (RESOLVED)</v>
      </c>
      <c r="B86" s="36"/>
      <c r="C86" s="12" t="s">
        <v>26</v>
      </c>
      <c r="D86" s="53" t="s">
        <v>456</v>
      </c>
      <c r="E86" s="53" t="s">
        <v>510</v>
      </c>
      <c r="F86" s="251">
        <v>0</v>
      </c>
      <c r="G86" s="251">
        <v>0</v>
      </c>
      <c r="H86" s="251">
        <v>0</v>
      </c>
      <c r="I86" s="251">
        <v>0</v>
      </c>
      <c r="J86" s="251">
        <v>0</v>
      </c>
      <c r="K86" s="251">
        <v>0</v>
      </c>
      <c r="L86" s="251">
        <v>0</v>
      </c>
      <c r="M86" s="251">
        <v>0</v>
      </c>
      <c r="N86" s="251">
        <v>0</v>
      </c>
      <c r="O86" s="251">
        <v>0</v>
      </c>
      <c r="P86" s="251">
        <v>0</v>
      </c>
      <c r="Q86" s="251">
        <v>0</v>
      </c>
      <c r="R86" s="251">
        <v>0</v>
      </c>
      <c r="S86" s="251">
        <v>0</v>
      </c>
      <c r="T86" s="251">
        <v>0</v>
      </c>
      <c r="U86" s="251">
        <v>0</v>
      </c>
      <c r="V86" s="251">
        <v>0</v>
      </c>
      <c r="W86" s="251">
        <v>0</v>
      </c>
      <c r="X86" s="251">
        <v>0</v>
      </c>
      <c r="Y86" s="251">
        <v>0</v>
      </c>
      <c r="Z86" s="251">
        <v>0</v>
      </c>
      <c r="AA86" s="251">
        <v>0</v>
      </c>
      <c r="AB86" s="251">
        <v>0</v>
      </c>
      <c r="AC86" s="251">
        <v>0</v>
      </c>
      <c r="AD86" s="251">
        <v>0</v>
      </c>
      <c r="AE86" s="251">
        <v>0</v>
      </c>
      <c r="AF86" s="251">
        <v>0</v>
      </c>
      <c r="AG86" s="251">
        <v>0</v>
      </c>
      <c r="AH86" s="251">
        <v>0</v>
      </c>
      <c r="AI86" s="251">
        <v>0</v>
      </c>
      <c r="AJ86" s="251">
        <v>0</v>
      </c>
      <c r="AK86" s="251">
        <v>0</v>
      </c>
      <c r="AL86" s="251">
        <v>0</v>
      </c>
      <c r="AM86" s="251">
        <v>0</v>
      </c>
      <c r="AN86" s="251">
        <v>0</v>
      </c>
      <c r="AO86" s="251">
        <v>0</v>
      </c>
      <c r="AP86" s="251">
        <v>0</v>
      </c>
      <c r="AQ86" s="251">
        <v>0</v>
      </c>
      <c r="AR86" s="251">
        <v>0</v>
      </c>
    </row>
    <row r="87" spans="1:44" x14ac:dyDescent="0.25">
      <c r="A87" s="110" t="str">
        <f t="shared" si="41"/>
        <v>DISPUTE PAYMENT AMOUNTS (RESOLVED)</v>
      </c>
      <c r="B87" s="36"/>
      <c r="C87" s="12" t="s">
        <v>26</v>
      </c>
      <c r="D87" s="53" t="s">
        <v>356</v>
      </c>
      <c r="E87" s="53" t="s">
        <v>511</v>
      </c>
      <c r="F87" s="251">
        <v>0</v>
      </c>
      <c r="G87" s="251">
        <v>0</v>
      </c>
      <c r="H87" s="251">
        <v>0</v>
      </c>
      <c r="I87" s="251">
        <v>0</v>
      </c>
      <c r="J87" s="251">
        <v>0</v>
      </c>
      <c r="K87" s="251">
        <v>0</v>
      </c>
      <c r="L87" s="251">
        <v>0</v>
      </c>
      <c r="M87" s="251">
        <v>0</v>
      </c>
      <c r="N87" s="251">
        <v>0</v>
      </c>
      <c r="O87" s="251">
        <v>0</v>
      </c>
      <c r="P87" s="251">
        <v>0</v>
      </c>
      <c r="Q87" s="251">
        <v>0</v>
      </c>
      <c r="R87" s="251">
        <v>0</v>
      </c>
      <c r="S87" s="251">
        <v>0</v>
      </c>
      <c r="T87" s="251">
        <v>0</v>
      </c>
      <c r="U87" s="251">
        <v>0</v>
      </c>
      <c r="V87" s="251">
        <v>0</v>
      </c>
      <c r="W87" s="251">
        <v>0</v>
      </c>
      <c r="X87" s="251">
        <v>0</v>
      </c>
      <c r="Y87" s="251">
        <v>0</v>
      </c>
      <c r="Z87" s="251">
        <v>0</v>
      </c>
      <c r="AA87" s="251">
        <v>0</v>
      </c>
      <c r="AB87" s="251">
        <v>0</v>
      </c>
      <c r="AC87" s="251">
        <v>0</v>
      </c>
      <c r="AD87" s="251">
        <v>0</v>
      </c>
      <c r="AE87" s="251">
        <v>0</v>
      </c>
      <c r="AF87" s="251">
        <v>0</v>
      </c>
      <c r="AG87" s="251">
        <v>0</v>
      </c>
      <c r="AH87" s="251">
        <v>0</v>
      </c>
      <c r="AI87" s="251">
        <v>0</v>
      </c>
      <c r="AJ87" s="251">
        <v>0</v>
      </c>
      <c r="AK87" s="251">
        <v>0</v>
      </c>
      <c r="AL87" s="251">
        <v>0</v>
      </c>
      <c r="AM87" s="251">
        <v>0</v>
      </c>
      <c r="AN87" s="251">
        <v>0</v>
      </c>
      <c r="AO87" s="251">
        <v>0</v>
      </c>
      <c r="AP87" s="251">
        <v>0</v>
      </c>
      <c r="AQ87" s="251">
        <v>0</v>
      </c>
      <c r="AR87" s="251">
        <v>0</v>
      </c>
    </row>
    <row r="88" spans="1:44" x14ac:dyDescent="0.25">
      <c r="A88" s="110" t="str">
        <f t="shared" si="41"/>
        <v>DISPUTE PAYMENT AMOUNTS (RESOLVED)</v>
      </c>
      <c r="B88" s="36"/>
      <c r="C88" s="12" t="s">
        <v>26</v>
      </c>
      <c r="D88" s="53" t="s">
        <v>357</v>
      </c>
      <c r="E88" s="53" t="s">
        <v>512</v>
      </c>
      <c r="F88" s="251">
        <v>0</v>
      </c>
      <c r="G88" s="251">
        <v>0</v>
      </c>
      <c r="H88" s="251">
        <v>0</v>
      </c>
      <c r="I88" s="251">
        <v>0</v>
      </c>
      <c r="J88" s="251">
        <v>0</v>
      </c>
      <c r="K88" s="251">
        <v>0</v>
      </c>
      <c r="L88" s="251">
        <v>0</v>
      </c>
      <c r="M88" s="251">
        <v>0</v>
      </c>
      <c r="N88" s="251">
        <v>0</v>
      </c>
      <c r="O88" s="251">
        <v>0</v>
      </c>
      <c r="P88" s="251">
        <v>0</v>
      </c>
      <c r="Q88" s="251">
        <v>0</v>
      </c>
      <c r="R88" s="251">
        <v>0</v>
      </c>
      <c r="S88" s="251">
        <v>0</v>
      </c>
      <c r="T88" s="251">
        <v>0</v>
      </c>
      <c r="U88" s="251">
        <v>0</v>
      </c>
      <c r="V88" s="251">
        <v>0</v>
      </c>
      <c r="W88" s="251">
        <v>0</v>
      </c>
      <c r="X88" s="251">
        <v>0</v>
      </c>
      <c r="Y88" s="251">
        <v>0</v>
      </c>
      <c r="Z88" s="251">
        <v>0</v>
      </c>
      <c r="AA88" s="251">
        <v>0</v>
      </c>
      <c r="AB88" s="251">
        <v>0</v>
      </c>
      <c r="AC88" s="251">
        <v>0</v>
      </c>
      <c r="AD88" s="251">
        <v>0</v>
      </c>
      <c r="AE88" s="251">
        <v>0</v>
      </c>
      <c r="AF88" s="251">
        <v>0</v>
      </c>
      <c r="AG88" s="251">
        <v>0</v>
      </c>
      <c r="AH88" s="251">
        <v>0</v>
      </c>
      <c r="AI88" s="251">
        <v>0</v>
      </c>
      <c r="AJ88" s="251">
        <v>0</v>
      </c>
      <c r="AK88" s="251">
        <v>0</v>
      </c>
      <c r="AL88" s="251">
        <v>0</v>
      </c>
      <c r="AM88" s="251">
        <v>0</v>
      </c>
      <c r="AN88" s="251">
        <v>0</v>
      </c>
      <c r="AO88" s="251">
        <v>0</v>
      </c>
      <c r="AP88" s="251">
        <v>0</v>
      </c>
      <c r="AQ88" s="251">
        <v>0</v>
      </c>
      <c r="AR88" s="251">
        <v>0</v>
      </c>
    </row>
    <row r="89" spans="1:44" x14ac:dyDescent="0.25">
      <c r="A89" s="110" t="str">
        <f t="shared" si="41"/>
        <v>DISPUTE PAYMENT AMOUNTS (RESOLVED)</v>
      </c>
      <c r="B89" s="36"/>
      <c r="C89" s="12" t="s">
        <v>26</v>
      </c>
      <c r="D89" s="53" t="s">
        <v>469</v>
      </c>
      <c r="E89" s="53" t="s">
        <v>231</v>
      </c>
      <c r="F89" s="251">
        <v>0</v>
      </c>
      <c r="G89" s="251">
        <v>0</v>
      </c>
      <c r="H89" s="251">
        <v>0</v>
      </c>
      <c r="I89" s="251">
        <v>0</v>
      </c>
      <c r="J89" s="251">
        <v>0</v>
      </c>
      <c r="K89" s="251">
        <v>0</v>
      </c>
      <c r="L89" s="251">
        <v>0</v>
      </c>
      <c r="M89" s="251">
        <v>0</v>
      </c>
      <c r="N89" s="251">
        <v>0</v>
      </c>
      <c r="O89" s="251">
        <v>0</v>
      </c>
      <c r="P89" s="251">
        <v>0</v>
      </c>
      <c r="Q89" s="251">
        <v>0</v>
      </c>
      <c r="R89" s="251">
        <v>0</v>
      </c>
      <c r="S89" s="251">
        <v>0</v>
      </c>
      <c r="T89" s="251">
        <v>0</v>
      </c>
      <c r="U89" s="251">
        <v>0</v>
      </c>
      <c r="V89" s="251">
        <v>0</v>
      </c>
      <c r="W89" s="251">
        <v>0</v>
      </c>
      <c r="X89" s="251">
        <v>0</v>
      </c>
      <c r="Y89" s="251">
        <v>0</v>
      </c>
      <c r="Z89" s="251">
        <v>0</v>
      </c>
      <c r="AA89" s="251">
        <v>0</v>
      </c>
      <c r="AB89" s="251">
        <v>0</v>
      </c>
      <c r="AC89" s="251">
        <v>0</v>
      </c>
      <c r="AD89" s="251">
        <v>0</v>
      </c>
      <c r="AE89" s="251">
        <v>0</v>
      </c>
      <c r="AF89" s="251">
        <v>0</v>
      </c>
      <c r="AG89" s="251">
        <v>0</v>
      </c>
      <c r="AH89" s="251">
        <v>0</v>
      </c>
      <c r="AI89" s="251">
        <v>0</v>
      </c>
      <c r="AJ89" s="251">
        <v>0</v>
      </c>
      <c r="AK89" s="251">
        <v>0</v>
      </c>
      <c r="AL89" s="251">
        <v>0</v>
      </c>
      <c r="AM89" s="251">
        <v>0</v>
      </c>
      <c r="AN89" s="251">
        <v>0</v>
      </c>
      <c r="AO89" s="251">
        <v>0</v>
      </c>
      <c r="AP89" s="251">
        <v>0</v>
      </c>
      <c r="AQ89" s="251">
        <v>0</v>
      </c>
      <c r="AR89" s="251">
        <v>0</v>
      </c>
    </row>
    <row r="90" spans="1:44" x14ac:dyDescent="0.25">
      <c r="A90" s="110" t="str">
        <f t="shared" si="41"/>
        <v>DISPUTE PAYMENT AMOUNTS (RESOLVED)</v>
      </c>
      <c r="B90" s="36"/>
      <c r="C90" s="12" t="s">
        <v>26</v>
      </c>
      <c r="D90" s="53" t="s">
        <v>260</v>
      </c>
      <c r="E90" s="53" t="s">
        <v>232</v>
      </c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1">
        <v>0</v>
      </c>
      <c r="T90" s="251">
        <v>0</v>
      </c>
      <c r="U90" s="251">
        <v>0</v>
      </c>
      <c r="V90" s="251">
        <v>0</v>
      </c>
      <c r="W90" s="251">
        <v>0</v>
      </c>
      <c r="X90" s="251">
        <v>0</v>
      </c>
      <c r="Y90" s="251">
        <v>0</v>
      </c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</row>
    <row r="91" spans="1:44" x14ac:dyDescent="0.25">
      <c r="A91" s="110" t="str">
        <f t="shared" si="41"/>
        <v>DISPUTE PAYMENT AMOUNTS (RESOLVED)</v>
      </c>
      <c r="B91" s="36"/>
      <c r="C91" s="12" t="s">
        <v>26</v>
      </c>
      <c r="D91" s="53" t="s">
        <v>261</v>
      </c>
      <c r="E91" s="53" t="s">
        <v>513</v>
      </c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</row>
    <row r="92" spans="1:44" x14ac:dyDescent="0.25">
      <c r="A92" s="110"/>
      <c r="B92" s="36"/>
      <c r="C92" s="12"/>
      <c r="D92" s="92"/>
      <c r="E92" s="153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</row>
    <row r="93" spans="1:44" x14ac:dyDescent="0.25">
      <c r="A93" s="110" t="str">
        <f>$A$70</f>
        <v>DISPUTE PAYMENT AMOUNTS (RESOLVED)</v>
      </c>
      <c r="B93" s="36"/>
      <c r="C93" s="12" t="s">
        <v>27</v>
      </c>
      <c r="D93" s="53" t="s">
        <v>352</v>
      </c>
      <c r="E93" s="53" t="s">
        <v>233</v>
      </c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</row>
    <row r="96" spans="1:44" x14ac:dyDescent="0.25">
      <c r="D96" s="196" t="s">
        <v>470</v>
      </c>
      <c r="E96" s="197"/>
    </row>
    <row r="97" spans="4:44" x14ac:dyDescent="0.25">
      <c r="D97" s="1" t="s">
        <v>516</v>
      </c>
      <c r="F97" s="199" t="e">
        <f>F29/F27</f>
        <v>#DIV/0!</v>
      </c>
      <c r="G97" s="199" t="e">
        <f t="shared" ref="G97:AR97" si="45">G29/G27</f>
        <v>#DIV/0!</v>
      </c>
      <c r="H97" s="199" t="e">
        <f t="shared" si="45"/>
        <v>#DIV/0!</v>
      </c>
      <c r="I97" s="199" t="e">
        <f t="shared" si="45"/>
        <v>#DIV/0!</v>
      </c>
      <c r="J97" s="199" t="e">
        <f t="shared" si="45"/>
        <v>#DIV/0!</v>
      </c>
      <c r="K97" s="199" t="e">
        <f t="shared" si="45"/>
        <v>#DIV/0!</v>
      </c>
      <c r="L97" s="199" t="e">
        <f t="shared" si="45"/>
        <v>#DIV/0!</v>
      </c>
      <c r="M97" s="199" t="e">
        <f t="shared" si="45"/>
        <v>#DIV/0!</v>
      </c>
      <c r="N97" s="199" t="e">
        <f t="shared" si="45"/>
        <v>#DIV/0!</v>
      </c>
      <c r="O97" s="199" t="e">
        <f t="shared" si="45"/>
        <v>#DIV/0!</v>
      </c>
      <c r="P97" s="199" t="e">
        <f t="shared" si="45"/>
        <v>#DIV/0!</v>
      </c>
      <c r="Q97" s="199" t="e">
        <f t="shared" si="45"/>
        <v>#DIV/0!</v>
      </c>
      <c r="R97" s="199" t="e">
        <f t="shared" si="45"/>
        <v>#DIV/0!</v>
      </c>
      <c r="S97" s="199" t="e">
        <f t="shared" si="45"/>
        <v>#DIV/0!</v>
      </c>
      <c r="T97" s="199" t="e">
        <f t="shared" si="45"/>
        <v>#DIV/0!</v>
      </c>
      <c r="U97" s="199" t="e">
        <f t="shared" si="45"/>
        <v>#DIV/0!</v>
      </c>
      <c r="V97" s="199" t="e">
        <f t="shared" si="45"/>
        <v>#DIV/0!</v>
      </c>
      <c r="W97" s="199" t="e">
        <f t="shared" si="45"/>
        <v>#DIV/0!</v>
      </c>
      <c r="X97" s="199" t="e">
        <f t="shared" si="45"/>
        <v>#DIV/0!</v>
      </c>
      <c r="Y97" s="199" t="e">
        <f t="shared" si="45"/>
        <v>#DIV/0!</v>
      </c>
      <c r="Z97" s="199" t="e">
        <f t="shared" si="45"/>
        <v>#DIV/0!</v>
      </c>
      <c r="AA97" s="199" t="e">
        <f t="shared" si="45"/>
        <v>#DIV/0!</v>
      </c>
      <c r="AB97" s="199" t="e">
        <f t="shared" si="45"/>
        <v>#DIV/0!</v>
      </c>
      <c r="AC97" s="199" t="e">
        <f t="shared" si="45"/>
        <v>#DIV/0!</v>
      </c>
      <c r="AD97" s="199" t="e">
        <f t="shared" si="45"/>
        <v>#DIV/0!</v>
      </c>
      <c r="AE97" s="199" t="e">
        <f t="shared" si="45"/>
        <v>#DIV/0!</v>
      </c>
      <c r="AF97" s="199" t="e">
        <f t="shared" si="45"/>
        <v>#DIV/0!</v>
      </c>
      <c r="AG97" s="199" t="e">
        <f t="shared" si="45"/>
        <v>#DIV/0!</v>
      </c>
      <c r="AH97" s="199" t="e">
        <f t="shared" si="45"/>
        <v>#DIV/0!</v>
      </c>
      <c r="AI97" s="199" t="e">
        <f t="shared" si="45"/>
        <v>#DIV/0!</v>
      </c>
      <c r="AJ97" s="199" t="e">
        <f t="shared" si="45"/>
        <v>#DIV/0!</v>
      </c>
      <c r="AK97" s="199" t="e">
        <f t="shared" si="45"/>
        <v>#DIV/0!</v>
      </c>
      <c r="AL97" s="199" t="e">
        <f t="shared" si="45"/>
        <v>#DIV/0!</v>
      </c>
      <c r="AM97" s="199" t="e">
        <f t="shared" si="45"/>
        <v>#DIV/0!</v>
      </c>
      <c r="AN97" s="199" t="e">
        <f t="shared" si="45"/>
        <v>#DIV/0!</v>
      </c>
      <c r="AO97" s="199" t="e">
        <f t="shared" si="45"/>
        <v>#DIV/0!</v>
      </c>
      <c r="AP97" s="199" t="e">
        <f t="shared" si="45"/>
        <v>#DIV/0!</v>
      </c>
      <c r="AQ97" s="199" t="e">
        <f t="shared" si="45"/>
        <v>#DIV/0!</v>
      </c>
      <c r="AR97" s="199" t="e">
        <f t="shared" si="45"/>
        <v>#DIV/0!</v>
      </c>
    </row>
    <row r="98" spans="4:44" x14ac:dyDescent="0.25">
      <c r="D98" s="41" t="s">
        <v>517</v>
      </c>
      <c r="F98" s="199" t="e">
        <f t="shared" ref="F98:AR98" si="46">F57/F55</f>
        <v>#DIV/0!</v>
      </c>
      <c r="G98" s="199" t="e">
        <f t="shared" si="46"/>
        <v>#DIV/0!</v>
      </c>
      <c r="H98" s="199" t="e">
        <f t="shared" si="46"/>
        <v>#DIV/0!</v>
      </c>
      <c r="I98" s="199" t="e">
        <f t="shared" si="46"/>
        <v>#DIV/0!</v>
      </c>
      <c r="J98" s="199" t="e">
        <f t="shared" si="46"/>
        <v>#DIV/0!</v>
      </c>
      <c r="K98" s="199" t="e">
        <f t="shared" si="46"/>
        <v>#DIV/0!</v>
      </c>
      <c r="L98" s="199" t="e">
        <f t="shared" si="46"/>
        <v>#DIV/0!</v>
      </c>
      <c r="M98" s="199" t="e">
        <f t="shared" si="46"/>
        <v>#DIV/0!</v>
      </c>
      <c r="N98" s="199" t="e">
        <f t="shared" si="46"/>
        <v>#DIV/0!</v>
      </c>
      <c r="O98" s="199" t="e">
        <f t="shared" si="46"/>
        <v>#DIV/0!</v>
      </c>
      <c r="P98" s="199" t="e">
        <f t="shared" si="46"/>
        <v>#DIV/0!</v>
      </c>
      <c r="Q98" s="199" t="e">
        <f t="shared" si="46"/>
        <v>#DIV/0!</v>
      </c>
      <c r="R98" s="199" t="e">
        <f t="shared" si="46"/>
        <v>#DIV/0!</v>
      </c>
      <c r="S98" s="199" t="e">
        <f t="shared" si="46"/>
        <v>#DIV/0!</v>
      </c>
      <c r="T98" s="199" t="e">
        <f t="shared" si="46"/>
        <v>#DIV/0!</v>
      </c>
      <c r="U98" s="199" t="e">
        <f t="shared" si="46"/>
        <v>#DIV/0!</v>
      </c>
      <c r="V98" s="199" t="e">
        <f t="shared" si="46"/>
        <v>#DIV/0!</v>
      </c>
      <c r="W98" s="199" t="e">
        <f t="shared" si="46"/>
        <v>#DIV/0!</v>
      </c>
      <c r="X98" s="199" t="e">
        <f t="shared" si="46"/>
        <v>#DIV/0!</v>
      </c>
      <c r="Y98" s="199" t="e">
        <f t="shared" si="46"/>
        <v>#DIV/0!</v>
      </c>
      <c r="Z98" s="199" t="e">
        <f t="shared" si="46"/>
        <v>#DIV/0!</v>
      </c>
      <c r="AA98" s="199" t="e">
        <f t="shared" si="46"/>
        <v>#DIV/0!</v>
      </c>
      <c r="AB98" s="199" t="e">
        <f t="shared" si="46"/>
        <v>#DIV/0!</v>
      </c>
      <c r="AC98" s="199" t="e">
        <f t="shared" si="46"/>
        <v>#DIV/0!</v>
      </c>
      <c r="AD98" s="199" t="e">
        <f t="shared" si="46"/>
        <v>#DIV/0!</v>
      </c>
      <c r="AE98" s="199" t="e">
        <f t="shared" si="46"/>
        <v>#DIV/0!</v>
      </c>
      <c r="AF98" s="199" t="e">
        <f t="shared" si="46"/>
        <v>#DIV/0!</v>
      </c>
      <c r="AG98" s="199" t="e">
        <f t="shared" si="46"/>
        <v>#DIV/0!</v>
      </c>
      <c r="AH98" s="199" t="e">
        <f t="shared" si="46"/>
        <v>#DIV/0!</v>
      </c>
      <c r="AI98" s="199" t="e">
        <f t="shared" si="46"/>
        <v>#DIV/0!</v>
      </c>
      <c r="AJ98" s="199" t="e">
        <f t="shared" si="46"/>
        <v>#DIV/0!</v>
      </c>
      <c r="AK98" s="199" t="e">
        <f t="shared" si="46"/>
        <v>#DIV/0!</v>
      </c>
      <c r="AL98" s="199" t="e">
        <f t="shared" si="46"/>
        <v>#DIV/0!</v>
      </c>
      <c r="AM98" s="199" t="e">
        <f t="shared" si="46"/>
        <v>#DIV/0!</v>
      </c>
      <c r="AN98" s="199" t="e">
        <f t="shared" si="46"/>
        <v>#DIV/0!</v>
      </c>
      <c r="AO98" s="199" t="e">
        <f t="shared" si="46"/>
        <v>#DIV/0!</v>
      </c>
      <c r="AP98" s="199" t="e">
        <f t="shared" si="46"/>
        <v>#DIV/0!</v>
      </c>
      <c r="AQ98" s="199" t="e">
        <f t="shared" si="46"/>
        <v>#DIV/0!</v>
      </c>
      <c r="AR98" s="199" t="e">
        <f t="shared" si="46"/>
        <v>#DIV/0!</v>
      </c>
    </row>
    <row r="99" spans="4:44" x14ac:dyDescent="0.25"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</row>
    <row r="100" spans="4:44" x14ac:dyDescent="0.25">
      <c r="D100" s="201" t="s">
        <v>459</v>
      </c>
      <c r="E100" s="71"/>
      <c r="F100" s="212" t="str">
        <f ca="1">ADDRESS(CELL("row",CLAIMSDURN_Total!F60),CELL("col",CLAIMSDURN_Total!F60))</f>
        <v>$F$60</v>
      </c>
      <c r="G100" s="212" t="str">
        <f ca="1">ADDRESS(CELL("row",CLAIMSDURN_Total!G60),CELL("col",CLAIMSDURN_Total!G60))</f>
        <v>$G$60</v>
      </c>
      <c r="H100" s="212" t="str">
        <f ca="1">ADDRESS(CELL("row",CLAIMSDURN_Total!H60),CELL("col",CLAIMSDURN_Total!H60))</f>
        <v>$H$60</v>
      </c>
      <c r="I100" s="212" t="str">
        <f ca="1">ADDRESS(CELL("row",CLAIMSDURN_Total!I60),CELL("col",CLAIMSDURN_Total!I60))</f>
        <v>$I$60</v>
      </c>
      <c r="J100" s="212" t="str">
        <f ca="1">ADDRESS(CELL("row",CLAIMSDURN_Total!J60),CELL("col",CLAIMSDURN_Total!J60))</f>
        <v>$J$60</v>
      </c>
      <c r="K100" s="212" t="str">
        <f ca="1">ADDRESS(CELL("row",CLAIMSDURN_Total!K60),CELL("col",CLAIMSDURN_Total!K60))</f>
        <v>$K$60</v>
      </c>
      <c r="L100" s="212" t="str">
        <f ca="1">ADDRESS(CELL("row",CLAIMSDURN_Total!L60),CELL("col",CLAIMSDURN_Total!L60))</f>
        <v>$L$60</v>
      </c>
      <c r="M100" s="212" t="str">
        <f ca="1">ADDRESS(CELL("row",CLAIMSDURN_Total!M60),CELL("col",CLAIMSDURN_Total!M60))</f>
        <v>$M$60</v>
      </c>
      <c r="N100" s="212" t="str">
        <f ca="1">ADDRESS(CELL("row",CLAIMSDURN_Total!N60),CELL("col",CLAIMSDURN_Total!N60))</f>
        <v>$N$60</v>
      </c>
      <c r="O100" s="212" t="str">
        <f ca="1">ADDRESS(CELL("row",CLAIMSDURN_Total!O60),CELL("col",CLAIMSDURN_Total!O60))</f>
        <v>$O$60</v>
      </c>
      <c r="P100" s="212" t="str">
        <f ca="1">ADDRESS(CELL("row",CLAIMSDURN_Total!P60),CELL("col",CLAIMSDURN_Total!P60))</f>
        <v>$P$60</v>
      </c>
      <c r="Q100" s="212" t="str">
        <f ca="1">ADDRESS(CELL("row",CLAIMSDURN_Total!Q60),CELL("col",CLAIMSDURN_Total!Q60))</f>
        <v>$Q$60</v>
      </c>
      <c r="R100" s="212" t="str">
        <f ca="1">ADDRESS(CELL("row",CLAIMSDURN_Total!R60),CELL("col",CLAIMSDURN_Total!R60))</f>
        <v>$R$60</v>
      </c>
      <c r="S100" s="212" t="str">
        <f ca="1">DISPUTES_Total!S100</f>
        <v>$F$60</v>
      </c>
      <c r="T100" s="212" t="str">
        <f ca="1">DISPUTES_Total!T100</f>
        <v>$G$60</v>
      </c>
      <c r="U100" s="212" t="str">
        <f ca="1">DISPUTES_Total!U100</f>
        <v>$H$60</v>
      </c>
      <c r="V100" s="212" t="str">
        <f ca="1">DISPUTES_Total!V100</f>
        <v>$I$60</v>
      </c>
      <c r="W100" s="212" t="str">
        <f ca="1">DISPUTES_Total!W100</f>
        <v>$J$60</v>
      </c>
      <c r="X100" s="212" t="str">
        <f ca="1">DISPUTES_Total!X100</f>
        <v>$K$60</v>
      </c>
      <c r="Y100" s="212" t="str">
        <f ca="1">DISPUTES_Total!Y100</f>
        <v>$L$60</v>
      </c>
      <c r="Z100" s="212" t="str">
        <f ca="1">DISPUTES_Total!Z100</f>
        <v>$M$60</v>
      </c>
      <c r="AA100" s="212" t="str">
        <f ca="1">DISPUTES_Total!AA100</f>
        <v>$N$60</v>
      </c>
      <c r="AB100" s="212" t="str">
        <f ca="1">DISPUTES_Total!AB100</f>
        <v>$O$60</v>
      </c>
      <c r="AC100" s="212" t="str">
        <f ca="1">DISPUTES_Total!AC100</f>
        <v>$P$60</v>
      </c>
      <c r="AD100" s="212" t="str">
        <f ca="1">DISPUTES_Total!AD100</f>
        <v>$Q$60</v>
      </c>
      <c r="AE100" s="212" t="str">
        <f ca="1">DISPUTES_Total!AE100</f>
        <v>$R$60</v>
      </c>
      <c r="AF100" s="212" t="str">
        <f ca="1">DISPUTES_Total!AF100</f>
        <v>$F$60</v>
      </c>
      <c r="AG100" s="212" t="str">
        <f ca="1">DISPUTES_Total!AG100</f>
        <v>$G$60</v>
      </c>
      <c r="AH100" s="212" t="str">
        <f ca="1">DISPUTES_Total!AH100</f>
        <v>$H$60</v>
      </c>
      <c r="AI100" s="212" t="str">
        <f ca="1">DISPUTES_Total!AI100</f>
        <v>$I$60</v>
      </c>
      <c r="AJ100" s="212" t="str">
        <f ca="1">DISPUTES_Total!AJ100</f>
        <v>$J$60</v>
      </c>
      <c r="AK100" s="212" t="str">
        <f ca="1">DISPUTES_Total!AK100</f>
        <v>$K$60</v>
      </c>
      <c r="AL100" s="212" t="str">
        <f ca="1">DISPUTES_Total!AL100</f>
        <v>$L$60</v>
      </c>
      <c r="AM100" s="212" t="str">
        <f ca="1">DISPUTES_Total!AM100</f>
        <v>$M$60</v>
      </c>
      <c r="AN100" s="212" t="str">
        <f ca="1">DISPUTES_Total!AN100</f>
        <v>$N$60</v>
      </c>
      <c r="AO100" s="212" t="str">
        <f ca="1">DISPUTES_Total!AO100</f>
        <v>$O$60</v>
      </c>
      <c r="AP100" s="212" t="str">
        <f ca="1">DISPUTES_Total!AP100</f>
        <v>$P$60</v>
      </c>
      <c r="AQ100" s="212" t="str">
        <f ca="1">DISPUTES_Total!AQ100</f>
        <v>$Q$60</v>
      </c>
      <c r="AR100" s="212" t="str">
        <f ca="1">DISPUTES_Total!AR100</f>
        <v>$R$60</v>
      </c>
    </row>
    <row r="101" spans="4:44" x14ac:dyDescent="0.25">
      <c r="D101" s="1" t="s">
        <v>502</v>
      </c>
      <c r="F101" s="210" t="e">
        <f ca="1">INDIRECT($A$4&amp;"!"&amp;F100)</f>
        <v>#DIV/0!</v>
      </c>
      <c r="G101" s="210" t="e">
        <f t="shared" ref="G101:R101" ca="1" si="47">INDIRECT($A$4&amp;"!"&amp;G100)</f>
        <v>#DIV/0!</v>
      </c>
      <c r="H101" s="210" t="e">
        <f t="shared" ca="1" si="47"/>
        <v>#DIV/0!</v>
      </c>
      <c r="I101" s="210" t="e">
        <f t="shared" ca="1" si="47"/>
        <v>#DIV/0!</v>
      </c>
      <c r="J101" s="210" t="e">
        <f t="shared" ca="1" si="47"/>
        <v>#DIV/0!</v>
      </c>
      <c r="K101" s="210" t="e">
        <f t="shared" ca="1" si="47"/>
        <v>#DIV/0!</v>
      </c>
      <c r="L101" s="210" t="e">
        <f t="shared" ca="1" si="47"/>
        <v>#DIV/0!</v>
      </c>
      <c r="M101" s="210" t="e">
        <f t="shared" ca="1" si="47"/>
        <v>#DIV/0!</v>
      </c>
      <c r="N101" s="210" t="e">
        <f t="shared" ca="1" si="47"/>
        <v>#DIV/0!</v>
      </c>
      <c r="O101" s="210" t="e">
        <f t="shared" ca="1" si="47"/>
        <v>#DIV/0!</v>
      </c>
      <c r="P101" s="210" t="e">
        <f t="shared" ca="1" si="47"/>
        <v>#DIV/0!</v>
      </c>
      <c r="Q101" s="210" t="e">
        <f t="shared" ca="1" si="47"/>
        <v>#DIV/0!</v>
      </c>
      <c r="R101" s="210" t="e">
        <f t="shared" ca="1" si="47"/>
        <v>#DIV/0!</v>
      </c>
      <c r="S101" s="210" t="e">
        <f ca="1">INDIRECT($A$4&amp;"!"&amp;S100)</f>
        <v>#DIV/0!</v>
      </c>
      <c r="T101" s="210" t="e">
        <f t="shared" ref="T101" ca="1" si="48">INDIRECT($A$4&amp;"!"&amp;T100)</f>
        <v>#DIV/0!</v>
      </c>
      <c r="U101" s="210" t="e">
        <f t="shared" ref="U101" ca="1" si="49">INDIRECT($A$4&amp;"!"&amp;U100)</f>
        <v>#DIV/0!</v>
      </c>
      <c r="V101" s="210" t="e">
        <f t="shared" ref="V101" ca="1" si="50">INDIRECT($A$4&amp;"!"&amp;V100)</f>
        <v>#DIV/0!</v>
      </c>
      <c r="W101" s="210" t="e">
        <f t="shared" ref="W101" ca="1" si="51">INDIRECT($A$4&amp;"!"&amp;W100)</f>
        <v>#DIV/0!</v>
      </c>
      <c r="X101" s="210" t="e">
        <f t="shared" ref="X101" ca="1" si="52">INDIRECT($A$4&amp;"!"&amp;X100)</f>
        <v>#DIV/0!</v>
      </c>
      <c r="Y101" s="210" t="e">
        <f t="shared" ref="Y101" ca="1" si="53">INDIRECT($A$4&amp;"!"&amp;Y100)</f>
        <v>#DIV/0!</v>
      </c>
      <c r="Z101" s="210" t="e">
        <f t="shared" ref="Z101" ca="1" si="54">INDIRECT($A$4&amp;"!"&amp;Z100)</f>
        <v>#DIV/0!</v>
      </c>
      <c r="AA101" s="210" t="e">
        <f t="shared" ref="AA101" ca="1" si="55">INDIRECT($A$4&amp;"!"&amp;AA100)</f>
        <v>#DIV/0!</v>
      </c>
      <c r="AB101" s="210" t="e">
        <f t="shared" ref="AB101" ca="1" si="56">INDIRECT($A$4&amp;"!"&amp;AB100)</f>
        <v>#DIV/0!</v>
      </c>
      <c r="AC101" s="210" t="e">
        <f t="shared" ref="AC101" ca="1" si="57">INDIRECT($A$4&amp;"!"&amp;AC100)</f>
        <v>#DIV/0!</v>
      </c>
      <c r="AD101" s="210" t="e">
        <f t="shared" ref="AD101" ca="1" si="58">INDIRECT($A$4&amp;"!"&amp;AD100)</f>
        <v>#DIV/0!</v>
      </c>
      <c r="AE101" s="210" t="e">
        <f t="shared" ref="AE101" ca="1" si="59">INDIRECT($A$4&amp;"!"&amp;AE100)</f>
        <v>#DIV/0!</v>
      </c>
      <c r="AF101" s="210" t="e">
        <f ca="1">INDIRECT($A$4&amp;"!"&amp;AF100)</f>
        <v>#DIV/0!</v>
      </c>
      <c r="AG101" s="210" t="e">
        <f t="shared" ref="AG101" ca="1" si="60">INDIRECT($A$4&amp;"!"&amp;AG100)</f>
        <v>#DIV/0!</v>
      </c>
      <c r="AH101" s="210" t="e">
        <f t="shared" ref="AH101" ca="1" si="61">INDIRECT($A$4&amp;"!"&amp;AH100)</f>
        <v>#DIV/0!</v>
      </c>
      <c r="AI101" s="210" t="e">
        <f t="shared" ref="AI101" ca="1" si="62">INDIRECT($A$4&amp;"!"&amp;AI100)</f>
        <v>#DIV/0!</v>
      </c>
      <c r="AJ101" s="210" t="e">
        <f t="shared" ref="AJ101" ca="1" si="63">INDIRECT($A$4&amp;"!"&amp;AJ100)</f>
        <v>#DIV/0!</v>
      </c>
      <c r="AK101" s="210" t="e">
        <f t="shared" ref="AK101" ca="1" si="64">INDIRECT($A$4&amp;"!"&amp;AK100)</f>
        <v>#DIV/0!</v>
      </c>
      <c r="AL101" s="210" t="e">
        <f t="shared" ref="AL101" ca="1" si="65">INDIRECT($A$4&amp;"!"&amp;AL100)</f>
        <v>#DIV/0!</v>
      </c>
      <c r="AM101" s="210" t="e">
        <f t="shared" ref="AM101" ca="1" si="66">INDIRECT($A$4&amp;"!"&amp;AM100)</f>
        <v>#DIV/0!</v>
      </c>
      <c r="AN101" s="210" t="e">
        <f t="shared" ref="AN101" ca="1" si="67">INDIRECT($A$4&amp;"!"&amp;AN100)</f>
        <v>#DIV/0!</v>
      </c>
      <c r="AO101" s="210" t="e">
        <f t="shared" ref="AO101" ca="1" si="68">INDIRECT($A$4&amp;"!"&amp;AO100)</f>
        <v>#DIV/0!</v>
      </c>
      <c r="AP101" s="210" t="e">
        <f t="shared" ref="AP101" ca="1" si="69">INDIRECT($A$4&amp;"!"&amp;AP100)</f>
        <v>#DIV/0!</v>
      </c>
      <c r="AQ101" s="210" t="e">
        <f t="shared" ref="AQ101" ca="1" si="70">INDIRECT($A$4&amp;"!"&amp;AQ100)</f>
        <v>#DIV/0!</v>
      </c>
      <c r="AR101" s="210" t="e">
        <f t="shared" ref="AR101" ca="1" si="71">INDIRECT($A$4&amp;"!"&amp;AR100)</f>
        <v>#DIV/0!</v>
      </c>
    </row>
    <row r="102" spans="4:44" x14ac:dyDescent="0.25">
      <c r="D102" s="1" t="s">
        <v>518</v>
      </c>
      <c r="F102" s="209" t="e">
        <f>F44/F16*1000</f>
        <v>#DIV/0!</v>
      </c>
      <c r="G102" s="209" t="e">
        <f t="shared" ref="G102:R102" si="72">G44/G16*1000</f>
        <v>#DIV/0!</v>
      </c>
      <c r="H102" s="209" t="e">
        <f t="shared" si="72"/>
        <v>#DIV/0!</v>
      </c>
      <c r="I102" s="209" t="e">
        <f t="shared" si="72"/>
        <v>#DIV/0!</v>
      </c>
      <c r="J102" s="209" t="e">
        <f t="shared" si="72"/>
        <v>#DIV/0!</v>
      </c>
      <c r="K102" s="209" t="e">
        <f t="shared" si="72"/>
        <v>#DIV/0!</v>
      </c>
      <c r="L102" s="209" t="e">
        <f t="shared" si="72"/>
        <v>#DIV/0!</v>
      </c>
      <c r="M102" s="209" t="e">
        <f t="shared" si="72"/>
        <v>#DIV/0!</v>
      </c>
      <c r="N102" s="209" t="e">
        <f t="shared" si="72"/>
        <v>#DIV/0!</v>
      </c>
      <c r="O102" s="209" t="e">
        <f t="shared" si="72"/>
        <v>#DIV/0!</v>
      </c>
      <c r="P102" s="209" t="e">
        <f t="shared" si="72"/>
        <v>#DIV/0!</v>
      </c>
      <c r="Q102" s="209" t="e">
        <f t="shared" si="72"/>
        <v>#DIV/0!</v>
      </c>
      <c r="R102" s="209" t="e">
        <f t="shared" si="72"/>
        <v>#DIV/0!</v>
      </c>
      <c r="S102" s="209" t="e">
        <f t="shared" ref="S102:AR102" si="73">S44/S16*1000</f>
        <v>#DIV/0!</v>
      </c>
      <c r="T102" s="209" t="e">
        <f t="shared" si="73"/>
        <v>#DIV/0!</v>
      </c>
      <c r="U102" s="209" t="e">
        <f t="shared" si="73"/>
        <v>#DIV/0!</v>
      </c>
      <c r="V102" s="209" t="e">
        <f t="shared" si="73"/>
        <v>#DIV/0!</v>
      </c>
      <c r="W102" s="209" t="e">
        <f t="shared" si="73"/>
        <v>#DIV/0!</v>
      </c>
      <c r="X102" s="209" t="e">
        <f t="shared" si="73"/>
        <v>#DIV/0!</v>
      </c>
      <c r="Y102" s="209" t="e">
        <f t="shared" si="73"/>
        <v>#DIV/0!</v>
      </c>
      <c r="Z102" s="209" t="e">
        <f t="shared" si="73"/>
        <v>#DIV/0!</v>
      </c>
      <c r="AA102" s="209" t="e">
        <f t="shared" si="73"/>
        <v>#DIV/0!</v>
      </c>
      <c r="AB102" s="209" t="e">
        <f t="shared" si="73"/>
        <v>#DIV/0!</v>
      </c>
      <c r="AC102" s="209" t="e">
        <f t="shared" si="73"/>
        <v>#DIV/0!</v>
      </c>
      <c r="AD102" s="209" t="e">
        <f t="shared" si="73"/>
        <v>#DIV/0!</v>
      </c>
      <c r="AE102" s="209" t="e">
        <f t="shared" si="73"/>
        <v>#DIV/0!</v>
      </c>
      <c r="AF102" s="209" t="e">
        <f t="shared" si="73"/>
        <v>#DIV/0!</v>
      </c>
      <c r="AG102" s="209" t="e">
        <f t="shared" si="73"/>
        <v>#DIV/0!</v>
      </c>
      <c r="AH102" s="209" t="e">
        <f t="shared" si="73"/>
        <v>#DIV/0!</v>
      </c>
      <c r="AI102" s="209" t="e">
        <f t="shared" si="73"/>
        <v>#DIV/0!</v>
      </c>
      <c r="AJ102" s="209" t="e">
        <f t="shared" si="73"/>
        <v>#DIV/0!</v>
      </c>
      <c r="AK102" s="209" t="e">
        <f t="shared" si="73"/>
        <v>#DIV/0!</v>
      </c>
      <c r="AL102" s="209" t="e">
        <f t="shared" si="73"/>
        <v>#DIV/0!</v>
      </c>
      <c r="AM102" s="209" t="e">
        <f t="shared" si="73"/>
        <v>#DIV/0!</v>
      </c>
      <c r="AN102" s="209" t="e">
        <f t="shared" si="73"/>
        <v>#DIV/0!</v>
      </c>
      <c r="AO102" s="209" t="e">
        <f t="shared" si="73"/>
        <v>#DIV/0!</v>
      </c>
      <c r="AP102" s="209" t="e">
        <f t="shared" si="73"/>
        <v>#DIV/0!</v>
      </c>
      <c r="AQ102" s="209" t="e">
        <f t="shared" si="73"/>
        <v>#DIV/0!</v>
      </c>
      <c r="AR102" s="209" t="e">
        <f t="shared" si="73"/>
        <v>#DIV/0!</v>
      </c>
    </row>
    <row r="103" spans="4:44" x14ac:dyDescent="0.25">
      <c r="D103" s="1" t="s">
        <v>503</v>
      </c>
      <c r="F103" s="204" t="e">
        <f t="shared" ref="F103:AR103" ca="1" si="74">F102/F101</f>
        <v>#DIV/0!</v>
      </c>
      <c r="G103" s="204" t="e">
        <f t="shared" ca="1" si="74"/>
        <v>#DIV/0!</v>
      </c>
      <c r="H103" s="204" t="e">
        <f t="shared" ca="1" si="74"/>
        <v>#DIV/0!</v>
      </c>
      <c r="I103" s="204" t="e">
        <f t="shared" ca="1" si="74"/>
        <v>#DIV/0!</v>
      </c>
      <c r="J103" s="204" t="e">
        <f t="shared" ca="1" si="74"/>
        <v>#DIV/0!</v>
      </c>
      <c r="K103" s="204" t="e">
        <f t="shared" ca="1" si="74"/>
        <v>#DIV/0!</v>
      </c>
      <c r="L103" s="204" t="e">
        <f t="shared" ca="1" si="74"/>
        <v>#DIV/0!</v>
      </c>
      <c r="M103" s="204" t="e">
        <f t="shared" ca="1" si="74"/>
        <v>#DIV/0!</v>
      </c>
      <c r="N103" s="204" t="e">
        <f t="shared" ca="1" si="74"/>
        <v>#DIV/0!</v>
      </c>
      <c r="O103" s="204" t="e">
        <f t="shared" ca="1" si="74"/>
        <v>#DIV/0!</v>
      </c>
      <c r="P103" s="204" t="e">
        <f t="shared" ca="1" si="74"/>
        <v>#DIV/0!</v>
      </c>
      <c r="Q103" s="204" t="e">
        <f t="shared" ca="1" si="74"/>
        <v>#DIV/0!</v>
      </c>
      <c r="R103" s="204" t="e">
        <f t="shared" ca="1" si="74"/>
        <v>#DIV/0!</v>
      </c>
      <c r="S103" s="204" t="e">
        <f t="shared" ca="1" si="74"/>
        <v>#DIV/0!</v>
      </c>
      <c r="T103" s="204" t="e">
        <f t="shared" ca="1" si="74"/>
        <v>#DIV/0!</v>
      </c>
      <c r="U103" s="204" t="e">
        <f t="shared" ca="1" si="74"/>
        <v>#DIV/0!</v>
      </c>
      <c r="V103" s="204" t="e">
        <f t="shared" ca="1" si="74"/>
        <v>#DIV/0!</v>
      </c>
      <c r="W103" s="204" t="e">
        <f t="shared" ca="1" si="74"/>
        <v>#DIV/0!</v>
      </c>
      <c r="X103" s="204" t="e">
        <f t="shared" ca="1" si="74"/>
        <v>#DIV/0!</v>
      </c>
      <c r="Y103" s="204" t="e">
        <f t="shared" ca="1" si="74"/>
        <v>#DIV/0!</v>
      </c>
      <c r="Z103" s="204" t="e">
        <f t="shared" ca="1" si="74"/>
        <v>#DIV/0!</v>
      </c>
      <c r="AA103" s="204" t="e">
        <f t="shared" ca="1" si="74"/>
        <v>#DIV/0!</v>
      </c>
      <c r="AB103" s="204" t="e">
        <f t="shared" ca="1" si="74"/>
        <v>#DIV/0!</v>
      </c>
      <c r="AC103" s="204" t="e">
        <f t="shared" ca="1" si="74"/>
        <v>#DIV/0!</v>
      </c>
      <c r="AD103" s="204" t="e">
        <f t="shared" ca="1" si="74"/>
        <v>#DIV/0!</v>
      </c>
      <c r="AE103" s="204" t="e">
        <f t="shared" ca="1" si="74"/>
        <v>#DIV/0!</v>
      </c>
      <c r="AF103" s="204" t="e">
        <f t="shared" ca="1" si="74"/>
        <v>#DIV/0!</v>
      </c>
      <c r="AG103" s="204" t="e">
        <f t="shared" ca="1" si="74"/>
        <v>#DIV/0!</v>
      </c>
      <c r="AH103" s="204" t="e">
        <f t="shared" ca="1" si="74"/>
        <v>#DIV/0!</v>
      </c>
      <c r="AI103" s="204" t="e">
        <f t="shared" ca="1" si="74"/>
        <v>#DIV/0!</v>
      </c>
      <c r="AJ103" s="204" t="e">
        <f t="shared" ca="1" si="74"/>
        <v>#DIV/0!</v>
      </c>
      <c r="AK103" s="204" t="e">
        <f t="shared" ca="1" si="74"/>
        <v>#DIV/0!</v>
      </c>
      <c r="AL103" s="204" t="e">
        <f t="shared" ca="1" si="74"/>
        <v>#DIV/0!</v>
      </c>
      <c r="AM103" s="204" t="e">
        <f t="shared" ca="1" si="74"/>
        <v>#DIV/0!</v>
      </c>
      <c r="AN103" s="204" t="e">
        <f t="shared" ca="1" si="74"/>
        <v>#DIV/0!</v>
      </c>
      <c r="AO103" s="204" t="e">
        <f t="shared" ca="1" si="74"/>
        <v>#DIV/0!</v>
      </c>
      <c r="AP103" s="204" t="e">
        <f t="shared" ca="1" si="74"/>
        <v>#DIV/0!</v>
      </c>
      <c r="AQ103" s="204" t="e">
        <f t="shared" ca="1" si="74"/>
        <v>#DIV/0!</v>
      </c>
      <c r="AR103" s="204" t="e">
        <f t="shared" ca="1" si="74"/>
        <v>#DIV/0!</v>
      </c>
    </row>
    <row r="104" spans="4:44" x14ac:dyDescent="0.25"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</row>
    <row r="105" spans="4:44" x14ac:dyDescent="0.25">
      <c r="D105" s="200" t="s">
        <v>438</v>
      </c>
    </row>
    <row r="106" spans="4:44" x14ac:dyDescent="0.25">
      <c r="D106" s="1" t="s">
        <v>519</v>
      </c>
      <c r="F106" s="204" t="e">
        <f>F21/(F14+F16)</f>
        <v>#DIV/0!</v>
      </c>
      <c r="G106" s="204" t="e">
        <f t="shared" ref="G106:AR106" si="75">G21/(G14+G16)</f>
        <v>#DIV/0!</v>
      </c>
      <c r="H106" s="204" t="e">
        <f t="shared" si="75"/>
        <v>#DIV/0!</v>
      </c>
      <c r="I106" s="204" t="e">
        <f t="shared" si="75"/>
        <v>#DIV/0!</v>
      </c>
      <c r="J106" s="204" t="e">
        <f t="shared" si="75"/>
        <v>#DIV/0!</v>
      </c>
      <c r="K106" s="204" t="e">
        <f t="shared" si="75"/>
        <v>#DIV/0!</v>
      </c>
      <c r="L106" s="204" t="e">
        <f t="shared" si="75"/>
        <v>#DIV/0!</v>
      </c>
      <c r="M106" s="204" t="e">
        <f t="shared" si="75"/>
        <v>#DIV/0!</v>
      </c>
      <c r="N106" s="204" t="e">
        <f t="shared" si="75"/>
        <v>#DIV/0!</v>
      </c>
      <c r="O106" s="204" t="e">
        <f t="shared" si="75"/>
        <v>#DIV/0!</v>
      </c>
      <c r="P106" s="204" t="e">
        <f t="shared" si="75"/>
        <v>#DIV/0!</v>
      </c>
      <c r="Q106" s="204" t="e">
        <f t="shared" si="75"/>
        <v>#DIV/0!</v>
      </c>
      <c r="R106" s="204" t="e">
        <f t="shared" si="75"/>
        <v>#DIV/0!</v>
      </c>
      <c r="S106" s="204" t="e">
        <f t="shared" si="75"/>
        <v>#DIV/0!</v>
      </c>
      <c r="T106" s="204" t="e">
        <f t="shared" si="75"/>
        <v>#DIV/0!</v>
      </c>
      <c r="U106" s="204" t="e">
        <f t="shared" si="75"/>
        <v>#DIV/0!</v>
      </c>
      <c r="V106" s="204" t="e">
        <f t="shared" si="75"/>
        <v>#DIV/0!</v>
      </c>
      <c r="W106" s="204" t="e">
        <f t="shared" si="75"/>
        <v>#DIV/0!</v>
      </c>
      <c r="X106" s="204" t="e">
        <f t="shared" si="75"/>
        <v>#DIV/0!</v>
      </c>
      <c r="Y106" s="204" t="e">
        <f t="shared" si="75"/>
        <v>#DIV/0!</v>
      </c>
      <c r="Z106" s="204" t="e">
        <f t="shared" si="75"/>
        <v>#DIV/0!</v>
      </c>
      <c r="AA106" s="204" t="e">
        <f t="shared" si="75"/>
        <v>#DIV/0!</v>
      </c>
      <c r="AB106" s="204" t="e">
        <f t="shared" si="75"/>
        <v>#DIV/0!</v>
      </c>
      <c r="AC106" s="204" t="e">
        <f t="shared" si="75"/>
        <v>#DIV/0!</v>
      </c>
      <c r="AD106" s="204" t="e">
        <f t="shared" si="75"/>
        <v>#DIV/0!</v>
      </c>
      <c r="AE106" s="204" t="e">
        <f t="shared" si="75"/>
        <v>#DIV/0!</v>
      </c>
      <c r="AF106" s="204" t="e">
        <f t="shared" si="75"/>
        <v>#DIV/0!</v>
      </c>
      <c r="AG106" s="204" t="e">
        <f t="shared" si="75"/>
        <v>#DIV/0!</v>
      </c>
      <c r="AH106" s="204" t="e">
        <f t="shared" si="75"/>
        <v>#DIV/0!</v>
      </c>
      <c r="AI106" s="204" t="e">
        <f t="shared" si="75"/>
        <v>#DIV/0!</v>
      </c>
      <c r="AJ106" s="204" t="e">
        <f t="shared" si="75"/>
        <v>#DIV/0!</v>
      </c>
      <c r="AK106" s="204" t="e">
        <f t="shared" si="75"/>
        <v>#DIV/0!</v>
      </c>
      <c r="AL106" s="204" t="e">
        <f t="shared" si="75"/>
        <v>#DIV/0!</v>
      </c>
      <c r="AM106" s="204" t="e">
        <f t="shared" si="75"/>
        <v>#DIV/0!</v>
      </c>
      <c r="AN106" s="204" t="e">
        <f t="shared" si="75"/>
        <v>#DIV/0!</v>
      </c>
      <c r="AO106" s="204" t="e">
        <f t="shared" si="75"/>
        <v>#DIV/0!</v>
      </c>
      <c r="AP106" s="204" t="e">
        <f t="shared" si="75"/>
        <v>#DIV/0!</v>
      </c>
      <c r="AQ106" s="204" t="e">
        <f t="shared" si="75"/>
        <v>#DIV/0!</v>
      </c>
      <c r="AR106" s="204" t="e">
        <f t="shared" si="75"/>
        <v>#DIV/0!</v>
      </c>
    </row>
  </sheetData>
  <sheetProtection algorithmName="SHA-256" hashValue="GaoOkT5sTMM2g9LIpBOgNY6RCvHkhYFARpUYJBKGxFw=" saltValue="0TwxhziM8kQJyzHaDPynWQ==" spinCount="100000" sheet="1" objects="1" scenarios="1"/>
  <mergeCells count="15">
    <mergeCell ref="AF8:AR8"/>
    <mergeCell ref="AF9:AG9"/>
    <mergeCell ref="AH9:AJ9"/>
    <mergeCell ref="F8:R8"/>
    <mergeCell ref="S8:AE8"/>
    <mergeCell ref="S9:T9"/>
    <mergeCell ref="U9:W9"/>
    <mergeCell ref="F9:G9"/>
    <mergeCell ref="H9:J9"/>
    <mergeCell ref="M9:O9"/>
    <mergeCell ref="Q9:R9"/>
    <mergeCell ref="Z9:AB9"/>
    <mergeCell ref="AD9:AE9"/>
    <mergeCell ref="AM9:AO9"/>
    <mergeCell ref="AQ9:AR9"/>
  </mergeCells>
  <conditionalFormatting sqref="F39">
    <cfRule type="expression" dxfId="23475" priority="1660">
      <formula>NOT(F39=0)</formula>
    </cfRule>
  </conditionalFormatting>
  <conditionalFormatting sqref="H39 M39 K39">
    <cfRule type="expression" dxfId="23474" priority="1659">
      <formula>NOT(H39=0)</formula>
    </cfRule>
  </conditionalFormatting>
  <conditionalFormatting sqref="L39">
    <cfRule type="expression" dxfId="23473" priority="1658">
      <formula>NOT(L39=0)</formula>
    </cfRule>
  </conditionalFormatting>
  <conditionalFormatting sqref="P39 R39">
    <cfRule type="expression" dxfId="23472" priority="1568">
      <formula>NOT(P39=0)</formula>
    </cfRule>
  </conditionalFormatting>
  <conditionalFormatting sqref="I39:J39">
    <cfRule type="expression" dxfId="23471" priority="1416">
      <formula>NOT(I39=0)</formula>
    </cfRule>
  </conditionalFormatting>
  <conditionalFormatting sqref="G39">
    <cfRule type="expression" dxfId="23470" priority="1386">
      <formula>NOT(G39=0)</formula>
    </cfRule>
  </conditionalFormatting>
  <conditionalFormatting sqref="F67">
    <cfRule type="expression" dxfId="23469" priority="1159">
      <formula>NOT(F67=0)</formula>
    </cfRule>
  </conditionalFormatting>
  <conditionalFormatting sqref="H67 M67 K67">
    <cfRule type="expression" dxfId="23468" priority="1158">
      <formula>NOT(H67=0)</formula>
    </cfRule>
  </conditionalFormatting>
  <conditionalFormatting sqref="L67">
    <cfRule type="expression" dxfId="23467" priority="1157">
      <formula>NOT(L67=0)</formula>
    </cfRule>
  </conditionalFormatting>
  <conditionalFormatting sqref="P67 R67">
    <cfRule type="expression" dxfId="23466" priority="1148">
      <formula>NOT(P67=0)</formula>
    </cfRule>
  </conditionalFormatting>
  <conditionalFormatting sqref="I67:J67">
    <cfRule type="expression" dxfId="23465" priority="1139">
      <formula>NOT(I67=0)</formula>
    </cfRule>
  </conditionalFormatting>
  <conditionalFormatting sqref="G67">
    <cfRule type="expression" dxfId="23464" priority="1130">
      <formula>NOT(G67=0)</formula>
    </cfRule>
  </conditionalFormatting>
  <conditionalFormatting sqref="S39">
    <cfRule type="expression" dxfId="23463" priority="596">
      <formula>NOT(S39=0)</formula>
    </cfRule>
  </conditionalFormatting>
  <conditionalFormatting sqref="U39 Z39 X39">
    <cfRule type="expression" dxfId="23462" priority="595">
      <formula>NOT(U39=0)</formula>
    </cfRule>
  </conditionalFormatting>
  <conditionalFormatting sqref="Y39">
    <cfRule type="expression" dxfId="23461" priority="594">
      <formula>NOT(Y39=0)</formula>
    </cfRule>
  </conditionalFormatting>
  <conditionalFormatting sqref="AC39 AE39">
    <cfRule type="expression" dxfId="23460" priority="585">
      <formula>NOT(AC39=0)</formula>
    </cfRule>
  </conditionalFormatting>
  <conditionalFormatting sqref="V39:W39">
    <cfRule type="expression" dxfId="23459" priority="576">
      <formula>NOT(V39=0)</formula>
    </cfRule>
  </conditionalFormatting>
  <conditionalFormatting sqref="T39">
    <cfRule type="expression" dxfId="23458" priority="567">
      <formula>NOT(T39=0)</formula>
    </cfRule>
  </conditionalFormatting>
  <conditionalFormatting sqref="S67">
    <cfRule type="expression" dxfId="23457" priority="509">
      <formula>NOT(S67=0)</formula>
    </cfRule>
  </conditionalFormatting>
  <conditionalFormatting sqref="U67 Z67 X67">
    <cfRule type="expression" dxfId="23456" priority="508">
      <formula>NOT(U67=0)</formula>
    </cfRule>
  </conditionalFormatting>
  <conditionalFormatting sqref="Y67">
    <cfRule type="expression" dxfId="23455" priority="507">
      <formula>NOT(Y67=0)</formula>
    </cfRule>
  </conditionalFormatting>
  <conditionalFormatting sqref="AC67 AE67">
    <cfRule type="expression" dxfId="23454" priority="498">
      <formula>NOT(AC67=0)</formula>
    </cfRule>
  </conditionalFormatting>
  <conditionalFormatting sqref="V67:W67">
    <cfRule type="expression" dxfId="23453" priority="489">
      <formula>NOT(V67=0)</formula>
    </cfRule>
  </conditionalFormatting>
  <conditionalFormatting sqref="T67">
    <cfRule type="expression" dxfId="23452" priority="480">
      <formula>NOT(T67=0)</formula>
    </cfRule>
  </conditionalFormatting>
  <conditionalFormatting sqref="AF39">
    <cfRule type="expression" dxfId="23451" priority="406">
      <formula>NOT(AF39=0)</formula>
    </cfRule>
  </conditionalFormatting>
  <conditionalFormatting sqref="AH39 AM39 AK39">
    <cfRule type="expression" dxfId="23450" priority="405">
      <formula>NOT(AH39=0)</formula>
    </cfRule>
  </conditionalFormatting>
  <conditionalFormatting sqref="AL39">
    <cfRule type="expression" dxfId="23449" priority="404">
      <formula>NOT(AL39=0)</formula>
    </cfRule>
  </conditionalFormatting>
  <conditionalFormatting sqref="AP39 AR39">
    <cfRule type="expression" dxfId="23448" priority="395">
      <formula>NOT(AP39=0)</formula>
    </cfRule>
  </conditionalFormatting>
  <conditionalFormatting sqref="AI39:AJ39">
    <cfRule type="expression" dxfId="23447" priority="386">
      <formula>NOT(AI39=0)</formula>
    </cfRule>
  </conditionalFormatting>
  <conditionalFormatting sqref="AG39">
    <cfRule type="expression" dxfId="23446" priority="377">
      <formula>NOT(AG39=0)</formula>
    </cfRule>
  </conditionalFormatting>
  <conditionalFormatting sqref="AF67">
    <cfRule type="expression" dxfId="23445" priority="319">
      <formula>NOT(AF67=0)</formula>
    </cfRule>
  </conditionalFormatting>
  <conditionalFormatting sqref="AH67 AM67 AK67">
    <cfRule type="expression" dxfId="23444" priority="318">
      <formula>NOT(AH67=0)</formula>
    </cfRule>
  </conditionalFormatting>
  <conditionalFormatting sqref="AL67">
    <cfRule type="expression" dxfId="23443" priority="317">
      <formula>NOT(AL67=0)</formula>
    </cfRule>
  </conditionalFormatting>
  <conditionalFormatting sqref="AP67 AR67">
    <cfRule type="expression" dxfId="23442" priority="308">
      <formula>NOT(AP67=0)</formula>
    </cfRule>
  </conditionalFormatting>
  <conditionalFormatting sqref="AI67:AJ67">
    <cfRule type="expression" dxfId="23441" priority="299">
      <formula>NOT(AI67=0)</formula>
    </cfRule>
  </conditionalFormatting>
  <conditionalFormatting sqref="AG67">
    <cfRule type="expression" dxfId="23440" priority="290">
      <formula>NOT(AG67=0)</formula>
    </cfRule>
  </conditionalFormatting>
  <conditionalFormatting sqref="N39:O39">
    <cfRule type="expression" dxfId="23439" priority="248">
      <formula>NOT(N39=0)</formula>
    </cfRule>
  </conditionalFormatting>
  <conditionalFormatting sqref="N67:O67">
    <cfRule type="expression" dxfId="23438" priority="237">
      <formula>NOT(N67=0)</formula>
    </cfRule>
  </conditionalFormatting>
  <conditionalFormatting sqref="Q39">
    <cfRule type="expression" dxfId="23437" priority="224">
      <formula>NOT(Q39=0)</formula>
    </cfRule>
  </conditionalFormatting>
  <conditionalFormatting sqref="Q67">
    <cfRule type="expression" dxfId="23436" priority="213">
      <formula>NOT(Q67=0)</formula>
    </cfRule>
  </conditionalFormatting>
  <conditionalFormatting sqref="AA39:AB39">
    <cfRule type="expression" dxfId="23435" priority="200">
      <formula>NOT(AA39=0)</formula>
    </cfRule>
  </conditionalFormatting>
  <conditionalFormatting sqref="AA67:AB67">
    <cfRule type="expression" dxfId="23434" priority="189">
      <formula>NOT(AA67=0)</formula>
    </cfRule>
  </conditionalFormatting>
  <conditionalFormatting sqref="AD39">
    <cfRule type="expression" dxfId="23433" priority="176">
      <formula>NOT(AD39=0)</formula>
    </cfRule>
  </conditionalFormatting>
  <conditionalFormatting sqref="AD67">
    <cfRule type="expression" dxfId="23432" priority="165">
      <formula>NOT(AD67=0)</formula>
    </cfRule>
  </conditionalFormatting>
  <conditionalFormatting sqref="AN39:AO39">
    <cfRule type="expression" dxfId="23431" priority="152">
      <formula>NOT(AN39=0)</formula>
    </cfRule>
  </conditionalFormatting>
  <conditionalFormatting sqref="AN67:AO67">
    <cfRule type="expression" dxfId="23430" priority="141">
      <formula>NOT(AN67=0)</formula>
    </cfRule>
  </conditionalFormatting>
  <conditionalFormatting sqref="AQ39">
    <cfRule type="expression" dxfId="23429" priority="128">
      <formula>NOT(AQ39=0)</formula>
    </cfRule>
  </conditionalFormatting>
  <conditionalFormatting sqref="AQ67">
    <cfRule type="expression" dxfId="23428" priority="117">
      <formula>NOT(AQ67=0)</formula>
    </cfRule>
  </conditionalFormatting>
  <conditionalFormatting sqref="F14">
    <cfRule type="expression" dxfId="6225" priority="4339" stopIfTrue="1">
      <formula>LEN(TRIM($F$14))=0</formula>
    </cfRule>
  </conditionalFormatting>
  <conditionalFormatting sqref="G14">
    <cfRule type="expression" dxfId="6224" priority="4340" stopIfTrue="1">
      <formula>LEN(TRIM($G$14))=0</formula>
    </cfRule>
  </conditionalFormatting>
  <conditionalFormatting sqref="H14">
    <cfRule type="expression" dxfId="6223" priority="4341" stopIfTrue="1">
      <formula>LEN(TRIM($H$14))=0</formula>
    </cfRule>
  </conditionalFormatting>
  <conditionalFormatting sqref="I14">
    <cfRule type="expression" dxfId="6222" priority="4342" stopIfTrue="1">
      <formula>LEN(TRIM($I$14))=0</formula>
    </cfRule>
  </conditionalFormatting>
  <conditionalFormatting sqref="J14">
    <cfRule type="expression" dxfId="6221" priority="4343" stopIfTrue="1">
      <formula>LEN(TRIM($J$14))=0</formula>
    </cfRule>
  </conditionalFormatting>
  <conditionalFormatting sqref="K14">
    <cfRule type="expression" dxfId="6220" priority="4344" stopIfTrue="1">
      <formula>LEN(TRIM($K$14))=0</formula>
    </cfRule>
  </conditionalFormatting>
  <conditionalFormatting sqref="L14">
    <cfRule type="expression" dxfId="6219" priority="4345" stopIfTrue="1">
      <formula>LEN(TRIM($L$14))=0</formula>
    </cfRule>
  </conditionalFormatting>
  <conditionalFormatting sqref="M14">
    <cfRule type="expression" dxfId="6218" priority="4346" stopIfTrue="1">
      <formula>LEN(TRIM($M$14))=0</formula>
    </cfRule>
  </conditionalFormatting>
  <conditionalFormatting sqref="N14">
    <cfRule type="expression" dxfId="6217" priority="4347" stopIfTrue="1">
      <formula>LEN(TRIM($N$14))=0</formula>
    </cfRule>
  </conditionalFormatting>
  <conditionalFormatting sqref="O14">
    <cfRule type="expression" dxfId="6216" priority="4348" stopIfTrue="1">
      <formula>LEN(TRIM($O$14))=0</formula>
    </cfRule>
  </conditionalFormatting>
  <conditionalFormatting sqref="P14">
    <cfRule type="expression" dxfId="6215" priority="4349" stopIfTrue="1">
      <formula>LEN(TRIM($P$14))=0</formula>
    </cfRule>
  </conditionalFormatting>
  <conditionalFormatting sqref="Q14">
    <cfRule type="expression" dxfId="6214" priority="4350" stopIfTrue="1">
      <formula>LEN(TRIM($Q$14))=0</formula>
    </cfRule>
  </conditionalFormatting>
  <conditionalFormatting sqref="R14">
    <cfRule type="expression" dxfId="6213" priority="4351" stopIfTrue="1">
      <formula>LEN(TRIM($R$14))=0</formula>
    </cfRule>
  </conditionalFormatting>
  <conditionalFormatting sqref="S14">
    <cfRule type="expression" dxfId="6212" priority="4352" stopIfTrue="1">
      <formula>LEN(TRIM($S$14))=0</formula>
    </cfRule>
  </conditionalFormatting>
  <conditionalFormatting sqref="T14">
    <cfRule type="expression" dxfId="6211" priority="4353" stopIfTrue="1">
      <formula>LEN(TRIM($T$14))=0</formula>
    </cfRule>
  </conditionalFormatting>
  <conditionalFormatting sqref="U14">
    <cfRule type="expression" dxfId="6210" priority="4354" stopIfTrue="1">
      <formula>LEN(TRIM($U$14))=0</formula>
    </cfRule>
  </conditionalFormatting>
  <conditionalFormatting sqref="V14">
    <cfRule type="expression" dxfId="6209" priority="4355" stopIfTrue="1">
      <formula>LEN(TRIM($V$14))=0</formula>
    </cfRule>
  </conditionalFormatting>
  <conditionalFormatting sqref="W14">
    <cfRule type="expression" dxfId="6208" priority="4356" stopIfTrue="1">
      <formula>LEN(TRIM($W$14))=0</formula>
    </cfRule>
  </conditionalFormatting>
  <conditionalFormatting sqref="X14">
    <cfRule type="expression" dxfId="6207" priority="4357" stopIfTrue="1">
      <formula>LEN(TRIM($X$14))=0</formula>
    </cfRule>
  </conditionalFormatting>
  <conditionalFormatting sqref="Y14">
    <cfRule type="expression" dxfId="6206" priority="4358" stopIfTrue="1">
      <formula>LEN(TRIM($Y$14))=0</formula>
    </cfRule>
  </conditionalFormatting>
  <conditionalFormatting sqref="Z14">
    <cfRule type="expression" dxfId="6205" priority="4359" stopIfTrue="1">
      <formula>LEN(TRIM($Z$14))=0</formula>
    </cfRule>
  </conditionalFormatting>
  <conditionalFormatting sqref="AA14">
    <cfRule type="expression" dxfId="6204" priority="4360" stopIfTrue="1">
      <formula>LEN(TRIM($AA$14))=0</formula>
    </cfRule>
  </conditionalFormatting>
  <conditionalFormatting sqref="AB14">
    <cfRule type="expression" dxfId="6203" priority="4361" stopIfTrue="1">
      <formula>LEN(TRIM($AB$14))=0</formula>
    </cfRule>
  </conditionalFormatting>
  <conditionalFormatting sqref="AC14">
    <cfRule type="expression" dxfId="6202" priority="4362" stopIfTrue="1">
      <formula>LEN(TRIM($AC$14))=0</formula>
    </cfRule>
  </conditionalFormatting>
  <conditionalFormatting sqref="AD14">
    <cfRule type="expression" dxfId="6201" priority="4363" stopIfTrue="1">
      <formula>LEN(TRIM($AD$14))=0</formula>
    </cfRule>
  </conditionalFormatting>
  <conditionalFormatting sqref="AE14">
    <cfRule type="expression" dxfId="6200" priority="4364" stopIfTrue="1">
      <formula>LEN(TRIM($AE$14))=0</formula>
    </cfRule>
  </conditionalFormatting>
  <conditionalFormatting sqref="AF14">
    <cfRule type="expression" dxfId="6199" priority="4365" stopIfTrue="1">
      <formula>LEN(TRIM($AF$14))=0</formula>
    </cfRule>
  </conditionalFormatting>
  <conditionalFormatting sqref="AG14">
    <cfRule type="expression" dxfId="6198" priority="4366" stopIfTrue="1">
      <formula>LEN(TRIM($AG$14))=0</formula>
    </cfRule>
  </conditionalFormatting>
  <conditionalFormatting sqref="AH14">
    <cfRule type="expression" dxfId="6197" priority="4367" stopIfTrue="1">
      <formula>LEN(TRIM($AH$14))=0</formula>
    </cfRule>
  </conditionalFormatting>
  <conditionalFormatting sqref="AI14">
    <cfRule type="expression" dxfId="6196" priority="4368" stopIfTrue="1">
      <formula>LEN(TRIM($AI$14))=0</formula>
    </cfRule>
  </conditionalFormatting>
  <conditionalFormatting sqref="AJ14">
    <cfRule type="expression" dxfId="6195" priority="4369" stopIfTrue="1">
      <formula>LEN(TRIM($AJ$14))=0</formula>
    </cfRule>
  </conditionalFormatting>
  <conditionalFormatting sqref="AK14">
    <cfRule type="expression" dxfId="6194" priority="4370" stopIfTrue="1">
      <formula>LEN(TRIM($AK$14))=0</formula>
    </cfRule>
  </conditionalFormatting>
  <conditionalFormatting sqref="AL14">
    <cfRule type="expression" dxfId="6193" priority="4371" stopIfTrue="1">
      <formula>LEN(TRIM($AL$14))=0</formula>
    </cfRule>
  </conditionalFormatting>
  <conditionalFormatting sqref="AM14">
    <cfRule type="expression" dxfId="6192" priority="4372" stopIfTrue="1">
      <formula>LEN(TRIM($AM$14))=0</formula>
    </cfRule>
  </conditionalFormatting>
  <conditionalFormatting sqref="AN14">
    <cfRule type="expression" dxfId="6191" priority="4373" stopIfTrue="1">
      <formula>LEN(TRIM($AN$14))=0</formula>
    </cfRule>
  </conditionalFormatting>
  <conditionalFormatting sqref="AO14">
    <cfRule type="expression" dxfId="6190" priority="4374" stopIfTrue="1">
      <formula>LEN(TRIM($AO$14))=0</formula>
    </cfRule>
  </conditionalFormatting>
  <conditionalFormatting sqref="AP14">
    <cfRule type="expression" dxfId="6189" priority="4375" stopIfTrue="1">
      <formula>LEN(TRIM($AP$14))=0</formula>
    </cfRule>
  </conditionalFormatting>
  <conditionalFormatting sqref="AQ14">
    <cfRule type="expression" dxfId="6188" priority="4376" stopIfTrue="1">
      <formula>LEN(TRIM($AQ$14))=0</formula>
    </cfRule>
  </conditionalFormatting>
  <conditionalFormatting sqref="AR14">
    <cfRule type="expression" dxfId="6187" priority="4377" stopIfTrue="1">
      <formula>LEN(TRIM($AR$14))=0</formula>
    </cfRule>
  </conditionalFormatting>
  <conditionalFormatting sqref="F17">
    <cfRule type="expression" dxfId="6186" priority="4378" stopIfTrue="1">
      <formula>LEN(TRIM($F$17))=0</formula>
    </cfRule>
  </conditionalFormatting>
  <conditionalFormatting sqref="G17">
    <cfRule type="expression" dxfId="6185" priority="4379" stopIfTrue="1">
      <formula>LEN(TRIM($G$17))=0</formula>
    </cfRule>
  </conditionalFormatting>
  <conditionalFormatting sqref="H17">
    <cfRule type="expression" dxfId="6184" priority="4380" stopIfTrue="1">
      <formula>LEN(TRIM($H$17))=0</formula>
    </cfRule>
  </conditionalFormatting>
  <conditionalFormatting sqref="I17">
    <cfRule type="expression" dxfId="6183" priority="4381" stopIfTrue="1">
      <formula>LEN(TRIM($I$17))=0</formula>
    </cfRule>
  </conditionalFormatting>
  <conditionalFormatting sqref="J17">
    <cfRule type="expression" dxfId="6182" priority="4382" stopIfTrue="1">
      <formula>LEN(TRIM($J$17))=0</formula>
    </cfRule>
  </conditionalFormatting>
  <conditionalFormatting sqref="K17">
    <cfRule type="expression" dxfId="6181" priority="4383" stopIfTrue="1">
      <formula>LEN(TRIM($K$17))=0</formula>
    </cfRule>
  </conditionalFormatting>
  <conditionalFormatting sqref="L17">
    <cfRule type="expression" dxfId="6180" priority="4384" stopIfTrue="1">
      <formula>LEN(TRIM($L$17))=0</formula>
    </cfRule>
  </conditionalFormatting>
  <conditionalFormatting sqref="M17">
    <cfRule type="expression" dxfId="6179" priority="4385" stopIfTrue="1">
      <formula>LEN(TRIM($M$17))=0</formula>
    </cfRule>
  </conditionalFormatting>
  <conditionalFormatting sqref="N17">
    <cfRule type="expression" dxfId="6178" priority="4386" stopIfTrue="1">
      <formula>LEN(TRIM($N$17))=0</formula>
    </cfRule>
  </conditionalFormatting>
  <conditionalFormatting sqref="O17">
    <cfRule type="expression" dxfId="6177" priority="4387" stopIfTrue="1">
      <formula>LEN(TRIM($O$17))=0</formula>
    </cfRule>
  </conditionalFormatting>
  <conditionalFormatting sqref="P17">
    <cfRule type="expression" dxfId="6176" priority="4388" stopIfTrue="1">
      <formula>LEN(TRIM($P$17))=0</formula>
    </cfRule>
  </conditionalFormatting>
  <conditionalFormatting sqref="Q17">
    <cfRule type="expression" dxfId="6175" priority="4389" stopIfTrue="1">
      <formula>LEN(TRIM($Q$17))=0</formula>
    </cfRule>
  </conditionalFormatting>
  <conditionalFormatting sqref="R17">
    <cfRule type="expression" dxfId="6174" priority="4390" stopIfTrue="1">
      <formula>LEN(TRIM($R$17))=0</formula>
    </cfRule>
  </conditionalFormatting>
  <conditionalFormatting sqref="S17">
    <cfRule type="expression" dxfId="6173" priority="4391" stopIfTrue="1">
      <formula>LEN(TRIM($S$17))=0</formula>
    </cfRule>
  </conditionalFormatting>
  <conditionalFormatting sqref="T17">
    <cfRule type="expression" dxfId="6172" priority="4392" stopIfTrue="1">
      <formula>LEN(TRIM($T$17))=0</formula>
    </cfRule>
  </conditionalFormatting>
  <conditionalFormatting sqref="U17">
    <cfRule type="expression" dxfId="6171" priority="4393" stopIfTrue="1">
      <formula>LEN(TRIM($U$17))=0</formula>
    </cfRule>
  </conditionalFormatting>
  <conditionalFormatting sqref="V17">
    <cfRule type="expression" dxfId="6170" priority="4394" stopIfTrue="1">
      <formula>LEN(TRIM($V$17))=0</formula>
    </cfRule>
  </conditionalFormatting>
  <conditionalFormatting sqref="W17">
    <cfRule type="expression" dxfId="6169" priority="4395" stopIfTrue="1">
      <formula>LEN(TRIM($W$17))=0</formula>
    </cfRule>
  </conditionalFormatting>
  <conditionalFormatting sqref="X17">
    <cfRule type="expression" dxfId="6168" priority="4396" stopIfTrue="1">
      <formula>LEN(TRIM($X$17))=0</formula>
    </cfRule>
  </conditionalFormatting>
  <conditionalFormatting sqref="Y17">
    <cfRule type="expression" dxfId="6167" priority="4397" stopIfTrue="1">
      <formula>LEN(TRIM($Y$17))=0</formula>
    </cfRule>
  </conditionalFormatting>
  <conditionalFormatting sqref="Z17">
    <cfRule type="expression" dxfId="6166" priority="4398" stopIfTrue="1">
      <formula>LEN(TRIM($Z$17))=0</formula>
    </cfRule>
  </conditionalFormatting>
  <conditionalFormatting sqref="AA17">
    <cfRule type="expression" dxfId="6165" priority="4399" stopIfTrue="1">
      <formula>LEN(TRIM($AA$17))=0</formula>
    </cfRule>
  </conditionalFormatting>
  <conditionalFormatting sqref="AB17">
    <cfRule type="expression" dxfId="6164" priority="4400" stopIfTrue="1">
      <formula>LEN(TRIM($AB$17))=0</formula>
    </cfRule>
  </conditionalFormatting>
  <conditionalFormatting sqref="AC17">
    <cfRule type="expression" dxfId="6163" priority="4401" stopIfTrue="1">
      <formula>LEN(TRIM($AC$17))=0</formula>
    </cfRule>
  </conditionalFormatting>
  <conditionalFormatting sqref="AD17">
    <cfRule type="expression" dxfId="6162" priority="4402" stopIfTrue="1">
      <formula>LEN(TRIM($AD$17))=0</formula>
    </cfRule>
  </conditionalFormatting>
  <conditionalFormatting sqref="AE17">
    <cfRule type="expression" dxfId="6161" priority="4403" stopIfTrue="1">
      <formula>LEN(TRIM($AE$17))=0</formula>
    </cfRule>
  </conditionalFormatting>
  <conditionalFormatting sqref="AF17">
    <cfRule type="expression" dxfId="6160" priority="4404" stopIfTrue="1">
      <formula>LEN(TRIM($AF$17))=0</formula>
    </cfRule>
  </conditionalFormatting>
  <conditionalFormatting sqref="AG17">
    <cfRule type="expression" dxfId="6159" priority="4405" stopIfTrue="1">
      <formula>LEN(TRIM($AG$17))=0</formula>
    </cfRule>
  </conditionalFormatting>
  <conditionalFormatting sqref="AH17">
    <cfRule type="expression" dxfId="6158" priority="4406" stopIfTrue="1">
      <formula>LEN(TRIM($AH$17))=0</formula>
    </cfRule>
  </conditionalFormatting>
  <conditionalFormatting sqref="AI17">
    <cfRule type="expression" dxfId="6157" priority="4407" stopIfTrue="1">
      <formula>LEN(TRIM($AI$17))=0</formula>
    </cfRule>
  </conditionalFormatting>
  <conditionalFormatting sqref="AJ17">
    <cfRule type="expression" dxfId="6156" priority="4408" stopIfTrue="1">
      <formula>LEN(TRIM($AJ$17))=0</formula>
    </cfRule>
  </conditionalFormatting>
  <conditionalFormatting sqref="AK17">
    <cfRule type="expression" dxfId="6155" priority="4409" stopIfTrue="1">
      <formula>LEN(TRIM($AK$17))=0</formula>
    </cfRule>
  </conditionalFormatting>
  <conditionalFormatting sqref="AL17">
    <cfRule type="expression" dxfId="6154" priority="4410" stopIfTrue="1">
      <formula>LEN(TRIM($AL$17))=0</formula>
    </cfRule>
  </conditionalFormatting>
  <conditionalFormatting sqref="AM17">
    <cfRule type="expression" dxfId="6153" priority="4411" stopIfTrue="1">
      <formula>LEN(TRIM($AM$17))=0</formula>
    </cfRule>
  </conditionalFormatting>
  <conditionalFormatting sqref="AN17">
    <cfRule type="expression" dxfId="6152" priority="4412" stopIfTrue="1">
      <formula>LEN(TRIM($AN$17))=0</formula>
    </cfRule>
  </conditionalFormatting>
  <conditionalFormatting sqref="AO17">
    <cfRule type="expression" dxfId="6151" priority="4413" stopIfTrue="1">
      <formula>LEN(TRIM($AO$17))=0</formula>
    </cfRule>
  </conditionalFormatting>
  <conditionalFormatting sqref="AP17">
    <cfRule type="expression" dxfId="6150" priority="4414" stopIfTrue="1">
      <formula>LEN(TRIM($AP$17))=0</formula>
    </cfRule>
  </conditionalFormatting>
  <conditionalFormatting sqref="AQ17">
    <cfRule type="expression" dxfId="6149" priority="4415" stopIfTrue="1">
      <formula>LEN(TRIM($AQ$17))=0</formula>
    </cfRule>
  </conditionalFormatting>
  <conditionalFormatting sqref="AR17">
    <cfRule type="expression" dxfId="6148" priority="4416" stopIfTrue="1">
      <formula>LEN(TRIM($AR$17))=0</formula>
    </cfRule>
  </conditionalFormatting>
  <conditionalFormatting sqref="F18">
    <cfRule type="expression" dxfId="6147" priority="4417" stopIfTrue="1">
      <formula>LEN(TRIM($F$18))=0</formula>
    </cfRule>
  </conditionalFormatting>
  <conditionalFormatting sqref="G18">
    <cfRule type="expression" dxfId="6146" priority="4418" stopIfTrue="1">
      <formula>LEN(TRIM($G$18))=0</formula>
    </cfRule>
  </conditionalFormatting>
  <conditionalFormatting sqref="H18">
    <cfRule type="expression" dxfId="6145" priority="4419" stopIfTrue="1">
      <formula>LEN(TRIM($H$18))=0</formula>
    </cfRule>
  </conditionalFormatting>
  <conditionalFormatting sqref="I18">
    <cfRule type="expression" dxfId="6144" priority="4420" stopIfTrue="1">
      <formula>LEN(TRIM($I$18))=0</formula>
    </cfRule>
  </conditionalFormatting>
  <conditionalFormatting sqref="J18">
    <cfRule type="expression" dxfId="6143" priority="4421" stopIfTrue="1">
      <formula>LEN(TRIM($J$18))=0</formula>
    </cfRule>
  </conditionalFormatting>
  <conditionalFormatting sqref="K18">
    <cfRule type="expression" dxfId="6142" priority="4422" stopIfTrue="1">
      <formula>LEN(TRIM($K$18))=0</formula>
    </cfRule>
  </conditionalFormatting>
  <conditionalFormatting sqref="L18">
    <cfRule type="expression" dxfId="6141" priority="4423" stopIfTrue="1">
      <formula>LEN(TRIM($L$18))=0</formula>
    </cfRule>
  </conditionalFormatting>
  <conditionalFormatting sqref="M18">
    <cfRule type="expression" dxfId="6140" priority="4424" stopIfTrue="1">
      <formula>LEN(TRIM($M$18))=0</formula>
    </cfRule>
  </conditionalFormatting>
  <conditionalFormatting sqref="N18">
    <cfRule type="expression" dxfId="6139" priority="4425" stopIfTrue="1">
      <formula>LEN(TRIM($N$18))=0</formula>
    </cfRule>
  </conditionalFormatting>
  <conditionalFormatting sqref="O18">
    <cfRule type="expression" dxfId="6138" priority="4426" stopIfTrue="1">
      <formula>LEN(TRIM($O$18))=0</formula>
    </cfRule>
  </conditionalFormatting>
  <conditionalFormatting sqref="P18">
    <cfRule type="expression" dxfId="6137" priority="4427" stopIfTrue="1">
      <formula>LEN(TRIM($P$18))=0</formula>
    </cfRule>
  </conditionalFormatting>
  <conditionalFormatting sqref="Q18">
    <cfRule type="expression" dxfId="6136" priority="4428" stopIfTrue="1">
      <formula>LEN(TRIM($Q$18))=0</formula>
    </cfRule>
  </conditionalFormatting>
  <conditionalFormatting sqref="R18">
    <cfRule type="expression" dxfId="6135" priority="4429" stopIfTrue="1">
      <formula>LEN(TRIM($R$18))=0</formula>
    </cfRule>
  </conditionalFormatting>
  <conditionalFormatting sqref="S18">
    <cfRule type="expression" dxfId="6134" priority="4430" stopIfTrue="1">
      <formula>LEN(TRIM($S$18))=0</formula>
    </cfRule>
  </conditionalFormatting>
  <conditionalFormatting sqref="T18">
    <cfRule type="expression" dxfId="6133" priority="4431" stopIfTrue="1">
      <formula>LEN(TRIM($T$18))=0</formula>
    </cfRule>
  </conditionalFormatting>
  <conditionalFormatting sqref="U18">
    <cfRule type="expression" dxfId="6132" priority="4432" stopIfTrue="1">
      <formula>LEN(TRIM($U$18))=0</formula>
    </cfRule>
  </conditionalFormatting>
  <conditionalFormatting sqref="V18">
    <cfRule type="expression" dxfId="6131" priority="4433" stopIfTrue="1">
      <formula>LEN(TRIM($V$18))=0</formula>
    </cfRule>
  </conditionalFormatting>
  <conditionalFormatting sqref="W18">
    <cfRule type="expression" dxfId="6130" priority="4434" stopIfTrue="1">
      <formula>LEN(TRIM($W$18))=0</formula>
    </cfRule>
  </conditionalFormatting>
  <conditionalFormatting sqref="X18">
    <cfRule type="expression" dxfId="6129" priority="4435" stopIfTrue="1">
      <formula>LEN(TRIM($X$18))=0</formula>
    </cfRule>
  </conditionalFormatting>
  <conditionalFormatting sqref="Y18">
    <cfRule type="expression" dxfId="6128" priority="4436" stopIfTrue="1">
      <formula>LEN(TRIM($Y$18))=0</formula>
    </cfRule>
  </conditionalFormatting>
  <conditionalFormatting sqref="Z18">
    <cfRule type="expression" dxfId="6127" priority="4437" stopIfTrue="1">
      <formula>LEN(TRIM($Z$18))=0</formula>
    </cfRule>
  </conditionalFormatting>
  <conditionalFormatting sqref="AA18">
    <cfRule type="expression" dxfId="6126" priority="4438" stopIfTrue="1">
      <formula>LEN(TRIM($AA$18))=0</formula>
    </cfRule>
  </conditionalFormatting>
  <conditionalFormatting sqref="AB18">
    <cfRule type="expression" dxfId="6125" priority="4439" stopIfTrue="1">
      <formula>LEN(TRIM($AB$18))=0</formula>
    </cfRule>
  </conditionalFormatting>
  <conditionalFormatting sqref="AC18">
    <cfRule type="expression" dxfId="6124" priority="4440" stopIfTrue="1">
      <formula>LEN(TRIM($AC$18))=0</formula>
    </cfRule>
  </conditionalFormatting>
  <conditionalFormatting sqref="AD18">
    <cfRule type="expression" dxfId="6123" priority="4441" stopIfTrue="1">
      <formula>LEN(TRIM($AD$18))=0</formula>
    </cfRule>
  </conditionalFormatting>
  <conditionalFormatting sqref="AE18">
    <cfRule type="expression" dxfId="6122" priority="4442" stopIfTrue="1">
      <formula>LEN(TRIM($AE$18))=0</formula>
    </cfRule>
  </conditionalFormatting>
  <conditionalFormatting sqref="AF18">
    <cfRule type="expression" dxfId="6121" priority="4443" stopIfTrue="1">
      <formula>LEN(TRIM($AF$18))=0</formula>
    </cfRule>
  </conditionalFormatting>
  <conditionalFormatting sqref="AG18">
    <cfRule type="expression" dxfId="6120" priority="4444" stopIfTrue="1">
      <formula>LEN(TRIM($AG$18))=0</formula>
    </cfRule>
  </conditionalFormatting>
  <conditionalFormatting sqref="AH18">
    <cfRule type="expression" dxfId="6119" priority="4445" stopIfTrue="1">
      <formula>LEN(TRIM($AH$18))=0</formula>
    </cfRule>
  </conditionalFormatting>
  <conditionalFormatting sqref="AI18">
    <cfRule type="expression" dxfId="6118" priority="4446" stopIfTrue="1">
      <formula>LEN(TRIM($AI$18))=0</formula>
    </cfRule>
  </conditionalFormatting>
  <conditionalFormatting sqref="AJ18">
    <cfRule type="expression" dxfId="6117" priority="4447" stopIfTrue="1">
      <formula>LEN(TRIM($AJ$18))=0</formula>
    </cfRule>
  </conditionalFormatting>
  <conditionalFormatting sqref="AK18">
    <cfRule type="expression" dxfId="6116" priority="4448" stopIfTrue="1">
      <formula>LEN(TRIM($AK$18))=0</formula>
    </cfRule>
  </conditionalFormatting>
  <conditionalFormatting sqref="AL18">
    <cfRule type="expression" dxfId="6115" priority="4449" stopIfTrue="1">
      <formula>LEN(TRIM($AL$18))=0</formula>
    </cfRule>
  </conditionalFormatting>
  <conditionalFormatting sqref="AM18">
    <cfRule type="expression" dxfId="6114" priority="4450" stopIfTrue="1">
      <formula>LEN(TRIM($AM$18))=0</formula>
    </cfRule>
  </conditionalFormatting>
  <conditionalFormatting sqref="AN18">
    <cfRule type="expression" dxfId="6113" priority="4451" stopIfTrue="1">
      <formula>LEN(TRIM($AN$18))=0</formula>
    </cfRule>
  </conditionalFormatting>
  <conditionalFormatting sqref="AO18">
    <cfRule type="expression" dxfId="6112" priority="4452" stopIfTrue="1">
      <formula>LEN(TRIM($AO$18))=0</formula>
    </cfRule>
  </conditionalFormatting>
  <conditionalFormatting sqref="AP18">
    <cfRule type="expression" dxfId="6111" priority="4453" stopIfTrue="1">
      <formula>LEN(TRIM($AP$18))=0</formula>
    </cfRule>
  </conditionalFormatting>
  <conditionalFormatting sqref="AQ18">
    <cfRule type="expression" dxfId="6110" priority="4454" stopIfTrue="1">
      <formula>LEN(TRIM($AQ$18))=0</formula>
    </cfRule>
  </conditionalFormatting>
  <conditionalFormatting sqref="AR18">
    <cfRule type="expression" dxfId="6109" priority="4455" stopIfTrue="1">
      <formula>LEN(TRIM($AR$18))=0</formula>
    </cfRule>
  </conditionalFormatting>
  <conditionalFormatting sqref="F19">
    <cfRule type="expression" dxfId="6108" priority="4456" stopIfTrue="1">
      <formula>LEN(TRIM($F$19))=0</formula>
    </cfRule>
  </conditionalFormatting>
  <conditionalFormatting sqref="G19">
    <cfRule type="expression" dxfId="6107" priority="4457" stopIfTrue="1">
      <formula>LEN(TRIM($G$19))=0</formula>
    </cfRule>
  </conditionalFormatting>
  <conditionalFormatting sqref="H19">
    <cfRule type="expression" dxfId="6106" priority="4458" stopIfTrue="1">
      <formula>LEN(TRIM($H$19))=0</formula>
    </cfRule>
  </conditionalFormatting>
  <conditionalFormatting sqref="I19">
    <cfRule type="expression" dxfId="6105" priority="4459" stopIfTrue="1">
      <formula>LEN(TRIM($I$19))=0</formula>
    </cfRule>
  </conditionalFormatting>
  <conditionalFormatting sqref="J19">
    <cfRule type="expression" dxfId="6104" priority="4460" stopIfTrue="1">
      <formula>LEN(TRIM($J$19))=0</formula>
    </cfRule>
  </conditionalFormatting>
  <conditionalFormatting sqref="K19">
    <cfRule type="expression" dxfId="6103" priority="4461" stopIfTrue="1">
      <formula>LEN(TRIM($K$19))=0</formula>
    </cfRule>
  </conditionalFormatting>
  <conditionalFormatting sqref="L19">
    <cfRule type="expression" dxfId="6102" priority="4462" stopIfTrue="1">
      <formula>LEN(TRIM($L$19))=0</formula>
    </cfRule>
  </conditionalFormatting>
  <conditionalFormatting sqref="M19">
    <cfRule type="expression" dxfId="6101" priority="4463" stopIfTrue="1">
      <formula>LEN(TRIM($M$19))=0</formula>
    </cfRule>
  </conditionalFormatting>
  <conditionalFormatting sqref="N19">
    <cfRule type="expression" dxfId="6100" priority="4464" stopIfTrue="1">
      <formula>LEN(TRIM($N$19))=0</formula>
    </cfRule>
  </conditionalFormatting>
  <conditionalFormatting sqref="O19">
    <cfRule type="expression" dxfId="6099" priority="4465" stopIfTrue="1">
      <formula>LEN(TRIM($O$19))=0</formula>
    </cfRule>
  </conditionalFormatting>
  <conditionalFormatting sqref="P19">
    <cfRule type="expression" dxfId="6098" priority="4466" stopIfTrue="1">
      <formula>LEN(TRIM($P$19))=0</formula>
    </cfRule>
  </conditionalFormatting>
  <conditionalFormatting sqref="Q19">
    <cfRule type="expression" dxfId="6097" priority="4467" stopIfTrue="1">
      <formula>LEN(TRIM($Q$19))=0</formula>
    </cfRule>
  </conditionalFormatting>
  <conditionalFormatting sqref="R19">
    <cfRule type="expression" dxfId="6096" priority="4468" stopIfTrue="1">
      <formula>LEN(TRIM($R$19))=0</formula>
    </cfRule>
  </conditionalFormatting>
  <conditionalFormatting sqref="S19">
    <cfRule type="expression" dxfId="6095" priority="4469" stopIfTrue="1">
      <formula>LEN(TRIM($S$19))=0</formula>
    </cfRule>
  </conditionalFormatting>
  <conditionalFormatting sqref="T19">
    <cfRule type="expression" dxfId="6094" priority="4470" stopIfTrue="1">
      <formula>LEN(TRIM($T$19))=0</formula>
    </cfRule>
  </conditionalFormatting>
  <conditionalFormatting sqref="U19">
    <cfRule type="expression" dxfId="6093" priority="4471" stopIfTrue="1">
      <formula>LEN(TRIM($U$19))=0</formula>
    </cfRule>
  </conditionalFormatting>
  <conditionalFormatting sqref="V19">
    <cfRule type="expression" dxfId="6092" priority="4472" stopIfTrue="1">
      <formula>LEN(TRIM($V$19))=0</formula>
    </cfRule>
  </conditionalFormatting>
  <conditionalFormatting sqref="W19">
    <cfRule type="expression" dxfId="6091" priority="4473" stopIfTrue="1">
      <formula>LEN(TRIM($W$19))=0</formula>
    </cfRule>
  </conditionalFormatting>
  <conditionalFormatting sqref="X19">
    <cfRule type="expression" dxfId="6090" priority="4474" stopIfTrue="1">
      <formula>LEN(TRIM($X$19))=0</formula>
    </cfRule>
  </conditionalFormatting>
  <conditionalFormatting sqref="Y19">
    <cfRule type="expression" dxfId="6089" priority="4475" stopIfTrue="1">
      <formula>LEN(TRIM($Y$19))=0</formula>
    </cfRule>
  </conditionalFormatting>
  <conditionalFormatting sqref="Z19">
    <cfRule type="expression" dxfId="6088" priority="4476" stopIfTrue="1">
      <formula>LEN(TRIM($Z$19))=0</formula>
    </cfRule>
  </conditionalFormatting>
  <conditionalFormatting sqref="AA19">
    <cfRule type="expression" dxfId="6087" priority="4477" stopIfTrue="1">
      <formula>LEN(TRIM($AA$19))=0</formula>
    </cfRule>
  </conditionalFormatting>
  <conditionalFormatting sqref="AB19">
    <cfRule type="expression" dxfId="6086" priority="4478" stopIfTrue="1">
      <formula>LEN(TRIM($AB$19))=0</formula>
    </cfRule>
  </conditionalFormatting>
  <conditionalFormatting sqref="AC19">
    <cfRule type="expression" dxfId="6085" priority="4479" stopIfTrue="1">
      <formula>LEN(TRIM($AC$19))=0</formula>
    </cfRule>
  </conditionalFormatting>
  <conditionalFormatting sqref="AD19">
    <cfRule type="expression" dxfId="6084" priority="4480" stopIfTrue="1">
      <formula>LEN(TRIM($AD$19))=0</formula>
    </cfRule>
  </conditionalFormatting>
  <conditionalFormatting sqref="AE19">
    <cfRule type="expression" dxfId="6083" priority="4481" stopIfTrue="1">
      <formula>LEN(TRIM($AE$19))=0</formula>
    </cfRule>
  </conditionalFormatting>
  <conditionalFormatting sqref="AF19">
    <cfRule type="expression" dxfId="6082" priority="4482" stopIfTrue="1">
      <formula>LEN(TRIM($AF$19))=0</formula>
    </cfRule>
  </conditionalFormatting>
  <conditionalFormatting sqref="AG19">
    <cfRule type="expression" dxfId="6081" priority="4483" stopIfTrue="1">
      <formula>LEN(TRIM($AG$19))=0</formula>
    </cfRule>
  </conditionalFormatting>
  <conditionalFormatting sqref="AH19">
    <cfRule type="expression" dxfId="6080" priority="4484" stopIfTrue="1">
      <formula>LEN(TRIM($AH$19))=0</formula>
    </cfRule>
  </conditionalFormatting>
  <conditionalFormatting sqref="AI19">
    <cfRule type="expression" dxfId="6079" priority="4485" stopIfTrue="1">
      <formula>LEN(TRIM($AI$19))=0</formula>
    </cfRule>
  </conditionalFormatting>
  <conditionalFormatting sqref="AJ19">
    <cfRule type="expression" dxfId="6078" priority="4486" stopIfTrue="1">
      <formula>LEN(TRIM($AJ$19))=0</formula>
    </cfRule>
  </conditionalFormatting>
  <conditionalFormatting sqref="AK19">
    <cfRule type="expression" dxfId="6077" priority="4487" stopIfTrue="1">
      <formula>LEN(TRIM($AK$19))=0</formula>
    </cfRule>
  </conditionalFormatting>
  <conditionalFormatting sqref="AL19">
    <cfRule type="expression" dxfId="6076" priority="4488" stopIfTrue="1">
      <formula>LEN(TRIM($AL$19))=0</formula>
    </cfRule>
  </conditionalFormatting>
  <conditionalFormatting sqref="AM19">
    <cfRule type="expression" dxfId="6075" priority="4489" stopIfTrue="1">
      <formula>LEN(TRIM($AM$19))=0</formula>
    </cfRule>
  </conditionalFormatting>
  <conditionalFormatting sqref="AN19">
    <cfRule type="expression" dxfId="6074" priority="4490" stopIfTrue="1">
      <formula>LEN(TRIM($AN$19))=0</formula>
    </cfRule>
  </conditionalFormatting>
  <conditionalFormatting sqref="AO19">
    <cfRule type="expression" dxfId="6073" priority="4491" stopIfTrue="1">
      <formula>LEN(TRIM($AO$19))=0</formula>
    </cfRule>
  </conditionalFormatting>
  <conditionalFormatting sqref="AP19">
    <cfRule type="expression" dxfId="6072" priority="4492" stopIfTrue="1">
      <formula>LEN(TRIM($AP$19))=0</formula>
    </cfRule>
  </conditionalFormatting>
  <conditionalFormatting sqref="AQ19">
    <cfRule type="expression" dxfId="6071" priority="4493" stopIfTrue="1">
      <formula>LEN(TRIM($AQ$19))=0</formula>
    </cfRule>
  </conditionalFormatting>
  <conditionalFormatting sqref="AR19">
    <cfRule type="expression" dxfId="6070" priority="4494" stopIfTrue="1">
      <formula>LEN(TRIM($AR$19))=0</formula>
    </cfRule>
  </conditionalFormatting>
  <conditionalFormatting sqref="F20">
    <cfRule type="expression" dxfId="6069" priority="4495" stopIfTrue="1">
      <formula>LEN(TRIM($F$20))=0</formula>
    </cfRule>
  </conditionalFormatting>
  <conditionalFormatting sqref="G20">
    <cfRule type="expression" dxfId="6068" priority="4496" stopIfTrue="1">
      <formula>LEN(TRIM($G$20))=0</formula>
    </cfRule>
  </conditionalFormatting>
  <conditionalFormatting sqref="H20">
    <cfRule type="expression" dxfId="6067" priority="4497" stopIfTrue="1">
      <formula>LEN(TRIM($H$20))=0</formula>
    </cfRule>
  </conditionalFormatting>
  <conditionalFormatting sqref="I20">
    <cfRule type="expression" dxfId="6066" priority="4498" stopIfTrue="1">
      <formula>LEN(TRIM($I$20))=0</formula>
    </cfRule>
  </conditionalFormatting>
  <conditionalFormatting sqref="J20">
    <cfRule type="expression" dxfId="6065" priority="4499" stopIfTrue="1">
      <formula>LEN(TRIM($J$20))=0</formula>
    </cfRule>
  </conditionalFormatting>
  <conditionalFormatting sqref="K20">
    <cfRule type="expression" dxfId="6064" priority="4500" stopIfTrue="1">
      <formula>LEN(TRIM($K$20))=0</formula>
    </cfRule>
  </conditionalFormatting>
  <conditionalFormatting sqref="L20">
    <cfRule type="expression" dxfId="6063" priority="4501" stopIfTrue="1">
      <formula>LEN(TRIM($L$20))=0</formula>
    </cfRule>
  </conditionalFormatting>
  <conditionalFormatting sqref="M20">
    <cfRule type="expression" dxfId="6062" priority="4502" stopIfTrue="1">
      <formula>LEN(TRIM($M$20))=0</formula>
    </cfRule>
  </conditionalFormatting>
  <conditionalFormatting sqref="N20">
    <cfRule type="expression" dxfId="6061" priority="4503" stopIfTrue="1">
      <formula>LEN(TRIM($N$20))=0</formula>
    </cfRule>
  </conditionalFormatting>
  <conditionalFormatting sqref="O20">
    <cfRule type="expression" dxfId="6060" priority="4504" stopIfTrue="1">
      <formula>LEN(TRIM($O$20))=0</formula>
    </cfRule>
  </conditionalFormatting>
  <conditionalFormatting sqref="P20">
    <cfRule type="expression" dxfId="6059" priority="4505" stopIfTrue="1">
      <formula>LEN(TRIM($P$20))=0</formula>
    </cfRule>
  </conditionalFormatting>
  <conditionalFormatting sqref="Q20">
    <cfRule type="expression" dxfId="6058" priority="4506" stopIfTrue="1">
      <formula>LEN(TRIM($Q$20))=0</formula>
    </cfRule>
  </conditionalFormatting>
  <conditionalFormatting sqref="R20">
    <cfRule type="expression" dxfId="6057" priority="4507" stopIfTrue="1">
      <formula>LEN(TRIM($R$20))=0</formula>
    </cfRule>
  </conditionalFormatting>
  <conditionalFormatting sqref="S20">
    <cfRule type="expression" dxfId="6056" priority="4508" stopIfTrue="1">
      <formula>LEN(TRIM($S$20))=0</formula>
    </cfRule>
  </conditionalFormatting>
  <conditionalFormatting sqref="T20">
    <cfRule type="expression" dxfId="6055" priority="4509" stopIfTrue="1">
      <formula>LEN(TRIM($T$20))=0</formula>
    </cfRule>
  </conditionalFormatting>
  <conditionalFormatting sqref="U20">
    <cfRule type="expression" dxfId="6054" priority="4510" stopIfTrue="1">
      <formula>LEN(TRIM($U$20))=0</formula>
    </cfRule>
  </conditionalFormatting>
  <conditionalFormatting sqref="V20">
    <cfRule type="expression" dxfId="6053" priority="4511" stopIfTrue="1">
      <formula>LEN(TRIM($V$20))=0</formula>
    </cfRule>
  </conditionalFormatting>
  <conditionalFormatting sqref="W20">
    <cfRule type="expression" dxfId="6052" priority="4512" stopIfTrue="1">
      <formula>LEN(TRIM($W$20))=0</formula>
    </cfRule>
  </conditionalFormatting>
  <conditionalFormatting sqref="X20">
    <cfRule type="expression" dxfId="6051" priority="4513" stopIfTrue="1">
      <formula>LEN(TRIM($X$20))=0</formula>
    </cfRule>
  </conditionalFormatting>
  <conditionalFormatting sqref="Y20">
    <cfRule type="expression" dxfId="6050" priority="4514" stopIfTrue="1">
      <formula>LEN(TRIM($Y$20))=0</formula>
    </cfRule>
  </conditionalFormatting>
  <conditionalFormatting sqref="Z20">
    <cfRule type="expression" dxfId="6049" priority="4515" stopIfTrue="1">
      <formula>LEN(TRIM($Z$20))=0</formula>
    </cfRule>
  </conditionalFormatting>
  <conditionalFormatting sqref="AA20">
    <cfRule type="expression" dxfId="6048" priority="4516" stopIfTrue="1">
      <formula>LEN(TRIM($AA$20))=0</formula>
    </cfRule>
  </conditionalFormatting>
  <conditionalFormatting sqref="AB20">
    <cfRule type="expression" dxfId="6047" priority="4517" stopIfTrue="1">
      <formula>LEN(TRIM($AB$20))=0</formula>
    </cfRule>
  </conditionalFormatting>
  <conditionalFormatting sqref="AC20">
    <cfRule type="expression" dxfId="6046" priority="4518" stopIfTrue="1">
      <formula>LEN(TRIM($AC$20))=0</formula>
    </cfRule>
  </conditionalFormatting>
  <conditionalFormatting sqref="AD20">
    <cfRule type="expression" dxfId="6045" priority="4519" stopIfTrue="1">
      <formula>LEN(TRIM($AD$20))=0</formula>
    </cfRule>
  </conditionalFormatting>
  <conditionalFormatting sqref="AE20">
    <cfRule type="expression" dxfId="6044" priority="4520" stopIfTrue="1">
      <formula>LEN(TRIM($AE$20))=0</formula>
    </cfRule>
  </conditionalFormatting>
  <conditionalFormatting sqref="AF20">
    <cfRule type="expression" dxfId="6043" priority="4521" stopIfTrue="1">
      <formula>LEN(TRIM($AF$20))=0</formula>
    </cfRule>
  </conditionalFormatting>
  <conditionalFormatting sqref="AG20">
    <cfRule type="expression" dxfId="6042" priority="4522" stopIfTrue="1">
      <formula>LEN(TRIM($AG$20))=0</formula>
    </cfRule>
  </conditionalFormatting>
  <conditionalFormatting sqref="AH20">
    <cfRule type="expression" dxfId="6041" priority="4523" stopIfTrue="1">
      <formula>LEN(TRIM($AH$20))=0</formula>
    </cfRule>
  </conditionalFormatting>
  <conditionalFormatting sqref="AI20">
    <cfRule type="expression" dxfId="6040" priority="4524" stopIfTrue="1">
      <formula>LEN(TRIM($AI$20))=0</formula>
    </cfRule>
  </conditionalFormatting>
  <conditionalFormatting sqref="AJ20">
    <cfRule type="expression" dxfId="6039" priority="4525" stopIfTrue="1">
      <formula>LEN(TRIM($AJ$20))=0</formula>
    </cfRule>
  </conditionalFormatting>
  <conditionalFormatting sqref="AK20">
    <cfRule type="expression" dxfId="6038" priority="4526" stopIfTrue="1">
      <formula>LEN(TRIM($AK$20))=0</formula>
    </cfRule>
  </conditionalFormatting>
  <conditionalFormatting sqref="AL20">
    <cfRule type="expression" dxfId="6037" priority="4527" stopIfTrue="1">
      <formula>LEN(TRIM($AL$20))=0</formula>
    </cfRule>
  </conditionalFormatting>
  <conditionalFormatting sqref="AM20">
    <cfRule type="expression" dxfId="6036" priority="4528" stopIfTrue="1">
      <formula>LEN(TRIM($AM$20))=0</formula>
    </cfRule>
  </conditionalFormatting>
  <conditionalFormatting sqref="AN20">
    <cfRule type="expression" dxfId="6035" priority="4529" stopIfTrue="1">
      <formula>LEN(TRIM($AN$20))=0</formula>
    </cfRule>
  </conditionalFormatting>
  <conditionalFormatting sqref="AO20">
    <cfRule type="expression" dxfId="6034" priority="4530" stopIfTrue="1">
      <formula>LEN(TRIM($AO$20))=0</formula>
    </cfRule>
  </conditionalFormatting>
  <conditionalFormatting sqref="AP20">
    <cfRule type="expression" dxfId="6033" priority="4531" stopIfTrue="1">
      <formula>LEN(TRIM($AP$20))=0</formula>
    </cfRule>
  </conditionalFormatting>
  <conditionalFormatting sqref="AQ20">
    <cfRule type="expression" dxfId="6032" priority="4532" stopIfTrue="1">
      <formula>LEN(TRIM($AQ$20))=0</formula>
    </cfRule>
  </conditionalFormatting>
  <conditionalFormatting sqref="AR20">
    <cfRule type="expression" dxfId="6031" priority="4533" stopIfTrue="1">
      <formula>LEN(TRIM($AR$20))=0</formula>
    </cfRule>
  </conditionalFormatting>
  <conditionalFormatting sqref="F22">
    <cfRule type="expression" dxfId="6030" priority="4534" stopIfTrue="1">
      <formula>LEN(TRIM($F$22))=0</formula>
    </cfRule>
  </conditionalFormatting>
  <conditionalFormatting sqref="G22">
    <cfRule type="expression" dxfId="6029" priority="4535" stopIfTrue="1">
      <formula>LEN(TRIM($G$22))=0</formula>
    </cfRule>
  </conditionalFormatting>
  <conditionalFormatting sqref="H22">
    <cfRule type="expression" dxfId="6028" priority="4536" stopIfTrue="1">
      <formula>LEN(TRIM($H$22))=0</formula>
    </cfRule>
  </conditionalFormatting>
  <conditionalFormatting sqref="I22">
    <cfRule type="expression" dxfId="6027" priority="4537" stopIfTrue="1">
      <formula>LEN(TRIM($I$22))=0</formula>
    </cfRule>
  </conditionalFormatting>
  <conditionalFormatting sqref="J22">
    <cfRule type="expression" dxfId="6026" priority="4538" stopIfTrue="1">
      <formula>LEN(TRIM($J$22))=0</formula>
    </cfRule>
  </conditionalFormatting>
  <conditionalFormatting sqref="K22">
    <cfRule type="expression" dxfId="6025" priority="4539" stopIfTrue="1">
      <formula>LEN(TRIM($K$22))=0</formula>
    </cfRule>
  </conditionalFormatting>
  <conditionalFormatting sqref="L22">
    <cfRule type="expression" dxfId="6024" priority="4540" stopIfTrue="1">
      <formula>LEN(TRIM($L$22))=0</formula>
    </cfRule>
  </conditionalFormatting>
  <conditionalFormatting sqref="M22">
    <cfRule type="expression" dxfId="6023" priority="4541" stopIfTrue="1">
      <formula>LEN(TRIM($M$22))=0</formula>
    </cfRule>
  </conditionalFormatting>
  <conditionalFormatting sqref="N22">
    <cfRule type="expression" dxfId="6022" priority="4542" stopIfTrue="1">
      <formula>LEN(TRIM($N$22))=0</formula>
    </cfRule>
  </conditionalFormatting>
  <conditionalFormatting sqref="O22">
    <cfRule type="expression" dxfId="6021" priority="4543" stopIfTrue="1">
      <formula>LEN(TRIM($O$22))=0</formula>
    </cfRule>
  </conditionalFormatting>
  <conditionalFormatting sqref="P22">
    <cfRule type="expression" dxfId="6020" priority="4544" stopIfTrue="1">
      <formula>LEN(TRIM($P$22))=0</formula>
    </cfRule>
  </conditionalFormatting>
  <conditionalFormatting sqref="Q22">
    <cfRule type="expression" dxfId="6019" priority="4545" stopIfTrue="1">
      <formula>LEN(TRIM($Q$22))=0</formula>
    </cfRule>
  </conditionalFormatting>
  <conditionalFormatting sqref="R22">
    <cfRule type="expression" dxfId="6018" priority="4546" stopIfTrue="1">
      <formula>LEN(TRIM($R$22))=0</formula>
    </cfRule>
  </conditionalFormatting>
  <conditionalFormatting sqref="S22">
    <cfRule type="expression" dxfId="6017" priority="4547" stopIfTrue="1">
      <formula>LEN(TRIM($S$22))=0</formula>
    </cfRule>
  </conditionalFormatting>
  <conditionalFormatting sqref="T22">
    <cfRule type="expression" dxfId="6016" priority="4548" stopIfTrue="1">
      <formula>LEN(TRIM($T$22))=0</formula>
    </cfRule>
  </conditionalFormatting>
  <conditionalFormatting sqref="U22">
    <cfRule type="expression" dxfId="6015" priority="4549" stopIfTrue="1">
      <formula>LEN(TRIM($U$22))=0</formula>
    </cfRule>
  </conditionalFormatting>
  <conditionalFormatting sqref="V22">
    <cfRule type="expression" dxfId="6014" priority="4550" stopIfTrue="1">
      <formula>LEN(TRIM($V$22))=0</formula>
    </cfRule>
  </conditionalFormatting>
  <conditionalFormatting sqref="W22">
    <cfRule type="expression" dxfId="6013" priority="4551" stopIfTrue="1">
      <formula>LEN(TRIM($W$22))=0</formula>
    </cfRule>
  </conditionalFormatting>
  <conditionalFormatting sqref="X22">
    <cfRule type="expression" dxfId="6012" priority="4552" stopIfTrue="1">
      <formula>LEN(TRIM($X$22))=0</formula>
    </cfRule>
  </conditionalFormatting>
  <conditionalFormatting sqref="Y22">
    <cfRule type="expression" dxfId="6011" priority="4553" stopIfTrue="1">
      <formula>LEN(TRIM($Y$22))=0</formula>
    </cfRule>
  </conditionalFormatting>
  <conditionalFormatting sqref="Z22">
    <cfRule type="expression" dxfId="6010" priority="4554" stopIfTrue="1">
      <formula>LEN(TRIM($Z$22))=0</formula>
    </cfRule>
  </conditionalFormatting>
  <conditionalFormatting sqref="AA22">
    <cfRule type="expression" dxfId="6009" priority="4555" stopIfTrue="1">
      <formula>LEN(TRIM($AA$22))=0</formula>
    </cfRule>
  </conditionalFormatting>
  <conditionalFormatting sqref="AB22">
    <cfRule type="expression" dxfId="6008" priority="4556" stopIfTrue="1">
      <formula>LEN(TRIM($AB$22))=0</formula>
    </cfRule>
  </conditionalFormatting>
  <conditionalFormatting sqref="AC22">
    <cfRule type="expression" dxfId="6007" priority="4557" stopIfTrue="1">
      <formula>LEN(TRIM($AC$22))=0</formula>
    </cfRule>
  </conditionalFormatting>
  <conditionalFormatting sqref="AD22">
    <cfRule type="expression" dxfId="6006" priority="4558" stopIfTrue="1">
      <formula>LEN(TRIM($AD$22))=0</formula>
    </cfRule>
  </conditionalFormatting>
  <conditionalFormatting sqref="AE22">
    <cfRule type="expression" dxfId="6005" priority="4559" stopIfTrue="1">
      <formula>LEN(TRIM($AE$22))=0</formula>
    </cfRule>
  </conditionalFormatting>
  <conditionalFormatting sqref="AF22">
    <cfRule type="expression" dxfId="6004" priority="4560" stopIfTrue="1">
      <formula>LEN(TRIM($AF$22))=0</formula>
    </cfRule>
  </conditionalFormatting>
  <conditionalFormatting sqref="AG22">
    <cfRule type="expression" dxfId="6003" priority="4561" stopIfTrue="1">
      <formula>LEN(TRIM($AG$22))=0</formula>
    </cfRule>
  </conditionalFormatting>
  <conditionalFormatting sqref="AH22">
    <cfRule type="expression" dxfId="6002" priority="4562" stopIfTrue="1">
      <formula>LEN(TRIM($AH$22))=0</formula>
    </cfRule>
  </conditionalFormatting>
  <conditionalFormatting sqref="AI22">
    <cfRule type="expression" dxfId="6001" priority="4563" stopIfTrue="1">
      <formula>LEN(TRIM($AI$22))=0</formula>
    </cfRule>
  </conditionalFormatting>
  <conditionalFormatting sqref="AJ22">
    <cfRule type="expression" dxfId="6000" priority="4564" stopIfTrue="1">
      <formula>LEN(TRIM($AJ$22))=0</formula>
    </cfRule>
  </conditionalFormatting>
  <conditionalFormatting sqref="AK22">
    <cfRule type="expression" dxfId="5999" priority="4565" stopIfTrue="1">
      <formula>LEN(TRIM($AK$22))=0</formula>
    </cfRule>
  </conditionalFormatting>
  <conditionalFormatting sqref="AL22">
    <cfRule type="expression" dxfId="5998" priority="4566" stopIfTrue="1">
      <formula>LEN(TRIM($AL$22))=0</formula>
    </cfRule>
  </conditionalFormatting>
  <conditionalFormatting sqref="AM22">
    <cfRule type="expression" dxfId="5997" priority="4567" stopIfTrue="1">
      <formula>LEN(TRIM($AM$22))=0</formula>
    </cfRule>
  </conditionalFormatting>
  <conditionalFormatting sqref="AN22">
    <cfRule type="expression" dxfId="5996" priority="4568" stopIfTrue="1">
      <formula>LEN(TRIM($AN$22))=0</formula>
    </cfRule>
  </conditionalFormatting>
  <conditionalFormatting sqref="AO22">
    <cfRule type="expression" dxfId="5995" priority="4569" stopIfTrue="1">
      <formula>LEN(TRIM($AO$22))=0</formula>
    </cfRule>
  </conditionalFormatting>
  <conditionalFormatting sqref="AP22">
    <cfRule type="expression" dxfId="5994" priority="4570" stopIfTrue="1">
      <formula>LEN(TRIM($AP$22))=0</formula>
    </cfRule>
  </conditionalFormatting>
  <conditionalFormatting sqref="AQ22">
    <cfRule type="expression" dxfId="5993" priority="4571" stopIfTrue="1">
      <formula>LEN(TRIM($AQ$22))=0</formula>
    </cfRule>
  </conditionalFormatting>
  <conditionalFormatting sqref="AR22">
    <cfRule type="expression" dxfId="5992" priority="4572" stopIfTrue="1">
      <formula>LEN(TRIM($AR$22))=0</formula>
    </cfRule>
  </conditionalFormatting>
  <conditionalFormatting sqref="F23">
    <cfRule type="expression" dxfId="5991" priority="4573" stopIfTrue="1">
      <formula>LEN(TRIM($F$23))=0</formula>
    </cfRule>
  </conditionalFormatting>
  <conditionalFormatting sqref="G23">
    <cfRule type="expression" dxfId="5990" priority="4574" stopIfTrue="1">
      <formula>LEN(TRIM($G$23))=0</formula>
    </cfRule>
  </conditionalFormatting>
  <conditionalFormatting sqref="H23">
    <cfRule type="expression" dxfId="5989" priority="4575" stopIfTrue="1">
      <formula>LEN(TRIM($H$23))=0</formula>
    </cfRule>
  </conditionalFormatting>
  <conditionalFormatting sqref="I23">
    <cfRule type="expression" dxfId="5988" priority="4576" stopIfTrue="1">
      <formula>LEN(TRIM($I$23))=0</formula>
    </cfRule>
  </conditionalFormatting>
  <conditionalFormatting sqref="J23">
    <cfRule type="expression" dxfId="5987" priority="4577" stopIfTrue="1">
      <formula>LEN(TRIM($J$23))=0</formula>
    </cfRule>
  </conditionalFormatting>
  <conditionalFormatting sqref="K23">
    <cfRule type="expression" dxfId="5986" priority="4578" stopIfTrue="1">
      <formula>LEN(TRIM($K$23))=0</formula>
    </cfRule>
  </conditionalFormatting>
  <conditionalFormatting sqref="L23">
    <cfRule type="expression" dxfId="5985" priority="4579" stopIfTrue="1">
      <formula>LEN(TRIM($L$23))=0</formula>
    </cfRule>
  </conditionalFormatting>
  <conditionalFormatting sqref="M23">
    <cfRule type="expression" dxfId="5984" priority="4580" stopIfTrue="1">
      <formula>LEN(TRIM($M$23))=0</formula>
    </cfRule>
  </conditionalFormatting>
  <conditionalFormatting sqref="N23">
    <cfRule type="expression" dxfId="5983" priority="4581" stopIfTrue="1">
      <formula>LEN(TRIM($N$23))=0</formula>
    </cfRule>
  </conditionalFormatting>
  <conditionalFormatting sqref="O23">
    <cfRule type="expression" dxfId="5982" priority="4582" stopIfTrue="1">
      <formula>LEN(TRIM($O$23))=0</formula>
    </cfRule>
  </conditionalFormatting>
  <conditionalFormatting sqref="P23">
    <cfRule type="expression" dxfId="5981" priority="4583" stopIfTrue="1">
      <formula>LEN(TRIM($P$23))=0</formula>
    </cfRule>
  </conditionalFormatting>
  <conditionalFormatting sqref="Q23">
    <cfRule type="expression" dxfId="5980" priority="4584" stopIfTrue="1">
      <formula>LEN(TRIM($Q$23))=0</formula>
    </cfRule>
  </conditionalFormatting>
  <conditionalFormatting sqref="R23">
    <cfRule type="expression" dxfId="5979" priority="4585" stopIfTrue="1">
      <formula>LEN(TRIM($R$23))=0</formula>
    </cfRule>
  </conditionalFormatting>
  <conditionalFormatting sqref="S23">
    <cfRule type="expression" dxfId="5978" priority="4586" stopIfTrue="1">
      <formula>LEN(TRIM($S$23))=0</formula>
    </cfRule>
  </conditionalFormatting>
  <conditionalFormatting sqref="T23">
    <cfRule type="expression" dxfId="5977" priority="4587" stopIfTrue="1">
      <formula>LEN(TRIM($T$23))=0</formula>
    </cfRule>
  </conditionalFormatting>
  <conditionalFormatting sqref="U23">
    <cfRule type="expression" dxfId="5976" priority="4588" stopIfTrue="1">
      <formula>LEN(TRIM($U$23))=0</formula>
    </cfRule>
  </conditionalFormatting>
  <conditionalFormatting sqref="V23">
    <cfRule type="expression" dxfId="5975" priority="4589" stopIfTrue="1">
      <formula>LEN(TRIM($V$23))=0</formula>
    </cfRule>
  </conditionalFormatting>
  <conditionalFormatting sqref="W23">
    <cfRule type="expression" dxfId="5974" priority="4590" stopIfTrue="1">
      <formula>LEN(TRIM($W$23))=0</formula>
    </cfRule>
  </conditionalFormatting>
  <conditionalFormatting sqref="X23">
    <cfRule type="expression" dxfId="5973" priority="4591" stopIfTrue="1">
      <formula>LEN(TRIM($X$23))=0</formula>
    </cfRule>
  </conditionalFormatting>
  <conditionalFormatting sqref="Y23">
    <cfRule type="expression" dxfId="5972" priority="4592" stopIfTrue="1">
      <formula>LEN(TRIM($Y$23))=0</formula>
    </cfRule>
  </conditionalFormatting>
  <conditionalFormatting sqref="Z23">
    <cfRule type="expression" dxfId="5971" priority="4593" stopIfTrue="1">
      <formula>LEN(TRIM($Z$23))=0</formula>
    </cfRule>
  </conditionalFormatting>
  <conditionalFormatting sqref="AA23">
    <cfRule type="expression" dxfId="5970" priority="4594" stopIfTrue="1">
      <formula>LEN(TRIM($AA$23))=0</formula>
    </cfRule>
  </conditionalFormatting>
  <conditionalFormatting sqref="AB23">
    <cfRule type="expression" dxfId="5969" priority="4595" stopIfTrue="1">
      <formula>LEN(TRIM($AB$23))=0</formula>
    </cfRule>
  </conditionalFormatting>
  <conditionalFormatting sqref="AC23">
    <cfRule type="expression" dxfId="5968" priority="4596" stopIfTrue="1">
      <formula>LEN(TRIM($AC$23))=0</formula>
    </cfRule>
  </conditionalFormatting>
  <conditionalFormatting sqref="AD23">
    <cfRule type="expression" dxfId="5967" priority="4597" stopIfTrue="1">
      <formula>LEN(TRIM($AD$23))=0</formula>
    </cfRule>
  </conditionalFormatting>
  <conditionalFormatting sqref="AE23">
    <cfRule type="expression" dxfId="5966" priority="4598" stopIfTrue="1">
      <formula>LEN(TRIM($AE$23))=0</formula>
    </cfRule>
  </conditionalFormatting>
  <conditionalFormatting sqref="AF23">
    <cfRule type="expression" dxfId="5965" priority="4599" stopIfTrue="1">
      <formula>LEN(TRIM($AF$23))=0</formula>
    </cfRule>
  </conditionalFormatting>
  <conditionalFormatting sqref="AG23">
    <cfRule type="expression" dxfId="5964" priority="4600" stopIfTrue="1">
      <formula>LEN(TRIM($AG$23))=0</formula>
    </cfRule>
  </conditionalFormatting>
  <conditionalFormatting sqref="AH23">
    <cfRule type="expression" dxfId="5963" priority="4601" stopIfTrue="1">
      <formula>LEN(TRIM($AH$23))=0</formula>
    </cfRule>
  </conditionalFormatting>
  <conditionalFormatting sqref="AI23">
    <cfRule type="expression" dxfId="5962" priority="4602" stopIfTrue="1">
      <formula>LEN(TRIM($AI$23))=0</formula>
    </cfRule>
  </conditionalFormatting>
  <conditionalFormatting sqref="AJ23">
    <cfRule type="expression" dxfId="5961" priority="4603" stopIfTrue="1">
      <formula>LEN(TRIM($AJ$23))=0</formula>
    </cfRule>
  </conditionalFormatting>
  <conditionalFormatting sqref="AK23">
    <cfRule type="expression" dxfId="5960" priority="4604" stopIfTrue="1">
      <formula>LEN(TRIM($AK$23))=0</formula>
    </cfRule>
  </conditionalFormatting>
  <conditionalFormatting sqref="AL23">
    <cfRule type="expression" dxfId="5959" priority="4605" stopIfTrue="1">
      <formula>LEN(TRIM($AL$23))=0</formula>
    </cfRule>
  </conditionalFormatting>
  <conditionalFormatting sqref="AM23">
    <cfRule type="expression" dxfId="5958" priority="4606" stopIfTrue="1">
      <formula>LEN(TRIM($AM$23))=0</formula>
    </cfRule>
  </conditionalFormatting>
  <conditionalFormatting sqref="AN23">
    <cfRule type="expression" dxfId="5957" priority="4607" stopIfTrue="1">
      <formula>LEN(TRIM($AN$23))=0</formula>
    </cfRule>
  </conditionalFormatting>
  <conditionalFormatting sqref="AO23">
    <cfRule type="expression" dxfId="5956" priority="4608" stopIfTrue="1">
      <formula>LEN(TRIM($AO$23))=0</formula>
    </cfRule>
  </conditionalFormatting>
  <conditionalFormatting sqref="AP23">
    <cfRule type="expression" dxfId="5955" priority="4609" stopIfTrue="1">
      <formula>LEN(TRIM($AP$23))=0</formula>
    </cfRule>
  </conditionalFormatting>
  <conditionalFormatting sqref="AQ23">
    <cfRule type="expression" dxfId="5954" priority="4610" stopIfTrue="1">
      <formula>LEN(TRIM($AQ$23))=0</formula>
    </cfRule>
  </conditionalFormatting>
  <conditionalFormatting sqref="AR23">
    <cfRule type="expression" dxfId="5953" priority="4611" stopIfTrue="1">
      <formula>LEN(TRIM($AR$23))=0</formula>
    </cfRule>
  </conditionalFormatting>
  <conditionalFormatting sqref="F24">
    <cfRule type="expression" dxfId="5952" priority="4612" stopIfTrue="1">
      <formula>LEN(TRIM($F$24))=0</formula>
    </cfRule>
  </conditionalFormatting>
  <conditionalFormatting sqref="G24">
    <cfRule type="expression" dxfId="5951" priority="4613" stopIfTrue="1">
      <formula>LEN(TRIM($G$24))=0</formula>
    </cfRule>
  </conditionalFormatting>
  <conditionalFormatting sqref="H24">
    <cfRule type="expression" dxfId="5950" priority="4614" stopIfTrue="1">
      <formula>LEN(TRIM($H$24))=0</formula>
    </cfRule>
  </conditionalFormatting>
  <conditionalFormatting sqref="I24">
    <cfRule type="expression" dxfId="5949" priority="4615" stopIfTrue="1">
      <formula>LEN(TRIM($I$24))=0</formula>
    </cfRule>
  </conditionalFormatting>
  <conditionalFormatting sqref="J24">
    <cfRule type="expression" dxfId="5948" priority="4616" stopIfTrue="1">
      <formula>LEN(TRIM($J$24))=0</formula>
    </cfRule>
  </conditionalFormatting>
  <conditionalFormatting sqref="K24">
    <cfRule type="expression" dxfId="5947" priority="4617" stopIfTrue="1">
      <formula>LEN(TRIM($K$24))=0</formula>
    </cfRule>
  </conditionalFormatting>
  <conditionalFormatting sqref="L24">
    <cfRule type="expression" dxfId="5946" priority="4618" stopIfTrue="1">
      <formula>LEN(TRIM($L$24))=0</formula>
    </cfRule>
  </conditionalFormatting>
  <conditionalFormatting sqref="M24">
    <cfRule type="expression" dxfId="5945" priority="4619" stopIfTrue="1">
      <formula>LEN(TRIM($M$24))=0</formula>
    </cfRule>
  </conditionalFormatting>
  <conditionalFormatting sqref="N24">
    <cfRule type="expression" dxfId="5944" priority="4620" stopIfTrue="1">
      <formula>LEN(TRIM($N$24))=0</formula>
    </cfRule>
  </conditionalFormatting>
  <conditionalFormatting sqref="O24">
    <cfRule type="expression" dxfId="5943" priority="4621" stopIfTrue="1">
      <formula>LEN(TRIM($O$24))=0</formula>
    </cfRule>
  </conditionalFormatting>
  <conditionalFormatting sqref="P24">
    <cfRule type="expression" dxfId="5942" priority="4622" stopIfTrue="1">
      <formula>LEN(TRIM($P$24))=0</formula>
    </cfRule>
  </conditionalFormatting>
  <conditionalFormatting sqref="Q24">
    <cfRule type="expression" dxfId="5941" priority="4623" stopIfTrue="1">
      <formula>LEN(TRIM($Q$24))=0</formula>
    </cfRule>
  </conditionalFormatting>
  <conditionalFormatting sqref="R24">
    <cfRule type="expression" dxfId="5940" priority="4624" stopIfTrue="1">
      <formula>LEN(TRIM($R$24))=0</formula>
    </cfRule>
  </conditionalFormatting>
  <conditionalFormatting sqref="S24">
    <cfRule type="expression" dxfId="5939" priority="4625" stopIfTrue="1">
      <formula>LEN(TRIM($S$24))=0</formula>
    </cfRule>
  </conditionalFormatting>
  <conditionalFormatting sqref="T24">
    <cfRule type="expression" dxfId="5938" priority="4626" stopIfTrue="1">
      <formula>LEN(TRIM($T$24))=0</formula>
    </cfRule>
  </conditionalFormatting>
  <conditionalFormatting sqref="U24">
    <cfRule type="expression" dxfId="5937" priority="4627" stopIfTrue="1">
      <formula>LEN(TRIM($U$24))=0</formula>
    </cfRule>
  </conditionalFormatting>
  <conditionalFormatting sqref="V24">
    <cfRule type="expression" dxfId="5936" priority="4628" stopIfTrue="1">
      <formula>LEN(TRIM($V$24))=0</formula>
    </cfRule>
  </conditionalFormatting>
  <conditionalFormatting sqref="W24">
    <cfRule type="expression" dxfId="5935" priority="4629" stopIfTrue="1">
      <formula>LEN(TRIM($W$24))=0</formula>
    </cfRule>
  </conditionalFormatting>
  <conditionalFormatting sqref="X24">
    <cfRule type="expression" dxfId="5934" priority="4630" stopIfTrue="1">
      <formula>LEN(TRIM($X$24))=0</formula>
    </cfRule>
  </conditionalFormatting>
  <conditionalFormatting sqref="Y24">
    <cfRule type="expression" dxfId="5933" priority="4631" stopIfTrue="1">
      <formula>LEN(TRIM($Y$24))=0</formula>
    </cfRule>
  </conditionalFormatting>
  <conditionalFormatting sqref="Z24">
    <cfRule type="expression" dxfId="5932" priority="4632" stopIfTrue="1">
      <formula>LEN(TRIM($Z$24))=0</formula>
    </cfRule>
  </conditionalFormatting>
  <conditionalFormatting sqref="AA24">
    <cfRule type="expression" dxfId="5931" priority="4633" stopIfTrue="1">
      <formula>LEN(TRIM($AA$24))=0</formula>
    </cfRule>
  </conditionalFormatting>
  <conditionalFormatting sqref="AB24">
    <cfRule type="expression" dxfId="5930" priority="4634" stopIfTrue="1">
      <formula>LEN(TRIM($AB$24))=0</formula>
    </cfRule>
  </conditionalFormatting>
  <conditionalFormatting sqref="AC24">
    <cfRule type="expression" dxfId="5929" priority="4635" stopIfTrue="1">
      <formula>LEN(TRIM($AC$24))=0</formula>
    </cfRule>
  </conditionalFormatting>
  <conditionalFormatting sqref="AD24">
    <cfRule type="expression" dxfId="5928" priority="4636" stopIfTrue="1">
      <formula>LEN(TRIM($AD$24))=0</formula>
    </cfRule>
  </conditionalFormatting>
  <conditionalFormatting sqref="AE24">
    <cfRule type="expression" dxfId="5927" priority="4637" stopIfTrue="1">
      <formula>LEN(TRIM($AE$24))=0</formula>
    </cfRule>
  </conditionalFormatting>
  <conditionalFormatting sqref="AF24">
    <cfRule type="expression" dxfId="5926" priority="4638" stopIfTrue="1">
      <formula>LEN(TRIM($AF$24))=0</formula>
    </cfRule>
  </conditionalFormatting>
  <conditionalFormatting sqref="AG24">
    <cfRule type="expression" dxfId="5925" priority="4639" stopIfTrue="1">
      <formula>LEN(TRIM($AG$24))=0</formula>
    </cfRule>
  </conditionalFormatting>
  <conditionalFormatting sqref="AH24">
    <cfRule type="expression" dxfId="5924" priority="4640" stopIfTrue="1">
      <formula>LEN(TRIM($AH$24))=0</formula>
    </cfRule>
  </conditionalFormatting>
  <conditionalFormatting sqref="AI24">
    <cfRule type="expression" dxfId="5923" priority="4641" stopIfTrue="1">
      <formula>LEN(TRIM($AI$24))=0</formula>
    </cfRule>
  </conditionalFormatting>
  <conditionalFormatting sqref="AJ24">
    <cfRule type="expression" dxfId="5922" priority="4642" stopIfTrue="1">
      <formula>LEN(TRIM($AJ$24))=0</formula>
    </cfRule>
  </conditionalFormatting>
  <conditionalFormatting sqref="AK24">
    <cfRule type="expression" dxfId="5921" priority="4643" stopIfTrue="1">
      <formula>LEN(TRIM($AK$24))=0</formula>
    </cfRule>
  </conditionalFormatting>
  <conditionalFormatting sqref="AL24">
    <cfRule type="expression" dxfId="5920" priority="4644" stopIfTrue="1">
      <formula>LEN(TRIM($AL$24))=0</formula>
    </cfRule>
  </conditionalFormatting>
  <conditionalFormatting sqref="AM24">
    <cfRule type="expression" dxfId="5919" priority="4645" stopIfTrue="1">
      <formula>LEN(TRIM($AM$24))=0</formula>
    </cfRule>
  </conditionalFormatting>
  <conditionalFormatting sqref="AN24">
    <cfRule type="expression" dxfId="5918" priority="4646" stopIfTrue="1">
      <formula>LEN(TRIM($AN$24))=0</formula>
    </cfRule>
  </conditionalFormatting>
  <conditionalFormatting sqref="AO24">
    <cfRule type="expression" dxfId="5917" priority="4647" stopIfTrue="1">
      <formula>LEN(TRIM($AO$24))=0</formula>
    </cfRule>
  </conditionalFormatting>
  <conditionalFormatting sqref="AP24">
    <cfRule type="expression" dxfId="5916" priority="4648" stopIfTrue="1">
      <formula>LEN(TRIM($AP$24))=0</formula>
    </cfRule>
  </conditionalFormatting>
  <conditionalFormatting sqref="AQ24">
    <cfRule type="expression" dxfId="5915" priority="4649" stopIfTrue="1">
      <formula>LEN(TRIM($AQ$24))=0</formula>
    </cfRule>
  </conditionalFormatting>
  <conditionalFormatting sqref="AR24">
    <cfRule type="expression" dxfId="5914" priority="4650" stopIfTrue="1">
      <formula>LEN(TRIM($AR$24))=0</formula>
    </cfRule>
  </conditionalFormatting>
  <conditionalFormatting sqref="F28">
    <cfRule type="expression" dxfId="5913" priority="4651" stopIfTrue="1">
      <formula>LEN(TRIM($F$28))=0</formula>
    </cfRule>
  </conditionalFormatting>
  <conditionalFormatting sqref="G28">
    <cfRule type="expression" dxfId="5912" priority="4652" stopIfTrue="1">
      <formula>LEN(TRIM($G$28))=0</formula>
    </cfRule>
  </conditionalFormatting>
  <conditionalFormatting sqref="H28">
    <cfRule type="expression" dxfId="5911" priority="4653" stopIfTrue="1">
      <formula>LEN(TRIM($H$28))=0</formula>
    </cfRule>
  </conditionalFormatting>
  <conditionalFormatting sqref="I28">
    <cfRule type="expression" dxfId="5910" priority="4654" stopIfTrue="1">
      <formula>LEN(TRIM($I$28))=0</formula>
    </cfRule>
  </conditionalFormatting>
  <conditionalFormatting sqref="J28">
    <cfRule type="expression" dxfId="5909" priority="4655" stopIfTrue="1">
      <formula>LEN(TRIM($J$28))=0</formula>
    </cfRule>
  </conditionalFormatting>
  <conditionalFormatting sqref="K28">
    <cfRule type="expression" dxfId="5908" priority="4656" stopIfTrue="1">
      <formula>LEN(TRIM($K$28))=0</formula>
    </cfRule>
  </conditionalFormatting>
  <conditionalFormatting sqref="L28">
    <cfRule type="expression" dxfId="5907" priority="4657" stopIfTrue="1">
      <formula>LEN(TRIM($L$28))=0</formula>
    </cfRule>
  </conditionalFormatting>
  <conditionalFormatting sqref="M28">
    <cfRule type="expression" dxfId="5906" priority="4658" stopIfTrue="1">
      <formula>LEN(TRIM($M$28))=0</formula>
    </cfRule>
  </conditionalFormatting>
  <conditionalFormatting sqref="N28">
    <cfRule type="expression" dxfId="5905" priority="4659" stopIfTrue="1">
      <formula>LEN(TRIM($N$28))=0</formula>
    </cfRule>
  </conditionalFormatting>
  <conditionalFormatting sqref="O28">
    <cfRule type="expression" dxfId="5904" priority="4660" stopIfTrue="1">
      <formula>LEN(TRIM($O$28))=0</formula>
    </cfRule>
  </conditionalFormatting>
  <conditionalFormatting sqref="P28">
    <cfRule type="expression" dxfId="5903" priority="4661" stopIfTrue="1">
      <formula>LEN(TRIM($P$28))=0</formula>
    </cfRule>
  </conditionalFormatting>
  <conditionalFormatting sqref="Q28">
    <cfRule type="expression" dxfId="5902" priority="4662" stopIfTrue="1">
      <formula>LEN(TRIM($Q$28))=0</formula>
    </cfRule>
  </conditionalFormatting>
  <conditionalFormatting sqref="R28">
    <cfRule type="expression" dxfId="5901" priority="4663" stopIfTrue="1">
      <formula>LEN(TRIM($R$28))=0</formula>
    </cfRule>
  </conditionalFormatting>
  <conditionalFormatting sqref="S28">
    <cfRule type="expression" dxfId="5900" priority="4664" stopIfTrue="1">
      <formula>LEN(TRIM($S$28))=0</formula>
    </cfRule>
  </conditionalFormatting>
  <conditionalFormatting sqref="T28">
    <cfRule type="expression" dxfId="5899" priority="4665" stopIfTrue="1">
      <formula>LEN(TRIM($T$28))=0</formula>
    </cfRule>
  </conditionalFormatting>
  <conditionalFormatting sqref="U28">
    <cfRule type="expression" dxfId="5898" priority="4666" stopIfTrue="1">
      <formula>LEN(TRIM($U$28))=0</formula>
    </cfRule>
  </conditionalFormatting>
  <conditionalFormatting sqref="V28">
    <cfRule type="expression" dxfId="5897" priority="4667" stopIfTrue="1">
      <formula>LEN(TRIM($V$28))=0</formula>
    </cfRule>
  </conditionalFormatting>
  <conditionalFormatting sqref="W28">
    <cfRule type="expression" dxfId="5896" priority="4668" stopIfTrue="1">
      <formula>LEN(TRIM($W$28))=0</formula>
    </cfRule>
  </conditionalFormatting>
  <conditionalFormatting sqref="X28">
    <cfRule type="expression" dxfId="5895" priority="4669" stopIfTrue="1">
      <formula>LEN(TRIM($X$28))=0</formula>
    </cfRule>
  </conditionalFormatting>
  <conditionalFormatting sqref="Y28">
    <cfRule type="expression" dxfId="5894" priority="4670" stopIfTrue="1">
      <formula>LEN(TRIM($Y$28))=0</formula>
    </cfRule>
  </conditionalFormatting>
  <conditionalFormatting sqref="Z28">
    <cfRule type="expression" dxfId="5893" priority="4671" stopIfTrue="1">
      <formula>LEN(TRIM($Z$28))=0</formula>
    </cfRule>
  </conditionalFormatting>
  <conditionalFormatting sqref="AA28">
    <cfRule type="expression" dxfId="5892" priority="4672" stopIfTrue="1">
      <formula>LEN(TRIM($AA$28))=0</formula>
    </cfRule>
  </conditionalFormatting>
  <conditionalFormatting sqref="AB28">
    <cfRule type="expression" dxfId="5891" priority="4673" stopIfTrue="1">
      <formula>LEN(TRIM($AB$28))=0</formula>
    </cfRule>
  </conditionalFormatting>
  <conditionalFormatting sqref="AC28">
    <cfRule type="expression" dxfId="5890" priority="4674" stopIfTrue="1">
      <formula>LEN(TRIM($AC$28))=0</formula>
    </cfRule>
  </conditionalFormatting>
  <conditionalFormatting sqref="AD28">
    <cfRule type="expression" dxfId="5889" priority="4675" stopIfTrue="1">
      <formula>LEN(TRIM($AD$28))=0</formula>
    </cfRule>
  </conditionalFormatting>
  <conditionalFormatting sqref="AE28">
    <cfRule type="expression" dxfId="5888" priority="4676" stopIfTrue="1">
      <formula>LEN(TRIM($AE$28))=0</formula>
    </cfRule>
  </conditionalFormatting>
  <conditionalFormatting sqref="AF28">
    <cfRule type="expression" dxfId="5887" priority="4677" stopIfTrue="1">
      <formula>LEN(TRIM($AF$28))=0</formula>
    </cfRule>
  </conditionalFormatting>
  <conditionalFormatting sqref="AG28">
    <cfRule type="expression" dxfId="5886" priority="4678" stopIfTrue="1">
      <formula>LEN(TRIM($AG$28))=0</formula>
    </cfRule>
  </conditionalFormatting>
  <conditionalFormatting sqref="AH28">
    <cfRule type="expression" dxfId="5885" priority="4679" stopIfTrue="1">
      <formula>LEN(TRIM($AH$28))=0</formula>
    </cfRule>
  </conditionalFormatting>
  <conditionalFormatting sqref="AI28">
    <cfRule type="expression" dxfId="5884" priority="4680" stopIfTrue="1">
      <formula>LEN(TRIM($AI$28))=0</formula>
    </cfRule>
  </conditionalFormatting>
  <conditionalFormatting sqref="AJ28">
    <cfRule type="expression" dxfId="5883" priority="4681" stopIfTrue="1">
      <formula>LEN(TRIM($AJ$28))=0</formula>
    </cfRule>
  </conditionalFormatting>
  <conditionalFormatting sqref="AK28">
    <cfRule type="expression" dxfId="5882" priority="4682" stopIfTrue="1">
      <formula>LEN(TRIM($AK$28))=0</formula>
    </cfRule>
  </conditionalFormatting>
  <conditionalFormatting sqref="AL28">
    <cfRule type="expression" dxfId="5881" priority="4683" stopIfTrue="1">
      <formula>LEN(TRIM($AL$28))=0</formula>
    </cfRule>
  </conditionalFormatting>
  <conditionalFormatting sqref="AM28">
    <cfRule type="expression" dxfId="5880" priority="4684" stopIfTrue="1">
      <formula>LEN(TRIM($AM$28))=0</formula>
    </cfRule>
  </conditionalFormatting>
  <conditionalFormatting sqref="AN28">
    <cfRule type="expression" dxfId="5879" priority="4685" stopIfTrue="1">
      <formula>LEN(TRIM($AN$28))=0</formula>
    </cfRule>
  </conditionalFormatting>
  <conditionalFormatting sqref="AO28">
    <cfRule type="expression" dxfId="5878" priority="4686" stopIfTrue="1">
      <formula>LEN(TRIM($AO$28))=0</formula>
    </cfRule>
  </conditionalFormatting>
  <conditionalFormatting sqref="AP28">
    <cfRule type="expression" dxfId="5877" priority="4687" stopIfTrue="1">
      <formula>LEN(TRIM($AP$28))=0</formula>
    </cfRule>
  </conditionalFormatting>
  <conditionalFormatting sqref="AQ28">
    <cfRule type="expression" dxfId="5876" priority="4688" stopIfTrue="1">
      <formula>LEN(TRIM($AQ$28))=0</formula>
    </cfRule>
  </conditionalFormatting>
  <conditionalFormatting sqref="AR28">
    <cfRule type="expression" dxfId="5875" priority="4689" stopIfTrue="1">
      <formula>LEN(TRIM($AR$28))=0</formula>
    </cfRule>
  </conditionalFormatting>
  <conditionalFormatting sqref="F30">
    <cfRule type="expression" dxfId="5874" priority="4690" stopIfTrue="1">
      <formula>LEN(TRIM($F$30))=0</formula>
    </cfRule>
  </conditionalFormatting>
  <conditionalFormatting sqref="G30">
    <cfRule type="expression" dxfId="5873" priority="4691" stopIfTrue="1">
      <formula>LEN(TRIM($G$30))=0</formula>
    </cfRule>
  </conditionalFormatting>
  <conditionalFormatting sqref="H30">
    <cfRule type="expression" dxfId="5872" priority="4692" stopIfTrue="1">
      <formula>LEN(TRIM($H$30))=0</formula>
    </cfRule>
  </conditionalFormatting>
  <conditionalFormatting sqref="I30">
    <cfRule type="expression" dxfId="5871" priority="4693" stopIfTrue="1">
      <formula>LEN(TRIM($I$30))=0</formula>
    </cfRule>
  </conditionalFormatting>
  <conditionalFormatting sqref="J30">
    <cfRule type="expression" dxfId="5870" priority="4694" stopIfTrue="1">
      <formula>LEN(TRIM($J$30))=0</formula>
    </cfRule>
  </conditionalFormatting>
  <conditionalFormatting sqref="K30">
    <cfRule type="expression" dxfId="5869" priority="4695" stopIfTrue="1">
      <formula>LEN(TRIM($K$30))=0</formula>
    </cfRule>
  </conditionalFormatting>
  <conditionalFormatting sqref="L30">
    <cfRule type="expression" dxfId="5868" priority="4696" stopIfTrue="1">
      <formula>LEN(TRIM($L$30))=0</formula>
    </cfRule>
  </conditionalFormatting>
  <conditionalFormatting sqref="M30">
    <cfRule type="expression" dxfId="5867" priority="4697" stopIfTrue="1">
      <formula>LEN(TRIM($M$30))=0</formula>
    </cfRule>
  </conditionalFormatting>
  <conditionalFormatting sqref="N30">
    <cfRule type="expression" dxfId="5866" priority="4698" stopIfTrue="1">
      <formula>LEN(TRIM($N$30))=0</formula>
    </cfRule>
  </conditionalFormatting>
  <conditionalFormatting sqref="O30">
    <cfRule type="expression" dxfId="5865" priority="4699" stopIfTrue="1">
      <formula>LEN(TRIM($O$30))=0</formula>
    </cfRule>
  </conditionalFormatting>
  <conditionalFormatting sqref="P30">
    <cfRule type="expression" dxfId="5864" priority="4700" stopIfTrue="1">
      <formula>LEN(TRIM($P$30))=0</formula>
    </cfRule>
  </conditionalFormatting>
  <conditionalFormatting sqref="Q30">
    <cfRule type="expression" dxfId="5863" priority="4701" stopIfTrue="1">
      <formula>LEN(TRIM($Q$30))=0</formula>
    </cfRule>
  </conditionalFormatting>
  <conditionalFormatting sqref="R30">
    <cfRule type="expression" dxfId="5862" priority="4702" stopIfTrue="1">
      <formula>LEN(TRIM($R$30))=0</formula>
    </cfRule>
  </conditionalFormatting>
  <conditionalFormatting sqref="S30">
    <cfRule type="expression" dxfId="5861" priority="4703" stopIfTrue="1">
      <formula>LEN(TRIM($S$30))=0</formula>
    </cfRule>
  </conditionalFormatting>
  <conditionalFormatting sqref="T30">
    <cfRule type="expression" dxfId="5860" priority="4704" stopIfTrue="1">
      <formula>LEN(TRIM($T$30))=0</formula>
    </cfRule>
  </conditionalFormatting>
  <conditionalFormatting sqref="U30">
    <cfRule type="expression" dxfId="5859" priority="4705" stopIfTrue="1">
      <formula>LEN(TRIM($U$30))=0</formula>
    </cfRule>
  </conditionalFormatting>
  <conditionalFormatting sqref="V30">
    <cfRule type="expression" dxfId="5858" priority="4706" stopIfTrue="1">
      <formula>LEN(TRIM($V$30))=0</formula>
    </cfRule>
  </conditionalFormatting>
  <conditionalFormatting sqref="W30">
    <cfRule type="expression" dxfId="5857" priority="4707" stopIfTrue="1">
      <formula>LEN(TRIM($W$30))=0</formula>
    </cfRule>
  </conditionalFormatting>
  <conditionalFormatting sqref="X30">
    <cfRule type="expression" dxfId="5856" priority="4708" stopIfTrue="1">
      <formula>LEN(TRIM($X$30))=0</formula>
    </cfRule>
  </conditionalFormatting>
  <conditionalFormatting sqref="Y30">
    <cfRule type="expression" dxfId="5855" priority="4709" stopIfTrue="1">
      <formula>LEN(TRIM($Y$30))=0</formula>
    </cfRule>
  </conditionalFormatting>
  <conditionalFormatting sqref="Z30">
    <cfRule type="expression" dxfId="5854" priority="4710" stopIfTrue="1">
      <formula>LEN(TRIM($Z$30))=0</formula>
    </cfRule>
  </conditionalFormatting>
  <conditionalFormatting sqref="AA30">
    <cfRule type="expression" dxfId="5853" priority="4711" stopIfTrue="1">
      <formula>LEN(TRIM($AA$30))=0</formula>
    </cfRule>
  </conditionalFormatting>
  <conditionalFormatting sqref="AB30">
    <cfRule type="expression" dxfId="5852" priority="4712" stopIfTrue="1">
      <formula>LEN(TRIM($AB$30))=0</formula>
    </cfRule>
  </conditionalFormatting>
  <conditionalFormatting sqref="AC30">
    <cfRule type="expression" dxfId="5851" priority="4713" stopIfTrue="1">
      <formula>LEN(TRIM($AC$30))=0</formula>
    </cfRule>
  </conditionalFormatting>
  <conditionalFormatting sqref="AD30">
    <cfRule type="expression" dxfId="5850" priority="4714" stopIfTrue="1">
      <formula>LEN(TRIM($AD$30))=0</formula>
    </cfRule>
  </conditionalFormatting>
  <conditionalFormatting sqref="AE30">
    <cfRule type="expression" dxfId="5849" priority="4715" stopIfTrue="1">
      <formula>LEN(TRIM($AE$30))=0</formula>
    </cfRule>
  </conditionalFormatting>
  <conditionalFormatting sqref="AF30">
    <cfRule type="expression" dxfId="5848" priority="4716" stopIfTrue="1">
      <formula>LEN(TRIM($AF$30))=0</formula>
    </cfRule>
  </conditionalFormatting>
  <conditionalFormatting sqref="AG30">
    <cfRule type="expression" dxfId="5847" priority="4717" stopIfTrue="1">
      <formula>LEN(TRIM($AG$30))=0</formula>
    </cfRule>
  </conditionalFormatting>
  <conditionalFormatting sqref="AH30">
    <cfRule type="expression" dxfId="5846" priority="4718" stopIfTrue="1">
      <formula>LEN(TRIM($AH$30))=0</formula>
    </cfRule>
  </conditionalFormatting>
  <conditionalFormatting sqref="AI30">
    <cfRule type="expression" dxfId="5845" priority="4719" stopIfTrue="1">
      <formula>LEN(TRIM($AI$30))=0</formula>
    </cfRule>
  </conditionalFormatting>
  <conditionalFormatting sqref="AJ30">
    <cfRule type="expression" dxfId="5844" priority="4720" stopIfTrue="1">
      <formula>LEN(TRIM($AJ$30))=0</formula>
    </cfRule>
  </conditionalFormatting>
  <conditionalFormatting sqref="AK30">
    <cfRule type="expression" dxfId="5843" priority="4721" stopIfTrue="1">
      <formula>LEN(TRIM($AK$30))=0</formula>
    </cfRule>
  </conditionalFormatting>
  <conditionalFormatting sqref="AL30">
    <cfRule type="expression" dxfId="5842" priority="4722" stopIfTrue="1">
      <formula>LEN(TRIM($AL$30))=0</formula>
    </cfRule>
  </conditionalFormatting>
  <conditionalFormatting sqref="AM30">
    <cfRule type="expression" dxfId="5841" priority="4723" stopIfTrue="1">
      <formula>LEN(TRIM($AM$30))=0</formula>
    </cfRule>
  </conditionalFormatting>
  <conditionalFormatting sqref="AN30">
    <cfRule type="expression" dxfId="5840" priority="4724" stopIfTrue="1">
      <formula>LEN(TRIM($AN$30))=0</formula>
    </cfRule>
  </conditionalFormatting>
  <conditionalFormatting sqref="AO30">
    <cfRule type="expression" dxfId="5839" priority="4725" stopIfTrue="1">
      <formula>LEN(TRIM($AO$30))=0</formula>
    </cfRule>
  </conditionalFormatting>
  <conditionalFormatting sqref="AP30">
    <cfRule type="expression" dxfId="5838" priority="4726" stopIfTrue="1">
      <formula>LEN(TRIM($AP$30))=0</formula>
    </cfRule>
  </conditionalFormatting>
  <conditionalFormatting sqref="AQ30">
    <cfRule type="expression" dxfId="5837" priority="4727" stopIfTrue="1">
      <formula>LEN(TRIM($AQ$30))=0</formula>
    </cfRule>
  </conditionalFormatting>
  <conditionalFormatting sqref="AR30">
    <cfRule type="expression" dxfId="5836" priority="4728" stopIfTrue="1">
      <formula>LEN(TRIM($AR$30))=0</formula>
    </cfRule>
  </conditionalFormatting>
  <conditionalFormatting sqref="F31">
    <cfRule type="expression" dxfId="5835" priority="4729" stopIfTrue="1">
      <formula>LEN(TRIM($F$31))=0</formula>
    </cfRule>
  </conditionalFormatting>
  <conditionalFormatting sqref="G31">
    <cfRule type="expression" dxfId="5834" priority="4730" stopIfTrue="1">
      <formula>LEN(TRIM($G$31))=0</formula>
    </cfRule>
  </conditionalFormatting>
  <conditionalFormatting sqref="H31">
    <cfRule type="expression" dxfId="5833" priority="4731" stopIfTrue="1">
      <formula>LEN(TRIM($H$31))=0</formula>
    </cfRule>
  </conditionalFormatting>
  <conditionalFormatting sqref="I31">
    <cfRule type="expression" dxfId="5832" priority="4732" stopIfTrue="1">
      <formula>LEN(TRIM($I$31))=0</formula>
    </cfRule>
  </conditionalFormatting>
  <conditionalFormatting sqref="J31">
    <cfRule type="expression" dxfId="5831" priority="4733" stopIfTrue="1">
      <formula>LEN(TRIM($J$31))=0</formula>
    </cfRule>
  </conditionalFormatting>
  <conditionalFormatting sqref="K31">
    <cfRule type="expression" dxfId="5830" priority="4734" stopIfTrue="1">
      <formula>LEN(TRIM($K$31))=0</formula>
    </cfRule>
  </conditionalFormatting>
  <conditionalFormatting sqref="L31">
    <cfRule type="expression" dxfId="5829" priority="4735" stopIfTrue="1">
      <formula>LEN(TRIM($L$31))=0</formula>
    </cfRule>
  </conditionalFormatting>
  <conditionalFormatting sqref="M31">
    <cfRule type="expression" dxfId="5828" priority="4736" stopIfTrue="1">
      <formula>LEN(TRIM($M$31))=0</formula>
    </cfRule>
  </conditionalFormatting>
  <conditionalFormatting sqref="N31">
    <cfRule type="expression" dxfId="5827" priority="4737" stopIfTrue="1">
      <formula>LEN(TRIM($N$31))=0</formula>
    </cfRule>
  </conditionalFormatting>
  <conditionalFormatting sqref="O31">
    <cfRule type="expression" dxfId="5826" priority="4738" stopIfTrue="1">
      <formula>LEN(TRIM($O$31))=0</formula>
    </cfRule>
  </conditionalFormatting>
  <conditionalFormatting sqref="P31">
    <cfRule type="expression" dxfId="5825" priority="4739" stopIfTrue="1">
      <formula>LEN(TRIM($P$31))=0</formula>
    </cfRule>
  </conditionalFormatting>
  <conditionalFormatting sqref="Q31">
    <cfRule type="expression" dxfId="5824" priority="4740" stopIfTrue="1">
      <formula>LEN(TRIM($Q$31))=0</formula>
    </cfRule>
  </conditionalFormatting>
  <conditionalFormatting sqref="R31">
    <cfRule type="expression" dxfId="5823" priority="4741" stopIfTrue="1">
      <formula>LEN(TRIM($R$31))=0</formula>
    </cfRule>
  </conditionalFormatting>
  <conditionalFormatting sqref="S31">
    <cfRule type="expression" dxfId="5822" priority="4742" stopIfTrue="1">
      <formula>LEN(TRIM($S$31))=0</formula>
    </cfRule>
  </conditionalFormatting>
  <conditionalFormatting sqref="T31">
    <cfRule type="expression" dxfId="5821" priority="4743" stopIfTrue="1">
      <formula>LEN(TRIM($T$31))=0</formula>
    </cfRule>
  </conditionalFormatting>
  <conditionalFormatting sqref="U31">
    <cfRule type="expression" dxfId="5820" priority="4744" stopIfTrue="1">
      <formula>LEN(TRIM($U$31))=0</formula>
    </cfRule>
  </conditionalFormatting>
  <conditionalFormatting sqref="V31">
    <cfRule type="expression" dxfId="5819" priority="4745" stopIfTrue="1">
      <formula>LEN(TRIM($V$31))=0</formula>
    </cfRule>
  </conditionalFormatting>
  <conditionalFormatting sqref="W31">
    <cfRule type="expression" dxfId="5818" priority="4746" stopIfTrue="1">
      <formula>LEN(TRIM($W$31))=0</formula>
    </cfRule>
  </conditionalFormatting>
  <conditionalFormatting sqref="X31">
    <cfRule type="expression" dxfId="5817" priority="4747" stopIfTrue="1">
      <formula>LEN(TRIM($X$31))=0</formula>
    </cfRule>
  </conditionalFormatting>
  <conditionalFormatting sqref="Y31">
    <cfRule type="expression" dxfId="5816" priority="4748" stopIfTrue="1">
      <formula>LEN(TRIM($Y$31))=0</formula>
    </cfRule>
  </conditionalFormatting>
  <conditionalFormatting sqref="Z31">
    <cfRule type="expression" dxfId="5815" priority="4749" stopIfTrue="1">
      <formula>LEN(TRIM($Z$31))=0</formula>
    </cfRule>
  </conditionalFormatting>
  <conditionalFormatting sqref="AA31">
    <cfRule type="expression" dxfId="5814" priority="4750" stopIfTrue="1">
      <formula>LEN(TRIM($AA$31))=0</formula>
    </cfRule>
  </conditionalFormatting>
  <conditionalFormatting sqref="AB31">
    <cfRule type="expression" dxfId="5813" priority="4751" stopIfTrue="1">
      <formula>LEN(TRIM($AB$31))=0</formula>
    </cfRule>
  </conditionalFormatting>
  <conditionalFormatting sqref="AC31">
    <cfRule type="expression" dxfId="5812" priority="4752" stopIfTrue="1">
      <formula>LEN(TRIM($AC$31))=0</formula>
    </cfRule>
  </conditionalFormatting>
  <conditionalFormatting sqref="AD31">
    <cfRule type="expression" dxfId="5811" priority="4753" stopIfTrue="1">
      <formula>LEN(TRIM($AD$31))=0</formula>
    </cfRule>
  </conditionalFormatting>
  <conditionalFormatting sqref="AE31">
    <cfRule type="expression" dxfId="5810" priority="4754" stopIfTrue="1">
      <formula>LEN(TRIM($AE$31))=0</formula>
    </cfRule>
  </conditionalFormatting>
  <conditionalFormatting sqref="AF31">
    <cfRule type="expression" dxfId="5809" priority="4755" stopIfTrue="1">
      <formula>LEN(TRIM($AF$31))=0</formula>
    </cfRule>
  </conditionalFormatting>
  <conditionalFormatting sqref="AG31">
    <cfRule type="expression" dxfId="5808" priority="4756" stopIfTrue="1">
      <formula>LEN(TRIM($AG$31))=0</formula>
    </cfRule>
  </conditionalFormatting>
  <conditionalFormatting sqref="AH31">
    <cfRule type="expression" dxfId="5807" priority="4757" stopIfTrue="1">
      <formula>LEN(TRIM($AH$31))=0</formula>
    </cfRule>
  </conditionalFormatting>
  <conditionalFormatting sqref="AI31">
    <cfRule type="expression" dxfId="5806" priority="4758" stopIfTrue="1">
      <formula>LEN(TRIM($AI$31))=0</formula>
    </cfRule>
  </conditionalFormatting>
  <conditionalFormatting sqref="AJ31">
    <cfRule type="expression" dxfId="5805" priority="4759" stopIfTrue="1">
      <formula>LEN(TRIM($AJ$31))=0</formula>
    </cfRule>
  </conditionalFormatting>
  <conditionalFormatting sqref="AK31">
    <cfRule type="expression" dxfId="5804" priority="4760" stopIfTrue="1">
      <formula>LEN(TRIM($AK$31))=0</formula>
    </cfRule>
  </conditionalFormatting>
  <conditionalFormatting sqref="AL31">
    <cfRule type="expression" dxfId="5803" priority="4761" stopIfTrue="1">
      <formula>LEN(TRIM($AL$31))=0</formula>
    </cfRule>
  </conditionalFormatting>
  <conditionalFormatting sqref="AM31">
    <cfRule type="expression" dxfId="5802" priority="4762" stopIfTrue="1">
      <formula>LEN(TRIM($AM$31))=0</formula>
    </cfRule>
  </conditionalFormatting>
  <conditionalFormatting sqref="AN31">
    <cfRule type="expression" dxfId="5801" priority="4763" stopIfTrue="1">
      <formula>LEN(TRIM($AN$31))=0</formula>
    </cfRule>
  </conditionalFormatting>
  <conditionalFormatting sqref="AO31">
    <cfRule type="expression" dxfId="5800" priority="4764" stopIfTrue="1">
      <formula>LEN(TRIM($AO$31))=0</formula>
    </cfRule>
  </conditionalFormatting>
  <conditionalFormatting sqref="AP31">
    <cfRule type="expression" dxfId="5799" priority="4765" stopIfTrue="1">
      <formula>LEN(TRIM($AP$31))=0</formula>
    </cfRule>
  </conditionalFormatting>
  <conditionalFormatting sqref="AQ31">
    <cfRule type="expression" dxfId="5798" priority="4766" stopIfTrue="1">
      <formula>LEN(TRIM($AQ$31))=0</formula>
    </cfRule>
  </conditionalFormatting>
  <conditionalFormatting sqref="AR31">
    <cfRule type="expression" dxfId="5797" priority="4767" stopIfTrue="1">
      <formula>LEN(TRIM($AR$31))=0</formula>
    </cfRule>
  </conditionalFormatting>
  <conditionalFormatting sqref="F32">
    <cfRule type="expression" dxfId="5796" priority="4768" stopIfTrue="1">
      <formula>LEN(TRIM($F$32))=0</formula>
    </cfRule>
  </conditionalFormatting>
  <conditionalFormatting sqref="G32">
    <cfRule type="expression" dxfId="5795" priority="4769" stopIfTrue="1">
      <formula>LEN(TRIM($G$32))=0</formula>
    </cfRule>
  </conditionalFormatting>
  <conditionalFormatting sqref="H32">
    <cfRule type="expression" dxfId="5794" priority="4770" stopIfTrue="1">
      <formula>LEN(TRIM($H$32))=0</formula>
    </cfRule>
  </conditionalFormatting>
  <conditionalFormatting sqref="I32">
    <cfRule type="expression" dxfId="5793" priority="4771" stopIfTrue="1">
      <formula>LEN(TRIM($I$32))=0</formula>
    </cfRule>
  </conditionalFormatting>
  <conditionalFormatting sqref="J32">
    <cfRule type="expression" dxfId="5792" priority="4772" stopIfTrue="1">
      <formula>LEN(TRIM($J$32))=0</formula>
    </cfRule>
  </conditionalFormatting>
  <conditionalFormatting sqref="K32">
    <cfRule type="expression" dxfId="5791" priority="4773" stopIfTrue="1">
      <formula>LEN(TRIM($K$32))=0</formula>
    </cfRule>
  </conditionalFormatting>
  <conditionalFormatting sqref="L32">
    <cfRule type="expression" dxfId="5790" priority="4774" stopIfTrue="1">
      <formula>LEN(TRIM($L$32))=0</formula>
    </cfRule>
  </conditionalFormatting>
  <conditionalFormatting sqref="M32">
    <cfRule type="expression" dxfId="5789" priority="4775" stopIfTrue="1">
      <formula>LEN(TRIM($M$32))=0</formula>
    </cfRule>
  </conditionalFormatting>
  <conditionalFormatting sqref="N32">
    <cfRule type="expression" dxfId="5788" priority="4776" stopIfTrue="1">
      <formula>LEN(TRIM($N$32))=0</formula>
    </cfRule>
  </conditionalFormatting>
  <conditionalFormatting sqref="O32">
    <cfRule type="expression" dxfId="5787" priority="4777" stopIfTrue="1">
      <formula>LEN(TRIM($O$32))=0</formula>
    </cfRule>
  </conditionalFormatting>
  <conditionalFormatting sqref="P32">
    <cfRule type="expression" dxfId="5786" priority="4778" stopIfTrue="1">
      <formula>LEN(TRIM($P$32))=0</formula>
    </cfRule>
  </conditionalFormatting>
  <conditionalFormatting sqref="Q32">
    <cfRule type="expression" dxfId="5785" priority="4779" stopIfTrue="1">
      <formula>LEN(TRIM($Q$32))=0</formula>
    </cfRule>
  </conditionalFormatting>
  <conditionalFormatting sqref="R32">
    <cfRule type="expression" dxfId="5784" priority="4780" stopIfTrue="1">
      <formula>LEN(TRIM($R$32))=0</formula>
    </cfRule>
  </conditionalFormatting>
  <conditionalFormatting sqref="S32">
    <cfRule type="expression" dxfId="5783" priority="4781" stopIfTrue="1">
      <formula>LEN(TRIM($S$32))=0</formula>
    </cfRule>
  </conditionalFormatting>
  <conditionalFormatting sqref="T32">
    <cfRule type="expression" dxfId="5782" priority="4782" stopIfTrue="1">
      <formula>LEN(TRIM($T$32))=0</formula>
    </cfRule>
  </conditionalFormatting>
  <conditionalFormatting sqref="U32">
    <cfRule type="expression" dxfId="5781" priority="4783" stopIfTrue="1">
      <formula>LEN(TRIM($U$32))=0</formula>
    </cfRule>
  </conditionalFormatting>
  <conditionalFormatting sqref="V32">
    <cfRule type="expression" dxfId="5780" priority="4784" stopIfTrue="1">
      <formula>LEN(TRIM($V$32))=0</formula>
    </cfRule>
  </conditionalFormatting>
  <conditionalFormatting sqref="W32">
    <cfRule type="expression" dxfId="5779" priority="4785" stopIfTrue="1">
      <formula>LEN(TRIM($W$32))=0</formula>
    </cfRule>
  </conditionalFormatting>
  <conditionalFormatting sqref="X32">
    <cfRule type="expression" dxfId="5778" priority="4786" stopIfTrue="1">
      <formula>LEN(TRIM($X$32))=0</formula>
    </cfRule>
  </conditionalFormatting>
  <conditionalFormatting sqref="Y32">
    <cfRule type="expression" dxfId="5777" priority="4787" stopIfTrue="1">
      <formula>LEN(TRIM($Y$32))=0</formula>
    </cfRule>
  </conditionalFormatting>
  <conditionalFormatting sqref="Z32">
    <cfRule type="expression" dxfId="5776" priority="4788" stopIfTrue="1">
      <formula>LEN(TRIM($Z$32))=0</formula>
    </cfRule>
  </conditionalFormatting>
  <conditionalFormatting sqref="AA32">
    <cfRule type="expression" dxfId="5775" priority="4789" stopIfTrue="1">
      <formula>LEN(TRIM($AA$32))=0</formula>
    </cfRule>
  </conditionalFormatting>
  <conditionalFormatting sqref="AB32">
    <cfRule type="expression" dxfId="5774" priority="4790" stopIfTrue="1">
      <formula>LEN(TRIM($AB$32))=0</formula>
    </cfRule>
  </conditionalFormatting>
  <conditionalFormatting sqref="AC32">
    <cfRule type="expression" dxfId="5773" priority="4791" stopIfTrue="1">
      <formula>LEN(TRIM($AC$32))=0</formula>
    </cfRule>
  </conditionalFormatting>
  <conditionalFormatting sqref="AD32">
    <cfRule type="expression" dxfId="5772" priority="4792" stopIfTrue="1">
      <formula>LEN(TRIM($AD$32))=0</formula>
    </cfRule>
  </conditionalFormatting>
  <conditionalFormatting sqref="AE32">
    <cfRule type="expression" dxfId="5771" priority="4793" stopIfTrue="1">
      <formula>LEN(TRIM($AE$32))=0</formula>
    </cfRule>
  </conditionalFormatting>
  <conditionalFormatting sqref="AF32">
    <cfRule type="expression" dxfId="5770" priority="4794" stopIfTrue="1">
      <formula>LEN(TRIM($AF$32))=0</formula>
    </cfRule>
  </conditionalFormatting>
  <conditionalFormatting sqref="AG32">
    <cfRule type="expression" dxfId="5769" priority="4795" stopIfTrue="1">
      <formula>LEN(TRIM($AG$32))=0</formula>
    </cfRule>
  </conditionalFormatting>
  <conditionalFormatting sqref="AH32">
    <cfRule type="expression" dxfId="5768" priority="4796" stopIfTrue="1">
      <formula>LEN(TRIM($AH$32))=0</formula>
    </cfRule>
  </conditionalFormatting>
  <conditionalFormatting sqref="AI32">
    <cfRule type="expression" dxfId="5767" priority="4797" stopIfTrue="1">
      <formula>LEN(TRIM($AI$32))=0</formula>
    </cfRule>
  </conditionalFormatting>
  <conditionalFormatting sqref="AJ32">
    <cfRule type="expression" dxfId="5766" priority="4798" stopIfTrue="1">
      <formula>LEN(TRIM($AJ$32))=0</formula>
    </cfRule>
  </conditionalFormatting>
  <conditionalFormatting sqref="AK32">
    <cfRule type="expression" dxfId="5765" priority="4799" stopIfTrue="1">
      <formula>LEN(TRIM($AK$32))=0</formula>
    </cfRule>
  </conditionalFormatting>
  <conditionalFormatting sqref="AL32">
    <cfRule type="expression" dxfId="5764" priority="4800" stopIfTrue="1">
      <formula>LEN(TRIM($AL$32))=0</formula>
    </cfRule>
  </conditionalFormatting>
  <conditionalFormatting sqref="AM32">
    <cfRule type="expression" dxfId="5763" priority="4801" stopIfTrue="1">
      <formula>LEN(TRIM($AM$32))=0</formula>
    </cfRule>
  </conditionalFormatting>
  <conditionalFormatting sqref="AN32">
    <cfRule type="expression" dxfId="5762" priority="4802" stopIfTrue="1">
      <formula>LEN(TRIM($AN$32))=0</formula>
    </cfRule>
  </conditionalFormatting>
  <conditionalFormatting sqref="AO32">
    <cfRule type="expression" dxfId="5761" priority="4803" stopIfTrue="1">
      <formula>LEN(TRIM($AO$32))=0</formula>
    </cfRule>
  </conditionalFormatting>
  <conditionalFormatting sqref="AP32">
    <cfRule type="expression" dxfId="5760" priority="4804" stopIfTrue="1">
      <formula>LEN(TRIM($AP$32))=0</formula>
    </cfRule>
  </conditionalFormatting>
  <conditionalFormatting sqref="AQ32">
    <cfRule type="expression" dxfId="5759" priority="4805" stopIfTrue="1">
      <formula>LEN(TRIM($AQ$32))=0</formula>
    </cfRule>
  </conditionalFormatting>
  <conditionalFormatting sqref="AR32">
    <cfRule type="expression" dxfId="5758" priority="4806" stopIfTrue="1">
      <formula>LEN(TRIM($AR$32))=0</formula>
    </cfRule>
  </conditionalFormatting>
  <conditionalFormatting sqref="F33">
    <cfRule type="expression" dxfId="5757" priority="4807" stopIfTrue="1">
      <formula>LEN(TRIM($F$33))=0</formula>
    </cfRule>
  </conditionalFormatting>
  <conditionalFormatting sqref="G33">
    <cfRule type="expression" dxfId="5756" priority="4808" stopIfTrue="1">
      <formula>LEN(TRIM($G$33))=0</formula>
    </cfRule>
  </conditionalFormatting>
  <conditionalFormatting sqref="H33">
    <cfRule type="expression" dxfId="5755" priority="4809" stopIfTrue="1">
      <formula>LEN(TRIM($H$33))=0</formula>
    </cfRule>
  </conditionalFormatting>
  <conditionalFormatting sqref="I33">
    <cfRule type="expression" dxfId="5754" priority="4810" stopIfTrue="1">
      <formula>LEN(TRIM($I$33))=0</formula>
    </cfRule>
  </conditionalFormatting>
  <conditionalFormatting sqref="J33">
    <cfRule type="expression" dxfId="5753" priority="4811" stopIfTrue="1">
      <formula>LEN(TRIM($J$33))=0</formula>
    </cfRule>
  </conditionalFormatting>
  <conditionalFormatting sqref="K33">
    <cfRule type="expression" dxfId="5752" priority="4812" stopIfTrue="1">
      <formula>LEN(TRIM($K$33))=0</formula>
    </cfRule>
  </conditionalFormatting>
  <conditionalFormatting sqref="L33">
    <cfRule type="expression" dxfId="5751" priority="4813" stopIfTrue="1">
      <formula>LEN(TRIM($L$33))=0</formula>
    </cfRule>
  </conditionalFormatting>
  <conditionalFormatting sqref="M33">
    <cfRule type="expression" dxfId="5750" priority="4814" stopIfTrue="1">
      <formula>LEN(TRIM($M$33))=0</formula>
    </cfRule>
  </conditionalFormatting>
  <conditionalFormatting sqref="N33">
    <cfRule type="expression" dxfId="5749" priority="4815" stopIfTrue="1">
      <formula>LEN(TRIM($N$33))=0</formula>
    </cfRule>
  </conditionalFormatting>
  <conditionalFormatting sqref="O33">
    <cfRule type="expression" dxfId="5748" priority="4816" stopIfTrue="1">
      <formula>LEN(TRIM($O$33))=0</formula>
    </cfRule>
  </conditionalFormatting>
  <conditionalFormatting sqref="P33">
    <cfRule type="expression" dxfId="5747" priority="4817" stopIfTrue="1">
      <formula>LEN(TRIM($P$33))=0</formula>
    </cfRule>
  </conditionalFormatting>
  <conditionalFormatting sqref="Q33">
    <cfRule type="expression" dxfId="5746" priority="4818" stopIfTrue="1">
      <formula>LEN(TRIM($Q$33))=0</formula>
    </cfRule>
  </conditionalFormatting>
  <conditionalFormatting sqref="R33">
    <cfRule type="expression" dxfId="5745" priority="4819" stopIfTrue="1">
      <formula>LEN(TRIM($R$33))=0</formula>
    </cfRule>
  </conditionalFormatting>
  <conditionalFormatting sqref="S33">
    <cfRule type="expression" dxfId="5744" priority="4820" stopIfTrue="1">
      <formula>LEN(TRIM($S$33))=0</formula>
    </cfRule>
  </conditionalFormatting>
  <conditionalFormatting sqref="T33">
    <cfRule type="expression" dxfId="5743" priority="4821" stopIfTrue="1">
      <formula>LEN(TRIM($T$33))=0</formula>
    </cfRule>
  </conditionalFormatting>
  <conditionalFormatting sqref="U33">
    <cfRule type="expression" dxfId="5742" priority="4822" stopIfTrue="1">
      <formula>LEN(TRIM($U$33))=0</formula>
    </cfRule>
  </conditionalFormatting>
  <conditionalFormatting sqref="V33">
    <cfRule type="expression" dxfId="5741" priority="4823" stopIfTrue="1">
      <formula>LEN(TRIM($V$33))=0</formula>
    </cfRule>
  </conditionalFormatting>
  <conditionalFormatting sqref="W33">
    <cfRule type="expression" dxfId="5740" priority="4824" stopIfTrue="1">
      <formula>LEN(TRIM($W$33))=0</formula>
    </cfRule>
  </conditionalFormatting>
  <conditionalFormatting sqref="X33">
    <cfRule type="expression" dxfId="5739" priority="4825" stopIfTrue="1">
      <formula>LEN(TRIM($X$33))=0</formula>
    </cfRule>
  </conditionalFormatting>
  <conditionalFormatting sqref="Y33">
    <cfRule type="expression" dxfId="5738" priority="4826" stopIfTrue="1">
      <formula>LEN(TRIM($Y$33))=0</formula>
    </cfRule>
  </conditionalFormatting>
  <conditionalFormatting sqref="Z33">
    <cfRule type="expression" dxfId="5737" priority="4827" stopIfTrue="1">
      <formula>LEN(TRIM($Z$33))=0</formula>
    </cfRule>
  </conditionalFormatting>
  <conditionalFormatting sqref="AA33">
    <cfRule type="expression" dxfId="5736" priority="4828" stopIfTrue="1">
      <formula>LEN(TRIM($AA$33))=0</formula>
    </cfRule>
  </conditionalFormatting>
  <conditionalFormatting sqref="AB33">
    <cfRule type="expression" dxfId="5735" priority="4829" stopIfTrue="1">
      <formula>LEN(TRIM($AB$33))=0</formula>
    </cfRule>
  </conditionalFormatting>
  <conditionalFormatting sqref="AC33">
    <cfRule type="expression" dxfId="5734" priority="4830" stopIfTrue="1">
      <formula>LEN(TRIM($AC$33))=0</formula>
    </cfRule>
  </conditionalFormatting>
  <conditionalFormatting sqref="AD33">
    <cfRule type="expression" dxfId="5733" priority="4831" stopIfTrue="1">
      <formula>LEN(TRIM($AD$33))=0</formula>
    </cfRule>
  </conditionalFormatting>
  <conditionalFormatting sqref="AE33">
    <cfRule type="expression" dxfId="5732" priority="4832" stopIfTrue="1">
      <formula>LEN(TRIM($AE$33))=0</formula>
    </cfRule>
  </conditionalFormatting>
  <conditionalFormatting sqref="AF33">
    <cfRule type="expression" dxfId="5731" priority="4833" stopIfTrue="1">
      <formula>LEN(TRIM($AF$33))=0</formula>
    </cfRule>
  </conditionalFormatting>
  <conditionalFormatting sqref="AG33">
    <cfRule type="expression" dxfId="5730" priority="4834" stopIfTrue="1">
      <formula>LEN(TRIM($AG$33))=0</formula>
    </cfRule>
  </conditionalFormatting>
  <conditionalFormatting sqref="AH33">
    <cfRule type="expression" dxfId="5729" priority="4835" stopIfTrue="1">
      <formula>LEN(TRIM($AH$33))=0</formula>
    </cfRule>
  </conditionalFormatting>
  <conditionalFormatting sqref="AI33">
    <cfRule type="expression" dxfId="5728" priority="4836" stopIfTrue="1">
      <formula>LEN(TRIM($AI$33))=0</formula>
    </cfRule>
  </conditionalFormatting>
  <conditionalFormatting sqref="AJ33">
    <cfRule type="expression" dxfId="5727" priority="4837" stopIfTrue="1">
      <formula>LEN(TRIM($AJ$33))=0</formula>
    </cfRule>
  </conditionalFormatting>
  <conditionalFormatting sqref="AK33">
    <cfRule type="expression" dxfId="5726" priority="4838" stopIfTrue="1">
      <formula>LEN(TRIM($AK$33))=0</formula>
    </cfRule>
  </conditionalFormatting>
  <conditionalFormatting sqref="AL33">
    <cfRule type="expression" dxfId="5725" priority="4839" stopIfTrue="1">
      <formula>LEN(TRIM($AL$33))=0</formula>
    </cfRule>
  </conditionalFormatting>
  <conditionalFormatting sqref="AM33">
    <cfRule type="expression" dxfId="5724" priority="4840" stopIfTrue="1">
      <formula>LEN(TRIM($AM$33))=0</formula>
    </cfRule>
  </conditionalFormatting>
  <conditionalFormatting sqref="AN33">
    <cfRule type="expression" dxfId="5723" priority="4841" stopIfTrue="1">
      <formula>LEN(TRIM($AN$33))=0</formula>
    </cfRule>
  </conditionalFormatting>
  <conditionalFormatting sqref="AO33">
    <cfRule type="expression" dxfId="5722" priority="4842" stopIfTrue="1">
      <formula>LEN(TRIM($AO$33))=0</formula>
    </cfRule>
  </conditionalFormatting>
  <conditionalFormatting sqref="AP33">
    <cfRule type="expression" dxfId="5721" priority="4843" stopIfTrue="1">
      <formula>LEN(TRIM($AP$33))=0</formula>
    </cfRule>
  </conditionalFormatting>
  <conditionalFormatting sqref="AQ33">
    <cfRule type="expression" dxfId="5720" priority="4844" stopIfTrue="1">
      <formula>LEN(TRIM($AQ$33))=0</formula>
    </cfRule>
  </conditionalFormatting>
  <conditionalFormatting sqref="AR33">
    <cfRule type="expression" dxfId="5719" priority="4845" stopIfTrue="1">
      <formula>LEN(TRIM($AR$33))=0</formula>
    </cfRule>
  </conditionalFormatting>
  <conditionalFormatting sqref="F34">
    <cfRule type="expression" dxfId="5718" priority="4846" stopIfTrue="1">
      <formula>LEN(TRIM($F$34))=0</formula>
    </cfRule>
  </conditionalFormatting>
  <conditionalFormatting sqref="G34">
    <cfRule type="expression" dxfId="5717" priority="4847" stopIfTrue="1">
      <formula>LEN(TRIM($G$34))=0</formula>
    </cfRule>
  </conditionalFormatting>
  <conditionalFormatting sqref="H34">
    <cfRule type="expression" dxfId="5716" priority="4848" stopIfTrue="1">
      <formula>LEN(TRIM($H$34))=0</formula>
    </cfRule>
  </conditionalFormatting>
  <conditionalFormatting sqref="I34">
    <cfRule type="expression" dxfId="5715" priority="4849" stopIfTrue="1">
      <formula>LEN(TRIM($I$34))=0</formula>
    </cfRule>
  </conditionalFormatting>
  <conditionalFormatting sqref="J34">
    <cfRule type="expression" dxfId="5714" priority="4850" stopIfTrue="1">
      <formula>LEN(TRIM($J$34))=0</formula>
    </cfRule>
  </conditionalFormatting>
  <conditionalFormatting sqref="K34">
    <cfRule type="expression" dxfId="5713" priority="4851" stopIfTrue="1">
      <formula>LEN(TRIM($K$34))=0</formula>
    </cfRule>
  </conditionalFormatting>
  <conditionalFormatting sqref="L34">
    <cfRule type="expression" dxfId="5712" priority="4852" stopIfTrue="1">
      <formula>LEN(TRIM($L$34))=0</formula>
    </cfRule>
  </conditionalFormatting>
  <conditionalFormatting sqref="M34">
    <cfRule type="expression" dxfId="5711" priority="4853" stopIfTrue="1">
      <formula>LEN(TRIM($M$34))=0</formula>
    </cfRule>
  </conditionalFormatting>
  <conditionalFormatting sqref="N34">
    <cfRule type="expression" dxfId="5710" priority="4854" stopIfTrue="1">
      <formula>LEN(TRIM($N$34))=0</formula>
    </cfRule>
  </conditionalFormatting>
  <conditionalFormatting sqref="O34">
    <cfRule type="expression" dxfId="5709" priority="4855" stopIfTrue="1">
      <formula>LEN(TRIM($O$34))=0</formula>
    </cfRule>
  </conditionalFormatting>
  <conditionalFormatting sqref="P34">
    <cfRule type="expression" dxfId="5708" priority="4856" stopIfTrue="1">
      <formula>LEN(TRIM($P$34))=0</formula>
    </cfRule>
  </conditionalFormatting>
  <conditionalFormatting sqref="Q34">
    <cfRule type="expression" dxfId="5707" priority="4857" stopIfTrue="1">
      <formula>LEN(TRIM($Q$34))=0</formula>
    </cfRule>
  </conditionalFormatting>
  <conditionalFormatting sqref="R34">
    <cfRule type="expression" dxfId="5706" priority="4858" stopIfTrue="1">
      <formula>LEN(TRIM($R$34))=0</formula>
    </cfRule>
  </conditionalFormatting>
  <conditionalFormatting sqref="S34">
    <cfRule type="expression" dxfId="5705" priority="4859" stopIfTrue="1">
      <formula>LEN(TRIM($S$34))=0</formula>
    </cfRule>
  </conditionalFormatting>
  <conditionalFormatting sqref="T34">
    <cfRule type="expression" dxfId="5704" priority="4860" stopIfTrue="1">
      <formula>LEN(TRIM($T$34))=0</formula>
    </cfRule>
  </conditionalFormatting>
  <conditionalFormatting sqref="U34">
    <cfRule type="expression" dxfId="5703" priority="4861" stopIfTrue="1">
      <formula>LEN(TRIM($U$34))=0</formula>
    </cfRule>
  </conditionalFormatting>
  <conditionalFormatting sqref="V34">
    <cfRule type="expression" dxfId="5702" priority="4862" stopIfTrue="1">
      <formula>LEN(TRIM($V$34))=0</formula>
    </cfRule>
  </conditionalFormatting>
  <conditionalFormatting sqref="W34">
    <cfRule type="expression" dxfId="5701" priority="4863" stopIfTrue="1">
      <formula>LEN(TRIM($W$34))=0</formula>
    </cfRule>
  </conditionalFormatting>
  <conditionalFormatting sqref="X34">
    <cfRule type="expression" dxfId="5700" priority="4864" stopIfTrue="1">
      <formula>LEN(TRIM($X$34))=0</formula>
    </cfRule>
  </conditionalFormatting>
  <conditionalFormatting sqref="Y34">
    <cfRule type="expression" dxfId="5699" priority="4865" stopIfTrue="1">
      <formula>LEN(TRIM($Y$34))=0</formula>
    </cfRule>
  </conditionalFormatting>
  <conditionalFormatting sqref="Z34">
    <cfRule type="expression" dxfId="5698" priority="4866" stopIfTrue="1">
      <formula>LEN(TRIM($Z$34))=0</formula>
    </cfRule>
  </conditionalFormatting>
  <conditionalFormatting sqref="AA34">
    <cfRule type="expression" dxfId="5697" priority="4867" stopIfTrue="1">
      <formula>LEN(TRIM($AA$34))=0</formula>
    </cfRule>
  </conditionalFormatting>
  <conditionalFormatting sqref="AB34">
    <cfRule type="expression" dxfId="5696" priority="4868" stopIfTrue="1">
      <formula>LEN(TRIM($AB$34))=0</formula>
    </cfRule>
  </conditionalFormatting>
  <conditionalFormatting sqref="AC34">
    <cfRule type="expression" dxfId="5695" priority="4869" stopIfTrue="1">
      <formula>LEN(TRIM($AC$34))=0</formula>
    </cfRule>
  </conditionalFormatting>
  <conditionalFormatting sqref="AD34">
    <cfRule type="expression" dxfId="5694" priority="4870" stopIfTrue="1">
      <formula>LEN(TRIM($AD$34))=0</formula>
    </cfRule>
  </conditionalFormatting>
  <conditionalFormatting sqref="AE34">
    <cfRule type="expression" dxfId="5693" priority="4871" stopIfTrue="1">
      <formula>LEN(TRIM($AE$34))=0</formula>
    </cfRule>
  </conditionalFormatting>
  <conditionalFormatting sqref="AF34">
    <cfRule type="expression" dxfId="5692" priority="4872" stopIfTrue="1">
      <formula>LEN(TRIM($AF$34))=0</formula>
    </cfRule>
  </conditionalFormatting>
  <conditionalFormatting sqref="AG34">
    <cfRule type="expression" dxfId="5691" priority="4873" stopIfTrue="1">
      <formula>LEN(TRIM($AG$34))=0</formula>
    </cfRule>
  </conditionalFormatting>
  <conditionalFormatting sqref="AH34">
    <cfRule type="expression" dxfId="5690" priority="4874" stopIfTrue="1">
      <formula>LEN(TRIM($AH$34))=0</formula>
    </cfRule>
  </conditionalFormatting>
  <conditionalFormatting sqref="AI34">
    <cfRule type="expression" dxfId="5689" priority="4875" stopIfTrue="1">
      <formula>LEN(TRIM($AI$34))=0</formula>
    </cfRule>
  </conditionalFormatting>
  <conditionalFormatting sqref="AJ34">
    <cfRule type="expression" dxfId="5688" priority="4876" stopIfTrue="1">
      <formula>LEN(TRIM($AJ$34))=0</formula>
    </cfRule>
  </conditionalFormatting>
  <conditionalFormatting sqref="AK34">
    <cfRule type="expression" dxfId="5687" priority="4877" stopIfTrue="1">
      <formula>LEN(TRIM($AK$34))=0</formula>
    </cfRule>
  </conditionalFormatting>
  <conditionalFormatting sqref="AL34">
    <cfRule type="expression" dxfId="5686" priority="4878" stopIfTrue="1">
      <formula>LEN(TRIM($AL$34))=0</formula>
    </cfRule>
  </conditionalFormatting>
  <conditionalFormatting sqref="AM34">
    <cfRule type="expression" dxfId="5685" priority="4879" stopIfTrue="1">
      <formula>LEN(TRIM($AM$34))=0</formula>
    </cfRule>
  </conditionalFormatting>
  <conditionalFormatting sqref="AN34">
    <cfRule type="expression" dxfId="5684" priority="4880" stopIfTrue="1">
      <formula>LEN(TRIM($AN$34))=0</formula>
    </cfRule>
  </conditionalFormatting>
  <conditionalFormatting sqref="AO34">
    <cfRule type="expression" dxfId="5683" priority="4881" stopIfTrue="1">
      <formula>LEN(TRIM($AO$34))=0</formula>
    </cfRule>
  </conditionalFormatting>
  <conditionalFormatting sqref="AP34">
    <cfRule type="expression" dxfId="5682" priority="4882" stopIfTrue="1">
      <formula>LEN(TRIM($AP$34))=0</formula>
    </cfRule>
  </conditionalFormatting>
  <conditionalFormatting sqref="AQ34">
    <cfRule type="expression" dxfId="5681" priority="4883" stopIfTrue="1">
      <formula>LEN(TRIM($AQ$34))=0</formula>
    </cfRule>
  </conditionalFormatting>
  <conditionalFormatting sqref="AR34">
    <cfRule type="expression" dxfId="5680" priority="4884" stopIfTrue="1">
      <formula>LEN(TRIM($AR$34))=0</formula>
    </cfRule>
  </conditionalFormatting>
  <conditionalFormatting sqref="F35">
    <cfRule type="expression" dxfId="5679" priority="4885" stopIfTrue="1">
      <formula>LEN(TRIM($F$35))=0</formula>
    </cfRule>
  </conditionalFormatting>
  <conditionalFormatting sqref="G35">
    <cfRule type="expression" dxfId="5678" priority="4886" stopIfTrue="1">
      <formula>LEN(TRIM($G$35))=0</formula>
    </cfRule>
  </conditionalFormatting>
  <conditionalFormatting sqref="H35">
    <cfRule type="expression" dxfId="5677" priority="4887" stopIfTrue="1">
      <formula>LEN(TRIM($H$35))=0</formula>
    </cfRule>
  </conditionalFormatting>
  <conditionalFormatting sqref="I35">
    <cfRule type="expression" dxfId="5676" priority="4888" stopIfTrue="1">
      <formula>LEN(TRIM($I$35))=0</formula>
    </cfRule>
  </conditionalFormatting>
  <conditionalFormatting sqref="J35">
    <cfRule type="expression" dxfId="5675" priority="4889" stopIfTrue="1">
      <formula>LEN(TRIM($J$35))=0</formula>
    </cfRule>
  </conditionalFormatting>
  <conditionalFormatting sqref="K35">
    <cfRule type="expression" dxfId="5674" priority="4890" stopIfTrue="1">
      <formula>LEN(TRIM($K$35))=0</formula>
    </cfRule>
  </conditionalFormatting>
  <conditionalFormatting sqref="L35">
    <cfRule type="expression" dxfId="5673" priority="4891" stopIfTrue="1">
      <formula>LEN(TRIM($L$35))=0</formula>
    </cfRule>
  </conditionalFormatting>
  <conditionalFormatting sqref="M35">
    <cfRule type="expression" dxfId="5672" priority="4892" stopIfTrue="1">
      <formula>LEN(TRIM($M$35))=0</formula>
    </cfRule>
  </conditionalFormatting>
  <conditionalFormatting sqref="N35">
    <cfRule type="expression" dxfId="5671" priority="4893" stopIfTrue="1">
      <formula>LEN(TRIM($N$35))=0</formula>
    </cfRule>
  </conditionalFormatting>
  <conditionalFormatting sqref="O35">
    <cfRule type="expression" dxfId="5670" priority="4894" stopIfTrue="1">
      <formula>LEN(TRIM($O$35))=0</formula>
    </cfRule>
  </conditionalFormatting>
  <conditionalFormatting sqref="P35">
    <cfRule type="expression" dxfId="5669" priority="4895" stopIfTrue="1">
      <formula>LEN(TRIM($P$35))=0</formula>
    </cfRule>
  </conditionalFormatting>
  <conditionalFormatting sqref="Q35">
    <cfRule type="expression" dxfId="5668" priority="4896" stopIfTrue="1">
      <formula>LEN(TRIM($Q$35))=0</formula>
    </cfRule>
  </conditionalFormatting>
  <conditionalFormatting sqref="R35">
    <cfRule type="expression" dxfId="5667" priority="4897" stopIfTrue="1">
      <formula>LEN(TRIM($R$35))=0</formula>
    </cfRule>
  </conditionalFormatting>
  <conditionalFormatting sqref="S35">
    <cfRule type="expression" dxfId="5666" priority="4898" stopIfTrue="1">
      <formula>LEN(TRIM($S$35))=0</formula>
    </cfRule>
  </conditionalFormatting>
  <conditionalFormatting sqref="T35">
    <cfRule type="expression" dxfId="5665" priority="4899" stopIfTrue="1">
      <formula>LEN(TRIM($T$35))=0</formula>
    </cfRule>
  </conditionalFormatting>
  <conditionalFormatting sqref="U35">
    <cfRule type="expression" dxfId="5664" priority="4900" stopIfTrue="1">
      <formula>LEN(TRIM($U$35))=0</formula>
    </cfRule>
  </conditionalFormatting>
  <conditionalFormatting sqref="V35">
    <cfRule type="expression" dxfId="5663" priority="4901" stopIfTrue="1">
      <formula>LEN(TRIM($V$35))=0</formula>
    </cfRule>
  </conditionalFormatting>
  <conditionalFormatting sqref="W35">
    <cfRule type="expression" dxfId="5662" priority="4902" stopIfTrue="1">
      <formula>LEN(TRIM($W$35))=0</formula>
    </cfRule>
  </conditionalFormatting>
  <conditionalFormatting sqref="X35">
    <cfRule type="expression" dxfId="5661" priority="4903" stopIfTrue="1">
      <formula>LEN(TRIM($X$35))=0</formula>
    </cfRule>
  </conditionalFormatting>
  <conditionalFormatting sqref="Y35">
    <cfRule type="expression" dxfId="5660" priority="4904" stopIfTrue="1">
      <formula>LEN(TRIM($Y$35))=0</formula>
    </cfRule>
  </conditionalFormatting>
  <conditionalFormatting sqref="Z35">
    <cfRule type="expression" dxfId="5659" priority="4905" stopIfTrue="1">
      <formula>LEN(TRIM($Z$35))=0</formula>
    </cfRule>
  </conditionalFormatting>
  <conditionalFormatting sqref="AA35">
    <cfRule type="expression" dxfId="5658" priority="4906" stopIfTrue="1">
      <formula>LEN(TRIM($AA$35))=0</formula>
    </cfRule>
  </conditionalFormatting>
  <conditionalFormatting sqref="AB35">
    <cfRule type="expression" dxfId="5657" priority="4907" stopIfTrue="1">
      <formula>LEN(TRIM($AB$35))=0</formula>
    </cfRule>
  </conditionalFormatting>
  <conditionalFormatting sqref="AC35">
    <cfRule type="expression" dxfId="5656" priority="4908" stopIfTrue="1">
      <formula>LEN(TRIM($AC$35))=0</formula>
    </cfRule>
  </conditionalFormatting>
  <conditionalFormatting sqref="AD35">
    <cfRule type="expression" dxfId="5655" priority="4909" stopIfTrue="1">
      <formula>LEN(TRIM($AD$35))=0</formula>
    </cfRule>
  </conditionalFormatting>
  <conditionalFormatting sqref="AE35">
    <cfRule type="expression" dxfId="5654" priority="4910" stopIfTrue="1">
      <formula>LEN(TRIM($AE$35))=0</formula>
    </cfRule>
  </conditionalFormatting>
  <conditionalFormatting sqref="AF35">
    <cfRule type="expression" dxfId="5653" priority="4911" stopIfTrue="1">
      <formula>LEN(TRIM($AF$35))=0</formula>
    </cfRule>
  </conditionalFormatting>
  <conditionalFormatting sqref="AG35">
    <cfRule type="expression" dxfId="5652" priority="4912" stopIfTrue="1">
      <formula>LEN(TRIM($AG$35))=0</formula>
    </cfRule>
  </conditionalFormatting>
  <conditionalFormatting sqref="AH35">
    <cfRule type="expression" dxfId="5651" priority="4913" stopIfTrue="1">
      <formula>LEN(TRIM($AH$35))=0</formula>
    </cfRule>
  </conditionalFormatting>
  <conditionalFormatting sqref="AI35">
    <cfRule type="expression" dxfId="5650" priority="4914" stopIfTrue="1">
      <formula>LEN(TRIM($AI$35))=0</formula>
    </cfRule>
  </conditionalFormatting>
  <conditionalFormatting sqref="AJ35">
    <cfRule type="expression" dxfId="5649" priority="4915" stopIfTrue="1">
      <formula>LEN(TRIM($AJ$35))=0</formula>
    </cfRule>
  </conditionalFormatting>
  <conditionalFormatting sqref="AK35">
    <cfRule type="expression" dxfId="5648" priority="4916" stopIfTrue="1">
      <formula>LEN(TRIM($AK$35))=0</formula>
    </cfRule>
  </conditionalFormatting>
  <conditionalFormatting sqref="AL35">
    <cfRule type="expression" dxfId="5647" priority="4917" stopIfTrue="1">
      <formula>LEN(TRIM($AL$35))=0</formula>
    </cfRule>
  </conditionalFormatting>
  <conditionalFormatting sqref="AM35">
    <cfRule type="expression" dxfId="5646" priority="4918" stopIfTrue="1">
      <formula>LEN(TRIM($AM$35))=0</formula>
    </cfRule>
  </conditionalFormatting>
  <conditionalFormatting sqref="AN35">
    <cfRule type="expression" dxfId="5645" priority="4919" stopIfTrue="1">
      <formula>LEN(TRIM($AN$35))=0</formula>
    </cfRule>
  </conditionalFormatting>
  <conditionalFormatting sqref="AO35">
    <cfRule type="expression" dxfId="5644" priority="4920" stopIfTrue="1">
      <formula>LEN(TRIM($AO$35))=0</formula>
    </cfRule>
  </conditionalFormatting>
  <conditionalFormatting sqref="AP35">
    <cfRule type="expression" dxfId="5643" priority="4921" stopIfTrue="1">
      <formula>LEN(TRIM($AP$35))=0</formula>
    </cfRule>
  </conditionalFormatting>
  <conditionalFormatting sqref="AQ35">
    <cfRule type="expression" dxfId="5642" priority="4922" stopIfTrue="1">
      <formula>LEN(TRIM($AQ$35))=0</formula>
    </cfRule>
  </conditionalFormatting>
  <conditionalFormatting sqref="AR35">
    <cfRule type="expression" dxfId="5641" priority="4923" stopIfTrue="1">
      <formula>LEN(TRIM($AR$35))=0</formula>
    </cfRule>
  </conditionalFormatting>
  <conditionalFormatting sqref="F37">
    <cfRule type="expression" dxfId="5640" priority="4924" stopIfTrue="1">
      <formula>LEN(TRIM($F$37))=0</formula>
    </cfRule>
  </conditionalFormatting>
  <conditionalFormatting sqref="G37">
    <cfRule type="expression" dxfId="5639" priority="4925" stopIfTrue="1">
      <formula>LEN(TRIM($G$37))=0</formula>
    </cfRule>
  </conditionalFormatting>
  <conditionalFormatting sqref="H37">
    <cfRule type="expression" dxfId="5638" priority="4926" stopIfTrue="1">
      <formula>LEN(TRIM($H$37))=0</formula>
    </cfRule>
  </conditionalFormatting>
  <conditionalFormatting sqref="I37">
    <cfRule type="expression" dxfId="5637" priority="4927" stopIfTrue="1">
      <formula>LEN(TRIM($I$37))=0</formula>
    </cfRule>
  </conditionalFormatting>
  <conditionalFormatting sqref="J37">
    <cfRule type="expression" dxfId="5636" priority="4928" stopIfTrue="1">
      <formula>LEN(TRIM($J$37))=0</formula>
    </cfRule>
  </conditionalFormatting>
  <conditionalFormatting sqref="K37">
    <cfRule type="expression" dxfId="5635" priority="4929" stopIfTrue="1">
      <formula>LEN(TRIM($K$37))=0</formula>
    </cfRule>
  </conditionalFormatting>
  <conditionalFormatting sqref="L37">
    <cfRule type="expression" dxfId="5634" priority="4930" stopIfTrue="1">
      <formula>LEN(TRIM($L$37))=0</formula>
    </cfRule>
  </conditionalFormatting>
  <conditionalFormatting sqref="M37">
    <cfRule type="expression" dxfId="5633" priority="4931" stopIfTrue="1">
      <formula>LEN(TRIM($M$37))=0</formula>
    </cfRule>
  </conditionalFormatting>
  <conditionalFormatting sqref="N37">
    <cfRule type="expression" dxfId="5632" priority="4932" stopIfTrue="1">
      <formula>LEN(TRIM($N$37))=0</formula>
    </cfRule>
  </conditionalFormatting>
  <conditionalFormatting sqref="O37">
    <cfRule type="expression" dxfId="5631" priority="4933" stopIfTrue="1">
      <formula>LEN(TRIM($O$37))=0</formula>
    </cfRule>
  </conditionalFormatting>
  <conditionalFormatting sqref="P37">
    <cfRule type="expression" dxfId="5630" priority="4934" stopIfTrue="1">
      <formula>LEN(TRIM($P$37))=0</formula>
    </cfRule>
  </conditionalFormatting>
  <conditionalFormatting sqref="Q37">
    <cfRule type="expression" dxfId="5629" priority="4935" stopIfTrue="1">
      <formula>LEN(TRIM($Q$37))=0</formula>
    </cfRule>
  </conditionalFormatting>
  <conditionalFormatting sqref="R37">
    <cfRule type="expression" dxfId="5628" priority="4936" stopIfTrue="1">
      <formula>LEN(TRIM($R$37))=0</formula>
    </cfRule>
  </conditionalFormatting>
  <conditionalFormatting sqref="S37">
    <cfRule type="expression" dxfId="5627" priority="4937" stopIfTrue="1">
      <formula>LEN(TRIM($S$37))=0</formula>
    </cfRule>
  </conditionalFormatting>
  <conditionalFormatting sqref="T37">
    <cfRule type="expression" dxfId="5626" priority="4938" stopIfTrue="1">
      <formula>LEN(TRIM($T$37))=0</formula>
    </cfRule>
  </conditionalFormatting>
  <conditionalFormatting sqref="U37">
    <cfRule type="expression" dxfId="5625" priority="4939" stopIfTrue="1">
      <formula>LEN(TRIM($U$37))=0</formula>
    </cfRule>
  </conditionalFormatting>
  <conditionalFormatting sqref="V37">
    <cfRule type="expression" dxfId="5624" priority="4940" stopIfTrue="1">
      <formula>LEN(TRIM($V$37))=0</formula>
    </cfRule>
  </conditionalFormatting>
  <conditionalFormatting sqref="W37">
    <cfRule type="expression" dxfId="5623" priority="4941" stopIfTrue="1">
      <formula>LEN(TRIM($W$37))=0</formula>
    </cfRule>
  </conditionalFormatting>
  <conditionalFormatting sqref="X37">
    <cfRule type="expression" dxfId="5622" priority="4942" stopIfTrue="1">
      <formula>LEN(TRIM($X$37))=0</formula>
    </cfRule>
  </conditionalFormatting>
  <conditionalFormatting sqref="Y37">
    <cfRule type="expression" dxfId="5621" priority="4943" stopIfTrue="1">
      <formula>LEN(TRIM($Y$37))=0</formula>
    </cfRule>
  </conditionalFormatting>
  <conditionalFormatting sqref="Z37">
    <cfRule type="expression" dxfId="5620" priority="4944" stopIfTrue="1">
      <formula>LEN(TRIM($Z$37))=0</formula>
    </cfRule>
  </conditionalFormatting>
  <conditionalFormatting sqref="AA37">
    <cfRule type="expression" dxfId="5619" priority="4945" stopIfTrue="1">
      <formula>LEN(TRIM($AA$37))=0</formula>
    </cfRule>
  </conditionalFormatting>
  <conditionalFormatting sqref="AB37">
    <cfRule type="expression" dxfId="5618" priority="4946" stopIfTrue="1">
      <formula>LEN(TRIM($AB$37))=0</formula>
    </cfRule>
  </conditionalFormatting>
  <conditionalFormatting sqref="AC37">
    <cfRule type="expression" dxfId="5617" priority="4947" stopIfTrue="1">
      <formula>LEN(TRIM($AC$37))=0</formula>
    </cfRule>
  </conditionalFormatting>
  <conditionalFormatting sqref="AD37">
    <cfRule type="expression" dxfId="5616" priority="4948" stopIfTrue="1">
      <formula>LEN(TRIM($AD$37))=0</formula>
    </cfRule>
  </conditionalFormatting>
  <conditionalFormatting sqref="AE37">
    <cfRule type="expression" dxfId="5615" priority="4949" stopIfTrue="1">
      <formula>LEN(TRIM($AE$37))=0</formula>
    </cfRule>
  </conditionalFormatting>
  <conditionalFormatting sqref="AF37">
    <cfRule type="expression" dxfId="5614" priority="4950" stopIfTrue="1">
      <formula>LEN(TRIM($AF$37))=0</formula>
    </cfRule>
  </conditionalFormatting>
  <conditionalFormatting sqref="AG37">
    <cfRule type="expression" dxfId="5613" priority="4951" stopIfTrue="1">
      <formula>LEN(TRIM($AG$37))=0</formula>
    </cfRule>
  </conditionalFormatting>
  <conditionalFormatting sqref="AH37">
    <cfRule type="expression" dxfId="5612" priority="4952" stopIfTrue="1">
      <formula>LEN(TRIM($AH$37))=0</formula>
    </cfRule>
  </conditionalFormatting>
  <conditionalFormatting sqref="AI37">
    <cfRule type="expression" dxfId="5611" priority="4953" stopIfTrue="1">
      <formula>LEN(TRIM($AI$37))=0</formula>
    </cfRule>
  </conditionalFormatting>
  <conditionalFormatting sqref="AJ37">
    <cfRule type="expression" dxfId="5610" priority="4954" stopIfTrue="1">
      <formula>LEN(TRIM($AJ$37))=0</formula>
    </cfRule>
  </conditionalFormatting>
  <conditionalFormatting sqref="AK37">
    <cfRule type="expression" dxfId="5609" priority="4955" stopIfTrue="1">
      <formula>LEN(TRIM($AK$37))=0</formula>
    </cfRule>
  </conditionalFormatting>
  <conditionalFormatting sqref="AL37">
    <cfRule type="expression" dxfId="5608" priority="4956" stopIfTrue="1">
      <formula>LEN(TRIM($AL$37))=0</formula>
    </cfRule>
  </conditionalFormatting>
  <conditionalFormatting sqref="AM37">
    <cfRule type="expression" dxfId="5607" priority="4957" stopIfTrue="1">
      <formula>LEN(TRIM($AM$37))=0</formula>
    </cfRule>
  </conditionalFormatting>
  <conditionalFormatting sqref="AN37">
    <cfRule type="expression" dxfId="5606" priority="4958" stopIfTrue="1">
      <formula>LEN(TRIM($AN$37))=0</formula>
    </cfRule>
  </conditionalFormatting>
  <conditionalFormatting sqref="AO37">
    <cfRule type="expression" dxfId="5605" priority="4959" stopIfTrue="1">
      <formula>LEN(TRIM($AO$37))=0</formula>
    </cfRule>
  </conditionalFormatting>
  <conditionalFormatting sqref="AP37">
    <cfRule type="expression" dxfId="5604" priority="4960" stopIfTrue="1">
      <formula>LEN(TRIM($AP$37))=0</formula>
    </cfRule>
  </conditionalFormatting>
  <conditionalFormatting sqref="AQ37">
    <cfRule type="expression" dxfId="5603" priority="4961" stopIfTrue="1">
      <formula>LEN(TRIM($AQ$37))=0</formula>
    </cfRule>
  </conditionalFormatting>
  <conditionalFormatting sqref="AR37">
    <cfRule type="expression" dxfId="5602" priority="4962" stopIfTrue="1">
      <formula>LEN(TRIM($AR$37))=0</formula>
    </cfRule>
  </conditionalFormatting>
  <conditionalFormatting sqref="F42">
    <cfRule type="expression" dxfId="5601" priority="4963" stopIfTrue="1">
      <formula>LEN(TRIM($F$42))=0</formula>
    </cfRule>
  </conditionalFormatting>
  <conditionalFormatting sqref="G42">
    <cfRule type="expression" dxfId="5600" priority="4964" stopIfTrue="1">
      <formula>LEN(TRIM($G$42))=0</formula>
    </cfRule>
  </conditionalFormatting>
  <conditionalFormatting sqref="H42">
    <cfRule type="expression" dxfId="5599" priority="4965" stopIfTrue="1">
      <formula>LEN(TRIM($H$42))=0</formula>
    </cfRule>
  </conditionalFormatting>
  <conditionalFormatting sqref="I42">
    <cfRule type="expression" dxfId="5598" priority="4966" stopIfTrue="1">
      <formula>LEN(TRIM($I$42))=0</formula>
    </cfRule>
  </conditionalFormatting>
  <conditionalFormatting sqref="J42">
    <cfRule type="expression" dxfId="5597" priority="4967" stopIfTrue="1">
      <formula>LEN(TRIM($J$42))=0</formula>
    </cfRule>
  </conditionalFormatting>
  <conditionalFormatting sqref="K42">
    <cfRule type="expression" dxfId="5596" priority="4968" stopIfTrue="1">
      <formula>LEN(TRIM($K$42))=0</formula>
    </cfRule>
  </conditionalFormatting>
  <conditionalFormatting sqref="L42">
    <cfRule type="expression" dxfId="5595" priority="4969" stopIfTrue="1">
      <formula>LEN(TRIM($L$42))=0</formula>
    </cfRule>
  </conditionalFormatting>
  <conditionalFormatting sqref="M42">
    <cfRule type="expression" dxfId="5594" priority="4970" stopIfTrue="1">
      <formula>LEN(TRIM($M$42))=0</formula>
    </cfRule>
  </conditionalFormatting>
  <conditionalFormatting sqref="N42">
    <cfRule type="expression" dxfId="5593" priority="4971" stopIfTrue="1">
      <formula>LEN(TRIM($N$42))=0</formula>
    </cfRule>
  </conditionalFormatting>
  <conditionalFormatting sqref="O42">
    <cfRule type="expression" dxfId="5592" priority="4972" stopIfTrue="1">
      <formula>LEN(TRIM($O$42))=0</formula>
    </cfRule>
  </conditionalFormatting>
  <conditionalFormatting sqref="P42">
    <cfRule type="expression" dxfId="5591" priority="4973" stopIfTrue="1">
      <formula>LEN(TRIM($P$42))=0</formula>
    </cfRule>
  </conditionalFormatting>
  <conditionalFormatting sqref="Q42">
    <cfRule type="expression" dxfId="5590" priority="4974" stopIfTrue="1">
      <formula>LEN(TRIM($Q$42))=0</formula>
    </cfRule>
  </conditionalFormatting>
  <conditionalFormatting sqref="R42">
    <cfRule type="expression" dxfId="5589" priority="4975" stopIfTrue="1">
      <formula>LEN(TRIM($R$42))=0</formula>
    </cfRule>
  </conditionalFormatting>
  <conditionalFormatting sqref="S42">
    <cfRule type="expression" dxfId="5588" priority="4976" stopIfTrue="1">
      <formula>LEN(TRIM($S$42))=0</formula>
    </cfRule>
  </conditionalFormatting>
  <conditionalFormatting sqref="T42">
    <cfRule type="expression" dxfId="5587" priority="4977" stopIfTrue="1">
      <formula>LEN(TRIM($T$42))=0</formula>
    </cfRule>
  </conditionalFormatting>
  <conditionalFormatting sqref="U42">
    <cfRule type="expression" dxfId="5586" priority="4978" stopIfTrue="1">
      <formula>LEN(TRIM($U$42))=0</formula>
    </cfRule>
  </conditionalFormatting>
  <conditionalFormatting sqref="V42">
    <cfRule type="expression" dxfId="5585" priority="4979" stopIfTrue="1">
      <formula>LEN(TRIM($V$42))=0</formula>
    </cfRule>
  </conditionalFormatting>
  <conditionalFormatting sqref="W42">
    <cfRule type="expression" dxfId="5584" priority="4980" stopIfTrue="1">
      <formula>LEN(TRIM($W$42))=0</formula>
    </cfRule>
  </conditionalFormatting>
  <conditionalFormatting sqref="X42">
    <cfRule type="expression" dxfId="5583" priority="4981" stopIfTrue="1">
      <formula>LEN(TRIM($X$42))=0</formula>
    </cfRule>
  </conditionalFormatting>
  <conditionalFormatting sqref="Y42">
    <cfRule type="expression" dxfId="5582" priority="4982" stopIfTrue="1">
      <formula>LEN(TRIM($Y$42))=0</formula>
    </cfRule>
  </conditionalFormatting>
  <conditionalFormatting sqref="Z42">
    <cfRule type="expression" dxfId="5581" priority="4983" stopIfTrue="1">
      <formula>LEN(TRIM($Z$42))=0</formula>
    </cfRule>
  </conditionalFormatting>
  <conditionalFormatting sqref="AA42">
    <cfRule type="expression" dxfId="5580" priority="4984" stopIfTrue="1">
      <formula>LEN(TRIM($AA$42))=0</formula>
    </cfRule>
  </conditionalFormatting>
  <conditionalFormatting sqref="AB42">
    <cfRule type="expression" dxfId="5579" priority="4985" stopIfTrue="1">
      <formula>LEN(TRIM($AB$42))=0</formula>
    </cfRule>
  </conditionalFormatting>
  <conditionalFormatting sqref="AC42">
    <cfRule type="expression" dxfId="5578" priority="4986" stopIfTrue="1">
      <formula>LEN(TRIM($AC$42))=0</formula>
    </cfRule>
  </conditionalFormatting>
  <conditionalFormatting sqref="AD42">
    <cfRule type="expression" dxfId="5577" priority="4987" stopIfTrue="1">
      <formula>LEN(TRIM($AD$42))=0</formula>
    </cfRule>
  </conditionalFormatting>
  <conditionalFormatting sqref="AE42">
    <cfRule type="expression" dxfId="5576" priority="4988" stopIfTrue="1">
      <formula>LEN(TRIM($AE$42))=0</formula>
    </cfRule>
  </conditionalFormatting>
  <conditionalFormatting sqref="AF42">
    <cfRule type="expression" dxfId="5575" priority="4989" stopIfTrue="1">
      <formula>LEN(TRIM($AF$42))=0</formula>
    </cfRule>
  </conditionalFormatting>
  <conditionalFormatting sqref="AG42">
    <cfRule type="expression" dxfId="5574" priority="4990" stopIfTrue="1">
      <formula>LEN(TRIM($AG$42))=0</formula>
    </cfRule>
  </conditionalFormatting>
  <conditionalFormatting sqref="AH42">
    <cfRule type="expression" dxfId="5573" priority="4991" stopIfTrue="1">
      <formula>LEN(TRIM($AH$42))=0</formula>
    </cfRule>
  </conditionalFormatting>
  <conditionalFormatting sqref="AI42">
    <cfRule type="expression" dxfId="5572" priority="4992" stopIfTrue="1">
      <formula>LEN(TRIM($AI$42))=0</formula>
    </cfRule>
  </conditionalFormatting>
  <conditionalFormatting sqref="AJ42">
    <cfRule type="expression" dxfId="5571" priority="4993" stopIfTrue="1">
      <formula>LEN(TRIM($AJ$42))=0</formula>
    </cfRule>
  </conditionalFormatting>
  <conditionalFormatting sqref="AK42">
    <cfRule type="expression" dxfId="5570" priority="4994" stopIfTrue="1">
      <formula>LEN(TRIM($AK$42))=0</formula>
    </cfRule>
  </conditionalFormatting>
  <conditionalFormatting sqref="AL42">
    <cfRule type="expression" dxfId="5569" priority="4995" stopIfTrue="1">
      <formula>LEN(TRIM($AL$42))=0</formula>
    </cfRule>
  </conditionalFormatting>
  <conditionalFormatting sqref="AM42">
    <cfRule type="expression" dxfId="5568" priority="4996" stopIfTrue="1">
      <formula>LEN(TRIM($AM$42))=0</formula>
    </cfRule>
  </conditionalFormatting>
  <conditionalFormatting sqref="AN42">
    <cfRule type="expression" dxfId="5567" priority="4997" stopIfTrue="1">
      <formula>LEN(TRIM($AN$42))=0</formula>
    </cfRule>
  </conditionalFormatting>
  <conditionalFormatting sqref="AO42">
    <cfRule type="expression" dxfId="5566" priority="4998" stopIfTrue="1">
      <formula>LEN(TRIM($AO$42))=0</formula>
    </cfRule>
  </conditionalFormatting>
  <conditionalFormatting sqref="AP42">
    <cfRule type="expression" dxfId="5565" priority="4999" stopIfTrue="1">
      <formula>LEN(TRIM($AP$42))=0</formula>
    </cfRule>
  </conditionalFormatting>
  <conditionalFormatting sqref="AQ42">
    <cfRule type="expression" dxfId="5564" priority="5000" stopIfTrue="1">
      <formula>LEN(TRIM($AQ$42))=0</formula>
    </cfRule>
  </conditionalFormatting>
  <conditionalFormatting sqref="AR42">
    <cfRule type="expression" dxfId="5563" priority="5001" stopIfTrue="1">
      <formula>LEN(TRIM($AR$42))=0</formula>
    </cfRule>
  </conditionalFormatting>
  <conditionalFormatting sqref="F45">
    <cfRule type="expression" dxfId="5562" priority="5002" stopIfTrue="1">
      <formula>LEN(TRIM($F$45))=0</formula>
    </cfRule>
  </conditionalFormatting>
  <conditionalFormatting sqref="G45">
    <cfRule type="expression" dxfId="5561" priority="5003" stopIfTrue="1">
      <formula>LEN(TRIM($G$45))=0</formula>
    </cfRule>
  </conditionalFormatting>
  <conditionalFormatting sqref="H45">
    <cfRule type="expression" dxfId="5560" priority="5004" stopIfTrue="1">
      <formula>LEN(TRIM($H$45))=0</formula>
    </cfRule>
  </conditionalFormatting>
  <conditionalFormatting sqref="I45">
    <cfRule type="expression" dxfId="5559" priority="5005" stopIfTrue="1">
      <formula>LEN(TRIM($I$45))=0</formula>
    </cfRule>
  </conditionalFormatting>
  <conditionalFormatting sqref="J45">
    <cfRule type="expression" dxfId="5558" priority="5006" stopIfTrue="1">
      <formula>LEN(TRIM($J$45))=0</formula>
    </cfRule>
  </conditionalFormatting>
  <conditionalFormatting sqref="K45">
    <cfRule type="expression" dxfId="5557" priority="5007" stopIfTrue="1">
      <formula>LEN(TRIM($K$45))=0</formula>
    </cfRule>
  </conditionalFormatting>
  <conditionalFormatting sqref="L45">
    <cfRule type="expression" dxfId="5556" priority="5008" stopIfTrue="1">
      <formula>LEN(TRIM($L$45))=0</formula>
    </cfRule>
  </conditionalFormatting>
  <conditionalFormatting sqref="M45">
    <cfRule type="expression" dxfId="5555" priority="5009" stopIfTrue="1">
      <formula>LEN(TRIM($M$45))=0</formula>
    </cfRule>
  </conditionalFormatting>
  <conditionalFormatting sqref="N45">
    <cfRule type="expression" dxfId="5554" priority="5010" stopIfTrue="1">
      <formula>LEN(TRIM($N$45))=0</formula>
    </cfRule>
  </conditionalFormatting>
  <conditionalFormatting sqref="O45">
    <cfRule type="expression" dxfId="5553" priority="5011" stopIfTrue="1">
      <formula>LEN(TRIM($O$45))=0</formula>
    </cfRule>
  </conditionalFormatting>
  <conditionalFormatting sqref="P45">
    <cfRule type="expression" dxfId="5552" priority="5012" stopIfTrue="1">
      <formula>LEN(TRIM($P$45))=0</formula>
    </cfRule>
  </conditionalFormatting>
  <conditionalFormatting sqref="Q45">
    <cfRule type="expression" dxfId="5551" priority="5013" stopIfTrue="1">
      <formula>LEN(TRIM($Q$45))=0</formula>
    </cfRule>
  </conditionalFormatting>
  <conditionalFormatting sqref="R45">
    <cfRule type="expression" dxfId="5550" priority="5014" stopIfTrue="1">
      <formula>LEN(TRIM($R$45))=0</formula>
    </cfRule>
  </conditionalFormatting>
  <conditionalFormatting sqref="S45">
    <cfRule type="expression" dxfId="5549" priority="5015" stopIfTrue="1">
      <formula>LEN(TRIM($S$45))=0</formula>
    </cfRule>
  </conditionalFormatting>
  <conditionalFormatting sqref="T45">
    <cfRule type="expression" dxfId="5548" priority="5016" stopIfTrue="1">
      <formula>LEN(TRIM($T$45))=0</formula>
    </cfRule>
  </conditionalFormatting>
  <conditionalFormatting sqref="U45">
    <cfRule type="expression" dxfId="5547" priority="5017" stopIfTrue="1">
      <formula>LEN(TRIM($U$45))=0</formula>
    </cfRule>
  </conditionalFormatting>
  <conditionalFormatting sqref="V45">
    <cfRule type="expression" dxfId="5546" priority="5018" stopIfTrue="1">
      <formula>LEN(TRIM($V$45))=0</formula>
    </cfRule>
  </conditionalFormatting>
  <conditionalFormatting sqref="W45">
    <cfRule type="expression" dxfId="5545" priority="5019" stopIfTrue="1">
      <formula>LEN(TRIM($W$45))=0</formula>
    </cfRule>
  </conditionalFormatting>
  <conditionalFormatting sqref="X45">
    <cfRule type="expression" dxfId="5544" priority="5020" stopIfTrue="1">
      <formula>LEN(TRIM($X$45))=0</formula>
    </cfRule>
  </conditionalFormatting>
  <conditionalFormatting sqref="Y45">
    <cfRule type="expression" dxfId="5543" priority="5021" stopIfTrue="1">
      <formula>LEN(TRIM($Y$45))=0</formula>
    </cfRule>
  </conditionalFormatting>
  <conditionalFormatting sqref="Z45">
    <cfRule type="expression" dxfId="5542" priority="5022" stopIfTrue="1">
      <formula>LEN(TRIM($Z$45))=0</formula>
    </cfRule>
  </conditionalFormatting>
  <conditionalFormatting sqref="AA45">
    <cfRule type="expression" dxfId="5541" priority="5023" stopIfTrue="1">
      <formula>LEN(TRIM($AA$45))=0</formula>
    </cfRule>
  </conditionalFormatting>
  <conditionalFormatting sqref="AB45">
    <cfRule type="expression" dxfId="5540" priority="5024" stopIfTrue="1">
      <formula>LEN(TRIM($AB$45))=0</formula>
    </cfRule>
  </conditionalFormatting>
  <conditionalFormatting sqref="AC45">
    <cfRule type="expression" dxfId="5539" priority="5025" stopIfTrue="1">
      <formula>LEN(TRIM($AC$45))=0</formula>
    </cfRule>
  </conditionalFormatting>
  <conditionalFormatting sqref="AD45">
    <cfRule type="expression" dxfId="5538" priority="5026" stopIfTrue="1">
      <formula>LEN(TRIM($AD$45))=0</formula>
    </cfRule>
  </conditionalFormatting>
  <conditionalFormatting sqref="AE45">
    <cfRule type="expression" dxfId="5537" priority="5027" stopIfTrue="1">
      <formula>LEN(TRIM($AE$45))=0</formula>
    </cfRule>
  </conditionalFormatting>
  <conditionalFormatting sqref="AF45">
    <cfRule type="expression" dxfId="5536" priority="5028" stopIfTrue="1">
      <formula>LEN(TRIM($AF$45))=0</formula>
    </cfRule>
  </conditionalFormatting>
  <conditionalFormatting sqref="AG45">
    <cfRule type="expression" dxfId="5535" priority="5029" stopIfTrue="1">
      <formula>LEN(TRIM($AG$45))=0</formula>
    </cfRule>
  </conditionalFormatting>
  <conditionalFormatting sqref="AH45">
    <cfRule type="expression" dxfId="5534" priority="5030" stopIfTrue="1">
      <formula>LEN(TRIM($AH$45))=0</formula>
    </cfRule>
  </conditionalFormatting>
  <conditionalFormatting sqref="AI45">
    <cfRule type="expression" dxfId="5533" priority="5031" stopIfTrue="1">
      <formula>LEN(TRIM($AI$45))=0</formula>
    </cfRule>
  </conditionalFormatting>
  <conditionalFormatting sqref="AJ45">
    <cfRule type="expression" dxfId="5532" priority="5032" stopIfTrue="1">
      <formula>LEN(TRIM($AJ$45))=0</formula>
    </cfRule>
  </conditionalFormatting>
  <conditionalFormatting sqref="AK45">
    <cfRule type="expression" dxfId="5531" priority="5033" stopIfTrue="1">
      <formula>LEN(TRIM($AK$45))=0</formula>
    </cfRule>
  </conditionalFormatting>
  <conditionalFormatting sqref="AL45">
    <cfRule type="expression" dxfId="5530" priority="5034" stopIfTrue="1">
      <formula>LEN(TRIM($AL$45))=0</formula>
    </cfRule>
  </conditionalFormatting>
  <conditionalFormatting sqref="AM45">
    <cfRule type="expression" dxfId="5529" priority="5035" stopIfTrue="1">
      <formula>LEN(TRIM($AM$45))=0</formula>
    </cfRule>
  </conditionalFormatting>
  <conditionalFormatting sqref="AN45">
    <cfRule type="expression" dxfId="5528" priority="5036" stopIfTrue="1">
      <formula>LEN(TRIM($AN$45))=0</formula>
    </cfRule>
  </conditionalFormatting>
  <conditionalFormatting sqref="AO45">
    <cfRule type="expression" dxfId="5527" priority="5037" stopIfTrue="1">
      <formula>LEN(TRIM($AO$45))=0</formula>
    </cfRule>
  </conditionalFormatting>
  <conditionalFormatting sqref="AP45">
    <cfRule type="expression" dxfId="5526" priority="5038" stopIfTrue="1">
      <formula>LEN(TRIM($AP$45))=0</formula>
    </cfRule>
  </conditionalFormatting>
  <conditionalFormatting sqref="AQ45">
    <cfRule type="expression" dxfId="5525" priority="5039" stopIfTrue="1">
      <formula>LEN(TRIM($AQ$45))=0</formula>
    </cfRule>
  </conditionalFormatting>
  <conditionalFormatting sqref="AR45">
    <cfRule type="expression" dxfId="5524" priority="5040" stopIfTrue="1">
      <formula>LEN(TRIM($AR$45))=0</formula>
    </cfRule>
  </conditionalFormatting>
  <conditionalFormatting sqref="F46">
    <cfRule type="expression" dxfId="5523" priority="5041" stopIfTrue="1">
      <formula>LEN(TRIM($F$46))=0</formula>
    </cfRule>
  </conditionalFormatting>
  <conditionalFormatting sqref="G46">
    <cfRule type="expression" dxfId="5522" priority="5042" stopIfTrue="1">
      <formula>LEN(TRIM($G$46))=0</formula>
    </cfRule>
  </conditionalFormatting>
  <conditionalFormatting sqref="H46">
    <cfRule type="expression" dxfId="5521" priority="5043" stopIfTrue="1">
      <formula>LEN(TRIM($H$46))=0</formula>
    </cfRule>
  </conditionalFormatting>
  <conditionalFormatting sqref="I46">
    <cfRule type="expression" dxfId="5520" priority="5044" stopIfTrue="1">
      <formula>LEN(TRIM($I$46))=0</formula>
    </cfRule>
  </conditionalFormatting>
  <conditionalFormatting sqref="J46">
    <cfRule type="expression" dxfId="5519" priority="5045" stopIfTrue="1">
      <formula>LEN(TRIM($J$46))=0</formula>
    </cfRule>
  </conditionalFormatting>
  <conditionalFormatting sqref="K46">
    <cfRule type="expression" dxfId="5518" priority="5046" stopIfTrue="1">
      <formula>LEN(TRIM($K$46))=0</formula>
    </cfRule>
  </conditionalFormatting>
  <conditionalFormatting sqref="L46">
    <cfRule type="expression" dxfId="5517" priority="5047" stopIfTrue="1">
      <formula>LEN(TRIM($L$46))=0</formula>
    </cfRule>
  </conditionalFormatting>
  <conditionalFormatting sqref="M46">
    <cfRule type="expression" dxfId="5516" priority="5048" stopIfTrue="1">
      <formula>LEN(TRIM($M$46))=0</formula>
    </cfRule>
  </conditionalFormatting>
  <conditionalFormatting sqref="N46">
    <cfRule type="expression" dxfId="5515" priority="5049" stopIfTrue="1">
      <formula>LEN(TRIM($N$46))=0</formula>
    </cfRule>
  </conditionalFormatting>
  <conditionalFormatting sqref="O46">
    <cfRule type="expression" dxfId="5514" priority="5050" stopIfTrue="1">
      <formula>LEN(TRIM($O$46))=0</formula>
    </cfRule>
  </conditionalFormatting>
  <conditionalFormatting sqref="P46">
    <cfRule type="expression" dxfId="5513" priority="5051" stopIfTrue="1">
      <formula>LEN(TRIM($P$46))=0</formula>
    </cfRule>
  </conditionalFormatting>
  <conditionalFormatting sqref="Q46">
    <cfRule type="expression" dxfId="5512" priority="5052" stopIfTrue="1">
      <formula>LEN(TRIM($Q$46))=0</formula>
    </cfRule>
  </conditionalFormatting>
  <conditionalFormatting sqref="R46">
    <cfRule type="expression" dxfId="5511" priority="5053" stopIfTrue="1">
      <formula>LEN(TRIM($R$46))=0</formula>
    </cfRule>
  </conditionalFormatting>
  <conditionalFormatting sqref="S46">
    <cfRule type="expression" dxfId="5510" priority="5054" stopIfTrue="1">
      <formula>LEN(TRIM($S$46))=0</formula>
    </cfRule>
  </conditionalFormatting>
  <conditionalFormatting sqref="T46">
    <cfRule type="expression" dxfId="5509" priority="5055" stopIfTrue="1">
      <formula>LEN(TRIM($T$46))=0</formula>
    </cfRule>
  </conditionalFormatting>
  <conditionalFormatting sqref="U46">
    <cfRule type="expression" dxfId="5508" priority="5056" stopIfTrue="1">
      <formula>LEN(TRIM($U$46))=0</formula>
    </cfRule>
  </conditionalFormatting>
  <conditionalFormatting sqref="V46">
    <cfRule type="expression" dxfId="5507" priority="5057" stopIfTrue="1">
      <formula>LEN(TRIM($V$46))=0</formula>
    </cfRule>
  </conditionalFormatting>
  <conditionalFormatting sqref="W46">
    <cfRule type="expression" dxfId="5506" priority="5058" stopIfTrue="1">
      <formula>LEN(TRIM($W$46))=0</formula>
    </cfRule>
  </conditionalFormatting>
  <conditionalFormatting sqref="X46">
    <cfRule type="expression" dxfId="5505" priority="5059" stopIfTrue="1">
      <formula>LEN(TRIM($X$46))=0</formula>
    </cfRule>
  </conditionalFormatting>
  <conditionalFormatting sqref="Y46">
    <cfRule type="expression" dxfId="5504" priority="5060" stopIfTrue="1">
      <formula>LEN(TRIM($Y$46))=0</formula>
    </cfRule>
  </conditionalFormatting>
  <conditionalFormatting sqref="Z46">
    <cfRule type="expression" dxfId="5503" priority="5061" stopIfTrue="1">
      <formula>LEN(TRIM($Z$46))=0</formula>
    </cfRule>
  </conditionalFormatting>
  <conditionalFormatting sqref="AA46">
    <cfRule type="expression" dxfId="5502" priority="5062" stopIfTrue="1">
      <formula>LEN(TRIM($AA$46))=0</formula>
    </cfRule>
  </conditionalFormatting>
  <conditionalFormatting sqref="AB46">
    <cfRule type="expression" dxfId="5501" priority="5063" stopIfTrue="1">
      <formula>LEN(TRIM($AB$46))=0</formula>
    </cfRule>
  </conditionalFormatting>
  <conditionalFormatting sqref="AC46">
    <cfRule type="expression" dxfId="5500" priority="5064" stopIfTrue="1">
      <formula>LEN(TRIM($AC$46))=0</formula>
    </cfRule>
  </conditionalFormatting>
  <conditionalFormatting sqref="AD46">
    <cfRule type="expression" dxfId="5499" priority="5065" stopIfTrue="1">
      <formula>LEN(TRIM($AD$46))=0</formula>
    </cfRule>
  </conditionalFormatting>
  <conditionalFormatting sqref="AE46">
    <cfRule type="expression" dxfId="5498" priority="5066" stopIfTrue="1">
      <formula>LEN(TRIM($AE$46))=0</formula>
    </cfRule>
  </conditionalFormatting>
  <conditionalFormatting sqref="AF46">
    <cfRule type="expression" dxfId="5497" priority="5067" stopIfTrue="1">
      <formula>LEN(TRIM($AF$46))=0</formula>
    </cfRule>
  </conditionalFormatting>
  <conditionalFormatting sqref="AG46">
    <cfRule type="expression" dxfId="5496" priority="5068" stopIfTrue="1">
      <formula>LEN(TRIM($AG$46))=0</formula>
    </cfRule>
  </conditionalFormatting>
  <conditionalFormatting sqref="AH46">
    <cfRule type="expression" dxfId="5495" priority="5069" stopIfTrue="1">
      <formula>LEN(TRIM($AH$46))=0</formula>
    </cfRule>
  </conditionalFormatting>
  <conditionalFormatting sqref="AI46">
    <cfRule type="expression" dxfId="5494" priority="5070" stopIfTrue="1">
      <formula>LEN(TRIM($AI$46))=0</formula>
    </cfRule>
  </conditionalFormatting>
  <conditionalFormatting sqref="AJ46">
    <cfRule type="expression" dxfId="5493" priority="5071" stopIfTrue="1">
      <formula>LEN(TRIM($AJ$46))=0</formula>
    </cfRule>
  </conditionalFormatting>
  <conditionalFormatting sqref="AK46">
    <cfRule type="expression" dxfId="5492" priority="5072" stopIfTrue="1">
      <formula>LEN(TRIM($AK$46))=0</formula>
    </cfRule>
  </conditionalFormatting>
  <conditionalFormatting sqref="AL46">
    <cfRule type="expression" dxfId="5491" priority="5073" stopIfTrue="1">
      <formula>LEN(TRIM($AL$46))=0</formula>
    </cfRule>
  </conditionalFormatting>
  <conditionalFormatting sqref="AM46">
    <cfRule type="expression" dxfId="5490" priority="5074" stopIfTrue="1">
      <formula>LEN(TRIM($AM$46))=0</formula>
    </cfRule>
  </conditionalFormatting>
  <conditionalFormatting sqref="AN46">
    <cfRule type="expression" dxfId="5489" priority="5075" stopIfTrue="1">
      <formula>LEN(TRIM($AN$46))=0</formula>
    </cfRule>
  </conditionalFormatting>
  <conditionalFormatting sqref="AO46">
    <cfRule type="expression" dxfId="5488" priority="5076" stopIfTrue="1">
      <formula>LEN(TRIM($AO$46))=0</formula>
    </cfRule>
  </conditionalFormatting>
  <conditionalFormatting sqref="AP46">
    <cfRule type="expression" dxfId="5487" priority="5077" stopIfTrue="1">
      <formula>LEN(TRIM($AP$46))=0</formula>
    </cfRule>
  </conditionalFormatting>
  <conditionalFormatting sqref="AQ46">
    <cfRule type="expression" dxfId="5486" priority="5078" stopIfTrue="1">
      <formula>LEN(TRIM($AQ$46))=0</formula>
    </cfRule>
  </conditionalFormatting>
  <conditionalFormatting sqref="AR46">
    <cfRule type="expression" dxfId="5485" priority="5079" stopIfTrue="1">
      <formula>LEN(TRIM($AR$46))=0</formula>
    </cfRule>
  </conditionalFormatting>
  <conditionalFormatting sqref="F47">
    <cfRule type="expression" dxfId="5484" priority="5080" stopIfTrue="1">
      <formula>LEN(TRIM($F$47))=0</formula>
    </cfRule>
  </conditionalFormatting>
  <conditionalFormatting sqref="G47">
    <cfRule type="expression" dxfId="5483" priority="5081" stopIfTrue="1">
      <formula>LEN(TRIM($G$47))=0</formula>
    </cfRule>
  </conditionalFormatting>
  <conditionalFormatting sqref="H47">
    <cfRule type="expression" dxfId="5482" priority="5082" stopIfTrue="1">
      <formula>LEN(TRIM($H$47))=0</formula>
    </cfRule>
  </conditionalFormatting>
  <conditionalFormatting sqref="I47">
    <cfRule type="expression" dxfId="5481" priority="5083" stopIfTrue="1">
      <formula>LEN(TRIM($I$47))=0</formula>
    </cfRule>
  </conditionalFormatting>
  <conditionalFormatting sqref="J47">
    <cfRule type="expression" dxfId="5480" priority="5084" stopIfTrue="1">
      <formula>LEN(TRIM($J$47))=0</formula>
    </cfRule>
  </conditionalFormatting>
  <conditionalFormatting sqref="K47">
    <cfRule type="expression" dxfId="5479" priority="5085" stopIfTrue="1">
      <formula>LEN(TRIM($K$47))=0</formula>
    </cfRule>
  </conditionalFormatting>
  <conditionalFormatting sqref="L47">
    <cfRule type="expression" dxfId="5478" priority="5086" stopIfTrue="1">
      <formula>LEN(TRIM($L$47))=0</formula>
    </cfRule>
  </conditionalFormatting>
  <conditionalFormatting sqref="M47">
    <cfRule type="expression" dxfId="5477" priority="5087" stopIfTrue="1">
      <formula>LEN(TRIM($M$47))=0</formula>
    </cfRule>
  </conditionalFormatting>
  <conditionalFormatting sqref="N47">
    <cfRule type="expression" dxfId="5476" priority="5088" stopIfTrue="1">
      <formula>LEN(TRIM($N$47))=0</formula>
    </cfRule>
  </conditionalFormatting>
  <conditionalFormatting sqref="O47">
    <cfRule type="expression" dxfId="5475" priority="5089" stopIfTrue="1">
      <formula>LEN(TRIM($O$47))=0</formula>
    </cfRule>
  </conditionalFormatting>
  <conditionalFormatting sqref="P47">
    <cfRule type="expression" dxfId="5474" priority="5090" stopIfTrue="1">
      <formula>LEN(TRIM($P$47))=0</formula>
    </cfRule>
  </conditionalFormatting>
  <conditionalFormatting sqref="Q47">
    <cfRule type="expression" dxfId="5473" priority="5091" stopIfTrue="1">
      <formula>LEN(TRIM($Q$47))=0</formula>
    </cfRule>
  </conditionalFormatting>
  <conditionalFormatting sqref="R47">
    <cfRule type="expression" dxfId="5472" priority="5092" stopIfTrue="1">
      <formula>LEN(TRIM($R$47))=0</formula>
    </cfRule>
  </conditionalFormatting>
  <conditionalFormatting sqref="S47">
    <cfRule type="expression" dxfId="5471" priority="5093" stopIfTrue="1">
      <formula>LEN(TRIM($S$47))=0</formula>
    </cfRule>
  </conditionalFormatting>
  <conditionalFormatting sqref="T47">
    <cfRule type="expression" dxfId="5470" priority="5094" stopIfTrue="1">
      <formula>LEN(TRIM($T$47))=0</formula>
    </cfRule>
  </conditionalFormatting>
  <conditionalFormatting sqref="U47">
    <cfRule type="expression" dxfId="5469" priority="5095" stopIfTrue="1">
      <formula>LEN(TRIM($U$47))=0</formula>
    </cfRule>
  </conditionalFormatting>
  <conditionalFormatting sqref="V47">
    <cfRule type="expression" dxfId="5468" priority="5096" stopIfTrue="1">
      <formula>LEN(TRIM($V$47))=0</formula>
    </cfRule>
  </conditionalFormatting>
  <conditionalFormatting sqref="W47">
    <cfRule type="expression" dxfId="5467" priority="5097" stopIfTrue="1">
      <formula>LEN(TRIM($W$47))=0</formula>
    </cfRule>
  </conditionalFormatting>
  <conditionalFormatting sqref="X47">
    <cfRule type="expression" dxfId="5466" priority="5098" stopIfTrue="1">
      <formula>LEN(TRIM($X$47))=0</formula>
    </cfRule>
  </conditionalFormatting>
  <conditionalFormatting sqref="Y47">
    <cfRule type="expression" dxfId="5465" priority="5099" stopIfTrue="1">
      <formula>LEN(TRIM($Y$47))=0</formula>
    </cfRule>
  </conditionalFormatting>
  <conditionalFormatting sqref="Z47">
    <cfRule type="expression" dxfId="5464" priority="5100" stopIfTrue="1">
      <formula>LEN(TRIM($Z$47))=0</formula>
    </cfRule>
  </conditionalFormatting>
  <conditionalFormatting sqref="AA47">
    <cfRule type="expression" dxfId="5463" priority="5101" stopIfTrue="1">
      <formula>LEN(TRIM($AA$47))=0</formula>
    </cfRule>
  </conditionalFormatting>
  <conditionalFormatting sqref="AB47">
    <cfRule type="expression" dxfId="5462" priority="5102" stopIfTrue="1">
      <formula>LEN(TRIM($AB$47))=0</formula>
    </cfRule>
  </conditionalFormatting>
  <conditionalFormatting sqref="AC47">
    <cfRule type="expression" dxfId="5461" priority="5103" stopIfTrue="1">
      <formula>LEN(TRIM($AC$47))=0</formula>
    </cfRule>
  </conditionalFormatting>
  <conditionalFormatting sqref="AD47">
    <cfRule type="expression" dxfId="5460" priority="5104" stopIfTrue="1">
      <formula>LEN(TRIM($AD$47))=0</formula>
    </cfRule>
  </conditionalFormatting>
  <conditionalFormatting sqref="AE47">
    <cfRule type="expression" dxfId="5459" priority="5105" stopIfTrue="1">
      <formula>LEN(TRIM($AE$47))=0</formula>
    </cfRule>
  </conditionalFormatting>
  <conditionalFormatting sqref="AF47">
    <cfRule type="expression" dxfId="5458" priority="5106" stopIfTrue="1">
      <formula>LEN(TRIM($AF$47))=0</formula>
    </cfRule>
  </conditionalFormatting>
  <conditionalFormatting sqref="AG47">
    <cfRule type="expression" dxfId="5457" priority="5107" stopIfTrue="1">
      <formula>LEN(TRIM($AG$47))=0</formula>
    </cfRule>
  </conditionalFormatting>
  <conditionalFormatting sqref="AH47">
    <cfRule type="expression" dxfId="5456" priority="5108" stopIfTrue="1">
      <formula>LEN(TRIM($AH$47))=0</formula>
    </cfRule>
  </conditionalFormatting>
  <conditionalFormatting sqref="AI47">
    <cfRule type="expression" dxfId="5455" priority="5109" stopIfTrue="1">
      <formula>LEN(TRIM($AI$47))=0</formula>
    </cfRule>
  </conditionalFormatting>
  <conditionalFormatting sqref="AJ47">
    <cfRule type="expression" dxfId="5454" priority="5110" stopIfTrue="1">
      <formula>LEN(TRIM($AJ$47))=0</formula>
    </cfRule>
  </conditionalFormatting>
  <conditionalFormatting sqref="AK47">
    <cfRule type="expression" dxfId="5453" priority="5111" stopIfTrue="1">
      <formula>LEN(TRIM($AK$47))=0</formula>
    </cfRule>
  </conditionalFormatting>
  <conditionalFormatting sqref="AL47">
    <cfRule type="expression" dxfId="5452" priority="5112" stopIfTrue="1">
      <formula>LEN(TRIM($AL$47))=0</formula>
    </cfRule>
  </conditionalFormatting>
  <conditionalFormatting sqref="AM47">
    <cfRule type="expression" dxfId="5451" priority="5113" stopIfTrue="1">
      <formula>LEN(TRIM($AM$47))=0</formula>
    </cfRule>
  </conditionalFormatting>
  <conditionalFormatting sqref="AN47">
    <cfRule type="expression" dxfId="5450" priority="5114" stopIfTrue="1">
      <formula>LEN(TRIM($AN$47))=0</formula>
    </cfRule>
  </conditionalFormatting>
  <conditionalFormatting sqref="AO47">
    <cfRule type="expression" dxfId="5449" priority="5115" stopIfTrue="1">
      <formula>LEN(TRIM($AO$47))=0</formula>
    </cfRule>
  </conditionalFormatting>
  <conditionalFormatting sqref="AP47">
    <cfRule type="expression" dxfId="5448" priority="5116" stopIfTrue="1">
      <formula>LEN(TRIM($AP$47))=0</formula>
    </cfRule>
  </conditionalFormatting>
  <conditionalFormatting sqref="AQ47">
    <cfRule type="expression" dxfId="5447" priority="5117" stopIfTrue="1">
      <formula>LEN(TRIM($AQ$47))=0</formula>
    </cfRule>
  </conditionalFormatting>
  <conditionalFormatting sqref="AR47">
    <cfRule type="expression" dxfId="5446" priority="5118" stopIfTrue="1">
      <formula>LEN(TRIM($AR$47))=0</formula>
    </cfRule>
  </conditionalFormatting>
  <conditionalFormatting sqref="F48">
    <cfRule type="expression" dxfId="5445" priority="5119" stopIfTrue="1">
      <formula>LEN(TRIM($F$48))=0</formula>
    </cfRule>
  </conditionalFormatting>
  <conditionalFormatting sqref="G48">
    <cfRule type="expression" dxfId="5444" priority="5120" stopIfTrue="1">
      <formula>LEN(TRIM($G$48))=0</formula>
    </cfRule>
  </conditionalFormatting>
  <conditionalFormatting sqref="H48">
    <cfRule type="expression" dxfId="5443" priority="5121" stopIfTrue="1">
      <formula>LEN(TRIM($H$48))=0</formula>
    </cfRule>
  </conditionalFormatting>
  <conditionalFormatting sqref="I48">
    <cfRule type="expression" dxfId="5442" priority="5122" stopIfTrue="1">
      <formula>LEN(TRIM($I$48))=0</formula>
    </cfRule>
  </conditionalFormatting>
  <conditionalFormatting sqref="J48">
    <cfRule type="expression" dxfId="5441" priority="5123" stopIfTrue="1">
      <formula>LEN(TRIM($J$48))=0</formula>
    </cfRule>
  </conditionalFormatting>
  <conditionalFormatting sqref="K48">
    <cfRule type="expression" dxfId="5440" priority="5124" stopIfTrue="1">
      <formula>LEN(TRIM($K$48))=0</formula>
    </cfRule>
  </conditionalFormatting>
  <conditionalFormatting sqref="L48">
    <cfRule type="expression" dxfId="5439" priority="5125" stopIfTrue="1">
      <formula>LEN(TRIM($L$48))=0</formula>
    </cfRule>
  </conditionalFormatting>
  <conditionalFormatting sqref="M48">
    <cfRule type="expression" dxfId="5438" priority="5126" stopIfTrue="1">
      <formula>LEN(TRIM($M$48))=0</formula>
    </cfRule>
  </conditionalFormatting>
  <conditionalFormatting sqref="N48">
    <cfRule type="expression" dxfId="5437" priority="5127" stopIfTrue="1">
      <formula>LEN(TRIM($N$48))=0</formula>
    </cfRule>
  </conditionalFormatting>
  <conditionalFormatting sqref="O48">
    <cfRule type="expression" dxfId="5436" priority="5128" stopIfTrue="1">
      <formula>LEN(TRIM($O$48))=0</formula>
    </cfRule>
  </conditionalFormatting>
  <conditionalFormatting sqref="P48">
    <cfRule type="expression" dxfId="5435" priority="5129" stopIfTrue="1">
      <formula>LEN(TRIM($P$48))=0</formula>
    </cfRule>
  </conditionalFormatting>
  <conditionalFormatting sqref="Q48">
    <cfRule type="expression" dxfId="5434" priority="5130" stopIfTrue="1">
      <formula>LEN(TRIM($Q$48))=0</formula>
    </cfRule>
  </conditionalFormatting>
  <conditionalFormatting sqref="R48">
    <cfRule type="expression" dxfId="5433" priority="5131" stopIfTrue="1">
      <formula>LEN(TRIM($R$48))=0</formula>
    </cfRule>
  </conditionalFormatting>
  <conditionalFormatting sqref="S48">
    <cfRule type="expression" dxfId="5432" priority="5132" stopIfTrue="1">
      <formula>LEN(TRIM($S$48))=0</formula>
    </cfRule>
  </conditionalFormatting>
  <conditionalFormatting sqref="T48">
    <cfRule type="expression" dxfId="5431" priority="5133" stopIfTrue="1">
      <formula>LEN(TRIM($T$48))=0</formula>
    </cfRule>
  </conditionalFormatting>
  <conditionalFormatting sqref="U48">
    <cfRule type="expression" dxfId="5430" priority="5134" stopIfTrue="1">
      <formula>LEN(TRIM($U$48))=0</formula>
    </cfRule>
  </conditionalFormatting>
  <conditionalFormatting sqref="V48">
    <cfRule type="expression" dxfId="5429" priority="5135" stopIfTrue="1">
      <formula>LEN(TRIM($V$48))=0</formula>
    </cfRule>
  </conditionalFormatting>
  <conditionalFormatting sqref="W48">
    <cfRule type="expression" dxfId="5428" priority="5136" stopIfTrue="1">
      <formula>LEN(TRIM($W$48))=0</formula>
    </cfRule>
  </conditionalFormatting>
  <conditionalFormatting sqref="X48">
    <cfRule type="expression" dxfId="5427" priority="5137" stopIfTrue="1">
      <formula>LEN(TRIM($X$48))=0</formula>
    </cfRule>
  </conditionalFormatting>
  <conditionalFormatting sqref="Y48">
    <cfRule type="expression" dxfId="5426" priority="5138" stopIfTrue="1">
      <formula>LEN(TRIM($Y$48))=0</formula>
    </cfRule>
  </conditionalFormatting>
  <conditionalFormatting sqref="Z48">
    <cfRule type="expression" dxfId="5425" priority="5139" stopIfTrue="1">
      <formula>LEN(TRIM($Z$48))=0</formula>
    </cfRule>
  </conditionalFormatting>
  <conditionalFormatting sqref="AA48">
    <cfRule type="expression" dxfId="5424" priority="5140" stopIfTrue="1">
      <formula>LEN(TRIM($AA$48))=0</formula>
    </cfRule>
  </conditionalFormatting>
  <conditionalFormatting sqref="AB48">
    <cfRule type="expression" dxfId="5423" priority="5141" stopIfTrue="1">
      <formula>LEN(TRIM($AB$48))=0</formula>
    </cfRule>
  </conditionalFormatting>
  <conditionalFormatting sqref="AC48">
    <cfRule type="expression" dxfId="5422" priority="5142" stopIfTrue="1">
      <formula>LEN(TRIM($AC$48))=0</formula>
    </cfRule>
  </conditionalFormatting>
  <conditionalFormatting sqref="AD48">
    <cfRule type="expression" dxfId="5421" priority="5143" stopIfTrue="1">
      <formula>LEN(TRIM($AD$48))=0</formula>
    </cfRule>
  </conditionalFormatting>
  <conditionalFormatting sqref="AE48">
    <cfRule type="expression" dxfId="5420" priority="5144" stopIfTrue="1">
      <formula>LEN(TRIM($AE$48))=0</formula>
    </cfRule>
  </conditionalFormatting>
  <conditionalFormatting sqref="AF48">
    <cfRule type="expression" dxfId="5419" priority="5145" stopIfTrue="1">
      <formula>LEN(TRIM($AF$48))=0</formula>
    </cfRule>
  </conditionalFormatting>
  <conditionalFormatting sqref="AG48">
    <cfRule type="expression" dxfId="5418" priority="5146" stopIfTrue="1">
      <formula>LEN(TRIM($AG$48))=0</formula>
    </cfRule>
  </conditionalFormatting>
  <conditionalFormatting sqref="AH48">
    <cfRule type="expression" dxfId="5417" priority="5147" stopIfTrue="1">
      <formula>LEN(TRIM($AH$48))=0</formula>
    </cfRule>
  </conditionalFormatting>
  <conditionalFormatting sqref="AI48">
    <cfRule type="expression" dxfId="5416" priority="5148" stopIfTrue="1">
      <formula>LEN(TRIM($AI$48))=0</formula>
    </cfRule>
  </conditionalFormatting>
  <conditionalFormatting sqref="AJ48">
    <cfRule type="expression" dxfId="5415" priority="5149" stopIfTrue="1">
      <formula>LEN(TRIM($AJ$48))=0</formula>
    </cfRule>
  </conditionalFormatting>
  <conditionalFormatting sqref="AK48">
    <cfRule type="expression" dxfId="5414" priority="5150" stopIfTrue="1">
      <formula>LEN(TRIM($AK$48))=0</formula>
    </cfRule>
  </conditionalFormatting>
  <conditionalFormatting sqref="AL48">
    <cfRule type="expression" dxfId="5413" priority="5151" stopIfTrue="1">
      <formula>LEN(TRIM($AL$48))=0</formula>
    </cfRule>
  </conditionalFormatting>
  <conditionalFormatting sqref="AM48">
    <cfRule type="expression" dxfId="5412" priority="5152" stopIfTrue="1">
      <formula>LEN(TRIM($AM$48))=0</formula>
    </cfRule>
  </conditionalFormatting>
  <conditionalFormatting sqref="AN48">
    <cfRule type="expression" dxfId="5411" priority="5153" stopIfTrue="1">
      <formula>LEN(TRIM($AN$48))=0</formula>
    </cfRule>
  </conditionalFormatting>
  <conditionalFormatting sqref="AO48">
    <cfRule type="expression" dxfId="5410" priority="5154" stopIfTrue="1">
      <formula>LEN(TRIM($AO$48))=0</formula>
    </cfRule>
  </conditionalFormatting>
  <conditionalFormatting sqref="AP48">
    <cfRule type="expression" dxfId="5409" priority="5155" stopIfTrue="1">
      <formula>LEN(TRIM($AP$48))=0</formula>
    </cfRule>
  </conditionalFormatting>
  <conditionalFormatting sqref="AQ48">
    <cfRule type="expression" dxfId="5408" priority="5156" stopIfTrue="1">
      <formula>LEN(TRIM($AQ$48))=0</formula>
    </cfRule>
  </conditionalFormatting>
  <conditionalFormatting sqref="AR48">
    <cfRule type="expression" dxfId="5407" priority="5157" stopIfTrue="1">
      <formula>LEN(TRIM($AR$48))=0</formula>
    </cfRule>
  </conditionalFormatting>
  <conditionalFormatting sqref="F50">
    <cfRule type="expression" dxfId="5406" priority="5158" stopIfTrue="1">
      <formula>LEN(TRIM($F$50))=0</formula>
    </cfRule>
  </conditionalFormatting>
  <conditionalFormatting sqref="G50">
    <cfRule type="expression" dxfId="5405" priority="5159" stopIfTrue="1">
      <formula>LEN(TRIM($G$50))=0</formula>
    </cfRule>
  </conditionalFormatting>
  <conditionalFormatting sqref="H50">
    <cfRule type="expression" dxfId="5404" priority="5160" stopIfTrue="1">
      <formula>LEN(TRIM($H$50))=0</formula>
    </cfRule>
  </conditionalFormatting>
  <conditionalFormatting sqref="I50">
    <cfRule type="expression" dxfId="5403" priority="5161" stopIfTrue="1">
      <formula>LEN(TRIM($I$50))=0</formula>
    </cfRule>
  </conditionalFormatting>
  <conditionalFormatting sqref="J50">
    <cfRule type="expression" dxfId="5402" priority="5162" stopIfTrue="1">
      <formula>LEN(TRIM($J$50))=0</formula>
    </cfRule>
  </conditionalFormatting>
  <conditionalFormatting sqref="K50">
    <cfRule type="expression" dxfId="5401" priority="5163" stopIfTrue="1">
      <formula>LEN(TRIM($K$50))=0</formula>
    </cfRule>
  </conditionalFormatting>
  <conditionalFormatting sqref="L50">
    <cfRule type="expression" dxfId="5400" priority="5164" stopIfTrue="1">
      <formula>LEN(TRIM($L$50))=0</formula>
    </cfRule>
  </conditionalFormatting>
  <conditionalFormatting sqref="M50">
    <cfRule type="expression" dxfId="5399" priority="5165" stopIfTrue="1">
      <formula>LEN(TRIM($M$50))=0</formula>
    </cfRule>
  </conditionalFormatting>
  <conditionalFormatting sqref="N50">
    <cfRule type="expression" dxfId="5398" priority="5166" stopIfTrue="1">
      <formula>LEN(TRIM($N$50))=0</formula>
    </cfRule>
  </conditionalFormatting>
  <conditionalFormatting sqref="O50">
    <cfRule type="expression" dxfId="5397" priority="5167" stopIfTrue="1">
      <formula>LEN(TRIM($O$50))=0</formula>
    </cfRule>
  </conditionalFormatting>
  <conditionalFormatting sqref="P50">
    <cfRule type="expression" dxfId="5396" priority="5168" stopIfTrue="1">
      <formula>LEN(TRIM($P$50))=0</formula>
    </cfRule>
  </conditionalFormatting>
  <conditionalFormatting sqref="Q50">
    <cfRule type="expression" dxfId="5395" priority="5169" stopIfTrue="1">
      <formula>LEN(TRIM($Q$50))=0</formula>
    </cfRule>
  </conditionalFormatting>
  <conditionalFormatting sqref="R50">
    <cfRule type="expression" dxfId="5394" priority="5170" stopIfTrue="1">
      <formula>LEN(TRIM($R$50))=0</formula>
    </cfRule>
  </conditionalFormatting>
  <conditionalFormatting sqref="S50">
    <cfRule type="expression" dxfId="5393" priority="5171" stopIfTrue="1">
      <formula>LEN(TRIM($S$50))=0</formula>
    </cfRule>
  </conditionalFormatting>
  <conditionalFormatting sqref="T50">
    <cfRule type="expression" dxfId="5392" priority="5172" stopIfTrue="1">
      <formula>LEN(TRIM($T$50))=0</formula>
    </cfRule>
  </conditionalFormatting>
  <conditionalFormatting sqref="U50">
    <cfRule type="expression" dxfId="5391" priority="5173" stopIfTrue="1">
      <formula>LEN(TRIM($U$50))=0</formula>
    </cfRule>
  </conditionalFormatting>
  <conditionalFormatting sqref="V50">
    <cfRule type="expression" dxfId="5390" priority="5174" stopIfTrue="1">
      <formula>LEN(TRIM($V$50))=0</formula>
    </cfRule>
  </conditionalFormatting>
  <conditionalFormatting sqref="W50">
    <cfRule type="expression" dxfId="5389" priority="5175" stopIfTrue="1">
      <formula>LEN(TRIM($W$50))=0</formula>
    </cfRule>
  </conditionalFormatting>
  <conditionalFormatting sqref="X50">
    <cfRule type="expression" dxfId="5388" priority="5176" stopIfTrue="1">
      <formula>LEN(TRIM($X$50))=0</formula>
    </cfRule>
  </conditionalFormatting>
  <conditionalFormatting sqref="Y50">
    <cfRule type="expression" dxfId="5387" priority="5177" stopIfTrue="1">
      <formula>LEN(TRIM($Y$50))=0</formula>
    </cfRule>
  </conditionalFormatting>
  <conditionalFormatting sqref="Z50">
    <cfRule type="expression" dxfId="5386" priority="5178" stopIfTrue="1">
      <formula>LEN(TRIM($Z$50))=0</formula>
    </cfRule>
  </conditionalFormatting>
  <conditionalFormatting sqref="AA50">
    <cfRule type="expression" dxfId="5385" priority="5179" stopIfTrue="1">
      <formula>LEN(TRIM($AA$50))=0</formula>
    </cfRule>
  </conditionalFormatting>
  <conditionalFormatting sqref="AB50">
    <cfRule type="expression" dxfId="5384" priority="5180" stopIfTrue="1">
      <formula>LEN(TRIM($AB$50))=0</formula>
    </cfRule>
  </conditionalFormatting>
  <conditionalFormatting sqref="AC50">
    <cfRule type="expression" dxfId="5383" priority="5181" stopIfTrue="1">
      <formula>LEN(TRIM($AC$50))=0</formula>
    </cfRule>
  </conditionalFormatting>
  <conditionalFormatting sqref="AD50">
    <cfRule type="expression" dxfId="5382" priority="5182" stopIfTrue="1">
      <formula>LEN(TRIM($AD$50))=0</formula>
    </cfRule>
  </conditionalFormatting>
  <conditionalFormatting sqref="AE50">
    <cfRule type="expression" dxfId="5381" priority="5183" stopIfTrue="1">
      <formula>LEN(TRIM($AE$50))=0</formula>
    </cfRule>
  </conditionalFormatting>
  <conditionalFormatting sqref="AF50">
    <cfRule type="expression" dxfId="5380" priority="5184" stopIfTrue="1">
      <formula>LEN(TRIM($AF$50))=0</formula>
    </cfRule>
  </conditionalFormatting>
  <conditionalFormatting sqref="AG50">
    <cfRule type="expression" dxfId="5379" priority="5185" stopIfTrue="1">
      <formula>LEN(TRIM($AG$50))=0</formula>
    </cfRule>
  </conditionalFormatting>
  <conditionalFormatting sqref="AH50">
    <cfRule type="expression" dxfId="5378" priority="5186" stopIfTrue="1">
      <formula>LEN(TRIM($AH$50))=0</formula>
    </cfRule>
  </conditionalFormatting>
  <conditionalFormatting sqref="AI50">
    <cfRule type="expression" dxfId="5377" priority="5187" stopIfTrue="1">
      <formula>LEN(TRIM($AI$50))=0</formula>
    </cfRule>
  </conditionalFormatting>
  <conditionalFormatting sqref="AJ50">
    <cfRule type="expression" dxfId="5376" priority="5188" stopIfTrue="1">
      <formula>LEN(TRIM($AJ$50))=0</formula>
    </cfRule>
  </conditionalFormatting>
  <conditionalFormatting sqref="AK50">
    <cfRule type="expression" dxfId="5375" priority="5189" stopIfTrue="1">
      <formula>LEN(TRIM($AK$50))=0</formula>
    </cfRule>
  </conditionalFormatting>
  <conditionalFormatting sqref="AL50">
    <cfRule type="expression" dxfId="5374" priority="5190" stopIfTrue="1">
      <formula>LEN(TRIM($AL$50))=0</formula>
    </cfRule>
  </conditionalFormatting>
  <conditionalFormatting sqref="AM50">
    <cfRule type="expression" dxfId="5373" priority="5191" stopIfTrue="1">
      <formula>LEN(TRIM($AM$50))=0</formula>
    </cfRule>
  </conditionalFormatting>
  <conditionalFormatting sqref="AN50">
    <cfRule type="expression" dxfId="5372" priority="5192" stopIfTrue="1">
      <formula>LEN(TRIM($AN$50))=0</formula>
    </cfRule>
  </conditionalFormatting>
  <conditionalFormatting sqref="AO50">
    <cfRule type="expression" dxfId="5371" priority="5193" stopIfTrue="1">
      <formula>LEN(TRIM($AO$50))=0</formula>
    </cfRule>
  </conditionalFormatting>
  <conditionalFormatting sqref="AP50">
    <cfRule type="expression" dxfId="5370" priority="5194" stopIfTrue="1">
      <formula>LEN(TRIM($AP$50))=0</formula>
    </cfRule>
  </conditionalFormatting>
  <conditionalFormatting sqref="AQ50">
    <cfRule type="expression" dxfId="5369" priority="5195" stopIfTrue="1">
      <formula>LEN(TRIM($AQ$50))=0</formula>
    </cfRule>
  </conditionalFormatting>
  <conditionalFormatting sqref="AR50">
    <cfRule type="expression" dxfId="5368" priority="5196" stopIfTrue="1">
      <formula>LEN(TRIM($AR$50))=0</formula>
    </cfRule>
  </conditionalFormatting>
  <conditionalFormatting sqref="F51">
    <cfRule type="expression" dxfId="5367" priority="5197" stopIfTrue="1">
      <formula>LEN(TRIM($F$51))=0</formula>
    </cfRule>
  </conditionalFormatting>
  <conditionalFormatting sqref="G51">
    <cfRule type="expression" dxfId="5366" priority="5198" stopIfTrue="1">
      <formula>LEN(TRIM($G$51))=0</formula>
    </cfRule>
  </conditionalFormatting>
  <conditionalFormatting sqref="H51">
    <cfRule type="expression" dxfId="5365" priority="5199" stopIfTrue="1">
      <formula>LEN(TRIM($H$51))=0</formula>
    </cfRule>
  </conditionalFormatting>
  <conditionalFormatting sqref="I51">
    <cfRule type="expression" dxfId="5364" priority="5200" stopIfTrue="1">
      <formula>LEN(TRIM($I$51))=0</formula>
    </cfRule>
  </conditionalFormatting>
  <conditionalFormatting sqref="J51">
    <cfRule type="expression" dxfId="5363" priority="5201" stopIfTrue="1">
      <formula>LEN(TRIM($J$51))=0</formula>
    </cfRule>
  </conditionalFormatting>
  <conditionalFormatting sqref="K51">
    <cfRule type="expression" dxfId="5362" priority="5202" stopIfTrue="1">
      <formula>LEN(TRIM($K$51))=0</formula>
    </cfRule>
  </conditionalFormatting>
  <conditionalFormatting sqref="L51">
    <cfRule type="expression" dxfId="5361" priority="5203" stopIfTrue="1">
      <formula>LEN(TRIM($L$51))=0</formula>
    </cfRule>
  </conditionalFormatting>
  <conditionalFormatting sqref="M51">
    <cfRule type="expression" dxfId="5360" priority="5204" stopIfTrue="1">
      <formula>LEN(TRIM($M$51))=0</formula>
    </cfRule>
  </conditionalFormatting>
  <conditionalFormatting sqref="N51">
    <cfRule type="expression" dxfId="5359" priority="5205" stopIfTrue="1">
      <formula>LEN(TRIM($N$51))=0</formula>
    </cfRule>
  </conditionalFormatting>
  <conditionalFormatting sqref="O51">
    <cfRule type="expression" dxfId="5358" priority="5206" stopIfTrue="1">
      <formula>LEN(TRIM($O$51))=0</formula>
    </cfRule>
  </conditionalFormatting>
  <conditionalFormatting sqref="P51">
    <cfRule type="expression" dxfId="5357" priority="5207" stopIfTrue="1">
      <formula>LEN(TRIM($P$51))=0</formula>
    </cfRule>
  </conditionalFormatting>
  <conditionalFormatting sqref="Q51">
    <cfRule type="expression" dxfId="5356" priority="5208" stopIfTrue="1">
      <formula>LEN(TRIM($Q$51))=0</formula>
    </cfRule>
  </conditionalFormatting>
  <conditionalFormatting sqref="R51">
    <cfRule type="expression" dxfId="5355" priority="5209" stopIfTrue="1">
      <formula>LEN(TRIM($R$51))=0</formula>
    </cfRule>
  </conditionalFormatting>
  <conditionalFormatting sqref="S51">
    <cfRule type="expression" dxfId="5354" priority="5210" stopIfTrue="1">
      <formula>LEN(TRIM($S$51))=0</formula>
    </cfRule>
  </conditionalFormatting>
  <conditionalFormatting sqref="T51">
    <cfRule type="expression" dxfId="5353" priority="5211" stopIfTrue="1">
      <formula>LEN(TRIM($T$51))=0</formula>
    </cfRule>
  </conditionalFormatting>
  <conditionalFormatting sqref="U51">
    <cfRule type="expression" dxfId="5352" priority="5212" stopIfTrue="1">
      <formula>LEN(TRIM($U$51))=0</formula>
    </cfRule>
  </conditionalFormatting>
  <conditionalFormatting sqref="V51">
    <cfRule type="expression" dxfId="5351" priority="5213" stopIfTrue="1">
      <formula>LEN(TRIM($V$51))=0</formula>
    </cfRule>
  </conditionalFormatting>
  <conditionalFormatting sqref="W51">
    <cfRule type="expression" dxfId="5350" priority="5214" stopIfTrue="1">
      <formula>LEN(TRIM($W$51))=0</formula>
    </cfRule>
  </conditionalFormatting>
  <conditionalFormatting sqref="X51">
    <cfRule type="expression" dxfId="5349" priority="5215" stopIfTrue="1">
      <formula>LEN(TRIM($X$51))=0</formula>
    </cfRule>
  </conditionalFormatting>
  <conditionalFormatting sqref="Y51">
    <cfRule type="expression" dxfId="5348" priority="5216" stopIfTrue="1">
      <formula>LEN(TRIM($Y$51))=0</formula>
    </cfRule>
  </conditionalFormatting>
  <conditionalFormatting sqref="Z51">
    <cfRule type="expression" dxfId="5347" priority="5217" stopIfTrue="1">
      <formula>LEN(TRIM($Z$51))=0</formula>
    </cfRule>
  </conditionalFormatting>
  <conditionalFormatting sqref="AA51">
    <cfRule type="expression" dxfId="5346" priority="5218" stopIfTrue="1">
      <formula>LEN(TRIM($AA$51))=0</formula>
    </cfRule>
  </conditionalFormatting>
  <conditionalFormatting sqref="AB51">
    <cfRule type="expression" dxfId="5345" priority="5219" stopIfTrue="1">
      <formula>LEN(TRIM($AB$51))=0</formula>
    </cfRule>
  </conditionalFormatting>
  <conditionalFormatting sqref="AC51">
    <cfRule type="expression" dxfId="5344" priority="5220" stopIfTrue="1">
      <formula>LEN(TRIM($AC$51))=0</formula>
    </cfRule>
  </conditionalFormatting>
  <conditionalFormatting sqref="AD51">
    <cfRule type="expression" dxfId="5343" priority="5221" stopIfTrue="1">
      <formula>LEN(TRIM($AD$51))=0</formula>
    </cfRule>
  </conditionalFormatting>
  <conditionalFormatting sqref="AE51">
    <cfRule type="expression" dxfId="5342" priority="5222" stopIfTrue="1">
      <formula>LEN(TRIM($AE$51))=0</formula>
    </cfRule>
  </conditionalFormatting>
  <conditionalFormatting sqref="AF51">
    <cfRule type="expression" dxfId="5341" priority="5223" stopIfTrue="1">
      <formula>LEN(TRIM($AF$51))=0</formula>
    </cfRule>
  </conditionalFormatting>
  <conditionalFormatting sqref="AG51">
    <cfRule type="expression" dxfId="5340" priority="5224" stopIfTrue="1">
      <formula>LEN(TRIM($AG$51))=0</formula>
    </cfRule>
  </conditionalFormatting>
  <conditionalFormatting sqref="AH51">
    <cfRule type="expression" dxfId="5339" priority="5225" stopIfTrue="1">
      <formula>LEN(TRIM($AH$51))=0</formula>
    </cfRule>
  </conditionalFormatting>
  <conditionalFormatting sqref="AI51">
    <cfRule type="expression" dxfId="5338" priority="5226" stopIfTrue="1">
      <formula>LEN(TRIM($AI$51))=0</formula>
    </cfRule>
  </conditionalFormatting>
  <conditionalFormatting sqref="AJ51">
    <cfRule type="expression" dxfId="5337" priority="5227" stopIfTrue="1">
      <formula>LEN(TRIM($AJ$51))=0</formula>
    </cfRule>
  </conditionalFormatting>
  <conditionalFormatting sqref="AK51">
    <cfRule type="expression" dxfId="5336" priority="5228" stopIfTrue="1">
      <formula>LEN(TRIM($AK$51))=0</formula>
    </cfRule>
  </conditionalFormatting>
  <conditionalFormatting sqref="AL51">
    <cfRule type="expression" dxfId="5335" priority="5229" stopIfTrue="1">
      <formula>LEN(TRIM($AL$51))=0</formula>
    </cfRule>
  </conditionalFormatting>
  <conditionalFormatting sqref="AM51">
    <cfRule type="expression" dxfId="5334" priority="5230" stopIfTrue="1">
      <formula>LEN(TRIM($AM$51))=0</formula>
    </cfRule>
  </conditionalFormatting>
  <conditionalFormatting sqref="AN51">
    <cfRule type="expression" dxfId="5333" priority="5231" stopIfTrue="1">
      <formula>LEN(TRIM($AN$51))=0</formula>
    </cfRule>
  </conditionalFormatting>
  <conditionalFormatting sqref="AO51">
    <cfRule type="expression" dxfId="5332" priority="5232" stopIfTrue="1">
      <formula>LEN(TRIM($AO$51))=0</formula>
    </cfRule>
  </conditionalFormatting>
  <conditionalFormatting sqref="AP51">
    <cfRule type="expression" dxfId="5331" priority="5233" stopIfTrue="1">
      <formula>LEN(TRIM($AP$51))=0</formula>
    </cfRule>
  </conditionalFormatting>
  <conditionalFormatting sqref="AQ51">
    <cfRule type="expression" dxfId="5330" priority="5234" stopIfTrue="1">
      <formula>LEN(TRIM($AQ$51))=0</formula>
    </cfRule>
  </conditionalFormatting>
  <conditionalFormatting sqref="AR51">
    <cfRule type="expression" dxfId="5329" priority="5235" stopIfTrue="1">
      <formula>LEN(TRIM($AR$51))=0</formula>
    </cfRule>
  </conditionalFormatting>
  <conditionalFormatting sqref="F52">
    <cfRule type="expression" dxfId="5328" priority="5236" stopIfTrue="1">
      <formula>LEN(TRIM($F$52))=0</formula>
    </cfRule>
  </conditionalFormatting>
  <conditionalFormatting sqref="G52">
    <cfRule type="expression" dxfId="5327" priority="5237" stopIfTrue="1">
      <formula>LEN(TRIM($G$52))=0</formula>
    </cfRule>
  </conditionalFormatting>
  <conditionalFormatting sqref="H52">
    <cfRule type="expression" dxfId="5326" priority="5238" stopIfTrue="1">
      <formula>LEN(TRIM($H$52))=0</formula>
    </cfRule>
  </conditionalFormatting>
  <conditionalFormatting sqref="I52">
    <cfRule type="expression" dxfId="5325" priority="5239" stopIfTrue="1">
      <formula>LEN(TRIM($I$52))=0</formula>
    </cfRule>
  </conditionalFormatting>
  <conditionalFormatting sqref="J52">
    <cfRule type="expression" dxfId="5324" priority="5240" stopIfTrue="1">
      <formula>LEN(TRIM($J$52))=0</formula>
    </cfRule>
  </conditionalFormatting>
  <conditionalFormatting sqref="K52">
    <cfRule type="expression" dxfId="5323" priority="5241" stopIfTrue="1">
      <formula>LEN(TRIM($K$52))=0</formula>
    </cfRule>
  </conditionalFormatting>
  <conditionalFormatting sqref="L52">
    <cfRule type="expression" dxfId="5322" priority="5242" stopIfTrue="1">
      <formula>LEN(TRIM($L$52))=0</formula>
    </cfRule>
  </conditionalFormatting>
  <conditionalFormatting sqref="M52">
    <cfRule type="expression" dxfId="5321" priority="5243" stopIfTrue="1">
      <formula>LEN(TRIM($M$52))=0</formula>
    </cfRule>
  </conditionalFormatting>
  <conditionalFormatting sqref="N52">
    <cfRule type="expression" dxfId="5320" priority="5244" stopIfTrue="1">
      <formula>LEN(TRIM($N$52))=0</formula>
    </cfRule>
  </conditionalFormatting>
  <conditionalFormatting sqref="O52">
    <cfRule type="expression" dxfId="5319" priority="5245" stopIfTrue="1">
      <formula>LEN(TRIM($O$52))=0</formula>
    </cfRule>
  </conditionalFormatting>
  <conditionalFormatting sqref="P52">
    <cfRule type="expression" dxfId="5318" priority="5246" stopIfTrue="1">
      <formula>LEN(TRIM($P$52))=0</formula>
    </cfRule>
  </conditionalFormatting>
  <conditionalFormatting sqref="Q52">
    <cfRule type="expression" dxfId="5317" priority="5247" stopIfTrue="1">
      <formula>LEN(TRIM($Q$52))=0</formula>
    </cfRule>
  </conditionalFormatting>
  <conditionalFormatting sqref="R52">
    <cfRule type="expression" dxfId="5316" priority="5248" stopIfTrue="1">
      <formula>LEN(TRIM($R$52))=0</formula>
    </cfRule>
  </conditionalFormatting>
  <conditionalFormatting sqref="S52">
    <cfRule type="expression" dxfId="5315" priority="5249" stopIfTrue="1">
      <formula>LEN(TRIM($S$52))=0</formula>
    </cfRule>
  </conditionalFormatting>
  <conditionalFormatting sqref="T52">
    <cfRule type="expression" dxfId="5314" priority="5250" stopIfTrue="1">
      <formula>LEN(TRIM($T$52))=0</formula>
    </cfRule>
  </conditionalFormatting>
  <conditionalFormatting sqref="U52">
    <cfRule type="expression" dxfId="5313" priority="5251" stopIfTrue="1">
      <formula>LEN(TRIM($U$52))=0</formula>
    </cfRule>
  </conditionalFormatting>
  <conditionalFormatting sqref="V52">
    <cfRule type="expression" dxfId="5312" priority="5252" stopIfTrue="1">
      <formula>LEN(TRIM($V$52))=0</formula>
    </cfRule>
  </conditionalFormatting>
  <conditionalFormatting sqref="W52">
    <cfRule type="expression" dxfId="5311" priority="5253" stopIfTrue="1">
      <formula>LEN(TRIM($W$52))=0</formula>
    </cfRule>
  </conditionalFormatting>
  <conditionalFormatting sqref="X52">
    <cfRule type="expression" dxfId="5310" priority="5254" stopIfTrue="1">
      <formula>LEN(TRIM($X$52))=0</formula>
    </cfRule>
  </conditionalFormatting>
  <conditionalFormatting sqref="Y52">
    <cfRule type="expression" dxfId="5309" priority="5255" stopIfTrue="1">
      <formula>LEN(TRIM($Y$52))=0</formula>
    </cfRule>
  </conditionalFormatting>
  <conditionalFormatting sqref="Z52">
    <cfRule type="expression" dxfId="5308" priority="5256" stopIfTrue="1">
      <formula>LEN(TRIM($Z$52))=0</formula>
    </cfRule>
  </conditionalFormatting>
  <conditionalFormatting sqref="AA52">
    <cfRule type="expression" dxfId="5307" priority="5257" stopIfTrue="1">
      <formula>LEN(TRIM($AA$52))=0</formula>
    </cfRule>
  </conditionalFormatting>
  <conditionalFormatting sqref="AB52">
    <cfRule type="expression" dxfId="5306" priority="5258" stopIfTrue="1">
      <formula>LEN(TRIM($AB$52))=0</formula>
    </cfRule>
  </conditionalFormatting>
  <conditionalFormatting sqref="AC52">
    <cfRule type="expression" dxfId="5305" priority="5259" stopIfTrue="1">
      <formula>LEN(TRIM($AC$52))=0</formula>
    </cfRule>
  </conditionalFormatting>
  <conditionalFormatting sqref="AD52">
    <cfRule type="expression" dxfId="5304" priority="5260" stopIfTrue="1">
      <formula>LEN(TRIM($AD$52))=0</formula>
    </cfRule>
  </conditionalFormatting>
  <conditionalFormatting sqref="AE52">
    <cfRule type="expression" dxfId="5303" priority="5261" stopIfTrue="1">
      <formula>LEN(TRIM($AE$52))=0</formula>
    </cfRule>
  </conditionalFormatting>
  <conditionalFormatting sqref="AF52">
    <cfRule type="expression" dxfId="5302" priority="5262" stopIfTrue="1">
      <formula>LEN(TRIM($AF$52))=0</formula>
    </cfRule>
  </conditionalFormatting>
  <conditionalFormatting sqref="AG52">
    <cfRule type="expression" dxfId="5301" priority="5263" stopIfTrue="1">
      <formula>LEN(TRIM($AG$52))=0</formula>
    </cfRule>
  </conditionalFormatting>
  <conditionalFormatting sqref="AH52">
    <cfRule type="expression" dxfId="5300" priority="5264" stopIfTrue="1">
      <formula>LEN(TRIM($AH$52))=0</formula>
    </cfRule>
  </conditionalFormatting>
  <conditionalFormatting sqref="AI52">
    <cfRule type="expression" dxfId="5299" priority="5265" stopIfTrue="1">
      <formula>LEN(TRIM($AI$52))=0</formula>
    </cfRule>
  </conditionalFormatting>
  <conditionalFormatting sqref="AJ52">
    <cfRule type="expression" dxfId="5298" priority="5266" stopIfTrue="1">
      <formula>LEN(TRIM($AJ$52))=0</formula>
    </cfRule>
  </conditionalFormatting>
  <conditionalFormatting sqref="AK52">
    <cfRule type="expression" dxfId="5297" priority="5267" stopIfTrue="1">
      <formula>LEN(TRIM($AK$52))=0</formula>
    </cfRule>
  </conditionalFormatting>
  <conditionalFormatting sqref="AL52">
    <cfRule type="expression" dxfId="5296" priority="5268" stopIfTrue="1">
      <formula>LEN(TRIM($AL$52))=0</formula>
    </cfRule>
  </conditionalFormatting>
  <conditionalFormatting sqref="AM52">
    <cfRule type="expression" dxfId="5295" priority="5269" stopIfTrue="1">
      <formula>LEN(TRIM($AM$52))=0</formula>
    </cfRule>
  </conditionalFormatting>
  <conditionalFormatting sqref="AN52">
    <cfRule type="expression" dxfId="5294" priority="5270" stopIfTrue="1">
      <formula>LEN(TRIM($AN$52))=0</formula>
    </cfRule>
  </conditionalFormatting>
  <conditionalFormatting sqref="AO52">
    <cfRule type="expression" dxfId="5293" priority="5271" stopIfTrue="1">
      <formula>LEN(TRIM($AO$52))=0</formula>
    </cfRule>
  </conditionalFormatting>
  <conditionalFormatting sqref="AP52">
    <cfRule type="expression" dxfId="5292" priority="5272" stopIfTrue="1">
      <formula>LEN(TRIM($AP$52))=0</formula>
    </cfRule>
  </conditionalFormatting>
  <conditionalFormatting sqref="AQ52">
    <cfRule type="expression" dxfId="5291" priority="5273" stopIfTrue="1">
      <formula>LEN(TRIM($AQ$52))=0</formula>
    </cfRule>
  </conditionalFormatting>
  <conditionalFormatting sqref="AR52">
    <cfRule type="expression" dxfId="5290" priority="5274" stopIfTrue="1">
      <formula>LEN(TRIM($AR$52))=0</formula>
    </cfRule>
  </conditionalFormatting>
  <conditionalFormatting sqref="F56">
    <cfRule type="expression" dxfId="5289" priority="5275" stopIfTrue="1">
      <formula>LEN(TRIM($F$56))=0</formula>
    </cfRule>
  </conditionalFormatting>
  <conditionalFormatting sqref="G56">
    <cfRule type="expression" dxfId="5288" priority="5276" stopIfTrue="1">
      <formula>LEN(TRIM($G$56))=0</formula>
    </cfRule>
  </conditionalFormatting>
  <conditionalFormatting sqref="H56">
    <cfRule type="expression" dxfId="5287" priority="5277" stopIfTrue="1">
      <formula>LEN(TRIM($H$56))=0</formula>
    </cfRule>
  </conditionalFormatting>
  <conditionalFormatting sqref="I56">
    <cfRule type="expression" dxfId="5286" priority="5278" stopIfTrue="1">
      <formula>LEN(TRIM($I$56))=0</formula>
    </cfRule>
  </conditionalFormatting>
  <conditionalFormatting sqref="J56">
    <cfRule type="expression" dxfId="5285" priority="5279" stopIfTrue="1">
      <formula>LEN(TRIM($J$56))=0</formula>
    </cfRule>
  </conditionalFormatting>
  <conditionalFormatting sqref="K56">
    <cfRule type="expression" dxfId="5284" priority="5280" stopIfTrue="1">
      <formula>LEN(TRIM($K$56))=0</formula>
    </cfRule>
  </conditionalFormatting>
  <conditionalFormatting sqref="L56">
    <cfRule type="expression" dxfId="5283" priority="5281" stopIfTrue="1">
      <formula>LEN(TRIM($L$56))=0</formula>
    </cfRule>
  </conditionalFormatting>
  <conditionalFormatting sqref="M56">
    <cfRule type="expression" dxfId="5282" priority="5282" stopIfTrue="1">
      <formula>LEN(TRIM($M$56))=0</formula>
    </cfRule>
  </conditionalFormatting>
  <conditionalFormatting sqref="N56">
    <cfRule type="expression" dxfId="5281" priority="5283" stopIfTrue="1">
      <formula>LEN(TRIM($N$56))=0</formula>
    </cfRule>
  </conditionalFormatting>
  <conditionalFormatting sqref="O56">
    <cfRule type="expression" dxfId="5280" priority="5284" stopIfTrue="1">
      <formula>LEN(TRIM($O$56))=0</formula>
    </cfRule>
  </conditionalFormatting>
  <conditionalFormatting sqref="P56">
    <cfRule type="expression" dxfId="5279" priority="5285" stopIfTrue="1">
      <formula>LEN(TRIM($P$56))=0</formula>
    </cfRule>
  </conditionalFormatting>
  <conditionalFormatting sqref="Q56">
    <cfRule type="expression" dxfId="5278" priority="5286" stopIfTrue="1">
      <formula>LEN(TRIM($Q$56))=0</formula>
    </cfRule>
  </conditionalFormatting>
  <conditionalFormatting sqref="R56">
    <cfRule type="expression" dxfId="5277" priority="5287" stopIfTrue="1">
      <formula>LEN(TRIM($R$56))=0</formula>
    </cfRule>
  </conditionalFormatting>
  <conditionalFormatting sqref="S56">
    <cfRule type="expression" dxfId="5276" priority="5288" stopIfTrue="1">
      <formula>LEN(TRIM($S$56))=0</formula>
    </cfRule>
  </conditionalFormatting>
  <conditionalFormatting sqref="T56">
    <cfRule type="expression" dxfId="5275" priority="5289" stopIfTrue="1">
      <formula>LEN(TRIM($T$56))=0</formula>
    </cfRule>
  </conditionalFormatting>
  <conditionalFormatting sqref="U56">
    <cfRule type="expression" dxfId="5274" priority="5290" stopIfTrue="1">
      <formula>LEN(TRIM($U$56))=0</formula>
    </cfRule>
  </conditionalFormatting>
  <conditionalFormatting sqref="V56">
    <cfRule type="expression" dxfId="5273" priority="5291" stopIfTrue="1">
      <formula>LEN(TRIM($V$56))=0</formula>
    </cfRule>
  </conditionalFormatting>
  <conditionalFormatting sqref="W56">
    <cfRule type="expression" dxfId="5272" priority="5292" stopIfTrue="1">
      <formula>LEN(TRIM($W$56))=0</formula>
    </cfRule>
  </conditionalFormatting>
  <conditionalFormatting sqref="X56">
    <cfRule type="expression" dxfId="5271" priority="5293" stopIfTrue="1">
      <formula>LEN(TRIM($X$56))=0</formula>
    </cfRule>
  </conditionalFormatting>
  <conditionalFormatting sqref="Y56">
    <cfRule type="expression" dxfId="5270" priority="5294" stopIfTrue="1">
      <formula>LEN(TRIM($Y$56))=0</formula>
    </cfRule>
  </conditionalFormatting>
  <conditionalFormatting sqref="Z56">
    <cfRule type="expression" dxfId="5269" priority="5295" stopIfTrue="1">
      <formula>LEN(TRIM($Z$56))=0</formula>
    </cfRule>
  </conditionalFormatting>
  <conditionalFormatting sqref="AA56">
    <cfRule type="expression" dxfId="5268" priority="5296" stopIfTrue="1">
      <formula>LEN(TRIM($AA$56))=0</formula>
    </cfRule>
  </conditionalFormatting>
  <conditionalFormatting sqref="AB56">
    <cfRule type="expression" dxfId="5267" priority="5297" stopIfTrue="1">
      <formula>LEN(TRIM($AB$56))=0</formula>
    </cfRule>
  </conditionalFormatting>
  <conditionalFormatting sqref="AC56">
    <cfRule type="expression" dxfId="5266" priority="5298" stopIfTrue="1">
      <formula>LEN(TRIM($AC$56))=0</formula>
    </cfRule>
  </conditionalFormatting>
  <conditionalFormatting sqref="AD56">
    <cfRule type="expression" dxfId="5265" priority="5299" stopIfTrue="1">
      <formula>LEN(TRIM($AD$56))=0</formula>
    </cfRule>
  </conditionalFormatting>
  <conditionalFormatting sqref="AE56">
    <cfRule type="expression" dxfId="5264" priority="5300" stopIfTrue="1">
      <formula>LEN(TRIM($AE$56))=0</formula>
    </cfRule>
  </conditionalFormatting>
  <conditionalFormatting sqref="AF56">
    <cfRule type="expression" dxfId="5263" priority="5301" stopIfTrue="1">
      <formula>LEN(TRIM($AF$56))=0</formula>
    </cfRule>
  </conditionalFormatting>
  <conditionalFormatting sqref="AG56">
    <cfRule type="expression" dxfId="5262" priority="5302" stopIfTrue="1">
      <formula>LEN(TRIM($AG$56))=0</formula>
    </cfRule>
  </conditionalFormatting>
  <conditionalFormatting sqref="AH56">
    <cfRule type="expression" dxfId="5261" priority="5303" stopIfTrue="1">
      <formula>LEN(TRIM($AH$56))=0</formula>
    </cfRule>
  </conditionalFormatting>
  <conditionalFormatting sqref="AI56">
    <cfRule type="expression" dxfId="5260" priority="5304" stopIfTrue="1">
      <formula>LEN(TRIM($AI$56))=0</formula>
    </cfRule>
  </conditionalFormatting>
  <conditionalFormatting sqref="AJ56">
    <cfRule type="expression" dxfId="5259" priority="5305" stopIfTrue="1">
      <formula>LEN(TRIM($AJ$56))=0</formula>
    </cfRule>
  </conditionalFormatting>
  <conditionalFormatting sqref="AK56">
    <cfRule type="expression" dxfId="5258" priority="5306" stopIfTrue="1">
      <formula>LEN(TRIM($AK$56))=0</formula>
    </cfRule>
  </conditionalFormatting>
  <conditionalFormatting sqref="AL56">
    <cfRule type="expression" dxfId="5257" priority="5307" stopIfTrue="1">
      <formula>LEN(TRIM($AL$56))=0</formula>
    </cfRule>
  </conditionalFormatting>
  <conditionalFormatting sqref="AM56">
    <cfRule type="expression" dxfId="5256" priority="5308" stopIfTrue="1">
      <formula>LEN(TRIM($AM$56))=0</formula>
    </cfRule>
  </conditionalFormatting>
  <conditionalFormatting sqref="AN56">
    <cfRule type="expression" dxfId="5255" priority="5309" stopIfTrue="1">
      <formula>LEN(TRIM($AN$56))=0</formula>
    </cfRule>
  </conditionalFormatting>
  <conditionalFormatting sqref="AO56">
    <cfRule type="expression" dxfId="5254" priority="5310" stopIfTrue="1">
      <formula>LEN(TRIM($AO$56))=0</formula>
    </cfRule>
  </conditionalFormatting>
  <conditionalFormatting sqref="AP56">
    <cfRule type="expression" dxfId="5253" priority="5311" stopIfTrue="1">
      <formula>LEN(TRIM($AP$56))=0</formula>
    </cfRule>
  </conditionalFormatting>
  <conditionalFormatting sqref="AQ56">
    <cfRule type="expression" dxfId="5252" priority="5312" stopIfTrue="1">
      <formula>LEN(TRIM($AQ$56))=0</formula>
    </cfRule>
  </conditionalFormatting>
  <conditionalFormatting sqref="AR56">
    <cfRule type="expression" dxfId="5251" priority="5313" stopIfTrue="1">
      <formula>LEN(TRIM($AR$56))=0</formula>
    </cfRule>
  </conditionalFormatting>
  <conditionalFormatting sqref="F58">
    <cfRule type="expression" dxfId="5250" priority="5314" stopIfTrue="1">
      <formula>LEN(TRIM($F$58))=0</formula>
    </cfRule>
  </conditionalFormatting>
  <conditionalFormatting sqref="G58">
    <cfRule type="expression" dxfId="5249" priority="5315" stopIfTrue="1">
      <formula>LEN(TRIM($G$58))=0</formula>
    </cfRule>
  </conditionalFormatting>
  <conditionalFormatting sqref="H58">
    <cfRule type="expression" dxfId="5248" priority="5316" stopIfTrue="1">
      <formula>LEN(TRIM($H$58))=0</formula>
    </cfRule>
  </conditionalFormatting>
  <conditionalFormatting sqref="I58">
    <cfRule type="expression" dxfId="5247" priority="5317" stopIfTrue="1">
      <formula>LEN(TRIM($I$58))=0</formula>
    </cfRule>
  </conditionalFormatting>
  <conditionalFormatting sqref="J58">
    <cfRule type="expression" dxfId="5246" priority="5318" stopIfTrue="1">
      <formula>LEN(TRIM($J$58))=0</formula>
    </cfRule>
  </conditionalFormatting>
  <conditionalFormatting sqref="K58">
    <cfRule type="expression" dxfId="5245" priority="5319" stopIfTrue="1">
      <formula>LEN(TRIM($K$58))=0</formula>
    </cfRule>
  </conditionalFormatting>
  <conditionalFormatting sqref="L58">
    <cfRule type="expression" dxfId="5244" priority="5320" stopIfTrue="1">
      <formula>LEN(TRIM($L$58))=0</formula>
    </cfRule>
  </conditionalFormatting>
  <conditionalFormatting sqref="M58">
    <cfRule type="expression" dxfId="5243" priority="5321" stopIfTrue="1">
      <formula>LEN(TRIM($M$58))=0</formula>
    </cfRule>
  </conditionalFormatting>
  <conditionalFormatting sqref="N58">
    <cfRule type="expression" dxfId="5242" priority="5322" stopIfTrue="1">
      <formula>LEN(TRIM($N$58))=0</formula>
    </cfRule>
  </conditionalFormatting>
  <conditionalFormatting sqref="O58">
    <cfRule type="expression" dxfId="5241" priority="5323" stopIfTrue="1">
      <formula>LEN(TRIM($O$58))=0</formula>
    </cfRule>
  </conditionalFormatting>
  <conditionalFormatting sqref="P58">
    <cfRule type="expression" dxfId="5240" priority="5324" stopIfTrue="1">
      <formula>LEN(TRIM($P$58))=0</formula>
    </cfRule>
  </conditionalFormatting>
  <conditionalFormatting sqref="Q58">
    <cfRule type="expression" dxfId="5239" priority="5325" stopIfTrue="1">
      <formula>LEN(TRIM($Q$58))=0</formula>
    </cfRule>
  </conditionalFormatting>
  <conditionalFormatting sqref="R58">
    <cfRule type="expression" dxfId="5238" priority="5326" stopIfTrue="1">
      <formula>LEN(TRIM($R$58))=0</formula>
    </cfRule>
  </conditionalFormatting>
  <conditionalFormatting sqref="S58">
    <cfRule type="expression" dxfId="5237" priority="5327" stopIfTrue="1">
      <formula>LEN(TRIM($S$58))=0</formula>
    </cfRule>
  </conditionalFormatting>
  <conditionalFormatting sqref="T58">
    <cfRule type="expression" dxfId="5236" priority="5328" stopIfTrue="1">
      <formula>LEN(TRIM($T$58))=0</formula>
    </cfRule>
  </conditionalFormatting>
  <conditionalFormatting sqref="U58">
    <cfRule type="expression" dxfId="5235" priority="5329" stopIfTrue="1">
      <formula>LEN(TRIM($U$58))=0</formula>
    </cfRule>
  </conditionalFormatting>
  <conditionalFormatting sqref="V58">
    <cfRule type="expression" dxfId="5234" priority="5330" stopIfTrue="1">
      <formula>LEN(TRIM($V$58))=0</formula>
    </cfRule>
  </conditionalFormatting>
  <conditionalFormatting sqref="W58">
    <cfRule type="expression" dxfId="5233" priority="5331" stopIfTrue="1">
      <formula>LEN(TRIM($W$58))=0</formula>
    </cfRule>
  </conditionalFormatting>
  <conditionalFormatting sqref="X58">
    <cfRule type="expression" dxfId="5232" priority="5332" stopIfTrue="1">
      <formula>LEN(TRIM($X$58))=0</formula>
    </cfRule>
  </conditionalFormatting>
  <conditionalFormatting sqref="Y58">
    <cfRule type="expression" dxfId="5231" priority="5333" stopIfTrue="1">
      <formula>LEN(TRIM($Y$58))=0</formula>
    </cfRule>
  </conditionalFormatting>
  <conditionalFormatting sqref="Z58">
    <cfRule type="expression" dxfId="5230" priority="5334" stopIfTrue="1">
      <formula>LEN(TRIM($Z$58))=0</formula>
    </cfRule>
  </conditionalFormatting>
  <conditionalFormatting sqref="AA58">
    <cfRule type="expression" dxfId="5229" priority="5335" stopIfTrue="1">
      <formula>LEN(TRIM($AA$58))=0</formula>
    </cfRule>
  </conditionalFormatting>
  <conditionalFormatting sqref="AB58">
    <cfRule type="expression" dxfId="5228" priority="5336" stopIfTrue="1">
      <formula>LEN(TRIM($AB$58))=0</formula>
    </cfRule>
  </conditionalFormatting>
  <conditionalFormatting sqref="AC58">
    <cfRule type="expression" dxfId="5227" priority="5337" stopIfTrue="1">
      <formula>LEN(TRIM($AC$58))=0</formula>
    </cfRule>
  </conditionalFormatting>
  <conditionalFormatting sqref="AD58">
    <cfRule type="expression" dxfId="5226" priority="5338" stopIfTrue="1">
      <formula>LEN(TRIM($AD$58))=0</formula>
    </cfRule>
  </conditionalFormatting>
  <conditionalFormatting sqref="AE58">
    <cfRule type="expression" dxfId="5225" priority="5339" stopIfTrue="1">
      <formula>LEN(TRIM($AE$58))=0</formula>
    </cfRule>
  </conditionalFormatting>
  <conditionalFormatting sqref="AF58">
    <cfRule type="expression" dxfId="5224" priority="5340" stopIfTrue="1">
      <formula>LEN(TRIM($AF$58))=0</formula>
    </cfRule>
  </conditionalFormatting>
  <conditionalFormatting sqref="AG58">
    <cfRule type="expression" dxfId="5223" priority="5341" stopIfTrue="1">
      <formula>LEN(TRIM($AG$58))=0</formula>
    </cfRule>
  </conditionalFormatting>
  <conditionalFormatting sqref="AH58">
    <cfRule type="expression" dxfId="5222" priority="5342" stopIfTrue="1">
      <formula>LEN(TRIM($AH$58))=0</formula>
    </cfRule>
  </conditionalFormatting>
  <conditionalFormatting sqref="AI58">
    <cfRule type="expression" dxfId="5221" priority="5343" stopIfTrue="1">
      <formula>LEN(TRIM($AI$58))=0</formula>
    </cfRule>
  </conditionalFormatting>
  <conditionalFormatting sqref="AJ58">
    <cfRule type="expression" dxfId="5220" priority="5344" stopIfTrue="1">
      <formula>LEN(TRIM($AJ$58))=0</formula>
    </cfRule>
  </conditionalFormatting>
  <conditionalFormatting sqref="AK58">
    <cfRule type="expression" dxfId="5219" priority="5345" stopIfTrue="1">
      <formula>LEN(TRIM($AK$58))=0</formula>
    </cfRule>
  </conditionalFormatting>
  <conditionalFormatting sqref="AL58">
    <cfRule type="expression" dxfId="5218" priority="5346" stopIfTrue="1">
      <formula>LEN(TRIM($AL$58))=0</formula>
    </cfRule>
  </conditionalFormatting>
  <conditionalFormatting sqref="AM58">
    <cfRule type="expression" dxfId="5217" priority="5347" stopIfTrue="1">
      <formula>LEN(TRIM($AM$58))=0</formula>
    </cfRule>
  </conditionalFormatting>
  <conditionalFormatting sqref="AN58">
    <cfRule type="expression" dxfId="5216" priority="5348" stopIfTrue="1">
      <formula>LEN(TRIM($AN$58))=0</formula>
    </cfRule>
  </conditionalFormatting>
  <conditionalFormatting sqref="AO58">
    <cfRule type="expression" dxfId="5215" priority="5349" stopIfTrue="1">
      <formula>LEN(TRIM($AO$58))=0</formula>
    </cfRule>
  </conditionalFormatting>
  <conditionalFormatting sqref="AP58">
    <cfRule type="expression" dxfId="5214" priority="5350" stopIfTrue="1">
      <formula>LEN(TRIM($AP$58))=0</formula>
    </cfRule>
  </conditionalFormatting>
  <conditionalFormatting sqref="AQ58">
    <cfRule type="expression" dxfId="5213" priority="5351" stopIfTrue="1">
      <formula>LEN(TRIM($AQ$58))=0</formula>
    </cfRule>
  </conditionalFormatting>
  <conditionalFormatting sqref="AR58">
    <cfRule type="expression" dxfId="5212" priority="5352" stopIfTrue="1">
      <formula>LEN(TRIM($AR$58))=0</formula>
    </cfRule>
  </conditionalFormatting>
  <conditionalFormatting sqref="F59">
    <cfRule type="expression" dxfId="5211" priority="5353" stopIfTrue="1">
      <formula>LEN(TRIM($F$59))=0</formula>
    </cfRule>
  </conditionalFormatting>
  <conditionalFormatting sqref="G59">
    <cfRule type="expression" dxfId="5210" priority="5354" stopIfTrue="1">
      <formula>LEN(TRIM($G$59))=0</formula>
    </cfRule>
  </conditionalFormatting>
  <conditionalFormatting sqref="H59">
    <cfRule type="expression" dxfId="5209" priority="5355" stopIfTrue="1">
      <formula>LEN(TRIM($H$59))=0</formula>
    </cfRule>
  </conditionalFormatting>
  <conditionalFormatting sqref="I59">
    <cfRule type="expression" dxfId="5208" priority="5356" stopIfTrue="1">
      <formula>LEN(TRIM($I$59))=0</formula>
    </cfRule>
  </conditionalFormatting>
  <conditionalFormatting sqref="J59">
    <cfRule type="expression" dxfId="5207" priority="5357" stopIfTrue="1">
      <formula>LEN(TRIM($J$59))=0</formula>
    </cfRule>
  </conditionalFormatting>
  <conditionalFormatting sqref="K59">
    <cfRule type="expression" dxfId="5206" priority="5358" stopIfTrue="1">
      <formula>LEN(TRIM($K$59))=0</formula>
    </cfRule>
  </conditionalFormatting>
  <conditionalFormatting sqref="L59">
    <cfRule type="expression" dxfId="5205" priority="5359" stopIfTrue="1">
      <formula>LEN(TRIM($L$59))=0</formula>
    </cfRule>
  </conditionalFormatting>
  <conditionalFormatting sqref="M59">
    <cfRule type="expression" dxfId="5204" priority="5360" stopIfTrue="1">
      <formula>LEN(TRIM($M$59))=0</formula>
    </cfRule>
  </conditionalFormatting>
  <conditionalFormatting sqref="N59">
    <cfRule type="expression" dxfId="5203" priority="5361" stopIfTrue="1">
      <formula>LEN(TRIM($N$59))=0</formula>
    </cfRule>
  </conditionalFormatting>
  <conditionalFormatting sqref="O59">
    <cfRule type="expression" dxfId="5202" priority="5362" stopIfTrue="1">
      <formula>LEN(TRIM($O$59))=0</formula>
    </cfRule>
  </conditionalFormatting>
  <conditionalFormatting sqref="P59">
    <cfRule type="expression" dxfId="5201" priority="5363" stopIfTrue="1">
      <formula>LEN(TRIM($P$59))=0</formula>
    </cfRule>
  </conditionalFormatting>
  <conditionalFormatting sqref="Q59">
    <cfRule type="expression" dxfId="5200" priority="5364" stopIfTrue="1">
      <formula>LEN(TRIM($Q$59))=0</formula>
    </cfRule>
  </conditionalFormatting>
  <conditionalFormatting sqref="R59">
    <cfRule type="expression" dxfId="5199" priority="5365" stopIfTrue="1">
      <formula>LEN(TRIM($R$59))=0</formula>
    </cfRule>
  </conditionalFormatting>
  <conditionalFormatting sqref="S59">
    <cfRule type="expression" dxfId="5198" priority="5366" stopIfTrue="1">
      <formula>LEN(TRIM($S$59))=0</formula>
    </cfRule>
  </conditionalFormatting>
  <conditionalFormatting sqref="T59">
    <cfRule type="expression" dxfId="5197" priority="5367" stopIfTrue="1">
      <formula>LEN(TRIM($T$59))=0</formula>
    </cfRule>
  </conditionalFormatting>
  <conditionalFormatting sqref="U59">
    <cfRule type="expression" dxfId="5196" priority="5368" stopIfTrue="1">
      <formula>LEN(TRIM($U$59))=0</formula>
    </cfRule>
  </conditionalFormatting>
  <conditionalFormatting sqref="V59">
    <cfRule type="expression" dxfId="5195" priority="5369" stopIfTrue="1">
      <formula>LEN(TRIM($V$59))=0</formula>
    </cfRule>
  </conditionalFormatting>
  <conditionalFormatting sqref="W59">
    <cfRule type="expression" dxfId="5194" priority="5370" stopIfTrue="1">
      <formula>LEN(TRIM($W$59))=0</formula>
    </cfRule>
  </conditionalFormatting>
  <conditionalFormatting sqref="X59">
    <cfRule type="expression" dxfId="5193" priority="5371" stopIfTrue="1">
      <formula>LEN(TRIM($X$59))=0</formula>
    </cfRule>
  </conditionalFormatting>
  <conditionalFormatting sqref="Y59">
    <cfRule type="expression" dxfId="5192" priority="5372" stopIfTrue="1">
      <formula>LEN(TRIM($Y$59))=0</formula>
    </cfRule>
  </conditionalFormatting>
  <conditionalFormatting sqref="Z59">
    <cfRule type="expression" dxfId="5191" priority="5373" stopIfTrue="1">
      <formula>LEN(TRIM($Z$59))=0</formula>
    </cfRule>
  </conditionalFormatting>
  <conditionalFormatting sqref="AA59">
    <cfRule type="expression" dxfId="5190" priority="5374" stopIfTrue="1">
      <formula>LEN(TRIM($AA$59))=0</formula>
    </cfRule>
  </conditionalFormatting>
  <conditionalFormatting sqref="AB59">
    <cfRule type="expression" dxfId="5189" priority="5375" stopIfTrue="1">
      <formula>LEN(TRIM($AB$59))=0</formula>
    </cfRule>
  </conditionalFormatting>
  <conditionalFormatting sqref="AC59">
    <cfRule type="expression" dxfId="5188" priority="5376" stopIfTrue="1">
      <formula>LEN(TRIM($AC$59))=0</formula>
    </cfRule>
  </conditionalFormatting>
  <conditionalFormatting sqref="AD59">
    <cfRule type="expression" dxfId="5187" priority="5377" stopIfTrue="1">
      <formula>LEN(TRIM($AD$59))=0</formula>
    </cfRule>
  </conditionalFormatting>
  <conditionalFormatting sqref="AE59">
    <cfRule type="expression" dxfId="5186" priority="5378" stopIfTrue="1">
      <formula>LEN(TRIM($AE$59))=0</formula>
    </cfRule>
  </conditionalFormatting>
  <conditionalFormatting sqref="AF59">
    <cfRule type="expression" dxfId="5185" priority="5379" stopIfTrue="1">
      <formula>LEN(TRIM($AF$59))=0</formula>
    </cfRule>
  </conditionalFormatting>
  <conditionalFormatting sqref="AG59">
    <cfRule type="expression" dxfId="5184" priority="5380" stopIfTrue="1">
      <formula>LEN(TRIM($AG$59))=0</formula>
    </cfRule>
  </conditionalFormatting>
  <conditionalFormatting sqref="AH59">
    <cfRule type="expression" dxfId="5183" priority="5381" stopIfTrue="1">
      <formula>LEN(TRIM($AH$59))=0</formula>
    </cfRule>
  </conditionalFormatting>
  <conditionalFormatting sqref="AI59">
    <cfRule type="expression" dxfId="5182" priority="5382" stopIfTrue="1">
      <formula>LEN(TRIM($AI$59))=0</formula>
    </cfRule>
  </conditionalFormatting>
  <conditionalFormatting sqref="AJ59">
    <cfRule type="expression" dxfId="5181" priority="5383" stopIfTrue="1">
      <formula>LEN(TRIM($AJ$59))=0</formula>
    </cfRule>
  </conditionalFormatting>
  <conditionalFormatting sqref="AK59">
    <cfRule type="expression" dxfId="5180" priority="5384" stopIfTrue="1">
      <formula>LEN(TRIM($AK$59))=0</formula>
    </cfRule>
  </conditionalFormatting>
  <conditionalFormatting sqref="AL59">
    <cfRule type="expression" dxfId="5179" priority="5385" stopIfTrue="1">
      <formula>LEN(TRIM($AL$59))=0</formula>
    </cfRule>
  </conditionalFormatting>
  <conditionalFormatting sqref="AM59">
    <cfRule type="expression" dxfId="5178" priority="5386" stopIfTrue="1">
      <formula>LEN(TRIM($AM$59))=0</formula>
    </cfRule>
  </conditionalFormatting>
  <conditionalFormatting sqref="AN59">
    <cfRule type="expression" dxfId="5177" priority="5387" stopIfTrue="1">
      <formula>LEN(TRIM($AN$59))=0</formula>
    </cfRule>
  </conditionalFormatting>
  <conditionalFormatting sqref="AO59">
    <cfRule type="expression" dxfId="5176" priority="5388" stopIfTrue="1">
      <formula>LEN(TRIM($AO$59))=0</formula>
    </cfRule>
  </conditionalFormatting>
  <conditionalFormatting sqref="AP59">
    <cfRule type="expression" dxfId="5175" priority="5389" stopIfTrue="1">
      <formula>LEN(TRIM($AP$59))=0</formula>
    </cfRule>
  </conditionalFormatting>
  <conditionalFormatting sqref="AQ59">
    <cfRule type="expression" dxfId="5174" priority="5390" stopIfTrue="1">
      <formula>LEN(TRIM($AQ$59))=0</formula>
    </cfRule>
  </conditionalFormatting>
  <conditionalFormatting sqref="AR59">
    <cfRule type="expression" dxfId="5173" priority="5391" stopIfTrue="1">
      <formula>LEN(TRIM($AR$59))=0</formula>
    </cfRule>
  </conditionalFormatting>
  <conditionalFormatting sqref="F60">
    <cfRule type="expression" dxfId="5172" priority="5392" stopIfTrue="1">
      <formula>LEN(TRIM($F$60))=0</formula>
    </cfRule>
  </conditionalFormatting>
  <conditionalFormatting sqref="G60">
    <cfRule type="expression" dxfId="5171" priority="5393" stopIfTrue="1">
      <formula>LEN(TRIM($G$60))=0</formula>
    </cfRule>
  </conditionalFormatting>
  <conditionalFormatting sqref="H60">
    <cfRule type="expression" dxfId="5170" priority="5394" stopIfTrue="1">
      <formula>LEN(TRIM($H$60))=0</formula>
    </cfRule>
  </conditionalFormatting>
  <conditionalFormatting sqref="I60">
    <cfRule type="expression" dxfId="5169" priority="5395" stopIfTrue="1">
      <formula>LEN(TRIM($I$60))=0</formula>
    </cfRule>
  </conditionalFormatting>
  <conditionalFormatting sqref="J60">
    <cfRule type="expression" dxfId="5168" priority="5396" stopIfTrue="1">
      <formula>LEN(TRIM($J$60))=0</formula>
    </cfRule>
  </conditionalFormatting>
  <conditionalFormatting sqref="K60">
    <cfRule type="expression" dxfId="5167" priority="5397" stopIfTrue="1">
      <formula>LEN(TRIM($K$60))=0</formula>
    </cfRule>
  </conditionalFormatting>
  <conditionalFormatting sqref="L60">
    <cfRule type="expression" dxfId="5166" priority="5398" stopIfTrue="1">
      <formula>LEN(TRIM($L$60))=0</formula>
    </cfRule>
  </conditionalFormatting>
  <conditionalFormatting sqref="M60">
    <cfRule type="expression" dxfId="5165" priority="5399" stopIfTrue="1">
      <formula>LEN(TRIM($M$60))=0</formula>
    </cfRule>
  </conditionalFormatting>
  <conditionalFormatting sqref="N60">
    <cfRule type="expression" dxfId="5164" priority="5400" stopIfTrue="1">
      <formula>LEN(TRIM($N$60))=0</formula>
    </cfRule>
  </conditionalFormatting>
  <conditionalFormatting sqref="O60">
    <cfRule type="expression" dxfId="5163" priority="5401" stopIfTrue="1">
      <formula>LEN(TRIM($O$60))=0</formula>
    </cfRule>
  </conditionalFormatting>
  <conditionalFormatting sqref="P60">
    <cfRule type="expression" dxfId="5162" priority="5402" stopIfTrue="1">
      <formula>LEN(TRIM($P$60))=0</formula>
    </cfRule>
  </conditionalFormatting>
  <conditionalFormatting sqref="Q60">
    <cfRule type="expression" dxfId="5161" priority="5403" stopIfTrue="1">
      <formula>LEN(TRIM($Q$60))=0</formula>
    </cfRule>
  </conditionalFormatting>
  <conditionalFormatting sqref="R60">
    <cfRule type="expression" dxfId="5160" priority="5404" stopIfTrue="1">
      <formula>LEN(TRIM($R$60))=0</formula>
    </cfRule>
  </conditionalFormatting>
  <conditionalFormatting sqref="S60">
    <cfRule type="expression" dxfId="5159" priority="5405" stopIfTrue="1">
      <formula>LEN(TRIM($S$60))=0</formula>
    </cfRule>
  </conditionalFormatting>
  <conditionalFormatting sqref="T60">
    <cfRule type="expression" dxfId="5158" priority="5406" stopIfTrue="1">
      <formula>LEN(TRIM($T$60))=0</formula>
    </cfRule>
  </conditionalFormatting>
  <conditionalFormatting sqref="U60">
    <cfRule type="expression" dxfId="5157" priority="5407" stopIfTrue="1">
      <formula>LEN(TRIM($U$60))=0</formula>
    </cfRule>
  </conditionalFormatting>
  <conditionalFormatting sqref="V60">
    <cfRule type="expression" dxfId="5156" priority="5408" stopIfTrue="1">
      <formula>LEN(TRIM($V$60))=0</formula>
    </cfRule>
  </conditionalFormatting>
  <conditionalFormatting sqref="W60">
    <cfRule type="expression" dxfId="5155" priority="5409" stopIfTrue="1">
      <formula>LEN(TRIM($W$60))=0</formula>
    </cfRule>
  </conditionalFormatting>
  <conditionalFormatting sqref="X60">
    <cfRule type="expression" dxfId="5154" priority="5410" stopIfTrue="1">
      <formula>LEN(TRIM($X$60))=0</formula>
    </cfRule>
  </conditionalFormatting>
  <conditionalFormatting sqref="Y60">
    <cfRule type="expression" dxfId="5153" priority="5411" stopIfTrue="1">
      <formula>LEN(TRIM($Y$60))=0</formula>
    </cfRule>
  </conditionalFormatting>
  <conditionalFormatting sqref="Z60">
    <cfRule type="expression" dxfId="5152" priority="5412" stopIfTrue="1">
      <formula>LEN(TRIM($Z$60))=0</formula>
    </cfRule>
  </conditionalFormatting>
  <conditionalFormatting sqref="AA60">
    <cfRule type="expression" dxfId="5151" priority="5413" stopIfTrue="1">
      <formula>LEN(TRIM($AA$60))=0</formula>
    </cfRule>
  </conditionalFormatting>
  <conditionalFormatting sqref="AB60">
    <cfRule type="expression" dxfId="5150" priority="5414" stopIfTrue="1">
      <formula>LEN(TRIM($AB$60))=0</formula>
    </cfRule>
  </conditionalFormatting>
  <conditionalFormatting sqref="AC60">
    <cfRule type="expression" dxfId="5149" priority="5415" stopIfTrue="1">
      <formula>LEN(TRIM($AC$60))=0</formula>
    </cfRule>
  </conditionalFormatting>
  <conditionalFormatting sqref="AD60">
    <cfRule type="expression" dxfId="5148" priority="5416" stopIfTrue="1">
      <formula>LEN(TRIM($AD$60))=0</formula>
    </cfRule>
  </conditionalFormatting>
  <conditionalFormatting sqref="AE60">
    <cfRule type="expression" dxfId="5147" priority="5417" stopIfTrue="1">
      <formula>LEN(TRIM($AE$60))=0</formula>
    </cfRule>
  </conditionalFormatting>
  <conditionalFormatting sqref="AF60">
    <cfRule type="expression" dxfId="5146" priority="5418" stopIfTrue="1">
      <formula>LEN(TRIM($AF$60))=0</formula>
    </cfRule>
  </conditionalFormatting>
  <conditionalFormatting sqref="AG60">
    <cfRule type="expression" dxfId="5145" priority="5419" stopIfTrue="1">
      <formula>LEN(TRIM($AG$60))=0</formula>
    </cfRule>
  </conditionalFormatting>
  <conditionalFormatting sqref="AH60">
    <cfRule type="expression" dxfId="5144" priority="5420" stopIfTrue="1">
      <formula>LEN(TRIM($AH$60))=0</formula>
    </cfRule>
  </conditionalFormatting>
  <conditionalFormatting sqref="AI60">
    <cfRule type="expression" dxfId="5143" priority="5421" stopIfTrue="1">
      <formula>LEN(TRIM($AI$60))=0</formula>
    </cfRule>
  </conditionalFormatting>
  <conditionalFormatting sqref="AJ60">
    <cfRule type="expression" dxfId="5142" priority="5422" stopIfTrue="1">
      <formula>LEN(TRIM($AJ$60))=0</formula>
    </cfRule>
  </conditionalFormatting>
  <conditionalFormatting sqref="AK60">
    <cfRule type="expression" dxfId="5141" priority="5423" stopIfTrue="1">
      <formula>LEN(TRIM($AK$60))=0</formula>
    </cfRule>
  </conditionalFormatting>
  <conditionalFormatting sqref="AL60">
    <cfRule type="expression" dxfId="5140" priority="5424" stopIfTrue="1">
      <formula>LEN(TRIM($AL$60))=0</formula>
    </cfRule>
  </conditionalFormatting>
  <conditionalFormatting sqref="AM60">
    <cfRule type="expression" dxfId="5139" priority="5425" stopIfTrue="1">
      <formula>LEN(TRIM($AM$60))=0</formula>
    </cfRule>
  </conditionalFormatting>
  <conditionalFormatting sqref="AN60">
    <cfRule type="expression" dxfId="5138" priority="5426" stopIfTrue="1">
      <formula>LEN(TRIM($AN$60))=0</formula>
    </cfRule>
  </conditionalFormatting>
  <conditionalFormatting sqref="AO60">
    <cfRule type="expression" dxfId="5137" priority="5427" stopIfTrue="1">
      <formula>LEN(TRIM($AO$60))=0</formula>
    </cfRule>
  </conditionalFormatting>
  <conditionalFormatting sqref="AP60">
    <cfRule type="expression" dxfId="5136" priority="5428" stopIfTrue="1">
      <formula>LEN(TRIM($AP$60))=0</formula>
    </cfRule>
  </conditionalFormatting>
  <conditionalFormatting sqref="AQ60">
    <cfRule type="expression" dxfId="5135" priority="5429" stopIfTrue="1">
      <formula>LEN(TRIM($AQ$60))=0</formula>
    </cfRule>
  </conditionalFormatting>
  <conditionalFormatting sqref="AR60">
    <cfRule type="expression" dxfId="5134" priority="5430" stopIfTrue="1">
      <formula>LEN(TRIM($AR$60))=0</formula>
    </cfRule>
  </conditionalFormatting>
  <conditionalFormatting sqref="F61">
    <cfRule type="expression" dxfId="5133" priority="5431" stopIfTrue="1">
      <formula>LEN(TRIM($F$61))=0</formula>
    </cfRule>
  </conditionalFormatting>
  <conditionalFormatting sqref="G61">
    <cfRule type="expression" dxfId="5132" priority="5432" stopIfTrue="1">
      <formula>LEN(TRIM($G$61))=0</formula>
    </cfRule>
  </conditionalFormatting>
  <conditionalFormatting sqref="H61">
    <cfRule type="expression" dxfId="5131" priority="5433" stopIfTrue="1">
      <formula>LEN(TRIM($H$61))=0</formula>
    </cfRule>
  </conditionalFormatting>
  <conditionalFormatting sqref="I61">
    <cfRule type="expression" dxfId="5130" priority="5434" stopIfTrue="1">
      <formula>LEN(TRIM($I$61))=0</formula>
    </cfRule>
  </conditionalFormatting>
  <conditionalFormatting sqref="J61">
    <cfRule type="expression" dxfId="5129" priority="5435" stopIfTrue="1">
      <formula>LEN(TRIM($J$61))=0</formula>
    </cfRule>
  </conditionalFormatting>
  <conditionalFormatting sqref="K61">
    <cfRule type="expression" dxfId="5128" priority="5436" stopIfTrue="1">
      <formula>LEN(TRIM($K$61))=0</formula>
    </cfRule>
  </conditionalFormatting>
  <conditionalFormatting sqref="L61">
    <cfRule type="expression" dxfId="5127" priority="5437" stopIfTrue="1">
      <formula>LEN(TRIM($L$61))=0</formula>
    </cfRule>
  </conditionalFormatting>
  <conditionalFormatting sqref="M61">
    <cfRule type="expression" dxfId="5126" priority="5438" stopIfTrue="1">
      <formula>LEN(TRIM($M$61))=0</formula>
    </cfRule>
  </conditionalFormatting>
  <conditionalFormatting sqref="N61">
    <cfRule type="expression" dxfId="5125" priority="5439" stopIfTrue="1">
      <formula>LEN(TRIM($N$61))=0</formula>
    </cfRule>
  </conditionalFormatting>
  <conditionalFormatting sqref="O61">
    <cfRule type="expression" dxfId="5124" priority="5440" stopIfTrue="1">
      <formula>LEN(TRIM($O$61))=0</formula>
    </cfRule>
  </conditionalFormatting>
  <conditionalFormatting sqref="P61">
    <cfRule type="expression" dxfId="5123" priority="5441" stopIfTrue="1">
      <formula>LEN(TRIM($P$61))=0</formula>
    </cfRule>
  </conditionalFormatting>
  <conditionalFormatting sqref="Q61">
    <cfRule type="expression" dxfId="5122" priority="5442" stopIfTrue="1">
      <formula>LEN(TRIM($Q$61))=0</formula>
    </cfRule>
  </conditionalFormatting>
  <conditionalFormatting sqref="R61">
    <cfRule type="expression" dxfId="5121" priority="5443" stopIfTrue="1">
      <formula>LEN(TRIM($R$61))=0</formula>
    </cfRule>
  </conditionalFormatting>
  <conditionalFormatting sqref="S61">
    <cfRule type="expression" dxfId="5120" priority="5444" stopIfTrue="1">
      <formula>LEN(TRIM($S$61))=0</formula>
    </cfRule>
  </conditionalFormatting>
  <conditionalFormatting sqref="T61">
    <cfRule type="expression" dxfId="5119" priority="5445" stopIfTrue="1">
      <formula>LEN(TRIM($T$61))=0</formula>
    </cfRule>
  </conditionalFormatting>
  <conditionalFormatting sqref="U61">
    <cfRule type="expression" dxfId="5118" priority="5446" stopIfTrue="1">
      <formula>LEN(TRIM($U$61))=0</formula>
    </cfRule>
  </conditionalFormatting>
  <conditionalFormatting sqref="V61">
    <cfRule type="expression" dxfId="5117" priority="5447" stopIfTrue="1">
      <formula>LEN(TRIM($V$61))=0</formula>
    </cfRule>
  </conditionalFormatting>
  <conditionalFormatting sqref="W61">
    <cfRule type="expression" dxfId="5116" priority="5448" stopIfTrue="1">
      <formula>LEN(TRIM($W$61))=0</formula>
    </cfRule>
  </conditionalFormatting>
  <conditionalFormatting sqref="X61">
    <cfRule type="expression" dxfId="5115" priority="5449" stopIfTrue="1">
      <formula>LEN(TRIM($X$61))=0</formula>
    </cfRule>
  </conditionalFormatting>
  <conditionalFormatting sqref="Y61">
    <cfRule type="expression" dxfId="5114" priority="5450" stopIfTrue="1">
      <formula>LEN(TRIM($Y$61))=0</formula>
    </cfRule>
  </conditionalFormatting>
  <conditionalFormatting sqref="Z61">
    <cfRule type="expression" dxfId="5113" priority="5451" stopIfTrue="1">
      <formula>LEN(TRIM($Z$61))=0</formula>
    </cfRule>
  </conditionalFormatting>
  <conditionalFormatting sqref="AA61">
    <cfRule type="expression" dxfId="5112" priority="5452" stopIfTrue="1">
      <formula>LEN(TRIM($AA$61))=0</formula>
    </cfRule>
  </conditionalFormatting>
  <conditionalFormatting sqref="AB61">
    <cfRule type="expression" dxfId="5111" priority="5453" stopIfTrue="1">
      <formula>LEN(TRIM($AB$61))=0</formula>
    </cfRule>
  </conditionalFormatting>
  <conditionalFormatting sqref="AC61">
    <cfRule type="expression" dxfId="5110" priority="5454" stopIfTrue="1">
      <formula>LEN(TRIM($AC$61))=0</formula>
    </cfRule>
  </conditionalFormatting>
  <conditionalFormatting sqref="AD61">
    <cfRule type="expression" dxfId="5109" priority="5455" stopIfTrue="1">
      <formula>LEN(TRIM($AD$61))=0</formula>
    </cfRule>
  </conditionalFormatting>
  <conditionalFormatting sqref="AE61">
    <cfRule type="expression" dxfId="5108" priority="5456" stopIfTrue="1">
      <formula>LEN(TRIM($AE$61))=0</formula>
    </cfRule>
  </conditionalFormatting>
  <conditionalFormatting sqref="AF61">
    <cfRule type="expression" dxfId="5107" priority="5457" stopIfTrue="1">
      <formula>LEN(TRIM($AF$61))=0</formula>
    </cfRule>
  </conditionalFormatting>
  <conditionalFormatting sqref="AG61">
    <cfRule type="expression" dxfId="5106" priority="5458" stopIfTrue="1">
      <formula>LEN(TRIM($AG$61))=0</formula>
    </cfRule>
  </conditionalFormatting>
  <conditionalFormatting sqref="AH61">
    <cfRule type="expression" dxfId="5105" priority="5459" stopIfTrue="1">
      <formula>LEN(TRIM($AH$61))=0</formula>
    </cfRule>
  </conditionalFormatting>
  <conditionalFormatting sqref="AI61">
    <cfRule type="expression" dxfId="5104" priority="5460" stopIfTrue="1">
      <formula>LEN(TRIM($AI$61))=0</formula>
    </cfRule>
  </conditionalFormatting>
  <conditionalFormatting sqref="AJ61">
    <cfRule type="expression" dxfId="5103" priority="5461" stopIfTrue="1">
      <formula>LEN(TRIM($AJ$61))=0</formula>
    </cfRule>
  </conditionalFormatting>
  <conditionalFormatting sqref="AK61">
    <cfRule type="expression" dxfId="5102" priority="5462" stopIfTrue="1">
      <formula>LEN(TRIM($AK$61))=0</formula>
    </cfRule>
  </conditionalFormatting>
  <conditionalFormatting sqref="AL61">
    <cfRule type="expression" dxfId="5101" priority="5463" stopIfTrue="1">
      <formula>LEN(TRIM($AL$61))=0</formula>
    </cfRule>
  </conditionalFormatting>
  <conditionalFormatting sqref="AM61">
    <cfRule type="expression" dxfId="5100" priority="5464" stopIfTrue="1">
      <formula>LEN(TRIM($AM$61))=0</formula>
    </cfRule>
  </conditionalFormatting>
  <conditionalFormatting sqref="AN61">
    <cfRule type="expression" dxfId="5099" priority="5465" stopIfTrue="1">
      <formula>LEN(TRIM($AN$61))=0</formula>
    </cfRule>
  </conditionalFormatting>
  <conditionalFormatting sqref="AO61">
    <cfRule type="expression" dxfId="5098" priority="5466" stopIfTrue="1">
      <formula>LEN(TRIM($AO$61))=0</formula>
    </cfRule>
  </conditionalFormatting>
  <conditionalFormatting sqref="AP61">
    <cfRule type="expression" dxfId="5097" priority="5467" stopIfTrue="1">
      <formula>LEN(TRIM($AP$61))=0</formula>
    </cfRule>
  </conditionalFormatting>
  <conditionalFormatting sqref="AQ61">
    <cfRule type="expression" dxfId="5096" priority="5468" stopIfTrue="1">
      <formula>LEN(TRIM($AQ$61))=0</formula>
    </cfRule>
  </conditionalFormatting>
  <conditionalFormatting sqref="AR61">
    <cfRule type="expression" dxfId="5095" priority="5469" stopIfTrue="1">
      <formula>LEN(TRIM($AR$61))=0</formula>
    </cfRule>
  </conditionalFormatting>
  <conditionalFormatting sqref="F62">
    <cfRule type="expression" dxfId="5094" priority="5470" stopIfTrue="1">
      <formula>LEN(TRIM($F$62))=0</formula>
    </cfRule>
  </conditionalFormatting>
  <conditionalFormatting sqref="G62">
    <cfRule type="expression" dxfId="5093" priority="5471" stopIfTrue="1">
      <formula>LEN(TRIM($G$62))=0</formula>
    </cfRule>
  </conditionalFormatting>
  <conditionalFormatting sqref="H62">
    <cfRule type="expression" dxfId="5092" priority="5472" stopIfTrue="1">
      <formula>LEN(TRIM($H$62))=0</formula>
    </cfRule>
  </conditionalFormatting>
  <conditionalFormatting sqref="I62">
    <cfRule type="expression" dxfId="5091" priority="5473" stopIfTrue="1">
      <formula>LEN(TRIM($I$62))=0</formula>
    </cfRule>
  </conditionalFormatting>
  <conditionalFormatting sqref="J62">
    <cfRule type="expression" dxfId="5090" priority="5474" stopIfTrue="1">
      <formula>LEN(TRIM($J$62))=0</formula>
    </cfRule>
  </conditionalFormatting>
  <conditionalFormatting sqref="K62">
    <cfRule type="expression" dxfId="5089" priority="5475" stopIfTrue="1">
      <formula>LEN(TRIM($K$62))=0</formula>
    </cfRule>
  </conditionalFormatting>
  <conditionalFormatting sqref="L62">
    <cfRule type="expression" dxfId="5088" priority="5476" stopIfTrue="1">
      <formula>LEN(TRIM($L$62))=0</formula>
    </cfRule>
  </conditionalFormatting>
  <conditionalFormatting sqref="M62">
    <cfRule type="expression" dxfId="5087" priority="5477" stopIfTrue="1">
      <formula>LEN(TRIM($M$62))=0</formula>
    </cfRule>
  </conditionalFormatting>
  <conditionalFormatting sqref="N62">
    <cfRule type="expression" dxfId="5086" priority="5478" stopIfTrue="1">
      <formula>LEN(TRIM($N$62))=0</formula>
    </cfRule>
  </conditionalFormatting>
  <conditionalFormatting sqref="O62">
    <cfRule type="expression" dxfId="5085" priority="5479" stopIfTrue="1">
      <formula>LEN(TRIM($O$62))=0</formula>
    </cfRule>
  </conditionalFormatting>
  <conditionalFormatting sqref="P62">
    <cfRule type="expression" dxfId="5084" priority="5480" stopIfTrue="1">
      <formula>LEN(TRIM($P$62))=0</formula>
    </cfRule>
  </conditionalFormatting>
  <conditionalFormatting sqref="Q62">
    <cfRule type="expression" dxfId="5083" priority="5481" stopIfTrue="1">
      <formula>LEN(TRIM($Q$62))=0</formula>
    </cfRule>
  </conditionalFormatting>
  <conditionalFormatting sqref="R62">
    <cfRule type="expression" dxfId="5082" priority="5482" stopIfTrue="1">
      <formula>LEN(TRIM($R$62))=0</formula>
    </cfRule>
  </conditionalFormatting>
  <conditionalFormatting sqref="S62">
    <cfRule type="expression" dxfId="5081" priority="5483" stopIfTrue="1">
      <formula>LEN(TRIM($S$62))=0</formula>
    </cfRule>
  </conditionalFormatting>
  <conditionalFormatting sqref="T62">
    <cfRule type="expression" dxfId="5080" priority="5484" stopIfTrue="1">
      <formula>LEN(TRIM($T$62))=0</formula>
    </cfRule>
  </conditionalFormatting>
  <conditionalFormatting sqref="U62">
    <cfRule type="expression" dxfId="5079" priority="5485" stopIfTrue="1">
      <formula>LEN(TRIM($U$62))=0</formula>
    </cfRule>
  </conditionalFormatting>
  <conditionalFormatting sqref="V62">
    <cfRule type="expression" dxfId="5078" priority="5486" stopIfTrue="1">
      <formula>LEN(TRIM($V$62))=0</formula>
    </cfRule>
  </conditionalFormatting>
  <conditionalFormatting sqref="W62">
    <cfRule type="expression" dxfId="5077" priority="5487" stopIfTrue="1">
      <formula>LEN(TRIM($W$62))=0</formula>
    </cfRule>
  </conditionalFormatting>
  <conditionalFormatting sqref="X62">
    <cfRule type="expression" dxfId="5076" priority="5488" stopIfTrue="1">
      <formula>LEN(TRIM($X$62))=0</formula>
    </cfRule>
  </conditionalFormatting>
  <conditionalFormatting sqref="Y62">
    <cfRule type="expression" dxfId="5075" priority="5489" stopIfTrue="1">
      <formula>LEN(TRIM($Y$62))=0</formula>
    </cfRule>
  </conditionalFormatting>
  <conditionalFormatting sqref="Z62">
    <cfRule type="expression" dxfId="5074" priority="5490" stopIfTrue="1">
      <formula>LEN(TRIM($Z$62))=0</formula>
    </cfRule>
  </conditionalFormatting>
  <conditionalFormatting sqref="AA62">
    <cfRule type="expression" dxfId="5073" priority="5491" stopIfTrue="1">
      <formula>LEN(TRIM($AA$62))=0</formula>
    </cfRule>
  </conditionalFormatting>
  <conditionalFormatting sqref="AB62">
    <cfRule type="expression" dxfId="5072" priority="5492" stopIfTrue="1">
      <formula>LEN(TRIM($AB$62))=0</formula>
    </cfRule>
  </conditionalFormatting>
  <conditionalFormatting sqref="AC62">
    <cfRule type="expression" dxfId="5071" priority="5493" stopIfTrue="1">
      <formula>LEN(TRIM($AC$62))=0</formula>
    </cfRule>
  </conditionalFormatting>
  <conditionalFormatting sqref="AD62">
    <cfRule type="expression" dxfId="5070" priority="5494" stopIfTrue="1">
      <formula>LEN(TRIM($AD$62))=0</formula>
    </cfRule>
  </conditionalFormatting>
  <conditionalFormatting sqref="AE62">
    <cfRule type="expression" dxfId="5069" priority="5495" stopIfTrue="1">
      <formula>LEN(TRIM($AE$62))=0</formula>
    </cfRule>
  </conditionalFormatting>
  <conditionalFormatting sqref="AF62">
    <cfRule type="expression" dxfId="5068" priority="5496" stopIfTrue="1">
      <formula>LEN(TRIM($AF$62))=0</formula>
    </cfRule>
  </conditionalFormatting>
  <conditionalFormatting sqref="AG62">
    <cfRule type="expression" dxfId="5067" priority="5497" stopIfTrue="1">
      <formula>LEN(TRIM($AG$62))=0</formula>
    </cfRule>
  </conditionalFormatting>
  <conditionalFormatting sqref="AH62">
    <cfRule type="expression" dxfId="5066" priority="5498" stopIfTrue="1">
      <formula>LEN(TRIM($AH$62))=0</formula>
    </cfRule>
  </conditionalFormatting>
  <conditionalFormatting sqref="AI62">
    <cfRule type="expression" dxfId="5065" priority="5499" stopIfTrue="1">
      <formula>LEN(TRIM($AI$62))=0</formula>
    </cfRule>
  </conditionalFormatting>
  <conditionalFormatting sqref="AJ62">
    <cfRule type="expression" dxfId="5064" priority="5500" stopIfTrue="1">
      <formula>LEN(TRIM($AJ$62))=0</formula>
    </cfRule>
  </conditionalFormatting>
  <conditionalFormatting sqref="AK62">
    <cfRule type="expression" dxfId="5063" priority="5501" stopIfTrue="1">
      <formula>LEN(TRIM($AK$62))=0</formula>
    </cfRule>
  </conditionalFormatting>
  <conditionalFormatting sqref="AL62">
    <cfRule type="expression" dxfId="5062" priority="5502" stopIfTrue="1">
      <formula>LEN(TRIM($AL$62))=0</formula>
    </cfRule>
  </conditionalFormatting>
  <conditionalFormatting sqref="AM62">
    <cfRule type="expression" dxfId="5061" priority="5503" stopIfTrue="1">
      <formula>LEN(TRIM($AM$62))=0</formula>
    </cfRule>
  </conditionalFormatting>
  <conditionalFormatting sqref="AN62">
    <cfRule type="expression" dxfId="5060" priority="5504" stopIfTrue="1">
      <formula>LEN(TRIM($AN$62))=0</formula>
    </cfRule>
  </conditionalFormatting>
  <conditionalFormatting sqref="AO62">
    <cfRule type="expression" dxfId="5059" priority="5505" stopIfTrue="1">
      <formula>LEN(TRIM($AO$62))=0</formula>
    </cfRule>
  </conditionalFormatting>
  <conditionalFormatting sqref="AP62">
    <cfRule type="expression" dxfId="5058" priority="5506" stopIfTrue="1">
      <formula>LEN(TRIM($AP$62))=0</formula>
    </cfRule>
  </conditionalFormatting>
  <conditionalFormatting sqref="AQ62">
    <cfRule type="expression" dxfId="5057" priority="5507" stopIfTrue="1">
      <formula>LEN(TRIM($AQ$62))=0</formula>
    </cfRule>
  </conditionalFormatting>
  <conditionalFormatting sqref="AR62">
    <cfRule type="expression" dxfId="5056" priority="5508" stopIfTrue="1">
      <formula>LEN(TRIM($AR$62))=0</formula>
    </cfRule>
  </conditionalFormatting>
  <conditionalFormatting sqref="F63">
    <cfRule type="expression" dxfId="5055" priority="5509" stopIfTrue="1">
      <formula>LEN(TRIM($F$63))=0</formula>
    </cfRule>
  </conditionalFormatting>
  <conditionalFormatting sqref="G63">
    <cfRule type="expression" dxfId="5054" priority="5510" stopIfTrue="1">
      <formula>LEN(TRIM($G$63))=0</formula>
    </cfRule>
  </conditionalFormatting>
  <conditionalFormatting sqref="H63">
    <cfRule type="expression" dxfId="5053" priority="5511" stopIfTrue="1">
      <formula>LEN(TRIM($H$63))=0</formula>
    </cfRule>
  </conditionalFormatting>
  <conditionalFormatting sqref="I63">
    <cfRule type="expression" dxfId="5052" priority="5512" stopIfTrue="1">
      <formula>LEN(TRIM($I$63))=0</formula>
    </cfRule>
  </conditionalFormatting>
  <conditionalFormatting sqref="J63">
    <cfRule type="expression" dxfId="5051" priority="5513" stopIfTrue="1">
      <formula>LEN(TRIM($J$63))=0</formula>
    </cfRule>
  </conditionalFormatting>
  <conditionalFormatting sqref="K63">
    <cfRule type="expression" dxfId="5050" priority="5514" stopIfTrue="1">
      <formula>LEN(TRIM($K$63))=0</formula>
    </cfRule>
  </conditionalFormatting>
  <conditionalFormatting sqref="L63">
    <cfRule type="expression" dxfId="5049" priority="5515" stopIfTrue="1">
      <formula>LEN(TRIM($L$63))=0</formula>
    </cfRule>
  </conditionalFormatting>
  <conditionalFormatting sqref="M63">
    <cfRule type="expression" dxfId="5048" priority="5516" stopIfTrue="1">
      <formula>LEN(TRIM($M$63))=0</formula>
    </cfRule>
  </conditionalFormatting>
  <conditionalFormatting sqref="N63">
    <cfRule type="expression" dxfId="5047" priority="5517" stopIfTrue="1">
      <formula>LEN(TRIM($N$63))=0</formula>
    </cfRule>
  </conditionalFormatting>
  <conditionalFormatting sqref="O63">
    <cfRule type="expression" dxfId="5046" priority="5518" stopIfTrue="1">
      <formula>LEN(TRIM($O$63))=0</formula>
    </cfRule>
  </conditionalFormatting>
  <conditionalFormatting sqref="P63">
    <cfRule type="expression" dxfId="5045" priority="5519" stopIfTrue="1">
      <formula>LEN(TRIM($P$63))=0</formula>
    </cfRule>
  </conditionalFormatting>
  <conditionalFormatting sqref="Q63">
    <cfRule type="expression" dxfId="5044" priority="5520" stopIfTrue="1">
      <formula>LEN(TRIM($Q$63))=0</formula>
    </cfRule>
  </conditionalFormatting>
  <conditionalFormatting sqref="R63">
    <cfRule type="expression" dxfId="5043" priority="5521" stopIfTrue="1">
      <formula>LEN(TRIM($R$63))=0</formula>
    </cfRule>
  </conditionalFormatting>
  <conditionalFormatting sqref="S63">
    <cfRule type="expression" dxfId="5042" priority="5522" stopIfTrue="1">
      <formula>LEN(TRIM($S$63))=0</formula>
    </cfRule>
  </conditionalFormatting>
  <conditionalFormatting sqref="T63">
    <cfRule type="expression" dxfId="5041" priority="5523" stopIfTrue="1">
      <formula>LEN(TRIM($T$63))=0</formula>
    </cfRule>
  </conditionalFormatting>
  <conditionalFormatting sqref="U63">
    <cfRule type="expression" dxfId="5040" priority="5524" stopIfTrue="1">
      <formula>LEN(TRIM($U$63))=0</formula>
    </cfRule>
  </conditionalFormatting>
  <conditionalFormatting sqref="V63">
    <cfRule type="expression" dxfId="5039" priority="5525" stopIfTrue="1">
      <formula>LEN(TRIM($V$63))=0</formula>
    </cfRule>
  </conditionalFormatting>
  <conditionalFormatting sqref="W63">
    <cfRule type="expression" dxfId="5038" priority="5526" stopIfTrue="1">
      <formula>LEN(TRIM($W$63))=0</formula>
    </cfRule>
  </conditionalFormatting>
  <conditionalFormatting sqref="X63">
    <cfRule type="expression" dxfId="5037" priority="5527" stopIfTrue="1">
      <formula>LEN(TRIM($X$63))=0</formula>
    </cfRule>
  </conditionalFormatting>
  <conditionalFormatting sqref="Y63">
    <cfRule type="expression" dxfId="5036" priority="5528" stopIfTrue="1">
      <formula>LEN(TRIM($Y$63))=0</formula>
    </cfRule>
  </conditionalFormatting>
  <conditionalFormatting sqref="Z63">
    <cfRule type="expression" dxfId="5035" priority="5529" stopIfTrue="1">
      <formula>LEN(TRIM($Z$63))=0</formula>
    </cfRule>
  </conditionalFormatting>
  <conditionalFormatting sqref="AA63">
    <cfRule type="expression" dxfId="5034" priority="5530" stopIfTrue="1">
      <formula>LEN(TRIM($AA$63))=0</formula>
    </cfRule>
  </conditionalFormatting>
  <conditionalFormatting sqref="AB63">
    <cfRule type="expression" dxfId="5033" priority="5531" stopIfTrue="1">
      <formula>LEN(TRIM($AB$63))=0</formula>
    </cfRule>
  </conditionalFormatting>
  <conditionalFormatting sqref="AC63">
    <cfRule type="expression" dxfId="5032" priority="5532" stopIfTrue="1">
      <formula>LEN(TRIM($AC$63))=0</formula>
    </cfRule>
  </conditionalFormatting>
  <conditionalFormatting sqref="AD63">
    <cfRule type="expression" dxfId="5031" priority="5533" stopIfTrue="1">
      <formula>LEN(TRIM($AD$63))=0</formula>
    </cfRule>
  </conditionalFormatting>
  <conditionalFormatting sqref="AE63">
    <cfRule type="expression" dxfId="5030" priority="5534" stopIfTrue="1">
      <formula>LEN(TRIM($AE$63))=0</formula>
    </cfRule>
  </conditionalFormatting>
  <conditionalFormatting sqref="AF63">
    <cfRule type="expression" dxfId="5029" priority="5535" stopIfTrue="1">
      <formula>LEN(TRIM($AF$63))=0</formula>
    </cfRule>
  </conditionalFormatting>
  <conditionalFormatting sqref="AG63">
    <cfRule type="expression" dxfId="5028" priority="5536" stopIfTrue="1">
      <formula>LEN(TRIM($AG$63))=0</formula>
    </cfRule>
  </conditionalFormatting>
  <conditionalFormatting sqref="AH63">
    <cfRule type="expression" dxfId="5027" priority="5537" stopIfTrue="1">
      <formula>LEN(TRIM($AH$63))=0</formula>
    </cfRule>
  </conditionalFormatting>
  <conditionalFormatting sqref="AI63">
    <cfRule type="expression" dxfId="5026" priority="5538" stopIfTrue="1">
      <formula>LEN(TRIM($AI$63))=0</formula>
    </cfRule>
  </conditionalFormatting>
  <conditionalFormatting sqref="AJ63">
    <cfRule type="expression" dxfId="5025" priority="5539" stopIfTrue="1">
      <formula>LEN(TRIM($AJ$63))=0</formula>
    </cfRule>
  </conditionalFormatting>
  <conditionalFormatting sqref="AK63">
    <cfRule type="expression" dxfId="5024" priority="5540" stopIfTrue="1">
      <formula>LEN(TRIM($AK$63))=0</formula>
    </cfRule>
  </conditionalFormatting>
  <conditionalFormatting sqref="AL63">
    <cfRule type="expression" dxfId="5023" priority="5541" stopIfTrue="1">
      <formula>LEN(TRIM($AL$63))=0</formula>
    </cfRule>
  </conditionalFormatting>
  <conditionalFormatting sqref="AM63">
    <cfRule type="expression" dxfId="5022" priority="5542" stopIfTrue="1">
      <formula>LEN(TRIM($AM$63))=0</formula>
    </cfRule>
  </conditionalFormatting>
  <conditionalFormatting sqref="AN63">
    <cfRule type="expression" dxfId="5021" priority="5543" stopIfTrue="1">
      <formula>LEN(TRIM($AN$63))=0</formula>
    </cfRule>
  </conditionalFormatting>
  <conditionalFormatting sqref="AO63">
    <cfRule type="expression" dxfId="5020" priority="5544" stopIfTrue="1">
      <formula>LEN(TRIM($AO$63))=0</formula>
    </cfRule>
  </conditionalFormatting>
  <conditionalFormatting sqref="AP63">
    <cfRule type="expression" dxfId="5019" priority="5545" stopIfTrue="1">
      <formula>LEN(TRIM($AP$63))=0</formula>
    </cfRule>
  </conditionalFormatting>
  <conditionalFormatting sqref="AQ63">
    <cfRule type="expression" dxfId="5018" priority="5546" stopIfTrue="1">
      <formula>LEN(TRIM($AQ$63))=0</formula>
    </cfRule>
  </conditionalFormatting>
  <conditionalFormatting sqref="AR63">
    <cfRule type="expression" dxfId="5017" priority="5547" stopIfTrue="1">
      <formula>LEN(TRIM($AR$63))=0</formula>
    </cfRule>
  </conditionalFormatting>
  <conditionalFormatting sqref="F65">
    <cfRule type="expression" dxfId="5016" priority="5548" stopIfTrue="1">
      <formula>LEN(TRIM($F$65))=0</formula>
    </cfRule>
  </conditionalFormatting>
  <conditionalFormatting sqref="G65">
    <cfRule type="expression" dxfId="5015" priority="5549" stopIfTrue="1">
      <formula>LEN(TRIM($G$65))=0</formula>
    </cfRule>
  </conditionalFormatting>
  <conditionalFormatting sqref="H65">
    <cfRule type="expression" dxfId="5014" priority="5550" stopIfTrue="1">
      <formula>LEN(TRIM($H$65))=0</formula>
    </cfRule>
  </conditionalFormatting>
  <conditionalFormatting sqref="I65">
    <cfRule type="expression" dxfId="5013" priority="5551" stopIfTrue="1">
      <formula>LEN(TRIM($I$65))=0</formula>
    </cfRule>
  </conditionalFormatting>
  <conditionalFormatting sqref="J65">
    <cfRule type="expression" dxfId="5012" priority="5552" stopIfTrue="1">
      <formula>LEN(TRIM($J$65))=0</formula>
    </cfRule>
  </conditionalFormatting>
  <conditionalFormatting sqref="K65">
    <cfRule type="expression" dxfId="5011" priority="5553" stopIfTrue="1">
      <formula>LEN(TRIM($K$65))=0</formula>
    </cfRule>
  </conditionalFormatting>
  <conditionalFormatting sqref="L65">
    <cfRule type="expression" dxfId="5010" priority="5554" stopIfTrue="1">
      <formula>LEN(TRIM($L$65))=0</formula>
    </cfRule>
  </conditionalFormatting>
  <conditionalFormatting sqref="M65">
    <cfRule type="expression" dxfId="5009" priority="5555" stopIfTrue="1">
      <formula>LEN(TRIM($M$65))=0</formula>
    </cfRule>
  </conditionalFormatting>
  <conditionalFormatting sqref="N65">
    <cfRule type="expression" dxfId="5008" priority="5556" stopIfTrue="1">
      <formula>LEN(TRIM($N$65))=0</formula>
    </cfRule>
  </conditionalFormatting>
  <conditionalFormatting sqref="O65">
    <cfRule type="expression" dxfId="5007" priority="5557" stopIfTrue="1">
      <formula>LEN(TRIM($O$65))=0</formula>
    </cfRule>
  </conditionalFormatting>
  <conditionalFormatting sqref="P65">
    <cfRule type="expression" dxfId="5006" priority="5558" stopIfTrue="1">
      <formula>LEN(TRIM($P$65))=0</formula>
    </cfRule>
  </conditionalFormatting>
  <conditionalFormatting sqref="Q65">
    <cfRule type="expression" dxfId="5005" priority="5559" stopIfTrue="1">
      <formula>LEN(TRIM($Q$65))=0</formula>
    </cfRule>
  </conditionalFormatting>
  <conditionalFormatting sqref="R65">
    <cfRule type="expression" dxfId="5004" priority="5560" stopIfTrue="1">
      <formula>LEN(TRIM($R$65))=0</formula>
    </cfRule>
  </conditionalFormatting>
  <conditionalFormatting sqref="S65">
    <cfRule type="expression" dxfId="5003" priority="5561" stopIfTrue="1">
      <formula>LEN(TRIM($S$65))=0</formula>
    </cfRule>
  </conditionalFormatting>
  <conditionalFormatting sqref="T65">
    <cfRule type="expression" dxfId="5002" priority="5562" stopIfTrue="1">
      <formula>LEN(TRIM($T$65))=0</formula>
    </cfRule>
  </conditionalFormatting>
  <conditionalFormatting sqref="U65">
    <cfRule type="expression" dxfId="5001" priority="5563" stopIfTrue="1">
      <formula>LEN(TRIM($U$65))=0</formula>
    </cfRule>
  </conditionalFormatting>
  <conditionalFormatting sqref="V65">
    <cfRule type="expression" dxfId="5000" priority="5564" stopIfTrue="1">
      <formula>LEN(TRIM($V$65))=0</formula>
    </cfRule>
  </conditionalFormatting>
  <conditionalFormatting sqref="W65">
    <cfRule type="expression" dxfId="4999" priority="5565" stopIfTrue="1">
      <formula>LEN(TRIM($W$65))=0</formula>
    </cfRule>
  </conditionalFormatting>
  <conditionalFormatting sqref="X65">
    <cfRule type="expression" dxfId="4998" priority="5566" stopIfTrue="1">
      <formula>LEN(TRIM($X$65))=0</formula>
    </cfRule>
  </conditionalFormatting>
  <conditionalFormatting sqref="Y65">
    <cfRule type="expression" dxfId="4997" priority="5567" stopIfTrue="1">
      <formula>LEN(TRIM($Y$65))=0</formula>
    </cfRule>
  </conditionalFormatting>
  <conditionalFormatting sqref="Z65">
    <cfRule type="expression" dxfId="4996" priority="5568" stopIfTrue="1">
      <formula>LEN(TRIM($Z$65))=0</formula>
    </cfRule>
  </conditionalFormatting>
  <conditionalFormatting sqref="AA65">
    <cfRule type="expression" dxfId="4995" priority="5569" stopIfTrue="1">
      <formula>LEN(TRIM($AA$65))=0</formula>
    </cfRule>
  </conditionalFormatting>
  <conditionalFormatting sqref="AB65">
    <cfRule type="expression" dxfId="4994" priority="5570" stopIfTrue="1">
      <formula>LEN(TRIM($AB$65))=0</formula>
    </cfRule>
  </conditionalFormatting>
  <conditionalFormatting sqref="AC65">
    <cfRule type="expression" dxfId="4993" priority="5571" stopIfTrue="1">
      <formula>LEN(TRIM($AC$65))=0</formula>
    </cfRule>
  </conditionalFormatting>
  <conditionalFormatting sqref="AD65">
    <cfRule type="expression" dxfId="4992" priority="5572" stopIfTrue="1">
      <formula>LEN(TRIM($AD$65))=0</formula>
    </cfRule>
  </conditionalFormatting>
  <conditionalFormatting sqref="AE65">
    <cfRule type="expression" dxfId="4991" priority="5573" stopIfTrue="1">
      <formula>LEN(TRIM($AE$65))=0</formula>
    </cfRule>
  </conditionalFormatting>
  <conditionalFormatting sqref="AF65">
    <cfRule type="expression" dxfId="4990" priority="5574" stopIfTrue="1">
      <formula>LEN(TRIM($AF$65))=0</formula>
    </cfRule>
  </conditionalFormatting>
  <conditionalFormatting sqref="AG65">
    <cfRule type="expression" dxfId="4989" priority="5575" stopIfTrue="1">
      <formula>LEN(TRIM($AG$65))=0</formula>
    </cfRule>
  </conditionalFormatting>
  <conditionalFormatting sqref="AH65">
    <cfRule type="expression" dxfId="4988" priority="5576" stopIfTrue="1">
      <formula>LEN(TRIM($AH$65))=0</formula>
    </cfRule>
  </conditionalFormatting>
  <conditionalFormatting sqref="AI65">
    <cfRule type="expression" dxfId="4987" priority="5577" stopIfTrue="1">
      <formula>LEN(TRIM($AI$65))=0</formula>
    </cfRule>
  </conditionalFormatting>
  <conditionalFormatting sqref="AJ65">
    <cfRule type="expression" dxfId="4986" priority="5578" stopIfTrue="1">
      <formula>LEN(TRIM($AJ$65))=0</formula>
    </cfRule>
  </conditionalFormatting>
  <conditionalFormatting sqref="AK65">
    <cfRule type="expression" dxfId="4985" priority="5579" stopIfTrue="1">
      <formula>LEN(TRIM($AK$65))=0</formula>
    </cfRule>
  </conditionalFormatting>
  <conditionalFormatting sqref="AL65">
    <cfRule type="expression" dxfId="4984" priority="5580" stopIfTrue="1">
      <formula>LEN(TRIM($AL$65))=0</formula>
    </cfRule>
  </conditionalFormatting>
  <conditionalFormatting sqref="AM65">
    <cfRule type="expression" dxfId="4983" priority="5581" stopIfTrue="1">
      <formula>LEN(TRIM($AM$65))=0</formula>
    </cfRule>
  </conditionalFormatting>
  <conditionalFormatting sqref="AN65">
    <cfRule type="expression" dxfId="4982" priority="5582" stopIfTrue="1">
      <formula>LEN(TRIM($AN$65))=0</formula>
    </cfRule>
  </conditionalFormatting>
  <conditionalFormatting sqref="AO65">
    <cfRule type="expression" dxfId="4981" priority="5583" stopIfTrue="1">
      <formula>LEN(TRIM($AO$65))=0</formula>
    </cfRule>
  </conditionalFormatting>
  <conditionalFormatting sqref="AP65">
    <cfRule type="expression" dxfId="4980" priority="5584" stopIfTrue="1">
      <formula>LEN(TRIM($AP$65))=0</formula>
    </cfRule>
  </conditionalFormatting>
  <conditionalFormatting sqref="AQ65">
    <cfRule type="expression" dxfId="4979" priority="5585" stopIfTrue="1">
      <formula>LEN(TRIM($AQ$65))=0</formula>
    </cfRule>
  </conditionalFormatting>
  <conditionalFormatting sqref="AR65">
    <cfRule type="expression" dxfId="4978" priority="5586" stopIfTrue="1">
      <formula>LEN(TRIM($AR$65))=0</formula>
    </cfRule>
  </conditionalFormatting>
  <conditionalFormatting sqref="F86">
    <cfRule type="expression" dxfId="4977" priority="5587" stopIfTrue="1">
      <formula>LEN(TRIM($F$86))=0</formula>
    </cfRule>
  </conditionalFormatting>
  <conditionalFormatting sqref="G86">
    <cfRule type="expression" dxfId="4976" priority="5588" stopIfTrue="1">
      <formula>LEN(TRIM($G$86))=0</formula>
    </cfRule>
  </conditionalFormatting>
  <conditionalFormatting sqref="H86">
    <cfRule type="expression" dxfId="4975" priority="5589" stopIfTrue="1">
      <formula>LEN(TRIM($H$86))=0</formula>
    </cfRule>
  </conditionalFormatting>
  <conditionalFormatting sqref="I86">
    <cfRule type="expression" dxfId="4974" priority="5590" stopIfTrue="1">
      <formula>LEN(TRIM($I$86))=0</formula>
    </cfRule>
  </conditionalFormatting>
  <conditionalFormatting sqref="J86">
    <cfRule type="expression" dxfId="4973" priority="5591" stopIfTrue="1">
      <formula>LEN(TRIM($J$86))=0</formula>
    </cfRule>
  </conditionalFormatting>
  <conditionalFormatting sqref="K86">
    <cfRule type="expression" dxfId="4972" priority="5592" stopIfTrue="1">
      <formula>LEN(TRIM($K$86))=0</formula>
    </cfRule>
  </conditionalFormatting>
  <conditionalFormatting sqref="L86">
    <cfRule type="expression" dxfId="4971" priority="5593" stopIfTrue="1">
      <formula>LEN(TRIM($L$86))=0</formula>
    </cfRule>
  </conditionalFormatting>
  <conditionalFormatting sqref="M86">
    <cfRule type="expression" dxfId="4970" priority="5594" stopIfTrue="1">
      <formula>LEN(TRIM($M$86))=0</formula>
    </cfRule>
  </conditionalFormatting>
  <conditionalFormatting sqref="N86">
    <cfRule type="expression" dxfId="4969" priority="5595" stopIfTrue="1">
      <formula>LEN(TRIM($N$86))=0</formula>
    </cfRule>
  </conditionalFormatting>
  <conditionalFormatting sqref="O86">
    <cfRule type="expression" dxfId="4968" priority="5596" stopIfTrue="1">
      <formula>LEN(TRIM($O$86))=0</formula>
    </cfRule>
  </conditionalFormatting>
  <conditionalFormatting sqref="P86">
    <cfRule type="expression" dxfId="4967" priority="5597" stopIfTrue="1">
      <formula>LEN(TRIM($P$86))=0</formula>
    </cfRule>
  </conditionalFormatting>
  <conditionalFormatting sqref="Q86">
    <cfRule type="expression" dxfId="4966" priority="5598" stopIfTrue="1">
      <formula>LEN(TRIM($Q$86))=0</formula>
    </cfRule>
  </conditionalFormatting>
  <conditionalFormatting sqref="R86">
    <cfRule type="expression" dxfId="4965" priority="5599" stopIfTrue="1">
      <formula>LEN(TRIM($R$86))=0</formula>
    </cfRule>
  </conditionalFormatting>
  <conditionalFormatting sqref="S86">
    <cfRule type="expression" dxfId="4964" priority="5600" stopIfTrue="1">
      <formula>LEN(TRIM($S$86))=0</formula>
    </cfRule>
  </conditionalFormatting>
  <conditionalFormatting sqref="T86">
    <cfRule type="expression" dxfId="4963" priority="5601" stopIfTrue="1">
      <formula>LEN(TRIM($T$86))=0</formula>
    </cfRule>
  </conditionalFormatting>
  <conditionalFormatting sqref="U86">
    <cfRule type="expression" dxfId="4962" priority="5602" stopIfTrue="1">
      <formula>LEN(TRIM($U$86))=0</formula>
    </cfRule>
  </conditionalFormatting>
  <conditionalFormatting sqref="V86">
    <cfRule type="expression" dxfId="4961" priority="5603" stopIfTrue="1">
      <formula>LEN(TRIM($V$86))=0</formula>
    </cfRule>
  </conditionalFormatting>
  <conditionalFormatting sqref="W86">
    <cfRule type="expression" dxfId="4960" priority="5604" stopIfTrue="1">
      <formula>LEN(TRIM($W$86))=0</formula>
    </cfRule>
  </conditionalFormatting>
  <conditionalFormatting sqref="X86">
    <cfRule type="expression" dxfId="4959" priority="5605" stopIfTrue="1">
      <formula>LEN(TRIM($X$86))=0</formula>
    </cfRule>
  </conditionalFormatting>
  <conditionalFormatting sqref="Y86">
    <cfRule type="expression" dxfId="4958" priority="5606" stopIfTrue="1">
      <formula>LEN(TRIM($Y$86))=0</formula>
    </cfRule>
  </conditionalFormatting>
  <conditionalFormatting sqref="Z86">
    <cfRule type="expression" dxfId="4957" priority="5607" stopIfTrue="1">
      <formula>LEN(TRIM($Z$86))=0</formula>
    </cfRule>
  </conditionalFormatting>
  <conditionalFormatting sqref="AA86">
    <cfRule type="expression" dxfId="4956" priority="5608" stopIfTrue="1">
      <formula>LEN(TRIM($AA$86))=0</formula>
    </cfRule>
  </conditionalFormatting>
  <conditionalFormatting sqref="AB86">
    <cfRule type="expression" dxfId="4955" priority="5609" stopIfTrue="1">
      <formula>LEN(TRIM($AB$86))=0</formula>
    </cfRule>
  </conditionalFormatting>
  <conditionalFormatting sqref="AC86">
    <cfRule type="expression" dxfId="4954" priority="5610" stopIfTrue="1">
      <formula>LEN(TRIM($AC$86))=0</formula>
    </cfRule>
  </conditionalFormatting>
  <conditionalFormatting sqref="AD86">
    <cfRule type="expression" dxfId="4953" priority="5611" stopIfTrue="1">
      <formula>LEN(TRIM($AD$86))=0</formula>
    </cfRule>
  </conditionalFormatting>
  <conditionalFormatting sqref="AE86">
    <cfRule type="expression" dxfId="4952" priority="5612" stopIfTrue="1">
      <formula>LEN(TRIM($AE$86))=0</formula>
    </cfRule>
  </conditionalFormatting>
  <conditionalFormatting sqref="AF86">
    <cfRule type="expression" dxfId="4951" priority="5613" stopIfTrue="1">
      <formula>LEN(TRIM($AF$86))=0</formula>
    </cfRule>
  </conditionalFormatting>
  <conditionalFormatting sqref="AG86">
    <cfRule type="expression" dxfId="4950" priority="5614" stopIfTrue="1">
      <formula>LEN(TRIM($AG$86))=0</formula>
    </cfRule>
  </conditionalFormatting>
  <conditionalFormatting sqref="AH86">
    <cfRule type="expression" dxfId="4949" priority="5615" stopIfTrue="1">
      <formula>LEN(TRIM($AH$86))=0</formula>
    </cfRule>
  </conditionalFormatting>
  <conditionalFormatting sqref="AI86">
    <cfRule type="expression" dxfId="4948" priority="5616" stopIfTrue="1">
      <formula>LEN(TRIM($AI$86))=0</formula>
    </cfRule>
  </conditionalFormatting>
  <conditionalFormatting sqref="AJ86">
    <cfRule type="expression" dxfId="4947" priority="5617" stopIfTrue="1">
      <formula>LEN(TRIM($AJ$86))=0</formula>
    </cfRule>
  </conditionalFormatting>
  <conditionalFormatting sqref="AK86">
    <cfRule type="expression" dxfId="4946" priority="5618" stopIfTrue="1">
      <formula>LEN(TRIM($AK$86))=0</formula>
    </cfRule>
  </conditionalFormatting>
  <conditionalFormatting sqref="AL86">
    <cfRule type="expression" dxfId="4945" priority="5619" stopIfTrue="1">
      <formula>LEN(TRIM($AL$86))=0</formula>
    </cfRule>
  </conditionalFormatting>
  <conditionalFormatting sqref="AM86">
    <cfRule type="expression" dxfId="4944" priority="5620" stopIfTrue="1">
      <formula>LEN(TRIM($AM$86))=0</formula>
    </cfRule>
  </conditionalFormatting>
  <conditionalFormatting sqref="AN86">
    <cfRule type="expression" dxfId="4943" priority="5621" stopIfTrue="1">
      <formula>LEN(TRIM($AN$86))=0</formula>
    </cfRule>
  </conditionalFormatting>
  <conditionalFormatting sqref="AO86">
    <cfRule type="expression" dxfId="4942" priority="5622" stopIfTrue="1">
      <formula>LEN(TRIM($AO$86))=0</formula>
    </cfRule>
  </conditionalFormatting>
  <conditionalFormatting sqref="AP86">
    <cfRule type="expression" dxfId="4941" priority="5623" stopIfTrue="1">
      <formula>LEN(TRIM($AP$86))=0</formula>
    </cfRule>
  </conditionalFormatting>
  <conditionalFormatting sqref="AQ86">
    <cfRule type="expression" dxfId="4940" priority="5624" stopIfTrue="1">
      <formula>LEN(TRIM($AQ$86))=0</formula>
    </cfRule>
  </conditionalFormatting>
  <conditionalFormatting sqref="AR86">
    <cfRule type="expression" dxfId="4939" priority="5625" stopIfTrue="1">
      <formula>LEN(TRIM($AR$86))=0</formula>
    </cfRule>
  </conditionalFormatting>
  <conditionalFormatting sqref="F87">
    <cfRule type="expression" dxfId="4938" priority="5626" stopIfTrue="1">
      <formula>LEN(TRIM($F$87))=0</formula>
    </cfRule>
  </conditionalFormatting>
  <conditionalFormatting sqref="G87">
    <cfRule type="expression" dxfId="4937" priority="5627" stopIfTrue="1">
      <formula>LEN(TRIM($G$87))=0</formula>
    </cfRule>
  </conditionalFormatting>
  <conditionalFormatting sqref="H87">
    <cfRule type="expression" dxfId="4936" priority="5628" stopIfTrue="1">
      <formula>LEN(TRIM($H$87))=0</formula>
    </cfRule>
  </conditionalFormatting>
  <conditionalFormatting sqref="I87">
    <cfRule type="expression" dxfId="4935" priority="5629" stopIfTrue="1">
      <formula>LEN(TRIM($I$87))=0</formula>
    </cfRule>
  </conditionalFormatting>
  <conditionalFormatting sqref="J87">
    <cfRule type="expression" dxfId="4934" priority="5630" stopIfTrue="1">
      <formula>LEN(TRIM($J$87))=0</formula>
    </cfRule>
  </conditionalFormatting>
  <conditionalFormatting sqref="K87">
    <cfRule type="expression" dxfId="4933" priority="5631" stopIfTrue="1">
      <formula>LEN(TRIM($K$87))=0</formula>
    </cfRule>
  </conditionalFormatting>
  <conditionalFormatting sqref="L87">
    <cfRule type="expression" dxfId="4932" priority="5632" stopIfTrue="1">
      <formula>LEN(TRIM($L$87))=0</formula>
    </cfRule>
  </conditionalFormatting>
  <conditionalFormatting sqref="M87">
    <cfRule type="expression" dxfId="4931" priority="5633" stopIfTrue="1">
      <formula>LEN(TRIM($M$87))=0</formula>
    </cfRule>
  </conditionalFormatting>
  <conditionalFormatting sqref="N87">
    <cfRule type="expression" dxfId="4930" priority="5634" stopIfTrue="1">
      <formula>LEN(TRIM($N$87))=0</formula>
    </cfRule>
  </conditionalFormatting>
  <conditionalFormatting sqref="O87">
    <cfRule type="expression" dxfId="4929" priority="5635" stopIfTrue="1">
      <formula>LEN(TRIM($O$87))=0</formula>
    </cfRule>
  </conditionalFormatting>
  <conditionalFormatting sqref="P87">
    <cfRule type="expression" dxfId="4928" priority="5636" stopIfTrue="1">
      <formula>LEN(TRIM($P$87))=0</formula>
    </cfRule>
  </conditionalFormatting>
  <conditionalFormatting sqref="Q87">
    <cfRule type="expression" dxfId="4927" priority="5637" stopIfTrue="1">
      <formula>LEN(TRIM($Q$87))=0</formula>
    </cfRule>
  </conditionalFormatting>
  <conditionalFormatting sqref="R87">
    <cfRule type="expression" dxfId="4926" priority="5638" stopIfTrue="1">
      <formula>LEN(TRIM($R$87))=0</formula>
    </cfRule>
  </conditionalFormatting>
  <conditionalFormatting sqref="S87">
    <cfRule type="expression" dxfId="4925" priority="5639" stopIfTrue="1">
      <formula>LEN(TRIM($S$87))=0</formula>
    </cfRule>
  </conditionalFormatting>
  <conditionalFormatting sqref="T87">
    <cfRule type="expression" dxfId="4924" priority="5640" stopIfTrue="1">
      <formula>LEN(TRIM($T$87))=0</formula>
    </cfRule>
  </conditionalFormatting>
  <conditionalFormatting sqref="U87">
    <cfRule type="expression" dxfId="4923" priority="5641" stopIfTrue="1">
      <formula>LEN(TRIM($U$87))=0</formula>
    </cfRule>
  </conditionalFormatting>
  <conditionalFormatting sqref="V87">
    <cfRule type="expression" dxfId="4922" priority="5642" stopIfTrue="1">
      <formula>LEN(TRIM($V$87))=0</formula>
    </cfRule>
  </conditionalFormatting>
  <conditionalFormatting sqref="W87">
    <cfRule type="expression" dxfId="4921" priority="5643" stopIfTrue="1">
      <formula>LEN(TRIM($W$87))=0</formula>
    </cfRule>
  </conditionalFormatting>
  <conditionalFormatting sqref="X87">
    <cfRule type="expression" dxfId="4920" priority="5644" stopIfTrue="1">
      <formula>LEN(TRIM($X$87))=0</formula>
    </cfRule>
  </conditionalFormatting>
  <conditionalFormatting sqref="Y87">
    <cfRule type="expression" dxfId="4919" priority="5645" stopIfTrue="1">
      <formula>LEN(TRIM($Y$87))=0</formula>
    </cfRule>
  </conditionalFormatting>
  <conditionalFormatting sqref="Z87">
    <cfRule type="expression" dxfId="4918" priority="5646" stopIfTrue="1">
      <formula>LEN(TRIM($Z$87))=0</formula>
    </cfRule>
  </conditionalFormatting>
  <conditionalFormatting sqref="AA87">
    <cfRule type="expression" dxfId="4917" priority="5647" stopIfTrue="1">
      <formula>LEN(TRIM($AA$87))=0</formula>
    </cfRule>
  </conditionalFormatting>
  <conditionalFormatting sqref="AB87">
    <cfRule type="expression" dxfId="4916" priority="5648" stopIfTrue="1">
      <formula>LEN(TRIM($AB$87))=0</formula>
    </cfRule>
  </conditionalFormatting>
  <conditionalFormatting sqref="AC87">
    <cfRule type="expression" dxfId="4915" priority="5649" stopIfTrue="1">
      <formula>LEN(TRIM($AC$87))=0</formula>
    </cfRule>
  </conditionalFormatting>
  <conditionalFormatting sqref="AD87">
    <cfRule type="expression" dxfId="4914" priority="5650" stopIfTrue="1">
      <formula>LEN(TRIM($AD$87))=0</formula>
    </cfRule>
  </conditionalFormatting>
  <conditionalFormatting sqref="AE87">
    <cfRule type="expression" dxfId="4913" priority="5651" stopIfTrue="1">
      <formula>LEN(TRIM($AE$87))=0</formula>
    </cfRule>
  </conditionalFormatting>
  <conditionalFormatting sqref="AF87">
    <cfRule type="expression" dxfId="4912" priority="5652" stopIfTrue="1">
      <formula>LEN(TRIM($AF$87))=0</formula>
    </cfRule>
  </conditionalFormatting>
  <conditionalFormatting sqref="AG87">
    <cfRule type="expression" dxfId="4911" priority="5653" stopIfTrue="1">
      <formula>LEN(TRIM($AG$87))=0</formula>
    </cfRule>
  </conditionalFormatting>
  <conditionalFormatting sqref="AH87">
    <cfRule type="expression" dxfId="4910" priority="5654" stopIfTrue="1">
      <formula>LEN(TRIM($AH$87))=0</formula>
    </cfRule>
  </conditionalFormatting>
  <conditionalFormatting sqref="AI87">
    <cfRule type="expression" dxfId="4909" priority="5655" stopIfTrue="1">
      <formula>LEN(TRIM($AI$87))=0</formula>
    </cfRule>
  </conditionalFormatting>
  <conditionalFormatting sqref="AJ87">
    <cfRule type="expression" dxfId="4908" priority="5656" stopIfTrue="1">
      <formula>LEN(TRIM($AJ$87))=0</formula>
    </cfRule>
  </conditionalFormatting>
  <conditionalFormatting sqref="AK87">
    <cfRule type="expression" dxfId="4907" priority="5657" stopIfTrue="1">
      <formula>LEN(TRIM($AK$87))=0</formula>
    </cfRule>
  </conditionalFormatting>
  <conditionalFormatting sqref="AL87">
    <cfRule type="expression" dxfId="4906" priority="5658" stopIfTrue="1">
      <formula>LEN(TRIM($AL$87))=0</formula>
    </cfRule>
  </conditionalFormatting>
  <conditionalFormatting sqref="AM87">
    <cfRule type="expression" dxfId="4905" priority="5659" stopIfTrue="1">
      <formula>LEN(TRIM($AM$87))=0</formula>
    </cfRule>
  </conditionalFormatting>
  <conditionalFormatting sqref="AN87">
    <cfRule type="expression" dxfId="4904" priority="5660" stopIfTrue="1">
      <formula>LEN(TRIM($AN$87))=0</formula>
    </cfRule>
  </conditionalFormatting>
  <conditionalFormatting sqref="AO87">
    <cfRule type="expression" dxfId="4903" priority="5661" stopIfTrue="1">
      <formula>LEN(TRIM($AO$87))=0</formula>
    </cfRule>
  </conditionalFormatting>
  <conditionalFormatting sqref="AP87">
    <cfRule type="expression" dxfId="4902" priority="5662" stopIfTrue="1">
      <formula>LEN(TRIM($AP$87))=0</formula>
    </cfRule>
  </conditionalFormatting>
  <conditionalFormatting sqref="AQ87">
    <cfRule type="expression" dxfId="4901" priority="5663" stopIfTrue="1">
      <formula>LEN(TRIM($AQ$87))=0</formula>
    </cfRule>
  </conditionalFormatting>
  <conditionalFormatting sqref="AR87">
    <cfRule type="expression" dxfId="4900" priority="5664" stopIfTrue="1">
      <formula>LEN(TRIM($AR$87))=0</formula>
    </cfRule>
  </conditionalFormatting>
  <conditionalFormatting sqref="F88">
    <cfRule type="expression" dxfId="4899" priority="5665" stopIfTrue="1">
      <formula>LEN(TRIM($F$88))=0</formula>
    </cfRule>
  </conditionalFormatting>
  <conditionalFormatting sqref="G88">
    <cfRule type="expression" dxfId="4898" priority="5666" stopIfTrue="1">
      <formula>LEN(TRIM($G$88))=0</formula>
    </cfRule>
  </conditionalFormatting>
  <conditionalFormatting sqref="H88">
    <cfRule type="expression" dxfId="4897" priority="5667" stopIfTrue="1">
      <formula>LEN(TRIM($H$88))=0</formula>
    </cfRule>
  </conditionalFormatting>
  <conditionalFormatting sqref="I88">
    <cfRule type="expression" dxfId="4896" priority="5668" stopIfTrue="1">
      <formula>LEN(TRIM($I$88))=0</formula>
    </cfRule>
  </conditionalFormatting>
  <conditionalFormatting sqref="J88">
    <cfRule type="expression" dxfId="4895" priority="5669" stopIfTrue="1">
      <formula>LEN(TRIM($J$88))=0</formula>
    </cfRule>
  </conditionalFormatting>
  <conditionalFormatting sqref="K88">
    <cfRule type="expression" dxfId="4894" priority="5670" stopIfTrue="1">
      <formula>LEN(TRIM($K$88))=0</formula>
    </cfRule>
  </conditionalFormatting>
  <conditionalFormatting sqref="L88">
    <cfRule type="expression" dxfId="4893" priority="5671" stopIfTrue="1">
      <formula>LEN(TRIM($L$88))=0</formula>
    </cfRule>
  </conditionalFormatting>
  <conditionalFormatting sqref="M88">
    <cfRule type="expression" dxfId="4892" priority="5672" stopIfTrue="1">
      <formula>LEN(TRIM($M$88))=0</formula>
    </cfRule>
  </conditionalFormatting>
  <conditionalFormatting sqref="N88">
    <cfRule type="expression" dxfId="4891" priority="5673" stopIfTrue="1">
      <formula>LEN(TRIM($N$88))=0</formula>
    </cfRule>
  </conditionalFormatting>
  <conditionalFormatting sqref="O88">
    <cfRule type="expression" dxfId="4890" priority="5674" stopIfTrue="1">
      <formula>LEN(TRIM($O$88))=0</formula>
    </cfRule>
  </conditionalFormatting>
  <conditionalFormatting sqref="P88">
    <cfRule type="expression" dxfId="4889" priority="5675" stopIfTrue="1">
      <formula>LEN(TRIM($P$88))=0</formula>
    </cfRule>
  </conditionalFormatting>
  <conditionalFormatting sqref="Q88">
    <cfRule type="expression" dxfId="4888" priority="5676" stopIfTrue="1">
      <formula>LEN(TRIM($Q$88))=0</formula>
    </cfRule>
  </conditionalFormatting>
  <conditionalFormatting sqref="R88">
    <cfRule type="expression" dxfId="4887" priority="5677" stopIfTrue="1">
      <formula>LEN(TRIM($R$88))=0</formula>
    </cfRule>
  </conditionalFormatting>
  <conditionalFormatting sqref="S88">
    <cfRule type="expression" dxfId="4886" priority="5678" stopIfTrue="1">
      <formula>LEN(TRIM($S$88))=0</formula>
    </cfRule>
  </conditionalFormatting>
  <conditionalFormatting sqref="T88">
    <cfRule type="expression" dxfId="4885" priority="5679" stopIfTrue="1">
      <formula>LEN(TRIM($T$88))=0</formula>
    </cfRule>
  </conditionalFormatting>
  <conditionalFormatting sqref="U88">
    <cfRule type="expression" dxfId="4884" priority="5680" stopIfTrue="1">
      <formula>LEN(TRIM($U$88))=0</formula>
    </cfRule>
  </conditionalFormatting>
  <conditionalFormatting sqref="V88">
    <cfRule type="expression" dxfId="4883" priority="5681" stopIfTrue="1">
      <formula>LEN(TRIM($V$88))=0</formula>
    </cfRule>
  </conditionalFormatting>
  <conditionalFormatting sqref="W88">
    <cfRule type="expression" dxfId="4882" priority="5682" stopIfTrue="1">
      <formula>LEN(TRIM($W$88))=0</formula>
    </cfRule>
  </conditionalFormatting>
  <conditionalFormatting sqref="X88">
    <cfRule type="expression" dxfId="4881" priority="5683" stopIfTrue="1">
      <formula>LEN(TRIM($X$88))=0</formula>
    </cfRule>
  </conditionalFormatting>
  <conditionalFormatting sqref="Y88">
    <cfRule type="expression" dxfId="4880" priority="5684" stopIfTrue="1">
      <formula>LEN(TRIM($Y$88))=0</formula>
    </cfRule>
  </conditionalFormatting>
  <conditionalFormatting sqref="Z88">
    <cfRule type="expression" dxfId="4879" priority="5685" stopIfTrue="1">
      <formula>LEN(TRIM($Z$88))=0</formula>
    </cfRule>
  </conditionalFormatting>
  <conditionalFormatting sqref="AA88">
    <cfRule type="expression" dxfId="4878" priority="5686" stopIfTrue="1">
      <formula>LEN(TRIM($AA$88))=0</formula>
    </cfRule>
  </conditionalFormatting>
  <conditionalFormatting sqref="AB88">
    <cfRule type="expression" dxfId="4877" priority="5687" stopIfTrue="1">
      <formula>LEN(TRIM($AB$88))=0</formula>
    </cfRule>
  </conditionalFormatting>
  <conditionalFormatting sqref="AC88">
    <cfRule type="expression" dxfId="4876" priority="5688" stopIfTrue="1">
      <formula>LEN(TRIM($AC$88))=0</formula>
    </cfRule>
  </conditionalFormatting>
  <conditionalFormatting sqref="AD88">
    <cfRule type="expression" dxfId="4875" priority="5689" stopIfTrue="1">
      <formula>LEN(TRIM($AD$88))=0</formula>
    </cfRule>
  </conditionalFormatting>
  <conditionalFormatting sqref="AE88">
    <cfRule type="expression" dxfId="4874" priority="5690" stopIfTrue="1">
      <formula>LEN(TRIM($AE$88))=0</formula>
    </cfRule>
  </conditionalFormatting>
  <conditionalFormatting sqref="AF88">
    <cfRule type="expression" dxfId="4873" priority="5691" stopIfTrue="1">
      <formula>LEN(TRIM($AF$88))=0</formula>
    </cfRule>
  </conditionalFormatting>
  <conditionalFormatting sqref="AG88">
    <cfRule type="expression" dxfId="4872" priority="5692" stopIfTrue="1">
      <formula>LEN(TRIM($AG$88))=0</formula>
    </cfRule>
  </conditionalFormatting>
  <conditionalFormatting sqref="AH88">
    <cfRule type="expression" dxfId="4871" priority="5693" stopIfTrue="1">
      <formula>LEN(TRIM($AH$88))=0</formula>
    </cfRule>
  </conditionalFormatting>
  <conditionalFormatting sqref="AI88">
    <cfRule type="expression" dxfId="4870" priority="5694" stopIfTrue="1">
      <formula>LEN(TRIM($AI$88))=0</formula>
    </cfRule>
  </conditionalFormatting>
  <conditionalFormatting sqref="AJ88">
    <cfRule type="expression" dxfId="4869" priority="5695" stopIfTrue="1">
      <formula>LEN(TRIM($AJ$88))=0</formula>
    </cfRule>
  </conditionalFormatting>
  <conditionalFormatting sqref="AK88">
    <cfRule type="expression" dxfId="4868" priority="5696" stopIfTrue="1">
      <formula>LEN(TRIM($AK$88))=0</formula>
    </cfRule>
  </conditionalFormatting>
  <conditionalFormatting sqref="AL88">
    <cfRule type="expression" dxfId="4867" priority="5697" stopIfTrue="1">
      <formula>LEN(TRIM($AL$88))=0</formula>
    </cfRule>
  </conditionalFormatting>
  <conditionalFormatting sqref="AM88">
    <cfRule type="expression" dxfId="4866" priority="5698" stopIfTrue="1">
      <formula>LEN(TRIM($AM$88))=0</formula>
    </cfRule>
  </conditionalFormatting>
  <conditionalFormatting sqref="AN88">
    <cfRule type="expression" dxfId="4865" priority="5699" stopIfTrue="1">
      <formula>LEN(TRIM($AN$88))=0</formula>
    </cfRule>
  </conditionalFormatting>
  <conditionalFormatting sqref="AO88">
    <cfRule type="expression" dxfId="4864" priority="5700" stopIfTrue="1">
      <formula>LEN(TRIM($AO$88))=0</formula>
    </cfRule>
  </conditionalFormatting>
  <conditionalFormatting sqref="AP88">
    <cfRule type="expression" dxfId="4863" priority="5701" stopIfTrue="1">
      <formula>LEN(TRIM($AP$88))=0</formula>
    </cfRule>
  </conditionalFormatting>
  <conditionalFormatting sqref="AQ88">
    <cfRule type="expression" dxfId="4862" priority="5702" stopIfTrue="1">
      <formula>LEN(TRIM($AQ$88))=0</formula>
    </cfRule>
  </conditionalFormatting>
  <conditionalFormatting sqref="AR88">
    <cfRule type="expression" dxfId="4861" priority="5703" stopIfTrue="1">
      <formula>LEN(TRIM($AR$88))=0</formula>
    </cfRule>
  </conditionalFormatting>
  <conditionalFormatting sqref="F89">
    <cfRule type="expression" dxfId="4860" priority="5704" stopIfTrue="1">
      <formula>LEN(TRIM($F$89))=0</formula>
    </cfRule>
  </conditionalFormatting>
  <conditionalFormatting sqref="G89">
    <cfRule type="expression" dxfId="4859" priority="5705" stopIfTrue="1">
      <formula>LEN(TRIM($G$89))=0</formula>
    </cfRule>
  </conditionalFormatting>
  <conditionalFormatting sqref="H89">
    <cfRule type="expression" dxfId="4858" priority="5706" stopIfTrue="1">
      <formula>LEN(TRIM($H$89))=0</formula>
    </cfRule>
  </conditionalFormatting>
  <conditionalFormatting sqref="I89">
    <cfRule type="expression" dxfId="4857" priority="5707" stopIfTrue="1">
      <formula>LEN(TRIM($I$89))=0</formula>
    </cfRule>
  </conditionalFormatting>
  <conditionalFormatting sqref="J89">
    <cfRule type="expression" dxfId="4856" priority="5708" stopIfTrue="1">
      <formula>LEN(TRIM($J$89))=0</formula>
    </cfRule>
  </conditionalFormatting>
  <conditionalFormatting sqref="K89">
    <cfRule type="expression" dxfId="4855" priority="5709" stopIfTrue="1">
      <formula>LEN(TRIM($K$89))=0</formula>
    </cfRule>
  </conditionalFormatting>
  <conditionalFormatting sqref="L89">
    <cfRule type="expression" dxfId="4854" priority="5710" stopIfTrue="1">
      <formula>LEN(TRIM($L$89))=0</formula>
    </cfRule>
  </conditionalFormatting>
  <conditionalFormatting sqref="M89">
    <cfRule type="expression" dxfId="4853" priority="5711" stopIfTrue="1">
      <formula>LEN(TRIM($M$89))=0</formula>
    </cfRule>
  </conditionalFormatting>
  <conditionalFormatting sqref="N89">
    <cfRule type="expression" dxfId="4852" priority="5712" stopIfTrue="1">
      <formula>LEN(TRIM($N$89))=0</formula>
    </cfRule>
  </conditionalFormatting>
  <conditionalFormatting sqref="O89">
    <cfRule type="expression" dxfId="4851" priority="5713" stopIfTrue="1">
      <formula>LEN(TRIM($O$89))=0</formula>
    </cfRule>
  </conditionalFormatting>
  <conditionalFormatting sqref="P89">
    <cfRule type="expression" dxfId="4850" priority="5714" stopIfTrue="1">
      <formula>LEN(TRIM($P$89))=0</formula>
    </cfRule>
  </conditionalFormatting>
  <conditionalFormatting sqref="Q89">
    <cfRule type="expression" dxfId="4849" priority="5715" stopIfTrue="1">
      <formula>LEN(TRIM($Q$89))=0</formula>
    </cfRule>
  </conditionalFormatting>
  <conditionalFormatting sqref="R89">
    <cfRule type="expression" dxfId="4848" priority="5716" stopIfTrue="1">
      <formula>LEN(TRIM($R$89))=0</formula>
    </cfRule>
  </conditionalFormatting>
  <conditionalFormatting sqref="S89">
    <cfRule type="expression" dxfId="4847" priority="5717" stopIfTrue="1">
      <formula>LEN(TRIM($S$89))=0</formula>
    </cfRule>
  </conditionalFormatting>
  <conditionalFormatting sqref="T89">
    <cfRule type="expression" dxfId="4846" priority="5718" stopIfTrue="1">
      <formula>LEN(TRIM($T$89))=0</formula>
    </cfRule>
  </conditionalFormatting>
  <conditionalFormatting sqref="U89">
    <cfRule type="expression" dxfId="4845" priority="5719" stopIfTrue="1">
      <formula>LEN(TRIM($U$89))=0</formula>
    </cfRule>
  </conditionalFormatting>
  <conditionalFormatting sqref="V89">
    <cfRule type="expression" dxfId="4844" priority="5720" stopIfTrue="1">
      <formula>LEN(TRIM($V$89))=0</formula>
    </cfRule>
  </conditionalFormatting>
  <conditionalFormatting sqref="W89">
    <cfRule type="expression" dxfId="4843" priority="5721" stopIfTrue="1">
      <formula>LEN(TRIM($W$89))=0</formula>
    </cfRule>
  </conditionalFormatting>
  <conditionalFormatting sqref="X89">
    <cfRule type="expression" dxfId="4842" priority="5722" stopIfTrue="1">
      <formula>LEN(TRIM($X$89))=0</formula>
    </cfRule>
  </conditionalFormatting>
  <conditionalFormatting sqref="Y89">
    <cfRule type="expression" dxfId="4841" priority="5723" stopIfTrue="1">
      <formula>LEN(TRIM($Y$89))=0</formula>
    </cfRule>
  </conditionalFormatting>
  <conditionalFormatting sqref="Z89">
    <cfRule type="expression" dxfId="4840" priority="5724" stopIfTrue="1">
      <formula>LEN(TRIM($Z$89))=0</formula>
    </cfRule>
  </conditionalFormatting>
  <conditionalFormatting sqref="AA89">
    <cfRule type="expression" dxfId="4839" priority="5725" stopIfTrue="1">
      <formula>LEN(TRIM($AA$89))=0</formula>
    </cfRule>
  </conditionalFormatting>
  <conditionalFormatting sqref="AB89">
    <cfRule type="expression" dxfId="4838" priority="5726" stopIfTrue="1">
      <formula>LEN(TRIM($AB$89))=0</formula>
    </cfRule>
  </conditionalFormatting>
  <conditionalFormatting sqref="AC89">
    <cfRule type="expression" dxfId="4837" priority="5727" stopIfTrue="1">
      <formula>LEN(TRIM($AC$89))=0</formula>
    </cfRule>
  </conditionalFormatting>
  <conditionalFormatting sqref="AD89">
    <cfRule type="expression" dxfId="4836" priority="5728" stopIfTrue="1">
      <formula>LEN(TRIM($AD$89))=0</formula>
    </cfRule>
  </conditionalFormatting>
  <conditionalFormatting sqref="AE89">
    <cfRule type="expression" dxfId="4835" priority="5729" stopIfTrue="1">
      <formula>LEN(TRIM($AE$89))=0</formula>
    </cfRule>
  </conditionalFormatting>
  <conditionalFormatting sqref="AF89">
    <cfRule type="expression" dxfId="4834" priority="5730" stopIfTrue="1">
      <formula>LEN(TRIM($AF$89))=0</formula>
    </cfRule>
  </conditionalFormatting>
  <conditionalFormatting sqref="AG89">
    <cfRule type="expression" dxfId="4833" priority="5731" stopIfTrue="1">
      <formula>LEN(TRIM($AG$89))=0</formula>
    </cfRule>
  </conditionalFormatting>
  <conditionalFormatting sqref="AH89">
    <cfRule type="expression" dxfId="4832" priority="5732" stopIfTrue="1">
      <formula>LEN(TRIM($AH$89))=0</formula>
    </cfRule>
  </conditionalFormatting>
  <conditionalFormatting sqref="AI89">
    <cfRule type="expression" dxfId="4831" priority="5733" stopIfTrue="1">
      <formula>LEN(TRIM($AI$89))=0</formula>
    </cfRule>
  </conditionalFormatting>
  <conditionalFormatting sqref="AJ89">
    <cfRule type="expression" dxfId="4830" priority="5734" stopIfTrue="1">
      <formula>LEN(TRIM($AJ$89))=0</formula>
    </cfRule>
  </conditionalFormatting>
  <conditionalFormatting sqref="AK89">
    <cfRule type="expression" dxfId="4829" priority="5735" stopIfTrue="1">
      <formula>LEN(TRIM($AK$89))=0</formula>
    </cfRule>
  </conditionalFormatting>
  <conditionalFormatting sqref="AL89">
    <cfRule type="expression" dxfId="4828" priority="5736" stopIfTrue="1">
      <formula>LEN(TRIM($AL$89))=0</formula>
    </cfRule>
  </conditionalFormatting>
  <conditionalFormatting sqref="AM89">
    <cfRule type="expression" dxfId="4827" priority="5737" stopIfTrue="1">
      <formula>LEN(TRIM($AM$89))=0</formula>
    </cfRule>
  </conditionalFormatting>
  <conditionalFormatting sqref="AN89">
    <cfRule type="expression" dxfId="4826" priority="5738" stopIfTrue="1">
      <formula>LEN(TRIM($AN$89))=0</formula>
    </cfRule>
  </conditionalFormatting>
  <conditionalFormatting sqref="AO89">
    <cfRule type="expression" dxfId="4825" priority="5739" stopIfTrue="1">
      <formula>LEN(TRIM($AO$89))=0</formula>
    </cfRule>
  </conditionalFormatting>
  <conditionalFormatting sqref="AP89">
    <cfRule type="expression" dxfId="4824" priority="5740" stopIfTrue="1">
      <formula>LEN(TRIM($AP$89))=0</formula>
    </cfRule>
  </conditionalFormatting>
  <conditionalFormatting sqref="AQ89">
    <cfRule type="expression" dxfId="4823" priority="5741" stopIfTrue="1">
      <formula>LEN(TRIM($AQ$89))=0</formula>
    </cfRule>
  </conditionalFormatting>
  <conditionalFormatting sqref="AR89">
    <cfRule type="expression" dxfId="4822" priority="5742" stopIfTrue="1">
      <formula>LEN(TRIM($AR$89))=0</formula>
    </cfRule>
  </conditionalFormatting>
  <conditionalFormatting sqref="S90">
    <cfRule type="expression" dxfId="4821" priority="5743" stopIfTrue="1">
      <formula>LEN(TRIM($S$90))=0</formula>
    </cfRule>
  </conditionalFormatting>
  <conditionalFormatting sqref="T90">
    <cfRule type="expression" dxfId="4820" priority="5744" stopIfTrue="1">
      <formula>LEN(TRIM($T$90))=0</formula>
    </cfRule>
  </conditionalFormatting>
  <conditionalFormatting sqref="U90">
    <cfRule type="expression" dxfId="4819" priority="5745" stopIfTrue="1">
      <formula>LEN(TRIM($U$90))=0</formula>
    </cfRule>
  </conditionalFormatting>
  <conditionalFormatting sqref="V90">
    <cfRule type="expression" dxfId="4818" priority="5746" stopIfTrue="1">
      <formula>LEN(TRIM($V$90))=0</formula>
    </cfRule>
  </conditionalFormatting>
  <conditionalFormatting sqref="W90">
    <cfRule type="expression" dxfId="4817" priority="5747" stopIfTrue="1">
      <formula>LEN(TRIM($W$90))=0</formula>
    </cfRule>
  </conditionalFormatting>
  <conditionalFormatting sqref="X90">
    <cfRule type="expression" dxfId="4816" priority="5748" stopIfTrue="1">
      <formula>LEN(TRIM($X$90))=0</formula>
    </cfRule>
  </conditionalFormatting>
  <conditionalFormatting sqref="Y90">
    <cfRule type="expression" dxfId="4815" priority="5749" stopIfTrue="1">
      <formula>LEN(TRIM($Y$90))=0</formula>
    </cfRule>
  </conditionalFormatting>
  <dataValidations count="1">
    <dataValidation type="whole" allowBlank="1" showErrorMessage="1" errorTitle="Input error" error="Enter a whole number." sqref="F14:AR14 F17:AR20 F22:AR24 F28:AR28 F30:AR35 F37:AR37 F42:AR42 F45:AR48 F50:AR52 F56:AR56 F58:AR63 F65:AR65 F86:AR89 S90:Y9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9900"/>
  </sheetPr>
  <dimension ref="A1:AR106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41" hidden="1" customWidth="1"/>
    <col min="2" max="2" width="18.28515625" style="41" hidden="1" customWidth="1"/>
    <col min="3" max="3" width="11" style="41" hidden="1" customWidth="1"/>
    <col min="4" max="4" width="86" style="1" customWidth="1"/>
    <col min="5" max="5" width="6.85546875" style="1" customWidth="1"/>
    <col min="6" max="44" width="15.7109375" style="1" customWidth="1"/>
    <col min="45" max="16384" width="9.140625" style="1"/>
  </cols>
  <sheetData>
    <row r="1" spans="1:44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268</v>
      </c>
      <c r="G1" s="30" t="s">
        <v>269</v>
      </c>
      <c r="H1" s="30" t="s">
        <v>270</v>
      </c>
      <c r="I1" s="30" t="s">
        <v>271</v>
      </c>
      <c r="J1" s="30" t="s">
        <v>272</v>
      </c>
      <c r="K1" s="30" t="s">
        <v>273</v>
      </c>
      <c r="L1" s="30" t="s">
        <v>274</v>
      </c>
      <c r="M1" s="30" t="s">
        <v>312</v>
      </c>
      <c r="N1" s="30" t="s">
        <v>337</v>
      </c>
      <c r="O1" s="30" t="s">
        <v>327</v>
      </c>
      <c r="P1" s="30" t="s">
        <v>275</v>
      </c>
      <c r="Q1" s="31" t="s">
        <v>314</v>
      </c>
      <c r="R1" s="31" t="s">
        <v>313</v>
      </c>
      <c r="S1" s="30" t="s">
        <v>282</v>
      </c>
      <c r="T1" s="30" t="s">
        <v>283</v>
      </c>
      <c r="U1" s="30" t="s">
        <v>276</v>
      </c>
      <c r="V1" s="30" t="s">
        <v>277</v>
      </c>
      <c r="W1" s="30" t="s">
        <v>278</v>
      </c>
      <c r="X1" s="30" t="s">
        <v>279</v>
      </c>
      <c r="Y1" s="30" t="s">
        <v>280</v>
      </c>
      <c r="Z1" s="30" t="s">
        <v>315</v>
      </c>
      <c r="AA1" s="30" t="s">
        <v>336</v>
      </c>
      <c r="AB1" s="30" t="s">
        <v>328</v>
      </c>
      <c r="AC1" s="30" t="s">
        <v>281</v>
      </c>
      <c r="AD1" s="31" t="s">
        <v>316</v>
      </c>
      <c r="AE1" s="31" t="s">
        <v>317</v>
      </c>
      <c r="AF1" s="30" t="s">
        <v>284</v>
      </c>
      <c r="AG1" s="30" t="s">
        <v>285</v>
      </c>
      <c r="AH1" s="30" t="s">
        <v>286</v>
      </c>
      <c r="AI1" s="30" t="s">
        <v>287</v>
      </c>
      <c r="AJ1" s="30" t="s">
        <v>288</v>
      </c>
      <c r="AK1" s="30" t="s">
        <v>289</v>
      </c>
      <c r="AL1" s="30" t="s">
        <v>290</v>
      </c>
      <c r="AM1" s="30" t="s">
        <v>318</v>
      </c>
      <c r="AN1" s="30" t="s">
        <v>335</v>
      </c>
      <c r="AO1" s="30" t="s">
        <v>329</v>
      </c>
      <c r="AP1" s="30" t="s">
        <v>291</v>
      </c>
      <c r="AQ1" s="31" t="s">
        <v>319</v>
      </c>
      <c r="AR1" s="31" t="s">
        <v>320</v>
      </c>
    </row>
    <row r="2" spans="1:44" ht="15" customHeight="1" x14ac:dyDescent="0.25">
      <c r="A2" s="12">
        <v>630</v>
      </c>
      <c r="B2" s="33"/>
      <c r="C2" s="19"/>
      <c r="D2" s="47" t="s">
        <v>159</v>
      </c>
      <c r="E2" s="47"/>
      <c r="F2" s="108" t="s">
        <v>165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08"/>
      <c r="T2" s="108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08"/>
      <c r="AG2" s="108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ht="15" customHeight="1" x14ac:dyDescent="0.25">
      <c r="A3" s="1" t="str">
        <f ca="1">MID(CELL("filename",A1),FIND("]", CELL("filename",A1))+1,255)</f>
        <v>DISPUTES_IndIS_Adv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08"/>
      <c r="T3" s="108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08"/>
      <c r="AG3" s="108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ht="15" customHeight="1" x14ac:dyDescent="0.25">
      <c r="A4" s="1" t="str">
        <f ca="1">"CLAIMSDURN"&amp;MID(A3,FIND("_",A3),255)</f>
        <v>CLAIMSDURN_IndIS_Adv</v>
      </c>
      <c r="B4" s="19"/>
      <c r="C4" s="12"/>
      <c r="D4" s="47" t="s">
        <v>143</v>
      </c>
      <c r="E4" s="47"/>
      <c r="F4" s="108" t="s">
        <v>166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08"/>
      <c r="T4" s="10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08"/>
      <c r="AG4" s="108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</row>
    <row r="5" spans="1:44" ht="15" customHeight="1" x14ac:dyDescent="0.25">
      <c r="A5" s="20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</row>
    <row r="6" spans="1:44" ht="15" customHeight="1" x14ac:dyDescent="0.25">
      <c r="A6" s="20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</row>
    <row r="7" spans="1:44" ht="15" customHeight="1" x14ac:dyDescent="0.25">
      <c r="A7" s="18"/>
      <c r="B7" s="19"/>
      <c r="C7" s="12"/>
      <c r="D7" s="154"/>
      <c r="E7" s="157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</row>
    <row r="8" spans="1:44" ht="30" customHeight="1" x14ac:dyDescent="0.25">
      <c r="A8" s="18"/>
      <c r="B8" s="19"/>
      <c r="C8" s="12"/>
      <c r="D8" s="154"/>
      <c r="E8" s="157"/>
      <c r="F8" s="244" t="s">
        <v>267</v>
      </c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6"/>
      <c r="S8" s="241" t="s">
        <v>141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3"/>
      <c r="AF8" s="232" t="s">
        <v>140</v>
      </c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4"/>
    </row>
    <row r="9" spans="1:44" ht="30" customHeight="1" x14ac:dyDescent="0.25">
      <c r="A9" s="19"/>
      <c r="B9" s="19"/>
      <c r="C9" s="19"/>
      <c r="D9" s="134" t="s">
        <v>298</v>
      </c>
      <c r="E9" s="157"/>
      <c r="F9" s="235" t="s">
        <v>97</v>
      </c>
      <c r="G9" s="236"/>
      <c r="H9" s="237" t="s">
        <v>4</v>
      </c>
      <c r="I9" s="235"/>
      <c r="J9" s="236"/>
      <c r="K9" s="168" t="s">
        <v>5</v>
      </c>
      <c r="L9" s="169" t="s">
        <v>74</v>
      </c>
      <c r="M9" s="215" t="s">
        <v>183</v>
      </c>
      <c r="N9" s="216"/>
      <c r="O9" s="217"/>
      <c r="P9" s="152" t="s">
        <v>184</v>
      </c>
      <c r="Q9" s="215" t="s">
        <v>188</v>
      </c>
      <c r="R9" s="217"/>
      <c r="S9" s="235" t="s">
        <v>97</v>
      </c>
      <c r="T9" s="236"/>
      <c r="U9" s="237" t="s">
        <v>4</v>
      </c>
      <c r="V9" s="235"/>
      <c r="W9" s="236"/>
      <c r="X9" s="168" t="s">
        <v>5</v>
      </c>
      <c r="Y9" s="169" t="s">
        <v>74</v>
      </c>
      <c r="Z9" s="215" t="s">
        <v>183</v>
      </c>
      <c r="AA9" s="216"/>
      <c r="AB9" s="217"/>
      <c r="AC9" s="152" t="s">
        <v>184</v>
      </c>
      <c r="AD9" s="215" t="s">
        <v>188</v>
      </c>
      <c r="AE9" s="217"/>
      <c r="AF9" s="235" t="s">
        <v>97</v>
      </c>
      <c r="AG9" s="236"/>
      <c r="AH9" s="237" t="s">
        <v>4</v>
      </c>
      <c r="AI9" s="235"/>
      <c r="AJ9" s="236"/>
      <c r="AK9" s="168" t="s">
        <v>5</v>
      </c>
      <c r="AL9" s="169" t="s">
        <v>74</v>
      </c>
      <c r="AM9" s="215" t="s">
        <v>183</v>
      </c>
      <c r="AN9" s="216"/>
      <c r="AO9" s="217"/>
      <c r="AP9" s="152" t="s">
        <v>184</v>
      </c>
      <c r="AQ9" s="215" t="s">
        <v>188</v>
      </c>
      <c r="AR9" s="217"/>
    </row>
    <row r="10" spans="1:44" ht="30" customHeight="1" x14ac:dyDescent="0.25">
      <c r="A10" s="19"/>
      <c r="B10" s="19"/>
      <c r="C10" s="19"/>
      <c r="D10" s="170" t="s">
        <v>334</v>
      </c>
      <c r="E10" s="171"/>
      <c r="F10" s="172" t="s">
        <v>97</v>
      </c>
      <c r="G10" s="173" t="s">
        <v>200</v>
      </c>
      <c r="H10" s="173" t="s">
        <v>453</v>
      </c>
      <c r="I10" s="173" t="s">
        <v>452</v>
      </c>
      <c r="J10" s="173" t="s">
        <v>208</v>
      </c>
      <c r="K10" s="173" t="s">
        <v>5</v>
      </c>
      <c r="L10" s="174" t="s">
        <v>74</v>
      </c>
      <c r="M10" s="175" t="s">
        <v>97</v>
      </c>
      <c r="N10" s="175" t="s">
        <v>321</v>
      </c>
      <c r="O10" s="175" t="s">
        <v>322</v>
      </c>
      <c r="P10" s="175" t="s">
        <v>97</v>
      </c>
      <c r="Q10" s="175" t="s">
        <v>97</v>
      </c>
      <c r="R10" s="175" t="s">
        <v>299</v>
      </c>
      <c r="S10" s="172" t="s">
        <v>97</v>
      </c>
      <c r="T10" s="173" t="s">
        <v>200</v>
      </c>
      <c r="U10" s="173" t="s">
        <v>206</v>
      </c>
      <c r="V10" s="173" t="s">
        <v>207</v>
      </c>
      <c r="W10" s="173" t="s">
        <v>208</v>
      </c>
      <c r="X10" s="173" t="s">
        <v>5</v>
      </c>
      <c r="Y10" s="174" t="s">
        <v>74</v>
      </c>
      <c r="Z10" s="175" t="s">
        <v>97</v>
      </c>
      <c r="AA10" s="175" t="s">
        <v>321</v>
      </c>
      <c r="AB10" s="175" t="s">
        <v>322</v>
      </c>
      <c r="AC10" s="175" t="s">
        <v>97</v>
      </c>
      <c r="AD10" s="175" t="s">
        <v>97</v>
      </c>
      <c r="AE10" s="175" t="s">
        <v>299</v>
      </c>
      <c r="AF10" s="172" t="s">
        <v>97</v>
      </c>
      <c r="AG10" s="173" t="s">
        <v>200</v>
      </c>
      <c r="AH10" s="173" t="s">
        <v>206</v>
      </c>
      <c r="AI10" s="173" t="s">
        <v>207</v>
      </c>
      <c r="AJ10" s="173" t="s">
        <v>208</v>
      </c>
      <c r="AK10" s="173" t="s">
        <v>5</v>
      </c>
      <c r="AL10" s="174" t="s">
        <v>74</v>
      </c>
      <c r="AM10" s="175" t="s">
        <v>97</v>
      </c>
      <c r="AN10" s="175" t="s">
        <v>321</v>
      </c>
      <c r="AO10" s="175" t="s">
        <v>322</v>
      </c>
      <c r="AP10" s="175" t="s">
        <v>97</v>
      </c>
      <c r="AQ10" s="175" t="s">
        <v>97</v>
      </c>
      <c r="AR10" s="175" t="s">
        <v>299</v>
      </c>
    </row>
    <row r="11" spans="1:44" s="35" customFormat="1" x14ac:dyDescent="0.25">
      <c r="A11" s="19"/>
      <c r="B11" s="19"/>
      <c r="C11" s="19"/>
      <c r="D11" s="176"/>
      <c r="E11" s="176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</row>
    <row r="12" spans="1:44" ht="15.75" customHeight="1" x14ac:dyDescent="0.25">
      <c r="A12" s="36"/>
      <c r="B12" s="12"/>
      <c r="C12" s="36"/>
      <c r="D12" s="89" t="s">
        <v>173</v>
      </c>
      <c r="E12" s="89"/>
      <c r="F12" s="90" t="s">
        <v>77</v>
      </c>
      <c r="G12" s="90" t="s">
        <v>77</v>
      </c>
      <c r="H12" s="90" t="s">
        <v>77</v>
      </c>
      <c r="I12" s="90" t="s">
        <v>77</v>
      </c>
      <c r="J12" s="90" t="s">
        <v>77</v>
      </c>
      <c r="K12" s="90" t="s">
        <v>77</v>
      </c>
      <c r="L12" s="90" t="s">
        <v>77</v>
      </c>
      <c r="M12" s="90" t="s">
        <v>77</v>
      </c>
      <c r="N12" s="90" t="s">
        <v>77</v>
      </c>
      <c r="O12" s="90" t="s">
        <v>77</v>
      </c>
      <c r="P12" s="90" t="s">
        <v>77</v>
      </c>
      <c r="Q12" s="90" t="s">
        <v>77</v>
      </c>
      <c r="R12" s="90" t="s">
        <v>77</v>
      </c>
      <c r="S12" s="90" t="s">
        <v>77</v>
      </c>
      <c r="T12" s="90" t="s">
        <v>77</v>
      </c>
      <c r="U12" s="90" t="s">
        <v>77</v>
      </c>
      <c r="V12" s="90" t="s">
        <v>77</v>
      </c>
      <c r="W12" s="90" t="s">
        <v>77</v>
      </c>
      <c r="X12" s="90" t="s">
        <v>77</v>
      </c>
      <c r="Y12" s="90" t="s">
        <v>77</v>
      </c>
      <c r="Z12" s="90" t="s">
        <v>77</v>
      </c>
      <c r="AA12" s="90" t="s">
        <v>77</v>
      </c>
      <c r="AB12" s="90" t="s">
        <v>77</v>
      </c>
      <c r="AC12" s="90" t="s">
        <v>77</v>
      </c>
      <c r="AD12" s="90" t="s">
        <v>77</v>
      </c>
      <c r="AE12" s="90" t="s">
        <v>77</v>
      </c>
      <c r="AF12" s="90" t="s">
        <v>77</v>
      </c>
      <c r="AG12" s="90" t="s">
        <v>77</v>
      </c>
      <c r="AH12" s="90" t="s">
        <v>77</v>
      </c>
      <c r="AI12" s="90" t="s">
        <v>77</v>
      </c>
      <c r="AJ12" s="90" t="s">
        <v>77</v>
      </c>
      <c r="AK12" s="90" t="s">
        <v>77</v>
      </c>
      <c r="AL12" s="90" t="s">
        <v>77</v>
      </c>
      <c r="AM12" s="90" t="s">
        <v>77</v>
      </c>
      <c r="AN12" s="90" t="s">
        <v>77</v>
      </c>
      <c r="AO12" s="90" t="s">
        <v>77</v>
      </c>
      <c r="AP12" s="90" t="s">
        <v>77</v>
      </c>
      <c r="AQ12" s="90" t="s">
        <v>77</v>
      </c>
      <c r="AR12" s="90" t="s">
        <v>77</v>
      </c>
    </row>
    <row r="13" spans="1:44" x14ac:dyDescent="0.25">
      <c r="A13" s="111"/>
      <c r="B13" s="36"/>
      <c r="C13" s="12"/>
      <c r="D13" s="92"/>
      <c r="E13" s="153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</row>
    <row r="14" spans="1:44" x14ac:dyDescent="0.25">
      <c r="A14" s="110" t="str">
        <f>D12</f>
        <v>DISPUTES BY NUMBER</v>
      </c>
      <c r="B14" s="36"/>
      <c r="C14" s="40" t="s">
        <v>25</v>
      </c>
      <c r="D14" s="53" t="s">
        <v>351</v>
      </c>
      <c r="E14" s="53" t="s">
        <v>225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"/>
      <c r="L14" s="251">
        <v>0</v>
      </c>
      <c r="M14" s="25"/>
      <c r="N14" s="25"/>
      <c r="O14" s="25"/>
      <c r="P14" s="25"/>
      <c r="Q14" s="25"/>
      <c r="R14" s="25"/>
      <c r="S14" s="251">
        <v>0</v>
      </c>
      <c r="T14" s="251">
        <v>0</v>
      </c>
      <c r="U14" s="251">
        <v>0</v>
      </c>
      <c r="V14" s="251">
        <v>0</v>
      </c>
      <c r="W14" s="251">
        <v>0</v>
      </c>
      <c r="X14" s="25"/>
      <c r="Y14" s="251">
        <v>0</v>
      </c>
      <c r="Z14" s="25"/>
      <c r="AA14" s="25"/>
      <c r="AB14" s="25"/>
      <c r="AC14" s="25"/>
      <c r="AD14" s="25"/>
      <c r="AE14" s="25"/>
      <c r="AF14" s="251">
        <v>0</v>
      </c>
      <c r="AG14" s="251">
        <v>0</v>
      </c>
      <c r="AH14" s="251">
        <v>0</v>
      </c>
      <c r="AI14" s="251">
        <v>0</v>
      </c>
      <c r="AJ14" s="251">
        <v>0</v>
      </c>
      <c r="AK14" s="25"/>
      <c r="AL14" s="251">
        <v>0</v>
      </c>
      <c r="AM14" s="25"/>
      <c r="AN14" s="25"/>
      <c r="AO14" s="25"/>
      <c r="AP14" s="25"/>
      <c r="AQ14" s="25"/>
      <c r="AR14" s="25"/>
    </row>
    <row r="15" spans="1:44" x14ac:dyDescent="0.25">
      <c r="A15" s="110"/>
      <c r="B15" s="36"/>
      <c r="C15" s="40"/>
      <c r="D15" s="92"/>
      <c r="E15" s="153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 spans="1:44" x14ac:dyDescent="0.25">
      <c r="A16" s="111" t="str">
        <f t="shared" ref="A16:A25" si="0">$A$14</f>
        <v>DISPUTES BY NUMBER</v>
      </c>
      <c r="B16" s="36"/>
      <c r="C16" s="12" t="s">
        <v>26</v>
      </c>
      <c r="D16" s="53" t="s">
        <v>353</v>
      </c>
      <c r="E16" s="53" t="s">
        <v>226</v>
      </c>
      <c r="F16" s="95">
        <f>SUBTOTAL(9,F17:F20)</f>
        <v>0</v>
      </c>
      <c r="G16" s="95">
        <f t="shared" ref="G16:R16" si="1">SUBTOTAL(9,G17:G20)</f>
        <v>0</v>
      </c>
      <c r="H16" s="95">
        <f t="shared" si="1"/>
        <v>0</v>
      </c>
      <c r="I16" s="95">
        <f t="shared" si="1"/>
        <v>0</v>
      </c>
      <c r="J16" s="95">
        <f t="shared" si="1"/>
        <v>0</v>
      </c>
      <c r="K16" s="95">
        <f t="shared" si="1"/>
        <v>0</v>
      </c>
      <c r="L16" s="95">
        <f t="shared" si="1"/>
        <v>0</v>
      </c>
      <c r="M16" s="95">
        <f t="shared" si="1"/>
        <v>0</v>
      </c>
      <c r="N16" s="95">
        <f>SUBTOTAL(9,N17:N20)</f>
        <v>0</v>
      </c>
      <c r="O16" s="95">
        <f>SUBTOTAL(9,O17:O20)</f>
        <v>0</v>
      </c>
      <c r="P16" s="95">
        <f t="shared" si="1"/>
        <v>0</v>
      </c>
      <c r="Q16" s="95">
        <f>SUBTOTAL(9,Q17:Q20)</f>
        <v>0</v>
      </c>
      <c r="R16" s="95">
        <f t="shared" si="1"/>
        <v>0</v>
      </c>
      <c r="S16" s="95">
        <f>SUBTOTAL(9,S17:S20)</f>
        <v>0</v>
      </c>
      <c r="T16" s="95">
        <f t="shared" ref="T16:AE16" si="2">SUBTOTAL(9,T17:T20)</f>
        <v>0</v>
      </c>
      <c r="U16" s="95">
        <f t="shared" si="2"/>
        <v>0</v>
      </c>
      <c r="V16" s="95">
        <f t="shared" si="2"/>
        <v>0</v>
      </c>
      <c r="W16" s="95">
        <f t="shared" si="2"/>
        <v>0</v>
      </c>
      <c r="X16" s="95">
        <f t="shared" si="2"/>
        <v>0</v>
      </c>
      <c r="Y16" s="95">
        <f t="shared" si="2"/>
        <v>0</v>
      </c>
      <c r="Z16" s="95">
        <f t="shared" si="2"/>
        <v>0</v>
      </c>
      <c r="AA16" s="95">
        <f>SUBTOTAL(9,AA17:AA20)</f>
        <v>0</v>
      </c>
      <c r="AB16" s="95">
        <f>SUBTOTAL(9,AB17:AB20)</f>
        <v>0</v>
      </c>
      <c r="AC16" s="95">
        <f t="shared" si="2"/>
        <v>0</v>
      </c>
      <c r="AD16" s="95">
        <f>SUBTOTAL(9,AD17:AD20)</f>
        <v>0</v>
      </c>
      <c r="AE16" s="95">
        <f t="shared" si="2"/>
        <v>0</v>
      </c>
      <c r="AF16" s="95">
        <f>SUBTOTAL(9,AF17:AF20)</f>
        <v>0</v>
      </c>
      <c r="AG16" s="95">
        <f t="shared" ref="AG16:AR16" si="3">SUBTOTAL(9,AG17:AG20)</f>
        <v>0</v>
      </c>
      <c r="AH16" s="95">
        <f t="shared" si="3"/>
        <v>0</v>
      </c>
      <c r="AI16" s="95">
        <f t="shared" si="3"/>
        <v>0</v>
      </c>
      <c r="AJ16" s="95">
        <f t="shared" si="3"/>
        <v>0</v>
      </c>
      <c r="AK16" s="95">
        <f t="shared" si="3"/>
        <v>0</v>
      </c>
      <c r="AL16" s="95">
        <f t="shared" si="3"/>
        <v>0</v>
      </c>
      <c r="AM16" s="95">
        <f t="shared" si="3"/>
        <v>0</v>
      </c>
      <c r="AN16" s="95">
        <f>SUBTOTAL(9,AN17:AN20)</f>
        <v>0</v>
      </c>
      <c r="AO16" s="95">
        <f>SUBTOTAL(9,AO17:AO20)</f>
        <v>0</v>
      </c>
      <c r="AP16" s="95">
        <f t="shared" si="3"/>
        <v>0</v>
      </c>
      <c r="AQ16" s="95">
        <f>SUBTOTAL(9,AQ17:AQ20)</f>
        <v>0</v>
      </c>
      <c r="AR16" s="95">
        <f t="shared" si="3"/>
        <v>0</v>
      </c>
    </row>
    <row r="17" spans="1:44" x14ac:dyDescent="0.25">
      <c r="A17" s="111" t="str">
        <f t="shared" si="0"/>
        <v>DISPUTES BY NUMBER</v>
      </c>
      <c r="B17" s="36"/>
      <c r="C17" s="12" t="s">
        <v>26</v>
      </c>
      <c r="D17" s="53" t="s">
        <v>256</v>
      </c>
      <c r="E17" s="53" t="s">
        <v>506</v>
      </c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"/>
      <c r="L17" s="251">
        <v>0</v>
      </c>
      <c r="M17" s="25"/>
      <c r="N17" s="25"/>
      <c r="O17" s="25"/>
      <c r="P17" s="25"/>
      <c r="Q17" s="25"/>
      <c r="R17" s="25"/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"/>
      <c r="Y17" s="251">
        <v>0</v>
      </c>
      <c r="Z17" s="25"/>
      <c r="AA17" s="25"/>
      <c r="AB17" s="25"/>
      <c r="AC17" s="25"/>
      <c r="AD17" s="25"/>
      <c r="AE17" s="25"/>
      <c r="AF17" s="251">
        <v>0</v>
      </c>
      <c r="AG17" s="251">
        <v>0</v>
      </c>
      <c r="AH17" s="251">
        <v>0</v>
      </c>
      <c r="AI17" s="251">
        <v>0</v>
      </c>
      <c r="AJ17" s="251">
        <v>0</v>
      </c>
      <c r="AK17" s="25"/>
      <c r="AL17" s="251">
        <v>0</v>
      </c>
      <c r="AM17" s="25"/>
      <c r="AN17" s="25"/>
      <c r="AO17" s="25"/>
      <c r="AP17" s="25"/>
      <c r="AQ17" s="25"/>
      <c r="AR17" s="25"/>
    </row>
    <row r="18" spans="1:44" x14ac:dyDescent="0.25">
      <c r="A18" s="111" t="str">
        <f t="shared" si="0"/>
        <v>DISPUTES BY NUMBER</v>
      </c>
      <c r="B18" s="36"/>
      <c r="C18" s="12" t="s">
        <v>26</v>
      </c>
      <c r="D18" s="53" t="s">
        <v>255</v>
      </c>
      <c r="E18" s="53" t="s">
        <v>507</v>
      </c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"/>
      <c r="L18" s="251">
        <v>0</v>
      </c>
      <c r="M18" s="25"/>
      <c r="N18" s="25"/>
      <c r="O18" s="25"/>
      <c r="P18" s="25"/>
      <c r="Q18" s="25"/>
      <c r="R18" s="25"/>
      <c r="S18" s="251">
        <v>0</v>
      </c>
      <c r="T18" s="251">
        <v>0</v>
      </c>
      <c r="U18" s="251">
        <v>0</v>
      </c>
      <c r="V18" s="251">
        <v>0</v>
      </c>
      <c r="W18" s="251">
        <v>0</v>
      </c>
      <c r="X18" s="25"/>
      <c r="Y18" s="251">
        <v>0</v>
      </c>
      <c r="Z18" s="25"/>
      <c r="AA18" s="25"/>
      <c r="AB18" s="25"/>
      <c r="AC18" s="25"/>
      <c r="AD18" s="25"/>
      <c r="AE18" s="25"/>
      <c r="AF18" s="251">
        <v>0</v>
      </c>
      <c r="AG18" s="251">
        <v>0</v>
      </c>
      <c r="AH18" s="251">
        <v>0</v>
      </c>
      <c r="AI18" s="251">
        <v>0</v>
      </c>
      <c r="AJ18" s="251">
        <v>0</v>
      </c>
      <c r="AK18" s="25"/>
      <c r="AL18" s="251">
        <v>0</v>
      </c>
      <c r="AM18" s="25"/>
      <c r="AN18" s="25"/>
      <c r="AO18" s="25"/>
      <c r="AP18" s="25"/>
      <c r="AQ18" s="25"/>
      <c r="AR18" s="25"/>
    </row>
    <row r="19" spans="1:44" x14ac:dyDescent="0.25">
      <c r="A19" s="111" t="str">
        <f t="shared" si="0"/>
        <v>DISPUTES BY NUMBER</v>
      </c>
      <c r="B19" s="36"/>
      <c r="C19" s="12" t="s">
        <v>26</v>
      </c>
      <c r="D19" s="53" t="s">
        <v>523</v>
      </c>
      <c r="E19" s="53" t="s">
        <v>508</v>
      </c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"/>
      <c r="L19" s="251">
        <v>0</v>
      </c>
      <c r="M19" s="25"/>
      <c r="N19" s="25"/>
      <c r="O19" s="25"/>
      <c r="P19" s="25"/>
      <c r="Q19" s="25"/>
      <c r="R19" s="25"/>
      <c r="S19" s="251">
        <v>0</v>
      </c>
      <c r="T19" s="251">
        <v>0</v>
      </c>
      <c r="U19" s="251">
        <v>0</v>
      </c>
      <c r="V19" s="251">
        <v>0</v>
      </c>
      <c r="W19" s="251">
        <v>0</v>
      </c>
      <c r="X19" s="25"/>
      <c r="Y19" s="251">
        <v>0</v>
      </c>
      <c r="Z19" s="25"/>
      <c r="AA19" s="25"/>
      <c r="AB19" s="25"/>
      <c r="AC19" s="25"/>
      <c r="AD19" s="25"/>
      <c r="AE19" s="25"/>
      <c r="AF19" s="251">
        <v>0</v>
      </c>
      <c r="AG19" s="251">
        <v>0</v>
      </c>
      <c r="AH19" s="251">
        <v>0</v>
      </c>
      <c r="AI19" s="251">
        <v>0</v>
      </c>
      <c r="AJ19" s="251">
        <v>0</v>
      </c>
      <c r="AK19" s="25"/>
      <c r="AL19" s="251">
        <v>0</v>
      </c>
      <c r="AM19" s="25"/>
      <c r="AN19" s="25"/>
      <c r="AO19" s="25"/>
      <c r="AP19" s="25"/>
      <c r="AQ19" s="25"/>
      <c r="AR19" s="25"/>
    </row>
    <row r="20" spans="1:44" x14ac:dyDescent="0.25">
      <c r="A20" s="111" t="str">
        <f t="shared" si="0"/>
        <v>DISPUTES BY NUMBER</v>
      </c>
      <c r="B20" s="36"/>
      <c r="C20" s="12" t="s">
        <v>26</v>
      </c>
      <c r="D20" s="53" t="s">
        <v>292</v>
      </c>
      <c r="E20" s="53" t="s">
        <v>509</v>
      </c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"/>
      <c r="L20" s="251">
        <v>0</v>
      </c>
      <c r="M20" s="25"/>
      <c r="N20" s="25"/>
      <c r="O20" s="25"/>
      <c r="P20" s="25"/>
      <c r="Q20" s="25"/>
      <c r="R20" s="25"/>
      <c r="S20" s="251">
        <v>0</v>
      </c>
      <c r="T20" s="251">
        <v>0</v>
      </c>
      <c r="U20" s="251">
        <v>0</v>
      </c>
      <c r="V20" s="251">
        <v>0</v>
      </c>
      <c r="W20" s="251">
        <v>0</v>
      </c>
      <c r="X20" s="25"/>
      <c r="Y20" s="251">
        <v>0</v>
      </c>
      <c r="Z20" s="25"/>
      <c r="AA20" s="25"/>
      <c r="AB20" s="25"/>
      <c r="AC20" s="25"/>
      <c r="AD20" s="25"/>
      <c r="AE20" s="25"/>
      <c r="AF20" s="251">
        <v>0</v>
      </c>
      <c r="AG20" s="251">
        <v>0</v>
      </c>
      <c r="AH20" s="251">
        <v>0</v>
      </c>
      <c r="AI20" s="251">
        <v>0</v>
      </c>
      <c r="AJ20" s="251">
        <v>0</v>
      </c>
      <c r="AK20" s="25"/>
      <c r="AL20" s="251">
        <v>0</v>
      </c>
      <c r="AM20" s="25"/>
      <c r="AN20" s="25"/>
      <c r="AO20" s="25"/>
      <c r="AP20" s="25"/>
      <c r="AQ20" s="25"/>
      <c r="AR20" s="25"/>
    </row>
    <row r="21" spans="1:44" x14ac:dyDescent="0.25">
      <c r="A21" s="111" t="str">
        <f t="shared" si="0"/>
        <v>DISPUTES BY NUMBER</v>
      </c>
      <c r="B21" s="36"/>
      <c r="C21" s="12" t="s">
        <v>26</v>
      </c>
      <c r="D21" s="53" t="s">
        <v>354</v>
      </c>
      <c r="E21" s="53" t="s">
        <v>227</v>
      </c>
      <c r="F21" s="95">
        <f>SUBTOTAL(9,F22:F24)</f>
        <v>0</v>
      </c>
      <c r="G21" s="95">
        <f>SUBTOTAL(9,G22:G24)</f>
        <v>0</v>
      </c>
      <c r="H21" s="95">
        <f t="shared" ref="H21:R21" si="4">SUBTOTAL(9,H22:H24)</f>
        <v>0</v>
      </c>
      <c r="I21" s="95">
        <f>SUBTOTAL(9,I22:I24)</f>
        <v>0</v>
      </c>
      <c r="J21" s="95">
        <f>SUBTOTAL(9,J22:J24)</f>
        <v>0</v>
      </c>
      <c r="K21" s="95">
        <f t="shared" si="4"/>
        <v>0</v>
      </c>
      <c r="L21" s="95">
        <f>SUBTOTAL(9,L22:L24)</f>
        <v>0</v>
      </c>
      <c r="M21" s="95">
        <f t="shared" si="4"/>
        <v>0</v>
      </c>
      <c r="N21" s="95">
        <f>SUBTOTAL(9,N22:N24)</f>
        <v>0</v>
      </c>
      <c r="O21" s="95">
        <f>SUBTOTAL(9,O22:O24)</f>
        <v>0</v>
      </c>
      <c r="P21" s="95">
        <f t="shared" si="4"/>
        <v>0</v>
      </c>
      <c r="Q21" s="95">
        <f>SUBTOTAL(9,Q22:Q24)</f>
        <v>0</v>
      </c>
      <c r="R21" s="95">
        <f t="shared" si="4"/>
        <v>0</v>
      </c>
      <c r="S21" s="95">
        <f t="shared" ref="S21:Y21" si="5">SUBTOTAL(9,S22:S24)</f>
        <v>0</v>
      </c>
      <c r="T21" s="95">
        <f t="shared" si="5"/>
        <v>0</v>
      </c>
      <c r="U21" s="95">
        <f t="shared" si="5"/>
        <v>0</v>
      </c>
      <c r="V21" s="95">
        <f t="shared" si="5"/>
        <v>0</v>
      </c>
      <c r="W21" s="95">
        <f t="shared" si="5"/>
        <v>0</v>
      </c>
      <c r="X21" s="95">
        <f t="shared" si="5"/>
        <v>0</v>
      </c>
      <c r="Y21" s="95">
        <f t="shared" si="5"/>
        <v>0</v>
      </c>
      <c r="Z21" s="95">
        <f t="shared" ref="Z21:AE21" si="6">SUBTOTAL(9,Z22:Z24)</f>
        <v>0</v>
      </c>
      <c r="AA21" s="95">
        <f>SUBTOTAL(9,AA22:AA24)</f>
        <v>0</v>
      </c>
      <c r="AB21" s="95">
        <f>SUBTOTAL(9,AB22:AB24)</f>
        <v>0</v>
      </c>
      <c r="AC21" s="95">
        <f t="shared" si="6"/>
        <v>0</v>
      </c>
      <c r="AD21" s="95">
        <f>SUBTOTAL(9,AD22:AD24)</f>
        <v>0</v>
      </c>
      <c r="AE21" s="95">
        <f t="shared" si="6"/>
        <v>0</v>
      </c>
      <c r="AF21" s="95">
        <f t="shared" ref="AF21:AL21" si="7">SUBTOTAL(9,AF22:AF24)</f>
        <v>0</v>
      </c>
      <c r="AG21" s="95">
        <f t="shared" si="7"/>
        <v>0</v>
      </c>
      <c r="AH21" s="95">
        <f t="shared" si="7"/>
        <v>0</v>
      </c>
      <c r="AI21" s="95">
        <f t="shared" si="7"/>
        <v>0</v>
      </c>
      <c r="AJ21" s="95">
        <f t="shared" si="7"/>
        <v>0</v>
      </c>
      <c r="AK21" s="95">
        <f t="shared" si="7"/>
        <v>0</v>
      </c>
      <c r="AL21" s="95">
        <f t="shared" si="7"/>
        <v>0</v>
      </c>
      <c r="AM21" s="95">
        <f t="shared" ref="AM21:AR21" si="8">SUBTOTAL(9,AM22:AM24)</f>
        <v>0</v>
      </c>
      <c r="AN21" s="95">
        <f>SUBTOTAL(9,AN22:AN24)</f>
        <v>0</v>
      </c>
      <c r="AO21" s="95">
        <f>SUBTOTAL(9,AO22:AO24)</f>
        <v>0</v>
      </c>
      <c r="AP21" s="95">
        <f t="shared" si="8"/>
        <v>0</v>
      </c>
      <c r="AQ21" s="95">
        <f>SUBTOTAL(9,AQ22:AQ24)</f>
        <v>0</v>
      </c>
      <c r="AR21" s="95">
        <f t="shared" si="8"/>
        <v>0</v>
      </c>
    </row>
    <row r="22" spans="1:44" x14ac:dyDescent="0.25">
      <c r="A22" s="111" t="str">
        <f t="shared" si="0"/>
        <v>DISPUTES BY NUMBER</v>
      </c>
      <c r="B22" s="36"/>
      <c r="C22" s="12" t="s">
        <v>26</v>
      </c>
      <c r="D22" s="53" t="s">
        <v>222</v>
      </c>
      <c r="E22" s="53" t="s">
        <v>257</v>
      </c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"/>
      <c r="L22" s="251">
        <v>0</v>
      </c>
      <c r="M22" s="25"/>
      <c r="N22" s="25"/>
      <c r="O22" s="25"/>
      <c r="P22" s="25"/>
      <c r="Q22" s="25"/>
      <c r="R22" s="25"/>
      <c r="S22" s="251">
        <v>0</v>
      </c>
      <c r="T22" s="251">
        <v>0</v>
      </c>
      <c r="U22" s="251">
        <v>0</v>
      </c>
      <c r="V22" s="251">
        <v>0</v>
      </c>
      <c r="W22" s="251">
        <v>0</v>
      </c>
      <c r="X22" s="25"/>
      <c r="Y22" s="251">
        <v>0</v>
      </c>
      <c r="Z22" s="25"/>
      <c r="AA22" s="25"/>
      <c r="AB22" s="25"/>
      <c r="AC22" s="25"/>
      <c r="AD22" s="25"/>
      <c r="AE22" s="25"/>
      <c r="AF22" s="251">
        <v>0</v>
      </c>
      <c r="AG22" s="251">
        <v>0</v>
      </c>
      <c r="AH22" s="251">
        <v>0</v>
      </c>
      <c r="AI22" s="251">
        <v>0</v>
      </c>
      <c r="AJ22" s="251">
        <v>0</v>
      </c>
      <c r="AK22" s="25"/>
      <c r="AL22" s="251">
        <v>0</v>
      </c>
      <c r="AM22" s="25"/>
      <c r="AN22" s="25"/>
      <c r="AO22" s="25"/>
      <c r="AP22" s="25"/>
      <c r="AQ22" s="25"/>
      <c r="AR22" s="25"/>
    </row>
    <row r="23" spans="1:44" x14ac:dyDescent="0.25">
      <c r="A23" s="111" t="str">
        <f t="shared" si="0"/>
        <v>DISPUTES BY NUMBER</v>
      </c>
      <c r="B23" s="36"/>
      <c r="C23" s="12" t="s">
        <v>26</v>
      </c>
      <c r="D23" s="53" t="s">
        <v>224</v>
      </c>
      <c r="E23" s="53" t="s">
        <v>258</v>
      </c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"/>
      <c r="L23" s="251">
        <v>0</v>
      </c>
      <c r="M23" s="25"/>
      <c r="N23" s="25"/>
      <c r="O23" s="25"/>
      <c r="P23" s="25"/>
      <c r="Q23" s="25"/>
      <c r="R23" s="25"/>
      <c r="S23" s="251">
        <v>0</v>
      </c>
      <c r="T23" s="251">
        <v>0</v>
      </c>
      <c r="U23" s="251">
        <v>0</v>
      </c>
      <c r="V23" s="251">
        <v>0</v>
      </c>
      <c r="W23" s="251">
        <v>0</v>
      </c>
      <c r="X23" s="25"/>
      <c r="Y23" s="251">
        <v>0</v>
      </c>
      <c r="Z23" s="25"/>
      <c r="AA23" s="25"/>
      <c r="AB23" s="25"/>
      <c r="AC23" s="25"/>
      <c r="AD23" s="25"/>
      <c r="AE23" s="25"/>
      <c r="AF23" s="251">
        <v>0</v>
      </c>
      <c r="AG23" s="251">
        <v>0</v>
      </c>
      <c r="AH23" s="251">
        <v>0</v>
      </c>
      <c r="AI23" s="251">
        <v>0</v>
      </c>
      <c r="AJ23" s="251">
        <v>0</v>
      </c>
      <c r="AK23" s="25"/>
      <c r="AL23" s="251">
        <v>0</v>
      </c>
      <c r="AM23" s="25"/>
      <c r="AN23" s="25"/>
      <c r="AO23" s="25"/>
      <c r="AP23" s="25"/>
      <c r="AQ23" s="25"/>
      <c r="AR23" s="25"/>
    </row>
    <row r="24" spans="1:44" x14ac:dyDescent="0.25">
      <c r="A24" s="111" t="str">
        <f t="shared" si="0"/>
        <v>DISPUTES BY NUMBER</v>
      </c>
      <c r="B24" s="36"/>
      <c r="C24" s="12" t="s">
        <v>26</v>
      </c>
      <c r="D24" s="53" t="s">
        <v>341</v>
      </c>
      <c r="E24" s="53" t="s">
        <v>259</v>
      </c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"/>
      <c r="L24" s="251">
        <v>0</v>
      </c>
      <c r="M24" s="25"/>
      <c r="N24" s="25"/>
      <c r="O24" s="25"/>
      <c r="P24" s="25"/>
      <c r="Q24" s="25"/>
      <c r="R24" s="25"/>
      <c r="S24" s="251">
        <v>0</v>
      </c>
      <c r="T24" s="251">
        <v>0</v>
      </c>
      <c r="U24" s="251">
        <v>0</v>
      </c>
      <c r="V24" s="251">
        <v>0</v>
      </c>
      <c r="W24" s="251">
        <v>0</v>
      </c>
      <c r="X24" s="25"/>
      <c r="Y24" s="251">
        <v>0</v>
      </c>
      <c r="Z24" s="25"/>
      <c r="AA24" s="25"/>
      <c r="AB24" s="25"/>
      <c r="AC24" s="25"/>
      <c r="AD24" s="25"/>
      <c r="AE24" s="25"/>
      <c r="AF24" s="251">
        <v>0</v>
      </c>
      <c r="AG24" s="251">
        <v>0</v>
      </c>
      <c r="AH24" s="251">
        <v>0</v>
      </c>
      <c r="AI24" s="251">
        <v>0</v>
      </c>
      <c r="AJ24" s="251">
        <v>0</v>
      </c>
      <c r="AK24" s="25"/>
      <c r="AL24" s="251">
        <v>0</v>
      </c>
      <c r="AM24" s="25"/>
      <c r="AN24" s="25"/>
      <c r="AO24" s="25"/>
      <c r="AP24" s="25"/>
      <c r="AQ24" s="25"/>
      <c r="AR24" s="25"/>
    </row>
    <row r="25" spans="1:44" x14ac:dyDescent="0.25">
      <c r="A25" s="111" t="str">
        <f t="shared" si="0"/>
        <v>DISPUTES BY NUMBER</v>
      </c>
      <c r="B25" s="36"/>
      <c r="C25" s="12" t="s">
        <v>26</v>
      </c>
      <c r="D25" s="53" t="s">
        <v>515</v>
      </c>
      <c r="E25" s="53" t="s">
        <v>228</v>
      </c>
      <c r="F25" s="95">
        <f t="shared" ref="F25:AR25" si="9">F14+F16-F21</f>
        <v>0</v>
      </c>
      <c r="G25" s="95">
        <f t="shared" si="9"/>
        <v>0</v>
      </c>
      <c r="H25" s="95">
        <f t="shared" si="9"/>
        <v>0</v>
      </c>
      <c r="I25" s="95">
        <f t="shared" si="9"/>
        <v>0</v>
      </c>
      <c r="J25" s="95">
        <f t="shared" si="9"/>
        <v>0</v>
      </c>
      <c r="K25" s="95">
        <f t="shared" si="9"/>
        <v>0</v>
      </c>
      <c r="L25" s="95">
        <f t="shared" si="9"/>
        <v>0</v>
      </c>
      <c r="M25" s="95">
        <f t="shared" si="9"/>
        <v>0</v>
      </c>
      <c r="N25" s="95">
        <f t="shared" si="9"/>
        <v>0</v>
      </c>
      <c r="O25" s="95">
        <f t="shared" si="9"/>
        <v>0</v>
      </c>
      <c r="P25" s="95">
        <f t="shared" si="9"/>
        <v>0</v>
      </c>
      <c r="Q25" s="95">
        <f t="shared" si="9"/>
        <v>0</v>
      </c>
      <c r="R25" s="95">
        <f t="shared" si="9"/>
        <v>0</v>
      </c>
      <c r="S25" s="95">
        <f t="shared" si="9"/>
        <v>0</v>
      </c>
      <c r="T25" s="95">
        <f t="shared" si="9"/>
        <v>0</v>
      </c>
      <c r="U25" s="95">
        <f t="shared" si="9"/>
        <v>0</v>
      </c>
      <c r="V25" s="95">
        <f t="shared" si="9"/>
        <v>0</v>
      </c>
      <c r="W25" s="95">
        <f t="shared" si="9"/>
        <v>0</v>
      </c>
      <c r="X25" s="95">
        <f t="shared" si="9"/>
        <v>0</v>
      </c>
      <c r="Y25" s="95">
        <f t="shared" si="9"/>
        <v>0</v>
      </c>
      <c r="Z25" s="95">
        <f t="shared" si="9"/>
        <v>0</v>
      </c>
      <c r="AA25" s="95">
        <f t="shared" si="9"/>
        <v>0</v>
      </c>
      <c r="AB25" s="95">
        <f t="shared" si="9"/>
        <v>0</v>
      </c>
      <c r="AC25" s="95">
        <f t="shared" si="9"/>
        <v>0</v>
      </c>
      <c r="AD25" s="95">
        <f t="shared" si="9"/>
        <v>0</v>
      </c>
      <c r="AE25" s="95">
        <f t="shared" si="9"/>
        <v>0</v>
      </c>
      <c r="AF25" s="95">
        <f t="shared" si="9"/>
        <v>0</v>
      </c>
      <c r="AG25" s="95">
        <f t="shared" si="9"/>
        <v>0</v>
      </c>
      <c r="AH25" s="95">
        <f t="shared" si="9"/>
        <v>0</v>
      </c>
      <c r="AI25" s="95">
        <f t="shared" si="9"/>
        <v>0</v>
      </c>
      <c r="AJ25" s="95">
        <f t="shared" si="9"/>
        <v>0</v>
      </c>
      <c r="AK25" s="95">
        <f t="shared" si="9"/>
        <v>0</v>
      </c>
      <c r="AL25" s="95">
        <f t="shared" si="9"/>
        <v>0</v>
      </c>
      <c r="AM25" s="95">
        <f t="shared" si="9"/>
        <v>0</v>
      </c>
      <c r="AN25" s="95">
        <f t="shared" si="9"/>
        <v>0</v>
      </c>
      <c r="AO25" s="95">
        <f t="shared" si="9"/>
        <v>0</v>
      </c>
      <c r="AP25" s="95">
        <f t="shared" si="9"/>
        <v>0</v>
      </c>
      <c r="AQ25" s="95">
        <f t="shared" si="9"/>
        <v>0</v>
      </c>
      <c r="AR25" s="95">
        <f t="shared" si="9"/>
        <v>0</v>
      </c>
    </row>
    <row r="26" spans="1:44" x14ac:dyDescent="0.25">
      <c r="A26" s="111"/>
      <c r="B26" s="36"/>
      <c r="C26" s="1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</row>
    <row r="27" spans="1:44" x14ac:dyDescent="0.25">
      <c r="A27" s="111" t="str">
        <f t="shared" ref="A27:A35" si="10">$A$14</f>
        <v>DISPUTES BY NUMBER</v>
      </c>
      <c r="B27" s="36"/>
      <c r="C27" s="12" t="s">
        <v>26</v>
      </c>
      <c r="D27" s="53" t="s">
        <v>355</v>
      </c>
      <c r="E27" s="53" t="s">
        <v>27</v>
      </c>
      <c r="F27" s="95">
        <f t="shared" ref="F27:R27" si="11">SUBTOTAL(9,F28:F35)</f>
        <v>0</v>
      </c>
      <c r="G27" s="95">
        <f t="shared" si="11"/>
        <v>0</v>
      </c>
      <c r="H27" s="95">
        <f t="shared" si="11"/>
        <v>0</v>
      </c>
      <c r="I27" s="95">
        <f t="shared" si="11"/>
        <v>0</v>
      </c>
      <c r="J27" s="95">
        <f t="shared" si="11"/>
        <v>0</v>
      </c>
      <c r="K27" s="95">
        <f t="shared" si="11"/>
        <v>0</v>
      </c>
      <c r="L27" s="95">
        <f t="shared" si="11"/>
        <v>0</v>
      </c>
      <c r="M27" s="95">
        <f t="shared" si="11"/>
        <v>0</v>
      </c>
      <c r="N27" s="95">
        <f>SUBTOTAL(9,N28:N35)</f>
        <v>0</v>
      </c>
      <c r="O27" s="95">
        <f>SUBTOTAL(9,O28:O35)</f>
        <v>0</v>
      </c>
      <c r="P27" s="95">
        <f t="shared" si="11"/>
        <v>0</v>
      </c>
      <c r="Q27" s="95">
        <f>SUBTOTAL(9,Q28:Q35)</f>
        <v>0</v>
      </c>
      <c r="R27" s="95">
        <f t="shared" si="11"/>
        <v>0</v>
      </c>
      <c r="S27" s="95">
        <f t="shared" ref="S27:AR27" si="12">SUBTOTAL(9,S28:S35)</f>
        <v>0</v>
      </c>
      <c r="T27" s="95">
        <f t="shared" si="12"/>
        <v>0</v>
      </c>
      <c r="U27" s="95">
        <f t="shared" si="12"/>
        <v>0</v>
      </c>
      <c r="V27" s="95">
        <f t="shared" si="12"/>
        <v>0</v>
      </c>
      <c r="W27" s="95">
        <f t="shared" si="12"/>
        <v>0</v>
      </c>
      <c r="X27" s="95">
        <f t="shared" si="12"/>
        <v>0</v>
      </c>
      <c r="Y27" s="95">
        <f t="shared" si="12"/>
        <v>0</v>
      </c>
      <c r="Z27" s="95">
        <f t="shared" si="12"/>
        <v>0</v>
      </c>
      <c r="AA27" s="95">
        <f>SUBTOTAL(9,AA28:AA35)</f>
        <v>0</v>
      </c>
      <c r="AB27" s="95">
        <f>SUBTOTAL(9,AB28:AB35)</f>
        <v>0</v>
      </c>
      <c r="AC27" s="95">
        <f t="shared" si="12"/>
        <v>0</v>
      </c>
      <c r="AD27" s="95">
        <f>SUBTOTAL(9,AD28:AD35)</f>
        <v>0</v>
      </c>
      <c r="AE27" s="95">
        <f t="shared" si="12"/>
        <v>0</v>
      </c>
      <c r="AF27" s="95">
        <f t="shared" si="12"/>
        <v>0</v>
      </c>
      <c r="AG27" s="95">
        <f t="shared" si="12"/>
        <v>0</v>
      </c>
      <c r="AH27" s="95">
        <f t="shared" si="12"/>
        <v>0</v>
      </c>
      <c r="AI27" s="95">
        <f t="shared" si="12"/>
        <v>0</v>
      </c>
      <c r="AJ27" s="95">
        <f t="shared" si="12"/>
        <v>0</v>
      </c>
      <c r="AK27" s="95">
        <f t="shared" si="12"/>
        <v>0</v>
      </c>
      <c r="AL27" s="95">
        <f t="shared" si="12"/>
        <v>0</v>
      </c>
      <c r="AM27" s="95">
        <f t="shared" si="12"/>
        <v>0</v>
      </c>
      <c r="AN27" s="95">
        <f>SUBTOTAL(9,AN28:AN35)</f>
        <v>0</v>
      </c>
      <c r="AO27" s="95">
        <f>SUBTOTAL(9,AO28:AO35)</f>
        <v>0</v>
      </c>
      <c r="AP27" s="95">
        <f t="shared" si="12"/>
        <v>0</v>
      </c>
      <c r="AQ27" s="95">
        <f>SUBTOTAL(9,AQ28:AQ35)</f>
        <v>0</v>
      </c>
      <c r="AR27" s="95">
        <f t="shared" si="12"/>
        <v>0</v>
      </c>
    </row>
    <row r="28" spans="1:44" x14ac:dyDescent="0.25">
      <c r="A28" s="111" t="str">
        <f t="shared" si="10"/>
        <v>DISPUTES BY NUMBER</v>
      </c>
      <c r="B28" s="36"/>
      <c r="C28" s="12" t="s">
        <v>26</v>
      </c>
      <c r="D28" s="53" t="s">
        <v>454</v>
      </c>
      <c r="E28" s="53" t="s">
        <v>229</v>
      </c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"/>
      <c r="L28" s="251">
        <v>0</v>
      </c>
      <c r="M28" s="25"/>
      <c r="N28" s="25"/>
      <c r="O28" s="25"/>
      <c r="P28" s="25"/>
      <c r="Q28" s="25"/>
      <c r="R28" s="25"/>
      <c r="S28" s="251">
        <v>0</v>
      </c>
      <c r="T28" s="251">
        <v>0</v>
      </c>
      <c r="U28" s="251">
        <v>0</v>
      </c>
      <c r="V28" s="251">
        <v>0</v>
      </c>
      <c r="W28" s="251">
        <v>0</v>
      </c>
      <c r="X28" s="25"/>
      <c r="Y28" s="251">
        <v>0</v>
      </c>
      <c r="Z28" s="25"/>
      <c r="AA28" s="25"/>
      <c r="AB28" s="25"/>
      <c r="AC28" s="25"/>
      <c r="AD28" s="25"/>
      <c r="AE28" s="25"/>
      <c r="AF28" s="251">
        <v>0</v>
      </c>
      <c r="AG28" s="251">
        <v>0</v>
      </c>
      <c r="AH28" s="251">
        <v>0</v>
      </c>
      <c r="AI28" s="251">
        <v>0</v>
      </c>
      <c r="AJ28" s="251">
        <v>0</v>
      </c>
      <c r="AK28" s="25"/>
      <c r="AL28" s="251">
        <v>0</v>
      </c>
      <c r="AM28" s="25"/>
      <c r="AN28" s="25"/>
      <c r="AO28" s="25"/>
      <c r="AP28" s="25"/>
      <c r="AQ28" s="25"/>
      <c r="AR28" s="25"/>
    </row>
    <row r="29" spans="1:44" x14ac:dyDescent="0.25">
      <c r="A29" s="111" t="str">
        <f t="shared" si="10"/>
        <v>DISPUTES BY NUMBER</v>
      </c>
      <c r="B29" s="36"/>
      <c r="C29" s="12" t="s">
        <v>26</v>
      </c>
      <c r="D29" s="53" t="s">
        <v>455</v>
      </c>
      <c r="E29" s="53" t="s">
        <v>230</v>
      </c>
      <c r="F29" s="95">
        <f>SUBTOTAL(9,F30:F32)</f>
        <v>0</v>
      </c>
      <c r="G29" s="95">
        <f t="shared" ref="G29:AR29" si="13">SUBTOTAL(9,G30:G32)</f>
        <v>0</v>
      </c>
      <c r="H29" s="95">
        <f t="shared" si="13"/>
        <v>0</v>
      </c>
      <c r="I29" s="95">
        <f t="shared" si="13"/>
        <v>0</v>
      </c>
      <c r="J29" s="95">
        <f t="shared" si="13"/>
        <v>0</v>
      </c>
      <c r="K29" s="95">
        <f t="shared" si="13"/>
        <v>0</v>
      </c>
      <c r="L29" s="95">
        <f t="shared" si="13"/>
        <v>0</v>
      </c>
      <c r="M29" s="95">
        <f t="shared" si="13"/>
        <v>0</v>
      </c>
      <c r="N29" s="95">
        <f t="shared" si="13"/>
        <v>0</v>
      </c>
      <c r="O29" s="95">
        <f t="shared" si="13"/>
        <v>0</v>
      </c>
      <c r="P29" s="95">
        <f t="shared" si="13"/>
        <v>0</v>
      </c>
      <c r="Q29" s="95">
        <f t="shared" si="13"/>
        <v>0</v>
      </c>
      <c r="R29" s="95">
        <f t="shared" si="13"/>
        <v>0</v>
      </c>
      <c r="S29" s="95">
        <f t="shared" si="13"/>
        <v>0</v>
      </c>
      <c r="T29" s="95">
        <f t="shared" si="13"/>
        <v>0</v>
      </c>
      <c r="U29" s="95">
        <f t="shared" si="13"/>
        <v>0</v>
      </c>
      <c r="V29" s="95">
        <f t="shared" si="13"/>
        <v>0</v>
      </c>
      <c r="W29" s="95">
        <f t="shared" si="13"/>
        <v>0</v>
      </c>
      <c r="X29" s="95">
        <f t="shared" si="13"/>
        <v>0</v>
      </c>
      <c r="Y29" s="95">
        <f t="shared" si="13"/>
        <v>0</v>
      </c>
      <c r="Z29" s="95">
        <f t="shared" si="13"/>
        <v>0</v>
      </c>
      <c r="AA29" s="95">
        <f t="shared" si="13"/>
        <v>0</v>
      </c>
      <c r="AB29" s="95">
        <f t="shared" si="13"/>
        <v>0</v>
      </c>
      <c r="AC29" s="95">
        <f t="shared" si="13"/>
        <v>0</v>
      </c>
      <c r="AD29" s="95">
        <f t="shared" si="13"/>
        <v>0</v>
      </c>
      <c r="AE29" s="95">
        <f t="shared" si="13"/>
        <v>0</v>
      </c>
      <c r="AF29" s="95">
        <f t="shared" si="13"/>
        <v>0</v>
      </c>
      <c r="AG29" s="95">
        <f t="shared" si="13"/>
        <v>0</v>
      </c>
      <c r="AH29" s="95">
        <f t="shared" si="13"/>
        <v>0</v>
      </c>
      <c r="AI29" s="95">
        <f t="shared" si="13"/>
        <v>0</v>
      </c>
      <c r="AJ29" s="95">
        <f t="shared" si="13"/>
        <v>0</v>
      </c>
      <c r="AK29" s="95">
        <f t="shared" si="13"/>
        <v>0</v>
      </c>
      <c r="AL29" s="95">
        <f t="shared" si="13"/>
        <v>0</v>
      </c>
      <c r="AM29" s="95">
        <f t="shared" si="13"/>
        <v>0</v>
      </c>
      <c r="AN29" s="95">
        <f t="shared" si="13"/>
        <v>0</v>
      </c>
      <c r="AO29" s="95">
        <f t="shared" si="13"/>
        <v>0</v>
      </c>
      <c r="AP29" s="95">
        <f t="shared" si="13"/>
        <v>0</v>
      </c>
      <c r="AQ29" s="95">
        <f t="shared" si="13"/>
        <v>0</v>
      </c>
      <c r="AR29" s="95">
        <f t="shared" si="13"/>
        <v>0</v>
      </c>
    </row>
    <row r="30" spans="1:44" x14ac:dyDescent="0.25">
      <c r="A30" s="111" t="str">
        <f t="shared" si="10"/>
        <v>DISPUTES BY NUMBER</v>
      </c>
      <c r="B30" s="36"/>
      <c r="C30" s="12" t="s">
        <v>26</v>
      </c>
      <c r="D30" s="53" t="s">
        <v>456</v>
      </c>
      <c r="E30" s="53" t="s">
        <v>510</v>
      </c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"/>
      <c r="L30" s="251">
        <v>0</v>
      </c>
      <c r="M30" s="25"/>
      <c r="N30" s="25"/>
      <c r="O30" s="25"/>
      <c r="P30" s="25"/>
      <c r="Q30" s="25"/>
      <c r="R30" s="25"/>
      <c r="S30" s="251">
        <v>0</v>
      </c>
      <c r="T30" s="251">
        <v>0</v>
      </c>
      <c r="U30" s="251">
        <v>0</v>
      </c>
      <c r="V30" s="251">
        <v>0</v>
      </c>
      <c r="W30" s="251">
        <v>0</v>
      </c>
      <c r="X30" s="25"/>
      <c r="Y30" s="251">
        <v>0</v>
      </c>
      <c r="Z30" s="25"/>
      <c r="AA30" s="25"/>
      <c r="AB30" s="25"/>
      <c r="AC30" s="25"/>
      <c r="AD30" s="25"/>
      <c r="AE30" s="25"/>
      <c r="AF30" s="251">
        <v>0</v>
      </c>
      <c r="AG30" s="251">
        <v>0</v>
      </c>
      <c r="AH30" s="251">
        <v>0</v>
      </c>
      <c r="AI30" s="251">
        <v>0</v>
      </c>
      <c r="AJ30" s="251">
        <v>0</v>
      </c>
      <c r="AK30" s="25"/>
      <c r="AL30" s="251">
        <v>0</v>
      </c>
      <c r="AM30" s="25"/>
      <c r="AN30" s="25"/>
      <c r="AO30" s="25"/>
      <c r="AP30" s="25"/>
      <c r="AQ30" s="25"/>
      <c r="AR30" s="25"/>
    </row>
    <row r="31" spans="1:44" x14ac:dyDescent="0.25">
      <c r="A31" s="111" t="str">
        <f t="shared" si="10"/>
        <v>DISPUTES BY NUMBER</v>
      </c>
      <c r="B31" s="36"/>
      <c r="C31" s="12" t="s">
        <v>26</v>
      </c>
      <c r="D31" s="53" t="s">
        <v>356</v>
      </c>
      <c r="E31" s="53" t="s">
        <v>511</v>
      </c>
      <c r="F31" s="251">
        <v>0</v>
      </c>
      <c r="G31" s="251">
        <v>0</v>
      </c>
      <c r="H31" s="251">
        <v>0</v>
      </c>
      <c r="I31" s="251">
        <v>0</v>
      </c>
      <c r="J31" s="251">
        <v>0</v>
      </c>
      <c r="K31" s="25"/>
      <c r="L31" s="251">
        <v>0</v>
      </c>
      <c r="M31" s="25"/>
      <c r="N31" s="25"/>
      <c r="O31" s="25"/>
      <c r="P31" s="25"/>
      <c r="Q31" s="25"/>
      <c r="R31" s="25"/>
      <c r="S31" s="251">
        <v>0</v>
      </c>
      <c r="T31" s="251">
        <v>0</v>
      </c>
      <c r="U31" s="251">
        <v>0</v>
      </c>
      <c r="V31" s="251">
        <v>0</v>
      </c>
      <c r="W31" s="251">
        <v>0</v>
      </c>
      <c r="X31" s="25"/>
      <c r="Y31" s="251">
        <v>0</v>
      </c>
      <c r="Z31" s="25"/>
      <c r="AA31" s="25"/>
      <c r="AB31" s="25"/>
      <c r="AC31" s="25"/>
      <c r="AD31" s="25"/>
      <c r="AE31" s="25"/>
      <c r="AF31" s="251">
        <v>0</v>
      </c>
      <c r="AG31" s="251">
        <v>0</v>
      </c>
      <c r="AH31" s="251">
        <v>0</v>
      </c>
      <c r="AI31" s="251">
        <v>0</v>
      </c>
      <c r="AJ31" s="251">
        <v>0</v>
      </c>
      <c r="AK31" s="25"/>
      <c r="AL31" s="251">
        <v>0</v>
      </c>
      <c r="AM31" s="25"/>
      <c r="AN31" s="25"/>
      <c r="AO31" s="25"/>
      <c r="AP31" s="25"/>
      <c r="AQ31" s="25"/>
      <c r="AR31" s="25"/>
    </row>
    <row r="32" spans="1:44" x14ac:dyDescent="0.25">
      <c r="A32" s="111" t="str">
        <f t="shared" si="10"/>
        <v>DISPUTES BY NUMBER</v>
      </c>
      <c r="B32" s="36"/>
      <c r="C32" s="12" t="s">
        <v>26</v>
      </c>
      <c r="D32" s="53" t="s">
        <v>357</v>
      </c>
      <c r="E32" s="53" t="s">
        <v>512</v>
      </c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"/>
      <c r="L32" s="251">
        <v>0</v>
      </c>
      <c r="M32" s="25"/>
      <c r="N32" s="25"/>
      <c r="O32" s="25"/>
      <c r="P32" s="25"/>
      <c r="Q32" s="25"/>
      <c r="R32" s="25"/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"/>
      <c r="Y32" s="251">
        <v>0</v>
      </c>
      <c r="Z32" s="25"/>
      <c r="AA32" s="25"/>
      <c r="AB32" s="25"/>
      <c r="AC32" s="25"/>
      <c r="AD32" s="25"/>
      <c r="AE32" s="25"/>
      <c r="AF32" s="251">
        <v>0</v>
      </c>
      <c r="AG32" s="251">
        <v>0</v>
      </c>
      <c r="AH32" s="251">
        <v>0</v>
      </c>
      <c r="AI32" s="251">
        <v>0</v>
      </c>
      <c r="AJ32" s="251">
        <v>0</v>
      </c>
      <c r="AK32" s="25"/>
      <c r="AL32" s="251">
        <v>0</v>
      </c>
      <c r="AM32" s="25"/>
      <c r="AN32" s="25"/>
      <c r="AO32" s="25"/>
      <c r="AP32" s="25"/>
      <c r="AQ32" s="25"/>
      <c r="AR32" s="25"/>
    </row>
    <row r="33" spans="1:44" x14ac:dyDescent="0.25">
      <c r="A33" s="111" t="str">
        <f t="shared" si="10"/>
        <v>DISPUTES BY NUMBER</v>
      </c>
      <c r="B33" s="36"/>
      <c r="C33" s="12" t="s">
        <v>26</v>
      </c>
      <c r="D33" s="53" t="s">
        <v>469</v>
      </c>
      <c r="E33" s="53" t="s">
        <v>231</v>
      </c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"/>
      <c r="L33" s="251">
        <v>0</v>
      </c>
      <c r="M33" s="25"/>
      <c r="N33" s="25"/>
      <c r="O33" s="25"/>
      <c r="P33" s="25"/>
      <c r="Q33" s="25"/>
      <c r="R33" s="25"/>
      <c r="S33" s="251">
        <v>0</v>
      </c>
      <c r="T33" s="251">
        <v>0</v>
      </c>
      <c r="U33" s="251">
        <v>0</v>
      </c>
      <c r="V33" s="251">
        <v>0</v>
      </c>
      <c r="W33" s="251">
        <v>0</v>
      </c>
      <c r="X33" s="25"/>
      <c r="Y33" s="251">
        <v>0</v>
      </c>
      <c r="Z33" s="25"/>
      <c r="AA33" s="25"/>
      <c r="AB33" s="25"/>
      <c r="AC33" s="25"/>
      <c r="AD33" s="25"/>
      <c r="AE33" s="25"/>
      <c r="AF33" s="251">
        <v>0</v>
      </c>
      <c r="AG33" s="251">
        <v>0</v>
      </c>
      <c r="AH33" s="251">
        <v>0</v>
      </c>
      <c r="AI33" s="251">
        <v>0</v>
      </c>
      <c r="AJ33" s="251">
        <v>0</v>
      </c>
      <c r="AK33" s="25"/>
      <c r="AL33" s="251">
        <v>0</v>
      </c>
      <c r="AM33" s="25"/>
      <c r="AN33" s="25"/>
      <c r="AO33" s="25"/>
      <c r="AP33" s="25"/>
      <c r="AQ33" s="25"/>
      <c r="AR33" s="25"/>
    </row>
    <row r="34" spans="1:44" x14ac:dyDescent="0.25">
      <c r="A34" s="111" t="str">
        <f t="shared" si="10"/>
        <v>DISPUTES BY NUMBER</v>
      </c>
      <c r="B34" s="36"/>
      <c r="C34" s="12" t="s">
        <v>26</v>
      </c>
      <c r="D34" s="53" t="s">
        <v>260</v>
      </c>
      <c r="E34" s="53" t="s">
        <v>232</v>
      </c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1">
        <v>0</v>
      </c>
      <c r="T34" s="251">
        <v>0</v>
      </c>
      <c r="U34" s="251">
        <v>0</v>
      </c>
      <c r="V34" s="251">
        <v>0</v>
      </c>
      <c r="W34" s="251">
        <v>0</v>
      </c>
      <c r="X34" s="25"/>
      <c r="Y34" s="251">
        <v>0</v>
      </c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</row>
    <row r="35" spans="1:44" x14ac:dyDescent="0.25">
      <c r="A35" s="111" t="str">
        <f t="shared" si="10"/>
        <v>DISPUTES BY NUMBER</v>
      </c>
      <c r="B35" s="36"/>
      <c r="C35" s="12" t="s">
        <v>26</v>
      </c>
      <c r="D35" s="53" t="s">
        <v>261</v>
      </c>
      <c r="E35" s="53" t="s">
        <v>513</v>
      </c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"/>
      <c r="L35" s="251">
        <v>0</v>
      </c>
      <c r="M35" s="25"/>
      <c r="N35" s="25"/>
      <c r="O35" s="25"/>
      <c r="P35" s="25"/>
      <c r="Q35" s="25"/>
      <c r="R35" s="25"/>
      <c r="S35" s="251">
        <v>0</v>
      </c>
      <c r="T35" s="251">
        <v>0</v>
      </c>
      <c r="U35" s="251">
        <v>0</v>
      </c>
      <c r="V35" s="251">
        <v>0</v>
      </c>
      <c r="W35" s="251">
        <v>0</v>
      </c>
      <c r="X35" s="25"/>
      <c r="Y35" s="251">
        <v>0</v>
      </c>
      <c r="Z35" s="25"/>
      <c r="AA35" s="25"/>
      <c r="AB35" s="25"/>
      <c r="AC35" s="25"/>
      <c r="AD35" s="25"/>
      <c r="AE35" s="25"/>
      <c r="AF35" s="251">
        <v>0</v>
      </c>
      <c r="AG35" s="251">
        <v>0</v>
      </c>
      <c r="AH35" s="251">
        <v>0</v>
      </c>
      <c r="AI35" s="251">
        <v>0</v>
      </c>
      <c r="AJ35" s="251">
        <v>0</v>
      </c>
      <c r="AK35" s="25"/>
      <c r="AL35" s="251">
        <v>0</v>
      </c>
      <c r="AM35" s="25"/>
      <c r="AN35" s="25"/>
      <c r="AO35" s="25"/>
      <c r="AP35" s="25"/>
      <c r="AQ35" s="25"/>
      <c r="AR35" s="25"/>
    </row>
    <row r="36" spans="1:44" x14ac:dyDescent="0.25">
      <c r="A36" s="110"/>
      <c r="B36" s="36"/>
      <c r="C36" s="12"/>
      <c r="D36" s="92"/>
      <c r="E36" s="153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</row>
    <row r="37" spans="1:44" x14ac:dyDescent="0.25">
      <c r="A37" s="111" t="str">
        <f>$A$14</f>
        <v>DISPUTES BY NUMBER</v>
      </c>
      <c r="B37" s="36"/>
      <c r="C37" s="12" t="s">
        <v>27</v>
      </c>
      <c r="D37" s="53" t="s">
        <v>352</v>
      </c>
      <c r="E37" s="53" t="s">
        <v>233</v>
      </c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"/>
      <c r="L37" s="251">
        <v>0</v>
      </c>
      <c r="M37" s="25"/>
      <c r="N37" s="25"/>
      <c r="O37" s="25"/>
      <c r="P37" s="25"/>
      <c r="Q37" s="25"/>
      <c r="R37" s="25"/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"/>
      <c r="Y37" s="251">
        <v>0</v>
      </c>
      <c r="Z37" s="25"/>
      <c r="AA37" s="25"/>
      <c r="AB37" s="25"/>
      <c r="AC37" s="25"/>
      <c r="AD37" s="25"/>
      <c r="AE37" s="25"/>
      <c r="AF37" s="251">
        <v>0</v>
      </c>
      <c r="AG37" s="251">
        <v>0</v>
      </c>
      <c r="AH37" s="251">
        <v>0</v>
      </c>
      <c r="AI37" s="251">
        <v>0</v>
      </c>
      <c r="AJ37" s="251">
        <v>0</v>
      </c>
      <c r="AK37" s="25"/>
      <c r="AL37" s="251">
        <v>0</v>
      </c>
      <c r="AM37" s="25"/>
      <c r="AN37" s="25"/>
      <c r="AO37" s="25"/>
      <c r="AP37" s="25"/>
      <c r="AQ37" s="25"/>
      <c r="AR37" s="25"/>
    </row>
    <row r="38" spans="1:44" x14ac:dyDescent="0.25">
      <c r="A38" s="111"/>
      <c r="B38" s="36"/>
      <c r="C38" s="12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</row>
    <row r="39" spans="1:44" x14ac:dyDescent="0.25">
      <c r="A39" s="111"/>
      <c r="B39" s="36"/>
      <c r="C39" s="12"/>
      <c r="D39" s="67" t="s">
        <v>514</v>
      </c>
      <c r="E39" s="53"/>
      <c r="F39" s="69">
        <f t="shared" ref="F39:AR39" si="14">F37-SUM(F14:F16)+F27+F21</f>
        <v>0</v>
      </c>
      <c r="G39" s="69">
        <f t="shared" si="14"/>
        <v>0</v>
      </c>
      <c r="H39" s="69">
        <f t="shared" si="14"/>
        <v>0</v>
      </c>
      <c r="I39" s="69">
        <f t="shared" si="14"/>
        <v>0</v>
      </c>
      <c r="J39" s="69">
        <f t="shared" si="14"/>
        <v>0</v>
      </c>
      <c r="K39" s="69">
        <f t="shared" si="14"/>
        <v>0</v>
      </c>
      <c r="L39" s="69">
        <f t="shared" si="14"/>
        <v>0</v>
      </c>
      <c r="M39" s="69">
        <f t="shared" si="14"/>
        <v>0</v>
      </c>
      <c r="N39" s="69">
        <f t="shared" si="14"/>
        <v>0</v>
      </c>
      <c r="O39" s="69">
        <f t="shared" si="14"/>
        <v>0</v>
      </c>
      <c r="P39" s="69">
        <f t="shared" si="14"/>
        <v>0</v>
      </c>
      <c r="Q39" s="69">
        <f t="shared" si="14"/>
        <v>0</v>
      </c>
      <c r="R39" s="69">
        <f t="shared" si="14"/>
        <v>0</v>
      </c>
      <c r="S39" s="69">
        <f t="shared" si="14"/>
        <v>0</v>
      </c>
      <c r="T39" s="69">
        <f t="shared" si="14"/>
        <v>0</v>
      </c>
      <c r="U39" s="69">
        <f t="shared" si="14"/>
        <v>0</v>
      </c>
      <c r="V39" s="69">
        <f t="shared" si="14"/>
        <v>0</v>
      </c>
      <c r="W39" s="69">
        <f t="shared" si="14"/>
        <v>0</v>
      </c>
      <c r="X39" s="69">
        <f t="shared" si="14"/>
        <v>0</v>
      </c>
      <c r="Y39" s="69">
        <f t="shared" si="14"/>
        <v>0</v>
      </c>
      <c r="Z39" s="69">
        <f t="shared" si="14"/>
        <v>0</v>
      </c>
      <c r="AA39" s="69">
        <f t="shared" si="14"/>
        <v>0</v>
      </c>
      <c r="AB39" s="69">
        <f t="shared" si="14"/>
        <v>0</v>
      </c>
      <c r="AC39" s="69">
        <f t="shared" si="14"/>
        <v>0</v>
      </c>
      <c r="AD39" s="69">
        <f t="shared" si="14"/>
        <v>0</v>
      </c>
      <c r="AE39" s="69">
        <f t="shared" si="14"/>
        <v>0</v>
      </c>
      <c r="AF39" s="69">
        <f t="shared" si="14"/>
        <v>0</v>
      </c>
      <c r="AG39" s="69">
        <f t="shared" si="14"/>
        <v>0</v>
      </c>
      <c r="AH39" s="69">
        <f t="shared" si="14"/>
        <v>0</v>
      </c>
      <c r="AI39" s="69">
        <f t="shared" si="14"/>
        <v>0</v>
      </c>
      <c r="AJ39" s="69">
        <f t="shared" si="14"/>
        <v>0</v>
      </c>
      <c r="AK39" s="69">
        <f t="shared" si="14"/>
        <v>0</v>
      </c>
      <c r="AL39" s="69">
        <f t="shared" si="14"/>
        <v>0</v>
      </c>
      <c r="AM39" s="69">
        <f t="shared" si="14"/>
        <v>0</v>
      </c>
      <c r="AN39" s="69">
        <f t="shared" si="14"/>
        <v>0</v>
      </c>
      <c r="AO39" s="69">
        <f t="shared" si="14"/>
        <v>0</v>
      </c>
      <c r="AP39" s="69">
        <f t="shared" si="14"/>
        <v>0</v>
      </c>
      <c r="AQ39" s="69">
        <f t="shared" si="14"/>
        <v>0</v>
      </c>
      <c r="AR39" s="69">
        <f t="shared" si="14"/>
        <v>0</v>
      </c>
    </row>
    <row r="40" spans="1:44" x14ac:dyDescent="0.25">
      <c r="A40" s="112"/>
      <c r="B40" s="12"/>
      <c r="C40" s="12"/>
      <c r="D40" s="53"/>
      <c r="E40" s="53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x14ac:dyDescent="0.25">
      <c r="A41" s="113"/>
      <c r="D41" s="48" t="s">
        <v>174</v>
      </c>
      <c r="E41" s="114"/>
      <c r="F41" s="51" t="s">
        <v>76</v>
      </c>
      <c r="G41" s="51" t="s">
        <v>76</v>
      </c>
      <c r="H41" s="51" t="s">
        <v>76</v>
      </c>
      <c r="I41" s="51" t="s">
        <v>76</v>
      </c>
      <c r="J41" s="51" t="s">
        <v>76</v>
      </c>
      <c r="K41" s="51" t="s">
        <v>76</v>
      </c>
      <c r="L41" s="128" t="s">
        <v>75</v>
      </c>
      <c r="M41" s="51" t="s">
        <v>76</v>
      </c>
      <c r="N41" s="51" t="s">
        <v>76</v>
      </c>
      <c r="O41" s="51" t="s">
        <v>76</v>
      </c>
      <c r="P41" s="51" t="s">
        <v>76</v>
      </c>
      <c r="Q41" s="51" t="s">
        <v>76</v>
      </c>
      <c r="R41" s="51" t="s">
        <v>76</v>
      </c>
      <c r="S41" s="51" t="s">
        <v>76</v>
      </c>
      <c r="T41" s="51" t="s">
        <v>76</v>
      </c>
      <c r="U41" s="51" t="s">
        <v>76</v>
      </c>
      <c r="V41" s="51" t="s">
        <v>76</v>
      </c>
      <c r="W41" s="51" t="s">
        <v>76</v>
      </c>
      <c r="X41" s="51" t="s">
        <v>76</v>
      </c>
      <c r="Y41" s="128" t="s">
        <v>75</v>
      </c>
      <c r="Z41" s="51" t="s">
        <v>76</v>
      </c>
      <c r="AA41" s="51" t="s">
        <v>76</v>
      </c>
      <c r="AB41" s="51" t="s">
        <v>76</v>
      </c>
      <c r="AC41" s="51" t="s">
        <v>76</v>
      </c>
      <c r="AD41" s="51" t="s">
        <v>76</v>
      </c>
      <c r="AE41" s="51" t="s">
        <v>76</v>
      </c>
      <c r="AF41" s="51" t="s">
        <v>76</v>
      </c>
      <c r="AG41" s="51" t="s">
        <v>76</v>
      </c>
      <c r="AH41" s="51" t="s">
        <v>76</v>
      </c>
      <c r="AI41" s="51" t="s">
        <v>76</v>
      </c>
      <c r="AJ41" s="51" t="s">
        <v>76</v>
      </c>
      <c r="AK41" s="51" t="s">
        <v>76</v>
      </c>
      <c r="AL41" s="128" t="s">
        <v>75</v>
      </c>
      <c r="AM41" s="51" t="s">
        <v>76</v>
      </c>
      <c r="AN41" s="51" t="s">
        <v>76</v>
      </c>
      <c r="AO41" s="51" t="s">
        <v>76</v>
      </c>
      <c r="AP41" s="51" t="s">
        <v>76</v>
      </c>
      <c r="AQ41" s="51" t="s">
        <v>76</v>
      </c>
      <c r="AR41" s="51" t="s">
        <v>76</v>
      </c>
    </row>
    <row r="42" spans="1:44" x14ac:dyDescent="0.25">
      <c r="A42" s="111" t="str">
        <f>D41</f>
        <v>DISPUTES BY SUM INSURED</v>
      </c>
      <c r="B42" s="36"/>
      <c r="C42" s="12" t="s">
        <v>25</v>
      </c>
      <c r="D42" s="53" t="s">
        <v>351</v>
      </c>
      <c r="E42" s="53" t="s">
        <v>225</v>
      </c>
      <c r="F42" s="251">
        <v>0</v>
      </c>
      <c r="G42" s="251">
        <v>0</v>
      </c>
      <c r="H42" s="251">
        <v>0</v>
      </c>
      <c r="I42" s="251">
        <v>0</v>
      </c>
      <c r="J42" s="251">
        <v>0</v>
      </c>
      <c r="K42" s="25"/>
      <c r="L42" s="251">
        <v>0</v>
      </c>
      <c r="M42" s="25"/>
      <c r="N42" s="25"/>
      <c r="O42" s="25"/>
      <c r="P42" s="25"/>
      <c r="Q42" s="25"/>
      <c r="R42" s="25"/>
      <c r="S42" s="251">
        <v>0</v>
      </c>
      <c r="T42" s="251">
        <v>0</v>
      </c>
      <c r="U42" s="251">
        <v>0</v>
      </c>
      <c r="V42" s="251">
        <v>0</v>
      </c>
      <c r="W42" s="251">
        <v>0</v>
      </c>
      <c r="X42" s="25"/>
      <c r="Y42" s="251">
        <v>0</v>
      </c>
      <c r="Z42" s="25"/>
      <c r="AA42" s="25"/>
      <c r="AB42" s="25"/>
      <c r="AC42" s="25"/>
      <c r="AD42" s="25"/>
      <c r="AE42" s="25"/>
      <c r="AF42" s="251">
        <v>0</v>
      </c>
      <c r="AG42" s="251">
        <v>0</v>
      </c>
      <c r="AH42" s="251">
        <v>0</v>
      </c>
      <c r="AI42" s="251">
        <v>0</v>
      </c>
      <c r="AJ42" s="251">
        <v>0</v>
      </c>
      <c r="AK42" s="25"/>
      <c r="AL42" s="251">
        <v>0</v>
      </c>
      <c r="AM42" s="25"/>
      <c r="AN42" s="25"/>
      <c r="AO42" s="25"/>
      <c r="AP42" s="25"/>
      <c r="AQ42" s="25"/>
      <c r="AR42" s="25"/>
    </row>
    <row r="43" spans="1:44" x14ac:dyDescent="0.25">
      <c r="A43" s="111"/>
      <c r="B43" s="36"/>
      <c r="C43" s="12"/>
      <c r="D43" s="92"/>
      <c r="E43" s="153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</row>
    <row r="44" spans="1:44" x14ac:dyDescent="0.25">
      <c r="A44" s="110" t="str">
        <f t="shared" ref="A44:A65" si="15">$A$42</f>
        <v>DISPUTES BY SUM INSURED</v>
      </c>
      <c r="B44" s="36"/>
      <c r="C44" s="12" t="s">
        <v>26</v>
      </c>
      <c r="D44" s="53" t="s">
        <v>353</v>
      </c>
      <c r="E44" s="53" t="s">
        <v>226</v>
      </c>
      <c r="F44" s="95">
        <f t="shared" ref="F44:S44" si="16">SUBTOTAL(9,F45:F48)</f>
        <v>0</v>
      </c>
      <c r="G44" s="95">
        <f t="shared" si="16"/>
        <v>0</v>
      </c>
      <c r="H44" s="95">
        <f t="shared" si="16"/>
        <v>0</v>
      </c>
      <c r="I44" s="95">
        <f t="shared" si="16"/>
        <v>0</v>
      </c>
      <c r="J44" s="95">
        <f t="shared" si="16"/>
        <v>0</v>
      </c>
      <c r="K44" s="95">
        <f t="shared" si="16"/>
        <v>0</v>
      </c>
      <c r="L44" s="95">
        <f t="shared" si="16"/>
        <v>0</v>
      </c>
      <c r="M44" s="95">
        <f t="shared" si="16"/>
        <v>0</v>
      </c>
      <c r="N44" s="95">
        <f t="shared" si="16"/>
        <v>0</v>
      </c>
      <c r="O44" s="95">
        <f t="shared" si="16"/>
        <v>0</v>
      </c>
      <c r="P44" s="95">
        <f t="shared" si="16"/>
        <v>0</v>
      </c>
      <c r="Q44" s="95">
        <f t="shared" si="16"/>
        <v>0</v>
      </c>
      <c r="R44" s="95">
        <f t="shared" si="16"/>
        <v>0</v>
      </c>
      <c r="S44" s="95">
        <f t="shared" si="16"/>
        <v>0</v>
      </c>
      <c r="T44" s="95">
        <f t="shared" ref="T44:AE44" si="17">SUBTOTAL(9,T45:T48)</f>
        <v>0</v>
      </c>
      <c r="U44" s="95">
        <f t="shared" si="17"/>
        <v>0</v>
      </c>
      <c r="V44" s="95">
        <f t="shared" si="17"/>
        <v>0</v>
      </c>
      <c r="W44" s="95">
        <f t="shared" si="17"/>
        <v>0</v>
      </c>
      <c r="X44" s="95">
        <f t="shared" si="17"/>
        <v>0</v>
      </c>
      <c r="Y44" s="95">
        <f t="shared" si="17"/>
        <v>0</v>
      </c>
      <c r="Z44" s="95">
        <f t="shared" si="17"/>
        <v>0</v>
      </c>
      <c r="AA44" s="95">
        <f>SUBTOTAL(9,AA45:AA48)</f>
        <v>0</v>
      </c>
      <c r="AB44" s="95">
        <f>SUBTOTAL(9,AB45:AB48)</f>
        <v>0</v>
      </c>
      <c r="AC44" s="95">
        <f t="shared" si="17"/>
        <v>0</v>
      </c>
      <c r="AD44" s="95">
        <f>SUBTOTAL(9,AD45:AD48)</f>
        <v>0</v>
      </c>
      <c r="AE44" s="95">
        <f t="shared" si="17"/>
        <v>0</v>
      </c>
      <c r="AF44" s="95">
        <f>SUBTOTAL(9,AF45:AF48)</f>
        <v>0</v>
      </c>
      <c r="AG44" s="95">
        <f t="shared" ref="AG44:AR44" si="18">SUBTOTAL(9,AG45:AG48)</f>
        <v>0</v>
      </c>
      <c r="AH44" s="95">
        <f t="shared" si="18"/>
        <v>0</v>
      </c>
      <c r="AI44" s="95">
        <f t="shared" si="18"/>
        <v>0</v>
      </c>
      <c r="AJ44" s="95">
        <f t="shared" si="18"/>
        <v>0</v>
      </c>
      <c r="AK44" s="95">
        <f t="shared" si="18"/>
        <v>0</v>
      </c>
      <c r="AL44" s="95">
        <f t="shared" si="18"/>
        <v>0</v>
      </c>
      <c r="AM44" s="95">
        <f t="shared" si="18"/>
        <v>0</v>
      </c>
      <c r="AN44" s="95">
        <f>SUBTOTAL(9,AN45:AN48)</f>
        <v>0</v>
      </c>
      <c r="AO44" s="95">
        <f>SUBTOTAL(9,AO45:AO48)</f>
        <v>0</v>
      </c>
      <c r="AP44" s="95">
        <f t="shared" si="18"/>
        <v>0</v>
      </c>
      <c r="AQ44" s="95">
        <f>SUBTOTAL(9,AQ45:AQ48)</f>
        <v>0</v>
      </c>
      <c r="AR44" s="95">
        <f t="shared" si="18"/>
        <v>0</v>
      </c>
    </row>
    <row r="45" spans="1:44" x14ac:dyDescent="0.25">
      <c r="A45" s="110" t="str">
        <f t="shared" si="15"/>
        <v>DISPUTES BY SUM INSURED</v>
      </c>
      <c r="B45" s="36"/>
      <c r="C45" s="12" t="s">
        <v>26</v>
      </c>
      <c r="D45" s="53" t="s">
        <v>256</v>
      </c>
      <c r="E45" s="53" t="s">
        <v>506</v>
      </c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"/>
      <c r="L45" s="251">
        <v>0</v>
      </c>
      <c r="M45" s="25"/>
      <c r="N45" s="25"/>
      <c r="O45" s="25"/>
      <c r="P45" s="25"/>
      <c r="Q45" s="25"/>
      <c r="R45" s="25"/>
      <c r="S45" s="251">
        <v>0</v>
      </c>
      <c r="T45" s="251">
        <v>0</v>
      </c>
      <c r="U45" s="251">
        <v>0</v>
      </c>
      <c r="V45" s="251">
        <v>0</v>
      </c>
      <c r="W45" s="251">
        <v>0</v>
      </c>
      <c r="X45" s="25"/>
      <c r="Y45" s="251">
        <v>0</v>
      </c>
      <c r="Z45" s="25"/>
      <c r="AA45" s="25"/>
      <c r="AB45" s="25"/>
      <c r="AC45" s="25"/>
      <c r="AD45" s="25"/>
      <c r="AE45" s="25"/>
      <c r="AF45" s="251">
        <v>0</v>
      </c>
      <c r="AG45" s="251">
        <v>0</v>
      </c>
      <c r="AH45" s="251">
        <v>0</v>
      </c>
      <c r="AI45" s="251">
        <v>0</v>
      </c>
      <c r="AJ45" s="251">
        <v>0</v>
      </c>
      <c r="AK45" s="25"/>
      <c r="AL45" s="251">
        <v>0</v>
      </c>
      <c r="AM45" s="25"/>
      <c r="AN45" s="25"/>
      <c r="AO45" s="25"/>
      <c r="AP45" s="25"/>
      <c r="AQ45" s="25"/>
      <c r="AR45" s="25"/>
    </row>
    <row r="46" spans="1:44" x14ac:dyDescent="0.25">
      <c r="A46" s="110" t="str">
        <f t="shared" si="15"/>
        <v>DISPUTES BY SUM INSURED</v>
      </c>
      <c r="B46" s="36"/>
      <c r="C46" s="12" t="s">
        <v>26</v>
      </c>
      <c r="D46" s="53" t="s">
        <v>255</v>
      </c>
      <c r="E46" s="53" t="s">
        <v>507</v>
      </c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"/>
      <c r="L46" s="251">
        <v>0</v>
      </c>
      <c r="M46" s="25"/>
      <c r="N46" s="25"/>
      <c r="O46" s="25"/>
      <c r="P46" s="25"/>
      <c r="Q46" s="25"/>
      <c r="R46" s="25"/>
      <c r="S46" s="251">
        <v>0</v>
      </c>
      <c r="T46" s="251">
        <v>0</v>
      </c>
      <c r="U46" s="251">
        <v>0</v>
      </c>
      <c r="V46" s="251">
        <v>0</v>
      </c>
      <c r="W46" s="251">
        <v>0</v>
      </c>
      <c r="X46" s="25"/>
      <c r="Y46" s="251">
        <v>0</v>
      </c>
      <c r="Z46" s="25"/>
      <c r="AA46" s="25"/>
      <c r="AB46" s="25"/>
      <c r="AC46" s="25"/>
      <c r="AD46" s="25"/>
      <c r="AE46" s="25"/>
      <c r="AF46" s="251">
        <v>0</v>
      </c>
      <c r="AG46" s="251">
        <v>0</v>
      </c>
      <c r="AH46" s="251">
        <v>0</v>
      </c>
      <c r="AI46" s="251">
        <v>0</v>
      </c>
      <c r="AJ46" s="251">
        <v>0</v>
      </c>
      <c r="AK46" s="25"/>
      <c r="AL46" s="251">
        <v>0</v>
      </c>
      <c r="AM46" s="25"/>
      <c r="AN46" s="25"/>
      <c r="AO46" s="25"/>
      <c r="AP46" s="25"/>
      <c r="AQ46" s="25"/>
      <c r="AR46" s="25"/>
    </row>
    <row r="47" spans="1:44" x14ac:dyDescent="0.25">
      <c r="A47" s="110" t="str">
        <f t="shared" si="15"/>
        <v>DISPUTES BY SUM INSURED</v>
      </c>
      <c r="B47" s="36"/>
      <c r="C47" s="12" t="s">
        <v>26</v>
      </c>
      <c r="D47" s="53" t="s">
        <v>523</v>
      </c>
      <c r="E47" s="53" t="s">
        <v>508</v>
      </c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"/>
      <c r="L47" s="251">
        <v>0</v>
      </c>
      <c r="M47" s="25"/>
      <c r="N47" s="25"/>
      <c r="O47" s="25"/>
      <c r="P47" s="25"/>
      <c r="Q47" s="25"/>
      <c r="R47" s="25"/>
      <c r="S47" s="251">
        <v>0</v>
      </c>
      <c r="T47" s="251">
        <v>0</v>
      </c>
      <c r="U47" s="251">
        <v>0</v>
      </c>
      <c r="V47" s="251">
        <v>0</v>
      </c>
      <c r="W47" s="251">
        <v>0</v>
      </c>
      <c r="X47" s="25"/>
      <c r="Y47" s="251">
        <v>0</v>
      </c>
      <c r="Z47" s="25"/>
      <c r="AA47" s="25"/>
      <c r="AB47" s="25"/>
      <c r="AC47" s="25"/>
      <c r="AD47" s="25"/>
      <c r="AE47" s="25"/>
      <c r="AF47" s="251">
        <v>0</v>
      </c>
      <c r="AG47" s="251">
        <v>0</v>
      </c>
      <c r="AH47" s="251">
        <v>0</v>
      </c>
      <c r="AI47" s="251">
        <v>0</v>
      </c>
      <c r="AJ47" s="251">
        <v>0</v>
      </c>
      <c r="AK47" s="25"/>
      <c r="AL47" s="251">
        <v>0</v>
      </c>
      <c r="AM47" s="25"/>
      <c r="AN47" s="25"/>
      <c r="AO47" s="25"/>
      <c r="AP47" s="25"/>
      <c r="AQ47" s="25"/>
      <c r="AR47" s="25"/>
    </row>
    <row r="48" spans="1:44" x14ac:dyDescent="0.25">
      <c r="A48" s="110" t="str">
        <f t="shared" si="15"/>
        <v>DISPUTES BY SUM INSURED</v>
      </c>
      <c r="B48" s="36"/>
      <c r="C48" s="12" t="s">
        <v>26</v>
      </c>
      <c r="D48" s="53" t="s">
        <v>292</v>
      </c>
      <c r="E48" s="53" t="s">
        <v>509</v>
      </c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"/>
      <c r="L48" s="251">
        <v>0</v>
      </c>
      <c r="M48" s="25"/>
      <c r="N48" s="25"/>
      <c r="O48" s="25"/>
      <c r="P48" s="25"/>
      <c r="Q48" s="25"/>
      <c r="R48" s="25"/>
      <c r="S48" s="251">
        <v>0</v>
      </c>
      <c r="T48" s="251">
        <v>0</v>
      </c>
      <c r="U48" s="251">
        <v>0</v>
      </c>
      <c r="V48" s="251">
        <v>0</v>
      </c>
      <c r="W48" s="251">
        <v>0</v>
      </c>
      <c r="X48" s="25"/>
      <c r="Y48" s="251">
        <v>0</v>
      </c>
      <c r="Z48" s="25"/>
      <c r="AA48" s="25"/>
      <c r="AB48" s="25"/>
      <c r="AC48" s="25"/>
      <c r="AD48" s="25"/>
      <c r="AE48" s="25"/>
      <c r="AF48" s="251">
        <v>0</v>
      </c>
      <c r="AG48" s="251">
        <v>0</v>
      </c>
      <c r="AH48" s="251">
        <v>0</v>
      </c>
      <c r="AI48" s="251">
        <v>0</v>
      </c>
      <c r="AJ48" s="251">
        <v>0</v>
      </c>
      <c r="AK48" s="25"/>
      <c r="AL48" s="251">
        <v>0</v>
      </c>
      <c r="AM48" s="25"/>
      <c r="AN48" s="25"/>
      <c r="AO48" s="25"/>
      <c r="AP48" s="25"/>
      <c r="AQ48" s="25"/>
      <c r="AR48" s="25"/>
    </row>
    <row r="49" spans="1:44" x14ac:dyDescent="0.25">
      <c r="A49" s="110" t="str">
        <f t="shared" si="15"/>
        <v>DISPUTES BY SUM INSURED</v>
      </c>
      <c r="B49" s="36"/>
      <c r="C49" s="12" t="s">
        <v>26</v>
      </c>
      <c r="D49" s="53" t="s">
        <v>354</v>
      </c>
      <c r="E49" s="53" t="s">
        <v>227</v>
      </c>
      <c r="F49" s="95">
        <f t="shared" ref="F49:L49" si="19">SUBTOTAL(9,F50:F52)</f>
        <v>0</v>
      </c>
      <c r="G49" s="95">
        <f t="shared" si="19"/>
        <v>0</v>
      </c>
      <c r="H49" s="95">
        <f t="shared" si="19"/>
        <v>0</v>
      </c>
      <c r="I49" s="95">
        <f t="shared" si="19"/>
        <v>0</v>
      </c>
      <c r="J49" s="95">
        <f t="shared" si="19"/>
        <v>0</v>
      </c>
      <c r="K49" s="95">
        <f t="shared" si="19"/>
        <v>0</v>
      </c>
      <c r="L49" s="95">
        <f t="shared" si="19"/>
        <v>0</v>
      </c>
      <c r="M49" s="95">
        <f t="shared" ref="M49:R49" si="20">SUBTOTAL(9,M50:M52)</f>
        <v>0</v>
      </c>
      <c r="N49" s="95">
        <f>SUBTOTAL(9,N50:N52)</f>
        <v>0</v>
      </c>
      <c r="O49" s="95">
        <f>SUBTOTAL(9,O50:O52)</f>
        <v>0</v>
      </c>
      <c r="P49" s="95">
        <f t="shared" si="20"/>
        <v>0</v>
      </c>
      <c r="Q49" s="95">
        <f>SUBTOTAL(9,Q50:Q52)</f>
        <v>0</v>
      </c>
      <c r="R49" s="95">
        <f t="shared" si="20"/>
        <v>0</v>
      </c>
      <c r="S49" s="95">
        <f t="shared" ref="S49:Y49" si="21">SUBTOTAL(9,S50:S52)</f>
        <v>0</v>
      </c>
      <c r="T49" s="95">
        <f t="shared" si="21"/>
        <v>0</v>
      </c>
      <c r="U49" s="95">
        <f t="shared" si="21"/>
        <v>0</v>
      </c>
      <c r="V49" s="95">
        <f t="shared" si="21"/>
        <v>0</v>
      </c>
      <c r="W49" s="95">
        <f t="shared" si="21"/>
        <v>0</v>
      </c>
      <c r="X49" s="95">
        <f t="shared" si="21"/>
        <v>0</v>
      </c>
      <c r="Y49" s="95">
        <f t="shared" si="21"/>
        <v>0</v>
      </c>
      <c r="Z49" s="95">
        <f t="shared" ref="Z49:AE49" si="22">SUBTOTAL(9,Z50:Z52)</f>
        <v>0</v>
      </c>
      <c r="AA49" s="95">
        <f>SUBTOTAL(9,AA50:AA52)</f>
        <v>0</v>
      </c>
      <c r="AB49" s="95">
        <f>SUBTOTAL(9,AB50:AB52)</f>
        <v>0</v>
      </c>
      <c r="AC49" s="95">
        <f t="shared" si="22"/>
        <v>0</v>
      </c>
      <c r="AD49" s="95">
        <f>SUBTOTAL(9,AD50:AD52)</f>
        <v>0</v>
      </c>
      <c r="AE49" s="95">
        <f t="shared" si="22"/>
        <v>0</v>
      </c>
      <c r="AF49" s="95">
        <f t="shared" ref="AF49:AL49" si="23">SUBTOTAL(9,AF50:AF52)</f>
        <v>0</v>
      </c>
      <c r="AG49" s="95">
        <f t="shared" si="23"/>
        <v>0</v>
      </c>
      <c r="AH49" s="95">
        <f t="shared" si="23"/>
        <v>0</v>
      </c>
      <c r="AI49" s="95">
        <f t="shared" si="23"/>
        <v>0</v>
      </c>
      <c r="AJ49" s="95">
        <f t="shared" si="23"/>
        <v>0</v>
      </c>
      <c r="AK49" s="95">
        <f t="shared" si="23"/>
        <v>0</v>
      </c>
      <c r="AL49" s="95">
        <f t="shared" si="23"/>
        <v>0</v>
      </c>
      <c r="AM49" s="95">
        <f t="shared" ref="AM49:AR49" si="24">SUBTOTAL(9,AM50:AM52)</f>
        <v>0</v>
      </c>
      <c r="AN49" s="95">
        <f>SUBTOTAL(9,AN50:AN52)</f>
        <v>0</v>
      </c>
      <c r="AO49" s="95">
        <f>SUBTOTAL(9,AO50:AO52)</f>
        <v>0</v>
      </c>
      <c r="AP49" s="95">
        <f t="shared" si="24"/>
        <v>0</v>
      </c>
      <c r="AQ49" s="95">
        <f>SUBTOTAL(9,AQ50:AQ52)</f>
        <v>0</v>
      </c>
      <c r="AR49" s="95">
        <f t="shared" si="24"/>
        <v>0</v>
      </c>
    </row>
    <row r="50" spans="1:44" x14ac:dyDescent="0.25">
      <c r="A50" s="110" t="str">
        <f t="shared" si="15"/>
        <v>DISPUTES BY SUM INSURED</v>
      </c>
      <c r="B50" s="36"/>
      <c r="C50" s="12" t="s">
        <v>26</v>
      </c>
      <c r="D50" s="53" t="s">
        <v>222</v>
      </c>
      <c r="E50" s="53" t="s">
        <v>257</v>
      </c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"/>
      <c r="L50" s="251">
        <v>0</v>
      </c>
      <c r="M50" s="25"/>
      <c r="N50" s="25"/>
      <c r="O50" s="25"/>
      <c r="P50" s="25"/>
      <c r="Q50" s="25"/>
      <c r="R50" s="25"/>
      <c r="S50" s="251">
        <v>0</v>
      </c>
      <c r="T50" s="251">
        <v>0</v>
      </c>
      <c r="U50" s="251">
        <v>0</v>
      </c>
      <c r="V50" s="251">
        <v>0</v>
      </c>
      <c r="W50" s="251">
        <v>0</v>
      </c>
      <c r="X50" s="25"/>
      <c r="Y50" s="251">
        <v>0</v>
      </c>
      <c r="Z50" s="25"/>
      <c r="AA50" s="25"/>
      <c r="AB50" s="25"/>
      <c r="AC50" s="25"/>
      <c r="AD50" s="25"/>
      <c r="AE50" s="25"/>
      <c r="AF50" s="251">
        <v>0</v>
      </c>
      <c r="AG50" s="251">
        <v>0</v>
      </c>
      <c r="AH50" s="251">
        <v>0</v>
      </c>
      <c r="AI50" s="251">
        <v>0</v>
      </c>
      <c r="AJ50" s="251">
        <v>0</v>
      </c>
      <c r="AK50" s="25"/>
      <c r="AL50" s="251">
        <v>0</v>
      </c>
      <c r="AM50" s="25"/>
      <c r="AN50" s="25"/>
      <c r="AO50" s="25"/>
      <c r="AP50" s="25"/>
      <c r="AQ50" s="25"/>
      <c r="AR50" s="25"/>
    </row>
    <row r="51" spans="1:44" x14ac:dyDescent="0.25">
      <c r="A51" s="110" t="str">
        <f t="shared" si="15"/>
        <v>DISPUTES BY SUM INSURED</v>
      </c>
      <c r="B51" s="36"/>
      <c r="C51" s="12" t="s">
        <v>26</v>
      </c>
      <c r="D51" s="53" t="s">
        <v>224</v>
      </c>
      <c r="E51" s="53" t="s">
        <v>258</v>
      </c>
      <c r="F51" s="251">
        <v>0</v>
      </c>
      <c r="G51" s="251">
        <v>0</v>
      </c>
      <c r="H51" s="251">
        <v>0</v>
      </c>
      <c r="I51" s="251">
        <v>0</v>
      </c>
      <c r="J51" s="251">
        <v>0</v>
      </c>
      <c r="K51" s="25"/>
      <c r="L51" s="251">
        <v>0</v>
      </c>
      <c r="M51" s="25"/>
      <c r="N51" s="25"/>
      <c r="O51" s="25"/>
      <c r="P51" s="25"/>
      <c r="Q51" s="25"/>
      <c r="R51" s="25"/>
      <c r="S51" s="251">
        <v>0</v>
      </c>
      <c r="T51" s="251">
        <v>0</v>
      </c>
      <c r="U51" s="251">
        <v>0</v>
      </c>
      <c r="V51" s="251">
        <v>0</v>
      </c>
      <c r="W51" s="251">
        <v>0</v>
      </c>
      <c r="X51" s="25"/>
      <c r="Y51" s="251">
        <v>0</v>
      </c>
      <c r="Z51" s="25"/>
      <c r="AA51" s="25"/>
      <c r="AB51" s="25"/>
      <c r="AC51" s="25"/>
      <c r="AD51" s="25"/>
      <c r="AE51" s="25"/>
      <c r="AF51" s="251">
        <v>0</v>
      </c>
      <c r="AG51" s="251">
        <v>0</v>
      </c>
      <c r="AH51" s="251">
        <v>0</v>
      </c>
      <c r="AI51" s="251">
        <v>0</v>
      </c>
      <c r="AJ51" s="251">
        <v>0</v>
      </c>
      <c r="AK51" s="25"/>
      <c r="AL51" s="251">
        <v>0</v>
      </c>
      <c r="AM51" s="25"/>
      <c r="AN51" s="25"/>
      <c r="AO51" s="25"/>
      <c r="AP51" s="25"/>
      <c r="AQ51" s="25"/>
      <c r="AR51" s="25"/>
    </row>
    <row r="52" spans="1:44" x14ac:dyDescent="0.25">
      <c r="A52" s="110" t="str">
        <f t="shared" si="15"/>
        <v>DISPUTES BY SUM INSURED</v>
      </c>
      <c r="B52" s="36"/>
      <c r="C52" s="12" t="s">
        <v>26</v>
      </c>
      <c r="D52" s="53" t="s">
        <v>341</v>
      </c>
      <c r="E52" s="53" t="s">
        <v>259</v>
      </c>
      <c r="F52" s="251">
        <v>0</v>
      </c>
      <c r="G52" s="251">
        <v>0</v>
      </c>
      <c r="H52" s="251">
        <v>0</v>
      </c>
      <c r="I52" s="251">
        <v>0</v>
      </c>
      <c r="J52" s="251">
        <v>0</v>
      </c>
      <c r="K52" s="25"/>
      <c r="L52" s="251">
        <v>0</v>
      </c>
      <c r="M52" s="25"/>
      <c r="N52" s="25"/>
      <c r="O52" s="25"/>
      <c r="P52" s="25"/>
      <c r="Q52" s="25"/>
      <c r="R52" s="25"/>
      <c r="S52" s="251">
        <v>0</v>
      </c>
      <c r="T52" s="251">
        <v>0</v>
      </c>
      <c r="U52" s="251">
        <v>0</v>
      </c>
      <c r="V52" s="251">
        <v>0</v>
      </c>
      <c r="W52" s="251">
        <v>0</v>
      </c>
      <c r="X52" s="25"/>
      <c r="Y52" s="251">
        <v>0</v>
      </c>
      <c r="Z52" s="25"/>
      <c r="AA52" s="25"/>
      <c r="AB52" s="25"/>
      <c r="AC52" s="25"/>
      <c r="AD52" s="25"/>
      <c r="AE52" s="25"/>
      <c r="AF52" s="251">
        <v>0</v>
      </c>
      <c r="AG52" s="251">
        <v>0</v>
      </c>
      <c r="AH52" s="251">
        <v>0</v>
      </c>
      <c r="AI52" s="251">
        <v>0</v>
      </c>
      <c r="AJ52" s="251">
        <v>0</v>
      </c>
      <c r="AK52" s="25"/>
      <c r="AL52" s="251">
        <v>0</v>
      </c>
      <c r="AM52" s="25"/>
      <c r="AN52" s="25"/>
      <c r="AO52" s="25"/>
      <c r="AP52" s="25"/>
      <c r="AQ52" s="25"/>
      <c r="AR52" s="25"/>
    </row>
    <row r="53" spans="1:44" x14ac:dyDescent="0.25">
      <c r="A53" s="110" t="str">
        <f t="shared" si="15"/>
        <v>DISPUTES BY SUM INSURED</v>
      </c>
      <c r="B53" s="36"/>
      <c r="C53" s="12" t="s">
        <v>26</v>
      </c>
      <c r="D53" s="53" t="s">
        <v>515</v>
      </c>
      <c r="E53" s="53" t="s">
        <v>228</v>
      </c>
      <c r="F53" s="95">
        <f t="shared" ref="F53:AR53" si="25">F42+F44-F49</f>
        <v>0</v>
      </c>
      <c r="G53" s="95">
        <f t="shared" si="25"/>
        <v>0</v>
      </c>
      <c r="H53" s="95">
        <f t="shared" si="25"/>
        <v>0</v>
      </c>
      <c r="I53" s="95">
        <f t="shared" si="25"/>
        <v>0</v>
      </c>
      <c r="J53" s="95">
        <f t="shared" si="25"/>
        <v>0</v>
      </c>
      <c r="K53" s="95">
        <f t="shared" si="25"/>
        <v>0</v>
      </c>
      <c r="L53" s="95">
        <f t="shared" si="25"/>
        <v>0</v>
      </c>
      <c r="M53" s="95">
        <f t="shared" si="25"/>
        <v>0</v>
      </c>
      <c r="N53" s="95">
        <f t="shared" si="25"/>
        <v>0</v>
      </c>
      <c r="O53" s="95">
        <f t="shared" si="25"/>
        <v>0</v>
      </c>
      <c r="P53" s="95">
        <f t="shared" si="25"/>
        <v>0</v>
      </c>
      <c r="Q53" s="95">
        <f t="shared" si="25"/>
        <v>0</v>
      </c>
      <c r="R53" s="95">
        <f t="shared" si="25"/>
        <v>0</v>
      </c>
      <c r="S53" s="95">
        <f t="shared" si="25"/>
        <v>0</v>
      </c>
      <c r="T53" s="95">
        <f t="shared" si="25"/>
        <v>0</v>
      </c>
      <c r="U53" s="95">
        <f t="shared" si="25"/>
        <v>0</v>
      </c>
      <c r="V53" s="95">
        <f t="shared" si="25"/>
        <v>0</v>
      </c>
      <c r="W53" s="95">
        <f t="shared" si="25"/>
        <v>0</v>
      </c>
      <c r="X53" s="95">
        <f t="shared" si="25"/>
        <v>0</v>
      </c>
      <c r="Y53" s="95">
        <f t="shared" si="25"/>
        <v>0</v>
      </c>
      <c r="Z53" s="95">
        <f t="shared" si="25"/>
        <v>0</v>
      </c>
      <c r="AA53" s="95">
        <f t="shared" si="25"/>
        <v>0</v>
      </c>
      <c r="AB53" s="95">
        <f t="shared" si="25"/>
        <v>0</v>
      </c>
      <c r="AC53" s="95">
        <f t="shared" si="25"/>
        <v>0</v>
      </c>
      <c r="AD53" s="95">
        <f t="shared" si="25"/>
        <v>0</v>
      </c>
      <c r="AE53" s="95">
        <f t="shared" si="25"/>
        <v>0</v>
      </c>
      <c r="AF53" s="95">
        <f t="shared" si="25"/>
        <v>0</v>
      </c>
      <c r="AG53" s="95">
        <f t="shared" si="25"/>
        <v>0</v>
      </c>
      <c r="AH53" s="95">
        <f t="shared" si="25"/>
        <v>0</v>
      </c>
      <c r="AI53" s="95">
        <f t="shared" si="25"/>
        <v>0</v>
      </c>
      <c r="AJ53" s="95">
        <f t="shared" si="25"/>
        <v>0</v>
      </c>
      <c r="AK53" s="95">
        <f t="shared" si="25"/>
        <v>0</v>
      </c>
      <c r="AL53" s="95">
        <f t="shared" si="25"/>
        <v>0</v>
      </c>
      <c r="AM53" s="95">
        <f t="shared" si="25"/>
        <v>0</v>
      </c>
      <c r="AN53" s="95">
        <f t="shared" si="25"/>
        <v>0</v>
      </c>
      <c r="AO53" s="95">
        <f t="shared" si="25"/>
        <v>0</v>
      </c>
      <c r="AP53" s="95">
        <f t="shared" si="25"/>
        <v>0</v>
      </c>
      <c r="AQ53" s="95">
        <f t="shared" si="25"/>
        <v>0</v>
      </c>
      <c r="AR53" s="95">
        <f t="shared" si="25"/>
        <v>0</v>
      </c>
    </row>
    <row r="54" spans="1:44" x14ac:dyDescent="0.25">
      <c r="A54" s="110"/>
      <c r="B54" s="36"/>
      <c r="C54" s="1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</row>
    <row r="55" spans="1:44" x14ac:dyDescent="0.25">
      <c r="A55" s="110" t="str">
        <f t="shared" si="15"/>
        <v>DISPUTES BY SUM INSURED</v>
      </c>
      <c r="B55" s="36"/>
      <c r="C55" s="12" t="s">
        <v>26</v>
      </c>
      <c r="D55" s="53" t="s">
        <v>355</v>
      </c>
      <c r="E55" s="53" t="s">
        <v>27</v>
      </c>
      <c r="F55" s="95">
        <f t="shared" ref="F55:R55" si="26">SUBTOTAL(9,F56:F63)</f>
        <v>0</v>
      </c>
      <c r="G55" s="95">
        <f t="shared" si="26"/>
        <v>0</v>
      </c>
      <c r="H55" s="95">
        <f t="shared" si="26"/>
        <v>0</v>
      </c>
      <c r="I55" s="95">
        <f t="shared" si="26"/>
        <v>0</v>
      </c>
      <c r="J55" s="95">
        <f t="shared" si="26"/>
        <v>0</v>
      </c>
      <c r="K55" s="95">
        <f t="shared" si="26"/>
        <v>0</v>
      </c>
      <c r="L55" s="95">
        <f t="shared" si="26"/>
        <v>0</v>
      </c>
      <c r="M55" s="95">
        <f t="shared" si="26"/>
        <v>0</v>
      </c>
      <c r="N55" s="95">
        <f>SUBTOTAL(9,N56:N63)</f>
        <v>0</v>
      </c>
      <c r="O55" s="95">
        <f>SUBTOTAL(9,O56:O63)</f>
        <v>0</v>
      </c>
      <c r="P55" s="95">
        <f t="shared" si="26"/>
        <v>0</v>
      </c>
      <c r="Q55" s="95">
        <f>SUBTOTAL(9,Q56:Q63)</f>
        <v>0</v>
      </c>
      <c r="R55" s="95">
        <f t="shared" si="26"/>
        <v>0</v>
      </c>
      <c r="S55" s="95">
        <f t="shared" ref="S55:AR55" si="27">SUBTOTAL(9,S56:S63)</f>
        <v>0</v>
      </c>
      <c r="T55" s="95">
        <f t="shared" si="27"/>
        <v>0</v>
      </c>
      <c r="U55" s="95">
        <f t="shared" si="27"/>
        <v>0</v>
      </c>
      <c r="V55" s="95">
        <f t="shared" si="27"/>
        <v>0</v>
      </c>
      <c r="W55" s="95">
        <f t="shared" si="27"/>
        <v>0</v>
      </c>
      <c r="X55" s="95">
        <f t="shared" si="27"/>
        <v>0</v>
      </c>
      <c r="Y55" s="95">
        <f t="shared" si="27"/>
        <v>0</v>
      </c>
      <c r="Z55" s="95">
        <f t="shared" si="27"/>
        <v>0</v>
      </c>
      <c r="AA55" s="95">
        <f>SUBTOTAL(9,AA56:AA63)</f>
        <v>0</v>
      </c>
      <c r="AB55" s="95">
        <f>SUBTOTAL(9,AB56:AB63)</f>
        <v>0</v>
      </c>
      <c r="AC55" s="95">
        <f t="shared" si="27"/>
        <v>0</v>
      </c>
      <c r="AD55" s="95">
        <f>SUBTOTAL(9,AD56:AD63)</f>
        <v>0</v>
      </c>
      <c r="AE55" s="95">
        <f t="shared" si="27"/>
        <v>0</v>
      </c>
      <c r="AF55" s="95">
        <f t="shared" si="27"/>
        <v>0</v>
      </c>
      <c r="AG55" s="95">
        <f t="shared" si="27"/>
        <v>0</v>
      </c>
      <c r="AH55" s="95">
        <f t="shared" si="27"/>
        <v>0</v>
      </c>
      <c r="AI55" s="95">
        <f t="shared" si="27"/>
        <v>0</v>
      </c>
      <c r="AJ55" s="95">
        <f t="shared" si="27"/>
        <v>0</v>
      </c>
      <c r="AK55" s="95">
        <f t="shared" si="27"/>
        <v>0</v>
      </c>
      <c r="AL55" s="95">
        <f t="shared" si="27"/>
        <v>0</v>
      </c>
      <c r="AM55" s="95">
        <f t="shared" si="27"/>
        <v>0</v>
      </c>
      <c r="AN55" s="95">
        <f>SUBTOTAL(9,AN56:AN63)</f>
        <v>0</v>
      </c>
      <c r="AO55" s="95">
        <f>SUBTOTAL(9,AO56:AO63)</f>
        <v>0</v>
      </c>
      <c r="AP55" s="95">
        <f t="shared" si="27"/>
        <v>0</v>
      </c>
      <c r="AQ55" s="95">
        <f>SUBTOTAL(9,AQ56:AQ63)</f>
        <v>0</v>
      </c>
      <c r="AR55" s="95">
        <f t="shared" si="27"/>
        <v>0</v>
      </c>
    </row>
    <row r="56" spans="1:44" x14ac:dyDescent="0.25">
      <c r="A56" s="110" t="str">
        <f t="shared" si="15"/>
        <v>DISPUTES BY SUM INSURED</v>
      </c>
      <c r="B56" s="36"/>
      <c r="C56" s="12" t="s">
        <v>26</v>
      </c>
      <c r="D56" s="53" t="s">
        <v>454</v>
      </c>
      <c r="E56" s="53" t="s">
        <v>229</v>
      </c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"/>
      <c r="L56" s="251">
        <v>0</v>
      </c>
      <c r="M56" s="25"/>
      <c r="N56" s="25"/>
      <c r="O56" s="25"/>
      <c r="P56" s="25"/>
      <c r="Q56" s="25"/>
      <c r="R56" s="25"/>
      <c r="S56" s="251">
        <v>0</v>
      </c>
      <c r="T56" s="251">
        <v>0</v>
      </c>
      <c r="U56" s="251">
        <v>0</v>
      </c>
      <c r="V56" s="251">
        <v>0</v>
      </c>
      <c r="W56" s="251">
        <v>0</v>
      </c>
      <c r="X56" s="25"/>
      <c r="Y56" s="251">
        <v>0</v>
      </c>
      <c r="Z56" s="25"/>
      <c r="AA56" s="25"/>
      <c r="AB56" s="25"/>
      <c r="AC56" s="25"/>
      <c r="AD56" s="25"/>
      <c r="AE56" s="25"/>
      <c r="AF56" s="251">
        <v>0</v>
      </c>
      <c r="AG56" s="251">
        <v>0</v>
      </c>
      <c r="AH56" s="251">
        <v>0</v>
      </c>
      <c r="AI56" s="251">
        <v>0</v>
      </c>
      <c r="AJ56" s="251">
        <v>0</v>
      </c>
      <c r="AK56" s="25"/>
      <c r="AL56" s="251">
        <v>0</v>
      </c>
      <c r="AM56" s="25"/>
      <c r="AN56" s="25"/>
      <c r="AO56" s="25"/>
      <c r="AP56" s="25"/>
      <c r="AQ56" s="25"/>
      <c r="AR56" s="25"/>
    </row>
    <row r="57" spans="1:44" x14ac:dyDescent="0.25">
      <c r="A57" s="110" t="str">
        <f t="shared" si="15"/>
        <v>DISPUTES BY SUM INSURED</v>
      </c>
      <c r="B57" s="36"/>
      <c r="C57" s="12" t="s">
        <v>26</v>
      </c>
      <c r="D57" s="53" t="s">
        <v>455</v>
      </c>
      <c r="E57" s="53" t="s">
        <v>230</v>
      </c>
      <c r="F57" s="95">
        <f t="shared" ref="F57:AR57" si="28">SUBTOTAL(9,F58:F60)</f>
        <v>0</v>
      </c>
      <c r="G57" s="95">
        <f t="shared" si="28"/>
        <v>0</v>
      </c>
      <c r="H57" s="95">
        <f t="shared" si="28"/>
        <v>0</v>
      </c>
      <c r="I57" s="95">
        <f t="shared" si="28"/>
        <v>0</v>
      </c>
      <c r="J57" s="95">
        <f t="shared" si="28"/>
        <v>0</v>
      </c>
      <c r="K57" s="95">
        <f t="shared" si="28"/>
        <v>0</v>
      </c>
      <c r="L57" s="95">
        <f t="shared" si="28"/>
        <v>0</v>
      </c>
      <c r="M57" s="95">
        <f t="shared" si="28"/>
        <v>0</v>
      </c>
      <c r="N57" s="95">
        <f t="shared" si="28"/>
        <v>0</v>
      </c>
      <c r="O57" s="95">
        <f t="shared" si="28"/>
        <v>0</v>
      </c>
      <c r="P57" s="95">
        <f t="shared" si="28"/>
        <v>0</v>
      </c>
      <c r="Q57" s="95">
        <f t="shared" si="28"/>
        <v>0</v>
      </c>
      <c r="R57" s="95">
        <f t="shared" si="28"/>
        <v>0</v>
      </c>
      <c r="S57" s="95">
        <f t="shared" si="28"/>
        <v>0</v>
      </c>
      <c r="T57" s="95">
        <f t="shared" si="28"/>
        <v>0</v>
      </c>
      <c r="U57" s="95">
        <f t="shared" si="28"/>
        <v>0</v>
      </c>
      <c r="V57" s="95">
        <f t="shared" si="28"/>
        <v>0</v>
      </c>
      <c r="W57" s="95">
        <f t="shared" si="28"/>
        <v>0</v>
      </c>
      <c r="X57" s="95">
        <f t="shared" si="28"/>
        <v>0</v>
      </c>
      <c r="Y57" s="95">
        <f t="shared" si="28"/>
        <v>0</v>
      </c>
      <c r="Z57" s="95">
        <f t="shared" si="28"/>
        <v>0</v>
      </c>
      <c r="AA57" s="95">
        <f t="shared" si="28"/>
        <v>0</v>
      </c>
      <c r="AB57" s="95">
        <f t="shared" si="28"/>
        <v>0</v>
      </c>
      <c r="AC57" s="95">
        <f t="shared" si="28"/>
        <v>0</v>
      </c>
      <c r="AD57" s="95">
        <f t="shared" si="28"/>
        <v>0</v>
      </c>
      <c r="AE57" s="95">
        <f t="shared" si="28"/>
        <v>0</v>
      </c>
      <c r="AF57" s="95">
        <f t="shared" si="28"/>
        <v>0</v>
      </c>
      <c r="AG57" s="95">
        <f t="shared" si="28"/>
        <v>0</v>
      </c>
      <c r="AH57" s="95">
        <f t="shared" si="28"/>
        <v>0</v>
      </c>
      <c r="AI57" s="95">
        <f t="shared" si="28"/>
        <v>0</v>
      </c>
      <c r="AJ57" s="95">
        <f t="shared" si="28"/>
        <v>0</v>
      </c>
      <c r="AK57" s="95">
        <f t="shared" si="28"/>
        <v>0</v>
      </c>
      <c r="AL57" s="95">
        <f t="shared" si="28"/>
        <v>0</v>
      </c>
      <c r="AM57" s="95">
        <f t="shared" si="28"/>
        <v>0</v>
      </c>
      <c r="AN57" s="95">
        <f t="shared" si="28"/>
        <v>0</v>
      </c>
      <c r="AO57" s="95">
        <f t="shared" si="28"/>
        <v>0</v>
      </c>
      <c r="AP57" s="95">
        <f t="shared" si="28"/>
        <v>0</v>
      </c>
      <c r="AQ57" s="95">
        <f t="shared" si="28"/>
        <v>0</v>
      </c>
      <c r="AR57" s="95">
        <f t="shared" si="28"/>
        <v>0</v>
      </c>
    </row>
    <row r="58" spans="1:44" x14ac:dyDescent="0.25">
      <c r="A58" s="110" t="str">
        <f t="shared" si="15"/>
        <v>DISPUTES BY SUM INSURED</v>
      </c>
      <c r="B58" s="36"/>
      <c r="C58" s="12" t="s">
        <v>26</v>
      </c>
      <c r="D58" s="53" t="s">
        <v>456</v>
      </c>
      <c r="E58" s="53" t="s">
        <v>510</v>
      </c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"/>
      <c r="L58" s="251">
        <v>0</v>
      </c>
      <c r="M58" s="25"/>
      <c r="N58" s="25"/>
      <c r="O58" s="25"/>
      <c r="P58" s="25"/>
      <c r="Q58" s="25"/>
      <c r="R58" s="25"/>
      <c r="S58" s="251">
        <v>0</v>
      </c>
      <c r="T58" s="251">
        <v>0</v>
      </c>
      <c r="U58" s="251">
        <v>0</v>
      </c>
      <c r="V58" s="251">
        <v>0</v>
      </c>
      <c r="W58" s="251">
        <v>0</v>
      </c>
      <c r="X58" s="25"/>
      <c r="Y58" s="251">
        <v>0</v>
      </c>
      <c r="Z58" s="25"/>
      <c r="AA58" s="25"/>
      <c r="AB58" s="25"/>
      <c r="AC58" s="25"/>
      <c r="AD58" s="25"/>
      <c r="AE58" s="25"/>
      <c r="AF58" s="251">
        <v>0</v>
      </c>
      <c r="AG58" s="251">
        <v>0</v>
      </c>
      <c r="AH58" s="251">
        <v>0</v>
      </c>
      <c r="AI58" s="251">
        <v>0</v>
      </c>
      <c r="AJ58" s="251">
        <v>0</v>
      </c>
      <c r="AK58" s="25"/>
      <c r="AL58" s="251">
        <v>0</v>
      </c>
      <c r="AM58" s="25"/>
      <c r="AN58" s="25"/>
      <c r="AO58" s="25"/>
      <c r="AP58" s="25"/>
      <c r="AQ58" s="25"/>
      <c r="AR58" s="25"/>
    </row>
    <row r="59" spans="1:44" x14ac:dyDescent="0.25">
      <c r="A59" s="110" t="str">
        <f t="shared" si="15"/>
        <v>DISPUTES BY SUM INSURED</v>
      </c>
      <c r="B59" s="36"/>
      <c r="C59" s="12" t="s">
        <v>26</v>
      </c>
      <c r="D59" s="53" t="s">
        <v>356</v>
      </c>
      <c r="E59" s="53" t="s">
        <v>511</v>
      </c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"/>
      <c r="L59" s="251">
        <v>0</v>
      </c>
      <c r="M59" s="25"/>
      <c r="N59" s="25"/>
      <c r="O59" s="25"/>
      <c r="P59" s="25"/>
      <c r="Q59" s="25"/>
      <c r="R59" s="25"/>
      <c r="S59" s="251">
        <v>0</v>
      </c>
      <c r="T59" s="251">
        <v>0</v>
      </c>
      <c r="U59" s="251">
        <v>0</v>
      </c>
      <c r="V59" s="251">
        <v>0</v>
      </c>
      <c r="W59" s="251">
        <v>0</v>
      </c>
      <c r="X59" s="25"/>
      <c r="Y59" s="251">
        <v>0</v>
      </c>
      <c r="Z59" s="25"/>
      <c r="AA59" s="25"/>
      <c r="AB59" s="25"/>
      <c r="AC59" s="25"/>
      <c r="AD59" s="25"/>
      <c r="AE59" s="25"/>
      <c r="AF59" s="251">
        <v>0</v>
      </c>
      <c r="AG59" s="251">
        <v>0</v>
      </c>
      <c r="AH59" s="251">
        <v>0</v>
      </c>
      <c r="AI59" s="251">
        <v>0</v>
      </c>
      <c r="AJ59" s="251">
        <v>0</v>
      </c>
      <c r="AK59" s="25"/>
      <c r="AL59" s="251">
        <v>0</v>
      </c>
      <c r="AM59" s="25"/>
      <c r="AN59" s="25"/>
      <c r="AO59" s="25"/>
      <c r="AP59" s="25"/>
      <c r="AQ59" s="25"/>
      <c r="AR59" s="25"/>
    </row>
    <row r="60" spans="1:44" x14ac:dyDescent="0.25">
      <c r="A60" s="110" t="str">
        <f t="shared" si="15"/>
        <v>DISPUTES BY SUM INSURED</v>
      </c>
      <c r="B60" s="36"/>
      <c r="C60" s="12" t="s">
        <v>26</v>
      </c>
      <c r="D60" s="53" t="s">
        <v>357</v>
      </c>
      <c r="E60" s="53" t="s">
        <v>512</v>
      </c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"/>
      <c r="L60" s="251">
        <v>0</v>
      </c>
      <c r="M60" s="25"/>
      <c r="N60" s="25"/>
      <c r="O60" s="25"/>
      <c r="P60" s="25"/>
      <c r="Q60" s="25"/>
      <c r="R60" s="25"/>
      <c r="S60" s="251">
        <v>0</v>
      </c>
      <c r="T60" s="251">
        <v>0</v>
      </c>
      <c r="U60" s="251">
        <v>0</v>
      </c>
      <c r="V60" s="251">
        <v>0</v>
      </c>
      <c r="W60" s="251">
        <v>0</v>
      </c>
      <c r="X60" s="25"/>
      <c r="Y60" s="251">
        <v>0</v>
      </c>
      <c r="Z60" s="25"/>
      <c r="AA60" s="25"/>
      <c r="AB60" s="25"/>
      <c r="AC60" s="25"/>
      <c r="AD60" s="25"/>
      <c r="AE60" s="25"/>
      <c r="AF60" s="251">
        <v>0</v>
      </c>
      <c r="AG60" s="251">
        <v>0</v>
      </c>
      <c r="AH60" s="251">
        <v>0</v>
      </c>
      <c r="AI60" s="251">
        <v>0</v>
      </c>
      <c r="AJ60" s="251">
        <v>0</v>
      </c>
      <c r="AK60" s="25"/>
      <c r="AL60" s="251">
        <v>0</v>
      </c>
      <c r="AM60" s="25"/>
      <c r="AN60" s="25"/>
      <c r="AO60" s="25"/>
      <c r="AP60" s="25"/>
      <c r="AQ60" s="25"/>
      <c r="AR60" s="25"/>
    </row>
    <row r="61" spans="1:44" x14ac:dyDescent="0.25">
      <c r="A61" s="110" t="str">
        <f t="shared" si="15"/>
        <v>DISPUTES BY SUM INSURED</v>
      </c>
      <c r="B61" s="36"/>
      <c r="C61" s="12" t="s">
        <v>26</v>
      </c>
      <c r="D61" s="53" t="s">
        <v>469</v>
      </c>
      <c r="E61" s="53" t="s">
        <v>231</v>
      </c>
      <c r="F61" s="251">
        <v>0</v>
      </c>
      <c r="G61" s="251">
        <v>0</v>
      </c>
      <c r="H61" s="251">
        <v>0</v>
      </c>
      <c r="I61" s="251">
        <v>0</v>
      </c>
      <c r="J61" s="251">
        <v>0</v>
      </c>
      <c r="K61" s="25"/>
      <c r="L61" s="251">
        <v>0</v>
      </c>
      <c r="M61" s="25"/>
      <c r="N61" s="25"/>
      <c r="O61" s="25"/>
      <c r="P61" s="25"/>
      <c r="Q61" s="25"/>
      <c r="R61" s="25"/>
      <c r="S61" s="251">
        <v>0</v>
      </c>
      <c r="T61" s="251">
        <v>0</v>
      </c>
      <c r="U61" s="251">
        <v>0</v>
      </c>
      <c r="V61" s="251">
        <v>0</v>
      </c>
      <c r="W61" s="251">
        <v>0</v>
      </c>
      <c r="X61" s="25"/>
      <c r="Y61" s="251">
        <v>0</v>
      </c>
      <c r="Z61" s="25"/>
      <c r="AA61" s="25"/>
      <c r="AB61" s="25"/>
      <c r="AC61" s="25"/>
      <c r="AD61" s="25"/>
      <c r="AE61" s="25"/>
      <c r="AF61" s="251">
        <v>0</v>
      </c>
      <c r="AG61" s="251">
        <v>0</v>
      </c>
      <c r="AH61" s="251">
        <v>0</v>
      </c>
      <c r="AI61" s="251">
        <v>0</v>
      </c>
      <c r="AJ61" s="251">
        <v>0</v>
      </c>
      <c r="AK61" s="25"/>
      <c r="AL61" s="251">
        <v>0</v>
      </c>
      <c r="AM61" s="25"/>
      <c r="AN61" s="25"/>
      <c r="AO61" s="25"/>
      <c r="AP61" s="25"/>
      <c r="AQ61" s="25"/>
      <c r="AR61" s="25"/>
    </row>
    <row r="62" spans="1:44" x14ac:dyDescent="0.25">
      <c r="A62" s="110" t="str">
        <f t="shared" si="15"/>
        <v>DISPUTES BY SUM INSURED</v>
      </c>
      <c r="B62" s="36"/>
      <c r="C62" s="12" t="s">
        <v>26</v>
      </c>
      <c r="D62" s="53" t="s">
        <v>260</v>
      </c>
      <c r="E62" s="53" t="s">
        <v>232</v>
      </c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1">
        <v>0</v>
      </c>
      <c r="T62" s="251">
        <v>0</v>
      </c>
      <c r="U62" s="251">
        <v>0</v>
      </c>
      <c r="V62" s="251">
        <v>0</v>
      </c>
      <c r="W62" s="251">
        <v>0</v>
      </c>
      <c r="X62" s="25"/>
      <c r="Y62" s="251">
        <v>0</v>
      </c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</row>
    <row r="63" spans="1:44" x14ac:dyDescent="0.25">
      <c r="A63" s="110" t="str">
        <f t="shared" si="15"/>
        <v>DISPUTES BY SUM INSURED</v>
      </c>
      <c r="B63" s="36"/>
      <c r="C63" s="12" t="s">
        <v>26</v>
      </c>
      <c r="D63" s="53" t="s">
        <v>261</v>
      </c>
      <c r="E63" s="53" t="s">
        <v>513</v>
      </c>
      <c r="F63" s="251">
        <v>0</v>
      </c>
      <c r="G63" s="251">
        <v>0</v>
      </c>
      <c r="H63" s="251">
        <v>0</v>
      </c>
      <c r="I63" s="251">
        <v>0</v>
      </c>
      <c r="J63" s="251">
        <v>0</v>
      </c>
      <c r="K63" s="25"/>
      <c r="L63" s="251">
        <v>0</v>
      </c>
      <c r="M63" s="25"/>
      <c r="N63" s="25"/>
      <c r="O63" s="25"/>
      <c r="P63" s="25"/>
      <c r="Q63" s="25"/>
      <c r="R63" s="25"/>
      <c r="S63" s="251">
        <v>0</v>
      </c>
      <c r="T63" s="251">
        <v>0</v>
      </c>
      <c r="U63" s="251">
        <v>0</v>
      </c>
      <c r="V63" s="251">
        <v>0</v>
      </c>
      <c r="W63" s="251">
        <v>0</v>
      </c>
      <c r="X63" s="25"/>
      <c r="Y63" s="251">
        <v>0</v>
      </c>
      <c r="Z63" s="25"/>
      <c r="AA63" s="25"/>
      <c r="AB63" s="25"/>
      <c r="AC63" s="25"/>
      <c r="AD63" s="25"/>
      <c r="AE63" s="25"/>
      <c r="AF63" s="251">
        <v>0</v>
      </c>
      <c r="AG63" s="251">
        <v>0</v>
      </c>
      <c r="AH63" s="251">
        <v>0</v>
      </c>
      <c r="AI63" s="251">
        <v>0</v>
      </c>
      <c r="AJ63" s="251">
        <v>0</v>
      </c>
      <c r="AK63" s="25"/>
      <c r="AL63" s="251">
        <v>0</v>
      </c>
      <c r="AM63" s="25"/>
      <c r="AN63" s="25"/>
      <c r="AO63" s="25"/>
      <c r="AP63" s="25"/>
      <c r="AQ63" s="25"/>
      <c r="AR63" s="25"/>
    </row>
    <row r="64" spans="1:44" x14ac:dyDescent="0.25">
      <c r="A64" s="110"/>
      <c r="B64" s="36"/>
      <c r="C64" s="12"/>
      <c r="D64" s="92"/>
      <c r="E64" s="153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</row>
    <row r="65" spans="1:44" x14ac:dyDescent="0.25">
      <c r="A65" s="110" t="str">
        <f t="shared" si="15"/>
        <v>DISPUTES BY SUM INSURED</v>
      </c>
      <c r="B65" s="36"/>
      <c r="C65" s="12" t="s">
        <v>27</v>
      </c>
      <c r="D65" s="53" t="s">
        <v>352</v>
      </c>
      <c r="E65" s="53" t="s">
        <v>233</v>
      </c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"/>
      <c r="L65" s="251">
        <v>0</v>
      </c>
      <c r="M65" s="25"/>
      <c r="N65" s="25"/>
      <c r="O65" s="25"/>
      <c r="P65" s="25"/>
      <c r="Q65" s="25"/>
      <c r="R65" s="25"/>
      <c r="S65" s="251">
        <v>0</v>
      </c>
      <c r="T65" s="251">
        <v>0</v>
      </c>
      <c r="U65" s="251">
        <v>0</v>
      </c>
      <c r="V65" s="251">
        <v>0</v>
      </c>
      <c r="W65" s="251">
        <v>0</v>
      </c>
      <c r="X65" s="25"/>
      <c r="Y65" s="251">
        <v>0</v>
      </c>
      <c r="Z65" s="25"/>
      <c r="AA65" s="25"/>
      <c r="AB65" s="25"/>
      <c r="AC65" s="25"/>
      <c r="AD65" s="25"/>
      <c r="AE65" s="25"/>
      <c r="AF65" s="251">
        <v>0</v>
      </c>
      <c r="AG65" s="251">
        <v>0</v>
      </c>
      <c r="AH65" s="251">
        <v>0</v>
      </c>
      <c r="AI65" s="251">
        <v>0</v>
      </c>
      <c r="AJ65" s="251">
        <v>0</v>
      </c>
      <c r="AK65" s="25"/>
      <c r="AL65" s="251">
        <v>0</v>
      </c>
      <c r="AM65" s="25"/>
      <c r="AN65" s="25"/>
      <c r="AO65" s="25"/>
      <c r="AP65" s="25"/>
      <c r="AQ65" s="25"/>
      <c r="AR65" s="25"/>
    </row>
    <row r="66" spans="1:44" x14ac:dyDescent="0.25">
      <c r="A66" s="110"/>
      <c r="B66" s="36"/>
      <c r="C66" s="12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</row>
    <row r="67" spans="1:44" x14ac:dyDescent="0.25">
      <c r="A67" s="110"/>
      <c r="B67" s="36"/>
      <c r="C67" s="12"/>
      <c r="D67" s="67" t="s">
        <v>514</v>
      </c>
      <c r="E67" s="53"/>
      <c r="F67" s="69">
        <f t="shared" ref="F67:AR67" si="29">F65-SUM(F42:F44)+F55+F49</f>
        <v>0</v>
      </c>
      <c r="G67" s="69">
        <f t="shared" si="29"/>
        <v>0</v>
      </c>
      <c r="H67" s="69">
        <f t="shared" si="29"/>
        <v>0</v>
      </c>
      <c r="I67" s="69">
        <f t="shared" si="29"/>
        <v>0</v>
      </c>
      <c r="J67" s="69">
        <f t="shared" si="29"/>
        <v>0</v>
      </c>
      <c r="K67" s="69">
        <f t="shared" si="29"/>
        <v>0</v>
      </c>
      <c r="L67" s="69">
        <f t="shared" si="29"/>
        <v>0</v>
      </c>
      <c r="M67" s="69">
        <f t="shared" si="29"/>
        <v>0</v>
      </c>
      <c r="N67" s="69">
        <f t="shared" si="29"/>
        <v>0</v>
      </c>
      <c r="O67" s="69">
        <f t="shared" si="29"/>
        <v>0</v>
      </c>
      <c r="P67" s="69">
        <f t="shared" si="29"/>
        <v>0</v>
      </c>
      <c r="Q67" s="69">
        <f t="shared" si="29"/>
        <v>0</v>
      </c>
      <c r="R67" s="69">
        <f t="shared" si="29"/>
        <v>0</v>
      </c>
      <c r="S67" s="69">
        <f t="shared" si="29"/>
        <v>0</v>
      </c>
      <c r="T67" s="69">
        <f t="shared" si="29"/>
        <v>0</v>
      </c>
      <c r="U67" s="69">
        <f t="shared" si="29"/>
        <v>0</v>
      </c>
      <c r="V67" s="69">
        <f t="shared" si="29"/>
        <v>0</v>
      </c>
      <c r="W67" s="69">
        <f t="shared" si="29"/>
        <v>0</v>
      </c>
      <c r="X67" s="69">
        <f t="shared" si="29"/>
        <v>0</v>
      </c>
      <c r="Y67" s="69">
        <f t="shared" si="29"/>
        <v>0</v>
      </c>
      <c r="Z67" s="69">
        <f t="shared" si="29"/>
        <v>0</v>
      </c>
      <c r="AA67" s="69">
        <f t="shared" si="29"/>
        <v>0</v>
      </c>
      <c r="AB67" s="69">
        <f t="shared" si="29"/>
        <v>0</v>
      </c>
      <c r="AC67" s="69">
        <f t="shared" si="29"/>
        <v>0</v>
      </c>
      <c r="AD67" s="69">
        <f t="shared" si="29"/>
        <v>0</v>
      </c>
      <c r="AE67" s="69">
        <f t="shared" si="29"/>
        <v>0</v>
      </c>
      <c r="AF67" s="69">
        <f t="shared" si="29"/>
        <v>0</v>
      </c>
      <c r="AG67" s="69">
        <f t="shared" si="29"/>
        <v>0</v>
      </c>
      <c r="AH67" s="69">
        <f t="shared" si="29"/>
        <v>0</v>
      </c>
      <c r="AI67" s="69">
        <f t="shared" si="29"/>
        <v>0</v>
      </c>
      <c r="AJ67" s="69">
        <f t="shared" si="29"/>
        <v>0</v>
      </c>
      <c r="AK67" s="69">
        <f t="shared" si="29"/>
        <v>0</v>
      </c>
      <c r="AL67" s="69">
        <f t="shared" si="29"/>
        <v>0</v>
      </c>
      <c r="AM67" s="69">
        <f t="shared" si="29"/>
        <v>0</v>
      </c>
      <c r="AN67" s="69">
        <f t="shared" si="29"/>
        <v>0</v>
      </c>
      <c r="AO67" s="69">
        <f t="shared" si="29"/>
        <v>0</v>
      </c>
      <c r="AP67" s="69">
        <f t="shared" si="29"/>
        <v>0</v>
      </c>
      <c r="AQ67" s="69">
        <f t="shared" si="29"/>
        <v>0</v>
      </c>
      <c r="AR67" s="69">
        <f t="shared" si="29"/>
        <v>0</v>
      </c>
    </row>
    <row r="68" spans="1:44" x14ac:dyDescent="0.25">
      <c r="A68" s="110"/>
      <c r="B68" s="36"/>
      <c r="C68" s="12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</row>
    <row r="69" spans="1:44" x14ac:dyDescent="0.25">
      <c r="A69" s="113"/>
      <c r="D69" s="114" t="s">
        <v>178</v>
      </c>
      <c r="E69" s="87"/>
      <c r="F69" s="51" t="s">
        <v>76</v>
      </c>
      <c r="G69" s="51" t="s">
        <v>76</v>
      </c>
      <c r="H69" s="51" t="s">
        <v>76</v>
      </c>
      <c r="I69" s="51" t="s">
        <v>76</v>
      </c>
      <c r="J69" s="51" t="s">
        <v>76</v>
      </c>
      <c r="K69" s="51" t="s">
        <v>76</v>
      </c>
      <c r="L69" s="128" t="s">
        <v>75</v>
      </c>
      <c r="M69" s="51" t="s">
        <v>76</v>
      </c>
      <c r="N69" s="51" t="s">
        <v>76</v>
      </c>
      <c r="O69" s="51" t="s">
        <v>76</v>
      </c>
      <c r="P69" s="51" t="s">
        <v>76</v>
      </c>
      <c r="Q69" s="51" t="s">
        <v>76</v>
      </c>
      <c r="R69" s="51" t="s">
        <v>76</v>
      </c>
      <c r="S69" s="51" t="s">
        <v>76</v>
      </c>
      <c r="T69" s="51" t="s">
        <v>76</v>
      </c>
      <c r="U69" s="51" t="s">
        <v>76</v>
      </c>
      <c r="V69" s="51" t="s">
        <v>76</v>
      </c>
      <c r="W69" s="51" t="s">
        <v>76</v>
      </c>
      <c r="X69" s="51" t="s">
        <v>76</v>
      </c>
      <c r="Y69" s="128" t="s">
        <v>75</v>
      </c>
      <c r="Z69" s="51" t="s">
        <v>76</v>
      </c>
      <c r="AA69" s="51" t="s">
        <v>76</v>
      </c>
      <c r="AB69" s="51" t="s">
        <v>76</v>
      </c>
      <c r="AC69" s="51" t="s">
        <v>76</v>
      </c>
      <c r="AD69" s="51" t="s">
        <v>76</v>
      </c>
      <c r="AE69" s="51" t="s">
        <v>76</v>
      </c>
      <c r="AF69" s="51" t="s">
        <v>76</v>
      </c>
      <c r="AG69" s="51" t="s">
        <v>76</v>
      </c>
      <c r="AH69" s="51" t="s">
        <v>76</v>
      </c>
      <c r="AI69" s="51" t="s">
        <v>76</v>
      </c>
      <c r="AJ69" s="51" t="s">
        <v>76</v>
      </c>
      <c r="AK69" s="51" t="s">
        <v>76</v>
      </c>
      <c r="AL69" s="128" t="s">
        <v>75</v>
      </c>
      <c r="AM69" s="51" t="s">
        <v>76</v>
      </c>
      <c r="AN69" s="51" t="s">
        <v>76</v>
      </c>
      <c r="AO69" s="51" t="s">
        <v>76</v>
      </c>
      <c r="AP69" s="51" t="s">
        <v>76</v>
      </c>
      <c r="AQ69" s="51" t="s">
        <v>76</v>
      </c>
      <c r="AR69" s="51" t="s">
        <v>76</v>
      </c>
    </row>
    <row r="70" spans="1:44" x14ac:dyDescent="0.25">
      <c r="A70" s="110" t="str">
        <f>D69</f>
        <v>DISPUTE PAYMENT AMOUNTS (RESOLVED)</v>
      </c>
      <c r="B70" s="36"/>
      <c r="C70" s="12" t="s">
        <v>25</v>
      </c>
      <c r="D70" s="53" t="s">
        <v>351</v>
      </c>
      <c r="E70" s="53" t="s">
        <v>225</v>
      </c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</row>
    <row r="71" spans="1:44" x14ac:dyDescent="0.25">
      <c r="A71" s="110"/>
      <c r="B71" s="36"/>
      <c r="C71" s="12"/>
      <c r="D71" s="92"/>
      <c r="E71" s="153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</row>
    <row r="72" spans="1:44" x14ac:dyDescent="0.25">
      <c r="A72" s="110" t="str">
        <f t="shared" ref="A72:A81" si="30">$A$70</f>
        <v>DISPUTE PAYMENT AMOUNTS (RESOLVED)</v>
      </c>
      <c r="B72" s="36"/>
      <c r="C72" s="12" t="s">
        <v>26</v>
      </c>
      <c r="D72" s="53" t="s">
        <v>353</v>
      </c>
      <c r="E72" s="53" t="s">
        <v>226</v>
      </c>
      <c r="F72" s="95">
        <f t="shared" ref="F72:S72" si="31">SUBTOTAL(9,F73:F76)</f>
        <v>0</v>
      </c>
      <c r="G72" s="95">
        <f t="shared" si="31"/>
        <v>0</v>
      </c>
      <c r="H72" s="95">
        <f t="shared" si="31"/>
        <v>0</v>
      </c>
      <c r="I72" s="95">
        <f t="shared" si="31"/>
        <v>0</v>
      </c>
      <c r="J72" s="95">
        <f t="shared" si="31"/>
        <v>0</v>
      </c>
      <c r="K72" s="95">
        <f t="shared" si="31"/>
        <v>0</v>
      </c>
      <c r="L72" s="95">
        <f t="shared" si="31"/>
        <v>0</v>
      </c>
      <c r="M72" s="95">
        <f t="shared" si="31"/>
        <v>0</v>
      </c>
      <c r="N72" s="95">
        <f t="shared" si="31"/>
        <v>0</v>
      </c>
      <c r="O72" s="95">
        <f t="shared" si="31"/>
        <v>0</v>
      </c>
      <c r="P72" s="95">
        <f t="shared" si="31"/>
        <v>0</v>
      </c>
      <c r="Q72" s="95">
        <f t="shared" si="31"/>
        <v>0</v>
      </c>
      <c r="R72" s="95">
        <f t="shared" si="31"/>
        <v>0</v>
      </c>
      <c r="S72" s="95">
        <f t="shared" si="31"/>
        <v>0</v>
      </c>
      <c r="T72" s="95">
        <f t="shared" ref="T72:AE72" si="32">SUBTOTAL(9,T73:T76)</f>
        <v>0</v>
      </c>
      <c r="U72" s="95">
        <f t="shared" si="32"/>
        <v>0</v>
      </c>
      <c r="V72" s="95">
        <f t="shared" si="32"/>
        <v>0</v>
      </c>
      <c r="W72" s="95">
        <f t="shared" si="32"/>
        <v>0</v>
      </c>
      <c r="X72" s="95">
        <f t="shared" si="32"/>
        <v>0</v>
      </c>
      <c r="Y72" s="95">
        <f t="shared" si="32"/>
        <v>0</v>
      </c>
      <c r="Z72" s="95">
        <f t="shared" si="32"/>
        <v>0</v>
      </c>
      <c r="AA72" s="95">
        <f>SUBTOTAL(9,AA73:AA76)</f>
        <v>0</v>
      </c>
      <c r="AB72" s="95">
        <f>SUBTOTAL(9,AB73:AB76)</f>
        <v>0</v>
      </c>
      <c r="AC72" s="95">
        <f t="shared" si="32"/>
        <v>0</v>
      </c>
      <c r="AD72" s="95">
        <f>SUBTOTAL(9,AD73:AD76)</f>
        <v>0</v>
      </c>
      <c r="AE72" s="95">
        <f t="shared" si="32"/>
        <v>0</v>
      </c>
      <c r="AF72" s="95">
        <f>SUBTOTAL(9,AF73:AF76)</f>
        <v>0</v>
      </c>
      <c r="AG72" s="95">
        <f t="shared" ref="AG72:AR72" si="33">SUBTOTAL(9,AG73:AG76)</f>
        <v>0</v>
      </c>
      <c r="AH72" s="95">
        <f t="shared" si="33"/>
        <v>0</v>
      </c>
      <c r="AI72" s="95">
        <f t="shared" si="33"/>
        <v>0</v>
      </c>
      <c r="AJ72" s="95">
        <f t="shared" si="33"/>
        <v>0</v>
      </c>
      <c r="AK72" s="95">
        <f t="shared" si="33"/>
        <v>0</v>
      </c>
      <c r="AL72" s="95">
        <f t="shared" si="33"/>
        <v>0</v>
      </c>
      <c r="AM72" s="95">
        <f t="shared" si="33"/>
        <v>0</v>
      </c>
      <c r="AN72" s="95">
        <f>SUBTOTAL(9,AN73:AN76)</f>
        <v>0</v>
      </c>
      <c r="AO72" s="95">
        <f>SUBTOTAL(9,AO73:AO76)</f>
        <v>0</v>
      </c>
      <c r="AP72" s="95">
        <f t="shared" si="33"/>
        <v>0</v>
      </c>
      <c r="AQ72" s="95">
        <f>SUBTOTAL(9,AQ73:AQ76)</f>
        <v>0</v>
      </c>
      <c r="AR72" s="95">
        <f t="shared" si="33"/>
        <v>0</v>
      </c>
    </row>
    <row r="73" spans="1:44" x14ac:dyDescent="0.25">
      <c r="A73" s="110" t="str">
        <f t="shared" si="30"/>
        <v>DISPUTE PAYMENT AMOUNTS (RESOLVED)</v>
      </c>
      <c r="B73" s="36"/>
      <c r="C73" s="12" t="s">
        <v>26</v>
      </c>
      <c r="D73" s="53" t="s">
        <v>256</v>
      </c>
      <c r="E73" s="53" t="s">
        <v>506</v>
      </c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</row>
    <row r="74" spans="1:44" x14ac:dyDescent="0.25">
      <c r="A74" s="110" t="str">
        <f t="shared" si="30"/>
        <v>DISPUTE PAYMENT AMOUNTS (RESOLVED)</v>
      </c>
      <c r="B74" s="36"/>
      <c r="C74" s="12" t="s">
        <v>26</v>
      </c>
      <c r="D74" s="53" t="s">
        <v>255</v>
      </c>
      <c r="E74" s="53" t="s">
        <v>507</v>
      </c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</row>
    <row r="75" spans="1:44" x14ac:dyDescent="0.25">
      <c r="A75" s="110" t="str">
        <f t="shared" si="30"/>
        <v>DISPUTE PAYMENT AMOUNTS (RESOLVED)</v>
      </c>
      <c r="B75" s="36"/>
      <c r="C75" s="12" t="s">
        <v>26</v>
      </c>
      <c r="D75" s="53" t="s">
        <v>523</v>
      </c>
      <c r="E75" s="53" t="s">
        <v>508</v>
      </c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</row>
    <row r="76" spans="1:44" x14ac:dyDescent="0.25">
      <c r="A76" s="110" t="str">
        <f t="shared" si="30"/>
        <v>DISPUTE PAYMENT AMOUNTS (RESOLVED)</v>
      </c>
      <c r="B76" s="36"/>
      <c r="C76" s="12" t="s">
        <v>26</v>
      </c>
      <c r="D76" s="53" t="s">
        <v>292</v>
      </c>
      <c r="E76" s="53" t="s">
        <v>509</v>
      </c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</row>
    <row r="77" spans="1:44" x14ac:dyDescent="0.25">
      <c r="A77" s="110" t="str">
        <f t="shared" si="30"/>
        <v>DISPUTE PAYMENT AMOUNTS (RESOLVED)</v>
      </c>
      <c r="B77" s="36"/>
      <c r="C77" s="12" t="s">
        <v>26</v>
      </c>
      <c r="D77" s="53" t="s">
        <v>354</v>
      </c>
      <c r="E77" s="53" t="s">
        <v>227</v>
      </c>
      <c r="F77" s="95">
        <f t="shared" ref="F77:L77" si="34">SUBTOTAL(9,F78:F80)</f>
        <v>0</v>
      </c>
      <c r="G77" s="95">
        <f t="shared" si="34"/>
        <v>0</v>
      </c>
      <c r="H77" s="95">
        <f t="shared" si="34"/>
        <v>0</v>
      </c>
      <c r="I77" s="95">
        <f t="shared" si="34"/>
        <v>0</v>
      </c>
      <c r="J77" s="95">
        <f t="shared" si="34"/>
        <v>0</v>
      </c>
      <c r="K77" s="95">
        <f t="shared" si="34"/>
        <v>0</v>
      </c>
      <c r="L77" s="95">
        <f t="shared" si="34"/>
        <v>0</v>
      </c>
      <c r="M77" s="95">
        <f t="shared" ref="M77:R77" si="35">SUBTOTAL(9,M78:M80)</f>
        <v>0</v>
      </c>
      <c r="N77" s="95">
        <f>SUBTOTAL(9,N78:N80)</f>
        <v>0</v>
      </c>
      <c r="O77" s="95">
        <f>SUBTOTAL(9,O78:O80)</f>
        <v>0</v>
      </c>
      <c r="P77" s="95">
        <f t="shared" si="35"/>
        <v>0</v>
      </c>
      <c r="Q77" s="95">
        <f>SUBTOTAL(9,Q78:Q80)</f>
        <v>0</v>
      </c>
      <c r="R77" s="95">
        <f t="shared" si="35"/>
        <v>0</v>
      </c>
      <c r="S77" s="95">
        <f t="shared" ref="S77:Y77" si="36">SUBTOTAL(9,S78:S80)</f>
        <v>0</v>
      </c>
      <c r="T77" s="95">
        <f t="shared" si="36"/>
        <v>0</v>
      </c>
      <c r="U77" s="95">
        <f t="shared" si="36"/>
        <v>0</v>
      </c>
      <c r="V77" s="95">
        <f t="shared" si="36"/>
        <v>0</v>
      </c>
      <c r="W77" s="95">
        <f t="shared" si="36"/>
        <v>0</v>
      </c>
      <c r="X77" s="95">
        <f t="shared" si="36"/>
        <v>0</v>
      </c>
      <c r="Y77" s="95">
        <f t="shared" si="36"/>
        <v>0</v>
      </c>
      <c r="Z77" s="95">
        <f t="shared" ref="Z77:AE77" si="37">SUBTOTAL(9,Z78:Z80)</f>
        <v>0</v>
      </c>
      <c r="AA77" s="95">
        <f>SUBTOTAL(9,AA78:AA80)</f>
        <v>0</v>
      </c>
      <c r="AB77" s="95">
        <f>SUBTOTAL(9,AB78:AB80)</f>
        <v>0</v>
      </c>
      <c r="AC77" s="95">
        <f t="shared" si="37"/>
        <v>0</v>
      </c>
      <c r="AD77" s="95">
        <f>SUBTOTAL(9,AD78:AD80)</f>
        <v>0</v>
      </c>
      <c r="AE77" s="95">
        <f t="shared" si="37"/>
        <v>0</v>
      </c>
      <c r="AF77" s="95">
        <f t="shared" ref="AF77:AL77" si="38">SUBTOTAL(9,AF78:AF80)</f>
        <v>0</v>
      </c>
      <c r="AG77" s="95">
        <f t="shared" si="38"/>
        <v>0</v>
      </c>
      <c r="AH77" s="95">
        <f t="shared" si="38"/>
        <v>0</v>
      </c>
      <c r="AI77" s="95">
        <f t="shared" si="38"/>
        <v>0</v>
      </c>
      <c r="AJ77" s="95">
        <f t="shared" si="38"/>
        <v>0</v>
      </c>
      <c r="AK77" s="95">
        <f t="shared" si="38"/>
        <v>0</v>
      </c>
      <c r="AL77" s="95">
        <f t="shared" si="38"/>
        <v>0</v>
      </c>
      <c r="AM77" s="95">
        <f t="shared" ref="AM77:AR77" si="39">SUBTOTAL(9,AM78:AM80)</f>
        <v>0</v>
      </c>
      <c r="AN77" s="95">
        <f>SUBTOTAL(9,AN78:AN80)</f>
        <v>0</v>
      </c>
      <c r="AO77" s="95">
        <f>SUBTOTAL(9,AO78:AO80)</f>
        <v>0</v>
      </c>
      <c r="AP77" s="95">
        <f t="shared" si="39"/>
        <v>0</v>
      </c>
      <c r="AQ77" s="95">
        <f>SUBTOTAL(9,AQ78:AQ80)</f>
        <v>0</v>
      </c>
      <c r="AR77" s="95">
        <f t="shared" si="39"/>
        <v>0</v>
      </c>
    </row>
    <row r="78" spans="1:44" x14ac:dyDescent="0.25">
      <c r="A78" s="110" t="str">
        <f t="shared" si="30"/>
        <v>DISPUTE PAYMENT AMOUNTS (RESOLVED)</v>
      </c>
      <c r="B78" s="36"/>
      <c r="C78" s="12" t="s">
        <v>26</v>
      </c>
      <c r="D78" s="53" t="s">
        <v>222</v>
      </c>
      <c r="E78" s="53" t="s">
        <v>257</v>
      </c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</row>
    <row r="79" spans="1:44" x14ac:dyDescent="0.25">
      <c r="A79" s="110" t="str">
        <f t="shared" si="30"/>
        <v>DISPUTE PAYMENT AMOUNTS (RESOLVED)</v>
      </c>
      <c r="B79" s="36"/>
      <c r="C79" s="12" t="s">
        <v>26</v>
      </c>
      <c r="D79" s="53" t="s">
        <v>224</v>
      </c>
      <c r="E79" s="53" t="s">
        <v>258</v>
      </c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</row>
    <row r="80" spans="1:44" x14ac:dyDescent="0.25">
      <c r="A80" s="110" t="str">
        <f t="shared" si="30"/>
        <v>DISPUTE PAYMENT AMOUNTS (RESOLVED)</v>
      </c>
      <c r="B80" s="36"/>
      <c r="C80" s="12" t="s">
        <v>26</v>
      </c>
      <c r="D80" s="53" t="s">
        <v>341</v>
      </c>
      <c r="E80" s="53" t="s">
        <v>259</v>
      </c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</row>
    <row r="81" spans="1:44" x14ac:dyDescent="0.25">
      <c r="A81" s="110" t="str">
        <f t="shared" si="30"/>
        <v>DISPUTE PAYMENT AMOUNTS (RESOLVED)</v>
      </c>
      <c r="B81" s="36"/>
      <c r="C81" s="12" t="s">
        <v>26</v>
      </c>
      <c r="D81" s="53" t="s">
        <v>515</v>
      </c>
      <c r="E81" s="53" t="s">
        <v>228</v>
      </c>
      <c r="F81" s="95">
        <f t="shared" ref="F81:AR81" si="40">F70+F72-F77</f>
        <v>0</v>
      </c>
      <c r="G81" s="95">
        <f t="shared" si="40"/>
        <v>0</v>
      </c>
      <c r="H81" s="95">
        <f t="shared" si="40"/>
        <v>0</v>
      </c>
      <c r="I81" s="95">
        <f t="shared" si="40"/>
        <v>0</v>
      </c>
      <c r="J81" s="95">
        <f t="shared" si="40"/>
        <v>0</v>
      </c>
      <c r="K81" s="95">
        <f t="shared" si="40"/>
        <v>0</v>
      </c>
      <c r="L81" s="95">
        <f t="shared" si="40"/>
        <v>0</v>
      </c>
      <c r="M81" s="95">
        <f t="shared" si="40"/>
        <v>0</v>
      </c>
      <c r="N81" s="95">
        <f t="shared" si="40"/>
        <v>0</v>
      </c>
      <c r="O81" s="95">
        <f t="shared" si="40"/>
        <v>0</v>
      </c>
      <c r="P81" s="95">
        <f t="shared" si="40"/>
        <v>0</v>
      </c>
      <c r="Q81" s="95">
        <f t="shared" si="40"/>
        <v>0</v>
      </c>
      <c r="R81" s="95">
        <f t="shared" si="40"/>
        <v>0</v>
      </c>
      <c r="S81" s="95">
        <f t="shared" si="40"/>
        <v>0</v>
      </c>
      <c r="T81" s="95">
        <f t="shared" si="40"/>
        <v>0</v>
      </c>
      <c r="U81" s="95">
        <f t="shared" si="40"/>
        <v>0</v>
      </c>
      <c r="V81" s="95">
        <f t="shared" si="40"/>
        <v>0</v>
      </c>
      <c r="W81" s="95">
        <f t="shared" si="40"/>
        <v>0</v>
      </c>
      <c r="X81" s="95">
        <f t="shared" si="40"/>
        <v>0</v>
      </c>
      <c r="Y81" s="95">
        <f t="shared" si="40"/>
        <v>0</v>
      </c>
      <c r="Z81" s="95">
        <f t="shared" si="40"/>
        <v>0</v>
      </c>
      <c r="AA81" s="95">
        <f t="shared" si="40"/>
        <v>0</v>
      </c>
      <c r="AB81" s="95">
        <f t="shared" si="40"/>
        <v>0</v>
      </c>
      <c r="AC81" s="95">
        <f t="shared" si="40"/>
        <v>0</v>
      </c>
      <c r="AD81" s="95">
        <f t="shared" si="40"/>
        <v>0</v>
      </c>
      <c r="AE81" s="95">
        <f t="shared" si="40"/>
        <v>0</v>
      </c>
      <c r="AF81" s="95">
        <f t="shared" si="40"/>
        <v>0</v>
      </c>
      <c r="AG81" s="95">
        <f t="shared" si="40"/>
        <v>0</v>
      </c>
      <c r="AH81" s="95">
        <f t="shared" si="40"/>
        <v>0</v>
      </c>
      <c r="AI81" s="95">
        <f t="shared" si="40"/>
        <v>0</v>
      </c>
      <c r="AJ81" s="95">
        <f t="shared" si="40"/>
        <v>0</v>
      </c>
      <c r="AK81" s="95">
        <f t="shared" si="40"/>
        <v>0</v>
      </c>
      <c r="AL81" s="95">
        <f t="shared" si="40"/>
        <v>0</v>
      </c>
      <c r="AM81" s="95">
        <f t="shared" si="40"/>
        <v>0</v>
      </c>
      <c r="AN81" s="95">
        <f t="shared" si="40"/>
        <v>0</v>
      </c>
      <c r="AO81" s="95">
        <f t="shared" si="40"/>
        <v>0</v>
      </c>
      <c r="AP81" s="95">
        <f t="shared" si="40"/>
        <v>0</v>
      </c>
      <c r="AQ81" s="95">
        <f t="shared" si="40"/>
        <v>0</v>
      </c>
      <c r="AR81" s="95">
        <f t="shared" si="40"/>
        <v>0</v>
      </c>
    </row>
    <row r="82" spans="1:44" x14ac:dyDescent="0.25">
      <c r="A82" s="110"/>
      <c r="B82" s="36"/>
      <c r="C82" s="12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</row>
    <row r="83" spans="1:44" x14ac:dyDescent="0.25">
      <c r="A83" s="110" t="str">
        <f t="shared" ref="A83:A91" si="41">$A$70</f>
        <v>DISPUTE PAYMENT AMOUNTS (RESOLVED)</v>
      </c>
      <c r="B83" s="36"/>
      <c r="C83" s="12" t="s">
        <v>26</v>
      </c>
      <c r="D83" s="53" t="s">
        <v>355</v>
      </c>
      <c r="E83" s="53" t="s">
        <v>27</v>
      </c>
      <c r="F83" s="95">
        <f t="shared" ref="F83:R83" si="42">SUBTOTAL(9,F84:F91)</f>
        <v>0</v>
      </c>
      <c r="G83" s="95">
        <f t="shared" si="42"/>
        <v>0</v>
      </c>
      <c r="H83" s="95">
        <f t="shared" si="42"/>
        <v>0</v>
      </c>
      <c r="I83" s="95">
        <f t="shared" si="42"/>
        <v>0</v>
      </c>
      <c r="J83" s="95">
        <f t="shared" si="42"/>
        <v>0</v>
      </c>
      <c r="K83" s="95">
        <f t="shared" si="42"/>
        <v>0</v>
      </c>
      <c r="L83" s="95">
        <f t="shared" si="42"/>
        <v>0</v>
      </c>
      <c r="M83" s="95">
        <f t="shared" si="42"/>
        <v>0</v>
      </c>
      <c r="N83" s="95">
        <f>SUBTOTAL(9,N84:N91)</f>
        <v>0</v>
      </c>
      <c r="O83" s="95">
        <f>SUBTOTAL(9,O84:O91)</f>
        <v>0</v>
      </c>
      <c r="P83" s="95">
        <f t="shared" si="42"/>
        <v>0</v>
      </c>
      <c r="Q83" s="95">
        <f>SUBTOTAL(9,Q84:Q91)</f>
        <v>0</v>
      </c>
      <c r="R83" s="95">
        <f t="shared" si="42"/>
        <v>0</v>
      </c>
      <c r="S83" s="95">
        <f t="shared" ref="S83:AR83" si="43">SUBTOTAL(9,S84:S91)</f>
        <v>0</v>
      </c>
      <c r="T83" s="95">
        <f t="shared" si="43"/>
        <v>0</v>
      </c>
      <c r="U83" s="95">
        <f t="shared" si="43"/>
        <v>0</v>
      </c>
      <c r="V83" s="95">
        <f t="shared" si="43"/>
        <v>0</v>
      </c>
      <c r="W83" s="95">
        <f t="shared" si="43"/>
        <v>0</v>
      </c>
      <c r="X83" s="95">
        <f t="shared" si="43"/>
        <v>0</v>
      </c>
      <c r="Y83" s="95">
        <f t="shared" si="43"/>
        <v>0</v>
      </c>
      <c r="Z83" s="95">
        <f t="shared" si="43"/>
        <v>0</v>
      </c>
      <c r="AA83" s="95">
        <f>SUBTOTAL(9,AA84:AA91)</f>
        <v>0</v>
      </c>
      <c r="AB83" s="95">
        <f>SUBTOTAL(9,AB84:AB91)</f>
        <v>0</v>
      </c>
      <c r="AC83" s="95">
        <f t="shared" si="43"/>
        <v>0</v>
      </c>
      <c r="AD83" s="95">
        <f>SUBTOTAL(9,AD84:AD91)</f>
        <v>0</v>
      </c>
      <c r="AE83" s="95">
        <f t="shared" si="43"/>
        <v>0</v>
      </c>
      <c r="AF83" s="95">
        <f t="shared" si="43"/>
        <v>0</v>
      </c>
      <c r="AG83" s="95">
        <f t="shared" si="43"/>
        <v>0</v>
      </c>
      <c r="AH83" s="95">
        <f t="shared" si="43"/>
        <v>0</v>
      </c>
      <c r="AI83" s="95">
        <f t="shared" si="43"/>
        <v>0</v>
      </c>
      <c r="AJ83" s="95">
        <f t="shared" si="43"/>
        <v>0</v>
      </c>
      <c r="AK83" s="95">
        <f t="shared" si="43"/>
        <v>0</v>
      </c>
      <c r="AL83" s="95">
        <f t="shared" si="43"/>
        <v>0</v>
      </c>
      <c r="AM83" s="95">
        <f t="shared" si="43"/>
        <v>0</v>
      </c>
      <c r="AN83" s="95">
        <f>SUBTOTAL(9,AN84:AN91)</f>
        <v>0</v>
      </c>
      <c r="AO83" s="95">
        <f>SUBTOTAL(9,AO84:AO91)</f>
        <v>0</v>
      </c>
      <c r="AP83" s="95">
        <f t="shared" si="43"/>
        <v>0</v>
      </c>
      <c r="AQ83" s="95">
        <f>SUBTOTAL(9,AQ84:AQ91)</f>
        <v>0</v>
      </c>
      <c r="AR83" s="95">
        <f t="shared" si="43"/>
        <v>0</v>
      </c>
    </row>
    <row r="84" spans="1:44" x14ac:dyDescent="0.25">
      <c r="A84" s="110" t="str">
        <f t="shared" si="41"/>
        <v>DISPUTE PAYMENT AMOUNTS (RESOLVED)</v>
      </c>
      <c r="B84" s="36"/>
      <c r="C84" s="12" t="s">
        <v>26</v>
      </c>
      <c r="D84" s="53" t="s">
        <v>454</v>
      </c>
      <c r="E84" s="53" t="s">
        <v>229</v>
      </c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</row>
    <row r="85" spans="1:44" x14ac:dyDescent="0.25">
      <c r="A85" s="110" t="str">
        <f t="shared" si="41"/>
        <v>DISPUTE PAYMENT AMOUNTS (RESOLVED)</v>
      </c>
      <c r="B85" s="36"/>
      <c r="C85" s="12" t="s">
        <v>26</v>
      </c>
      <c r="D85" s="53" t="s">
        <v>455</v>
      </c>
      <c r="E85" s="53" t="s">
        <v>230</v>
      </c>
      <c r="F85" s="95">
        <f t="shared" ref="F85:AR85" si="44">SUBTOTAL(9,F86:F88)</f>
        <v>0</v>
      </c>
      <c r="G85" s="95">
        <f t="shared" si="44"/>
        <v>0</v>
      </c>
      <c r="H85" s="95">
        <f t="shared" si="44"/>
        <v>0</v>
      </c>
      <c r="I85" s="95">
        <f t="shared" si="44"/>
        <v>0</v>
      </c>
      <c r="J85" s="95">
        <f t="shared" si="44"/>
        <v>0</v>
      </c>
      <c r="K85" s="95">
        <f t="shared" si="44"/>
        <v>0</v>
      </c>
      <c r="L85" s="95">
        <f t="shared" si="44"/>
        <v>0</v>
      </c>
      <c r="M85" s="95">
        <f t="shared" si="44"/>
        <v>0</v>
      </c>
      <c r="N85" s="95">
        <f t="shared" si="44"/>
        <v>0</v>
      </c>
      <c r="O85" s="95">
        <f t="shared" si="44"/>
        <v>0</v>
      </c>
      <c r="P85" s="95">
        <f t="shared" si="44"/>
        <v>0</v>
      </c>
      <c r="Q85" s="95">
        <f t="shared" si="44"/>
        <v>0</v>
      </c>
      <c r="R85" s="95">
        <f t="shared" si="44"/>
        <v>0</v>
      </c>
      <c r="S85" s="95">
        <f t="shared" si="44"/>
        <v>0</v>
      </c>
      <c r="T85" s="95">
        <f t="shared" si="44"/>
        <v>0</v>
      </c>
      <c r="U85" s="95">
        <f t="shared" si="44"/>
        <v>0</v>
      </c>
      <c r="V85" s="95">
        <f t="shared" si="44"/>
        <v>0</v>
      </c>
      <c r="W85" s="95">
        <f t="shared" si="44"/>
        <v>0</v>
      </c>
      <c r="X85" s="95">
        <f t="shared" si="44"/>
        <v>0</v>
      </c>
      <c r="Y85" s="95">
        <f t="shared" si="44"/>
        <v>0</v>
      </c>
      <c r="Z85" s="95">
        <f t="shared" si="44"/>
        <v>0</v>
      </c>
      <c r="AA85" s="95">
        <f t="shared" si="44"/>
        <v>0</v>
      </c>
      <c r="AB85" s="95">
        <f t="shared" si="44"/>
        <v>0</v>
      </c>
      <c r="AC85" s="95">
        <f t="shared" si="44"/>
        <v>0</v>
      </c>
      <c r="AD85" s="95">
        <f t="shared" si="44"/>
        <v>0</v>
      </c>
      <c r="AE85" s="95">
        <f t="shared" si="44"/>
        <v>0</v>
      </c>
      <c r="AF85" s="95">
        <f t="shared" si="44"/>
        <v>0</v>
      </c>
      <c r="AG85" s="95">
        <f t="shared" si="44"/>
        <v>0</v>
      </c>
      <c r="AH85" s="95">
        <f t="shared" si="44"/>
        <v>0</v>
      </c>
      <c r="AI85" s="95">
        <f t="shared" si="44"/>
        <v>0</v>
      </c>
      <c r="AJ85" s="95">
        <f t="shared" si="44"/>
        <v>0</v>
      </c>
      <c r="AK85" s="95">
        <f t="shared" si="44"/>
        <v>0</v>
      </c>
      <c r="AL85" s="95">
        <f t="shared" si="44"/>
        <v>0</v>
      </c>
      <c r="AM85" s="95">
        <f t="shared" si="44"/>
        <v>0</v>
      </c>
      <c r="AN85" s="95">
        <f t="shared" si="44"/>
        <v>0</v>
      </c>
      <c r="AO85" s="95">
        <f t="shared" si="44"/>
        <v>0</v>
      </c>
      <c r="AP85" s="95">
        <f t="shared" si="44"/>
        <v>0</v>
      </c>
      <c r="AQ85" s="95">
        <f t="shared" si="44"/>
        <v>0</v>
      </c>
      <c r="AR85" s="95">
        <f t="shared" si="44"/>
        <v>0</v>
      </c>
    </row>
    <row r="86" spans="1:44" x14ac:dyDescent="0.25">
      <c r="A86" s="110" t="str">
        <f t="shared" si="41"/>
        <v>DISPUTE PAYMENT AMOUNTS (RESOLVED)</v>
      </c>
      <c r="B86" s="36"/>
      <c r="C86" s="12" t="s">
        <v>26</v>
      </c>
      <c r="D86" s="53" t="s">
        <v>456</v>
      </c>
      <c r="E86" s="53" t="s">
        <v>510</v>
      </c>
      <c r="F86" s="251">
        <v>0</v>
      </c>
      <c r="G86" s="251">
        <v>0</v>
      </c>
      <c r="H86" s="251">
        <v>0</v>
      </c>
      <c r="I86" s="251">
        <v>0</v>
      </c>
      <c r="J86" s="251">
        <v>0</v>
      </c>
      <c r="K86" s="25"/>
      <c r="L86" s="251">
        <v>0</v>
      </c>
      <c r="M86" s="25"/>
      <c r="N86" s="25"/>
      <c r="O86" s="25"/>
      <c r="P86" s="25"/>
      <c r="Q86" s="25"/>
      <c r="R86" s="25"/>
      <c r="S86" s="251">
        <v>0</v>
      </c>
      <c r="T86" s="251">
        <v>0</v>
      </c>
      <c r="U86" s="251">
        <v>0</v>
      </c>
      <c r="V86" s="251">
        <v>0</v>
      </c>
      <c r="W86" s="251">
        <v>0</v>
      </c>
      <c r="X86" s="25"/>
      <c r="Y86" s="251">
        <v>0</v>
      </c>
      <c r="Z86" s="25"/>
      <c r="AA86" s="25"/>
      <c r="AB86" s="25"/>
      <c r="AC86" s="25"/>
      <c r="AD86" s="25"/>
      <c r="AE86" s="25"/>
      <c r="AF86" s="251">
        <v>0</v>
      </c>
      <c r="AG86" s="251">
        <v>0</v>
      </c>
      <c r="AH86" s="251">
        <v>0</v>
      </c>
      <c r="AI86" s="251">
        <v>0</v>
      </c>
      <c r="AJ86" s="251">
        <v>0</v>
      </c>
      <c r="AK86" s="25"/>
      <c r="AL86" s="251">
        <v>0</v>
      </c>
      <c r="AM86" s="25"/>
      <c r="AN86" s="25"/>
      <c r="AO86" s="25"/>
      <c r="AP86" s="25"/>
      <c r="AQ86" s="25"/>
      <c r="AR86" s="25"/>
    </row>
    <row r="87" spans="1:44" x14ac:dyDescent="0.25">
      <c r="A87" s="110" t="str">
        <f t="shared" si="41"/>
        <v>DISPUTE PAYMENT AMOUNTS (RESOLVED)</v>
      </c>
      <c r="B87" s="36"/>
      <c r="C87" s="12" t="s">
        <v>26</v>
      </c>
      <c r="D87" s="53" t="s">
        <v>356</v>
      </c>
      <c r="E87" s="53" t="s">
        <v>511</v>
      </c>
      <c r="F87" s="251">
        <v>0</v>
      </c>
      <c r="G87" s="251">
        <v>0</v>
      </c>
      <c r="H87" s="251">
        <v>0</v>
      </c>
      <c r="I87" s="251">
        <v>0</v>
      </c>
      <c r="J87" s="251">
        <v>0</v>
      </c>
      <c r="K87" s="25"/>
      <c r="L87" s="251">
        <v>0</v>
      </c>
      <c r="M87" s="25"/>
      <c r="N87" s="25"/>
      <c r="O87" s="25"/>
      <c r="P87" s="25"/>
      <c r="Q87" s="25"/>
      <c r="R87" s="25"/>
      <c r="S87" s="251">
        <v>0</v>
      </c>
      <c r="T87" s="251">
        <v>0</v>
      </c>
      <c r="U87" s="251">
        <v>0</v>
      </c>
      <c r="V87" s="251">
        <v>0</v>
      </c>
      <c r="W87" s="251">
        <v>0</v>
      </c>
      <c r="X87" s="25"/>
      <c r="Y87" s="251">
        <v>0</v>
      </c>
      <c r="Z87" s="25"/>
      <c r="AA87" s="25"/>
      <c r="AB87" s="25"/>
      <c r="AC87" s="25"/>
      <c r="AD87" s="25"/>
      <c r="AE87" s="25"/>
      <c r="AF87" s="251">
        <v>0</v>
      </c>
      <c r="AG87" s="251">
        <v>0</v>
      </c>
      <c r="AH87" s="251">
        <v>0</v>
      </c>
      <c r="AI87" s="251">
        <v>0</v>
      </c>
      <c r="AJ87" s="251">
        <v>0</v>
      </c>
      <c r="AK87" s="25"/>
      <c r="AL87" s="251">
        <v>0</v>
      </c>
      <c r="AM87" s="25"/>
      <c r="AN87" s="25"/>
      <c r="AO87" s="25"/>
      <c r="AP87" s="25"/>
      <c r="AQ87" s="25"/>
      <c r="AR87" s="25"/>
    </row>
    <row r="88" spans="1:44" x14ac:dyDescent="0.25">
      <c r="A88" s="110" t="str">
        <f t="shared" si="41"/>
        <v>DISPUTE PAYMENT AMOUNTS (RESOLVED)</v>
      </c>
      <c r="B88" s="36"/>
      <c r="C88" s="12" t="s">
        <v>26</v>
      </c>
      <c r="D88" s="53" t="s">
        <v>357</v>
      </c>
      <c r="E88" s="53" t="s">
        <v>512</v>
      </c>
      <c r="F88" s="251">
        <v>0</v>
      </c>
      <c r="G88" s="251">
        <v>0</v>
      </c>
      <c r="H88" s="251">
        <v>0</v>
      </c>
      <c r="I88" s="251">
        <v>0</v>
      </c>
      <c r="J88" s="251">
        <v>0</v>
      </c>
      <c r="K88" s="25"/>
      <c r="L88" s="251">
        <v>0</v>
      </c>
      <c r="M88" s="25"/>
      <c r="N88" s="25"/>
      <c r="O88" s="25"/>
      <c r="P88" s="25"/>
      <c r="Q88" s="25"/>
      <c r="R88" s="25"/>
      <c r="S88" s="251">
        <v>0</v>
      </c>
      <c r="T88" s="251">
        <v>0</v>
      </c>
      <c r="U88" s="251">
        <v>0</v>
      </c>
      <c r="V88" s="251">
        <v>0</v>
      </c>
      <c r="W88" s="251">
        <v>0</v>
      </c>
      <c r="X88" s="25"/>
      <c r="Y88" s="251">
        <v>0</v>
      </c>
      <c r="Z88" s="25"/>
      <c r="AA88" s="25"/>
      <c r="AB88" s="25"/>
      <c r="AC88" s="25"/>
      <c r="AD88" s="25"/>
      <c r="AE88" s="25"/>
      <c r="AF88" s="251">
        <v>0</v>
      </c>
      <c r="AG88" s="251">
        <v>0</v>
      </c>
      <c r="AH88" s="251">
        <v>0</v>
      </c>
      <c r="AI88" s="251">
        <v>0</v>
      </c>
      <c r="AJ88" s="251">
        <v>0</v>
      </c>
      <c r="AK88" s="25"/>
      <c r="AL88" s="251">
        <v>0</v>
      </c>
      <c r="AM88" s="25"/>
      <c r="AN88" s="25"/>
      <c r="AO88" s="25"/>
      <c r="AP88" s="25"/>
      <c r="AQ88" s="25"/>
      <c r="AR88" s="25"/>
    </row>
    <row r="89" spans="1:44" x14ac:dyDescent="0.25">
      <c r="A89" s="110" t="str">
        <f t="shared" si="41"/>
        <v>DISPUTE PAYMENT AMOUNTS (RESOLVED)</v>
      </c>
      <c r="B89" s="36"/>
      <c r="C89" s="12" t="s">
        <v>26</v>
      </c>
      <c r="D89" s="53" t="s">
        <v>469</v>
      </c>
      <c r="E89" s="53" t="s">
        <v>231</v>
      </c>
      <c r="F89" s="251">
        <v>0</v>
      </c>
      <c r="G89" s="251">
        <v>0</v>
      </c>
      <c r="H89" s="251">
        <v>0</v>
      </c>
      <c r="I89" s="251">
        <v>0</v>
      </c>
      <c r="J89" s="251">
        <v>0</v>
      </c>
      <c r="K89" s="25"/>
      <c r="L89" s="251">
        <v>0</v>
      </c>
      <c r="M89" s="25"/>
      <c r="N89" s="25"/>
      <c r="O89" s="25"/>
      <c r="P89" s="25"/>
      <c r="Q89" s="25"/>
      <c r="R89" s="25"/>
      <c r="S89" s="251">
        <v>0</v>
      </c>
      <c r="T89" s="251">
        <v>0</v>
      </c>
      <c r="U89" s="251">
        <v>0</v>
      </c>
      <c r="V89" s="251">
        <v>0</v>
      </c>
      <c r="W89" s="251">
        <v>0</v>
      </c>
      <c r="X89" s="25"/>
      <c r="Y89" s="251">
        <v>0</v>
      </c>
      <c r="Z89" s="25"/>
      <c r="AA89" s="25"/>
      <c r="AB89" s="25"/>
      <c r="AC89" s="25"/>
      <c r="AD89" s="25"/>
      <c r="AE89" s="25"/>
      <c r="AF89" s="251">
        <v>0</v>
      </c>
      <c r="AG89" s="251">
        <v>0</v>
      </c>
      <c r="AH89" s="251">
        <v>0</v>
      </c>
      <c r="AI89" s="251">
        <v>0</v>
      </c>
      <c r="AJ89" s="251">
        <v>0</v>
      </c>
      <c r="AK89" s="25"/>
      <c r="AL89" s="251">
        <v>0</v>
      </c>
      <c r="AM89" s="25"/>
      <c r="AN89" s="25"/>
      <c r="AO89" s="25"/>
      <c r="AP89" s="25"/>
      <c r="AQ89" s="25"/>
      <c r="AR89" s="25"/>
    </row>
    <row r="90" spans="1:44" x14ac:dyDescent="0.25">
      <c r="A90" s="110" t="str">
        <f t="shared" si="41"/>
        <v>DISPUTE PAYMENT AMOUNTS (RESOLVED)</v>
      </c>
      <c r="B90" s="36"/>
      <c r="C90" s="12" t="s">
        <v>26</v>
      </c>
      <c r="D90" s="53" t="s">
        <v>260</v>
      </c>
      <c r="E90" s="53" t="s">
        <v>232</v>
      </c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1">
        <v>0</v>
      </c>
      <c r="T90" s="251">
        <v>0</v>
      </c>
      <c r="U90" s="251">
        <v>0</v>
      </c>
      <c r="V90" s="251">
        <v>0</v>
      </c>
      <c r="W90" s="251">
        <v>0</v>
      </c>
      <c r="X90" s="25"/>
      <c r="Y90" s="251">
        <v>0</v>
      </c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</row>
    <row r="91" spans="1:44" x14ac:dyDescent="0.25">
      <c r="A91" s="110" t="str">
        <f t="shared" si="41"/>
        <v>DISPUTE PAYMENT AMOUNTS (RESOLVED)</v>
      </c>
      <c r="B91" s="36"/>
      <c r="C91" s="12" t="s">
        <v>26</v>
      </c>
      <c r="D91" s="53" t="s">
        <v>261</v>
      </c>
      <c r="E91" s="53" t="s">
        <v>513</v>
      </c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</row>
    <row r="92" spans="1:44" x14ac:dyDescent="0.25">
      <c r="A92" s="110"/>
      <c r="B92" s="36"/>
      <c r="C92" s="12"/>
      <c r="D92" s="92"/>
      <c r="E92" s="153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</row>
    <row r="93" spans="1:44" x14ac:dyDescent="0.25">
      <c r="A93" s="110" t="str">
        <f>$A$70</f>
        <v>DISPUTE PAYMENT AMOUNTS (RESOLVED)</v>
      </c>
      <c r="B93" s="36"/>
      <c r="C93" s="12" t="s">
        <v>27</v>
      </c>
      <c r="D93" s="53" t="s">
        <v>352</v>
      </c>
      <c r="E93" s="53" t="s">
        <v>233</v>
      </c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</row>
    <row r="96" spans="1:44" x14ac:dyDescent="0.25">
      <c r="D96" s="196" t="s">
        <v>470</v>
      </c>
      <c r="E96" s="197"/>
    </row>
    <row r="97" spans="4:44" x14ac:dyDescent="0.25">
      <c r="D97" s="1" t="s">
        <v>516</v>
      </c>
      <c r="F97" s="199" t="e">
        <f>F29/F27</f>
        <v>#DIV/0!</v>
      </c>
      <c r="G97" s="199" t="e">
        <f>G29/G27</f>
        <v>#DIV/0!</v>
      </c>
      <c r="H97" s="199" t="e">
        <f>H29/H27</f>
        <v>#DIV/0!</v>
      </c>
      <c r="I97" s="199" t="e">
        <f>I29/I27</f>
        <v>#DIV/0!</v>
      </c>
      <c r="J97" s="199" t="e">
        <f>J29/J27</f>
        <v>#DIV/0!</v>
      </c>
      <c r="K97" s="199"/>
      <c r="L97" s="199" t="e">
        <f>L29/L27</f>
        <v>#DIV/0!</v>
      </c>
      <c r="M97" s="199"/>
      <c r="N97" s="199"/>
      <c r="O97" s="199"/>
      <c r="P97" s="199"/>
      <c r="Q97" s="199"/>
      <c r="R97" s="199"/>
      <c r="S97" s="199" t="e">
        <f>S29/S27</f>
        <v>#DIV/0!</v>
      </c>
      <c r="T97" s="199" t="e">
        <f>T29/T27</f>
        <v>#DIV/0!</v>
      </c>
      <c r="U97" s="199" t="e">
        <f>U29/U27</f>
        <v>#DIV/0!</v>
      </c>
      <c r="V97" s="199" t="e">
        <f>V29/V27</f>
        <v>#DIV/0!</v>
      </c>
      <c r="W97" s="199" t="e">
        <f>W29/W27</f>
        <v>#DIV/0!</v>
      </c>
      <c r="X97" s="199"/>
      <c r="Y97" s="199" t="e">
        <f>Y29/Y27</f>
        <v>#DIV/0!</v>
      </c>
      <c r="Z97" s="199"/>
      <c r="AA97" s="199"/>
      <c r="AB97" s="199"/>
      <c r="AC97" s="199"/>
      <c r="AD97" s="199"/>
      <c r="AE97" s="199"/>
      <c r="AF97" s="199" t="e">
        <f>AF29/AF27</f>
        <v>#DIV/0!</v>
      </c>
      <c r="AG97" s="199" t="e">
        <f>AG29/AG27</f>
        <v>#DIV/0!</v>
      </c>
      <c r="AH97" s="199" t="e">
        <f>AH29/AH27</f>
        <v>#DIV/0!</v>
      </c>
      <c r="AI97" s="199" t="e">
        <f>AI29/AI27</f>
        <v>#DIV/0!</v>
      </c>
      <c r="AJ97" s="199" t="e">
        <f>AJ29/AJ27</f>
        <v>#DIV/0!</v>
      </c>
      <c r="AK97" s="199"/>
      <c r="AL97" s="199" t="e">
        <f>AL29/AL27</f>
        <v>#DIV/0!</v>
      </c>
      <c r="AM97" s="199"/>
      <c r="AN97" s="199"/>
      <c r="AO97" s="199"/>
      <c r="AP97" s="199"/>
      <c r="AQ97" s="199"/>
      <c r="AR97" s="199"/>
    </row>
    <row r="98" spans="4:44" x14ac:dyDescent="0.25">
      <c r="D98" s="41" t="s">
        <v>517</v>
      </c>
      <c r="F98" s="199" t="e">
        <f>F57/F55</f>
        <v>#DIV/0!</v>
      </c>
      <c r="G98" s="199" t="e">
        <f>G57/G55</f>
        <v>#DIV/0!</v>
      </c>
      <c r="H98" s="199" t="e">
        <f>H57/H55</f>
        <v>#DIV/0!</v>
      </c>
      <c r="I98" s="199" t="e">
        <f>I57/I55</f>
        <v>#DIV/0!</v>
      </c>
      <c r="J98" s="199" t="e">
        <f>J57/J55</f>
        <v>#DIV/0!</v>
      </c>
      <c r="K98" s="199"/>
      <c r="L98" s="199" t="e">
        <f>L57/L55</f>
        <v>#DIV/0!</v>
      </c>
      <c r="M98" s="199"/>
      <c r="N98" s="199"/>
      <c r="O98" s="199"/>
      <c r="P98" s="199"/>
      <c r="Q98" s="199"/>
      <c r="R98" s="199"/>
      <c r="S98" s="199" t="e">
        <f>S57/S55</f>
        <v>#DIV/0!</v>
      </c>
      <c r="T98" s="199" t="e">
        <f>T57/T55</f>
        <v>#DIV/0!</v>
      </c>
      <c r="U98" s="199" t="e">
        <f>U57/U55</f>
        <v>#DIV/0!</v>
      </c>
      <c r="V98" s="199" t="e">
        <f>V57/V55</f>
        <v>#DIV/0!</v>
      </c>
      <c r="W98" s="199" t="e">
        <f>W57/W55</f>
        <v>#DIV/0!</v>
      </c>
      <c r="X98" s="199"/>
      <c r="Y98" s="199" t="e">
        <f>Y57/Y55</f>
        <v>#DIV/0!</v>
      </c>
      <c r="Z98" s="199"/>
      <c r="AA98" s="199"/>
      <c r="AB98" s="199"/>
      <c r="AC98" s="199"/>
      <c r="AD98" s="199"/>
      <c r="AE98" s="199"/>
      <c r="AF98" s="199" t="e">
        <f>AF57/AF55</f>
        <v>#DIV/0!</v>
      </c>
      <c r="AG98" s="199" t="e">
        <f>AG57/AG55</f>
        <v>#DIV/0!</v>
      </c>
      <c r="AH98" s="199" t="e">
        <f>AH57/AH55</f>
        <v>#DIV/0!</v>
      </c>
      <c r="AI98" s="199" t="e">
        <f>AI57/AI55</f>
        <v>#DIV/0!</v>
      </c>
      <c r="AJ98" s="199" t="e">
        <f>AJ57/AJ55</f>
        <v>#DIV/0!</v>
      </c>
      <c r="AK98" s="199"/>
      <c r="AL98" s="199" t="e">
        <f>AL57/AL55</f>
        <v>#DIV/0!</v>
      </c>
      <c r="AM98" s="199"/>
      <c r="AN98" s="199"/>
      <c r="AO98" s="199"/>
      <c r="AP98" s="199"/>
      <c r="AQ98" s="199"/>
      <c r="AR98" s="199"/>
    </row>
    <row r="99" spans="4:44" x14ac:dyDescent="0.25"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</row>
    <row r="100" spans="4:44" x14ac:dyDescent="0.25">
      <c r="D100" s="201" t="s">
        <v>459</v>
      </c>
      <c r="E100" s="71"/>
      <c r="F100" s="212" t="str">
        <f ca="1">ADDRESS(CELL("row",CLAIMSDURN_Total!F60),CELL("col",CLAIMSDURN_Total!F60))</f>
        <v>$F$60</v>
      </c>
      <c r="G100" s="212" t="str">
        <f ca="1">ADDRESS(CELL("row",CLAIMSDURN_Total!G60),CELL("col",CLAIMSDURN_Total!G60))</f>
        <v>$G$60</v>
      </c>
      <c r="H100" s="212" t="str">
        <f ca="1">ADDRESS(CELL("row",CLAIMSDURN_Total!H60),CELL("col",CLAIMSDURN_Total!H60))</f>
        <v>$H$60</v>
      </c>
      <c r="I100" s="212" t="str">
        <f ca="1">ADDRESS(CELL("row",CLAIMSDURN_Total!I60),CELL("col",CLAIMSDURN_Total!I60))</f>
        <v>$I$60</v>
      </c>
      <c r="J100" s="212" t="str">
        <f ca="1">ADDRESS(CELL("row",CLAIMSDURN_Total!J60),CELL("col",CLAIMSDURN_Total!J60))</f>
        <v>$J$60</v>
      </c>
      <c r="K100" s="212"/>
      <c r="L100" s="212" t="str">
        <f ca="1">ADDRESS(CELL("row",CLAIMSDURN_Total!L60),CELL("col",CLAIMSDURN_Total!L60))</f>
        <v>$L$60</v>
      </c>
      <c r="M100" s="212"/>
      <c r="N100" s="212"/>
      <c r="O100" s="212"/>
      <c r="P100" s="212"/>
      <c r="Q100" s="212"/>
      <c r="R100" s="212"/>
      <c r="S100" s="212" t="str">
        <f ca="1">DISPUTES_Total!S100</f>
        <v>$F$60</v>
      </c>
      <c r="T100" s="212" t="str">
        <f ca="1">DISPUTES_Total!T100</f>
        <v>$G$60</v>
      </c>
      <c r="U100" s="212" t="str">
        <f ca="1">DISPUTES_Total!U100</f>
        <v>$H$60</v>
      </c>
      <c r="V100" s="212" t="str">
        <f ca="1">DISPUTES_Total!V100</f>
        <v>$I$60</v>
      </c>
      <c r="W100" s="212" t="str">
        <f ca="1">DISPUTES_Total!W100</f>
        <v>$J$60</v>
      </c>
      <c r="X100" s="212"/>
      <c r="Y100" s="212" t="str">
        <f ca="1">DISPUTES_Total!Y100</f>
        <v>$L$60</v>
      </c>
      <c r="Z100" s="212"/>
      <c r="AA100" s="212"/>
      <c r="AB100" s="212"/>
      <c r="AC100" s="212"/>
      <c r="AD100" s="212"/>
      <c r="AE100" s="212"/>
      <c r="AF100" s="212" t="str">
        <f ca="1">DISPUTES_Total!AF100</f>
        <v>$F$60</v>
      </c>
      <c r="AG100" s="212" t="str">
        <f ca="1">DISPUTES_Total!AG100</f>
        <v>$G$60</v>
      </c>
      <c r="AH100" s="212" t="str">
        <f ca="1">DISPUTES_Total!AH100</f>
        <v>$H$60</v>
      </c>
      <c r="AI100" s="212" t="str">
        <f ca="1">DISPUTES_Total!AI100</f>
        <v>$I$60</v>
      </c>
      <c r="AJ100" s="212" t="str">
        <f ca="1">DISPUTES_Total!AJ100</f>
        <v>$J$60</v>
      </c>
      <c r="AK100" s="212"/>
      <c r="AL100" s="212" t="str">
        <f ca="1">DISPUTES_Total!AL100</f>
        <v>$L$60</v>
      </c>
      <c r="AM100" s="212"/>
      <c r="AN100" s="212"/>
      <c r="AO100" s="212"/>
      <c r="AP100" s="212"/>
      <c r="AQ100" s="212"/>
      <c r="AR100" s="212"/>
    </row>
    <row r="101" spans="4:44" x14ac:dyDescent="0.25">
      <c r="D101" s="1" t="s">
        <v>502</v>
      </c>
      <c r="F101" s="210" t="e">
        <f ca="1">INDIRECT($A$4&amp;"!"&amp;F100)</f>
        <v>#DIV/0!</v>
      </c>
      <c r="G101" s="210" t="e">
        <f t="shared" ref="G101:L101" ca="1" si="45">INDIRECT($A$4&amp;"!"&amp;G100)</f>
        <v>#DIV/0!</v>
      </c>
      <c r="H101" s="210" t="e">
        <f t="shared" ca="1" si="45"/>
        <v>#DIV/0!</v>
      </c>
      <c r="I101" s="210" t="e">
        <f t="shared" ca="1" si="45"/>
        <v>#DIV/0!</v>
      </c>
      <c r="J101" s="210" t="e">
        <f t="shared" ca="1" si="45"/>
        <v>#DIV/0!</v>
      </c>
      <c r="K101" s="210"/>
      <c r="L101" s="210" t="e">
        <f t="shared" ca="1" si="45"/>
        <v>#DIV/0!</v>
      </c>
      <c r="M101" s="210"/>
      <c r="N101" s="210"/>
      <c r="O101" s="210"/>
      <c r="P101" s="210"/>
      <c r="Q101" s="210"/>
      <c r="R101" s="210"/>
      <c r="S101" s="210" t="e">
        <f ca="1">INDIRECT($A$4&amp;"!"&amp;S100)</f>
        <v>#DIV/0!</v>
      </c>
      <c r="T101" s="210" t="e">
        <f t="shared" ref="T101" ca="1" si="46">INDIRECT($A$4&amp;"!"&amp;T100)</f>
        <v>#DIV/0!</v>
      </c>
      <c r="U101" s="210" t="e">
        <f t="shared" ref="U101" ca="1" si="47">INDIRECT($A$4&amp;"!"&amp;U100)</f>
        <v>#DIV/0!</v>
      </c>
      <c r="V101" s="210" t="e">
        <f t="shared" ref="V101" ca="1" si="48">INDIRECT($A$4&amp;"!"&amp;V100)</f>
        <v>#DIV/0!</v>
      </c>
      <c r="W101" s="210" t="e">
        <f t="shared" ref="W101" ca="1" si="49">INDIRECT($A$4&amp;"!"&amp;W100)</f>
        <v>#DIV/0!</v>
      </c>
      <c r="X101" s="210"/>
      <c r="Y101" s="210" t="e">
        <f t="shared" ref="Y101" ca="1" si="50">INDIRECT($A$4&amp;"!"&amp;Y100)</f>
        <v>#DIV/0!</v>
      </c>
      <c r="Z101" s="210"/>
      <c r="AA101" s="210"/>
      <c r="AB101" s="210"/>
      <c r="AC101" s="210"/>
      <c r="AD101" s="210"/>
      <c r="AE101" s="210"/>
      <c r="AF101" s="210" t="e">
        <f ca="1">INDIRECT($A$4&amp;"!"&amp;AF100)</f>
        <v>#DIV/0!</v>
      </c>
      <c r="AG101" s="210" t="e">
        <f t="shared" ref="AG101" ca="1" si="51">INDIRECT($A$4&amp;"!"&amp;AG100)</f>
        <v>#DIV/0!</v>
      </c>
      <c r="AH101" s="210" t="e">
        <f t="shared" ref="AH101" ca="1" si="52">INDIRECT($A$4&amp;"!"&amp;AH100)</f>
        <v>#DIV/0!</v>
      </c>
      <c r="AI101" s="210" t="e">
        <f t="shared" ref="AI101" ca="1" si="53">INDIRECT($A$4&amp;"!"&amp;AI100)</f>
        <v>#DIV/0!</v>
      </c>
      <c r="AJ101" s="210" t="e">
        <f t="shared" ref="AJ101" ca="1" si="54">INDIRECT($A$4&amp;"!"&amp;AJ100)</f>
        <v>#DIV/0!</v>
      </c>
      <c r="AK101" s="210"/>
      <c r="AL101" s="210" t="e">
        <f t="shared" ref="AL101" ca="1" si="55">INDIRECT($A$4&amp;"!"&amp;AL100)</f>
        <v>#DIV/0!</v>
      </c>
      <c r="AM101" s="210"/>
      <c r="AN101" s="210"/>
      <c r="AO101" s="210"/>
      <c r="AP101" s="210"/>
      <c r="AQ101" s="210"/>
      <c r="AR101" s="210"/>
    </row>
    <row r="102" spans="4:44" x14ac:dyDescent="0.25">
      <c r="D102" s="1" t="s">
        <v>518</v>
      </c>
      <c r="F102" s="209" t="e">
        <f>F44/F16*1000</f>
        <v>#DIV/0!</v>
      </c>
      <c r="G102" s="209" t="e">
        <f t="shared" ref="G102:L102" si="56">G44/G16*1000</f>
        <v>#DIV/0!</v>
      </c>
      <c r="H102" s="209" t="e">
        <f t="shared" si="56"/>
        <v>#DIV/0!</v>
      </c>
      <c r="I102" s="209" t="e">
        <f t="shared" si="56"/>
        <v>#DIV/0!</v>
      </c>
      <c r="J102" s="209" t="e">
        <f t="shared" si="56"/>
        <v>#DIV/0!</v>
      </c>
      <c r="K102" s="209"/>
      <c r="L102" s="209" t="e">
        <f t="shared" si="56"/>
        <v>#DIV/0!</v>
      </c>
      <c r="M102" s="209"/>
      <c r="N102" s="209"/>
      <c r="O102" s="209"/>
      <c r="P102" s="209"/>
      <c r="Q102" s="209"/>
      <c r="R102" s="209"/>
      <c r="S102" s="209" t="e">
        <f>S44/S16*1000</f>
        <v>#DIV/0!</v>
      </c>
      <c r="T102" s="209" t="e">
        <f>T44/T16*1000</f>
        <v>#DIV/0!</v>
      </c>
      <c r="U102" s="209" t="e">
        <f>U44/U16*1000</f>
        <v>#DIV/0!</v>
      </c>
      <c r="V102" s="209" t="e">
        <f>V44/V16*1000</f>
        <v>#DIV/0!</v>
      </c>
      <c r="W102" s="209" t="e">
        <f>W44/W16*1000</f>
        <v>#DIV/0!</v>
      </c>
      <c r="X102" s="209"/>
      <c r="Y102" s="209" t="e">
        <f>Y44/Y16*1000</f>
        <v>#DIV/0!</v>
      </c>
      <c r="Z102" s="209"/>
      <c r="AA102" s="209"/>
      <c r="AB102" s="209"/>
      <c r="AC102" s="209"/>
      <c r="AD102" s="209"/>
      <c r="AE102" s="209"/>
      <c r="AF102" s="209" t="e">
        <f>AF44/AF16*1000</f>
        <v>#DIV/0!</v>
      </c>
      <c r="AG102" s="209" t="e">
        <f>AG44/AG16*1000</f>
        <v>#DIV/0!</v>
      </c>
      <c r="AH102" s="209" t="e">
        <f>AH44/AH16*1000</f>
        <v>#DIV/0!</v>
      </c>
      <c r="AI102" s="209" t="e">
        <f>AI44/AI16*1000</f>
        <v>#DIV/0!</v>
      </c>
      <c r="AJ102" s="209" t="e">
        <f>AJ44/AJ16*1000</f>
        <v>#DIV/0!</v>
      </c>
      <c r="AK102" s="209"/>
      <c r="AL102" s="209" t="e">
        <f>AL44/AL16*1000</f>
        <v>#DIV/0!</v>
      </c>
      <c r="AM102" s="209"/>
      <c r="AN102" s="209"/>
      <c r="AO102" s="209"/>
      <c r="AP102" s="209"/>
      <c r="AQ102" s="209"/>
      <c r="AR102" s="209"/>
    </row>
    <row r="103" spans="4:44" x14ac:dyDescent="0.25">
      <c r="D103" s="1" t="s">
        <v>503</v>
      </c>
      <c r="F103" s="204" t="e">
        <f ca="1">F102/F101</f>
        <v>#DIV/0!</v>
      </c>
      <c r="G103" s="204" t="e">
        <f ca="1">G102/G101</f>
        <v>#DIV/0!</v>
      </c>
      <c r="H103" s="204" t="e">
        <f ca="1">H102/H101</f>
        <v>#DIV/0!</v>
      </c>
      <c r="I103" s="204" t="e">
        <f ca="1">I102/I101</f>
        <v>#DIV/0!</v>
      </c>
      <c r="J103" s="204" t="e">
        <f ca="1">J102/J101</f>
        <v>#DIV/0!</v>
      </c>
      <c r="K103" s="204"/>
      <c r="L103" s="204" t="e">
        <f ca="1">L102/L101</f>
        <v>#DIV/0!</v>
      </c>
      <c r="M103" s="204"/>
      <c r="N103" s="204"/>
      <c r="O103" s="204"/>
      <c r="P103" s="204"/>
      <c r="Q103" s="204"/>
      <c r="R103" s="204"/>
      <c r="S103" s="204" t="e">
        <f ca="1">S102/S101</f>
        <v>#DIV/0!</v>
      </c>
      <c r="T103" s="204" t="e">
        <f ca="1">T102/T101</f>
        <v>#DIV/0!</v>
      </c>
      <c r="U103" s="204" t="e">
        <f ca="1">U102/U101</f>
        <v>#DIV/0!</v>
      </c>
      <c r="V103" s="204" t="e">
        <f ca="1">V102/V101</f>
        <v>#DIV/0!</v>
      </c>
      <c r="W103" s="204" t="e">
        <f ca="1">W102/W101</f>
        <v>#DIV/0!</v>
      </c>
      <c r="X103" s="204"/>
      <c r="Y103" s="204" t="e">
        <f ca="1">Y102/Y101</f>
        <v>#DIV/0!</v>
      </c>
      <c r="Z103" s="204"/>
      <c r="AA103" s="204"/>
      <c r="AB103" s="204"/>
      <c r="AC103" s="204"/>
      <c r="AD103" s="204"/>
      <c r="AE103" s="204"/>
      <c r="AF103" s="204" t="e">
        <f ca="1">AF102/AF101</f>
        <v>#DIV/0!</v>
      </c>
      <c r="AG103" s="204" t="e">
        <f ca="1">AG102/AG101</f>
        <v>#DIV/0!</v>
      </c>
      <c r="AH103" s="204" t="e">
        <f ca="1">AH102/AH101</f>
        <v>#DIV/0!</v>
      </c>
      <c r="AI103" s="204" t="e">
        <f ca="1">AI102/AI101</f>
        <v>#DIV/0!</v>
      </c>
      <c r="AJ103" s="204" t="e">
        <f ca="1">AJ102/AJ101</f>
        <v>#DIV/0!</v>
      </c>
      <c r="AK103" s="204"/>
      <c r="AL103" s="204" t="e">
        <f ca="1">AL102/AL101</f>
        <v>#DIV/0!</v>
      </c>
      <c r="AM103" s="204"/>
      <c r="AN103" s="204"/>
      <c r="AO103" s="204"/>
      <c r="AP103" s="204"/>
      <c r="AQ103" s="204"/>
      <c r="AR103" s="204"/>
    </row>
    <row r="104" spans="4:44" x14ac:dyDescent="0.25"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</row>
    <row r="105" spans="4:44" x14ac:dyDescent="0.25">
      <c r="D105" s="200" t="s">
        <v>438</v>
      </c>
    </row>
    <row r="106" spans="4:44" x14ac:dyDescent="0.25">
      <c r="D106" s="1" t="s">
        <v>519</v>
      </c>
      <c r="F106" s="204" t="e">
        <f>F21/(F14+F16)</f>
        <v>#DIV/0!</v>
      </c>
      <c r="G106" s="204" t="e">
        <f t="shared" ref="G106:AL106" si="57">G21/(G14+G16)</f>
        <v>#DIV/0!</v>
      </c>
      <c r="H106" s="204" t="e">
        <f t="shared" si="57"/>
        <v>#DIV/0!</v>
      </c>
      <c r="I106" s="204" t="e">
        <f t="shared" si="57"/>
        <v>#DIV/0!</v>
      </c>
      <c r="J106" s="204" t="e">
        <f t="shared" si="57"/>
        <v>#DIV/0!</v>
      </c>
      <c r="K106" s="204"/>
      <c r="L106" s="204" t="e">
        <f t="shared" si="57"/>
        <v>#DIV/0!</v>
      </c>
      <c r="M106" s="204"/>
      <c r="N106" s="204"/>
      <c r="O106" s="204"/>
      <c r="P106" s="204"/>
      <c r="Q106" s="204"/>
      <c r="R106" s="204"/>
      <c r="S106" s="204" t="e">
        <f t="shared" si="57"/>
        <v>#DIV/0!</v>
      </c>
      <c r="T106" s="204" t="e">
        <f t="shared" si="57"/>
        <v>#DIV/0!</v>
      </c>
      <c r="U106" s="204" t="e">
        <f t="shared" si="57"/>
        <v>#DIV/0!</v>
      </c>
      <c r="V106" s="204" t="e">
        <f t="shared" si="57"/>
        <v>#DIV/0!</v>
      </c>
      <c r="W106" s="204" t="e">
        <f t="shared" si="57"/>
        <v>#DIV/0!</v>
      </c>
      <c r="X106" s="204"/>
      <c r="Y106" s="204" t="e">
        <f t="shared" si="57"/>
        <v>#DIV/0!</v>
      </c>
      <c r="Z106" s="204"/>
      <c r="AA106" s="204"/>
      <c r="AB106" s="204"/>
      <c r="AC106" s="204"/>
      <c r="AD106" s="204"/>
      <c r="AE106" s="204"/>
      <c r="AF106" s="204" t="e">
        <f t="shared" si="57"/>
        <v>#DIV/0!</v>
      </c>
      <c r="AG106" s="204" t="e">
        <f t="shared" si="57"/>
        <v>#DIV/0!</v>
      </c>
      <c r="AH106" s="204" t="e">
        <f t="shared" si="57"/>
        <v>#DIV/0!</v>
      </c>
      <c r="AI106" s="204" t="e">
        <f t="shared" si="57"/>
        <v>#DIV/0!</v>
      </c>
      <c r="AJ106" s="204" t="e">
        <f t="shared" si="57"/>
        <v>#DIV/0!</v>
      </c>
      <c r="AK106" s="204"/>
      <c r="AL106" s="204" t="e">
        <f t="shared" si="57"/>
        <v>#DIV/0!</v>
      </c>
      <c r="AM106" s="204"/>
      <c r="AN106" s="204"/>
      <c r="AO106" s="204"/>
      <c r="AP106" s="204"/>
      <c r="AQ106" s="204"/>
      <c r="AR106" s="204"/>
    </row>
  </sheetData>
  <sheetProtection algorithmName="SHA-256" hashValue="HHoNvVq5oybQXQcwIjwrTHnTymw4GO1o7H90+c0DVgw=" saltValue="olev5KasN8rGQ5Ey0cisGg==" spinCount="100000" sheet="1" objects="1" scenarios="1"/>
  <mergeCells count="15">
    <mergeCell ref="AF8:AR8"/>
    <mergeCell ref="AF9:AG9"/>
    <mergeCell ref="AH9:AJ9"/>
    <mergeCell ref="F8:R8"/>
    <mergeCell ref="S8:AE8"/>
    <mergeCell ref="S9:T9"/>
    <mergeCell ref="U9:W9"/>
    <mergeCell ref="F9:G9"/>
    <mergeCell ref="H9:J9"/>
    <mergeCell ref="M9:O9"/>
    <mergeCell ref="Q9:R9"/>
    <mergeCell ref="Z9:AB9"/>
    <mergeCell ref="AD9:AE9"/>
    <mergeCell ref="AM9:AO9"/>
    <mergeCell ref="AQ9:AR9"/>
  </mergeCells>
  <conditionalFormatting sqref="F39">
    <cfRule type="expression" dxfId="22016" priority="995">
      <formula>NOT(F39=0)</formula>
    </cfRule>
  </conditionalFormatting>
  <conditionalFormatting sqref="H39">
    <cfRule type="expression" dxfId="22015" priority="994">
      <formula>NOT(H39=0)</formula>
    </cfRule>
  </conditionalFormatting>
  <conditionalFormatting sqref="L39">
    <cfRule type="expression" dxfId="22014" priority="993">
      <formula>NOT(L39=0)</formula>
    </cfRule>
  </conditionalFormatting>
  <conditionalFormatting sqref="K39 M39 P39 R39">
    <cfRule type="expression" dxfId="22013" priority="939">
      <formula>NOT(K39=0)</formula>
    </cfRule>
  </conditionalFormatting>
  <conditionalFormatting sqref="I39:J39">
    <cfRule type="expression" dxfId="22012" priority="893">
      <formula>NOT(I39=0)</formula>
    </cfRule>
  </conditionalFormatting>
  <conditionalFormatting sqref="G39">
    <cfRule type="expression" dxfId="22011" priority="863">
      <formula>NOT(G39=0)</formula>
    </cfRule>
  </conditionalFormatting>
  <conditionalFormatting sqref="I67:J67">
    <cfRule type="expression" dxfId="22010" priority="649">
      <formula>NOT(I67=0)</formula>
    </cfRule>
  </conditionalFormatting>
  <conditionalFormatting sqref="F67">
    <cfRule type="expression" dxfId="22009" priority="661">
      <formula>NOT(F67=0)</formula>
    </cfRule>
  </conditionalFormatting>
  <conditionalFormatting sqref="H67">
    <cfRule type="expression" dxfId="22008" priority="660">
      <formula>NOT(H67=0)</formula>
    </cfRule>
  </conditionalFormatting>
  <conditionalFormatting sqref="L67">
    <cfRule type="expression" dxfId="22007" priority="659">
      <formula>NOT(L67=0)</formula>
    </cfRule>
  </conditionalFormatting>
  <conditionalFormatting sqref="K67 M67 P67 R67">
    <cfRule type="expression" dxfId="22006" priority="658">
      <formula>NOT(K67=0)</formula>
    </cfRule>
  </conditionalFormatting>
  <conditionalFormatting sqref="G67">
    <cfRule type="expression" dxfId="22005" priority="640">
      <formula>NOT(G67=0)</formula>
    </cfRule>
  </conditionalFormatting>
  <conditionalFormatting sqref="S39">
    <cfRule type="expression" dxfId="22004" priority="296">
      <formula>NOT(S39=0)</formula>
    </cfRule>
  </conditionalFormatting>
  <conditionalFormatting sqref="U39">
    <cfRule type="expression" dxfId="22003" priority="295">
      <formula>NOT(U39=0)</formula>
    </cfRule>
  </conditionalFormatting>
  <conditionalFormatting sqref="Y39">
    <cfRule type="expression" dxfId="22002" priority="294">
      <formula>NOT(Y39=0)</formula>
    </cfRule>
  </conditionalFormatting>
  <conditionalFormatting sqref="X39 Z39 AC39 AE39">
    <cfRule type="expression" dxfId="22001" priority="293">
      <formula>NOT(X39=0)</formula>
    </cfRule>
  </conditionalFormatting>
  <conditionalFormatting sqref="V39:W39">
    <cfRule type="expression" dxfId="22000" priority="284">
      <formula>NOT(V39=0)</formula>
    </cfRule>
  </conditionalFormatting>
  <conditionalFormatting sqref="T39">
    <cfRule type="expression" dxfId="21999" priority="275">
      <formula>NOT(T39=0)</formula>
    </cfRule>
  </conditionalFormatting>
  <conditionalFormatting sqref="V67:W67">
    <cfRule type="expression" dxfId="21998" priority="227">
      <formula>NOT(V67=0)</formula>
    </cfRule>
  </conditionalFormatting>
  <conditionalFormatting sqref="S67">
    <cfRule type="expression" dxfId="21997" priority="239">
      <formula>NOT(S67=0)</formula>
    </cfRule>
  </conditionalFormatting>
  <conditionalFormatting sqref="U67">
    <cfRule type="expression" dxfId="21996" priority="238">
      <formula>NOT(U67=0)</formula>
    </cfRule>
  </conditionalFormatting>
  <conditionalFormatting sqref="Y67">
    <cfRule type="expression" dxfId="21995" priority="237">
      <formula>NOT(Y67=0)</formula>
    </cfRule>
  </conditionalFormatting>
  <conditionalFormatting sqref="X67 Z67 AC67 AE67">
    <cfRule type="expression" dxfId="21994" priority="236">
      <formula>NOT(X67=0)</formula>
    </cfRule>
  </conditionalFormatting>
  <conditionalFormatting sqref="T67">
    <cfRule type="expression" dxfId="21993" priority="218">
      <formula>NOT(T67=0)</formula>
    </cfRule>
  </conditionalFormatting>
  <conditionalFormatting sqref="AF39">
    <cfRule type="expression" dxfId="21992" priority="172">
      <formula>NOT(AF39=0)</formula>
    </cfRule>
  </conditionalFormatting>
  <conditionalFormatting sqref="AH39">
    <cfRule type="expression" dxfId="21991" priority="171">
      <formula>NOT(AH39=0)</formula>
    </cfRule>
  </conditionalFormatting>
  <conditionalFormatting sqref="AL39">
    <cfRule type="expression" dxfId="21990" priority="170">
      <formula>NOT(AL39=0)</formula>
    </cfRule>
  </conditionalFormatting>
  <conditionalFormatting sqref="AK39 AM39 AP39 AR39">
    <cfRule type="expression" dxfId="21989" priority="169">
      <formula>NOT(AK39=0)</formula>
    </cfRule>
  </conditionalFormatting>
  <conditionalFormatting sqref="AI39:AJ39">
    <cfRule type="expression" dxfId="21988" priority="160">
      <formula>NOT(AI39=0)</formula>
    </cfRule>
  </conditionalFormatting>
  <conditionalFormatting sqref="AG39">
    <cfRule type="expression" dxfId="21987" priority="151">
      <formula>NOT(AG39=0)</formula>
    </cfRule>
  </conditionalFormatting>
  <conditionalFormatting sqref="AI67:AJ67">
    <cfRule type="expression" dxfId="21986" priority="103">
      <formula>NOT(AI67=0)</formula>
    </cfRule>
  </conditionalFormatting>
  <conditionalFormatting sqref="AF67">
    <cfRule type="expression" dxfId="21985" priority="115">
      <formula>NOT(AF67=0)</formula>
    </cfRule>
  </conditionalFormatting>
  <conditionalFormatting sqref="AH67">
    <cfRule type="expression" dxfId="21984" priority="114">
      <formula>NOT(AH67=0)</formula>
    </cfRule>
  </conditionalFormatting>
  <conditionalFormatting sqref="AL67">
    <cfRule type="expression" dxfId="21983" priority="113">
      <formula>NOT(AL67=0)</formula>
    </cfRule>
  </conditionalFormatting>
  <conditionalFormatting sqref="AK67 AM67 AP67 AR67">
    <cfRule type="expression" dxfId="21982" priority="112">
      <formula>NOT(AK67=0)</formula>
    </cfRule>
  </conditionalFormatting>
  <conditionalFormatting sqref="AG67">
    <cfRule type="expression" dxfId="21981" priority="94">
      <formula>NOT(AG67=0)</formula>
    </cfRule>
  </conditionalFormatting>
  <conditionalFormatting sqref="N39:O39">
    <cfRule type="expression" dxfId="21980" priority="72">
      <formula>NOT(N39=0)</formula>
    </cfRule>
  </conditionalFormatting>
  <conditionalFormatting sqref="N67:O67">
    <cfRule type="expression" dxfId="21979" priority="71">
      <formula>NOT(N67=0)</formula>
    </cfRule>
  </conditionalFormatting>
  <conditionalFormatting sqref="Q39">
    <cfRule type="expression" dxfId="21978" priority="70">
      <formula>NOT(Q39=0)</formula>
    </cfRule>
  </conditionalFormatting>
  <conditionalFormatting sqref="Q67">
    <cfRule type="expression" dxfId="21977" priority="69">
      <formula>NOT(Q67=0)</formula>
    </cfRule>
  </conditionalFormatting>
  <conditionalFormatting sqref="AA39:AB39">
    <cfRule type="expression" dxfId="21976" priority="68">
      <formula>NOT(AA39=0)</formula>
    </cfRule>
  </conditionalFormatting>
  <conditionalFormatting sqref="AA67:AB67">
    <cfRule type="expression" dxfId="21975" priority="67">
      <formula>NOT(AA67=0)</formula>
    </cfRule>
  </conditionalFormatting>
  <conditionalFormatting sqref="AD39">
    <cfRule type="expression" dxfId="21974" priority="66">
      <formula>NOT(AD39=0)</formula>
    </cfRule>
  </conditionalFormatting>
  <conditionalFormatting sqref="AD67">
    <cfRule type="expression" dxfId="21973" priority="65">
      <formula>NOT(AD67=0)</formula>
    </cfRule>
  </conditionalFormatting>
  <conditionalFormatting sqref="AN39:AO39">
    <cfRule type="expression" dxfId="21972" priority="64">
      <formula>NOT(AN39=0)</formula>
    </cfRule>
  </conditionalFormatting>
  <conditionalFormatting sqref="AN67:AO67">
    <cfRule type="expression" dxfId="21971" priority="63">
      <formula>NOT(AN67=0)</formula>
    </cfRule>
  </conditionalFormatting>
  <conditionalFormatting sqref="AQ39">
    <cfRule type="expression" dxfId="21970" priority="62">
      <formula>NOT(AQ39=0)</formula>
    </cfRule>
  </conditionalFormatting>
  <conditionalFormatting sqref="AQ67">
    <cfRule type="expression" dxfId="21969" priority="61">
      <formula>NOT(AQ67=0)</formula>
    </cfRule>
  </conditionalFormatting>
  <conditionalFormatting sqref="F14">
    <cfRule type="expression" dxfId="4814" priority="2830" stopIfTrue="1">
      <formula>LEN(TRIM($F$14))=0</formula>
    </cfRule>
  </conditionalFormatting>
  <conditionalFormatting sqref="G14">
    <cfRule type="expression" dxfId="4813" priority="2831" stopIfTrue="1">
      <formula>LEN(TRIM($G$14))=0</formula>
    </cfRule>
  </conditionalFormatting>
  <conditionalFormatting sqref="H14">
    <cfRule type="expression" dxfId="4812" priority="2832" stopIfTrue="1">
      <formula>LEN(TRIM($H$14))=0</formula>
    </cfRule>
  </conditionalFormatting>
  <conditionalFormatting sqref="I14">
    <cfRule type="expression" dxfId="4811" priority="2833" stopIfTrue="1">
      <formula>LEN(TRIM($I$14))=0</formula>
    </cfRule>
  </conditionalFormatting>
  <conditionalFormatting sqref="J14">
    <cfRule type="expression" dxfId="4810" priority="2834" stopIfTrue="1">
      <formula>LEN(TRIM($J$14))=0</formula>
    </cfRule>
  </conditionalFormatting>
  <conditionalFormatting sqref="L14">
    <cfRule type="expression" dxfId="4809" priority="2835" stopIfTrue="1">
      <formula>LEN(TRIM($L$14))=0</formula>
    </cfRule>
  </conditionalFormatting>
  <conditionalFormatting sqref="S14">
    <cfRule type="expression" dxfId="4808" priority="2836" stopIfTrue="1">
      <formula>LEN(TRIM($S$14))=0</formula>
    </cfRule>
  </conditionalFormatting>
  <conditionalFormatting sqref="T14">
    <cfRule type="expression" dxfId="4807" priority="2837" stopIfTrue="1">
      <formula>LEN(TRIM($T$14))=0</formula>
    </cfRule>
  </conditionalFormatting>
  <conditionalFormatting sqref="U14">
    <cfRule type="expression" dxfId="4806" priority="2838" stopIfTrue="1">
      <formula>LEN(TRIM($U$14))=0</formula>
    </cfRule>
  </conditionalFormatting>
  <conditionalFormatting sqref="V14">
    <cfRule type="expression" dxfId="4805" priority="2839" stopIfTrue="1">
      <formula>LEN(TRIM($V$14))=0</formula>
    </cfRule>
  </conditionalFormatting>
  <conditionalFormatting sqref="W14">
    <cfRule type="expression" dxfId="4804" priority="2840" stopIfTrue="1">
      <formula>LEN(TRIM($W$14))=0</formula>
    </cfRule>
  </conditionalFormatting>
  <conditionalFormatting sqref="Y14">
    <cfRule type="expression" dxfId="4803" priority="2841" stopIfTrue="1">
      <formula>LEN(TRIM($Y$14))=0</formula>
    </cfRule>
  </conditionalFormatting>
  <conditionalFormatting sqref="AF14">
    <cfRule type="expression" dxfId="4802" priority="2842" stopIfTrue="1">
      <formula>LEN(TRIM($AF$14))=0</formula>
    </cfRule>
  </conditionalFormatting>
  <conditionalFormatting sqref="AG14">
    <cfRule type="expression" dxfId="4801" priority="2843" stopIfTrue="1">
      <formula>LEN(TRIM($AG$14))=0</formula>
    </cfRule>
  </conditionalFormatting>
  <conditionalFormatting sqref="AH14">
    <cfRule type="expression" dxfId="4800" priority="2844" stopIfTrue="1">
      <formula>LEN(TRIM($AH$14))=0</formula>
    </cfRule>
  </conditionalFormatting>
  <conditionalFormatting sqref="AI14">
    <cfRule type="expression" dxfId="4799" priority="2845" stopIfTrue="1">
      <formula>LEN(TRIM($AI$14))=0</formula>
    </cfRule>
  </conditionalFormatting>
  <conditionalFormatting sqref="AJ14">
    <cfRule type="expression" dxfId="4798" priority="2846" stopIfTrue="1">
      <formula>LEN(TRIM($AJ$14))=0</formula>
    </cfRule>
  </conditionalFormatting>
  <conditionalFormatting sqref="AL14">
    <cfRule type="expression" dxfId="4797" priority="2847" stopIfTrue="1">
      <formula>LEN(TRIM($AL$14))=0</formula>
    </cfRule>
  </conditionalFormatting>
  <conditionalFormatting sqref="F17">
    <cfRule type="expression" dxfId="4796" priority="2848" stopIfTrue="1">
      <formula>LEN(TRIM($F$17))=0</formula>
    </cfRule>
  </conditionalFormatting>
  <conditionalFormatting sqref="G17">
    <cfRule type="expression" dxfId="4795" priority="2849" stopIfTrue="1">
      <formula>LEN(TRIM($G$17))=0</formula>
    </cfRule>
  </conditionalFormatting>
  <conditionalFormatting sqref="H17">
    <cfRule type="expression" dxfId="4794" priority="2850" stopIfTrue="1">
      <formula>LEN(TRIM($H$17))=0</formula>
    </cfRule>
  </conditionalFormatting>
  <conditionalFormatting sqref="I17">
    <cfRule type="expression" dxfId="4793" priority="2851" stopIfTrue="1">
      <formula>LEN(TRIM($I$17))=0</formula>
    </cfRule>
  </conditionalFormatting>
  <conditionalFormatting sqref="J17">
    <cfRule type="expression" dxfId="4792" priority="2852" stopIfTrue="1">
      <formula>LEN(TRIM($J$17))=0</formula>
    </cfRule>
  </conditionalFormatting>
  <conditionalFormatting sqref="F18">
    <cfRule type="expression" dxfId="4791" priority="2853" stopIfTrue="1">
      <formula>LEN(TRIM($F$18))=0</formula>
    </cfRule>
  </conditionalFormatting>
  <conditionalFormatting sqref="G18">
    <cfRule type="expression" dxfId="4790" priority="2854" stopIfTrue="1">
      <formula>LEN(TRIM($G$18))=0</formula>
    </cfRule>
  </conditionalFormatting>
  <conditionalFormatting sqref="H18">
    <cfRule type="expression" dxfId="4789" priority="2855" stopIfTrue="1">
      <formula>LEN(TRIM($H$18))=0</formula>
    </cfRule>
  </conditionalFormatting>
  <conditionalFormatting sqref="I18">
    <cfRule type="expression" dxfId="4788" priority="2856" stopIfTrue="1">
      <formula>LEN(TRIM($I$18))=0</formula>
    </cfRule>
  </conditionalFormatting>
  <conditionalFormatting sqref="J18">
    <cfRule type="expression" dxfId="4787" priority="2857" stopIfTrue="1">
      <formula>LEN(TRIM($J$18))=0</formula>
    </cfRule>
  </conditionalFormatting>
  <conditionalFormatting sqref="F19">
    <cfRule type="expression" dxfId="4786" priority="2858" stopIfTrue="1">
      <formula>LEN(TRIM($F$19))=0</formula>
    </cfRule>
  </conditionalFormatting>
  <conditionalFormatting sqref="G19">
    <cfRule type="expression" dxfId="4785" priority="2859" stopIfTrue="1">
      <formula>LEN(TRIM($G$19))=0</formula>
    </cfRule>
  </conditionalFormatting>
  <conditionalFormatting sqref="H19">
    <cfRule type="expression" dxfId="4784" priority="2860" stopIfTrue="1">
      <formula>LEN(TRIM($H$19))=0</formula>
    </cfRule>
  </conditionalFormatting>
  <conditionalFormatting sqref="I19">
    <cfRule type="expression" dxfId="4783" priority="2861" stopIfTrue="1">
      <formula>LEN(TRIM($I$19))=0</formula>
    </cfRule>
  </conditionalFormatting>
  <conditionalFormatting sqref="J19">
    <cfRule type="expression" dxfId="4782" priority="2862" stopIfTrue="1">
      <formula>LEN(TRIM($J$19))=0</formula>
    </cfRule>
  </conditionalFormatting>
  <conditionalFormatting sqref="F20">
    <cfRule type="expression" dxfId="4781" priority="2863" stopIfTrue="1">
      <formula>LEN(TRIM($F$20))=0</formula>
    </cfRule>
  </conditionalFormatting>
  <conditionalFormatting sqref="G20">
    <cfRule type="expression" dxfId="4780" priority="2864" stopIfTrue="1">
      <formula>LEN(TRIM($G$20))=0</formula>
    </cfRule>
  </conditionalFormatting>
  <conditionalFormatting sqref="H20">
    <cfRule type="expression" dxfId="4779" priority="2865" stopIfTrue="1">
      <formula>LEN(TRIM($H$20))=0</formula>
    </cfRule>
  </conditionalFormatting>
  <conditionalFormatting sqref="I20">
    <cfRule type="expression" dxfId="4778" priority="2866" stopIfTrue="1">
      <formula>LEN(TRIM($I$20))=0</formula>
    </cfRule>
  </conditionalFormatting>
  <conditionalFormatting sqref="J20">
    <cfRule type="expression" dxfId="4777" priority="2867" stopIfTrue="1">
      <formula>LEN(TRIM($J$20))=0</formula>
    </cfRule>
  </conditionalFormatting>
  <conditionalFormatting sqref="L17">
    <cfRule type="expression" dxfId="4776" priority="2868" stopIfTrue="1">
      <formula>LEN(TRIM($L$17))=0</formula>
    </cfRule>
  </conditionalFormatting>
  <conditionalFormatting sqref="L18">
    <cfRule type="expression" dxfId="4775" priority="2869" stopIfTrue="1">
      <formula>LEN(TRIM($L$18))=0</formula>
    </cfRule>
  </conditionalFormatting>
  <conditionalFormatting sqref="L19">
    <cfRule type="expression" dxfId="4774" priority="2870" stopIfTrue="1">
      <formula>LEN(TRIM($L$19))=0</formula>
    </cfRule>
  </conditionalFormatting>
  <conditionalFormatting sqref="L20">
    <cfRule type="expression" dxfId="4773" priority="2871" stopIfTrue="1">
      <formula>LEN(TRIM($L$20))=0</formula>
    </cfRule>
  </conditionalFormatting>
  <conditionalFormatting sqref="S17">
    <cfRule type="expression" dxfId="4772" priority="2872" stopIfTrue="1">
      <formula>LEN(TRIM($S$17))=0</formula>
    </cfRule>
  </conditionalFormatting>
  <conditionalFormatting sqref="T17">
    <cfRule type="expression" dxfId="4771" priority="2873" stopIfTrue="1">
      <formula>LEN(TRIM($T$17))=0</formula>
    </cfRule>
  </conditionalFormatting>
  <conditionalFormatting sqref="U17">
    <cfRule type="expression" dxfId="4770" priority="2874" stopIfTrue="1">
      <formula>LEN(TRIM($U$17))=0</formula>
    </cfRule>
  </conditionalFormatting>
  <conditionalFormatting sqref="V17">
    <cfRule type="expression" dxfId="4769" priority="2875" stopIfTrue="1">
      <formula>LEN(TRIM($V$17))=0</formula>
    </cfRule>
  </conditionalFormatting>
  <conditionalFormatting sqref="W17">
    <cfRule type="expression" dxfId="4768" priority="2876" stopIfTrue="1">
      <formula>LEN(TRIM($W$17))=0</formula>
    </cfRule>
  </conditionalFormatting>
  <conditionalFormatting sqref="S18">
    <cfRule type="expression" dxfId="4767" priority="2877" stopIfTrue="1">
      <formula>LEN(TRIM($S$18))=0</formula>
    </cfRule>
  </conditionalFormatting>
  <conditionalFormatting sqref="T18">
    <cfRule type="expression" dxfId="4766" priority="2878" stopIfTrue="1">
      <formula>LEN(TRIM($T$18))=0</formula>
    </cfRule>
  </conditionalFormatting>
  <conditionalFormatting sqref="U18">
    <cfRule type="expression" dxfId="4765" priority="2879" stopIfTrue="1">
      <formula>LEN(TRIM($U$18))=0</formula>
    </cfRule>
  </conditionalFormatting>
  <conditionalFormatting sqref="V18">
    <cfRule type="expression" dxfId="4764" priority="2880" stopIfTrue="1">
      <formula>LEN(TRIM($V$18))=0</formula>
    </cfRule>
  </conditionalFormatting>
  <conditionalFormatting sqref="W18">
    <cfRule type="expression" dxfId="4763" priority="2881" stopIfTrue="1">
      <formula>LEN(TRIM($W$18))=0</formula>
    </cfRule>
  </conditionalFormatting>
  <conditionalFormatting sqref="S19">
    <cfRule type="expression" dxfId="4762" priority="2882" stopIfTrue="1">
      <formula>LEN(TRIM($S$19))=0</formula>
    </cfRule>
  </conditionalFormatting>
  <conditionalFormatting sqref="T19">
    <cfRule type="expression" dxfId="4761" priority="2883" stopIfTrue="1">
      <formula>LEN(TRIM($T$19))=0</formula>
    </cfRule>
  </conditionalFormatting>
  <conditionalFormatting sqref="U19">
    <cfRule type="expression" dxfId="4760" priority="2884" stopIfTrue="1">
      <formula>LEN(TRIM($U$19))=0</formula>
    </cfRule>
  </conditionalFormatting>
  <conditionalFormatting sqref="V19">
    <cfRule type="expression" dxfId="4759" priority="2885" stopIfTrue="1">
      <formula>LEN(TRIM($V$19))=0</formula>
    </cfRule>
  </conditionalFormatting>
  <conditionalFormatting sqref="W19">
    <cfRule type="expression" dxfId="4758" priority="2886" stopIfTrue="1">
      <formula>LEN(TRIM($W$19))=0</formula>
    </cfRule>
  </conditionalFormatting>
  <conditionalFormatting sqref="S20">
    <cfRule type="expression" dxfId="4757" priority="2887" stopIfTrue="1">
      <formula>LEN(TRIM($S$20))=0</formula>
    </cfRule>
  </conditionalFormatting>
  <conditionalFormatting sqref="T20">
    <cfRule type="expression" dxfId="4756" priority="2888" stopIfTrue="1">
      <formula>LEN(TRIM($T$20))=0</formula>
    </cfRule>
  </conditionalFormatting>
  <conditionalFormatting sqref="U20">
    <cfRule type="expression" dxfId="4755" priority="2889" stopIfTrue="1">
      <formula>LEN(TRIM($U$20))=0</formula>
    </cfRule>
  </conditionalFormatting>
  <conditionalFormatting sqref="V20">
    <cfRule type="expression" dxfId="4754" priority="2890" stopIfTrue="1">
      <formula>LEN(TRIM($V$20))=0</formula>
    </cfRule>
  </conditionalFormatting>
  <conditionalFormatting sqref="W20">
    <cfRule type="expression" dxfId="4753" priority="2891" stopIfTrue="1">
      <formula>LEN(TRIM($W$20))=0</formula>
    </cfRule>
  </conditionalFormatting>
  <conditionalFormatting sqref="Y17">
    <cfRule type="expression" dxfId="4752" priority="2892" stopIfTrue="1">
      <formula>LEN(TRIM($Y$17))=0</formula>
    </cfRule>
  </conditionalFormatting>
  <conditionalFormatting sqref="Y18">
    <cfRule type="expression" dxfId="4751" priority="2893" stopIfTrue="1">
      <formula>LEN(TRIM($Y$18))=0</formula>
    </cfRule>
  </conditionalFormatting>
  <conditionalFormatting sqref="Y19">
    <cfRule type="expression" dxfId="4750" priority="2894" stopIfTrue="1">
      <formula>LEN(TRIM($Y$19))=0</formula>
    </cfRule>
  </conditionalFormatting>
  <conditionalFormatting sqref="Y20">
    <cfRule type="expression" dxfId="4749" priority="2895" stopIfTrue="1">
      <formula>LEN(TRIM($Y$20))=0</formula>
    </cfRule>
  </conditionalFormatting>
  <conditionalFormatting sqref="AF17">
    <cfRule type="expression" dxfId="4748" priority="2896" stopIfTrue="1">
      <formula>LEN(TRIM($AF$17))=0</formula>
    </cfRule>
  </conditionalFormatting>
  <conditionalFormatting sqref="AG17">
    <cfRule type="expression" dxfId="4747" priority="2897" stopIfTrue="1">
      <formula>LEN(TRIM($AG$17))=0</formula>
    </cfRule>
  </conditionalFormatting>
  <conditionalFormatting sqref="AH17">
    <cfRule type="expression" dxfId="4746" priority="2898" stopIfTrue="1">
      <formula>LEN(TRIM($AH$17))=0</formula>
    </cfRule>
  </conditionalFormatting>
  <conditionalFormatting sqref="AI17">
    <cfRule type="expression" dxfId="4745" priority="2899" stopIfTrue="1">
      <formula>LEN(TRIM($AI$17))=0</formula>
    </cfRule>
  </conditionalFormatting>
  <conditionalFormatting sqref="AJ17">
    <cfRule type="expression" dxfId="4744" priority="2900" stopIfTrue="1">
      <formula>LEN(TRIM($AJ$17))=0</formula>
    </cfRule>
  </conditionalFormatting>
  <conditionalFormatting sqref="AF18">
    <cfRule type="expression" dxfId="4743" priority="2901" stopIfTrue="1">
      <formula>LEN(TRIM($AF$18))=0</formula>
    </cfRule>
  </conditionalFormatting>
  <conditionalFormatting sqref="AG18">
    <cfRule type="expression" dxfId="4742" priority="2902" stopIfTrue="1">
      <formula>LEN(TRIM($AG$18))=0</formula>
    </cfRule>
  </conditionalFormatting>
  <conditionalFormatting sqref="AH18">
    <cfRule type="expression" dxfId="4741" priority="2903" stopIfTrue="1">
      <formula>LEN(TRIM($AH$18))=0</formula>
    </cfRule>
  </conditionalFormatting>
  <conditionalFormatting sqref="AI18">
    <cfRule type="expression" dxfId="4740" priority="2904" stopIfTrue="1">
      <formula>LEN(TRIM($AI$18))=0</formula>
    </cfRule>
  </conditionalFormatting>
  <conditionalFormatting sqref="AJ18">
    <cfRule type="expression" dxfId="4739" priority="2905" stopIfTrue="1">
      <formula>LEN(TRIM($AJ$18))=0</formula>
    </cfRule>
  </conditionalFormatting>
  <conditionalFormatting sqref="AF19">
    <cfRule type="expression" dxfId="4738" priority="2906" stopIfTrue="1">
      <formula>LEN(TRIM($AF$19))=0</formula>
    </cfRule>
  </conditionalFormatting>
  <conditionalFormatting sqref="AG19">
    <cfRule type="expression" dxfId="4737" priority="2907" stopIfTrue="1">
      <formula>LEN(TRIM($AG$19))=0</formula>
    </cfRule>
  </conditionalFormatting>
  <conditionalFormatting sqref="AH19">
    <cfRule type="expression" dxfId="4736" priority="2908" stopIfTrue="1">
      <formula>LEN(TRIM($AH$19))=0</formula>
    </cfRule>
  </conditionalFormatting>
  <conditionalFormatting sqref="AI19">
    <cfRule type="expression" dxfId="4735" priority="2909" stopIfTrue="1">
      <formula>LEN(TRIM($AI$19))=0</formula>
    </cfRule>
  </conditionalFormatting>
  <conditionalFormatting sqref="AJ19">
    <cfRule type="expression" dxfId="4734" priority="2910" stopIfTrue="1">
      <formula>LEN(TRIM($AJ$19))=0</formula>
    </cfRule>
  </conditionalFormatting>
  <conditionalFormatting sqref="AF20">
    <cfRule type="expression" dxfId="4733" priority="2911" stopIfTrue="1">
      <formula>LEN(TRIM($AF$20))=0</formula>
    </cfRule>
  </conditionalFormatting>
  <conditionalFormatting sqref="AG20">
    <cfRule type="expression" dxfId="4732" priority="2912" stopIfTrue="1">
      <formula>LEN(TRIM($AG$20))=0</formula>
    </cfRule>
  </conditionalFormatting>
  <conditionalFormatting sqref="AH20">
    <cfRule type="expression" dxfId="4731" priority="2913" stopIfTrue="1">
      <formula>LEN(TRIM($AH$20))=0</formula>
    </cfRule>
  </conditionalFormatting>
  <conditionalFormatting sqref="AI20">
    <cfRule type="expression" dxfId="4730" priority="2914" stopIfTrue="1">
      <formula>LEN(TRIM($AI$20))=0</formula>
    </cfRule>
  </conditionalFormatting>
  <conditionalFormatting sqref="AJ20">
    <cfRule type="expression" dxfId="4729" priority="2915" stopIfTrue="1">
      <formula>LEN(TRIM($AJ$20))=0</formula>
    </cfRule>
  </conditionalFormatting>
  <conditionalFormatting sqref="AL17">
    <cfRule type="expression" dxfId="4728" priority="2916" stopIfTrue="1">
      <formula>LEN(TRIM($AL$17))=0</formula>
    </cfRule>
  </conditionalFormatting>
  <conditionalFormatting sqref="AL18">
    <cfRule type="expression" dxfId="4727" priority="2917" stopIfTrue="1">
      <formula>LEN(TRIM($AL$18))=0</formula>
    </cfRule>
  </conditionalFormatting>
  <conditionalFormatting sqref="AL19">
    <cfRule type="expression" dxfId="4726" priority="2918" stopIfTrue="1">
      <formula>LEN(TRIM($AL$19))=0</formula>
    </cfRule>
  </conditionalFormatting>
  <conditionalFormatting sqref="AL20">
    <cfRule type="expression" dxfId="4725" priority="2919" stopIfTrue="1">
      <formula>LEN(TRIM($AL$20))=0</formula>
    </cfRule>
  </conditionalFormatting>
  <conditionalFormatting sqref="F22">
    <cfRule type="expression" dxfId="4724" priority="2920" stopIfTrue="1">
      <formula>LEN(TRIM($F$22))=0</formula>
    </cfRule>
  </conditionalFormatting>
  <conditionalFormatting sqref="G22">
    <cfRule type="expression" dxfId="4723" priority="2921" stopIfTrue="1">
      <formula>LEN(TRIM($G$22))=0</formula>
    </cfRule>
  </conditionalFormatting>
  <conditionalFormatting sqref="H22">
    <cfRule type="expression" dxfId="4722" priority="2922" stopIfTrue="1">
      <formula>LEN(TRIM($H$22))=0</formula>
    </cfRule>
  </conditionalFormatting>
  <conditionalFormatting sqref="I22">
    <cfRule type="expression" dxfId="4721" priority="2923" stopIfTrue="1">
      <formula>LEN(TRIM($I$22))=0</formula>
    </cfRule>
  </conditionalFormatting>
  <conditionalFormatting sqref="J22">
    <cfRule type="expression" dxfId="4720" priority="2924" stopIfTrue="1">
      <formula>LEN(TRIM($J$22))=0</formula>
    </cfRule>
  </conditionalFormatting>
  <conditionalFormatting sqref="F23">
    <cfRule type="expression" dxfId="4719" priority="2925" stopIfTrue="1">
      <formula>LEN(TRIM($F$23))=0</formula>
    </cfRule>
  </conditionalFormatting>
  <conditionalFormatting sqref="G23">
    <cfRule type="expression" dxfId="4718" priority="2926" stopIfTrue="1">
      <formula>LEN(TRIM($G$23))=0</formula>
    </cfRule>
  </conditionalFormatting>
  <conditionalFormatting sqref="H23">
    <cfRule type="expression" dxfId="4717" priority="2927" stopIfTrue="1">
      <formula>LEN(TRIM($H$23))=0</formula>
    </cfRule>
  </conditionalFormatting>
  <conditionalFormatting sqref="I23">
    <cfRule type="expression" dxfId="4716" priority="2928" stopIfTrue="1">
      <formula>LEN(TRIM($I$23))=0</formula>
    </cfRule>
  </conditionalFormatting>
  <conditionalFormatting sqref="J23">
    <cfRule type="expression" dxfId="4715" priority="2929" stopIfTrue="1">
      <formula>LEN(TRIM($J$23))=0</formula>
    </cfRule>
  </conditionalFormatting>
  <conditionalFormatting sqref="F24">
    <cfRule type="expression" dxfId="4714" priority="2930" stopIfTrue="1">
      <formula>LEN(TRIM($F$24))=0</formula>
    </cfRule>
  </conditionalFormatting>
  <conditionalFormatting sqref="G24">
    <cfRule type="expression" dxfId="4713" priority="2931" stopIfTrue="1">
      <formula>LEN(TRIM($G$24))=0</formula>
    </cfRule>
  </conditionalFormatting>
  <conditionalFormatting sqref="H24">
    <cfRule type="expression" dxfId="4712" priority="2932" stopIfTrue="1">
      <formula>LEN(TRIM($H$24))=0</formula>
    </cfRule>
  </conditionalFormatting>
  <conditionalFormatting sqref="I24">
    <cfRule type="expression" dxfId="4711" priority="2933" stopIfTrue="1">
      <formula>LEN(TRIM($I$24))=0</formula>
    </cfRule>
  </conditionalFormatting>
  <conditionalFormatting sqref="J24">
    <cfRule type="expression" dxfId="4710" priority="2934" stopIfTrue="1">
      <formula>LEN(TRIM($J$24))=0</formula>
    </cfRule>
  </conditionalFormatting>
  <conditionalFormatting sqref="L22">
    <cfRule type="expression" dxfId="4709" priority="2935" stopIfTrue="1">
      <formula>LEN(TRIM($L$22))=0</formula>
    </cfRule>
  </conditionalFormatting>
  <conditionalFormatting sqref="L23">
    <cfRule type="expression" dxfId="4708" priority="2936" stopIfTrue="1">
      <formula>LEN(TRIM($L$23))=0</formula>
    </cfRule>
  </conditionalFormatting>
  <conditionalFormatting sqref="L24">
    <cfRule type="expression" dxfId="4707" priority="2937" stopIfTrue="1">
      <formula>LEN(TRIM($L$24))=0</formula>
    </cfRule>
  </conditionalFormatting>
  <conditionalFormatting sqref="S22">
    <cfRule type="expression" dxfId="4706" priority="2938" stopIfTrue="1">
      <formula>LEN(TRIM($S$22))=0</formula>
    </cfRule>
  </conditionalFormatting>
  <conditionalFormatting sqref="T22">
    <cfRule type="expression" dxfId="4705" priority="2939" stopIfTrue="1">
      <formula>LEN(TRIM($T$22))=0</formula>
    </cfRule>
  </conditionalFormatting>
  <conditionalFormatting sqref="U22">
    <cfRule type="expression" dxfId="4704" priority="2940" stopIfTrue="1">
      <formula>LEN(TRIM($U$22))=0</formula>
    </cfRule>
  </conditionalFormatting>
  <conditionalFormatting sqref="V22">
    <cfRule type="expression" dxfId="4703" priority="2941" stopIfTrue="1">
      <formula>LEN(TRIM($V$22))=0</formula>
    </cfRule>
  </conditionalFormatting>
  <conditionalFormatting sqref="W22">
    <cfRule type="expression" dxfId="4702" priority="2942" stopIfTrue="1">
      <formula>LEN(TRIM($W$22))=0</formula>
    </cfRule>
  </conditionalFormatting>
  <conditionalFormatting sqref="S23">
    <cfRule type="expression" dxfId="4701" priority="2943" stopIfTrue="1">
      <formula>LEN(TRIM($S$23))=0</formula>
    </cfRule>
  </conditionalFormatting>
  <conditionalFormatting sqref="T23">
    <cfRule type="expression" dxfId="4700" priority="2944" stopIfTrue="1">
      <formula>LEN(TRIM($T$23))=0</formula>
    </cfRule>
  </conditionalFormatting>
  <conditionalFormatting sqref="U23">
    <cfRule type="expression" dxfId="4699" priority="2945" stopIfTrue="1">
      <formula>LEN(TRIM($U$23))=0</formula>
    </cfRule>
  </conditionalFormatting>
  <conditionalFormatting sqref="V23">
    <cfRule type="expression" dxfId="4698" priority="2946" stopIfTrue="1">
      <formula>LEN(TRIM($V$23))=0</formula>
    </cfRule>
  </conditionalFormatting>
  <conditionalFormatting sqref="W23">
    <cfRule type="expression" dxfId="4697" priority="2947" stopIfTrue="1">
      <formula>LEN(TRIM($W$23))=0</formula>
    </cfRule>
  </conditionalFormatting>
  <conditionalFormatting sqref="S24">
    <cfRule type="expression" dxfId="4696" priority="2948" stopIfTrue="1">
      <formula>LEN(TRIM($S$24))=0</formula>
    </cfRule>
  </conditionalFormatting>
  <conditionalFormatting sqref="T24">
    <cfRule type="expression" dxfId="4695" priority="2949" stopIfTrue="1">
      <formula>LEN(TRIM($T$24))=0</formula>
    </cfRule>
  </conditionalFormatting>
  <conditionalFormatting sqref="U24">
    <cfRule type="expression" dxfId="4694" priority="2950" stopIfTrue="1">
      <formula>LEN(TRIM($U$24))=0</formula>
    </cfRule>
  </conditionalFormatting>
  <conditionalFormatting sqref="V24">
    <cfRule type="expression" dxfId="4693" priority="2951" stopIfTrue="1">
      <formula>LEN(TRIM($V$24))=0</formula>
    </cfRule>
  </conditionalFormatting>
  <conditionalFormatting sqref="W24">
    <cfRule type="expression" dxfId="4692" priority="2952" stopIfTrue="1">
      <formula>LEN(TRIM($W$24))=0</formula>
    </cfRule>
  </conditionalFormatting>
  <conditionalFormatting sqref="Y22">
    <cfRule type="expression" dxfId="4691" priority="2953" stopIfTrue="1">
      <formula>LEN(TRIM($Y$22))=0</formula>
    </cfRule>
  </conditionalFormatting>
  <conditionalFormatting sqref="Y23">
    <cfRule type="expression" dxfId="4690" priority="2954" stopIfTrue="1">
      <formula>LEN(TRIM($Y$23))=0</formula>
    </cfRule>
  </conditionalFormatting>
  <conditionalFormatting sqref="Y24">
    <cfRule type="expression" dxfId="4689" priority="2955" stopIfTrue="1">
      <formula>LEN(TRIM($Y$24))=0</formula>
    </cfRule>
  </conditionalFormatting>
  <conditionalFormatting sqref="AF22">
    <cfRule type="expression" dxfId="4688" priority="2956" stopIfTrue="1">
      <formula>LEN(TRIM($AF$22))=0</formula>
    </cfRule>
  </conditionalFormatting>
  <conditionalFormatting sqref="AG22">
    <cfRule type="expression" dxfId="4687" priority="2957" stopIfTrue="1">
      <formula>LEN(TRIM($AG$22))=0</formula>
    </cfRule>
  </conditionalFormatting>
  <conditionalFormatting sqref="AH22">
    <cfRule type="expression" dxfId="4686" priority="2958" stopIfTrue="1">
      <formula>LEN(TRIM($AH$22))=0</formula>
    </cfRule>
  </conditionalFormatting>
  <conditionalFormatting sqref="AI22">
    <cfRule type="expression" dxfId="4685" priority="2959" stopIfTrue="1">
      <formula>LEN(TRIM($AI$22))=0</formula>
    </cfRule>
  </conditionalFormatting>
  <conditionalFormatting sqref="AJ22">
    <cfRule type="expression" dxfId="4684" priority="2960" stopIfTrue="1">
      <formula>LEN(TRIM($AJ$22))=0</formula>
    </cfRule>
  </conditionalFormatting>
  <conditionalFormatting sqref="AF23">
    <cfRule type="expression" dxfId="4683" priority="2961" stopIfTrue="1">
      <formula>LEN(TRIM($AF$23))=0</formula>
    </cfRule>
  </conditionalFormatting>
  <conditionalFormatting sqref="AG23">
    <cfRule type="expression" dxfId="4682" priority="2962" stopIfTrue="1">
      <formula>LEN(TRIM($AG$23))=0</formula>
    </cfRule>
  </conditionalFormatting>
  <conditionalFormatting sqref="AH23">
    <cfRule type="expression" dxfId="4681" priority="2963" stopIfTrue="1">
      <formula>LEN(TRIM($AH$23))=0</formula>
    </cfRule>
  </conditionalFormatting>
  <conditionalFormatting sqref="AI23">
    <cfRule type="expression" dxfId="4680" priority="2964" stopIfTrue="1">
      <formula>LEN(TRIM($AI$23))=0</formula>
    </cfRule>
  </conditionalFormatting>
  <conditionalFormatting sqref="AJ23">
    <cfRule type="expression" dxfId="4679" priority="2965" stopIfTrue="1">
      <formula>LEN(TRIM($AJ$23))=0</formula>
    </cfRule>
  </conditionalFormatting>
  <conditionalFormatting sqref="AF24">
    <cfRule type="expression" dxfId="4678" priority="2966" stopIfTrue="1">
      <formula>LEN(TRIM($AF$24))=0</formula>
    </cfRule>
  </conditionalFormatting>
  <conditionalFormatting sqref="AG24">
    <cfRule type="expression" dxfId="4677" priority="2967" stopIfTrue="1">
      <formula>LEN(TRIM($AG$24))=0</formula>
    </cfRule>
  </conditionalFormatting>
  <conditionalFormatting sqref="AH24">
    <cfRule type="expression" dxfId="4676" priority="2968" stopIfTrue="1">
      <formula>LEN(TRIM($AH$24))=0</formula>
    </cfRule>
  </conditionalFormatting>
  <conditionalFormatting sqref="AI24">
    <cfRule type="expression" dxfId="4675" priority="2969" stopIfTrue="1">
      <formula>LEN(TRIM($AI$24))=0</formula>
    </cfRule>
  </conditionalFormatting>
  <conditionalFormatting sqref="AJ24">
    <cfRule type="expression" dxfId="4674" priority="2970" stopIfTrue="1">
      <formula>LEN(TRIM($AJ$24))=0</formula>
    </cfRule>
  </conditionalFormatting>
  <conditionalFormatting sqref="AL22">
    <cfRule type="expression" dxfId="4673" priority="2971" stopIfTrue="1">
      <formula>LEN(TRIM($AL$22))=0</formula>
    </cfRule>
  </conditionalFormatting>
  <conditionalFormatting sqref="AL23">
    <cfRule type="expression" dxfId="4672" priority="2972" stopIfTrue="1">
      <formula>LEN(TRIM($AL$23))=0</formula>
    </cfRule>
  </conditionalFormatting>
  <conditionalFormatting sqref="AL24">
    <cfRule type="expression" dxfId="4671" priority="2973" stopIfTrue="1">
      <formula>LEN(TRIM($AL$24))=0</formula>
    </cfRule>
  </conditionalFormatting>
  <conditionalFormatting sqref="F28">
    <cfRule type="expression" dxfId="4670" priority="2974" stopIfTrue="1">
      <formula>LEN(TRIM($F$28))=0</formula>
    </cfRule>
  </conditionalFormatting>
  <conditionalFormatting sqref="G28">
    <cfRule type="expression" dxfId="4669" priority="2975" stopIfTrue="1">
      <formula>LEN(TRIM($G$28))=0</formula>
    </cfRule>
  </conditionalFormatting>
  <conditionalFormatting sqref="H28">
    <cfRule type="expression" dxfId="4668" priority="2976" stopIfTrue="1">
      <formula>LEN(TRIM($H$28))=0</formula>
    </cfRule>
  </conditionalFormatting>
  <conditionalFormatting sqref="I28">
    <cfRule type="expression" dxfId="4667" priority="2977" stopIfTrue="1">
      <formula>LEN(TRIM($I$28))=0</formula>
    </cfRule>
  </conditionalFormatting>
  <conditionalFormatting sqref="J28">
    <cfRule type="expression" dxfId="4666" priority="2978" stopIfTrue="1">
      <formula>LEN(TRIM($J$28))=0</formula>
    </cfRule>
  </conditionalFormatting>
  <conditionalFormatting sqref="L28">
    <cfRule type="expression" dxfId="4665" priority="2979" stopIfTrue="1">
      <formula>LEN(TRIM($L$28))=0</formula>
    </cfRule>
  </conditionalFormatting>
  <conditionalFormatting sqref="S28">
    <cfRule type="expression" dxfId="4664" priority="2980" stopIfTrue="1">
      <formula>LEN(TRIM($S$28))=0</formula>
    </cfRule>
  </conditionalFormatting>
  <conditionalFormatting sqref="T28">
    <cfRule type="expression" dxfId="4663" priority="2981" stopIfTrue="1">
      <formula>LEN(TRIM($T$28))=0</formula>
    </cfRule>
  </conditionalFormatting>
  <conditionalFormatting sqref="U28">
    <cfRule type="expression" dxfId="4662" priority="2982" stopIfTrue="1">
      <formula>LEN(TRIM($U$28))=0</formula>
    </cfRule>
  </conditionalFormatting>
  <conditionalFormatting sqref="V28">
    <cfRule type="expression" dxfId="4661" priority="2983" stopIfTrue="1">
      <formula>LEN(TRIM($V$28))=0</formula>
    </cfRule>
  </conditionalFormatting>
  <conditionalFormatting sqref="W28">
    <cfRule type="expression" dxfId="4660" priority="2984" stopIfTrue="1">
      <formula>LEN(TRIM($W$28))=0</formula>
    </cfRule>
  </conditionalFormatting>
  <conditionalFormatting sqref="Y28">
    <cfRule type="expression" dxfId="4659" priority="2985" stopIfTrue="1">
      <formula>LEN(TRIM($Y$28))=0</formula>
    </cfRule>
  </conditionalFormatting>
  <conditionalFormatting sqref="AF28">
    <cfRule type="expression" dxfId="4658" priority="2986" stopIfTrue="1">
      <formula>LEN(TRIM($AF$28))=0</formula>
    </cfRule>
  </conditionalFormatting>
  <conditionalFormatting sqref="AG28">
    <cfRule type="expression" dxfId="4657" priority="2987" stopIfTrue="1">
      <formula>LEN(TRIM($AG$28))=0</formula>
    </cfRule>
  </conditionalFormatting>
  <conditionalFormatting sqref="AH28">
    <cfRule type="expression" dxfId="4656" priority="2988" stopIfTrue="1">
      <formula>LEN(TRIM($AH$28))=0</formula>
    </cfRule>
  </conditionalFormatting>
  <conditionalFormatting sqref="AI28">
    <cfRule type="expression" dxfId="4655" priority="2989" stopIfTrue="1">
      <formula>LEN(TRIM($AI$28))=0</formula>
    </cfRule>
  </conditionalFormatting>
  <conditionalFormatting sqref="AJ28">
    <cfRule type="expression" dxfId="4654" priority="2990" stopIfTrue="1">
      <formula>LEN(TRIM($AJ$28))=0</formula>
    </cfRule>
  </conditionalFormatting>
  <conditionalFormatting sqref="AL28">
    <cfRule type="expression" dxfId="4653" priority="2991" stopIfTrue="1">
      <formula>LEN(TRIM($AL$28))=0</formula>
    </cfRule>
  </conditionalFormatting>
  <conditionalFormatting sqref="F30">
    <cfRule type="expression" dxfId="4652" priority="2992" stopIfTrue="1">
      <formula>LEN(TRIM($F$30))=0</formula>
    </cfRule>
  </conditionalFormatting>
  <conditionalFormatting sqref="G30">
    <cfRule type="expression" dxfId="4651" priority="2993" stopIfTrue="1">
      <formula>LEN(TRIM($G$30))=0</formula>
    </cfRule>
  </conditionalFormatting>
  <conditionalFormatting sqref="H30">
    <cfRule type="expression" dxfId="4650" priority="2994" stopIfTrue="1">
      <formula>LEN(TRIM($H$30))=0</formula>
    </cfRule>
  </conditionalFormatting>
  <conditionalFormatting sqref="I30">
    <cfRule type="expression" dxfId="4649" priority="2995" stopIfTrue="1">
      <formula>LEN(TRIM($I$30))=0</formula>
    </cfRule>
  </conditionalFormatting>
  <conditionalFormatting sqref="J30">
    <cfRule type="expression" dxfId="4648" priority="2996" stopIfTrue="1">
      <formula>LEN(TRIM($J$30))=0</formula>
    </cfRule>
  </conditionalFormatting>
  <conditionalFormatting sqref="F31">
    <cfRule type="expression" dxfId="4647" priority="2997" stopIfTrue="1">
      <formula>LEN(TRIM($F$31))=0</formula>
    </cfRule>
  </conditionalFormatting>
  <conditionalFormatting sqref="G31">
    <cfRule type="expression" dxfId="4646" priority="2998" stopIfTrue="1">
      <formula>LEN(TRIM($G$31))=0</formula>
    </cfRule>
  </conditionalFormatting>
  <conditionalFormatting sqref="H31">
    <cfRule type="expression" dxfId="4645" priority="2999" stopIfTrue="1">
      <formula>LEN(TRIM($H$31))=0</formula>
    </cfRule>
  </conditionalFormatting>
  <conditionalFormatting sqref="I31">
    <cfRule type="expression" dxfId="4644" priority="3000" stopIfTrue="1">
      <formula>LEN(TRIM($I$31))=0</formula>
    </cfRule>
  </conditionalFormatting>
  <conditionalFormatting sqref="J31">
    <cfRule type="expression" dxfId="4643" priority="3001" stopIfTrue="1">
      <formula>LEN(TRIM($J$31))=0</formula>
    </cfRule>
  </conditionalFormatting>
  <conditionalFormatting sqref="F32">
    <cfRule type="expression" dxfId="4642" priority="3002" stopIfTrue="1">
      <formula>LEN(TRIM($F$32))=0</formula>
    </cfRule>
  </conditionalFormatting>
  <conditionalFormatting sqref="G32">
    <cfRule type="expression" dxfId="4641" priority="3003" stopIfTrue="1">
      <formula>LEN(TRIM($G$32))=0</formula>
    </cfRule>
  </conditionalFormatting>
  <conditionalFormatting sqref="H32">
    <cfRule type="expression" dxfId="4640" priority="3004" stopIfTrue="1">
      <formula>LEN(TRIM($H$32))=0</formula>
    </cfRule>
  </conditionalFormatting>
  <conditionalFormatting sqref="I32">
    <cfRule type="expression" dxfId="4639" priority="3005" stopIfTrue="1">
      <formula>LEN(TRIM($I$32))=0</formula>
    </cfRule>
  </conditionalFormatting>
  <conditionalFormatting sqref="J32">
    <cfRule type="expression" dxfId="4638" priority="3006" stopIfTrue="1">
      <formula>LEN(TRIM($J$32))=0</formula>
    </cfRule>
  </conditionalFormatting>
  <conditionalFormatting sqref="F33">
    <cfRule type="expression" dxfId="4637" priority="3007" stopIfTrue="1">
      <formula>LEN(TRIM($F$33))=0</formula>
    </cfRule>
  </conditionalFormatting>
  <conditionalFormatting sqref="G33">
    <cfRule type="expression" dxfId="4636" priority="3008" stopIfTrue="1">
      <formula>LEN(TRIM($G$33))=0</formula>
    </cfRule>
  </conditionalFormatting>
  <conditionalFormatting sqref="H33">
    <cfRule type="expression" dxfId="4635" priority="3009" stopIfTrue="1">
      <formula>LEN(TRIM($H$33))=0</formula>
    </cfRule>
  </conditionalFormatting>
  <conditionalFormatting sqref="I33">
    <cfRule type="expression" dxfId="4634" priority="3010" stopIfTrue="1">
      <formula>LEN(TRIM($I$33))=0</formula>
    </cfRule>
  </conditionalFormatting>
  <conditionalFormatting sqref="J33">
    <cfRule type="expression" dxfId="4633" priority="3011" stopIfTrue="1">
      <formula>LEN(TRIM($J$33))=0</formula>
    </cfRule>
  </conditionalFormatting>
  <conditionalFormatting sqref="L30">
    <cfRule type="expression" dxfId="4632" priority="3012" stopIfTrue="1">
      <formula>LEN(TRIM($L$30))=0</formula>
    </cfRule>
  </conditionalFormatting>
  <conditionalFormatting sqref="L31">
    <cfRule type="expression" dxfId="4631" priority="3013" stopIfTrue="1">
      <formula>LEN(TRIM($L$31))=0</formula>
    </cfRule>
  </conditionalFormatting>
  <conditionalFormatting sqref="L32">
    <cfRule type="expression" dxfId="4630" priority="3014" stopIfTrue="1">
      <formula>LEN(TRIM($L$32))=0</formula>
    </cfRule>
  </conditionalFormatting>
  <conditionalFormatting sqref="L33">
    <cfRule type="expression" dxfId="4629" priority="3015" stopIfTrue="1">
      <formula>LEN(TRIM($L$33))=0</formula>
    </cfRule>
  </conditionalFormatting>
  <conditionalFormatting sqref="AF30">
    <cfRule type="expression" dxfId="4628" priority="3016" stopIfTrue="1">
      <formula>LEN(TRIM($AF$30))=0</formula>
    </cfRule>
  </conditionalFormatting>
  <conditionalFormatting sqref="AG30">
    <cfRule type="expression" dxfId="4627" priority="3017" stopIfTrue="1">
      <formula>LEN(TRIM($AG$30))=0</formula>
    </cfRule>
  </conditionalFormatting>
  <conditionalFormatting sqref="AH30">
    <cfRule type="expression" dxfId="4626" priority="3018" stopIfTrue="1">
      <formula>LEN(TRIM($AH$30))=0</formula>
    </cfRule>
  </conditionalFormatting>
  <conditionalFormatting sqref="AI30">
    <cfRule type="expression" dxfId="4625" priority="3019" stopIfTrue="1">
      <formula>LEN(TRIM($AI$30))=0</formula>
    </cfRule>
  </conditionalFormatting>
  <conditionalFormatting sqref="AJ30">
    <cfRule type="expression" dxfId="4624" priority="3020" stopIfTrue="1">
      <formula>LEN(TRIM($AJ$30))=0</formula>
    </cfRule>
  </conditionalFormatting>
  <conditionalFormatting sqref="AF31">
    <cfRule type="expression" dxfId="4623" priority="3021" stopIfTrue="1">
      <formula>LEN(TRIM($AF$31))=0</formula>
    </cfRule>
  </conditionalFormatting>
  <conditionalFormatting sqref="AG31">
    <cfRule type="expression" dxfId="4622" priority="3022" stopIfTrue="1">
      <formula>LEN(TRIM($AG$31))=0</formula>
    </cfRule>
  </conditionalFormatting>
  <conditionalFormatting sqref="AH31">
    <cfRule type="expression" dxfId="4621" priority="3023" stopIfTrue="1">
      <formula>LEN(TRIM($AH$31))=0</formula>
    </cfRule>
  </conditionalFormatting>
  <conditionalFormatting sqref="AI31">
    <cfRule type="expression" dxfId="4620" priority="3024" stopIfTrue="1">
      <formula>LEN(TRIM($AI$31))=0</formula>
    </cfRule>
  </conditionalFormatting>
  <conditionalFormatting sqref="AJ31">
    <cfRule type="expression" dxfId="4619" priority="3025" stopIfTrue="1">
      <formula>LEN(TRIM($AJ$31))=0</formula>
    </cfRule>
  </conditionalFormatting>
  <conditionalFormatting sqref="AF32">
    <cfRule type="expression" dxfId="4618" priority="3026" stopIfTrue="1">
      <formula>LEN(TRIM($AF$32))=0</formula>
    </cfRule>
  </conditionalFormatting>
  <conditionalFormatting sqref="AG32">
    <cfRule type="expression" dxfId="4617" priority="3027" stopIfTrue="1">
      <formula>LEN(TRIM($AG$32))=0</formula>
    </cfRule>
  </conditionalFormatting>
  <conditionalFormatting sqref="AH32">
    <cfRule type="expression" dxfId="4616" priority="3028" stopIfTrue="1">
      <formula>LEN(TRIM($AH$32))=0</formula>
    </cfRule>
  </conditionalFormatting>
  <conditionalFormatting sqref="AI32">
    <cfRule type="expression" dxfId="4615" priority="3029" stopIfTrue="1">
      <formula>LEN(TRIM($AI$32))=0</formula>
    </cfRule>
  </conditionalFormatting>
  <conditionalFormatting sqref="AJ32">
    <cfRule type="expression" dxfId="4614" priority="3030" stopIfTrue="1">
      <formula>LEN(TRIM($AJ$32))=0</formula>
    </cfRule>
  </conditionalFormatting>
  <conditionalFormatting sqref="AF33">
    <cfRule type="expression" dxfId="4613" priority="3031" stopIfTrue="1">
      <formula>LEN(TRIM($AF$33))=0</formula>
    </cfRule>
  </conditionalFormatting>
  <conditionalFormatting sqref="AG33">
    <cfRule type="expression" dxfId="4612" priority="3032" stopIfTrue="1">
      <formula>LEN(TRIM($AG$33))=0</formula>
    </cfRule>
  </conditionalFormatting>
  <conditionalFormatting sqref="AH33">
    <cfRule type="expression" dxfId="4611" priority="3033" stopIfTrue="1">
      <formula>LEN(TRIM($AH$33))=0</formula>
    </cfRule>
  </conditionalFormatting>
  <conditionalFormatting sqref="AI33">
    <cfRule type="expression" dxfId="4610" priority="3034" stopIfTrue="1">
      <formula>LEN(TRIM($AI$33))=0</formula>
    </cfRule>
  </conditionalFormatting>
  <conditionalFormatting sqref="AJ33">
    <cfRule type="expression" dxfId="4609" priority="3035" stopIfTrue="1">
      <formula>LEN(TRIM($AJ$33))=0</formula>
    </cfRule>
  </conditionalFormatting>
  <conditionalFormatting sqref="AL30">
    <cfRule type="expression" dxfId="4608" priority="3036" stopIfTrue="1">
      <formula>LEN(TRIM($AL$30))=0</formula>
    </cfRule>
  </conditionalFormatting>
  <conditionalFormatting sqref="AL31">
    <cfRule type="expression" dxfId="4607" priority="3037" stopIfTrue="1">
      <formula>LEN(TRIM($AL$31))=0</formula>
    </cfRule>
  </conditionalFormatting>
  <conditionalFormatting sqref="AL32">
    <cfRule type="expression" dxfId="4606" priority="3038" stopIfTrue="1">
      <formula>LEN(TRIM($AL$32))=0</formula>
    </cfRule>
  </conditionalFormatting>
  <conditionalFormatting sqref="AL33">
    <cfRule type="expression" dxfId="4605" priority="3039" stopIfTrue="1">
      <formula>LEN(TRIM($AL$33))=0</formula>
    </cfRule>
  </conditionalFormatting>
  <conditionalFormatting sqref="F35">
    <cfRule type="expression" dxfId="4604" priority="3040" stopIfTrue="1">
      <formula>LEN(TRIM($F$35))=0</formula>
    </cfRule>
  </conditionalFormatting>
  <conditionalFormatting sqref="G35">
    <cfRule type="expression" dxfId="4603" priority="3041" stopIfTrue="1">
      <formula>LEN(TRIM($G$35))=0</formula>
    </cfRule>
  </conditionalFormatting>
  <conditionalFormatting sqref="H35">
    <cfRule type="expression" dxfId="4602" priority="3042" stopIfTrue="1">
      <formula>LEN(TRIM($H$35))=0</formula>
    </cfRule>
  </conditionalFormatting>
  <conditionalFormatting sqref="I35">
    <cfRule type="expression" dxfId="4601" priority="3043" stopIfTrue="1">
      <formula>LEN(TRIM($I$35))=0</formula>
    </cfRule>
  </conditionalFormatting>
  <conditionalFormatting sqref="J35">
    <cfRule type="expression" dxfId="4600" priority="3044" stopIfTrue="1">
      <formula>LEN(TRIM($J$35))=0</formula>
    </cfRule>
  </conditionalFormatting>
  <conditionalFormatting sqref="L35">
    <cfRule type="expression" dxfId="4599" priority="3045" stopIfTrue="1">
      <formula>LEN(TRIM($L$35))=0</formula>
    </cfRule>
  </conditionalFormatting>
  <conditionalFormatting sqref="S30">
    <cfRule type="expression" dxfId="4598" priority="3046" stopIfTrue="1">
      <formula>LEN(TRIM($S$30))=0</formula>
    </cfRule>
  </conditionalFormatting>
  <conditionalFormatting sqref="T30">
    <cfRule type="expression" dxfId="4597" priority="3047" stopIfTrue="1">
      <formula>LEN(TRIM($T$30))=0</formula>
    </cfRule>
  </conditionalFormatting>
  <conditionalFormatting sqref="U30">
    <cfRule type="expression" dxfId="4596" priority="3048" stopIfTrue="1">
      <formula>LEN(TRIM($U$30))=0</formula>
    </cfRule>
  </conditionalFormatting>
  <conditionalFormatting sqref="V30">
    <cfRule type="expression" dxfId="4595" priority="3049" stopIfTrue="1">
      <formula>LEN(TRIM($V$30))=0</formula>
    </cfRule>
  </conditionalFormatting>
  <conditionalFormatting sqref="W30">
    <cfRule type="expression" dxfId="4594" priority="3050" stopIfTrue="1">
      <formula>LEN(TRIM($W$30))=0</formula>
    </cfRule>
  </conditionalFormatting>
  <conditionalFormatting sqref="S31">
    <cfRule type="expression" dxfId="4593" priority="3051" stopIfTrue="1">
      <formula>LEN(TRIM($S$31))=0</formula>
    </cfRule>
  </conditionalFormatting>
  <conditionalFormatting sqref="T31">
    <cfRule type="expression" dxfId="4592" priority="3052" stopIfTrue="1">
      <formula>LEN(TRIM($T$31))=0</formula>
    </cfRule>
  </conditionalFormatting>
  <conditionalFormatting sqref="U31">
    <cfRule type="expression" dxfId="4591" priority="3053" stopIfTrue="1">
      <formula>LEN(TRIM($U$31))=0</formula>
    </cfRule>
  </conditionalFormatting>
  <conditionalFormatting sqref="V31">
    <cfRule type="expression" dxfId="4590" priority="3054" stopIfTrue="1">
      <formula>LEN(TRIM($V$31))=0</formula>
    </cfRule>
  </conditionalFormatting>
  <conditionalFormatting sqref="W31">
    <cfRule type="expression" dxfId="4589" priority="3055" stopIfTrue="1">
      <formula>LEN(TRIM($W$31))=0</formula>
    </cfRule>
  </conditionalFormatting>
  <conditionalFormatting sqref="S32">
    <cfRule type="expression" dxfId="4588" priority="3056" stopIfTrue="1">
      <formula>LEN(TRIM($S$32))=0</formula>
    </cfRule>
  </conditionalFormatting>
  <conditionalFormatting sqref="T32">
    <cfRule type="expression" dxfId="4587" priority="3057" stopIfTrue="1">
      <formula>LEN(TRIM($T$32))=0</formula>
    </cfRule>
  </conditionalFormatting>
  <conditionalFormatting sqref="U32">
    <cfRule type="expression" dxfId="4586" priority="3058" stopIfTrue="1">
      <formula>LEN(TRIM($U$32))=0</formula>
    </cfRule>
  </conditionalFormatting>
  <conditionalFormatting sqref="V32">
    <cfRule type="expression" dxfId="4585" priority="3059" stopIfTrue="1">
      <formula>LEN(TRIM($V$32))=0</formula>
    </cfRule>
  </conditionalFormatting>
  <conditionalFormatting sqref="W32">
    <cfRule type="expression" dxfId="4584" priority="3060" stopIfTrue="1">
      <formula>LEN(TRIM($W$32))=0</formula>
    </cfRule>
  </conditionalFormatting>
  <conditionalFormatting sqref="S33">
    <cfRule type="expression" dxfId="4583" priority="3061" stopIfTrue="1">
      <formula>LEN(TRIM($S$33))=0</formula>
    </cfRule>
  </conditionalFormatting>
  <conditionalFormatting sqref="T33">
    <cfRule type="expression" dxfId="4582" priority="3062" stopIfTrue="1">
      <formula>LEN(TRIM($T$33))=0</formula>
    </cfRule>
  </conditionalFormatting>
  <conditionalFormatting sqref="U33">
    <cfRule type="expression" dxfId="4581" priority="3063" stopIfTrue="1">
      <formula>LEN(TRIM($U$33))=0</formula>
    </cfRule>
  </conditionalFormatting>
  <conditionalFormatting sqref="V33">
    <cfRule type="expression" dxfId="4580" priority="3064" stopIfTrue="1">
      <formula>LEN(TRIM($V$33))=0</formula>
    </cfRule>
  </conditionalFormatting>
  <conditionalFormatting sqref="W33">
    <cfRule type="expression" dxfId="4579" priority="3065" stopIfTrue="1">
      <formula>LEN(TRIM($W$33))=0</formula>
    </cfRule>
  </conditionalFormatting>
  <conditionalFormatting sqref="S34">
    <cfRule type="expression" dxfId="4578" priority="3066" stopIfTrue="1">
      <formula>LEN(TRIM($S$34))=0</formula>
    </cfRule>
  </conditionalFormatting>
  <conditionalFormatting sqref="T34">
    <cfRule type="expression" dxfId="4577" priority="3067" stopIfTrue="1">
      <formula>LEN(TRIM($T$34))=0</formula>
    </cfRule>
  </conditionalFormatting>
  <conditionalFormatting sqref="U34">
    <cfRule type="expression" dxfId="4576" priority="3068" stopIfTrue="1">
      <formula>LEN(TRIM($U$34))=0</formula>
    </cfRule>
  </conditionalFormatting>
  <conditionalFormatting sqref="V34">
    <cfRule type="expression" dxfId="4575" priority="3069" stopIfTrue="1">
      <formula>LEN(TRIM($V$34))=0</formula>
    </cfRule>
  </conditionalFormatting>
  <conditionalFormatting sqref="W34">
    <cfRule type="expression" dxfId="4574" priority="3070" stopIfTrue="1">
      <formula>LEN(TRIM($W$34))=0</formula>
    </cfRule>
  </conditionalFormatting>
  <conditionalFormatting sqref="S35">
    <cfRule type="expression" dxfId="4573" priority="3071" stopIfTrue="1">
      <formula>LEN(TRIM($S$35))=0</formula>
    </cfRule>
  </conditionalFormatting>
  <conditionalFormatting sqref="T35">
    <cfRule type="expression" dxfId="4572" priority="3072" stopIfTrue="1">
      <formula>LEN(TRIM($T$35))=0</formula>
    </cfRule>
  </conditionalFormatting>
  <conditionalFormatting sqref="U35">
    <cfRule type="expression" dxfId="4571" priority="3073" stopIfTrue="1">
      <formula>LEN(TRIM($U$35))=0</formula>
    </cfRule>
  </conditionalFormatting>
  <conditionalFormatting sqref="V35">
    <cfRule type="expression" dxfId="4570" priority="3074" stopIfTrue="1">
      <formula>LEN(TRIM($V$35))=0</formula>
    </cfRule>
  </conditionalFormatting>
  <conditionalFormatting sqref="W35">
    <cfRule type="expression" dxfId="4569" priority="3075" stopIfTrue="1">
      <formula>LEN(TRIM($W$35))=0</formula>
    </cfRule>
  </conditionalFormatting>
  <conditionalFormatting sqref="Y30">
    <cfRule type="expression" dxfId="4568" priority="3076" stopIfTrue="1">
      <formula>LEN(TRIM($Y$30))=0</formula>
    </cfRule>
  </conditionalFormatting>
  <conditionalFormatting sqref="Y31">
    <cfRule type="expression" dxfId="4567" priority="3077" stopIfTrue="1">
      <formula>LEN(TRIM($Y$31))=0</formula>
    </cfRule>
  </conditionalFormatting>
  <conditionalFormatting sqref="Y32">
    <cfRule type="expression" dxfId="4566" priority="3078" stopIfTrue="1">
      <formula>LEN(TRIM($Y$32))=0</formula>
    </cfRule>
  </conditionalFormatting>
  <conditionalFormatting sqref="Y33">
    <cfRule type="expression" dxfId="4565" priority="3079" stopIfTrue="1">
      <formula>LEN(TRIM($Y$33))=0</formula>
    </cfRule>
  </conditionalFormatting>
  <conditionalFormatting sqref="Y34">
    <cfRule type="expression" dxfId="4564" priority="3080" stopIfTrue="1">
      <formula>LEN(TRIM($Y$34))=0</formula>
    </cfRule>
  </conditionalFormatting>
  <conditionalFormatting sqref="Y35">
    <cfRule type="expression" dxfId="4563" priority="3081" stopIfTrue="1">
      <formula>LEN(TRIM($Y$35))=0</formula>
    </cfRule>
  </conditionalFormatting>
  <conditionalFormatting sqref="AF35">
    <cfRule type="expression" dxfId="4562" priority="3082" stopIfTrue="1">
      <formula>LEN(TRIM($AF$35))=0</formula>
    </cfRule>
  </conditionalFormatting>
  <conditionalFormatting sqref="AG35">
    <cfRule type="expression" dxfId="4561" priority="3083" stopIfTrue="1">
      <formula>LEN(TRIM($AG$35))=0</formula>
    </cfRule>
  </conditionalFormatting>
  <conditionalFormatting sqref="AH35">
    <cfRule type="expression" dxfId="4560" priority="3084" stopIfTrue="1">
      <formula>LEN(TRIM($AH$35))=0</formula>
    </cfRule>
  </conditionalFormatting>
  <conditionalFormatting sqref="AI35">
    <cfRule type="expression" dxfId="4559" priority="3085" stopIfTrue="1">
      <formula>LEN(TRIM($AI$35))=0</formula>
    </cfRule>
  </conditionalFormatting>
  <conditionalFormatting sqref="AJ35">
    <cfRule type="expression" dxfId="4558" priority="3086" stopIfTrue="1">
      <formula>LEN(TRIM($AJ$35))=0</formula>
    </cfRule>
  </conditionalFormatting>
  <conditionalFormatting sqref="AL35">
    <cfRule type="expression" dxfId="4557" priority="3087" stopIfTrue="1">
      <formula>LEN(TRIM($AL$35))=0</formula>
    </cfRule>
  </conditionalFormatting>
  <conditionalFormatting sqref="F37">
    <cfRule type="expression" dxfId="4556" priority="3088" stopIfTrue="1">
      <formula>LEN(TRIM($F$37))=0</formula>
    </cfRule>
  </conditionalFormatting>
  <conditionalFormatting sqref="G37">
    <cfRule type="expression" dxfId="4555" priority="3089" stopIfTrue="1">
      <formula>LEN(TRIM($G$37))=0</formula>
    </cfRule>
  </conditionalFormatting>
  <conditionalFormatting sqref="H37">
    <cfRule type="expression" dxfId="4554" priority="3090" stopIfTrue="1">
      <formula>LEN(TRIM($H$37))=0</formula>
    </cfRule>
  </conditionalFormatting>
  <conditionalFormatting sqref="I37">
    <cfRule type="expression" dxfId="4553" priority="3091" stopIfTrue="1">
      <formula>LEN(TRIM($I$37))=0</formula>
    </cfRule>
  </conditionalFormatting>
  <conditionalFormatting sqref="J37">
    <cfRule type="expression" dxfId="4552" priority="3092" stopIfTrue="1">
      <formula>LEN(TRIM($J$37))=0</formula>
    </cfRule>
  </conditionalFormatting>
  <conditionalFormatting sqref="L37">
    <cfRule type="expression" dxfId="4551" priority="3093" stopIfTrue="1">
      <formula>LEN(TRIM($L$37))=0</formula>
    </cfRule>
  </conditionalFormatting>
  <conditionalFormatting sqref="S37">
    <cfRule type="expression" dxfId="4550" priority="3094" stopIfTrue="1">
      <formula>LEN(TRIM($S$37))=0</formula>
    </cfRule>
  </conditionalFormatting>
  <conditionalFormatting sqref="T37">
    <cfRule type="expression" dxfId="4549" priority="3095" stopIfTrue="1">
      <formula>LEN(TRIM($T$37))=0</formula>
    </cfRule>
  </conditionalFormatting>
  <conditionalFormatting sqref="U37">
    <cfRule type="expression" dxfId="4548" priority="3096" stopIfTrue="1">
      <formula>LEN(TRIM($U$37))=0</formula>
    </cfRule>
  </conditionalFormatting>
  <conditionalFormatting sqref="V37">
    <cfRule type="expression" dxfId="4547" priority="3097" stopIfTrue="1">
      <formula>LEN(TRIM($V$37))=0</formula>
    </cfRule>
  </conditionalFormatting>
  <conditionalFormatting sqref="W37">
    <cfRule type="expression" dxfId="4546" priority="3098" stopIfTrue="1">
      <formula>LEN(TRIM($W$37))=0</formula>
    </cfRule>
  </conditionalFormatting>
  <conditionalFormatting sqref="Y37">
    <cfRule type="expression" dxfId="4545" priority="3099" stopIfTrue="1">
      <formula>LEN(TRIM($Y$37))=0</formula>
    </cfRule>
  </conditionalFormatting>
  <conditionalFormatting sqref="AF37">
    <cfRule type="expression" dxfId="4544" priority="3100" stopIfTrue="1">
      <formula>LEN(TRIM($AF$37))=0</formula>
    </cfRule>
  </conditionalFormatting>
  <conditionalFormatting sqref="AG37">
    <cfRule type="expression" dxfId="4543" priority="3101" stopIfTrue="1">
      <formula>LEN(TRIM($AG$37))=0</formula>
    </cfRule>
  </conditionalFormatting>
  <conditionalFormatting sqref="AH37">
    <cfRule type="expression" dxfId="4542" priority="3102" stopIfTrue="1">
      <formula>LEN(TRIM($AH$37))=0</formula>
    </cfRule>
  </conditionalFormatting>
  <conditionalFormatting sqref="AI37">
    <cfRule type="expression" dxfId="4541" priority="3103" stopIfTrue="1">
      <formula>LEN(TRIM($AI$37))=0</formula>
    </cfRule>
  </conditionalFormatting>
  <conditionalFormatting sqref="AJ37">
    <cfRule type="expression" dxfId="4540" priority="3104" stopIfTrue="1">
      <formula>LEN(TRIM($AJ$37))=0</formula>
    </cfRule>
  </conditionalFormatting>
  <conditionalFormatting sqref="AL37">
    <cfRule type="expression" dxfId="4539" priority="3105" stopIfTrue="1">
      <formula>LEN(TRIM($AL$37))=0</formula>
    </cfRule>
  </conditionalFormatting>
  <conditionalFormatting sqref="F42">
    <cfRule type="expression" dxfId="4538" priority="3106" stopIfTrue="1">
      <formula>LEN(TRIM($F$42))=0</formula>
    </cfRule>
  </conditionalFormatting>
  <conditionalFormatting sqref="G42">
    <cfRule type="expression" dxfId="4537" priority="3107" stopIfTrue="1">
      <formula>LEN(TRIM($G$42))=0</formula>
    </cfRule>
  </conditionalFormatting>
  <conditionalFormatting sqref="H42">
    <cfRule type="expression" dxfId="4536" priority="3108" stopIfTrue="1">
      <formula>LEN(TRIM($H$42))=0</formula>
    </cfRule>
  </conditionalFormatting>
  <conditionalFormatting sqref="I42">
    <cfRule type="expression" dxfId="4535" priority="3109" stopIfTrue="1">
      <formula>LEN(TRIM($I$42))=0</formula>
    </cfRule>
  </conditionalFormatting>
  <conditionalFormatting sqref="J42">
    <cfRule type="expression" dxfId="4534" priority="3110" stopIfTrue="1">
      <formula>LEN(TRIM($J$42))=0</formula>
    </cfRule>
  </conditionalFormatting>
  <conditionalFormatting sqref="L42">
    <cfRule type="expression" dxfId="4533" priority="3111" stopIfTrue="1">
      <formula>LEN(TRIM($L$42))=0</formula>
    </cfRule>
  </conditionalFormatting>
  <conditionalFormatting sqref="S42">
    <cfRule type="expression" dxfId="4532" priority="3112" stopIfTrue="1">
      <formula>LEN(TRIM($S$42))=0</formula>
    </cfRule>
  </conditionalFormatting>
  <conditionalFormatting sqref="T42">
    <cfRule type="expression" dxfId="4531" priority="3113" stopIfTrue="1">
      <formula>LEN(TRIM($T$42))=0</formula>
    </cfRule>
  </conditionalFormatting>
  <conditionalFormatting sqref="U42">
    <cfRule type="expression" dxfId="4530" priority="3114" stopIfTrue="1">
      <formula>LEN(TRIM($U$42))=0</formula>
    </cfRule>
  </conditionalFormatting>
  <conditionalFormatting sqref="V42">
    <cfRule type="expression" dxfId="4529" priority="3115" stopIfTrue="1">
      <formula>LEN(TRIM($V$42))=0</formula>
    </cfRule>
  </conditionalFormatting>
  <conditionalFormatting sqref="W42">
    <cfRule type="expression" dxfId="4528" priority="3116" stopIfTrue="1">
      <formula>LEN(TRIM($W$42))=0</formula>
    </cfRule>
  </conditionalFormatting>
  <conditionalFormatting sqref="Y42">
    <cfRule type="expression" dxfId="4527" priority="3117" stopIfTrue="1">
      <formula>LEN(TRIM($Y$42))=0</formula>
    </cfRule>
  </conditionalFormatting>
  <conditionalFormatting sqref="AF42">
    <cfRule type="expression" dxfId="4526" priority="3118" stopIfTrue="1">
      <formula>LEN(TRIM($AF$42))=0</formula>
    </cfRule>
  </conditionalFormatting>
  <conditionalFormatting sqref="AG42">
    <cfRule type="expression" dxfId="4525" priority="3119" stopIfTrue="1">
      <formula>LEN(TRIM($AG$42))=0</formula>
    </cfRule>
  </conditionalFormatting>
  <conditionalFormatting sqref="AH42">
    <cfRule type="expression" dxfId="4524" priority="3120" stopIfTrue="1">
      <formula>LEN(TRIM($AH$42))=0</formula>
    </cfRule>
  </conditionalFormatting>
  <conditionalFormatting sqref="AI42">
    <cfRule type="expression" dxfId="4523" priority="3121" stopIfTrue="1">
      <formula>LEN(TRIM($AI$42))=0</formula>
    </cfRule>
  </conditionalFormatting>
  <conditionalFormatting sqref="AJ42">
    <cfRule type="expression" dxfId="4522" priority="3122" stopIfTrue="1">
      <formula>LEN(TRIM($AJ$42))=0</formula>
    </cfRule>
  </conditionalFormatting>
  <conditionalFormatting sqref="AL42">
    <cfRule type="expression" dxfId="4521" priority="3123" stopIfTrue="1">
      <formula>LEN(TRIM($AL$42))=0</formula>
    </cfRule>
  </conditionalFormatting>
  <conditionalFormatting sqref="F45">
    <cfRule type="expression" dxfId="4520" priority="3124" stopIfTrue="1">
      <formula>LEN(TRIM($F$45))=0</formula>
    </cfRule>
  </conditionalFormatting>
  <conditionalFormatting sqref="G45">
    <cfRule type="expression" dxfId="4519" priority="3125" stopIfTrue="1">
      <formula>LEN(TRIM($G$45))=0</formula>
    </cfRule>
  </conditionalFormatting>
  <conditionalFormatting sqref="H45">
    <cfRule type="expression" dxfId="4518" priority="3126" stopIfTrue="1">
      <formula>LEN(TRIM($H$45))=0</formula>
    </cfRule>
  </conditionalFormatting>
  <conditionalFormatting sqref="I45">
    <cfRule type="expression" dxfId="4517" priority="3127" stopIfTrue="1">
      <formula>LEN(TRIM($I$45))=0</formula>
    </cfRule>
  </conditionalFormatting>
  <conditionalFormatting sqref="J45">
    <cfRule type="expression" dxfId="4516" priority="3128" stopIfTrue="1">
      <formula>LEN(TRIM($J$45))=0</formula>
    </cfRule>
  </conditionalFormatting>
  <conditionalFormatting sqref="F46">
    <cfRule type="expression" dxfId="4515" priority="3129" stopIfTrue="1">
      <formula>LEN(TRIM($F$46))=0</formula>
    </cfRule>
  </conditionalFormatting>
  <conditionalFormatting sqref="G46">
    <cfRule type="expression" dxfId="4514" priority="3130" stopIfTrue="1">
      <formula>LEN(TRIM($G$46))=0</formula>
    </cfRule>
  </conditionalFormatting>
  <conditionalFormatting sqref="H46">
    <cfRule type="expression" dxfId="4513" priority="3131" stopIfTrue="1">
      <formula>LEN(TRIM($H$46))=0</formula>
    </cfRule>
  </conditionalFormatting>
  <conditionalFormatting sqref="I46">
    <cfRule type="expression" dxfId="4512" priority="3132" stopIfTrue="1">
      <formula>LEN(TRIM($I$46))=0</formula>
    </cfRule>
  </conditionalFormatting>
  <conditionalFormatting sqref="J46">
    <cfRule type="expression" dxfId="4511" priority="3133" stopIfTrue="1">
      <formula>LEN(TRIM($J$46))=0</formula>
    </cfRule>
  </conditionalFormatting>
  <conditionalFormatting sqref="F47">
    <cfRule type="expression" dxfId="4510" priority="3134" stopIfTrue="1">
      <formula>LEN(TRIM($F$47))=0</formula>
    </cfRule>
  </conditionalFormatting>
  <conditionalFormatting sqref="G47">
    <cfRule type="expression" dxfId="4509" priority="3135" stopIfTrue="1">
      <formula>LEN(TRIM($G$47))=0</formula>
    </cfRule>
  </conditionalFormatting>
  <conditionalFormatting sqref="H47">
    <cfRule type="expression" dxfId="4508" priority="3136" stopIfTrue="1">
      <formula>LEN(TRIM($H$47))=0</formula>
    </cfRule>
  </conditionalFormatting>
  <conditionalFormatting sqref="I47">
    <cfRule type="expression" dxfId="4507" priority="3137" stopIfTrue="1">
      <formula>LEN(TRIM($I$47))=0</formula>
    </cfRule>
  </conditionalFormatting>
  <conditionalFormatting sqref="J47">
    <cfRule type="expression" dxfId="4506" priority="3138" stopIfTrue="1">
      <formula>LEN(TRIM($J$47))=0</formula>
    </cfRule>
  </conditionalFormatting>
  <conditionalFormatting sqref="F48">
    <cfRule type="expression" dxfId="4505" priority="3139" stopIfTrue="1">
      <formula>LEN(TRIM($F$48))=0</formula>
    </cfRule>
  </conditionalFormatting>
  <conditionalFormatting sqref="G48">
    <cfRule type="expression" dxfId="4504" priority="3140" stopIfTrue="1">
      <formula>LEN(TRIM($G$48))=0</formula>
    </cfRule>
  </conditionalFormatting>
  <conditionalFormatting sqref="H48">
    <cfRule type="expression" dxfId="4503" priority="3141" stopIfTrue="1">
      <formula>LEN(TRIM($H$48))=0</formula>
    </cfRule>
  </conditionalFormatting>
  <conditionalFormatting sqref="I48">
    <cfRule type="expression" dxfId="4502" priority="3142" stopIfTrue="1">
      <formula>LEN(TRIM($I$48))=0</formula>
    </cfRule>
  </conditionalFormatting>
  <conditionalFormatting sqref="J48">
    <cfRule type="expression" dxfId="4501" priority="3143" stopIfTrue="1">
      <formula>LEN(TRIM($J$48))=0</formula>
    </cfRule>
  </conditionalFormatting>
  <conditionalFormatting sqref="L45">
    <cfRule type="expression" dxfId="4500" priority="3144" stopIfTrue="1">
      <formula>LEN(TRIM($L$45))=0</formula>
    </cfRule>
  </conditionalFormatting>
  <conditionalFormatting sqref="L46">
    <cfRule type="expression" dxfId="4499" priority="3145" stopIfTrue="1">
      <formula>LEN(TRIM($L$46))=0</formula>
    </cfRule>
  </conditionalFormatting>
  <conditionalFormatting sqref="L47">
    <cfRule type="expression" dxfId="4498" priority="3146" stopIfTrue="1">
      <formula>LEN(TRIM($L$47))=0</formula>
    </cfRule>
  </conditionalFormatting>
  <conditionalFormatting sqref="L48">
    <cfRule type="expression" dxfId="4497" priority="3147" stopIfTrue="1">
      <formula>LEN(TRIM($L$48))=0</formula>
    </cfRule>
  </conditionalFormatting>
  <conditionalFormatting sqref="S45">
    <cfRule type="expression" dxfId="4496" priority="3148" stopIfTrue="1">
      <formula>LEN(TRIM($S$45))=0</formula>
    </cfRule>
  </conditionalFormatting>
  <conditionalFormatting sqref="T45">
    <cfRule type="expression" dxfId="4495" priority="3149" stopIfTrue="1">
      <formula>LEN(TRIM($T$45))=0</formula>
    </cfRule>
  </conditionalFormatting>
  <conditionalFormatting sqref="U45">
    <cfRule type="expression" dxfId="4494" priority="3150" stopIfTrue="1">
      <formula>LEN(TRIM($U$45))=0</formula>
    </cfRule>
  </conditionalFormatting>
  <conditionalFormatting sqref="V45">
    <cfRule type="expression" dxfId="4493" priority="3151" stopIfTrue="1">
      <formula>LEN(TRIM($V$45))=0</formula>
    </cfRule>
  </conditionalFormatting>
  <conditionalFormatting sqref="W45">
    <cfRule type="expression" dxfId="4492" priority="3152" stopIfTrue="1">
      <formula>LEN(TRIM($W$45))=0</formula>
    </cfRule>
  </conditionalFormatting>
  <conditionalFormatting sqref="S46">
    <cfRule type="expression" dxfId="4491" priority="3153" stopIfTrue="1">
      <formula>LEN(TRIM($S$46))=0</formula>
    </cfRule>
  </conditionalFormatting>
  <conditionalFormatting sqref="T46">
    <cfRule type="expression" dxfId="4490" priority="3154" stopIfTrue="1">
      <formula>LEN(TRIM($T$46))=0</formula>
    </cfRule>
  </conditionalFormatting>
  <conditionalFormatting sqref="U46">
    <cfRule type="expression" dxfId="4489" priority="3155" stopIfTrue="1">
      <formula>LEN(TRIM($U$46))=0</formula>
    </cfRule>
  </conditionalFormatting>
  <conditionalFormatting sqref="V46">
    <cfRule type="expression" dxfId="4488" priority="3156" stopIfTrue="1">
      <formula>LEN(TRIM($V$46))=0</formula>
    </cfRule>
  </conditionalFormatting>
  <conditionalFormatting sqref="W46">
    <cfRule type="expression" dxfId="4487" priority="3157" stopIfTrue="1">
      <formula>LEN(TRIM($W$46))=0</formula>
    </cfRule>
  </conditionalFormatting>
  <conditionalFormatting sqref="S47">
    <cfRule type="expression" dxfId="4486" priority="3158" stopIfTrue="1">
      <formula>LEN(TRIM($S$47))=0</formula>
    </cfRule>
  </conditionalFormatting>
  <conditionalFormatting sqref="T47">
    <cfRule type="expression" dxfId="4485" priority="3159" stopIfTrue="1">
      <formula>LEN(TRIM($T$47))=0</formula>
    </cfRule>
  </conditionalFormatting>
  <conditionalFormatting sqref="U47">
    <cfRule type="expression" dxfId="4484" priority="3160" stopIfTrue="1">
      <formula>LEN(TRIM($U$47))=0</formula>
    </cfRule>
  </conditionalFormatting>
  <conditionalFormatting sqref="V47">
    <cfRule type="expression" dxfId="4483" priority="3161" stopIfTrue="1">
      <formula>LEN(TRIM($V$47))=0</formula>
    </cfRule>
  </conditionalFormatting>
  <conditionalFormatting sqref="W47">
    <cfRule type="expression" dxfId="4482" priority="3162" stopIfTrue="1">
      <formula>LEN(TRIM($W$47))=0</formula>
    </cfRule>
  </conditionalFormatting>
  <conditionalFormatting sqref="S48">
    <cfRule type="expression" dxfId="4481" priority="3163" stopIfTrue="1">
      <formula>LEN(TRIM($S$48))=0</formula>
    </cfRule>
  </conditionalFormatting>
  <conditionalFormatting sqref="T48">
    <cfRule type="expression" dxfId="4480" priority="3164" stopIfTrue="1">
      <formula>LEN(TRIM($T$48))=0</formula>
    </cfRule>
  </conditionalFormatting>
  <conditionalFormatting sqref="U48">
    <cfRule type="expression" dxfId="4479" priority="3165" stopIfTrue="1">
      <formula>LEN(TRIM($U$48))=0</formula>
    </cfRule>
  </conditionalFormatting>
  <conditionalFormatting sqref="V48">
    <cfRule type="expression" dxfId="4478" priority="3166" stopIfTrue="1">
      <formula>LEN(TRIM($V$48))=0</formula>
    </cfRule>
  </conditionalFormatting>
  <conditionalFormatting sqref="W48">
    <cfRule type="expression" dxfId="4477" priority="3167" stopIfTrue="1">
      <formula>LEN(TRIM($W$48))=0</formula>
    </cfRule>
  </conditionalFormatting>
  <conditionalFormatting sqref="Y45">
    <cfRule type="expression" dxfId="4476" priority="3168" stopIfTrue="1">
      <formula>LEN(TRIM($Y$45))=0</formula>
    </cfRule>
  </conditionalFormatting>
  <conditionalFormatting sqref="Y46">
    <cfRule type="expression" dxfId="4475" priority="3169" stopIfTrue="1">
      <formula>LEN(TRIM($Y$46))=0</formula>
    </cfRule>
  </conditionalFormatting>
  <conditionalFormatting sqref="Y47">
    <cfRule type="expression" dxfId="4474" priority="3170" stopIfTrue="1">
      <formula>LEN(TRIM($Y$47))=0</formula>
    </cfRule>
  </conditionalFormatting>
  <conditionalFormatting sqref="Y48">
    <cfRule type="expression" dxfId="4473" priority="3171" stopIfTrue="1">
      <formula>LEN(TRIM($Y$48))=0</formula>
    </cfRule>
  </conditionalFormatting>
  <conditionalFormatting sqref="AF45">
    <cfRule type="expression" dxfId="4472" priority="3172" stopIfTrue="1">
      <formula>LEN(TRIM($AF$45))=0</formula>
    </cfRule>
  </conditionalFormatting>
  <conditionalFormatting sqref="AG45">
    <cfRule type="expression" dxfId="4471" priority="3173" stopIfTrue="1">
      <formula>LEN(TRIM($AG$45))=0</formula>
    </cfRule>
  </conditionalFormatting>
  <conditionalFormatting sqref="AH45">
    <cfRule type="expression" dxfId="4470" priority="3174" stopIfTrue="1">
      <formula>LEN(TRIM($AH$45))=0</formula>
    </cfRule>
  </conditionalFormatting>
  <conditionalFormatting sqref="AI45">
    <cfRule type="expression" dxfId="4469" priority="3175" stopIfTrue="1">
      <formula>LEN(TRIM($AI$45))=0</formula>
    </cfRule>
  </conditionalFormatting>
  <conditionalFormatting sqref="AJ45">
    <cfRule type="expression" dxfId="4468" priority="3176" stopIfTrue="1">
      <formula>LEN(TRIM($AJ$45))=0</formula>
    </cfRule>
  </conditionalFormatting>
  <conditionalFormatting sqref="AF46">
    <cfRule type="expression" dxfId="4467" priority="3177" stopIfTrue="1">
      <formula>LEN(TRIM($AF$46))=0</formula>
    </cfRule>
  </conditionalFormatting>
  <conditionalFormatting sqref="AG46">
    <cfRule type="expression" dxfId="4466" priority="3178" stopIfTrue="1">
      <formula>LEN(TRIM($AG$46))=0</formula>
    </cfRule>
  </conditionalFormatting>
  <conditionalFormatting sqref="AH46">
    <cfRule type="expression" dxfId="4465" priority="3179" stopIfTrue="1">
      <formula>LEN(TRIM($AH$46))=0</formula>
    </cfRule>
  </conditionalFormatting>
  <conditionalFormatting sqref="AI46">
    <cfRule type="expression" dxfId="4464" priority="3180" stopIfTrue="1">
      <formula>LEN(TRIM($AI$46))=0</formula>
    </cfRule>
  </conditionalFormatting>
  <conditionalFormatting sqref="AJ46">
    <cfRule type="expression" dxfId="4463" priority="3181" stopIfTrue="1">
      <formula>LEN(TRIM($AJ$46))=0</formula>
    </cfRule>
  </conditionalFormatting>
  <conditionalFormatting sqref="AF47">
    <cfRule type="expression" dxfId="4462" priority="3182" stopIfTrue="1">
      <formula>LEN(TRIM($AF$47))=0</formula>
    </cfRule>
  </conditionalFormatting>
  <conditionalFormatting sqref="AG47">
    <cfRule type="expression" dxfId="4461" priority="3183" stopIfTrue="1">
      <formula>LEN(TRIM($AG$47))=0</formula>
    </cfRule>
  </conditionalFormatting>
  <conditionalFormatting sqref="AH47">
    <cfRule type="expression" dxfId="4460" priority="3184" stopIfTrue="1">
      <formula>LEN(TRIM($AH$47))=0</formula>
    </cfRule>
  </conditionalFormatting>
  <conditionalFormatting sqref="AI47">
    <cfRule type="expression" dxfId="4459" priority="3185" stopIfTrue="1">
      <formula>LEN(TRIM($AI$47))=0</formula>
    </cfRule>
  </conditionalFormatting>
  <conditionalFormatting sqref="AJ47">
    <cfRule type="expression" dxfId="4458" priority="3186" stopIfTrue="1">
      <formula>LEN(TRIM($AJ$47))=0</formula>
    </cfRule>
  </conditionalFormatting>
  <conditionalFormatting sqref="AF48">
    <cfRule type="expression" dxfId="4457" priority="3187" stopIfTrue="1">
      <formula>LEN(TRIM($AF$48))=0</formula>
    </cfRule>
  </conditionalFormatting>
  <conditionalFormatting sqref="AG48">
    <cfRule type="expression" dxfId="4456" priority="3188" stopIfTrue="1">
      <formula>LEN(TRIM($AG$48))=0</formula>
    </cfRule>
  </conditionalFormatting>
  <conditionalFormatting sqref="AH48">
    <cfRule type="expression" dxfId="4455" priority="3189" stopIfTrue="1">
      <formula>LEN(TRIM($AH$48))=0</formula>
    </cfRule>
  </conditionalFormatting>
  <conditionalFormatting sqref="AI48">
    <cfRule type="expression" dxfId="4454" priority="3190" stopIfTrue="1">
      <formula>LEN(TRIM($AI$48))=0</formula>
    </cfRule>
  </conditionalFormatting>
  <conditionalFormatting sqref="AJ48">
    <cfRule type="expression" dxfId="4453" priority="3191" stopIfTrue="1">
      <formula>LEN(TRIM($AJ$48))=0</formula>
    </cfRule>
  </conditionalFormatting>
  <conditionalFormatting sqref="AL45">
    <cfRule type="expression" dxfId="4452" priority="3192" stopIfTrue="1">
      <formula>LEN(TRIM($AL$45))=0</formula>
    </cfRule>
  </conditionalFormatting>
  <conditionalFormatting sqref="AL46">
    <cfRule type="expression" dxfId="4451" priority="3193" stopIfTrue="1">
      <formula>LEN(TRIM($AL$46))=0</formula>
    </cfRule>
  </conditionalFormatting>
  <conditionalFormatting sqref="AL47">
    <cfRule type="expression" dxfId="4450" priority="3194" stopIfTrue="1">
      <formula>LEN(TRIM($AL$47))=0</formula>
    </cfRule>
  </conditionalFormatting>
  <conditionalFormatting sqref="AL48">
    <cfRule type="expression" dxfId="4449" priority="3195" stopIfTrue="1">
      <formula>LEN(TRIM($AL$48))=0</formula>
    </cfRule>
  </conditionalFormatting>
  <conditionalFormatting sqref="F50">
    <cfRule type="expression" dxfId="4448" priority="3196" stopIfTrue="1">
      <formula>LEN(TRIM($F$50))=0</formula>
    </cfRule>
  </conditionalFormatting>
  <conditionalFormatting sqref="G50">
    <cfRule type="expression" dxfId="4447" priority="3197" stopIfTrue="1">
      <formula>LEN(TRIM($G$50))=0</formula>
    </cfRule>
  </conditionalFormatting>
  <conditionalFormatting sqref="H50">
    <cfRule type="expression" dxfId="4446" priority="3198" stopIfTrue="1">
      <formula>LEN(TRIM($H$50))=0</formula>
    </cfRule>
  </conditionalFormatting>
  <conditionalFormatting sqref="I50">
    <cfRule type="expression" dxfId="4445" priority="3199" stopIfTrue="1">
      <formula>LEN(TRIM($I$50))=0</formula>
    </cfRule>
  </conditionalFormatting>
  <conditionalFormatting sqref="J50">
    <cfRule type="expression" dxfId="4444" priority="3200" stopIfTrue="1">
      <formula>LEN(TRIM($J$50))=0</formula>
    </cfRule>
  </conditionalFormatting>
  <conditionalFormatting sqref="F51">
    <cfRule type="expression" dxfId="4443" priority="3201" stopIfTrue="1">
      <formula>LEN(TRIM($F$51))=0</formula>
    </cfRule>
  </conditionalFormatting>
  <conditionalFormatting sqref="G51">
    <cfRule type="expression" dxfId="4442" priority="3202" stopIfTrue="1">
      <formula>LEN(TRIM($G$51))=0</formula>
    </cfRule>
  </conditionalFormatting>
  <conditionalFormatting sqref="H51">
    <cfRule type="expression" dxfId="4441" priority="3203" stopIfTrue="1">
      <formula>LEN(TRIM($H$51))=0</formula>
    </cfRule>
  </conditionalFormatting>
  <conditionalFormatting sqref="I51">
    <cfRule type="expression" dxfId="4440" priority="3204" stopIfTrue="1">
      <formula>LEN(TRIM($I$51))=0</formula>
    </cfRule>
  </conditionalFormatting>
  <conditionalFormatting sqref="J51">
    <cfRule type="expression" dxfId="4439" priority="3205" stopIfTrue="1">
      <formula>LEN(TRIM($J$51))=0</formula>
    </cfRule>
  </conditionalFormatting>
  <conditionalFormatting sqref="F52">
    <cfRule type="expression" dxfId="4438" priority="3206" stopIfTrue="1">
      <formula>LEN(TRIM($F$52))=0</formula>
    </cfRule>
  </conditionalFormatting>
  <conditionalFormatting sqref="G52">
    <cfRule type="expression" dxfId="4437" priority="3207" stopIfTrue="1">
      <formula>LEN(TRIM($G$52))=0</formula>
    </cfRule>
  </conditionalFormatting>
  <conditionalFormatting sqref="H52">
    <cfRule type="expression" dxfId="4436" priority="3208" stopIfTrue="1">
      <formula>LEN(TRIM($H$52))=0</formula>
    </cfRule>
  </conditionalFormatting>
  <conditionalFormatting sqref="I52">
    <cfRule type="expression" dxfId="4435" priority="3209" stopIfTrue="1">
      <formula>LEN(TRIM($I$52))=0</formula>
    </cfRule>
  </conditionalFormatting>
  <conditionalFormatting sqref="J52">
    <cfRule type="expression" dxfId="4434" priority="3210" stopIfTrue="1">
      <formula>LEN(TRIM($J$52))=0</formula>
    </cfRule>
  </conditionalFormatting>
  <conditionalFormatting sqref="L50">
    <cfRule type="expression" dxfId="4433" priority="3211" stopIfTrue="1">
      <formula>LEN(TRIM($L$50))=0</formula>
    </cfRule>
  </conditionalFormatting>
  <conditionalFormatting sqref="L51">
    <cfRule type="expression" dxfId="4432" priority="3212" stopIfTrue="1">
      <formula>LEN(TRIM($L$51))=0</formula>
    </cfRule>
  </conditionalFormatting>
  <conditionalFormatting sqref="L52">
    <cfRule type="expression" dxfId="4431" priority="3213" stopIfTrue="1">
      <formula>LEN(TRIM($L$52))=0</formula>
    </cfRule>
  </conditionalFormatting>
  <conditionalFormatting sqref="S50">
    <cfRule type="expression" dxfId="4430" priority="3214" stopIfTrue="1">
      <formula>LEN(TRIM($S$50))=0</formula>
    </cfRule>
  </conditionalFormatting>
  <conditionalFormatting sqref="T50">
    <cfRule type="expression" dxfId="4429" priority="3215" stopIfTrue="1">
      <formula>LEN(TRIM($T$50))=0</formula>
    </cfRule>
  </conditionalFormatting>
  <conditionalFormatting sqref="U50">
    <cfRule type="expression" dxfId="4428" priority="3216" stopIfTrue="1">
      <formula>LEN(TRIM($U$50))=0</formula>
    </cfRule>
  </conditionalFormatting>
  <conditionalFormatting sqref="V50">
    <cfRule type="expression" dxfId="4427" priority="3217" stopIfTrue="1">
      <formula>LEN(TRIM($V$50))=0</formula>
    </cfRule>
  </conditionalFormatting>
  <conditionalFormatting sqref="W50">
    <cfRule type="expression" dxfId="4426" priority="3218" stopIfTrue="1">
      <formula>LEN(TRIM($W$50))=0</formula>
    </cfRule>
  </conditionalFormatting>
  <conditionalFormatting sqref="S51">
    <cfRule type="expression" dxfId="4425" priority="3219" stopIfTrue="1">
      <formula>LEN(TRIM($S$51))=0</formula>
    </cfRule>
  </conditionalFormatting>
  <conditionalFormatting sqref="T51">
    <cfRule type="expression" dxfId="4424" priority="3220" stopIfTrue="1">
      <formula>LEN(TRIM($T$51))=0</formula>
    </cfRule>
  </conditionalFormatting>
  <conditionalFormatting sqref="U51">
    <cfRule type="expression" dxfId="4423" priority="3221" stopIfTrue="1">
      <formula>LEN(TRIM($U$51))=0</formula>
    </cfRule>
  </conditionalFormatting>
  <conditionalFormatting sqref="V51">
    <cfRule type="expression" dxfId="4422" priority="3222" stopIfTrue="1">
      <formula>LEN(TRIM($V$51))=0</formula>
    </cfRule>
  </conditionalFormatting>
  <conditionalFormatting sqref="W51">
    <cfRule type="expression" dxfId="4421" priority="3223" stopIfTrue="1">
      <formula>LEN(TRIM($W$51))=0</formula>
    </cfRule>
  </conditionalFormatting>
  <conditionalFormatting sqref="S52">
    <cfRule type="expression" dxfId="4420" priority="3224" stopIfTrue="1">
      <formula>LEN(TRIM($S$52))=0</formula>
    </cfRule>
  </conditionalFormatting>
  <conditionalFormatting sqref="T52">
    <cfRule type="expression" dxfId="4419" priority="3225" stopIfTrue="1">
      <formula>LEN(TRIM($T$52))=0</formula>
    </cfRule>
  </conditionalFormatting>
  <conditionalFormatting sqref="U52">
    <cfRule type="expression" dxfId="4418" priority="3226" stopIfTrue="1">
      <formula>LEN(TRIM($U$52))=0</formula>
    </cfRule>
  </conditionalFormatting>
  <conditionalFormatting sqref="V52">
    <cfRule type="expression" dxfId="4417" priority="3227" stopIfTrue="1">
      <formula>LEN(TRIM($V$52))=0</formula>
    </cfRule>
  </conditionalFormatting>
  <conditionalFormatting sqref="W52">
    <cfRule type="expression" dxfId="4416" priority="3228" stopIfTrue="1">
      <formula>LEN(TRIM($W$52))=0</formula>
    </cfRule>
  </conditionalFormatting>
  <conditionalFormatting sqref="Y50">
    <cfRule type="expression" dxfId="4415" priority="3229" stopIfTrue="1">
      <formula>LEN(TRIM($Y$50))=0</formula>
    </cfRule>
  </conditionalFormatting>
  <conditionalFormatting sqref="Y51">
    <cfRule type="expression" dxfId="4414" priority="3230" stopIfTrue="1">
      <formula>LEN(TRIM($Y$51))=0</formula>
    </cfRule>
  </conditionalFormatting>
  <conditionalFormatting sqref="Y52">
    <cfRule type="expression" dxfId="4413" priority="3231" stopIfTrue="1">
      <formula>LEN(TRIM($Y$52))=0</formula>
    </cfRule>
  </conditionalFormatting>
  <conditionalFormatting sqref="AF50">
    <cfRule type="expression" dxfId="4412" priority="3232" stopIfTrue="1">
      <formula>LEN(TRIM($AF$50))=0</formula>
    </cfRule>
  </conditionalFormatting>
  <conditionalFormatting sqref="AG50">
    <cfRule type="expression" dxfId="4411" priority="3233" stopIfTrue="1">
      <formula>LEN(TRIM($AG$50))=0</formula>
    </cfRule>
  </conditionalFormatting>
  <conditionalFormatting sqref="AH50">
    <cfRule type="expression" dxfId="4410" priority="3234" stopIfTrue="1">
      <formula>LEN(TRIM($AH$50))=0</formula>
    </cfRule>
  </conditionalFormatting>
  <conditionalFormatting sqref="AI50">
    <cfRule type="expression" dxfId="4409" priority="3235" stopIfTrue="1">
      <formula>LEN(TRIM($AI$50))=0</formula>
    </cfRule>
  </conditionalFormatting>
  <conditionalFormatting sqref="AJ50">
    <cfRule type="expression" dxfId="4408" priority="3236" stopIfTrue="1">
      <formula>LEN(TRIM($AJ$50))=0</formula>
    </cfRule>
  </conditionalFormatting>
  <conditionalFormatting sqref="AF51">
    <cfRule type="expression" dxfId="4407" priority="3237" stopIfTrue="1">
      <formula>LEN(TRIM($AF$51))=0</formula>
    </cfRule>
  </conditionalFormatting>
  <conditionalFormatting sqref="AG51">
    <cfRule type="expression" dxfId="4406" priority="3238" stopIfTrue="1">
      <formula>LEN(TRIM($AG$51))=0</formula>
    </cfRule>
  </conditionalFormatting>
  <conditionalFormatting sqref="AH51">
    <cfRule type="expression" dxfId="4405" priority="3239" stopIfTrue="1">
      <formula>LEN(TRIM($AH$51))=0</formula>
    </cfRule>
  </conditionalFormatting>
  <conditionalFormatting sqref="AI51">
    <cfRule type="expression" dxfId="4404" priority="3240" stopIfTrue="1">
      <formula>LEN(TRIM($AI$51))=0</formula>
    </cfRule>
  </conditionalFormatting>
  <conditionalFormatting sqref="AJ51">
    <cfRule type="expression" dxfId="4403" priority="3241" stopIfTrue="1">
      <formula>LEN(TRIM($AJ$51))=0</formula>
    </cfRule>
  </conditionalFormatting>
  <conditionalFormatting sqref="AF52">
    <cfRule type="expression" dxfId="4402" priority="3242" stopIfTrue="1">
      <formula>LEN(TRIM($AF$52))=0</formula>
    </cfRule>
  </conditionalFormatting>
  <conditionalFormatting sqref="AG52">
    <cfRule type="expression" dxfId="4401" priority="3243" stopIfTrue="1">
      <formula>LEN(TRIM($AG$52))=0</formula>
    </cfRule>
  </conditionalFormatting>
  <conditionalFormatting sqref="AH52">
    <cfRule type="expression" dxfId="4400" priority="3244" stopIfTrue="1">
      <formula>LEN(TRIM($AH$52))=0</formula>
    </cfRule>
  </conditionalFormatting>
  <conditionalFormatting sqref="AI52">
    <cfRule type="expression" dxfId="4399" priority="3245" stopIfTrue="1">
      <formula>LEN(TRIM($AI$52))=0</formula>
    </cfRule>
  </conditionalFormatting>
  <conditionalFormatting sqref="AJ52">
    <cfRule type="expression" dxfId="4398" priority="3246" stopIfTrue="1">
      <formula>LEN(TRIM($AJ$52))=0</formula>
    </cfRule>
  </conditionalFormatting>
  <conditionalFormatting sqref="AL50">
    <cfRule type="expression" dxfId="4397" priority="3247" stopIfTrue="1">
      <formula>LEN(TRIM($AL$50))=0</formula>
    </cfRule>
  </conditionalFormatting>
  <conditionalFormatting sqref="AL51">
    <cfRule type="expression" dxfId="4396" priority="3248" stopIfTrue="1">
      <formula>LEN(TRIM($AL$51))=0</formula>
    </cfRule>
  </conditionalFormatting>
  <conditionalFormatting sqref="AL52">
    <cfRule type="expression" dxfId="4395" priority="3249" stopIfTrue="1">
      <formula>LEN(TRIM($AL$52))=0</formula>
    </cfRule>
  </conditionalFormatting>
  <conditionalFormatting sqref="F56">
    <cfRule type="expression" dxfId="4394" priority="3250" stopIfTrue="1">
      <formula>LEN(TRIM($F$56))=0</formula>
    </cfRule>
  </conditionalFormatting>
  <conditionalFormatting sqref="G56">
    <cfRule type="expression" dxfId="4393" priority="3251" stopIfTrue="1">
      <formula>LEN(TRIM($G$56))=0</formula>
    </cfRule>
  </conditionalFormatting>
  <conditionalFormatting sqref="H56">
    <cfRule type="expression" dxfId="4392" priority="3252" stopIfTrue="1">
      <formula>LEN(TRIM($H$56))=0</formula>
    </cfRule>
  </conditionalFormatting>
  <conditionalFormatting sqref="I56">
    <cfRule type="expression" dxfId="4391" priority="3253" stopIfTrue="1">
      <formula>LEN(TRIM($I$56))=0</formula>
    </cfRule>
  </conditionalFormatting>
  <conditionalFormatting sqref="J56">
    <cfRule type="expression" dxfId="4390" priority="3254" stopIfTrue="1">
      <formula>LEN(TRIM($J$56))=0</formula>
    </cfRule>
  </conditionalFormatting>
  <conditionalFormatting sqref="L56">
    <cfRule type="expression" dxfId="4389" priority="3255" stopIfTrue="1">
      <formula>LEN(TRIM($L$56))=0</formula>
    </cfRule>
  </conditionalFormatting>
  <conditionalFormatting sqref="S56">
    <cfRule type="expression" dxfId="4388" priority="3256" stopIfTrue="1">
      <formula>LEN(TRIM($S$56))=0</formula>
    </cfRule>
  </conditionalFormatting>
  <conditionalFormatting sqref="T56">
    <cfRule type="expression" dxfId="4387" priority="3257" stopIfTrue="1">
      <formula>LEN(TRIM($T$56))=0</formula>
    </cfRule>
  </conditionalFormatting>
  <conditionalFormatting sqref="U56">
    <cfRule type="expression" dxfId="4386" priority="3258" stopIfTrue="1">
      <formula>LEN(TRIM($U$56))=0</formula>
    </cfRule>
  </conditionalFormatting>
  <conditionalFormatting sqref="V56">
    <cfRule type="expression" dxfId="4385" priority="3259" stopIfTrue="1">
      <formula>LEN(TRIM($V$56))=0</formula>
    </cfRule>
  </conditionalFormatting>
  <conditionalFormatting sqref="W56">
    <cfRule type="expression" dxfId="4384" priority="3260" stopIfTrue="1">
      <formula>LEN(TRIM($W$56))=0</formula>
    </cfRule>
  </conditionalFormatting>
  <conditionalFormatting sqref="Y56">
    <cfRule type="expression" dxfId="4383" priority="3261" stopIfTrue="1">
      <formula>LEN(TRIM($Y$56))=0</formula>
    </cfRule>
  </conditionalFormatting>
  <conditionalFormatting sqref="AF56">
    <cfRule type="expression" dxfId="4382" priority="3262" stopIfTrue="1">
      <formula>LEN(TRIM($AF$56))=0</formula>
    </cfRule>
  </conditionalFormatting>
  <conditionalFormatting sqref="AG56">
    <cfRule type="expression" dxfId="4381" priority="3263" stopIfTrue="1">
      <formula>LEN(TRIM($AG$56))=0</formula>
    </cfRule>
  </conditionalFormatting>
  <conditionalFormatting sqref="AH56">
    <cfRule type="expression" dxfId="4380" priority="3264" stopIfTrue="1">
      <formula>LEN(TRIM($AH$56))=0</formula>
    </cfRule>
  </conditionalFormatting>
  <conditionalFormatting sqref="AI56">
    <cfRule type="expression" dxfId="4379" priority="3265" stopIfTrue="1">
      <formula>LEN(TRIM($AI$56))=0</formula>
    </cfRule>
  </conditionalFormatting>
  <conditionalFormatting sqref="AJ56">
    <cfRule type="expression" dxfId="4378" priority="3266" stopIfTrue="1">
      <formula>LEN(TRIM($AJ$56))=0</formula>
    </cfRule>
  </conditionalFormatting>
  <conditionalFormatting sqref="AL56">
    <cfRule type="expression" dxfId="4377" priority="3267" stopIfTrue="1">
      <formula>LEN(TRIM($AL$56))=0</formula>
    </cfRule>
  </conditionalFormatting>
  <conditionalFormatting sqref="F58">
    <cfRule type="expression" dxfId="4376" priority="3268" stopIfTrue="1">
      <formula>LEN(TRIM($F$58))=0</formula>
    </cfRule>
  </conditionalFormatting>
  <conditionalFormatting sqref="G58">
    <cfRule type="expression" dxfId="4375" priority="3269" stopIfTrue="1">
      <formula>LEN(TRIM($G$58))=0</formula>
    </cfRule>
  </conditionalFormatting>
  <conditionalFormatting sqref="H58">
    <cfRule type="expression" dxfId="4374" priority="3270" stopIfTrue="1">
      <formula>LEN(TRIM($H$58))=0</formula>
    </cfRule>
  </conditionalFormatting>
  <conditionalFormatting sqref="I58">
    <cfRule type="expression" dxfId="4373" priority="3271" stopIfTrue="1">
      <formula>LEN(TRIM($I$58))=0</formula>
    </cfRule>
  </conditionalFormatting>
  <conditionalFormatting sqref="J58">
    <cfRule type="expression" dxfId="4372" priority="3272" stopIfTrue="1">
      <formula>LEN(TRIM($J$58))=0</formula>
    </cfRule>
  </conditionalFormatting>
  <conditionalFormatting sqref="F59">
    <cfRule type="expression" dxfId="4371" priority="3273" stopIfTrue="1">
      <formula>LEN(TRIM($F$59))=0</formula>
    </cfRule>
  </conditionalFormatting>
  <conditionalFormatting sqref="G59">
    <cfRule type="expression" dxfId="4370" priority="3274" stopIfTrue="1">
      <formula>LEN(TRIM($G$59))=0</formula>
    </cfRule>
  </conditionalFormatting>
  <conditionalFormatting sqref="H59">
    <cfRule type="expression" dxfId="4369" priority="3275" stopIfTrue="1">
      <formula>LEN(TRIM($H$59))=0</formula>
    </cfRule>
  </conditionalFormatting>
  <conditionalFormatting sqref="I59">
    <cfRule type="expression" dxfId="4368" priority="3276" stopIfTrue="1">
      <formula>LEN(TRIM($I$59))=0</formula>
    </cfRule>
  </conditionalFormatting>
  <conditionalFormatting sqref="J59">
    <cfRule type="expression" dxfId="4367" priority="3277" stopIfTrue="1">
      <formula>LEN(TRIM($J$59))=0</formula>
    </cfRule>
  </conditionalFormatting>
  <conditionalFormatting sqref="F60">
    <cfRule type="expression" dxfId="4366" priority="3278" stopIfTrue="1">
      <formula>LEN(TRIM($F$60))=0</formula>
    </cfRule>
  </conditionalFormatting>
  <conditionalFormatting sqref="G60">
    <cfRule type="expression" dxfId="4365" priority="3279" stopIfTrue="1">
      <formula>LEN(TRIM($G$60))=0</formula>
    </cfRule>
  </conditionalFormatting>
  <conditionalFormatting sqref="H60">
    <cfRule type="expression" dxfId="4364" priority="3280" stopIfTrue="1">
      <formula>LEN(TRIM($H$60))=0</formula>
    </cfRule>
  </conditionalFormatting>
  <conditionalFormatting sqref="I60">
    <cfRule type="expression" dxfId="4363" priority="3281" stopIfTrue="1">
      <formula>LEN(TRIM($I$60))=0</formula>
    </cfRule>
  </conditionalFormatting>
  <conditionalFormatting sqref="J60">
    <cfRule type="expression" dxfId="4362" priority="3282" stopIfTrue="1">
      <formula>LEN(TRIM($J$60))=0</formula>
    </cfRule>
  </conditionalFormatting>
  <conditionalFormatting sqref="F61">
    <cfRule type="expression" dxfId="4361" priority="3283" stopIfTrue="1">
      <formula>LEN(TRIM($F$61))=0</formula>
    </cfRule>
  </conditionalFormatting>
  <conditionalFormatting sqref="G61">
    <cfRule type="expression" dxfId="4360" priority="3284" stopIfTrue="1">
      <formula>LEN(TRIM($G$61))=0</formula>
    </cfRule>
  </conditionalFormatting>
  <conditionalFormatting sqref="H61">
    <cfRule type="expression" dxfId="4359" priority="3285" stopIfTrue="1">
      <formula>LEN(TRIM($H$61))=0</formula>
    </cfRule>
  </conditionalFormatting>
  <conditionalFormatting sqref="I61">
    <cfRule type="expression" dxfId="4358" priority="3286" stopIfTrue="1">
      <formula>LEN(TRIM($I$61))=0</formula>
    </cfRule>
  </conditionalFormatting>
  <conditionalFormatting sqref="J61">
    <cfRule type="expression" dxfId="4357" priority="3287" stopIfTrue="1">
      <formula>LEN(TRIM($J$61))=0</formula>
    </cfRule>
  </conditionalFormatting>
  <conditionalFormatting sqref="L58">
    <cfRule type="expression" dxfId="4356" priority="3288" stopIfTrue="1">
      <formula>LEN(TRIM($L$58))=0</formula>
    </cfRule>
  </conditionalFormatting>
  <conditionalFormatting sqref="L59">
    <cfRule type="expression" dxfId="4355" priority="3289" stopIfTrue="1">
      <formula>LEN(TRIM($L$59))=0</formula>
    </cfRule>
  </conditionalFormatting>
  <conditionalFormatting sqref="L60">
    <cfRule type="expression" dxfId="4354" priority="3290" stopIfTrue="1">
      <formula>LEN(TRIM($L$60))=0</formula>
    </cfRule>
  </conditionalFormatting>
  <conditionalFormatting sqref="L61">
    <cfRule type="expression" dxfId="4353" priority="3291" stopIfTrue="1">
      <formula>LEN(TRIM($L$61))=0</formula>
    </cfRule>
  </conditionalFormatting>
  <conditionalFormatting sqref="AF58">
    <cfRule type="expression" dxfId="4352" priority="3292" stopIfTrue="1">
      <formula>LEN(TRIM($AF$58))=0</formula>
    </cfRule>
  </conditionalFormatting>
  <conditionalFormatting sqref="AG58">
    <cfRule type="expression" dxfId="4351" priority="3293" stopIfTrue="1">
      <formula>LEN(TRIM($AG$58))=0</formula>
    </cfRule>
  </conditionalFormatting>
  <conditionalFormatting sqref="AH58">
    <cfRule type="expression" dxfId="4350" priority="3294" stopIfTrue="1">
      <formula>LEN(TRIM($AH$58))=0</formula>
    </cfRule>
  </conditionalFormatting>
  <conditionalFormatting sqref="AI58">
    <cfRule type="expression" dxfId="4349" priority="3295" stopIfTrue="1">
      <formula>LEN(TRIM($AI$58))=0</formula>
    </cfRule>
  </conditionalFormatting>
  <conditionalFormatting sqref="AJ58">
    <cfRule type="expression" dxfId="4348" priority="3296" stopIfTrue="1">
      <formula>LEN(TRIM($AJ$58))=0</formula>
    </cfRule>
  </conditionalFormatting>
  <conditionalFormatting sqref="AF59">
    <cfRule type="expression" dxfId="4347" priority="3297" stopIfTrue="1">
      <formula>LEN(TRIM($AF$59))=0</formula>
    </cfRule>
  </conditionalFormatting>
  <conditionalFormatting sqref="AG59">
    <cfRule type="expression" dxfId="4346" priority="3298" stopIfTrue="1">
      <formula>LEN(TRIM($AG$59))=0</formula>
    </cfRule>
  </conditionalFormatting>
  <conditionalFormatting sqref="AH59">
    <cfRule type="expression" dxfId="4345" priority="3299" stopIfTrue="1">
      <formula>LEN(TRIM($AH$59))=0</formula>
    </cfRule>
  </conditionalFormatting>
  <conditionalFormatting sqref="AI59">
    <cfRule type="expression" dxfId="4344" priority="3300" stopIfTrue="1">
      <formula>LEN(TRIM($AI$59))=0</formula>
    </cfRule>
  </conditionalFormatting>
  <conditionalFormatting sqref="AJ59">
    <cfRule type="expression" dxfId="4343" priority="3301" stopIfTrue="1">
      <formula>LEN(TRIM($AJ$59))=0</formula>
    </cfRule>
  </conditionalFormatting>
  <conditionalFormatting sqref="AF60">
    <cfRule type="expression" dxfId="4342" priority="3302" stopIfTrue="1">
      <formula>LEN(TRIM($AF$60))=0</formula>
    </cfRule>
  </conditionalFormatting>
  <conditionalFormatting sqref="AG60">
    <cfRule type="expression" dxfId="4341" priority="3303" stopIfTrue="1">
      <formula>LEN(TRIM($AG$60))=0</formula>
    </cfRule>
  </conditionalFormatting>
  <conditionalFormatting sqref="AH60">
    <cfRule type="expression" dxfId="4340" priority="3304" stopIfTrue="1">
      <formula>LEN(TRIM($AH$60))=0</formula>
    </cfRule>
  </conditionalFormatting>
  <conditionalFormatting sqref="AI60">
    <cfRule type="expression" dxfId="4339" priority="3305" stopIfTrue="1">
      <formula>LEN(TRIM($AI$60))=0</formula>
    </cfRule>
  </conditionalFormatting>
  <conditionalFormatting sqref="AJ60">
    <cfRule type="expression" dxfId="4338" priority="3306" stopIfTrue="1">
      <formula>LEN(TRIM($AJ$60))=0</formula>
    </cfRule>
  </conditionalFormatting>
  <conditionalFormatting sqref="AF61">
    <cfRule type="expression" dxfId="4337" priority="3307" stopIfTrue="1">
      <formula>LEN(TRIM($AF$61))=0</formula>
    </cfRule>
  </conditionalFormatting>
  <conditionalFormatting sqref="AG61">
    <cfRule type="expression" dxfId="4336" priority="3308" stopIfTrue="1">
      <formula>LEN(TRIM($AG$61))=0</formula>
    </cfRule>
  </conditionalFormatting>
  <conditionalFormatting sqref="AH61">
    <cfRule type="expression" dxfId="4335" priority="3309" stopIfTrue="1">
      <formula>LEN(TRIM($AH$61))=0</formula>
    </cfRule>
  </conditionalFormatting>
  <conditionalFormatting sqref="AI61">
    <cfRule type="expression" dxfId="4334" priority="3310" stopIfTrue="1">
      <formula>LEN(TRIM($AI$61))=0</formula>
    </cfRule>
  </conditionalFormatting>
  <conditionalFormatting sqref="AJ61">
    <cfRule type="expression" dxfId="4333" priority="3311" stopIfTrue="1">
      <formula>LEN(TRIM($AJ$61))=0</formula>
    </cfRule>
  </conditionalFormatting>
  <conditionalFormatting sqref="AL58">
    <cfRule type="expression" dxfId="4332" priority="3312" stopIfTrue="1">
      <formula>LEN(TRIM($AL$58))=0</formula>
    </cfRule>
  </conditionalFormatting>
  <conditionalFormatting sqref="AL59">
    <cfRule type="expression" dxfId="4331" priority="3313" stopIfTrue="1">
      <formula>LEN(TRIM($AL$59))=0</formula>
    </cfRule>
  </conditionalFormatting>
  <conditionalFormatting sqref="AL60">
    <cfRule type="expression" dxfId="4330" priority="3314" stopIfTrue="1">
      <formula>LEN(TRIM($AL$60))=0</formula>
    </cfRule>
  </conditionalFormatting>
  <conditionalFormatting sqref="AL61">
    <cfRule type="expression" dxfId="4329" priority="3315" stopIfTrue="1">
      <formula>LEN(TRIM($AL$61))=0</formula>
    </cfRule>
  </conditionalFormatting>
  <conditionalFormatting sqref="F63">
    <cfRule type="expression" dxfId="4328" priority="3316" stopIfTrue="1">
      <formula>LEN(TRIM($F$63))=0</formula>
    </cfRule>
  </conditionalFormatting>
  <conditionalFormatting sqref="G63">
    <cfRule type="expression" dxfId="4327" priority="3317" stopIfTrue="1">
      <formula>LEN(TRIM($G$63))=0</formula>
    </cfRule>
  </conditionalFormatting>
  <conditionalFormatting sqref="H63">
    <cfRule type="expression" dxfId="4326" priority="3318" stopIfTrue="1">
      <formula>LEN(TRIM($H$63))=0</formula>
    </cfRule>
  </conditionalFormatting>
  <conditionalFormatting sqref="I63">
    <cfRule type="expression" dxfId="4325" priority="3319" stopIfTrue="1">
      <formula>LEN(TRIM($I$63))=0</formula>
    </cfRule>
  </conditionalFormatting>
  <conditionalFormatting sqref="J63">
    <cfRule type="expression" dxfId="4324" priority="3320" stopIfTrue="1">
      <formula>LEN(TRIM($J$63))=0</formula>
    </cfRule>
  </conditionalFormatting>
  <conditionalFormatting sqref="L63">
    <cfRule type="expression" dxfId="4323" priority="3321" stopIfTrue="1">
      <formula>LEN(TRIM($L$63))=0</formula>
    </cfRule>
  </conditionalFormatting>
  <conditionalFormatting sqref="S58">
    <cfRule type="expression" dxfId="4322" priority="3322" stopIfTrue="1">
      <formula>LEN(TRIM($S$58))=0</formula>
    </cfRule>
  </conditionalFormatting>
  <conditionalFormatting sqref="T58">
    <cfRule type="expression" dxfId="4321" priority="3323" stopIfTrue="1">
      <formula>LEN(TRIM($T$58))=0</formula>
    </cfRule>
  </conditionalFormatting>
  <conditionalFormatting sqref="U58">
    <cfRule type="expression" dxfId="4320" priority="3324" stopIfTrue="1">
      <formula>LEN(TRIM($U$58))=0</formula>
    </cfRule>
  </conditionalFormatting>
  <conditionalFormatting sqref="V58">
    <cfRule type="expression" dxfId="4319" priority="3325" stopIfTrue="1">
      <formula>LEN(TRIM($V$58))=0</formula>
    </cfRule>
  </conditionalFormatting>
  <conditionalFormatting sqref="W58">
    <cfRule type="expression" dxfId="4318" priority="3326" stopIfTrue="1">
      <formula>LEN(TRIM($W$58))=0</formula>
    </cfRule>
  </conditionalFormatting>
  <conditionalFormatting sqref="S59">
    <cfRule type="expression" dxfId="4317" priority="3327" stopIfTrue="1">
      <formula>LEN(TRIM($S$59))=0</formula>
    </cfRule>
  </conditionalFormatting>
  <conditionalFormatting sqref="T59">
    <cfRule type="expression" dxfId="4316" priority="3328" stopIfTrue="1">
      <formula>LEN(TRIM($T$59))=0</formula>
    </cfRule>
  </conditionalFormatting>
  <conditionalFormatting sqref="U59">
    <cfRule type="expression" dxfId="4315" priority="3329" stopIfTrue="1">
      <formula>LEN(TRIM($U$59))=0</formula>
    </cfRule>
  </conditionalFormatting>
  <conditionalFormatting sqref="V59">
    <cfRule type="expression" dxfId="4314" priority="3330" stopIfTrue="1">
      <formula>LEN(TRIM($V$59))=0</formula>
    </cfRule>
  </conditionalFormatting>
  <conditionalFormatting sqref="W59">
    <cfRule type="expression" dxfId="4313" priority="3331" stopIfTrue="1">
      <formula>LEN(TRIM($W$59))=0</formula>
    </cfRule>
  </conditionalFormatting>
  <conditionalFormatting sqref="S60">
    <cfRule type="expression" dxfId="4312" priority="3332" stopIfTrue="1">
      <formula>LEN(TRIM($S$60))=0</formula>
    </cfRule>
  </conditionalFormatting>
  <conditionalFormatting sqref="T60">
    <cfRule type="expression" dxfId="4311" priority="3333" stopIfTrue="1">
      <formula>LEN(TRIM($T$60))=0</formula>
    </cfRule>
  </conditionalFormatting>
  <conditionalFormatting sqref="U60">
    <cfRule type="expression" dxfId="4310" priority="3334" stopIfTrue="1">
      <formula>LEN(TRIM($U$60))=0</formula>
    </cfRule>
  </conditionalFormatting>
  <conditionalFormatting sqref="V60">
    <cfRule type="expression" dxfId="4309" priority="3335" stopIfTrue="1">
      <formula>LEN(TRIM($V$60))=0</formula>
    </cfRule>
  </conditionalFormatting>
  <conditionalFormatting sqref="W60">
    <cfRule type="expression" dxfId="4308" priority="3336" stopIfTrue="1">
      <formula>LEN(TRIM($W$60))=0</formula>
    </cfRule>
  </conditionalFormatting>
  <conditionalFormatting sqref="S61">
    <cfRule type="expression" dxfId="4307" priority="3337" stopIfTrue="1">
      <formula>LEN(TRIM($S$61))=0</formula>
    </cfRule>
  </conditionalFormatting>
  <conditionalFormatting sqref="T61">
    <cfRule type="expression" dxfId="4306" priority="3338" stopIfTrue="1">
      <formula>LEN(TRIM($T$61))=0</formula>
    </cfRule>
  </conditionalFormatting>
  <conditionalFormatting sqref="U61">
    <cfRule type="expression" dxfId="4305" priority="3339" stopIfTrue="1">
      <formula>LEN(TRIM($U$61))=0</formula>
    </cfRule>
  </conditionalFormatting>
  <conditionalFormatting sqref="V61">
    <cfRule type="expression" dxfId="4304" priority="3340" stopIfTrue="1">
      <formula>LEN(TRIM($V$61))=0</formula>
    </cfRule>
  </conditionalFormatting>
  <conditionalFormatting sqref="W61">
    <cfRule type="expression" dxfId="4303" priority="3341" stopIfTrue="1">
      <formula>LEN(TRIM($W$61))=0</formula>
    </cfRule>
  </conditionalFormatting>
  <conditionalFormatting sqref="S62">
    <cfRule type="expression" dxfId="4302" priority="3342" stopIfTrue="1">
      <formula>LEN(TRIM($S$62))=0</formula>
    </cfRule>
  </conditionalFormatting>
  <conditionalFormatting sqref="T62">
    <cfRule type="expression" dxfId="4301" priority="3343" stopIfTrue="1">
      <formula>LEN(TRIM($T$62))=0</formula>
    </cfRule>
  </conditionalFormatting>
  <conditionalFormatting sqref="U62">
    <cfRule type="expression" dxfId="4300" priority="3344" stopIfTrue="1">
      <formula>LEN(TRIM($U$62))=0</formula>
    </cfRule>
  </conditionalFormatting>
  <conditionalFormatting sqref="V62">
    <cfRule type="expression" dxfId="4299" priority="3345" stopIfTrue="1">
      <formula>LEN(TRIM($V$62))=0</formula>
    </cfRule>
  </conditionalFormatting>
  <conditionalFormatting sqref="W62">
    <cfRule type="expression" dxfId="4298" priority="3346" stopIfTrue="1">
      <formula>LEN(TRIM($W$62))=0</formula>
    </cfRule>
  </conditionalFormatting>
  <conditionalFormatting sqref="S63">
    <cfRule type="expression" dxfId="4297" priority="3347" stopIfTrue="1">
      <formula>LEN(TRIM($S$63))=0</formula>
    </cfRule>
  </conditionalFormatting>
  <conditionalFormatting sqref="T63">
    <cfRule type="expression" dxfId="4296" priority="3348" stopIfTrue="1">
      <formula>LEN(TRIM($T$63))=0</formula>
    </cfRule>
  </conditionalFormatting>
  <conditionalFormatting sqref="U63">
    <cfRule type="expression" dxfId="4295" priority="3349" stopIfTrue="1">
      <formula>LEN(TRIM($U$63))=0</formula>
    </cfRule>
  </conditionalFormatting>
  <conditionalFormatting sqref="V63">
    <cfRule type="expression" dxfId="4294" priority="3350" stopIfTrue="1">
      <formula>LEN(TRIM($V$63))=0</formula>
    </cfRule>
  </conditionalFormatting>
  <conditionalFormatting sqref="W63">
    <cfRule type="expression" dxfId="4293" priority="3351" stopIfTrue="1">
      <formula>LEN(TRIM($W$63))=0</formula>
    </cfRule>
  </conditionalFormatting>
  <conditionalFormatting sqref="Y58">
    <cfRule type="expression" dxfId="4292" priority="3352" stopIfTrue="1">
      <formula>LEN(TRIM($Y$58))=0</formula>
    </cfRule>
  </conditionalFormatting>
  <conditionalFormatting sqref="Y59">
    <cfRule type="expression" dxfId="4291" priority="3353" stopIfTrue="1">
      <formula>LEN(TRIM($Y$59))=0</formula>
    </cfRule>
  </conditionalFormatting>
  <conditionalFormatting sqref="Y60">
    <cfRule type="expression" dxfId="4290" priority="3354" stopIfTrue="1">
      <formula>LEN(TRIM($Y$60))=0</formula>
    </cfRule>
  </conditionalFormatting>
  <conditionalFormatting sqref="Y61">
    <cfRule type="expression" dxfId="4289" priority="3355" stopIfTrue="1">
      <formula>LEN(TRIM($Y$61))=0</formula>
    </cfRule>
  </conditionalFormatting>
  <conditionalFormatting sqref="Y62">
    <cfRule type="expression" dxfId="4288" priority="3356" stopIfTrue="1">
      <formula>LEN(TRIM($Y$62))=0</formula>
    </cfRule>
  </conditionalFormatting>
  <conditionalFormatting sqref="Y63">
    <cfRule type="expression" dxfId="4287" priority="3357" stopIfTrue="1">
      <formula>LEN(TRIM($Y$63))=0</formula>
    </cfRule>
  </conditionalFormatting>
  <conditionalFormatting sqref="AF63">
    <cfRule type="expression" dxfId="4286" priority="3358" stopIfTrue="1">
      <formula>LEN(TRIM($AF$63))=0</formula>
    </cfRule>
  </conditionalFormatting>
  <conditionalFormatting sqref="AG63">
    <cfRule type="expression" dxfId="4285" priority="3359" stopIfTrue="1">
      <formula>LEN(TRIM($AG$63))=0</formula>
    </cfRule>
  </conditionalFormatting>
  <conditionalFormatting sqref="AH63">
    <cfRule type="expression" dxfId="4284" priority="3360" stopIfTrue="1">
      <formula>LEN(TRIM($AH$63))=0</formula>
    </cfRule>
  </conditionalFormatting>
  <conditionalFormatting sqref="AI63">
    <cfRule type="expression" dxfId="4283" priority="3361" stopIfTrue="1">
      <formula>LEN(TRIM($AI$63))=0</formula>
    </cfRule>
  </conditionalFormatting>
  <conditionalFormatting sqref="AJ63">
    <cfRule type="expression" dxfId="4282" priority="3362" stopIfTrue="1">
      <formula>LEN(TRIM($AJ$63))=0</formula>
    </cfRule>
  </conditionalFormatting>
  <conditionalFormatting sqref="AL63">
    <cfRule type="expression" dxfId="4281" priority="3363" stopIfTrue="1">
      <formula>LEN(TRIM($AL$63))=0</formula>
    </cfRule>
  </conditionalFormatting>
  <conditionalFormatting sqref="F65">
    <cfRule type="expression" dxfId="4280" priority="3364" stopIfTrue="1">
      <formula>LEN(TRIM($F$65))=0</formula>
    </cfRule>
  </conditionalFormatting>
  <conditionalFormatting sqref="G65">
    <cfRule type="expression" dxfId="4279" priority="3365" stopIfTrue="1">
      <formula>LEN(TRIM($G$65))=0</formula>
    </cfRule>
  </conditionalFormatting>
  <conditionalFormatting sqref="H65">
    <cfRule type="expression" dxfId="4278" priority="3366" stopIfTrue="1">
      <formula>LEN(TRIM($H$65))=0</formula>
    </cfRule>
  </conditionalFormatting>
  <conditionalFormatting sqref="I65">
    <cfRule type="expression" dxfId="4277" priority="3367" stopIfTrue="1">
      <formula>LEN(TRIM($I$65))=0</formula>
    </cfRule>
  </conditionalFormatting>
  <conditionalFormatting sqref="J65">
    <cfRule type="expression" dxfId="4276" priority="3368" stopIfTrue="1">
      <formula>LEN(TRIM($J$65))=0</formula>
    </cfRule>
  </conditionalFormatting>
  <conditionalFormatting sqref="L65">
    <cfRule type="expression" dxfId="4275" priority="3369" stopIfTrue="1">
      <formula>LEN(TRIM($L$65))=0</formula>
    </cfRule>
  </conditionalFormatting>
  <conditionalFormatting sqref="S65">
    <cfRule type="expression" dxfId="4274" priority="3370" stopIfTrue="1">
      <formula>LEN(TRIM($S$65))=0</formula>
    </cfRule>
  </conditionalFormatting>
  <conditionalFormatting sqref="T65">
    <cfRule type="expression" dxfId="4273" priority="3371" stopIfTrue="1">
      <formula>LEN(TRIM($T$65))=0</formula>
    </cfRule>
  </conditionalFormatting>
  <conditionalFormatting sqref="U65">
    <cfRule type="expression" dxfId="4272" priority="3372" stopIfTrue="1">
      <formula>LEN(TRIM($U$65))=0</formula>
    </cfRule>
  </conditionalFormatting>
  <conditionalFormatting sqref="V65">
    <cfRule type="expression" dxfId="4271" priority="3373" stopIfTrue="1">
      <formula>LEN(TRIM($V$65))=0</formula>
    </cfRule>
  </conditionalFormatting>
  <conditionalFormatting sqref="W65">
    <cfRule type="expression" dxfId="4270" priority="3374" stopIfTrue="1">
      <formula>LEN(TRIM($W$65))=0</formula>
    </cfRule>
  </conditionalFormatting>
  <conditionalFormatting sqref="Y65">
    <cfRule type="expression" dxfId="4269" priority="3375" stopIfTrue="1">
      <formula>LEN(TRIM($Y$65))=0</formula>
    </cfRule>
  </conditionalFormatting>
  <conditionalFormatting sqref="AF65">
    <cfRule type="expression" dxfId="4268" priority="3376" stopIfTrue="1">
      <formula>LEN(TRIM($AF$65))=0</formula>
    </cfRule>
  </conditionalFormatting>
  <conditionalFormatting sqref="AG65">
    <cfRule type="expression" dxfId="4267" priority="3377" stopIfTrue="1">
      <formula>LEN(TRIM($AG$65))=0</formula>
    </cfRule>
  </conditionalFormatting>
  <conditionalFormatting sqref="AH65">
    <cfRule type="expression" dxfId="4266" priority="3378" stopIfTrue="1">
      <formula>LEN(TRIM($AH$65))=0</formula>
    </cfRule>
  </conditionalFormatting>
  <conditionalFormatting sqref="AI65">
    <cfRule type="expression" dxfId="4265" priority="3379" stopIfTrue="1">
      <formula>LEN(TRIM($AI$65))=0</formula>
    </cfRule>
  </conditionalFormatting>
  <conditionalFormatting sqref="AJ65">
    <cfRule type="expression" dxfId="4264" priority="3380" stopIfTrue="1">
      <formula>LEN(TRIM($AJ$65))=0</formula>
    </cfRule>
  </conditionalFormatting>
  <conditionalFormatting sqref="AL65">
    <cfRule type="expression" dxfId="4263" priority="3381" stopIfTrue="1">
      <formula>LEN(TRIM($AL$65))=0</formula>
    </cfRule>
  </conditionalFormatting>
  <conditionalFormatting sqref="F86">
    <cfRule type="expression" dxfId="4262" priority="3382" stopIfTrue="1">
      <formula>LEN(TRIM($F$86))=0</formula>
    </cfRule>
  </conditionalFormatting>
  <conditionalFormatting sqref="G86">
    <cfRule type="expression" dxfId="4261" priority="3383" stopIfTrue="1">
      <formula>LEN(TRIM($G$86))=0</formula>
    </cfRule>
  </conditionalFormatting>
  <conditionalFormatting sqref="H86">
    <cfRule type="expression" dxfId="4260" priority="3384" stopIfTrue="1">
      <formula>LEN(TRIM($H$86))=0</formula>
    </cfRule>
  </conditionalFormatting>
  <conditionalFormatting sqref="I86">
    <cfRule type="expression" dxfId="4259" priority="3385" stopIfTrue="1">
      <formula>LEN(TRIM($I$86))=0</formula>
    </cfRule>
  </conditionalFormatting>
  <conditionalFormatting sqref="J86">
    <cfRule type="expression" dxfId="4258" priority="3386" stopIfTrue="1">
      <formula>LEN(TRIM($J$86))=0</formula>
    </cfRule>
  </conditionalFormatting>
  <conditionalFormatting sqref="F87">
    <cfRule type="expression" dxfId="4257" priority="3387" stopIfTrue="1">
      <formula>LEN(TRIM($F$87))=0</formula>
    </cfRule>
  </conditionalFormatting>
  <conditionalFormatting sqref="G87">
    <cfRule type="expression" dxfId="4256" priority="3388" stopIfTrue="1">
      <formula>LEN(TRIM($G$87))=0</formula>
    </cfRule>
  </conditionalFormatting>
  <conditionalFormatting sqref="H87">
    <cfRule type="expression" dxfId="4255" priority="3389" stopIfTrue="1">
      <formula>LEN(TRIM($H$87))=0</formula>
    </cfRule>
  </conditionalFormatting>
  <conditionalFormatting sqref="I87">
    <cfRule type="expression" dxfId="4254" priority="3390" stopIfTrue="1">
      <formula>LEN(TRIM($I$87))=0</formula>
    </cfRule>
  </conditionalFormatting>
  <conditionalFormatting sqref="J87">
    <cfRule type="expression" dxfId="4253" priority="3391" stopIfTrue="1">
      <formula>LEN(TRIM($J$87))=0</formula>
    </cfRule>
  </conditionalFormatting>
  <conditionalFormatting sqref="F88">
    <cfRule type="expression" dxfId="4252" priority="3392" stopIfTrue="1">
      <formula>LEN(TRIM($F$88))=0</formula>
    </cfRule>
  </conditionalFormatting>
  <conditionalFormatting sqref="G88">
    <cfRule type="expression" dxfId="4251" priority="3393" stopIfTrue="1">
      <formula>LEN(TRIM($G$88))=0</formula>
    </cfRule>
  </conditionalFormatting>
  <conditionalFormatting sqref="H88">
    <cfRule type="expression" dxfId="4250" priority="3394" stopIfTrue="1">
      <formula>LEN(TRIM($H$88))=0</formula>
    </cfRule>
  </conditionalFormatting>
  <conditionalFormatting sqref="I88">
    <cfRule type="expression" dxfId="4249" priority="3395" stopIfTrue="1">
      <formula>LEN(TRIM($I$88))=0</formula>
    </cfRule>
  </conditionalFormatting>
  <conditionalFormatting sqref="J88">
    <cfRule type="expression" dxfId="4248" priority="3396" stopIfTrue="1">
      <formula>LEN(TRIM($J$88))=0</formula>
    </cfRule>
  </conditionalFormatting>
  <conditionalFormatting sqref="F89">
    <cfRule type="expression" dxfId="4247" priority="3397" stopIfTrue="1">
      <formula>LEN(TRIM($F$89))=0</formula>
    </cfRule>
  </conditionalFormatting>
  <conditionalFormatting sqref="G89">
    <cfRule type="expression" dxfId="4246" priority="3398" stopIfTrue="1">
      <formula>LEN(TRIM($G$89))=0</formula>
    </cfRule>
  </conditionalFormatting>
  <conditionalFormatting sqref="H89">
    <cfRule type="expression" dxfId="4245" priority="3399" stopIfTrue="1">
      <formula>LEN(TRIM($H$89))=0</formula>
    </cfRule>
  </conditionalFormatting>
  <conditionalFormatting sqref="I89">
    <cfRule type="expression" dxfId="4244" priority="3400" stopIfTrue="1">
      <formula>LEN(TRIM($I$89))=0</formula>
    </cfRule>
  </conditionalFormatting>
  <conditionalFormatting sqref="J89">
    <cfRule type="expression" dxfId="4243" priority="3401" stopIfTrue="1">
      <formula>LEN(TRIM($J$89))=0</formula>
    </cfRule>
  </conditionalFormatting>
  <conditionalFormatting sqref="L86">
    <cfRule type="expression" dxfId="4242" priority="3402" stopIfTrue="1">
      <formula>LEN(TRIM($L$86))=0</formula>
    </cfRule>
  </conditionalFormatting>
  <conditionalFormatting sqref="L87">
    <cfRule type="expression" dxfId="4241" priority="3403" stopIfTrue="1">
      <formula>LEN(TRIM($L$87))=0</formula>
    </cfRule>
  </conditionalFormatting>
  <conditionalFormatting sqref="L88">
    <cfRule type="expression" dxfId="4240" priority="3404" stopIfTrue="1">
      <formula>LEN(TRIM($L$88))=0</formula>
    </cfRule>
  </conditionalFormatting>
  <conditionalFormatting sqref="L89">
    <cfRule type="expression" dxfId="4239" priority="3405" stopIfTrue="1">
      <formula>LEN(TRIM($L$89))=0</formula>
    </cfRule>
  </conditionalFormatting>
  <conditionalFormatting sqref="AF86">
    <cfRule type="expression" dxfId="4238" priority="3406" stopIfTrue="1">
      <formula>LEN(TRIM($AF$86))=0</formula>
    </cfRule>
  </conditionalFormatting>
  <conditionalFormatting sqref="AG86">
    <cfRule type="expression" dxfId="4237" priority="3407" stopIfTrue="1">
      <formula>LEN(TRIM($AG$86))=0</formula>
    </cfRule>
  </conditionalFormatting>
  <conditionalFormatting sqref="AH86">
    <cfRule type="expression" dxfId="4236" priority="3408" stopIfTrue="1">
      <formula>LEN(TRIM($AH$86))=0</formula>
    </cfRule>
  </conditionalFormatting>
  <conditionalFormatting sqref="AI86">
    <cfRule type="expression" dxfId="4235" priority="3409" stopIfTrue="1">
      <formula>LEN(TRIM($AI$86))=0</formula>
    </cfRule>
  </conditionalFormatting>
  <conditionalFormatting sqref="AJ86">
    <cfRule type="expression" dxfId="4234" priority="3410" stopIfTrue="1">
      <formula>LEN(TRIM($AJ$86))=0</formula>
    </cfRule>
  </conditionalFormatting>
  <conditionalFormatting sqref="AF87">
    <cfRule type="expression" dxfId="4233" priority="3411" stopIfTrue="1">
      <formula>LEN(TRIM($AF$87))=0</formula>
    </cfRule>
  </conditionalFormatting>
  <conditionalFormatting sqref="AG87">
    <cfRule type="expression" dxfId="4232" priority="3412" stopIfTrue="1">
      <formula>LEN(TRIM($AG$87))=0</formula>
    </cfRule>
  </conditionalFormatting>
  <conditionalFormatting sqref="AH87">
    <cfRule type="expression" dxfId="4231" priority="3413" stopIfTrue="1">
      <formula>LEN(TRIM($AH$87))=0</formula>
    </cfRule>
  </conditionalFormatting>
  <conditionalFormatting sqref="AI87">
    <cfRule type="expression" dxfId="4230" priority="3414" stopIfTrue="1">
      <formula>LEN(TRIM($AI$87))=0</formula>
    </cfRule>
  </conditionalFormatting>
  <conditionalFormatting sqref="AJ87">
    <cfRule type="expression" dxfId="4229" priority="3415" stopIfTrue="1">
      <formula>LEN(TRIM($AJ$87))=0</formula>
    </cfRule>
  </conditionalFormatting>
  <conditionalFormatting sqref="AF88">
    <cfRule type="expression" dxfId="4228" priority="3416" stopIfTrue="1">
      <formula>LEN(TRIM($AF$88))=0</formula>
    </cfRule>
  </conditionalFormatting>
  <conditionalFormatting sqref="AG88">
    <cfRule type="expression" dxfId="4227" priority="3417" stopIfTrue="1">
      <formula>LEN(TRIM($AG$88))=0</formula>
    </cfRule>
  </conditionalFormatting>
  <conditionalFormatting sqref="AH88">
    <cfRule type="expression" dxfId="4226" priority="3418" stopIfTrue="1">
      <formula>LEN(TRIM($AH$88))=0</formula>
    </cfRule>
  </conditionalFormatting>
  <conditionalFormatting sqref="AI88">
    <cfRule type="expression" dxfId="4225" priority="3419" stopIfTrue="1">
      <formula>LEN(TRIM($AI$88))=0</formula>
    </cfRule>
  </conditionalFormatting>
  <conditionalFormatting sqref="AJ88">
    <cfRule type="expression" dxfId="4224" priority="3420" stopIfTrue="1">
      <formula>LEN(TRIM($AJ$88))=0</formula>
    </cfRule>
  </conditionalFormatting>
  <conditionalFormatting sqref="AF89">
    <cfRule type="expression" dxfId="4223" priority="3421" stopIfTrue="1">
      <formula>LEN(TRIM($AF$89))=0</formula>
    </cfRule>
  </conditionalFormatting>
  <conditionalFormatting sqref="AG89">
    <cfRule type="expression" dxfId="4222" priority="3422" stopIfTrue="1">
      <formula>LEN(TRIM($AG$89))=0</formula>
    </cfRule>
  </conditionalFormatting>
  <conditionalFormatting sqref="AH89">
    <cfRule type="expression" dxfId="4221" priority="3423" stopIfTrue="1">
      <formula>LEN(TRIM($AH$89))=0</formula>
    </cfRule>
  </conditionalFormatting>
  <conditionalFormatting sqref="AI89">
    <cfRule type="expression" dxfId="4220" priority="3424" stopIfTrue="1">
      <formula>LEN(TRIM($AI$89))=0</formula>
    </cfRule>
  </conditionalFormatting>
  <conditionalFormatting sqref="AJ89">
    <cfRule type="expression" dxfId="4219" priority="3425" stopIfTrue="1">
      <formula>LEN(TRIM($AJ$89))=0</formula>
    </cfRule>
  </conditionalFormatting>
  <conditionalFormatting sqref="AL86">
    <cfRule type="expression" dxfId="4218" priority="3426" stopIfTrue="1">
      <formula>LEN(TRIM($AL$86))=0</formula>
    </cfRule>
  </conditionalFormatting>
  <conditionalFormatting sqref="AL87">
    <cfRule type="expression" dxfId="4217" priority="3427" stopIfTrue="1">
      <formula>LEN(TRIM($AL$87))=0</formula>
    </cfRule>
  </conditionalFormatting>
  <conditionalFormatting sqref="AL88">
    <cfRule type="expression" dxfId="4216" priority="3428" stopIfTrue="1">
      <formula>LEN(TRIM($AL$88))=0</formula>
    </cfRule>
  </conditionalFormatting>
  <conditionalFormatting sqref="AL89">
    <cfRule type="expression" dxfId="4215" priority="3429" stopIfTrue="1">
      <formula>LEN(TRIM($AL$89))=0</formula>
    </cfRule>
  </conditionalFormatting>
  <conditionalFormatting sqref="S86">
    <cfRule type="expression" dxfId="4214" priority="3430" stopIfTrue="1">
      <formula>LEN(TRIM($S$86))=0</formula>
    </cfRule>
  </conditionalFormatting>
  <conditionalFormatting sqref="T86">
    <cfRule type="expression" dxfId="4213" priority="3431" stopIfTrue="1">
      <formula>LEN(TRIM($T$86))=0</formula>
    </cfRule>
  </conditionalFormatting>
  <conditionalFormatting sqref="U86">
    <cfRule type="expression" dxfId="4212" priority="3432" stopIfTrue="1">
      <formula>LEN(TRIM($U$86))=0</formula>
    </cfRule>
  </conditionalFormatting>
  <conditionalFormatting sqref="V86">
    <cfRule type="expression" dxfId="4211" priority="3433" stopIfTrue="1">
      <formula>LEN(TRIM($V$86))=0</formula>
    </cfRule>
  </conditionalFormatting>
  <conditionalFormatting sqref="W86">
    <cfRule type="expression" dxfId="4210" priority="3434" stopIfTrue="1">
      <formula>LEN(TRIM($W$86))=0</formula>
    </cfRule>
  </conditionalFormatting>
  <conditionalFormatting sqref="S87">
    <cfRule type="expression" dxfId="4209" priority="3435" stopIfTrue="1">
      <formula>LEN(TRIM($S$87))=0</formula>
    </cfRule>
  </conditionalFormatting>
  <conditionalFormatting sqref="T87">
    <cfRule type="expression" dxfId="4208" priority="3436" stopIfTrue="1">
      <formula>LEN(TRIM($T$87))=0</formula>
    </cfRule>
  </conditionalFormatting>
  <conditionalFormatting sqref="U87">
    <cfRule type="expression" dxfId="4207" priority="3437" stopIfTrue="1">
      <formula>LEN(TRIM($U$87))=0</formula>
    </cfRule>
  </conditionalFormatting>
  <conditionalFormatting sqref="V87">
    <cfRule type="expression" dxfId="4206" priority="3438" stopIfTrue="1">
      <formula>LEN(TRIM($V$87))=0</formula>
    </cfRule>
  </conditionalFormatting>
  <conditionalFormatting sqref="W87">
    <cfRule type="expression" dxfId="4205" priority="3439" stopIfTrue="1">
      <formula>LEN(TRIM($W$87))=0</formula>
    </cfRule>
  </conditionalFormatting>
  <conditionalFormatting sqref="S88">
    <cfRule type="expression" dxfId="4204" priority="3440" stopIfTrue="1">
      <formula>LEN(TRIM($S$88))=0</formula>
    </cfRule>
  </conditionalFormatting>
  <conditionalFormatting sqref="T88">
    <cfRule type="expression" dxfId="4203" priority="3441" stopIfTrue="1">
      <formula>LEN(TRIM($T$88))=0</formula>
    </cfRule>
  </conditionalFormatting>
  <conditionalFormatting sqref="U88">
    <cfRule type="expression" dxfId="4202" priority="3442" stopIfTrue="1">
      <formula>LEN(TRIM($U$88))=0</formula>
    </cfRule>
  </conditionalFormatting>
  <conditionalFormatting sqref="V88">
    <cfRule type="expression" dxfId="4201" priority="3443" stopIfTrue="1">
      <formula>LEN(TRIM($V$88))=0</formula>
    </cfRule>
  </conditionalFormatting>
  <conditionalFormatting sqref="W88">
    <cfRule type="expression" dxfId="4200" priority="3444" stopIfTrue="1">
      <formula>LEN(TRIM($W$88))=0</formula>
    </cfRule>
  </conditionalFormatting>
  <conditionalFormatting sqref="S89">
    <cfRule type="expression" dxfId="4199" priority="3445" stopIfTrue="1">
      <formula>LEN(TRIM($S$89))=0</formula>
    </cfRule>
  </conditionalFormatting>
  <conditionalFormatting sqref="T89">
    <cfRule type="expression" dxfId="4198" priority="3446" stopIfTrue="1">
      <formula>LEN(TRIM($T$89))=0</formula>
    </cfRule>
  </conditionalFormatting>
  <conditionalFormatting sqref="U89">
    <cfRule type="expression" dxfId="4197" priority="3447" stopIfTrue="1">
      <formula>LEN(TRIM($U$89))=0</formula>
    </cfRule>
  </conditionalFormatting>
  <conditionalFormatting sqref="V89">
    <cfRule type="expression" dxfId="4196" priority="3448" stopIfTrue="1">
      <formula>LEN(TRIM($V$89))=0</formula>
    </cfRule>
  </conditionalFormatting>
  <conditionalFormatting sqref="W89">
    <cfRule type="expression" dxfId="4195" priority="3449" stopIfTrue="1">
      <formula>LEN(TRIM($W$89))=0</formula>
    </cfRule>
  </conditionalFormatting>
  <conditionalFormatting sqref="S90">
    <cfRule type="expression" dxfId="4194" priority="3450" stopIfTrue="1">
      <formula>LEN(TRIM($S$90))=0</formula>
    </cfRule>
  </conditionalFormatting>
  <conditionalFormatting sqref="T90">
    <cfRule type="expression" dxfId="4193" priority="3451" stopIfTrue="1">
      <formula>LEN(TRIM($T$90))=0</formula>
    </cfRule>
  </conditionalFormatting>
  <conditionalFormatting sqref="U90">
    <cfRule type="expression" dxfId="4192" priority="3452" stopIfTrue="1">
      <formula>LEN(TRIM($U$90))=0</formula>
    </cfRule>
  </conditionalFormatting>
  <conditionalFormatting sqref="V90">
    <cfRule type="expression" dxfId="4191" priority="3453" stopIfTrue="1">
      <formula>LEN(TRIM($V$90))=0</formula>
    </cfRule>
  </conditionalFormatting>
  <conditionalFormatting sqref="W90">
    <cfRule type="expression" dxfId="4190" priority="3454" stopIfTrue="1">
      <formula>LEN(TRIM($W$90))=0</formula>
    </cfRule>
  </conditionalFormatting>
  <conditionalFormatting sqref="Y86">
    <cfRule type="expression" dxfId="4189" priority="3455" stopIfTrue="1">
      <formula>LEN(TRIM($Y$86))=0</formula>
    </cfRule>
  </conditionalFormatting>
  <conditionalFormatting sqref="Y87">
    <cfRule type="expression" dxfId="4188" priority="3456" stopIfTrue="1">
      <formula>LEN(TRIM($Y$87))=0</formula>
    </cfRule>
  </conditionalFormatting>
  <conditionalFormatting sqref="Y88">
    <cfRule type="expression" dxfId="4187" priority="3457" stopIfTrue="1">
      <formula>LEN(TRIM($Y$88))=0</formula>
    </cfRule>
  </conditionalFormatting>
  <conditionalFormatting sqref="Y89">
    <cfRule type="expression" dxfId="4186" priority="3458" stopIfTrue="1">
      <formula>LEN(TRIM($Y$89))=0</formula>
    </cfRule>
  </conditionalFormatting>
  <conditionalFormatting sqref="Y90">
    <cfRule type="expression" dxfId="4185" priority="3459" stopIfTrue="1">
      <formula>LEN(TRIM($Y$90))=0</formula>
    </cfRule>
  </conditionalFormatting>
  <dataValidations disablePrompts="1" count="1">
    <dataValidation type="whole" allowBlank="1" showErrorMessage="1" errorTitle="Input error" error="Enter a whole number." sqref="F14:J14 L14 S14:W14 Y14 AF14:AJ14 AL14 F17:J20 L17:L20 S17:W20 Y17:Y20 AF17:AJ20 AL17:AL20 F22:J24 L22:L24 S22:W24 Y22:Y24 AF22:AJ24 AL22:AL24 F28:J28 L28 S28:W28 Y28 AF28:AJ28 AL28 F30:J33 L30:L33 AF30:AJ33 AL30:AL33 F35:J35 L35 S30:W35 Y30:Y35 AF35:AJ35 AL35 F37:J37 L37 S37:W37 Y37 AF37:AJ37 AL37 F42:J42 L42 S42:W42 Y42 AF42:AJ42 AL42 F45:J48 L45:L48 S45:W48 Y45:Y48 AF45:AJ48 AL45:AL48 F50:J52 L50:L52 S50:W52 Y50:Y52 AF50:AJ52 AL50:AL52 F56:J56 L56 S56:W56 Y56 AF56:AJ56 AL56 F58:J61 L58:L61 AF58:AJ61 AL58:AL61 F63:J63 L63 S58:W63 Y58:Y63 AF63:AJ63 AL63 F65:J65 L65 S65:W65 Y65 AF65:AJ65 AL65 F86:J89 L86:L89 AF86:AJ89 AL86:AL89 S86:W90 Y86:Y9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9900"/>
  </sheetPr>
  <dimension ref="A1:AR106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41" hidden="1" customWidth="1"/>
    <col min="2" max="2" width="18.28515625" style="41" hidden="1" customWidth="1"/>
    <col min="3" max="3" width="11" style="41" hidden="1" customWidth="1"/>
    <col min="4" max="4" width="86" style="1" customWidth="1"/>
    <col min="5" max="5" width="6.85546875" style="1" customWidth="1"/>
    <col min="6" max="44" width="15.7109375" style="1" customWidth="1"/>
    <col min="45" max="16384" width="9.140625" style="1"/>
  </cols>
  <sheetData>
    <row r="1" spans="1:44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268</v>
      </c>
      <c r="G1" s="30" t="s">
        <v>269</v>
      </c>
      <c r="H1" s="30" t="s">
        <v>270</v>
      </c>
      <c r="I1" s="30" t="s">
        <v>271</v>
      </c>
      <c r="J1" s="30" t="s">
        <v>272</v>
      </c>
      <c r="K1" s="30" t="s">
        <v>273</v>
      </c>
      <c r="L1" s="30" t="s">
        <v>274</v>
      </c>
      <c r="M1" s="30" t="s">
        <v>312</v>
      </c>
      <c r="N1" s="30" t="s">
        <v>337</v>
      </c>
      <c r="O1" s="30" t="s">
        <v>327</v>
      </c>
      <c r="P1" s="30" t="s">
        <v>275</v>
      </c>
      <c r="Q1" s="31" t="s">
        <v>314</v>
      </c>
      <c r="R1" s="31" t="s">
        <v>313</v>
      </c>
      <c r="S1" s="30" t="s">
        <v>282</v>
      </c>
      <c r="T1" s="30" t="s">
        <v>283</v>
      </c>
      <c r="U1" s="30" t="s">
        <v>276</v>
      </c>
      <c r="V1" s="30" t="s">
        <v>277</v>
      </c>
      <c r="W1" s="30" t="s">
        <v>278</v>
      </c>
      <c r="X1" s="30" t="s">
        <v>279</v>
      </c>
      <c r="Y1" s="30" t="s">
        <v>280</v>
      </c>
      <c r="Z1" s="30" t="s">
        <v>315</v>
      </c>
      <c r="AA1" s="30" t="s">
        <v>336</v>
      </c>
      <c r="AB1" s="30" t="s">
        <v>328</v>
      </c>
      <c r="AC1" s="30" t="s">
        <v>281</v>
      </c>
      <c r="AD1" s="31" t="s">
        <v>316</v>
      </c>
      <c r="AE1" s="31" t="s">
        <v>317</v>
      </c>
      <c r="AF1" s="30" t="s">
        <v>284</v>
      </c>
      <c r="AG1" s="30" t="s">
        <v>285</v>
      </c>
      <c r="AH1" s="30" t="s">
        <v>286</v>
      </c>
      <c r="AI1" s="30" t="s">
        <v>287</v>
      </c>
      <c r="AJ1" s="30" t="s">
        <v>288</v>
      </c>
      <c r="AK1" s="30" t="s">
        <v>289</v>
      </c>
      <c r="AL1" s="30" t="s">
        <v>290</v>
      </c>
      <c r="AM1" s="30" t="s">
        <v>318</v>
      </c>
      <c r="AN1" s="30" t="s">
        <v>335</v>
      </c>
      <c r="AO1" s="30" t="s">
        <v>329</v>
      </c>
      <c r="AP1" s="30" t="s">
        <v>291</v>
      </c>
      <c r="AQ1" s="31" t="s">
        <v>319</v>
      </c>
      <c r="AR1" s="31" t="s">
        <v>320</v>
      </c>
    </row>
    <row r="2" spans="1:44" ht="15" customHeight="1" x14ac:dyDescent="0.25">
      <c r="A2" s="12">
        <v>630</v>
      </c>
      <c r="B2" s="33"/>
      <c r="C2" s="19"/>
      <c r="D2" s="47" t="s">
        <v>159</v>
      </c>
      <c r="E2" s="47"/>
      <c r="F2" s="108" t="s">
        <v>165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08"/>
      <c r="T2" s="108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08"/>
      <c r="AG2" s="108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ht="15" customHeight="1" x14ac:dyDescent="0.25">
      <c r="A3" s="1" t="str">
        <f ca="1">MID(CELL("filename",A1),FIND("]", CELL("filename",A1))+1,255)</f>
        <v>DISPUTES_IndIS_NonAdv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08"/>
      <c r="T3" s="108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08"/>
      <c r="AG3" s="108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ht="15" customHeight="1" x14ac:dyDescent="0.25">
      <c r="A4" s="1" t="str">
        <f ca="1">"CLAIMSDURN"&amp;MID(A3,FIND("_",A3),255)</f>
        <v>CLAIMSDURN_IndIS_NonAdv</v>
      </c>
      <c r="B4" s="19"/>
      <c r="C4" s="12"/>
      <c r="D4" s="47" t="s">
        <v>143</v>
      </c>
      <c r="E4" s="47"/>
      <c r="F4" s="108" t="s">
        <v>167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08"/>
      <c r="T4" s="10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08"/>
      <c r="AG4" s="108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</row>
    <row r="5" spans="1:44" ht="15" customHeight="1" x14ac:dyDescent="0.25">
      <c r="A5" s="20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</row>
    <row r="6" spans="1:44" ht="15" customHeight="1" x14ac:dyDescent="0.25">
      <c r="A6" s="20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</row>
    <row r="7" spans="1:44" ht="15" customHeight="1" x14ac:dyDescent="0.25">
      <c r="A7" s="18"/>
      <c r="B7" s="19"/>
      <c r="C7" s="12"/>
      <c r="D7" s="154"/>
      <c r="E7" s="157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</row>
    <row r="8" spans="1:44" ht="30" customHeight="1" x14ac:dyDescent="0.25">
      <c r="A8" s="18"/>
      <c r="B8" s="19"/>
      <c r="C8" s="12"/>
      <c r="D8" s="154"/>
      <c r="E8" s="157"/>
      <c r="F8" s="244" t="s">
        <v>267</v>
      </c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6"/>
      <c r="S8" s="241" t="s">
        <v>141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3"/>
      <c r="AF8" s="232" t="s">
        <v>140</v>
      </c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4"/>
    </row>
    <row r="9" spans="1:44" ht="30" customHeight="1" x14ac:dyDescent="0.25">
      <c r="A9" s="19"/>
      <c r="B9" s="19"/>
      <c r="C9" s="19"/>
      <c r="D9" s="134" t="s">
        <v>298</v>
      </c>
      <c r="E9" s="157"/>
      <c r="F9" s="235" t="s">
        <v>97</v>
      </c>
      <c r="G9" s="236"/>
      <c r="H9" s="237" t="s">
        <v>4</v>
      </c>
      <c r="I9" s="235"/>
      <c r="J9" s="236"/>
      <c r="K9" s="168" t="s">
        <v>5</v>
      </c>
      <c r="L9" s="169" t="s">
        <v>74</v>
      </c>
      <c r="M9" s="215" t="s">
        <v>183</v>
      </c>
      <c r="N9" s="216"/>
      <c r="O9" s="217"/>
      <c r="P9" s="152" t="s">
        <v>184</v>
      </c>
      <c r="Q9" s="215" t="s">
        <v>188</v>
      </c>
      <c r="R9" s="217"/>
      <c r="S9" s="235" t="s">
        <v>97</v>
      </c>
      <c r="T9" s="236"/>
      <c r="U9" s="237" t="s">
        <v>4</v>
      </c>
      <c r="V9" s="235"/>
      <c r="W9" s="236"/>
      <c r="X9" s="168" t="s">
        <v>5</v>
      </c>
      <c r="Y9" s="169" t="s">
        <v>74</v>
      </c>
      <c r="Z9" s="215" t="s">
        <v>183</v>
      </c>
      <c r="AA9" s="216"/>
      <c r="AB9" s="217"/>
      <c r="AC9" s="152" t="s">
        <v>184</v>
      </c>
      <c r="AD9" s="215" t="s">
        <v>188</v>
      </c>
      <c r="AE9" s="217"/>
      <c r="AF9" s="235" t="s">
        <v>97</v>
      </c>
      <c r="AG9" s="236"/>
      <c r="AH9" s="237" t="s">
        <v>4</v>
      </c>
      <c r="AI9" s="235"/>
      <c r="AJ9" s="236"/>
      <c r="AK9" s="168" t="s">
        <v>5</v>
      </c>
      <c r="AL9" s="169" t="s">
        <v>74</v>
      </c>
      <c r="AM9" s="215" t="s">
        <v>183</v>
      </c>
      <c r="AN9" s="216"/>
      <c r="AO9" s="217"/>
      <c r="AP9" s="152" t="s">
        <v>184</v>
      </c>
      <c r="AQ9" s="215" t="s">
        <v>188</v>
      </c>
      <c r="AR9" s="217"/>
    </row>
    <row r="10" spans="1:44" ht="30" customHeight="1" x14ac:dyDescent="0.25">
      <c r="A10" s="19"/>
      <c r="B10" s="19"/>
      <c r="C10" s="19"/>
      <c r="D10" s="170" t="s">
        <v>334</v>
      </c>
      <c r="E10" s="171"/>
      <c r="F10" s="172" t="s">
        <v>97</v>
      </c>
      <c r="G10" s="173" t="s">
        <v>200</v>
      </c>
      <c r="H10" s="173" t="s">
        <v>453</v>
      </c>
      <c r="I10" s="173" t="s">
        <v>452</v>
      </c>
      <c r="J10" s="173" t="s">
        <v>208</v>
      </c>
      <c r="K10" s="173" t="s">
        <v>5</v>
      </c>
      <c r="L10" s="174" t="s">
        <v>74</v>
      </c>
      <c r="M10" s="175" t="s">
        <v>97</v>
      </c>
      <c r="N10" s="175" t="s">
        <v>321</v>
      </c>
      <c r="O10" s="175" t="s">
        <v>322</v>
      </c>
      <c r="P10" s="175" t="s">
        <v>97</v>
      </c>
      <c r="Q10" s="175" t="s">
        <v>97</v>
      </c>
      <c r="R10" s="175" t="s">
        <v>299</v>
      </c>
      <c r="S10" s="172" t="s">
        <v>97</v>
      </c>
      <c r="T10" s="173" t="s">
        <v>200</v>
      </c>
      <c r="U10" s="173" t="s">
        <v>206</v>
      </c>
      <c r="V10" s="173" t="s">
        <v>207</v>
      </c>
      <c r="W10" s="173" t="s">
        <v>208</v>
      </c>
      <c r="X10" s="173" t="s">
        <v>5</v>
      </c>
      <c r="Y10" s="174" t="s">
        <v>74</v>
      </c>
      <c r="Z10" s="175" t="s">
        <v>97</v>
      </c>
      <c r="AA10" s="175" t="s">
        <v>321</v>
      </c>
      <c r="AB10" s="175" t="s">
        <v>322</v>
      </c>
      <c r="AC10" s="175" t="s">
        <v>97</v>
      </c>
      <c r="AD10" s="175" t="s">
        <v>97</v>
      </c>
      <c r="AE10" s="175" t="s">
        <v>299</v>
      </c>
      <c r="AF10" s="172" t="s">
        <v>97</v>
      </c>
      <c r="AG10" s="173" t="s">
        <v>200</v>
      </c>
      <c r="AH10" s="173" t="s">
        <v>206</v>
      </c>
      <c r="AI10" s="173" t="s">
        <v>207</v>
      </c>
      <c r="AJ10" s="173" t="s">
        <v>208</v>
      </c>
      <c r="AK10" s="173" t="s">
        <v>5</v>
      </c>
      <c r="AL10" s="174" t="s">
        <v>74</v>
      </c>
      <c r="AM10" s="175" t="s">
        <v>97</v>
      </c>
      <c r="AN10" s="175" t="s">
        <v>321</v>
      </c>
      <c r="AO10" s="175" t="s">
        <v>322</v>
      </c>
      <c r="AP10" s="175" t="s">
        <v>97</v>
      </c>
      <c r="AQ10" s="175" t="s">
        <v>97</v>
      </c>
      <c r="AR10" s="175" t="s">
        <v>299</v>
      </c>
    </row>
    <row r="11" spans="1:44" s="35" customFormat="1" x14ac:dyDescent="0.25">
      <c r="A11" s="19"/>
      <c r="B11" s="19"/>
      <c r="C11" s="19"/>
      <c r="D11" s="176"/>
      <c r="E11" s="176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</row>
    <row r="12" spans="1:44" ht="15.75" customHeight="1" x14ac:dyDescent="0.25">
      <c r="A12" s="36"/>
      <c r="B12" s="12"/>
      <c r="C12" s="36"/>
      <c r="D12" s="89" t="s">
        <v>173</v>
      </c>
      <c r="E12" s="89"/>
      <c r="F12" s="90" t="s">
        <v>77</v>
      </c>
      <c r="G12" s="90" t="s">
        <v>77</v>
      </c>
      <c r="H12" s="90" t="s">
        <v>77</v>
      </c>
      <c r="I12" s="90" t="s">
        <v>77</v>
      </c>
      <c r="J12" s="90" t="s">
        <v>77</v>
      </c>
      <c r="K12" s="90" t="s">
        <v>77</v>
      </c>
      <c r="L12" s="90" t="s">
        <v>77</v>
      </c>
      <c r="M12" s="90" t="s">
        <v>77</v>
      </c>
      <c r="N12" s="90" t="s">
        <v>77</v>
      </c>
      <c r="O12" s="90" t="s">
        <v>77</v>
      </c>
      <c r="P12" s="90" t="s">
        <v>77</v>
      </c>
      <c r="Q12" s="90" t="s">
        <v>77</v>
      </c>
      <c r="R12" s="90" t="s">
        <v>77</v>
      </c>
      <c r="S12" s="90" t="s">
        <v>77</v>
      </c>
      <c r="T12" s="90" t="s">
        <v>77</v>
      </c>
      <c r="U12" s="90" t="s">
        <v>77</v>
      </c>
      <c r="V12" s="90" t="s">
        <v>77</v>
      </c>
      <c r="W12" s="90" t="s">
        <v>77</v>
      </c>
      <c r="X12" s="90" t="s">
        <v>77</v>
      </c>
      <c r="Y12" s="90" t="s">
        <v>77</v>
      </c>
      <c r="Z12" s="90" t="s">
        <v>77</v>
      </c>
      <c r="AA12" s="90" t="s">
        <v>77</v>
      </c>
      <c r="AB12" s="90" t="s">
        <v>77</v>
      </c>
      <c r="AC12" s="90" t="s">
        <v>77</v>
      </c>
      <c r="AD12" s="90" t="s">
        <v>77</v>
      </c>
      <c r="AE12" s="90" t="s">
        <v>77</v>
      </c>
      <c r="AF12" s="90" t="s">
        <v>77</v>
      </c>
      <c r="AG12" s="90" t="s">
        <v>77</v>
      </c>
      <c r="AH12" s="90" t="s">
        <v>77</v>
      </c>
      <c r="AI12" s="90" t="s">
        <v>77</v>
      </c>
      <c r="AJ12" s="90" t="s">
        <v>77</v>
      </c>
      <c r="AK12" s="90" t="s">
        <v>77</v>
      </c>
      <c r="AL12" s="90" t="s">
        <v>77</v>
      </c>
      <c r="AM12" s="90" t="s">
        <v>77</v>
      </c>
      <c r="AN12" s="90" t="s">
        <v>77</v>
      </c>
      <c r="AO12" s="90" t="s">
        <v>77</v>
      </c>
      <c r="AP12" s="90" t="s">
        <v>77</v>
      </c>
      <c r="AQ12" s="90" t="s">
        <v>77</v>
      </c>
      <c r="AR12" s="90" t="s">
        <v>77</v>
      </c>
    </row>
    <row r="13" spans="1:44" x14ac:dyDescent="0.25">
      <c r="A13" s="111"/>
      <c r="B13" s="36"/>
      <c r="C13" s="12"/>
      <c r="D13" s="92"/>
      <c r="E13" s="153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</row>
    <row r="14" spans="1:44" x14ac:dyDescent="0.25">
      <c r="A14" s="110" t="str">
        <f>D12</f>
        <v>DISPUTES BY NUMBER</v>
      </c>
      <c r="B14" s="36"/>
      <c r="C14" s="40" t="s">
        <v>25</v>
      </c>
      <c r="D14" s="53" t="s">
        <v>351</v>
      </c>
      <c r="E14" s="53" t="s">
        <v>225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"/>
      <c r="L14" s="251">
        <v>0</v>
      </c>
      <c r="M14" s="25"/>
      <c r="N14" s="25"/>
      <c r="O14" s="25"/>
      <c r="P14" s="25"/>
      <c r="Q14" s="25"/>
      <c r="R14" s="25"/>
      <c r="S14" s="251">
        <v>0</v>
      </c>
      <c r="T14" s="251">
        <v>0</v>
      </c>
      <c r="U14" s="251">
        <v>0</v>
      </c>
      <c r="V14" s="251">
        <v>0</v>
      </c>
      <c r="W14" s="251">
        <v>0</v>
      </c>
      <c r="X14" s="25"/>
      <c r="Y14" s="251">
        <v>0</v>
      </c>
      <c r="Z14" s="25"/>
      <c r="AA14" s="25"/>
      <c r="AB14" s="25"/>
      <c r="AC14" s="25"/>
      <c r="AD14" s="25"/>
      <c r="AE14" s="25"/>
      <c r="AF14" s="251">
        <v>0</v>
      </c>
      <c r="AG14" s="251">
        <v>0</v>
      </c>
      <c r="AH14" s="251">
        <v>0</v>
      </c>
      <c r="AI14" s="251">
        <v>0</v>
      </c>
      <c r="AJ14" s="251">
        <v>0</v>
      </c>
      <c r="AK14" s="25"/>
      <c r="AL14" s="251">
        <v>0</v>
      </c>
      <c r="AM14" s="25"/>
      <c r="AN14" s="25"/>
      <c r="AO14" s="25"/>
      <c r="AP14" s="25"/>
      <c r="AQ14" s="25"/>
      <c r="AR14" s="25"/>
    </row>
    <row r="15" spans="1:44" x14ac:dyDescent="0.25">
      <c r="A15" s="110"/>
      <c r="B15" s="36"/>
      <c r="C15" s="40"/>
      <c r="D15" s="92"/>
      <c r="E15" s="153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 spans="1:44" x14ac:dyDescent="0.25">
      <c r="A16" s="111" t="str">
        <f t="shared" ref="A16:A25" si="0">$A$14</f>
        <v>DISPUTES BY NUMBER</v>
      </c>
      <c r="B16" s="36"/>
      <c r="C16" s="12" t="s">
        <v>26</v>
      </c>
      <c r="D16" s="53" t="s">
        <v>353</v>
      </c>
      <c r="E16" s="53" t="s">
        <v>226</v>
      </c>
      <c r="F16" s="95">
        <f>SUBTOTAL(9,F17:F20)</f>
        <v>0</v>
      </c>
      <c r="G16" s="95">
        <f t="shared" ref="G16:R16" si="1">SUBTOTAL(9,G17:G20)</f>
        <v>0</v>
      </c>
      <c r="H16" s="95">
        <f t="shared" si="1"/>
        <v>0</v>
      </c>
      <c r="I16" s="95">
        <f t="shared" si="1"/>
        <v>0</v>
      </c>
      <c r="J16" s="95">
        <f t="shared" si="1"/>
        <v>0</v>
      </c>
      <c r="K16" s="95">
        <f t="shared" si="1"/>
        <v>0</v>
      </c>
      <c r="L16" s="95">
        <f t="shared" si="1"/>
        <v>0</v>
      </c>
      <c r="M16" s="95">
        <f t="shared" si="1"/>
        <v>0</v>
      </c>
      <c r="N16" s="95">
        <f>SUBTOTAL(9,N17:N20)</f>
        <v>0</v>
      </c>
      <c r="O16" s="95">
        <f>SUBTOTAL(9,O17:O20)</f>
        <v>0</v>
      </c>
      <c r="P16" s="95">
        <f t="shared" si="1"/>
        <v>0</v>
      </c>
      <c r="Q16" s="95">
        <f>SUBTOTAL(9,Q17:Q20)</f>
        <v>0</v>
      </c>
      <c r="R16" s="95">
        <f t="shared" si="1"/>
        <v>0</v>
      </c>
      <c r="S16" s="95">
        <f>SUBTOTAL(9,S17:S20)</f>
        <v>0</v>
      </c>
      <c r="T16" s="95">
        <f t="shared" ref="T16:AE16" si="2">SUBTOTAL(9,T17:T20)</f>
        <v>0</v>
      </c>
      <c r="U16" s="95">
        <f t="shared" si="2"/>
        <v>0</v>
      </c>
      <c r="V16" s="95">
        <f t="shared" si="2"/>
        <v>0</v>
      </c>
      <c r="W16" s="95">
        <f t="shared" si="2"/>
        <v>0</v>
      </c>
      <c r="X16" s="95">
        <f t="shared" si="2"/>
        <v>0</v>
      </c>
      <c r="Y16" s="95">
        <f t="shared" si="2"/>
        <v>0</v>
      </c>
      <c r="Z16" s="95">
        <f t="shared" si="2"/>
        <v>0</v>
      </c>
      <c r="AA16" s="95">
        <f>SUBTOTAL(9,AA17:AA20)</f>
        <v>0</v>
      </c>
      <c r="AB16" s="95">
        <f>SUBTOTAL(9,AB17:AB20)</f>
        <v>0</v>
      </c>
      <c r="AC16" s="95">
        <f t="shared" si="2"/>
        <v>0</v>
      </c>
      <c r="AD16" s="95">
        <f>SUBTOTAL(9,AD17:AD20)</f>
        <v>0</v>
      </c>
      <c r="AE16" s="95">
        <f t="shared" si="2"/>
        <v>0</v>
      </c>
      <c r="AF16" s="95">
        <f>SUBTOTAL(9,AF17:AF20)</f>
        <v>0</v>
      </c>
      <c r="AG16" s="95">
        <f t="shared" ref="AG16:AR16" si="3">SUBTOTAL(9,AG17:AG20)</f>
        <v>0</v>
      </c>
      <c r="AH16" s="95">
        <f t="shared" si="3"/>
        <v>0</v>
      </c>
      <c r="AI16" s="95">
        <f t="shared" si="3"/>
        <v>0</v>
      </c>
      <c r="AJ16" s="95">
        <f t="shared" si="3"/>
        <v>0</v>
      </c>
      <c r="AK16" s="95">
        <f t="shared" si="3"/>
        <v>0</v>
      </c>
      <c r="AL16" s="95">
        <f t="shared" si="3"/>
        <v>0</v>
      </c>
      <c r="AM16" s="95">
        <f t="shared" si="3"/>
        <v>0</v>
      </c>
      <c r="AN16" s="95">
        <f>SUBTOTAL(9,AN17:AN20)</f>
        <v>0</v>
      </c>
      <c r="AO16" s="95">
        <f>SUBTOTAL(9,AO17:AO20)</f>
        <v>0</v>
      </c>
      <c r="AP16" s="95">
        <f t="shared" si="3"/>
        <v>0</v>
      </c>
      <c r="AQ16" s="95">
        <f>SUBTOTAL(9,AQ17:AQ20)</f>
        <v>0</v>
      </c>
      <c r="AR16" s="95">
        <f t="shared" si="3"/>
        <v>0</v>
      </c>
    </row>
    <row r="17" spans="1:44" x14ac:dyDescent="0.25">
      <c r="A17" s="111" t="str">
        <f t="shared" si="0"/>
        <v>DISPUTES BY NUMBER</v>
      </c>
      <c r="B17" s="36"/>
      <c r="C17" s="12" t="s">
        <v>26</v>
      </c>
      <c r="D17" s="53" t="s">
        <v>256</v>
      </c>
      <c r="E17" s="53" t="s">
        <v>506</v>
      </c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"/>
      <c r="L17" s="251">
        <v>0</v>
      </c>
      <c r="M17" s="25"/>
      <c r="N17" s="25"/>
      <c r="O17" s="25"/>
      <c r="P17" s="25"/>
      <c r="Q17" s="25"/>
      <c r="R17" s="25"/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"/>
      <c r="Y17" s="251">
        <v>0</v>
      </c>
      <c r="Z17" s="25"/>
      <c r="AA17" s="25"/>
      <c r="AB17" s="25"/>
      <c r="AC17" s="25"/>
      <c r="AD17" s="25"/>
      <c r="AE17" s="25"/>
      <c r="AF17" s="251">
        <v>0</v>
      </c>
      <c r="AG17" s="251">
        <v>0</v>
      </c>
      <c r="AH17" s="251">
        <v>0</v>
      </c>
      <c r="AI17" s="251">
        <v>0</v>
      </c>
      <c r="AJ17" s="251">
        <v>0</v>
      </c>
      <c r="AK17" s="25"/>
      <c r="AL17" s="251">
        <v>0</v>
      </c>
      <c r="AM17" s="25"/>
      <c r="AN17" s="25"/>
      <c r="AO17" s="25"/>
      <c r="AP17" s="25"/>
      <c r="AQ17" s="25"/>
      <c r="AR17" s="25"/>
    </row>
    <row r="18" spans="1:44" x14ac:dyDescent="0.25">
      <c r="A18" s="111" t="str">
        <f t="shared" si="0"/>
        <v>DISPUTES BY NUMBER</v>
      </c>
      <c r="B18" s="36"/>
      <c r="C18" s="12" t="s">
        <v>26</v>
      </c>
      <c r="D18" s="53" t="s">
        <v>255</v>
      </c>
      <c r="E18" s="53" t="s">
        <v>507</v>
      </c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"/>
      <c r="L18" s="251">
        <v>0</v>
      </c>
      <c r="M18" s="25"/>
      <c r="N18" s="25"/>
      <c r="O18" s="25"/>
      <c r="P18" s="25"/>
      <c r="Q18" s="25"/>
      <c r="R18" s="25"/>
      <c r="S18" s="251">
        <v>0</v>
      </c>
      <c r="T18" s="251">
        <v>0</v>
      </c>
      <c r="U18" s="251">
        <v>0</v>
      </c>
      <c r="V18" s="251">
        <v>0</v>
      </c>
      <c r="W18" s="251">
        <v>0</v>
      </c>
      <c r="X18" s="25"/>
      <c r="Y18" s="251">
        <v>0</v>
      </c>
      <c r="Z18" s="25"/>
      <c r="AA18" s="25"/>
      <c r="AB18" s="25"/>
      <c r="AC18" s="25"/>
      <c r="AD18" s="25"/>
      <c r="AE18" s="25"/>
      <c r="AF18" s="251">
        <v>0</v>
      </c>
      <c r="AG18" s="251">
        <v>0</v>
      </c>
      <c r="AH18" s="251">
        <v>0</v>
      </c>
      <c r="AI18" s="251">
        <v>0</v>
      </c>
      <c r="AJ18" s="251">
        <v>0</v>
      </c>
      <c r="AK18" s="25"/>
      <c r="AL18" s="251">
        <v>0</v>
      </c>
      <c r="AM18" s="25"/>
      <c r="AN18" s="25"/>
      <c r="AO18" s="25"/>
      <c r="AP18" s="25"/>
      <c r="AQ18" s="25"/>
      <c r="AR18" s="25"/>
    </row>
    <row r="19" spans="1:44" x14ac:dyDescent="0.25">
      <c r="A19" s="111" t="str">
        <f t="shared" si="0"/>
        <v>DISPUTES BY NUMBER</v>
      </c>
      <c r="B19" s="36"/>
      <c r="C19" s="12" t="s">
        <v>26</v>
      </c>
      <c r="D19" s="53" t="s">
        <v>523</v>
      </c>
      <c r="E19" s="53" t="s">
        <v>508</v>
      </c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"/>
      <c r="L19" s="251">
        <v>0</v>
      </c>
      <c r="M19" s="25"/>
      <c r="N19" s="25"/>
      <c r="O19" s="25"/>
      <c r="P19" s="25"/>
      <c r="Q19" s="25"/>
      <c r="R19" s="25"/>
      <c r="S19" s="251">
        <v>0</v>
      </c>
      <c r="T19" s="251">
        <v>0</v>
      </c>
      <c r="U19" s="251">
        <v>0</v>
      </c>
      <c r="V19" s="251">
        <v>0</v>
      </c>
      <c r="W19" s="251">
        <v>0</v>
      </c>
      <c r="X19" s="25"/>
      <c r="Y19" s="251">
        <v>0</v>
      </c>
      <c r="Z19" s="25"/>
      <c r="AA19" s="25"/>
      <c r="AB19" s="25"/>
      <c r="AC19" s="25"/>
      <c r="AD19" s="25"/>
      <c r="AE19" s="25"/>
      <c r="AF19" s="251">
        <v>0</v>
      </c>
      <c r="AG19" s="251">
        <v>0</v>
      </c>
      <c r="AH19" s="251">
        <v>0</v>
      </c>
      <c r="AI19" s="251">
        <v>0</v>
      </c>
      <c r="AJ19" s="251">
        <v>0</v>
      </c>
      <c r="AK19" s="25"/>
      <c r="AL19" s="251">
        <v>0</v>
      </c>
      <c r="AM19" s="25"/>
      <c r="AN19" s="25"/>
      <c r="AO19" s="25"/>
      <c r="AP19" s="25"/>
      <c r="AQ19" s="25"/>
      <c r="AR19" s="25"/>
    </row>
    <row r="20" spans="1:44" x14ac:dyDescent="0.25">
      <c r="A20" s="111" t="str">
        <f t="shared" si="0"/>
        <v>DISPUTES BY NUMBER</v>
      </c>
      <c r="B20" s="36"/>
      <c r="C20" s="12" t="s">
        <v>26</v>
      </c>
      <c r="D20" s="53" t="s">
        <v>292</v>
      </c>
      <c r="E20" s="53" t="s">
        <v>509</v>
      </c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"/>
      <c r="L20" s="251">
        <v>0</v>
      </c>
      <c r="M20" s="25"/>
      <c r="N20" s="25"/>
      <c r="O20" s="25"/>
      <c r="P20" s="25"/>
      <c r="Q20" s="25"/>
      <c r="R20" s="25"/>
      <c r="S20" s="251">
        <v>0</v>
      </c>
      <c r="T20" s="251">
        <v>0</v>
      </c>
      <c r="U20" s="251">
        <v>0</v>
      </c>
      <c r="V20" s="251">
        <v>0</v>
      </c>
      <c r="W20" s="251">
        <v>0</v>
      </c>
      <c r="X20" s="25"/>
      <c r="Y20" s="251">
        <v>0</v>
      </c>
      <c r="Z20" s="25"/>
      <c r="AA20" s="25"/>
      <c r="AB20" s="25"/>
      <c r="AC20" s="25"/>
      <c r="AD20" s="25"/>
      <c r="AE20" s="25"/>
      <c r="AF20" s="251">
        <v>0</v>
      </c>
      <c r="AG20" s="251">
        <v>0</v>
      </c>
      <c r="AH20" s="251">
        <v>0</v>
      </c>
      <c r="AI20" s="251">
        <v>0</v>
      </c>
      <c r="AJ20" s="251">
        <v>0</v>
      </c>
      <c r="AK20" s="25"/>
      <c r="AL20" s="251">
        <v>0</v>
      </c>
      <c r="AM20" s="25"/>
      <c r="AN20" s="25"/>
      <c r="AO20" s="25"/>
      <c r="AP20" s="25"/>
      <c r="AQ20" s="25"/>
      <c r="AR20" s="25"/>
    </row>
    <row r="21" spans="1:44" x14ac:dyDescent="0.25">
      <c r="A21" s="111" t="str">
        <f t="shared" si="0"/>
        <v>DISPUTES BY NUMBER</v>
      </c>
      <c r="B21" s="36"/>
      <c r="C21" s="12" t="s">
        <v>26</v>
      </c>
      <c r="D21" s="53" t="s">
        <v>354</v>
      </c>
      <c r="E21" s="53" t="s">
        <v>227</v>
      </c>
      <c r="F21" s="95">
        <f>SUBTOTAL(9,F22:F24)</f>
        <v>0</v>
      </c>
      <c r="G21" s="95">
        <f>SUBTOTAL(9,G22:G24)</f>
        <v>0</v>
      </c>
      <c r="H21" s="95">
        <f t="shared" ref="H21:R21" si="4">SUBTOTAL(9,H22:H24)</f>
        <v>0</v>
      </c>
      <c r="I21" s="95">
        <f>SUBTOTAL(9,I22:I24)</f>
        <v>0</v>
      </c>
      <c r="J21" s="95">
        <f>SUBTOTAL(9,J22:J24)</f>
        <v>0</v>
      </c>
      <c r="K21" s="95">
        <f t="shared" si="4"/>
        <v>0</v>
      </c>
      <c r="L21" s="95">
        <f>SUBTOTAL(9,L22:L24)</f>
        <v>0</v>
      </c>
      <c r="M21" s="95">
        <f t="shared" si="4"/>
        <v>0</v>
      </c>
      <c r="N21" s="95">
        <f>SUBTOTAL(9,N22:N24)</f>
        <v>0</v>
      </c>
      <c r="O21" s="95">
        <f>SUBTOTAL(9,O22:O24)</f>
        <v>0</v>
      </c>
      <c r="P21" s="95">
        <f t="shared" si="4"/>
        <v>0</v>
      </c>
      <c r="Q21" s="95">
        <f>SUBTOTAL(9,Q22:Q24)</f>
        <v>0</v>
      </c>
      <c r="R21" s="95">
        <f t="shared" si="4"/>
        <v>0</v>
      </c>
      <c r="S21" s="95">
        <f t="shared" ref="S21:Y21" si="5">SUBTOTAL(9,S22:S24)</f>
        <v>0</v>
      </c>
      <c r="T21" s="95">
        <f t="shared" si="5"/>
        <v>0</v>
      </c>
      <c r="U21" s="95">
        <f t="shared" si="5"/>
        <v>0</v>
      </c>
      <c r="V21" s="95">
        <f t="shared" si="5"/>
        <v>0</v>
      </c>
      <c r="W21" s="95">
        <f t="shared" si="5"/>
        <v>0</v>
      </c>
      <c r="X21" s="95">
        <f t="shared" si="5"/>
        <v>0</v>
      </c>
      <c r="Y21" s="95">
        <f t="shared" si="5"/>
        <v>0</v>
      </c>
      <c r="Z21" s="95">
        <f t="shared" ref="Z21:AE21" si="6">SUBTOTAL(9,Z22:Z24)</f>
        <v>0</v>
      </c>
      <c r="AA21" s="95">
        <f>SUBTOTAL(9,AA22:AA24)</f>
        <v>0</v>
      </c>
      <c r="AB21" s="95">
        <f>SUBTOTAL(9,AB22:AB24)</f>
        <v>0</v>
      </c>
      <c r="AC21" s="95">
        <f t="shared" si="6"/>
        <v>0</v>
      </c>
      <c r="AD21" s="95">
        <f>SUBTOTAL(9,AD22:AD24)</f>
        <v>0</v>
      </c>
      <c r="AE21" s="95">
        <f t="shared" si="6"/>
        <v>0</v>
      </c>
      <c r="AF21" s="95">
        <f t="shared" ref="AF21:AL21" si="7">SUBTOTAL(9,AF22:AF24)</f>
        <v>0</v>
      </c>
      <c r="AG21" s="95">
        <f t="shared" si="7"/>
        <v>0</v>
      </c>
      <c r="AH21" s="95">
        <f t="shared" si="7"/>
        <v>0</v>
      </c>
      <c r="AI21" s="95">
        <f t="shared" si="7"/>
        <v>0</v>
      </c>
      <c r="AJ21" s="95">
        <f t="shared" si="7"/>
        <v>0</v>
      </c>
      <c r="AK21" s="95">
        <f t="shared" si="7"/>
        <v>0</v>
      </c>
      <c r="AL21" s="95">
        <f t="shared" si="7"/>
        <v>0</v>
      </c>
      <c r="AM21" s="95">
        <f t="shared" ref="AM21:AR21" si="8">SUBTOTAL(9,AM22:AM24)</f>
        <v>0</v>
      </c>
      <c r="AN21" s="95">
        <f>SUBTOTAL(9,AN22:AN24)</f>
        <v>0</v>
      </c>
      <c r="AO21" s="95">
        <f>SUBTOTAL(9,AO22:AO24)</f>
        <v>0</v>
      </c>
      <c r="AP21" s="95">
        <f t="shared" si="8"/>
        <v>0</v>
      </c>
      <c r="AQ21" s="95">
        <f>SUBTOTAL(9,AQ22:AQ24)</f>
        <v>0</v>
      </c>
      <c r="AR21" s="95">
        <f t="shared" si="8"/>
        <v>0</v>
      </c>
    </row>
    <row r="22" spans="1:44" x14ac:dyDescent="0.25">
      <c r="A22" s="111" t="str">
        <f t="shared" si="0"/>
        <v>DISPUTES BY NUMBER</v>
      </c>
      <c r="B22" s="36"/>
      <c r="C22" s="12" t="s">
        <v>26</v>
      </c>
      <c r="D22" s="53" t="s">
        <v>222</v>
      </c>
      <c r="E22" s="53" t="s">
        <v>257</v>
      </c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"/>
      <c r="L22" s="251">
        <v>0</v>
      </c>
      <c r="M22" s="25"/>
      <c r="N22" s="25"/>
      <c r="O22" s="25"/>
      <c r="P22" s="25"/>
      <c r="Q22" s="25"/>
      <c r="R22" s="25"/>
      <c r="S22" s="251">
        <v>0</v>
      </c>
      <c r="T22" s="251">
        <v>0</v>
      </c>
      <c r="U22" s="251">
        <v>0</v>
      </c>
      <c r="V22" s="251">
        <v>0</v>
      </c>
      <c r="W22" s="251">
        <v>0</v>
      </c>
      <c r="X22" s="25"/>
      <c r="Y22" s="251">
        <v>0</v>
      </c>
      <c r="Z22" s="25"/>
      <c r="AA22" s="25"/>
      <c r="AB22" s="25"/>
      <c r="AC22" s="25"/>
      <c r="AD22" s="25"/>
      <c r="AE22" s="25"/>
      <c r="AF22" s="251">
        <v>0</v>
      </c>
      <c r="AG22" s="251">
        <v>0</v>
      </c>
      <c r="AH22" s="251">
        <v>0</v>
      </c>
      <c r="AI22" s="251">
        <v>0</v>
      </c>
      <c r="AJ22" s="251">
        <v>0</v>
      </c>
      <c r="AK22" s="25"/>
      <c r="AL22" s="251">
        <v>0</v>
      </c>
      <c r="AM22" s="25"/>
      <c r="AN22" s="25"/>
      <c r="AO22" s="25"/>
      <c r="AP22" s="25"/>
      <c r="AQ22" s="25"/>
      <c r="AR22" s="25"/>
    </row>
    <row r="23" spans="1:44" x14ac:dyDescent="0.25">
      <c r="A23" s="111" t="str">
        <f t="shared" si="0"/>
        <v>DISPUTES BY NUMBER</v>
      </c>
      <c r="B23" s="36"/>
      <c r="C23" s="12" t="s">
        <v>26</v>
      </c>
      <c r="D23" s="53" t="s">
        <v>224</v>
      </c>
      <c r="E23" s="53" t="s">
        <v>258</v>
      </c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"/>
      <c r="L23" s="251">
        <v>0</v>
      </c>
      <c r="M23" s="25"/>
      <c r="N23" s="25"/>
      <c r="O23" s="25"/>
      <c r="P23" s="25"/>
      <c r="Q23" s="25"/>
      <c r="R23" s="25"/>
      <c r="S23" s="251">
        <v>0</v>
      </c>
      <c r="T23" s="251">
        <v>0</v>
      </c>
      <c r="U23" s="251">
        <v>0</v>
      </c>
      <c r="V23" s="251">
        <v>0</v>
      </c>
      <c r="W23" s="251">
        <v>0</v>
      </c>
      <c r="X23" s="25"/>
      <c r="Y23" s="251">
        <v>0</v>
      </c>
      <c r="Z23" s="25"/>
      <c r="AA23" s="25"/>
      <c r="AB23" s="25"/>
      <c r="AC23" s="25"/>
      <c r="AD23" s="25"/>
      <c r="AE23" s="25"/>
      <c r="AF23" s="251">
        <v>0</v>
      </c>
      <c r="AG23" s="251">
        <v>0</v>
      </c>
      <c r="AH23" s="251">
        <v>0</v>
      </c>
      <c r="AI23" s="251">
        <v>0</v>
      </c>
      <c r="AJ23" s="251">
        <v>0</v>
      </c>
      <c r="AK23" s="25"/>
      <c r="AL23" s="251">
        <v>0</v>
      </c>
      <c r="AM23" s="25"/>
      <c r="AN23" s="25"/>
      <c r="AO23" s="25"/>
      <c r="AP23" s="25"/>
      <c r="AQ23" s="25"/>
      <c r="AR23" s="25"/>
    </row>
    <row r="24" spans="1:44" x14ac:dyDescent="0.25">
      <c r="A24" s="111" t="str">
        <f t="shared" si="0"/>
        <v>DISPUTES BY NUMBER</v>
      </c>
      <c r="B24" s="36"/>
      <c r="C24" s="12" t="s">
        <v>26</v>
      </c>
      <c r="D24" s="53" t="s">
        <v>341</v>
      </c>
      <c r="E24" s="53" t="s">
        <v>259</v>
      </c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"/>
      <c r="L24" s="251">
        <v>0</v>
      </c>
      <c r="M24" s="25"/>
      <c r="N24" s="25"/>
      <c r="O24" s="25"/>
      <c r="P24" s="25"/>
      <c r="Q24" s="25"/>
      <c r="R24" s="25"/>
      <c r="S24" s="251">
        <v>0</v>
      </c>
      <c r="T24" s="251">
        <v>0</v>
      </c>
      <c r="U24" s="251">
        <v>0</v>
      </c>
      <c r="V24" s="251">
        <v>0</v>
      </c>
      <c r="W24" s="251">
        <v>0</v>
      </c>
      <c r="X24" s="25"/>
      <c r="Y24" s="251">
        <v>0</v>
      </c>
      <c r="Z24" s="25"/>
      <c r="AA24" s="25"/>
      <c r="AB24" s="25"/>
      <c r="AC24" s="25"/>
      <c r="AD24" s="25"/>
      <c r="AE24" s="25"/>
      <c r="AF24" s="251">
        <v>0</v>
      </c>
      <c r="AG24" s="251">
        <v>0</v>
      </c>
      <c r="AH24" s="251">
        <v>0</v>
      </c>
      <c r="AI24" s="251">
        <v>0</v>
      </c>
      <c r="AJ24" s="251">
        <v>0</v>
      </c>
      <c r="AK24" s="25"/>
      <c r="AL24" s="251">
        <v>0</v>
      </c>
      <c r="AM24" s="25"/>
      <c r="AN24" s="25"/>
      <c r="AO24" s="25"/>
      <c r="AP24" s="25"/>
      <c r="AQ24" s="25"/>
      <c r="AR24" s="25"/>
    </row>
    <row r="25" spans="1:44" x14ac:dyDescent="0.25">
      <c r="A25" s="111" t="str">
        <f t="shared" si="0"/>
        <v>DISPUTES BY NUMBER</v>
      </c>
      <c r="B25" s="36"/>
      <c r="C25" s="12" t="s">
        <v>26</v>
      </c>
      <c r="D25" s="53" t="s">
        <v>515</v>
      </c>
      <c r="E25" s="53" t="s">
        <v>228</v>
      </c>
      <c r="F25" s="95">
        <f t="shared" ref="F25:AR25" si="9">F14+F16-F21</f>
        <v>0</v>
      </c>
      <c r="G25" s="95">
        <f t="shared" si="9"/>
        <v>0</v>
      </c>
      <c r="H25" s="95">
        <f t="shared" si="9"/>
        <v>0</v>
      </c>
      <c r="I25" s="95">
        <f t="shared" si="9"/>
        <v>0</v>
      </c>
      <c r="J25" s="95">
        <f t="shared" si="9"/>
        <v>0</v>
      </c>
      <c r="K25" s="95">
        <f t="shared" si="9"/>
        <v>0</v>
      </c>
      <c r="L25" s="95">
        <f t="shared" si="9"/>
        <v>0</v>
      </c>
      <c r="M25" s="95">
        <f t="shared" si="9"/>
        <v>0</v>
      </c>
      <c r="N25" s="95">
        <f t="shared" si="9"/>
        <v>0</v>
      </c>
      <c r="O25" s="95">
        <f t="shared" si="9"/>
        <v>0</v>
      </c>
      <c r="P25" s="95">
        <f t="shared" si="9"/>
        <v>0</v>
      </c>
      <c r="Q25" s="95">
        <f t="shared" si="9"/>
        <v>0</v>
      </c>
      <c r="R25" s="95">
        <f t="shared" si="9"/>
        <v>0</v>
      </c>
      <c r="S25" s="95">
        <f t="shared" si="9"/>
        <v>0</v>
      </c>
      <c r="T25" s="95">
        <f t="shared" si="9"/>
        <v>0</v>
      </c>
      <c r="U25" s="95">
        <f t="shared" si="9"/>
        <v>0</v>
      </c>
      <c r="V25" s="95">
        <f t="shared" si="9"/>
        <v>0</v>
      </c>
      <c r="W25" s="95">
        <f t="shared" si="9"/>
        <v>0</v>
      </c>
      <c r="X25" s="95">
        <f t="shared" si="9"/>
        <v>0</v>
      </c>
      <c r="Y25" s="95">
        <f t="shared" si="9"/>
        <v>0</v>
      </c>
      <c r="Z25" s="95">
        <f t="shared" si="9"/>
        <v>0</v>
      </c>
      <c r="AA25" s="95">
        <f t="shared" si="9"/>
        <v>0</v>
      </c>
      <c r="AB25" s="95">
        <f t="shared" si="9"/>
        <v>0</v>
      </c>
      <c r="AC25" s="95">
        <f t="shared" si="9"/>
        <v>0</v>
      </c>
      <c r="AD25" s="95">
        <f t="shared" si="9"/>
        <v>0</v>
      </c>
      <c r="AE25" s="95">
        <f t="shared" si="9"/>
        <v>0</v>
      </c>
      <c r="AF25" s="95">
        <f t="shared" si="9"/>
        <v>0</v>
      </c>
      <c r="AG25" s="95">
        <f t="shared" si="9"/>
        <v>0</v>
      </c>
      <c r="AH25" s="95">
        <f t="shared" si="9"/>
        <v>0</v>
      </c>
      <c r="AI25" s="95">
        <f t="shared" si="9"/>
        <v>0</v>
      </c>
      <c r="AJ25" s="95">
        <f t="shared" si="9"/>
        <v>0</v>
      </c>
      <c r="AK25" s="95">
        <f t="shared" si="9"/>
        <v>0</v>
      </c>
      <c r="AL25" s="95">
        <f t="shared" si="9"/>
        <v>0</v>
      </c>
      <c r="AM25" s="95">
        <f t="shared" si="9"/>
        <v>0</v>
      </c>
      <c r="AN25" s="95">
        <f t="shared" si="9"/>
        <v>0</v>
      </c>
      <c r="AO25" s="95">
        <f t="shared" si="9"/>
        <v>0</v>
      </c>
      <c r="AP25" s="95">
        <f t="shared" si="9"/>
        <v>0</v>
      </c>
      <c r="AQ25" s="95">
        <f t="shared" si="9"/>
        <v>0</v>
      </c>
      <c r="AR25" s="95">
        <f t="shared" si="9"/>
        <v>0</v>
      </c>
    </row>
    <row r="26" spans="1:44" x14ac:dyDescent="0.25">
      <c r="A26" s="111"/>
      <c r="B26" s="36"/>
      <c r="C26" s="1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</row>
    <row r="27" spans="1:44" x14ac:dyDescent="0.25">
      <c r="A27" s="111" t="str">
        <f t="shared" ref="A27:A35" si="10">$A$14</f>
        <v>DISPUTES BY NUMBER</v>
      </c>
      <c r="B27" s="36"/>
      <c r="C27" s="12" t="s">
        <v>26</v>
      </c>
      <c r="D27" s="53" t="s">
        <v>355</v>
      </c>
      <c r="E27" s="53" t="s">
        <v>27</v>
      </c>
      <c r="F27" s="95">
        <f t="shared" ref="F27:R27" si="11">SUBTOTAL(9,F28:F35)</f>
        <v>0</v>
      </c>
      <c r="G27" s="95">
        <f t="shared" si="11"/>
        <v>0</v>
      </c>
      <c r="H27" s="95">
        <f t="shared" si="11"/>
        <v>0</v>
      </c>
      <c r="I27" s="95">
        <f t="shared" si="11"/>
        <v>0</v>
      </c>
      <c r="J27" s="95">
        <f t="shared" si="11"/>
        <v>0</v>
      </c>
      <c r="K27" s="95">
        <f t="shared" si="11"/>
        <v>0</v>
      </c>
      <c r="L27" s="95">
        <f t="shared" si="11"/>
        <v>0</v>
      </c>
      <c r="M27" s="95">
        <f t="shared" si="11"/>
        <v>0</v>
      </c>
      <c r="N27" s="95">
        <f>SUBTOTAL(9,N28:N35)</f>
        <v>0</v>
      </c>
      <c r="O27" s="95">
        <f>SUBTOTAL(9,O28:O35)</f>
        <v>0</v>
      </c>
      <c r="P27" s="95">
        <f t="shared" si="11"/>
        <v>0</v>
      </c>
      <c r="Q27" s="95">
        <f>SUBTOTAL(9,Q28:Q35)</f>
        <v>0</v>
      </c>
      <c r="R27" s="95">
        <f t="shared" si="11"/>
        <v>0</v>
      </c>
      <c r="S27" s="95">
        <f t="shared" ref="S27:AR27" si="12">SUBTOTAL(9,S28:S35)</f>
        <v>0</v>
      </c>
      <c r="T27" s="95">
        <f t="shared" si="12"/>
        <v>0</v>
      </c>
      <c r="U27" s="95">
        <f t="shared" si="12"/>
        <v>0</v>
      </c>
      <c r="V27" s="95">
        <f t="shared" si="12"/>
        <v>0</v>
      </c>
      <c r="W27" s="95">
        <f t="shared" si="12"/>
        <v>0</v>
      </c>
      <c r="X27" s="95">
        <f t="shared" si="12"/>
        <v>0</v>
      </c>
      <c r="Y27" s="95">
        <f t="shared" si="12"/>
        <v>0</v>
      </c>
      <c r="Z27" s="95">
        <f t="shared" si="12"/>
        <v>0</v>
      </c>
      <c r="AA27" s="95">
        <f>SUBTOTAL(9,AA28:AA35)</f>
        <v>0</v>
      </c>
      <c r="AB27" s="95">
        <f>SUBTOTAL(9,AB28:AB35)</f>
        <v>0</v>
      </c>
      <c r="AC27" s="95">
        <f t="shared" si="12"/>
        <v>0</v>
      </c>
      <c r="AD27" s="95">
        <f>SUBTOTAL(9,AD28:AD35)</f>
        <v>0</v>
      </c>
      <c r="AE27" s="95">
        <f t="shared" si="12"/>
        <v>0</v>
      </c>
      <c r="AF27" s="95">
        <f t="shared" si="12"/>
        <v>0</v>
      </c>
      <c r="AG27" s="95">
        <f t="shared" si="12"/>
        <v>0</v>
      </c>
      <c r="AH27" s="95">
        <f t="shared" si="12"/>
        <v>0</v>
      </c>
      <c r="AI27" s="95">
        <f t="shared" si="12"/>
        <v>0</v>
      </c>
      <c r="AJ27" s="95">
        <f t="shared" si="12"/>
        <v>0</v>
      </c>
      <c r="AK27" s="95">
        <f t="shared" si="12"/>
        <v>0</v>
      </c>
      <c r="AL27" s="95">
        <f t="shared" si="12"/>
        <v>0</v>
      </c>
      <c r="AM27" s="95">
        <f t="shared" si="12"/>
        <v>0</v>
      </c>
      <c r="AN27" s="95">
        <f>SUBTOTAL(9,AN28:AN35)</f>
        <v>0</v>
      </c>
      <c r="AO27" s="95">
        <f>SUBTOTAL(9,AO28:AO35)</f>
        <v>0</v>
      </c>
      <c r="AP27" s="95">
        <f t="shared" si="12"/>
        <v>0</v>
      </c>
      <c r="AQ27" s="95">
        <f>SUBTOTAL(9,AQ28:AQ35)</f>
        <v>0</v>
      </c>
      <c r="AR27" s="95">
        <f t="shared" si="12"/>
        <v>0</v>
      </c>
    </row>
    <row r="28" spans="1:44" x14ac:dyDescent="0.25">
      <c r="A28" s="111" t="str">
        <f t="shared" si="10"/>
        <v>DISPUTES BY NUMBER</v>
      </c>
      <c r="B28" s="36"/>
      <c r="C28" s="12" t="s">
        <v>26</v>
      </c>
      <c r="D28" s="53" t="s">
        <v>454</v>
      </c>
      <c r="E28" s="53" t="s">
        <v>229</v>
      </c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"/>
      <c r="L28" s="251">
        <v>0</v>
      </c>
      <c r="M28" s="25"/>
      <c r="N28" s="25"/>
      <c r="O28" s="25"/>
      <c r="P28" s="25"/>
      <c r="Q28" s="25"/>
      <c r="R28" s="25"/>
      <c r="S28" s="251">
        <v>0</v>
      </c>
      <c r="T28" s="251">
        <v>0</v>
      </c>
      <c r="U28" s="251">
        <v>0</v>
      </c>
      <c r="V28" s="251">
        <v>0</v>
      </c>
      <c r="W28" s="251">
        <v>0</v>
      </c>
      <c r="X28" s="25"/>
      <c r="Y28" s="251">
        <v>0</v>
      </c>
      <c r="Z28" s="25"/>
      <c r="AA28" s="25"/>
      <c r="AB28" s="25"/>
      <c r="AC28" s="25"/>
      <c r="AD28" s="25"/>
      <c r="AE28" s="25"/>
      <c r="AF28" s="251">
        <v>0</v>
      </c>
      <c r="AG28" s="251">
        <v>0</v>
      </c>
      <c r="AH28" s="251">
        <v>0</v>
      </c>
      <c r="AI28" s="251">
        <v>0</v>
      </c>
      <c r="AJ28" s="251">
        <v>0</v>
      </c>
      <c r="AK28" s="25"/>
      <c r="AL28" s="251">
        <v>0</v>
      </c>
      <c r="AM28" s="25"/>
      <c r="AN28" s="25"/>
      <c r="AO28" s="25"/>
      <c r="AP28" s="25"/>
      <c r="AQ28" s="25"/>
      <c r="AR28" s="25"/>
    </row>
    <row r="29" spans="1:44" x14ac:dyDescent="0.25">
      <c r="A29" s="111" t="str">
        <f t="shared" si="10"/>
        <v>DISPUTES BY NUMBER</v>
      </c>
      <c r="B29" s="36"/>
      <c r="C29" s="12" t="s">
        <v>26</v>
      </c>
      <c r="D29" s="53" t="s">
        <v>455</v>
      </c>
      <c r="E29" s="53" t="s">
        <v>230</v>
      </c>
      <c r="F29" s="95">
        <f>SUBTOTAL(9,F30:F32)</f>
        <v>0</v>
      </c>
      <c r="G29" s="95">
        <f t="shared" ref="G29:AR29" si="13">SUBTOTAL(9,G30:G32)</f>
        <v>0</v>
      </c>
      <c r="H29" s="95">
        <f t="shared" si="13"/>
        <v>0</v>
      </c>
      <c r="I29" s="95">
        <f t="shared" si="13"/>
        <v>0</v>
      </c>
      <c r="J29" s="95">
        <f t="shared" si="13"/>
        <v>0</v>
      </c>
      <c r="K29" s="95">
        <f t="shared" si="13"/>
        <v>0</v>
      </c>
      <c r="L29" s="95">
        <f t="shared" si="13"/>
        <v>0</v>
      </c>
      <c r="M29" s="95">
        <f t="shared" si="13"/>
        <v>0</v>
      </c>
      <c r="N29" s="95">
        <f t="shared" si="13"/>
        <v>0</v>
      </c>
      <c r="O29" s="95">
        <f t="shared" si="13"/>
        <v>0</v>
      </c>
      <c r="P29" s="95">
        <f t="shared" si="13"/>
        <v>0</v>
      </c>
      <c r="Q29" s="95">
        <f t="shared" si="13"/>
        <v>0</v>
      </c>
      <c r="R29" s="95">
        <f t="shared" si="13"/>
        <v>0</v>
      </c>
      <c r="S29" s="95">
        <f t="shared" si="13"/>
        <v>0</v>
      </c>
      <c r="T29" s="95">
        <f t="shared" si="13"/>
        <v>0</v>
      </c>
      <c r="U29" s="95">
        <f t="shared" si="13"/>
        <v>0</v>
      </c>
      <c r="V29" s="95">
        <f t="shared" si="13"/>
        <v>0</v>
      </c>
      <c r="W29" s="95">
        <f t="shared" si="13"/>
        <v>0</v>
      </c>
      <c r="X29" s="95">
        <f t="shared" si="13"/>
        <v>0</v>
      </c>
      <c r="Y29" s="95">
        <f t="shared" si="13"/>
        <v>0</v>
      </c>
      <c r="Z29" s="95">
        <f t="shared" si="13"/>
        <v>0</v>
      </c>
      <c r="AA29" s="95">
        <f t="shared" si="13"/>
        <v>0</v>
      </c>
      <c r="AB29" s="95">
        <f t="shared" si="13"/>
        <v>0</v>
      </c>
      <c r="AC29" s="95">
        <f t="shared" si="13"/>
        <v>0</v>
      </c>
      <c r="AD29" s="95">
        <f t="shared" si="13"/>
        <v>0</v>
      </c>
      <c r="AE29" s="95">
        <f t="shared" si="13"/>
        <v>0</v>
      </c>
      <c r="AF29" s="95">
        <f t="shared" si="13"/>
        <v>0</v>
      </c>
      <c r="AG29" s="95">
        <f t="shared" si="13"/>
        <v>0</v>
      </c>
      <c r="AH29" s="95">
        <f t="shared" si="13"/>
        <v>0</v>
      </c>
      <c r="AI29" s="95">
        <f t="shared" si="13"/>
        <v>0</v>
      </c>
      <c r="AJ29" s="95">
        <f t="shared" si="13"/>
        <v>0</v>
      </c>
      <c r="AK29" s="95">
        <f t="shared" si="13"/>
        <v>0</v>
      </c>
      <c r="AL29" s="95">
        <f t="shared" si="13"/>
        <v>0</v>
      </c>
      <c r="AM29" s="95">
        <f t="shared" si="13"/>
        <v>0</v>
      </c>
      <c r="AN29" s="95">
        <f t="shared" si="13"/>
        <v>0</v>
      </c>
      <c r="AO29" s="95">
        <f t="shared" si="13"/>
        <v>0</v>
      </c>
      <c r="AP29" s="95">
        <f t="shared" si="13"/>
        <v>0</v>
      </c>
      <c r="AQ29" s="95">
        <f t="shared" si="13"/>
        <v>0</v>
      </c>
      <c r="AR29" s="95">
        <f t="shared" si="13"/>
        <v>0</v>
      </c>
    </row>
    <row r="30" spans="1:44" x14ac:dyDescent="0.25">
      <c r="A30" s="111" t="str">
        <f t="shared" si="10"/>
        <v>DISPUTES BY NUMBER</v>
      </c>
      <c r="B30" s="36"/>
      <c r="C30" s="12" t="s">
        <v>26</v>
      </c>
      <c r="D30" s="53" t="s">
        <v>456</v>
      </c>
      <c r="E30" s="53" t="s">
        <v>510</v>
      </c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"/>
      <c r="L30" s="251">
        <v>0</v>
      </c>
      <c r="M30" s="25"/>
      <c r="N30" s="25"/>
      <c r="O30" s="25"/>
      <c r="P30" s="25"/>
      <c r="Q30" s="25"/>
      <c r="R30" s="25"/>
      <c r="S30" s="251">
        <v>0</v>
      </c>
      <c r="T30" s="251">
        <v>0</v>
      </c>
      <c r="U30" s="251">
        <v>0</v>
      </c>
      <c r="V30" s="251">
        <v>0</v>
      </c>
      <c r="W30" s="251">
        <v>0</v>
      </c>
      <c r="X30" s="25"/>
      <c r="Y30" s="251">
        <v>0</v>
      </c>
      <c r="Z30" s="25"/>
      <c r="AA30" s="25"/>
      <c r="AB30" s="25"/>
      <c r="AC30" s="25"/>
      <c r="AD30" s="25"/>
      <c r="AE30" s="25"/>
      <c r="AF30" s="251">
        <v>0</v>
      </c>
      <c r="AG30" s="251">
        <v>0</v>
      </c>
      <c r="AH30" s="251">
        <v>0</v>
      </c>
      <c r="AI30" s="251">
        <v>0</v>
      </c>
      <c r="AJ30" s="251">
        <v>0</v>
      </c>
      <c r="AK30" s="25"/>
      <c r="AL30" s="251">
        <v>0</v>
      </c>
      <c r="AM30" s="25"/>
      <c r="AN30" s="25"/>
      <c r="AO30" s="25"/>
      <c r="AP30" s="25"/>
      <c r="AQ30" s="25"/>
      <c r="AR30" s="25"/>
    </row>
    <row r="31" spans="1:44" x14ac:dyDescent="0.25">
      <c r="A31" s="111" t="str">
        <f t="shared" si="10"/>
        <v>DISPUTES BY NUMBER</v>
      </c>
      <c r="B31" s="36"/>
      <c r="C31" s="12" t="s">
        <v>26</v>
      </c>
      <c r="D31" s="53" t="s">
        <v>356</v>
      </c>
      <c r="E31" s="53" t="s">
        <v>511</v>
      </c>
      <c r="F31" s="251">
        <v>0</v>
      </c>
      <c r="G31" s="251">
        <v>0</v>
      </c>
      <c r="H31" s="251">
        <v>0</v>
      </c>
      <c r="I31" s="251">
        <v>0</v>
      </c>
      <c r="J31" s="251">
        <v>0</v>
      </c>
      <c r="K31" s="25"/>
      <c r="L31" s="251">
        <v>0</v>
      </c>
      <c r="M31" s="25"/>
      <c r="N31" s="25"/>
      <c r="O31" s="25"/>
      <c r="P31" s="25"/>
      <c r="Q31" s="25"/>
      <c r="R31" s="25"/>
      <c r="S31" s="251">
        <v>0</v>
      </c>
      <c r="T31" s="251">
        <v>0</v>
      </c>
      <c r="U31" s="251">
        <v>0</v>
      </c>
      <c r="V31" s="251">
        <v>0</v>
      </c>
      <c r="W31" s="251">
        <v>0</v>
      </c>
      <c r="X31" s="25"/>
      <c r="Y31" s="251">
        <v>0</v>
      </c>
      <c r="Z31" s="25"/>
      <c r="AA31" s="25"/>
      <c r="AB31" s="25"/>
      <c r="AC31" s="25"/>
      <c r="AD31" s="25"/>
      <c r="AE31" s="25"/>
      <c r="AF31" s="251">
        <v>0</v>
      </c>
      <c r="AG31" s="251">
        <v>0</v>
      </c>
      <c r="AH31" s="251">
        <v>0</v>
      </c>
      <c r="AI31" s="251">
        <v>0</v>
      </c>
      <c r="AJ31" s="251">
        <v>0</v>
      </c>
      <c r="AK31" s="25"/>
      <c r="AL31" s="251">
        <v>0</v>
      </c>
      <c r="AM31" s="25"/>
      <c r="AN31" s="25"/>
      <c r="AO31" s="25"/>
      <c r="AP31" s="25"/>
      <c r="AQ31" s="25"/>
      <c r="AR31" s="25"/>
    </row>
    <row r="32" spans="1:44" x14ac:dyDescent="0.25">
      <c r="A32" s="111" t="str">
        <f t="shared" si="10"/>
        <v>DISPUTES BY NUMBER</v>
      </c>
      <c r="B32" s="36"/>
      <c r="C32" s="12" t="s">
        <v>26</v>
      </c>
      <c r="D32" s="53" t="s">
        <v>357</v>
      </c>
      <c r="E32" s="53" t="s">
        <v>512</v>
      </c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"/>
      <c r="L32" s="251">
        <v>0</v>
      </c>
      <c r="M32" s="25"/>
      <c r="N32" s="25"/>
      <c r="O32" s="25"/>
      <c r="P32" s="25"/>
      <c r="Q32" s="25"/>
      <c r="R32" s="25"/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"/>
      <c r="Y32" s="251">
        <v>0</v>
      </c>
      <c r="Z32" s="25"/>
      <c r="AA32" s="25"/>
      <c r="AB32" s="25"/>
      <c r="AC32" s="25"/>
      <c r="AD32" s="25"/>
      <c r="AE32" s="25"/>
      <c r="AF32" s="251">
        <v>0</v>
      </c>
      <c r="AG32" s="251">
        <v>0</v>
      </c>
      <c r="AH32" s="251">
        <v>0</v>
      </c>
      <c r="AI32" s="251">
        <v>0</v>
      </c>
      <c r="AJ32" s="251">
        <v>0</v>
      </c>
      <c r="AK32" s="25"/>
      <c r="AL32" s="251">
        <v>0</v>
      </c>
      <c r="AM32" s="25"/>
      <c r="AN32" s="25"/>
      <c r="AO32" s="25"/>
      <c r="AP32" s="25"/>
      <c r="AQ32" s="25"/>
      <c r="AR32" s="25"/>
    </row>
    <row r="33" spans="1:44" x14ac:dyDescent="0.25">
      <c r="A33" s="111" t="str">
        <f t="shared" si="10"/>
        <v>DISPUTES BY NUMBER</v>
      </c>
      <c r="B33" s="36"/>
      <c r="C33" s="12" t="s">
        <v>26</v>
      </c>
      <c r="D33" s="53" t="s">
        <v>469</v>
      </c>
      <c r="E33" s="53" t="s">
        <v>231</v>
      </c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"/>
      <c r="L33" s="251">
        <v>0</v>
      </c>
      <c r="M33" s="25"/>
      <c r="N33" s="25"/>
      <c r="O33" s="25"/>
      <c r="P33" s="25"/>
      <c r="Q33" s="25"/>
      <c r="R33" s="25"/>
      <c r="S33" s="251">
        <v>0</v>
      </c>
      <c r="T33" s="251">
        <v>0</v>
      </c>
      <c r="U33" s="251">
        <v>0</v>
      </c>
      <c r="V33" s="251">
        <v>0</v>
      </c>
      <c r="W33" s="251">
        <v>0</v>
      </c>
      <c r="X33" s="25"/>
      <c r="Y33" s="251">
        <v>0</v>
      </c>
      <c r="Z33" s="25"/>
      <c r="AA33" s="25"/>
      <c r="AB33" s="25"/>
      <c r="AC33" s="25"/>
      <c r="AD33" s="25"/>
      <c r="AE33" s="25"/>
      <c r="AF33" s="251">
        <v>0</v>
      </c>
      <c r="AG33" s="251">
        <v>0</v>
      </c>
      <c r="AH33" s="251">
        <v>0</v>
      </c>
      <c r="AI33" s="251">
        <v>0</v>
      </c>
      <c r="AJ33" s="251">
        <v>0</v>
      </c>
      <c r="AK33" s="25"/>
      <c r="AL33" s="251">
        <v>0</v>
      </c>
      <c r="AM33" s="25"/>
      <c r="AN33" s="25"/>
      <c r="AO33" s="25"/>
      <c r="AP33" s="25"/>
      <c r="AQ33" s="25"/>
      <c r="AR33" s="25"/>
    </row>
    <row r="34" spans="1:44" x14ac:dyDescent="0.25">
      <c r="A34" s="111" t="str">
        <f t="shared" si="10"/>
        <v>DISPUTES BY NUMBER</v>
      </c>
      <c r="B34" s="36"/>
      <c r="C34" s="12" t="s">
        <v>26</v>
      </c>
      <c r="D34" s="53" t="s">
        <v>260</v>
      </c>
      <c r="E34" s="53" t="s">
        <v>232</v>
      </c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1">
        <v>0</v>
      </c>
      <c r="T34" s="251">
        <v>0</v>
      </c>
      <c r="U34" s="251">
        <v>0</v>
      </c>
      <c r="V34" s="251">
        <v>0</v>
      </c>
      <c r="W34" s="251">
        <v>0</v>
      </c>
      <c r="X34" s="25"/>
      <c r="Y34" s="251">
        <v>0</v>
      </c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</row>
    <row r="35" spans="1:44" x14ac:dyDescent="0.25">
      <c r="A35" s="111" t="str">
        <f t="shared" si="10"/>
        <v>DISPUTES BY NUMBER</v>
      </c>
      <c r="B35" s="36"/>
      <c r="C35" s="12" t="s">
        <v>26</v>
      </c>
      <c r="D35" s="53" t="s">
        <v>261</v>
      </c>
      <c r="E35" s="53" t="s">
        <v>513</v>
      </c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"/>
      <c r="L35" s="251">
        <v>0</v>
      </c>
      <c r="M35" s="25"/>
      <c r="N35" s="25"/>
      <c r="O35" s="25"/>
      <c r="P35" s="25"/>
      <c r="Q35" s="25"/>
      <c r="R35" s="25"/>
      <c r="S35" s="251">
        <v>0</v>
      </c>
      <c r="T35" s="251">
        <v>0</v>
      </c>
      <c r="U35" s="251">
        <v>0</v>
      </c>
      <c r="V35" s="251">
        <v>0</v>
      </c>
      <c r="W35" s="251">
        <v>0</v>
      </c>
      <c r="X35" s="25"/>
      <c r="Y35" s="251">
        <v>0</v>
      </c>
      <c r="Z35" s="25"/>
      <c r="AA35" s="25"/>
      <c r="AB35" s="25"/>
      <c r="AC35" s="25"/>
      <c r="AD35" s="25"/>
      <c r="AE35" s="25"/>
      <c r="AF35" s="251">
        <v>0</v>
      </c>
      <c r="AG35" s="251">
        <v>0</v>
      </c>
      <c r="AH35" s="251">
        <v>0</v>
      </c>
      <c r="AI35" s="251">
        <v>0</v>
      </c>
      <c r="AJ35" s="251">
        <v>0</v>
      </c>
      <c r="AK35" s="25"/>
      <c r="AL35" s="251">
        <v>0</v>
      </c>
      <c r="AM35" s="25"/>
      <c r="AN35" s="25"/>
      <c r="AO35" s="25"/>
      <c r="AP35" s="25"/>
      <c r="AQ35" s="25"/>
      <c r="AR35" s="25"/>
    </row>
    <row r="36" spans="1:44" x14ac:dyDescent="0.25">
      <c r="A36" s="110"/>
      <c r="B36" s="36"/>
      <c r="C36" s="12"/>
      <c r="D36" s="92"/>
      <c r="E36" s="153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</row>
    <row r="37" spans="1:44" x14ac:dyDescent="0.25">
      <c r="A37" s="111" t="str">
        <f>$A$14</f>
        <v>DISPUTES BY NUMBER</v>
      </c>
      <c r="B37" s="36"/>
      <c r="C37" s="12" t="s">
        <v>27</v>
      </c>
      <c r="D37" s="53" t="s">
        <v>352</v>
      </c>
      <c r="E37" s="53" t="s">
        <v>233</v>
      </c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"/>
      <c r="L37" s="251">
        <v>0</v>
      </c>
      <c r="M37" s="25"/>
      <c r="N37" s="25"/>
      <c r="O37" s="25"/>
      <c r="P37" s="25"/>
      <c r="Q37" s="25"/>
      <c r="R37" s="25"/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"/>
      <c r="Y37" s="251">
        <v>0</v>
      </c>
      <c r="Z37" s="25"/>
      <c r="AA37" s="25"/>
      <c r="AB37" s="25"/>
      <c r="AC37" s="25"/>
      <c r="AD37" s="25"/>
      <c r="AE37" s="25"/>
      <c r="AF37" s="251">
        <v>0</v>
      </c>
      <c r="AG37" s="251">
        <v>0</v>
      </c>
      <c r="AH37" s="251">
        <v>0</v>
      </c>
      <c r="AI37" s="251">
        <v>0</v>
      </c>
      <c r="AJ37" s="251">
        <v>0</v>
      </c>
      <c r="AK37" s="25"/>
      <c r="AL37" s="251">
        <v>0</v>
      </c>
      <c r="AM37" s="25"/>
      <c r="AN37" s="25"/>
      <c r="AO37" s="25"/>
      <c r="AP37" s="25"/>
      <c r="AQ37" s="25"/>
      <c r="AR37" s="25"/>
    </row>
    <row r="38" spans="1:44" x14ac:dyDescent="0.25">
      <c r="A38" s="111"/>
      <c r="B38" s="36"/>
      <c r="C38" s="12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</row>
    <row r="39" spans="1:44" x14ac:dyDescent="0.25">
      <c r="A39" s="111"/>
      <c r="B39" s="36"/>
      <c r="C39" s="12"/>
      <c r="D39" s="67" t="s">
        <v>514</v>
      </c>
      <c r="E39" s="53"/>
      <c r="F39" s="69">
        <f t="shared" ref="F39:AR39" si="14">F37-SUM(F14:F16)+F27+F21</f>
        <v>0</v>
      </c>
      <c r="G39" s="69">
        <f t="shared" si="14"/>
        <v>0</v>
      </c>
      <c r="H39" s="69">
        <f t="shared" si="14"/>
        <v>0</v>
      </c>
      <c r="I39" s="69">
        <f t="shared" si="14"/>
        <v>0</v>
      </c>
      <c r="J39" s="69">
        <f t="shared" si="14"/>
        <v>0</v>
      </c>
      <c r="K39" s="69">
        <f t="shared" si="14"/>
        <v>0</v>
      </c>
      <c r="L39" s="69">
        <f t="shared" si="14"/>
        <v>0</v>
      </c>
      <c r="M39" s="69">
        <f t="shared" si="14"/>
        <v>0</v>
      </c>
      <c r="N39" s="69">
        <f t="shared" si="14"/>
        <v>0</v>
      </c>
      <c r="O39" s="69">
        <f t="shared" si="14"/>
        <v>0</v>
      </c>
      <c r="P39" s="69">
        <f t="shared" si="14"/>
        <v>0</v>
      </c>
      <c r="Q39" s="69">
        <f t="shared" si="14"/>
        <v>0</v>
      </c>
      <c r="R39" s="69">
        <f t="shared" si="14"/>
        <v>0</v>
      </c>
      <c r="S39" s="69">
        <f t="shared" si="14"/>
        <v>0</v>
      </c>
      <c r="T39" s="69">
        <f t="shared" si="14"/>
        <v>0</v>
      </c>
      <c r="U39" s="69">
        <f t="shared" si="14"/>
        <v>0</v>
      </c>
      <c r="V39" s="69">
        <f t="shared" si="14"/>
        <v>0</v>
      </c>
      <c r="W39" s="69">
        <f t="shared" si="14"/>
        <v>0</v>
      </c>
      <c r="X39" s="69">
        <f t="shared" si="14"/>
        <v>0</v>
      </c>
      <c r="Y39" s="69">
        <f t="shared" si="14"/>
        <v>0</v>
      </c>
      <c r="Z39" s="69">
        <f t="shared" si="14"/>
        <v>0</v>
      </c>
      <c r="AA39" s="69">
        <f t="shared" si="14"/>
        <v>0</v>
      </c>
      <c r="AB39" s="69">
        <f t="shared" si="14"/>
        <v>0</v>
      </c>
      <c r="AC39" s="69">
        <f t="shared" si="14"/>
        <v>0</v>
      </c>
      <c r="AD39" s="69">
        <f t="shared" si="14"/>
        <v>0</v>
      </c>
      <c r="AE39" s="69">
        <f t="shared" si="14"/>
        <v>0</v>
      </c>
      <c r="AF39" s="69">
        <f t="shared" si="14"/>
        <v>0</v>
      </c>
      <c r="AG39" s="69">
        <f t="shared" si="14"/>
        <v>0</v>
      </c>
      <c r="AH39" s="69">
        <f t="shared" si="14"/>
        <v>0</v>
      </c>
      <c r="AI39" s="69">
        <f t="shared" si="14"/>
        <v>0</v>
      </c>
      <c r="AJ39" s="69">
        <f t="shared" si="14"/>
        <v>0</v>
      </c>
      <c r="AK39" s="69">
        <f t="shared" si="14"/>
        <v>0</v>
      </c>
      <c r="AL39" s="69">
        <f t="shared" si="14"/>
        <v>0</v>
      </c>
      <c r="AM39" s="69">
        <f t="shared" si="14"/>
        <v>0</v>
      </c>
      <c r="AN39" s="69">
        <f t="shared" si="14"/>
        <v>0</v>
      </c>
      <c r="AO39" s="69">
        <f t="shared" si="14"/>
        <v>0</v>
      </c>
      <c r="AP39" s="69">
        <f t="shared" si="14"/>
        <v>0</v>
      </c>
      <c r="AQ39" s="69">
        <f t="shared" si="14"/>
        <v>0</v>
      </c>
      <c r="AR39" s="69">
        <f t="shared" si="14"/>
        <v>0</v>
      </c>
    </row>
    <row r="40" spans="1:44" x14ac:dyDescent="0.25">
      <c r="A40" s="112"/>
      <c r="B40" s="12"/>
      <c r="C40" s="12"/>
      <c r="D40" s="53"/>
      <c r="E40" s="53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x14ac:dyDescent="0.25">
      <c r="A41" s="113"/>
      <c r="D41" s="48" t="s">
        <v>174</v>
      </c>
      <c r="E41" s="114"/>
      <c r="F41" s="51" t="s">
        <v>76</v>
      </c>
      <c r="G41" s="51" t="s">
        <v>76</v>
      </c>
      <c r="H41" s="51" t="s">
        <v>76</v>
      </c>
      <c r="I41" s="51" t="s">
        <v>76</v>
      </c>
      <c r="J41" s="51" t="s">
        <v>76</v>
      </c>
      <c r="K41" s="51" t="s">
        <v>76</v>
      </c>
      <c r="L41" s="128" t="s">
        <v>75</v>
      </c>
      <c r="M41" s="51" t="s">
        <v>76</v>
      </c>
      <c r="N41" s="51" t="s">
        <v>76</v>
      </c>
      <c r="O41" s="51" t="s">
        <v>76</v>
      </c>
      <c r="P41" s="51" t="s">
        <v>76</v>
      </c>
      <c r="Q41" s="51" t="s">
        <v>76</v>
      </c>
      <c r="R41" s="51" t="s">
        <v>76</v>
      </c>
      <c r="S41" s="51" t="s">
        <v>76</v>
      </c>
      <c r="T41" s="51" t="s">
        <v>76</v>
      </c>
      <c r="U41" s="51" t="s">
        <v>76</v>
      </c>
      <c r="V41" s="51" t="s">
        <v>76</v>
      </c>
      <c r="W41" s="51" t="s">
        <v>76</v>
      </c>
      <c r="X41" s="51" t="s">
        <v>76</v>
      </c>
      <c r="Y41" s="128" t="s">
        <v>75</v>
      </c>
      <c r="Z41" s="51" t="s">
        <v>76</v>
      </c>
      <c r="AA41" s="51" t="s">
        <v>76</v>
      </c>
      <c r="AB41" s="51" t="s">
        <v>76</v>
      </c>
      <c r="AC41" s="51" t="s">
        <v>76</v>
      </c>
      <c r="AD41" s="51" t="s">
        <v>76</v>
      </c>
      <c r="AE41" s="51" t="s">
        <v>76</v>
      </c>
      <c r="AF41" s="51" t="s">
        <v>76</v>
      </c>
      <c r="AG41" s="51" t="s">
        <v>76</v>
      </c>
      <c r="AH41" s="51" t="s">
        <v>76</v>
      </c>
      <c r="AI41" s="51" t="s">
        <v>76</v>
      </c>
      <c r="AJ41" s="51" t="s">
        <v>76</v>
      </c>
      <c r="AK41" s="51" t="s">
        <v>76</v>
      </c>
      <c r="AL41" s="128" t="s">
        <v>75</v>
      </c>
      <c r="AM41" s="51" t="s">
        <v>76</v>
      </c>
      <c r="AN41" s="51" t="s">
        <v>76</v>
      </c>
      <c r="AO41" s="51" t="s">
        <v>76</v>
      </c>
      <c r="AP41" s="51" t="s">
        <v>76</v>
      </c>
      <c r="AQ41" s="51" t="s">
        <v>76</v>
      </c>
      <c r="AR41" s="51" t="s">
        <v>76</v>
      </c>
    </row>
    <row r="42" spans="1:44" x14ac:dyDescent="0.25">
      <c r="A42" s="111" t="str">
        <f>D41</f>
        <v>DISPUTES BY SUM INSURED</v>
      </c>
      <c r="B42" s="36"/>
      <c r="C42" s="12" t="s">
        <v>25</v>
      </c>
      <c r="D42" s="53" t="s">
        <v>351</v>
      </c>
      <c r="E42" s="53" t="s">
        <v>225</v>
      </c>
      <c r="F42" s="251">
        <v>0</v>
      </c>
      <c r="G42" s="251">
        <v>0</v>
      </c>
      <c r="H42" s="251">
        <v>0</v>
      </c>
      <c r="I42" s="251">
        <v>0</v>
      </c>
      <c r="J42" s="251">
        <v>0</v>
      </c>
      <c r="K42" s="25"/>
      <c r="L42" s="251">
        <v>0</v>
      </c>
      <c r="M42" s="25"/>
      <c r="N42" s="25"/>
      <c r="O42" s="25"/>
      <c r="P42" s="25"/>
      <c r="Q42" s="25"/>
      <c r="R42" s="25"/>
      <c r="S42" s="251">
        <v>0</v>
      </c>
      <c r="T42" s="251">
        <v>0</v>
      </c>
      <c r="U42" s="251">
        <v>0</v>
      </c>
      <c r="V42" s="251">
        <v>0</v>
      </c>
      <c r="W42" s="251">
        <v>0</v>
      </c>
      <c r="X42" s="25"/>
      <c r="Y42" s="251">
        <v>0</v>
      </c>
      <c r="Z42" s="25"/>
      <c r="AA42" s="25"/>
      <c r="AB42" s="25"/>
      <c r="AC42" s="25"/>
      <c r="AD42" s="25"/>
      <c r="AE42" s="25"/>
      <c r="AF42" s="251">
        <v>0</v>
      </c>
      <c r="AG42" s="251">
        <v>0</v>
      </c>
      <c r="AH42" s="251">
        <v>0</v>
      </c>
      <c r="AI42" s="251">
        <v>0</v>
      </c>
      <c r="AJ42" s="251">
        <v>0</v>
      </c>
      <c r="AK42" s="25"/>
      <c r="AL42" s="251">
        <v>0</v>
      </c>
      <c r="AM42" s="25"/>
      <c r="AN42" s="25"/>
      <c r="AO42" s="25"/>
      <c r="AP42" s="25"/>
      <c r="AQ42" s="25"/>
      <c r="AR42" s="25"/>
    </row>
    <row r="43" spans="1:44" x14ac:dyDescent="0.25">
      <c r="A43" s="111"/>
      <c r="B43" s="36"/>
      <c r="C43" s="12"/>
      <c r="D43" s="92"/>
      <c r="E43" s="153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</row>
    <row r="44" spans="1:44" x14ac:dyDescent="0.25">
      <c r="A44" s="110" t="str">
        <f t="shared" ref="A44:A65" si="15">$A$42</f>
        <v>DISPUTES BY SUM INSURED</v>
      </c>
      <c r="B44" s="36"/>
      <c r="C44" s="12" t="s">
        <v>26</v>
      </c>
      <c r="D44" s="53" t="s">
        <v>353</v>
      </c>
      <c r="E44" s="53" t="s">
        <v>226</v>
      </c>
      <c r="F44" s="95">
        <f t="shared" ref="F44:S44" si="16">SUBTOTAL(9,F45:F48)</f>
        <v>0</v>
      </c>
      <c r="G44" s="95">
        <f t="shared" si="16"/>
        <v>0</v>
      </c>
      <c r="H44" s="95">
        <f t="shared" si="16"/>
        <v>0</v>
      </c>
      <c r="I44" s="95">
        <f t="shared" si="16"/>
        <v>0</v>
      </c>
      <c r="J44" s="95">
        <f t="shared" si="16"/>
        <v>0</v>
      </c>
      <c r="K44" s="95">
        <f t="shared" si="16"/>
        <v>0</v>
      </c>
      <c r="L44" s="95">
        <f t="shared" si="16"/>
        <v>0</v>
      </c>
      <c r="M44" s="95">
        <f t="shared" si="16"/>
        <v>0</v>
      </c>
      <c r="N44" s="95">
        <f t="shared" si="16"/>
        <v>0</v>
      </c>
      <c r="O44" s="95">
        <f t="shared" si="16"/>
        <v>0</v>
      </c>
      <c r="P44" s="95">
        <f t="shared" si="16"/>
        <v>0</v>
      </c>
      <c r="Q44" s="95">
        <f t="shared" si="16"/>
        <v>0</v>
      </c>
      <c r="R44" s="95">
        <f t="shared" si="16"/>
        <v>0</v>
      </c>
      <c r="S44" s="95">
        <f t="shared" si="16"/>
        <v>0</v>
      </c>
      <c r="T44" s="95">
        <f t="shared" ref="T44:AE44" si="17">SUBTOTAL(9,T45:T48)</f>
        <v>0</v>
      </c>
      <c r="U44" s="95">
        <f t="shared" si="17"/>
        <v>0</v>
      </c>
      <c r="V44" s="95">
        <f t="shared" si="17"/>
        <v>0</v>
      </c>
      <c r="W44" s="95">
        <f t="shared" si="17"/>
        <v>0</v>
      </c>
      <c r="X44" s="95">
        <f t="shared" si="17"/>
        <v>0</v>
      </c>
      <c r="Y44" s="95">
        <f t="shared" si="17"/>
        <v>0</v>
      </c>
      <c r="Z44" s="95">
        <f t="shared" si="17"/>
        <v>0</v>
      </c>
      <c r="AA44" s="95">
        <f>SUBTOTAL(9,AA45:AA48)</f>
        <v>0</v>
      </c>
      <c r="AB44" s="95">
        <f>SUBTOTAL(9,AB45:AB48)</f>
        <v>0</v>
      </c>
      <c r="AC44" s="95">
        <f t="shared" si="17"/>
        <v>0</v>
      </c>
      <c r="AD44" s="95">
        <f>SUBTOTAL(9,AD45:AD48)</f>
        <v>0</v>
      </c>
      <c r="AE44" s="95">
        <f t="shared" si="17"/>
        <v>0</v>
      </c>
      <c r="AF44" s="95">
        <f>SUBTOTAL(9,AF45:AF48)</f>
        <v>0</v>
      </c>
      <c r="AG44" s="95">
        <f t="shared" ref="AG44:AR44" si="18">SUBTOTAL(9,AG45:AG48)</f>
        <v>0</v>
      </c>
      <c r="AH44" s="95">
        <f t="shared" si="18"/>
        <v>0</v>
      </c>
      <c r="AI44" s="95">
        <f t="shared" si="18"/>
        <v>0</v>
      </c>
      <c r="AJ44" s="95">
        <f t="shared" si="18"/>
        <v>0</v>
      </c>
      <c r="AK44" s="95">
        <f t="shared" si="18"/>
        <v>0</v>
      </c>
      <c r="AL44" s="95">
        <f t="shared" si="18"/>
        <v>0</v>
      </c>
      <c r="AM44" s="95">
        <f t="shared" si="18"/>
        <v>0</v>
      </c>
      <c r="AN44" s="95">
        <f>SUBTOTAL(9,AN45:AN48)</f>
        <v>0</v>
      </c>
      <c r="AO44" s="95">
        <f>SUBTOTAL(9,AO45:AO48)</f>
        <v>0</v>
      </c>
      <c r="AP44" s="95">
        <f t="shared" si="18"/>
        <v>0</v>
      </c>
      <c r="AQ44" s="95">
        <f>SUBTOTAL(9,AQ45:AQ48)</f>
        <v>0</v>
      </c>
      <c r="AR44" s="95">
        <f t="shared" si="18"/>
        <v>0</v>
      </c>
    </row>
    <row r="45" spans="1:44" x14ac:dyDescent="0.25">
      <c r="A45" s="110" t="str">
        <f t="shared" si="15"/>
        <v>DISPUTES BY SUM INSURED</v>
      </c>
      <c r="B45" s="36"/>
      <c r="C45" s="12" t="s">
        <v>26</v>
      </c>
      <c r="D45" s="53" t="s">
        <v>256</v>
      </c>
      <c r="E45" s="53" t="s">
        <v>506</v>
      </c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"/>
      <c r="L45" s="251">
        <v>0</v>
      </c>
      <c r="M45" s="25"/>
      <c r="N45" s="25"/>
      <c r="O45" s="25"/>
      <c r="P45" s="25"/>
      <c r="Q45" s="25"/>
      <c r="R45" s="25"/>
      <c r="S45" s="251">
        <v>0</v>
      </c>
      <c r="T45" s="251">
        <v>0</v>
      </c>
      <c r="U45" s="251">
        <v>0</v>
      </c>
      <c r="V45" s="251">
        <v>0</v>
      </c>
      <c r="W45" s="251">
        <v>0</v>
      </c>
      <c r="X45" s="25"/>
      <c r="Y45" s="251">
        <v>0</v>
      </c>
      <c r="Z45" s="25"/>
      <c r="AA45" s="25"/>
      <c r="AB45" s="25"/>
      <c r="AC45" s="25"/>
      <c r="AD45" s="25"/>
      <c r="AE45" s="25"/>
      <c r="AF45" s="251">
        <v>0</v>
      </c>
      <c r="AG45" s="251">
        <v>0</v>
      </c>
      <c r="AH45" s="251">
        <v>0</v>
      </c>
      <c r="AI45" s="251">
        <v>0</v>
      </c>
      <c r="AJ45" s="251">
        <v>0</v>
      </c>
      <c r="AK45" s="25"/>
      <c r="AL45" s="251">
        <v>0</v>
      </c>
      <c r="AM45" s="25"/>
      <c r="AN45" s="25"/>
      <c r="AO45" s="25"/>
      <c r="AP45" s="25"/>
      <c r="AQ45" s="25"/>
      <c r="AR45" s="25"/>
    </row>
    <row r="46" spans="1:44" x14ac:dyDescent="0.25">
      <c r="A46" s="110" t="str">
        <f t="shared" si="15"/>
        <v>DISPUTES BY SUM INSURED</v>
      </c>
      <c r="B46" s="36"/>
      <c r="C46" s="12" t="s">
        <v>26</v>
      </c>
      <c r="D46" s="53" t="s">
        <v>255</v>
      </c>
      <c r="E46" s="53" t="s">
        <v>507</v>
      </c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"/>
      <c r="L46" s="251">
        <v>0</v>
      </c>
      <c r="M46" s="25"/>
      <c r="N46" s="25"/>
      <c r="O46" s="25"/>
      <c r="P46" s="25"/>
      <c r="Q46" s="25"/>
      <c r="R46" s="25"/>
      <c r="S46" s="251">
        <v>0</v>
      </c>
      <c r="T46" s="251">
        <v>0</v>
      </c>
      <c r="U46" s="251">
        <v>0</v>
      </c>
      <c r="V46" s="251">
        <v>0</v>
      </c>
      <c r="W46" s="251">
        <v>0</v>
      </c>
      <c r="X46" s="25"/>
      <c r="Y46" s="251">
        <v>0</v>
      </c>
      <c r="Z46" s="25"/>
      <c r="AA46" s="25"/>
      <c r="AB46" s="25"/>
      <c r="AC46" s="25"/>
      <c r="AD46" s="25"/>
      <c r="AE46" s="25"/>
      <c r="AF46" s="251">
        <v>0</v>
      </c>
      <c r="AG46" s="251">
        <v>0</v>
      </c>
      <c r="AH46" s="251">
        <v>0</v>
      </c>
      <c r="AI46" s="251">
        <v>0</v>
      </c>
      <c r="AJ46" s="251">
        <v>0</v>
      </c>
      <c r="AK46" s="25"/>
      <c r="AL46" s="251">
        <v>0</v>
      </c>
      <c r="AM46" s="25"/>
      <c r="AN46" s="25"/>
      <c r="AO46" s="25"/>
      <c r="AP46" s="25"/>
      <c r="AQ46" s="25"/>
      <c r="AR46" s="25"/>
    </row>
    <row r="47" spans="1:44" x14ac:dyDescent="0.25">
      <c r="A47" s="110" t="str">
        <f t="shared" si="15"/>
        <v>DISPUTES BY SUM INSURED</v>
      </c>
      <c r="B47" s="36"/>
      <c r="C47" s="12" t="s">
        <v>26</v>
      </c>
      <c r="D47" s="53" t="s">
        <v>523</v>
      </c>
      <c r="E47" s="53" t="s">
        <v>508</v>
      </c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"/>
      <c r="L47" s="251">
        <v>0</v>
      </c>
      <c r="M47" s="25"/>
      <c r="N47" s="25"/>
      <c r="O47" s="25"/>
      <c r="P47" s="25"/>
      <c r="Q47" s="25"/>
      <c r="R47" s="25"/>
      <c r="S47" s="251">
        <v>0</v>
      </c>
      <c r="T47" s="251">
        <v>0</v>
      </c>
      <c r="U47" s="251">
        <v>0</v>
      </c>
      <c r="V47" s="251">
        <v>0</v>
      </c>
      <c r="W47" s="251">
        <v>0</v>
      </c>
      <c r="X47" s="25"/>
      <c r="Y47" s="251">
        <v>0</v>
      </c>
      <c r="Z47" s="25"/>
      <c r="AA47" s="25"/>
      <c r="AB47" s="25"/>
      <c r="AC47" s="25"/>
      <c r="AD47" s="25"/>
      <c r="AE47" s="25"/>
      <c r="AF47" s="251">
        <v>0</v>
      </c>
      <c r="AG47" s="251">
        <v>0</v>
      </c>
      <c r="AH47" s="251">
        <v>0</v>
      </c>
      <c r="AI47" s="251">
        <v>0</v>
      </c>
      <c r="AJ47" s="251">
        <v>0</v>
      </c>
      <c r="AK47" s="25"/>
      <c r="AL47" s="251">
        <v>0</v>
      </c>
      <c r="AM47" s="25"/>
      <c r="AN47" s="25"/>
      <c r="AO47" s="25"/>
      <c r="AP47" s="25"/>
      <c r="AQ47" s="25"/>
      <c r="AR47" s="25"/>
    </row>
    <row r="48" spans="1:44" x14ac:dyDescent="0.25">
      <c r="A48" s="110" t="str">
        <f t="shared" si="15"/>
        <v>DISPUTES BY SUM INSURED</v>
      </c>
      <c r="B48" s="36"/>
      <c r="C48" s="12" t="s">
        <v>26</v>
      </c>
      <c r="D48" s="53" t="s">
        <v>292</v>
      </c>
      <c r="E48" s="53" t="s">
        <v>509</v>
      </c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"/>
      <c r="L48" s="251">
        <v>0</v>
      </c>
      <c r="M48" s="25"/>
      <c r="N48" s="25"/>
      <c r="O48" s="25"/>
      <c r="P48" s="25"/>
      <c r="Q48" s="25"/>
      <c r="R48" s="25"/>
      <c r="S48" s="251">
        <v>0</v>
      </c>
      <c r="T48" s="251">
        <v>0</v>
      </c>
      <c r="U48" s="251">
        <v>0</v>
      </c>
      <c r="V48" s="251">
        <v>0</v>
      </c>
      <c r="W48" s="251">
        <v>0</v>
      </c>
      <c r="X48" s="25"/>
      <c r="Y48" s="251">
        <v>0</v>
      </c>
      <c r="Z48" s="25"/>
      <c r="AA48" s="25"/>
      <c r="AB48" s="25"/>
      <c r="AC48" s="25"/>
      <c r="AD48" s="25"/>
      <c r="AE48" s="25"/>
      <c r="AF48" s="251">
        <v>0</v>
      </c>
      <c r="AG48" s="251">
        <v>0</v>
      </c>
      <c r="AH48" s="251">
        <v>0</v>
      </c>
      <c r="AI48" s="251">
        <v>0</v>
      </c>
      <c r="AJ48" s="251">
        <v>0</v>
      </c>
      <c r="AK48" s="25"/>
      <c r="AL48" s="251">
        <v>0</v>
      </c>
      <c r="AM48" s="25"/>
      <c r="AN48" s="25"/>
      <c r="AO48" s="25"/>
      <c r="AP48" s="25"/>
      <c r="AQ48" s="25"/>
      <c r="AR48" s="25"/>
    </row>
    <row r="49" spans="1:44" x14ac:dyDescent="0.25">
      <c r="A49" s="110" t="str">
        <f t="shared" si="15"/>
        <v>DISPUTES BY SUM INSURED</v>
      </c>
      <c r="B49" s="36"/>
      <c r="C49" s="12" t="s">
        <v>26</v>
      </c>
      <c r="D49" s="53" t="s">
        <v>354</v>
      </c>
      <c r="E49" s="53" t="s">
        <v>227</v>
      </c>
      <c r="F49" s="95">
        <f t="shared" ref="F49:L49" si="19">SUBTOTAL(9,F50:F52)</f>
        <v>0</v>
      </c>
      <c r="G49" s="95">
        <f t="shared" si="19"/>
        <v>0</v>
      </c>
      <c r="H49" s="95">
        <f t="shared" si="19"/>
        <v>0</v>
      </c>
      <c r="I49" s="95">
        <f t="shared" si="19"/>
        <v>0</v>
      </c>
      <c r="J49" s="95">
        <f t="shared" si="19"/>
        <v>0</v>
      </c>
      <c r="K49" s="95">
        <f t="shared" si="19"/>
        <v>0</v>
      </c>
      <c r="L49" s="95">
        <f t="shared" si="19"/>
        <v>0</v>
      </c>
      <c r="M49" s="95">
        <f t="shared" ref="M49:R49" si="20">SUBTOTAL(9,M50:M52)</f>
        <v>0</v>
      </c>
      <c r="N49" s="95">
        <f>SUBTOTAL(9,N50:N52)</f>
        <v>0</v>
      </c>
      <c r="O49" s="95">
        <f>SUBTOTAL(9,O50:O52)</f>
        <v>0</v>
      </c>
      <c r="P49" s="95">
        <f t="shared" si="20"/>
        <v>0</v>
      </c>
      <c r="Q49" s="95">
        <f>SUBTOTAL(9,Q50:Q52)</f>
        <v>0</v>
      </c>
      <c r="R49" s="95">
        <f t="shared" si="20"/>
        <v>0</v>
      </c>
      <c r="S49" s="95">
        <f t="shared" ref="S49:Y49" si="21">SUBTOTAL(9,S50:S52)</f>
        <v>0</v>
      </c>
      <c r="T49" s="95">
        <f t="shared" si="21"/>
        <v>0</v>
      </c>
      <c r="U49" s="95">
        <f t="shared" si="21"/>
        <v>0</v>
      </c>
      <c r="V49" s="95">
        <f t="shared" si="21"/>
        <v>0</v>
      </c>
      <c r="W49" s="95">
        <f t="shared" si="21"/>
        <v>0</v>
      </c>
      <c r="X49" s="95">
        <f t="shared" si="21"/>
        <v>0</v>
      </c>
      <c r="Y49" s="95">
        <f t="shared" si="21"/>
        <v>0</v>
      </c>
      <c r="Z49" s="95">
        <f t="shared" ref="Z49:AE49" si="22">SUBTOTAL(9,Z50:Z52)</f>
        <v>0</v>
      </c>
      <c r="AA49" s="95">
        <f>SUBTOTAL(9,AA50:AA52)</f>
        <v>0</v>
      </c>
      <c r="AB49" s="95">
        <f>SUBTOTAL(9,AB50:AB52)</f>
        <v>0</v>
      </c>
      <c r="AC49" s="95">
        <f t="shared" si="22"/>
        <v>0</v>
      </c>
      <c r="AD49" s="95">
        <f>SUBTOTAL(9,AD50:AD52)</f>
        <v>0</v>
      </c>
      <c r="AE49" s="95">
        <f t="shared" si="22"/>
        <v>0</v>
      </c>
      <c r="AF49" s="95">
        <f t="shared" ref="AF49:AL49" si="23">SUBTOTAL(9,AF50:AF52)</f>
        <v>0</v>
      </c>
      <c r="AG49" s="95">
        <f t="shared" si="23"/>
        <v>0</v>
      </c>
      <c r="AH49" s="95">
        <f t="shared" si="23"/>
        <v>0</v>
      </c>
      <c r="AI49" s="95">
        <f t="shared" si="23"/>
        <v>0</v>
      </c>
      <c r="AJ49" s="95">
        <f t="shared" si="23"/>
        <v>0</v>
      </c>
      <c r="AK49" s="95">
        <f t="shared" si="23"/>
        <v>0</v>
      </c>
      <c r="AL49" s="95">
        <f t="shared" si="23"/>
        <v>0</v>
      </c>
      <c r="AM49" s="95">
        <f t="shared" ref="AM49:AR49" si="24">SUBTOTAL(9,AM50:AM52)</f>
        <v>0</v>
      </c>
      <c r="AN49" s="95">
        <f>SUBTOTAL(9,AN50:AN52)</f>
        <v>0</v>
      </c>
      <c r="AO49" s="95">
        <f>SUBTOTAL(9,AO50:AO52)</f>
        <v>0</v>
      </c>
      <c r="AP49" s="95">
        <f t="shared" si="24"/>
        <v>0</v>
      </c>
      <c r="AQ49" s="95">
        <f>SUBTOTAL(9,AQ50:AQ52)</f>
        <v>0</v>
      </c>
      <c r="AR49" s="95">
        <f t="shared" si="24"/>
        <v>0</v>
      </c>
    </row>
    <row r="50" spans="1:44" x14ac:dyDescent="0.25">
      <c r="A50" s="110" t="str">
        <f t="shared" si="15"/>
        <v>DISPUTES BY SUM INSURED</v>
      </c>
      <c r="B50" s="36"/>
      <c r="C50" s="12" t="s">
        <v>26</v>
      </c>
      <c r="D50" s="53" t="s">
        <v>222</v>
      </c>
      <c r="E50" s="53" t="s">
        <v>257</v>
      </c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"/>
      <c r="L50" s="251">
        <v>0</v>
      </c>
      <c r="M50" s="25"/>
      <c r="N50" s="25"/>
      <c r="O50" s="25"/>
      <c r="P50" s="25"/>
      <c r="Q50" s="25"/>
      <c r="R50" s="25"/>
      <c r="S50" s="251">
        <v>0</v>
      </c>
      <c r="T50" s="251">
        <v>0</v>
      </c>
      <c r="U50" s="251">
        <v>0</v>
      </c>
      <c r="V50" s="251">
        <v>0</v>
      </c>
      <c r="W50" s="251">
        <v>0</v>
      </c>
      <c r="X50" s="25"/>
      <c r="Y50" s="251">
        <v>0</v>
      </c>
      <c r="Z50" s="25"/>
      <c r="AA50" s="25"/>
      <c r="AB50" s="25"/>
      <c r="AC50" s="25"/>
      <c r="AD50" s="25"/>
      <c r="AE50" s="25"/>
      <c r="AF50" s="251">
        <v>0</v>
      </c>
      <c r="AG50" s="251">
        <v>0</v>
      </c>
      <c r="AH50" s="251">
        <v>0</v>
      </c>
      <c r="AI50" s="251">
        <v>0</v>
      </c>
      <c r="AJ50" s="251">
        <v>0</v>
      </c>
      <c r="AK50" s="25"/>
      <c r="AL50" s="251">
        <v>0</v>
      </c>
      <c r="AM50" s="25"/>
      <c r="AN50" s="25"/>
      <c r="AO50" s="25"/>
      <c r="AP50" s="25"/>
      <c r="AQ50" s="25"/>
      <c r="AR50" s="25"/>
    </row>
    <row r="51" spans="1:44" x14ac:dyDescent="0.25">
      <c r="A51" s="110" t="str">
        <f t="shared" si="15"/>
        <v>DISPUTES BY SUM INSURED</v>
      </c>
      <c r="B51" s="36"/>
      <c r="C51" s="12" t="s">
        <v>26</v>
      </c>
      <c r="D51" s="53" t="s">
        <v>224</v>
      </c>
      <c r="E51" s="53" t="s">
        <v>258</v>
      </c>
      <c r="F51" s="251">
        <v>0</v>
      </c>
      <c r="G51" s="251">
        <v>0</v>
      </c>
      <c r="H51" s="251">
        <v>0</v>
      </c>
      <c r="I51" s="251">
        <v>0</v>
      </c>
      <c r="J51" s="251">
        <v>0</v>
      </c>
      <c r="K51" s="25"/>
      <c r="L51" s="251">
        <v>0</v>
      </c>
      <c r="M51" s="25"/>
      <c r="N51" s="25"/>
      <c r="O51" s="25"/>
      <c r="P51" s="25"/>
      <c r="Q51" s="25"/>
      <c r="R51" s="25"/>
      <c r="S51" s="251">
        <v>0</v>
      </c>
      <c r="T51" s="251">
        <v>0</v>
      </c>
      <c r="U51" s="251">
        <v>0</v>
      </c>
      <c r="V51" s="251">
        <v>0</v>
      </c>
      <c r="W51" s="251">
        <v>0</v>
      </c>
      <c r="X51" s="25"/>
      <c r="Y51" s="251">
        <v>0</v>
      </c>
      <c r="Z51" s="25"/>
      <c r="AA51" s="25"/>
      <c r="AB51" s="25"/>
      <c r="AC51" s="25"/>
      <c r="AD51" s="25"/>
      <c r="AE51" s="25"/>
      <c r="AF51" s="251">
        <v>0</v>
      </c>
      <c r="AG51" s="251">
        <v>0</v>
      </c>
      <c r="AH51" s="251">
        <v>0</v>
      </c>
      <c r="AI51" s="251">
        <v>0</v>
      </c>
      <c r="AJ51" s="251">
        <v>0</v>
      </c>
      <c r="AK51" s="25"/>
      <c r="AL51" s="251">
        <v>0</v>
      </c>
      <c r="AM51" s="25"/>
      <c r="AN51" s="25"/>
      <c r="AO51" s="25"/>
      <c r="AP51" s="25"/>
      <c r="AQ51" s="25"/>
      <c r="AR51" s="25"/>
    </row>
    <row r="52" spans="1:44" x14ac:dyDescent="0.25">
      <c r="A52" s="110" t="str">
        <f t="shared" si="15"/>
        <v>DISPUTES BY SUM INSURED</v>
      </c>
      <c r="B52" s="36"/>
      <c r="C52" s="12" t="s">
        <v>26</v>
      </c>
      <c r="D52" s="53" t="s">
        <v>341</v>
      </c>
      <c r="E52" s="53" t="s">
        <v>259</v>
      </c>
      <c r="F52" s="251">
        <v>0</v>
      </c>
      <c r="G52" s="251">
        <v>0</v>
      </c>
      <c r="H52" s="251">
        <v>0</v>
      </c>
      <c r="I52" s="251">
        <v>0</v>
      </c>
      <c r="J52" s="251">
        <v>0</v>
      </c>
      <c r="K52" s="25"/>
      <c r="L52" s="251">
        <v>0</v>
      </c>
      <c r="M52" s="25"/>
      <c r="N52" s="25"/>
      <c r="O52" s="25"/>
      <c r="P52" s="25"/>
      <c r="Q52" s="25"/>
      <c r="R52" s="25"/>
      <c r="S52" s="251">
        <v>0</v>
      </c>
      <c r="T52" s="251">
        <v>0</v>
      </c>
      <c r="U52" s="251">
        <v>0</v>
      </c>
      <c r="V52" s="251">
        <v>0</v>
      </c>
      <c r="W52" s="251">
        <v>0</v>
      </c>
      <c r="X52" s="25"/>
      <c r="Y52" s="251">
        <v>0</v>
      </c>
      <c r="Z52" s="25"/>
      <c r="AA52" s="25"/>
      <c r="AB52" s="25"/>
      <c r="AC52" s="25"/>
      <c r="AD52" s="25"/>
      <c r="AE52" s="25"/>
      <c r="AF52" s="251">
        <v>0</v>
      </c>
      <c r="AG52" s="251">
        <v>0</v>
      </c>
      <c r="AH52" s="251">
        <v>0</v>
      </c>
      <c r="AI52" s="251">
        <v>0</v>
      </c>
      <c r="AJ52" s="251">
        <v>0</v>
      </c>
      <c r="AK52" s="25"/>
      <c r="AL52" s="251">
        <v>0</v>
      </c>
      <c r="AM52" s="25"/>
      <c r="AN52" s="25"/>
      <c r="AO52" s="25"/>
      <c r="AP52" s="25"/>
      <c r="AQ52" s="25"/>
      <c r="AR52" s="25"/>
    </row>
    <row r="53" spans="1:44" x14ac:dyDescent="0.25">
      <c r="A53" s="110" t="str">
        <f t="shared" si="15"/>
        <v>DISPUTES BY SUM INSURED</v>
      </c>
      <c r="B53" s="36"/>
      <c r="C53" s="12" t="s">
        <v>26</v>
      </c>
      <c r="D53" s="53" t="s">
        <v>515</v>
      </c>
      <c r="E53" s="53" t="s">
        <v>228</v>
      </c>
      <c r="F53" s="95">
        <f t="shared" ref="F53:AR53" si="25">F42+F44-F49</f>
        <v>0</v>
      </c>
      <c r="G53" s="95">
        <f t="shared" si="25"/>
        <v>0</v>
      </c>
      <c r="H53" s="95">
        <f t="shared" si="25"/>
        <v>0</v>
      </c>
      <c r="I53" s="95">
        <f t="shared" si="25"/>
        <v>0</v>
      </c>
      <c r="J53" s="95">
        <f t="shared" si="25"/>
        <v>0</v>
      </c>
      <c r="K53" s="95">
        <f t="shared" si="25"/>
        <v>0</v>
      </c>
      <c r="L53" s="95">
        <f t="shared" si="25"/>
        <v>0</v>
      </c>
      <c r="M53" s="95">
        <f t="shared" si="25"/>
        <v>0</v>
      </c>
      <c r="N53" s="95">
        <f t="shared" si="25"/>
        <v>0</v>
      </c>
      <c r="O53" s="95">
        <f t="shared" si="25"/>
        <v>0</v>
      </c>
      <c r="P53" s="95">
        <f t="shared" si="25"/>
        <v>0</v>
      </c>
      <c r="Q53" s="95">
        <f t="shared" si="25"/>
        <v>0</v>
      </c>
      <c r="R53" s="95">
        <f t="shared" si="25"/>
        <v>0</v>
      </c>
      <c r="S53" s="95">
        <f t="shared" si="25"/>
        <v>0</v>
      </c>
      <c r="T53" s="95">
        <f t="shared" si="25"/>
        <v>0</v>
      </c>
      <c r="U53" s="95">
        <f t="shared" si="25"/>
        <v>0</v>
      </c>
      <c r="V53" s="95">
        <f t="shared" si="25"/>
        <v>0</v>
      </c>
      <c r="W53" s="95">
        <f t="shared" si="25"/>
        <v>0</v>
      </c>
      <c r="X53" s="95">
        <f t="shared" si="25"/>
        <v>0</v>
      </c>
      <c r="Y53" s="95">
        <f t="shared" si="25"/>
        <v>0</v>
      </c>
      <c r="Z53" s="95">
        <f t="shared" si="25"/>
        <v>0</v>
      </c>
      <c r="AA53" s="95">
        <f t="shared" si="25"/>
        <v>0</v>
      </c>
      <c r="AB53" s="95">
        <f t="shared" si="25"/>
        <v>0</v>
      </c>
      <c r="AC53" s="95">
        <f t="shared" si="25"/>
        <v>0</v>
      </c>
      <c r="AD53" s="95">
        <f t="shared" si="25"/>
        <v>0</v>
      </c>
      <c r="AE53" s="95">
        <f t="shared" si="25"/>
        <v>0</v>
      </c>
      <c r="AF53" s="95">
        <f t="shared" si="25"/>
        <v>0</v>
      </c>
      <c r="AG53" s="95">
        <f t="shared" si="25"/>
        <v>0</v>
      </c>
      <c r="AH53" s="95">
        <f t="shared" si="25"/>
        <v>0</v>
      </c>
      <c r="AI53" s="95">
        <f t="shared" si="25"/>
        <v>0</v>
      </c>
      <c r="AJ53" s="95">
        <f t="shared" si="25"/>
        <v>0</v>
      </c>
      <c r="AK53" s="95">
        <f t="shared" si="25"/>
        <v>0</v>
      </c>
      <c r="AL53" s="95">
        <f t="shared" si="25"/>
        <v>0</v>
      </c>
      <c r="AM53" s="95">
        <f t="shared" si="25"/>
        <v>0</v>
      </c>
      <c r="AN53" s="95">
        <f t="shared" si="25"/>
        <v>0</v>
      </c>
      <c r="AO53" s="95">
        <f t="shared" si="25"/>
        <v>0</v>
      </c>
      <c r="AP53" s="95">
        <f t="shared" si="25"/>
        <v>0</v>
      </c>
      <c r="AQ53" s="95">
        <f t="shared" si="25"/>
        <v>0</v>
      </c>
      <c r="AR53" s="95">
        <f t="shared" si="25"/>
        <v>0</v>
      </c>
    </row>
    <row r="54" spans="1:44" x14ac:dyDescent="0.25">
      <c r="A54" s="110"/>
      <c r="B54" s="36"/>
      <c r="C54" s="1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</row>
    <row r="55" spans="1:44" x14ac:dyDescent="0.25">
      <c r="A55" s="110" t="str">
        <f t="shared" si="15"/>
        <v>DISPUTES BY SUM INSURED</v>
      </c>
      <c r="B55" s="36"/>
      <c r="C55" s="12" t="s">
        <v>26</v>
      </c>
      <c r="D55" s="53" t="s">
        <v>355</v>
      </c>
      <c r="E55" s="53" t="s">
        <v>27</v>
      </c>
      <c r="F55" s="95">
        <f t="shared" ref="F55:R55" si="26">SUBTOTAL(9,F56:F63)</f>
        <v>0</v>
      </c>
      <c r="G55" s="95">
        <f t="shared" si="26"/>
        <v>0</v>
      </c>
      <c r="H55" s="95">
        <f t="shared" si="26"/>
        <v>0</v>
      </c>
      <c r="I55" s="95">
        <f t="shared" si="26"/>
        <v>0</v>
      </c>
      <c r="J55" s="95">
        <f t="shared" si="26"/>
        <v>0</v>
      </c>
      <c r="K55" s="95">
        <f t="shared" si="26"/>
        <v>0</v>
      </c>
      <c r="L55" s="95">
        <f t="shared" si="26"/>
        <v>0</v>
      </c>
      <c r="M55" s="95">
        <f t="shared" si="26"/>
        <v>0</v>
      </c>
      <c r="N55" s="95">
        <f>SUBTOTAL(9,N56:N63)</f>
        <v>0</v>
      </c>
      <c r="O55" s="95">
        <f>SUBTOTAL(9,O56:O63)</f>
        <v>0</v>
      </c>
      <c r="P55" s="95">
        <f t="shared" si="26"/>
        <v>0</v>
      </c>
      <c r="Q55" s="95">
        <f>SUBTOTAL(9,Q56:Q63)</f>
        <v>0</v>
      </c>
      <c r="R55" s="95">
        <f t="shared" si="26"/>
        <v>0</v>
      </c>
      <c r="S55" s="95">
        <f t="shared" ref="S55:AR55" si="27">SUBTOTAL(9,S56:S63)</f>
        <v>0</v>
      </c>
      <c r="T55" s="95">
        <f t="shared" si="27"/>
        <v>0</v>
      </c>
      <c r="U55" s="95">
        <f t="shared" si="27"/>
        <v>0</v>
      </c>
      <c r="V55" s="95">
        <f t="shared" si="27"/>
        <v>0</v>
      </c>
      <c r="W55" s="95">
        <f t="shared" si="27"/>
        <v>0</v>
      </c>
      <c r="X55" s="95">
        <f t="shared" si="27"/>
        <v>0</v>
      </c>
      <c r="Y55" s="95">
        <f t="shared" si="27"/>
        <v>0</v>
      </c>
      <c r="Z55" s="95">
        <f t="shared" si="27"/>
        <v>0</v>
      </c>
      <c r="AA55" s="95">
        <f>SUBTOTAL(9,AA56:AA63)</f>
        <v>0</v>
      </c>
      <c r="AB55" s="95">
        <f>SUBTOTAL(9,AB56:AB63)</f>
        <v>0</v>
      </c>
      <c r="AC55" s="95">
        <f t="shared" si="27"/>
        <v>0</v>
      </c>
      <c r="AD55" s="95">
        <f>SUBTOTAL(9,AD56:AD63)</f>
        <v>0</v>
      </c>
      <c r="AE55" s="95">
        <f t="shared" si="27"/>
        <v>0</v>
      </c>
      <c r="AF55" s="95">
        <f t="shared" si="27"/>
        <v>0</v>
      </c>
      <c r="AG55" s="95">
        <f t="shared" si="27"/>
        <v>0</v>
      </c>
      <c r="AH55" s="95">
        <f t="shared" si="27"/>
        <v>0</v>
      </c>
      <c r="AI55" s="95">
        <f t="shared" si="27"/>
        <v>0</v>
      </c>
      <c r="AJ55" s="95">
        <f t="shared" si="27"/>
        <v>0</v>
      </c>
      <c r="AK55" s="95">
        <f t="shared" si="27"/>
        <v>0</v>
      </c>
      <c r="AL55" s="95">
        <f t="shared" si="27"/>
        <v>0</v>
      </c>
      <c r="AM55" s="95">
        <f t="shared" si="27"/>
        <v>0</v>
      </c>
      <c r="AN55" s="95">
        <f>SUBTOTAL(9,AN56:AN63)</f>
        <v>0</v>
      </c>
      <c r="AO55" s="95">
        <f>SUBTOTAL(9,AO56:AO63)</f>
        <v>0</v>
      </c>
      <c r="AP55" s="95">
        <f t="shared" si="27"/>
        <v>0</v>
      </c>
      <c r="AQ55" s="95">
        <f>SUBTOTAL(9,AQ56:AQ63)</f>
        <v>0</v>
      </c>
      <c r="AR55" s="95">
        <f t="shared" si="27"/>
        <v>0</v>
      </c>
    </row>
    <row r="56" spans="1:44" x14ac:dyDescent="0.25">
      <c r="A56" s="110" t="str">
        <f t="shared" si="15"/>
        <v>DISPUTES BY SUM INSURED</v>
      </c>
      <c r="B56" s="36"/>
      <c r="C56" s="12" t="s">
        <v>26</v>
      </c>
      <c r="D56" s="53" t="s">
        <v>454</v>
      </c>
      <c r="E56" s="53" t="s">
        <v>229</v>
      </c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"/>
      <c r="L56" s="251">
        <v>0</v>
      </c>
      <c r="M56" s="25"/>
      <c r="N56" s="25"/>
      <c r="O56" s="25"/>
      <c r="P56" s="25"/>
      <c r="Q56" s="25"/>
      <c r="R56" s="25"/>
      <c r="S56" s="251">
        <v>0</v>
      </c>
      <c r="T56" s="251">
        <v>0</v>
      </c>
      <c r="U56" s="251">
        <v>0</v>
      </c>
      <c r="V56" s="251">
        <v>0</v>
      </c>
      <c r="W56" s="251">
        <v>0</v>
      </c>
      <c r="X56" s="25"/>
      <c r="Y56" s="251">
        <v>0</v>
      </c>
      <c r="Z56" s="25"/>
      <c r="AA56" s="25"/>
      <c r="AB56" s="25"/>
      <c r="AC56" s="25"/>
      <c r="AD56" s="25"/>
      <c r="AE56" s="25"/>
      <c r="AF56" s="251">
        <v>0</v>
      </c>
      <c r="AG56" s="251">
        <v>0</v>
      </c>
      <c r="AH56" s="251">
        <v>0</v>
      </c>
      <c r="AI56" s="251">
        <v>0</v>
      </c>
      <c r="AJ56" s="251">
        <v>0</v>
      </c>
      <c r="AK56" s="25"/>
      <c r="AL56" s="251">
        <v>0</v>
      </c>
      <c r="AM56" s="25"/>
      <c r="AN56" s="25"/>
      <c r="AO56" s="25"/>
      <c r="AP56" s="25"/>
      <c r="AQ56" s="25"/>
      <c r="AR56" s="25"/>
    </row>
    <row r="57" spans="1:44" x14ac:dyDescent="0.25">
      <c r="A57" s="110" t="str">
        <f t="shared" si="15"/>
        <v>DISPUTES BY SUM INSURED</v>
      </c>
      <c r="B57" s="36"/>
      <c r="C57" s="12" t="s">
        <v>26</v>
      </c>
      <c r="D57" s="53" t="s">
        <v>455</v>
      </c>
      <c r="E57" s="53" t="s">
        <v>230</v>
      </c>
      <c r="F57" s="95">
        <f t="shared" ref="F57:AR57" si="28">SUBTOTAL(9,F58:F60)</f>
        <v>0</v>
      </c>
      <c r="G57" s="95">
        <f t="shared" si="28"/>
        <v>0</v>
      </c>
      <c r="H57" s="95">
        <f t="shared" si="28"/>
        <v>0</v>
      </c>
      <c r="I57" s="95">
        <f t="shared" si="28"/>
        <v>0</v>
      </c>
      <c r="J57" s="95">
        <f t="shared" si="28"/>
        <v>0</v>
      </c>
      <c r="K57" s="95">
        <f t="shared" si="28"/>
        <v>0</v>
      </c>
      <c r="L57" s="95">
        <f t="shared" si="28"/>
        <v>0</v>
      </c>
      <c r="M57" s="95">
        <f t="shared" si="28"/>
        <v>0</v>
      </c>
      <c r="N57" s="95">
        <f t="shared" si="28"/>
        <v>0</v>
      </c>
      <c r="O57" s="95">
        <f t="shared" si="28"/>
        <v>0</v>
      </c>
      <c r="P57" s="95">
        <f t="shared" si="28"/>
        <v>0</v>
      </c>
      <c r="Q57" s="95">
        <f t="shared" si="28"/>
        <v>0</v>
      </c>
      <c r="R57" s="95">
        <f t="shared" si="28"/>
        <v>0</v>
      </c>
      <c r="S57" s="95">
        <f t="shared" si="28"/>
        <v>0</v>
      </c>
      <c r="T57" s="95">
        <f t="shared" si="28"/>
        <v>0</v>
      </c>
      <c r="U57" s="95">
        <f t="shared" si="28"/>
        <v>0</v>
      </c>
      <c r="V57" s="95">
        <f t="shared" si="28"/>
        <v>0</v>
      </c>
      <c r="W57" s="95">
        <f t="shared" si="28"/>
        <v>0</v>
      </c>
      <c r="X57" s="95">
        <f t="shared" si="28"/>
        <v>0</v>
      </c>
      <c r="Y57" s="95">
        <f t="shared" si="28"/>
        <v>0</v>
      </c>
      <c r="Z57" s="95">
        <f t="shared" si="28"/>
        <v>0</v>
      </c>
      <c r="AA57" s="95">
        <f t="shared" si="28"/>
        <v>0</v>
      </c>
      <c r="AB57" s="95">
        <f t="shared" si="28"/>
        <v>0</v>
      </c>
      <c r="AC57" s="95">
        <f t="shared" si="28"/>
        <v>0</v>
      </c>
      <c r="AD57" s="95">
        <f t="shared" si="28"/>
        <v>0</v>
      </c>
      <c r="AE57" s="95">
        <f t="shared" si="28"/>
        <v>0</v>
      </c>
      <c r="AF57" s="95">
        <f t="shared" si="28"/>
        <v>0</v>
      </c>
      <c r="AG57" s="95">
        <f t="shared" si="28"/>
        <v>0</v>
      </c>
      <c r="AH57" s="95">
        <f t="shared" si="28"/>
        <v>0</v>
      </c>
      <c r="AI57" s="95">
        <f t="shared" si="28"/>
        <v>0</v>
      </c>
      <c r="AJ57" s="95">
        <f t="shared" si="28"/>
        <v>0</v>
      </c>
      <c r="AK57" s="95">
        <f t="shared" si="28"/>
        <v>0</v>
      </c>
      <c r="AL57" s="95">
        <f t="shared" si="28"/>
        <v>0</v>
      </c>
      <c r="AM57" s="95">
        <f t="shared" si="28"/>
        <v>0</v>
      </c>
      <c r="AN57" s="95">
        <f t="shared" si="28"/>
        <v>0</v>
      </c>
      <c r="AO57" s="95">
        <f t="shared" si="28"/>
        <v>0</v>
      </c>
      <c r="AP57" s="95">
        <f t="shared" si="28"/>
        <v>0</v>
      </c>
      <c r="AQ57" s="95">
        <f t="shared" si="28"/>
        <v>0</v>
      </c>
      <c r="AR57" s="95">
        <f t="shared" si="28"/>
        <v>0</v>
      </c>
    </row>
    <row r="58" spans="1:44" x14ac:dyDescent="0.25">
      <c r="A58" s="110" t="str">
        <f t="shared" si="15"/>
        <v>DISPUTES BY SUM INSURED</v>
      </c>
      <c r="B58" s="36"/>
      <c r="C58" s="12" t="s">
        <v>26</v>
      </c>
      <c r="D58" s="53" t="s">
        <v>456</v>
      </c>
      <c r="E58" s="53" t="s">
        <v>510</v>
      </c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"/>
      <c r="L58" s="251">
        <v>0</v>
      </c>
      <c r="M58" s="25"/>
      <c r="N58" s="25"/>
      <c r="O58" s="25"/>
      <c r="P58" s="25"/>
      <c r="Q58" s="25"/>
      <c r="R58" s="25"/>
      <c r="S58" s="251">
        <v>0</v>
      </c>
      <c r="T58" s="251">
        <v>0</v>
      </c>
      <c r="U58" s="251">
        <v>0</v>
      </c>
      <c r="V58" s="251">
        <v>0</v>
      </c>
      <c r="W58" s="251">
        <v>0</v>
      </c>
      <c r="X58" s="25"/>
      <c r="Y58" s="251">
        <v>0</v>
      </c>
      <c r="Z58" s="25"/>
      <c r="AA58" s="25"/>
      <c r="AB58" s="25"/>
      <c r="AC58" s="25"/>
      <c r="AD58" s="25"/>
      <c r="AE58" s="25"/>
      <c r="AF58" s="251">
        <v>0</v>
      </c>
      <c r="AG58" s="251">
        <v>0</v>
      </c>
      <c r="AH58" s="251">
        <v>0</v>
      </c>
      <c r="AI58" s="251">
        <v>0</v>
      </c>
      <c r="AJ58" s="251">
        <v>0</v>
      </c>
      <c r="AK58" s="25"/>
      <c r="AL58" s="251">
        <v>0</v>
      </c>
      <c r="AM58" s="25"/>
      <c r="AN58" s="25"/>
      <c r="AO58" s="25"/>
      <c r="AP58" s="25"/>
      <c r="AQ58" s="25"/>
      <c r="AR58" s="25"/>
    </row>
    <row r="59" spans="1:44" x14ac:dyDescent="0.25">
      <c r="A59" s="110" t="str">
        <f t="shared" si="15"/>
        <v>DISPUTES BY SUM INSURED</v>
      </c>
      <c r="B59" s="36"/>
      <c r="C59" s="12" t="s">
        <v>26</v>
      </c>
      <c r="D59" s="53" t="s">
        <v>356</v>
      </c>
      <c r="E59" s="53" t="s">
        <v>511</v>
      </c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"/>
      <c r="L59" s="251">
        <v>0</v>
      </c>
      <c r="M59" s="25"/>
      <c r="N59" s="25"/>
      <c r="O59" s="25"/>
      <c r="P59" s="25"/>
      <c r="Q59" s="25"/>
      <c r="R59" s="25"/>
      <c r="S59" s="251">
        <v>0</v>
      </c>
      <c r="T59" s="251">
        <v>0</v>
      </c>
      <c r="U59" s="251">
        <v>0</v>
      </c>
      <c r="V59" s="251">
        <v>0</v>
      </c>
      <c r="W59" s="251">
        <v>0</v>
      </c>
      <c r="X59" s="25"/>
      <c r="Y59" s="251">
        <v>0</v>
      </c>
      <c r="Z59" s="25"/>
      <c r="AA59" s="25"/>
      <c r="AB59" s="25"/>
      <c r="AC59" s="25"/>
      <c r="AD59" s="25"/>
      <c r="AE59" s="25"/>
      <c r="AF59" s="251">
        <v>0</v>
      </c>
      <c r="AG59" s="251">
        <v>0</v>
      </c>
      <c r="AH59" s="251">
        <v>0</v>
      </c>
      <c r="AI59" s="251">
        <v>0</v>
      </c>
      <c r="AJ59" s="251">
        <v>0</v>
      </c>
      <c r="AK59" s="25"/>
      <c r="AL59" s="251">
        <v>0</v>
      </c>
      <c r="AM59" s="25"/>
      <c r="AN59" s="25"/>
      <c r="AO59" s="25"/>
      <c r="AP59" s="25"/>
      <c r="AQ59" s="25"/>
      <c r="AR59" s="25"/>
    </row>
    <row r="60" spans="1:44" x14ac:dyDescent="0.25">
      <c r="A60" s="110" t="str">
        <f t="shared" si="15"/>
        <v>DISPUTES BY SUM INSURED</v>
      </c>
      <c r="B60" s="36"/>
      <c r="C60" s="12" t="s">
        <v>26</v>
      </c>
      <c r="D60" s="53" t="s">
        <v>357</v>
      </c>
      <c r="E60" s="53" t="s">
        <v>512</v>
      </c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"/>
      <c r="L60" s="251">
        <v>0</v>
      </c>
      <c r="M60" s="25"/>
      <c r="N60" s="25"/>
      <c r="O60" s="25"/>
      <c r="P60" s="25"/>
      <c r="Q60" s="25"/>
      <c r="R60" s="25"/>
      <c r="S60" s="251">
        <v>0</v>
      </c>
      <c r="T60" s="251">
        <v>0</v>
      </c>
      <c r="U60" s="251">
        <v>0</v>
      </c>
      <c r="V60" s="251">
        <v>0</v>
      </c>
      <c r="W60" s="251">
        <v>0</v>
      </c>
      <c r="X60" s="25"/>
      <c r="Y60" s="251">
        <v>0</v>
      </c>
      <c r="Z60" s="25"/>
      <c r="AA60" s="25"/>
      <c r="AB60" s="25"/>
      <c r="AC60" s="25"/>
      <c r="AD60" s="25"/>
      <c r="AE60" s="25"/>
      <c r="AF60" s="251">
        <v>0</v>
      </c>
      <c r="AG60" s="251">
        <v>0</v>
      </c>
      <c r="AH60" s="251">
        <v>0</v>
      </c>
      <c r="AI60" s="251">
        <v>0</v>
      </c>
      <c r="AJ60" s="251">
        <v>0</v>
      </c>
      <c r="AK60" s="25"/>
      <c r="AL60" s="251">
        <v>0</v>
      </c>
      <c r="AM60" s="25"/>
      <c r="AN60" s="25"/>
      <c r="AO60" s="25"/>
      <c r="AP60" s="25"/>
      <c r="AQ60" s="25"/>
      <c r="AR60" s="25"/>
    </row>
    <row r="61" spans="1:44" x14ac:dyDescent="0.25">
      <c r="A61" s="110" t="str">
        <f t="shared" si="15"/>
        <v>DISPUTES BY SUM INSURED</v>
      </c>
      <c r="B61" s="36"/>
      <c r="C61" s="12" t="s">
        <v>26</v>
      </c>
      <c r="D61" s="53" t="s">
        <v>469</v>
      </c>
      <c r="E61" s="53" t="s">
        <v>231</v>
      </c>
      <c r="F61" s="251">
        <v>0</v>
      </c>
      <c r="G61" s="251">
        <v>0</v>
      </c>
      <c r="H61" s="251">
        <v>0</v>
      </c>
      <c r="I61" s="251">
        <v>0</v>
      </c>
      <c r="J61" s="251">
        <v>0</v>
      </c>
      <c r="K61" s="25"/>
      <c r="L61" s="251">
        <v>0</v>
      </c>
      <c r="M61" s="25"/>
      <c r="N61" s="25"/>
      <c r="O61" s="25"/>
      <c r="P61" s="25"/>
      <c r="Q61" s="25"/>
      <c r="R61" s="25"/>
      <c r="S61" s="251">
        <v>0</v>
      </c>
      <c r="T61" s="251">
        <v>0</v>
      </c>
      <c r="U61" s="251">
        <v>0</v>
      </c>
      <c r="V61" s="251">
        <v>0</v>
      </c>
      <c r="W61" s="251">
        <v>0</v>
      </c>
      <c r="X61" s="25"/>
      <c r="Y61" s="251">
        <v>0</v>
      </c>
      <c r="Z61" s="25"/>
      <c r="AA61" s="25"/>
      <c r="AB61" s="25"/>
      <c r="AC61" s="25"/>
      <c r="AD61" s="25"/>
      <c r="AE61" s="25"/>
      <c r="AF61" s="251">
        <v>0</v>
      </c>
      <c r="AG61" s="251">
        <v>0</v>
      </c>
      <c r="AH61" s="251">
        <v>0</v>
      </c>
      <c r="AI61" s="251">
        <v>0</v>
      </c>
      <c r="AJ61" s="251">
        <v>0</v>
      </c>
      <c r="AK61" s="25"/>
      <c r="AL61" s="251">
        <v>0</v>
      </c>
      <c r="AM61" s="25"/>
      <c r="AN61" s="25"/>
      <c r="AO61" s="25"/>
      <c r="AP61" s="25"/>
      <c r="AQ61" s="25"/>
      <c r="AR61" s="25"/>
    </row>
    <row r="62" spans="1:44" x14ac:dyDescent="0.25">
      <c r="A62" s="110" t="str">
        <f t="shared" si="15"/>
        <v>DISPUTES BY SUM INSURED</v>
      </c>
      <c r="B62" s="36"/>
      <c r="C62" s="12" t="s">
        <v>26</v>
      </c>
      <c r="D62" s="53" t="s">
        <v>260</v>
      </c>
      <c r="E62" s="53" t="s">
        <v>232</v>
      </c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1">
        <v>0</v>
      </c>
      <c r="T62" s="251">
        <v>0</v>
      </c>
      <c r="U62" s="251">
        <v>0</v>
      </c>
      <c r="V62" s="251">
        <v>0</v>
      </c>
      <c r="W62" s="251">
        <v>0</v>
      </c>
      <c r="X62" s="25"/>
      <c r="Y62" s="251">
        <v>0</v>
      </c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</row>
    <row r="63" spans="1:44" x14ac:dyDescent="0.25">
      <c r="A63" s="110" t="str">
        <f t="shared" si="15"/>
        <v>DISPUTES BY SUM INSURED</v>
      </c>
      <c r="B63" s="36"/>
      <c r="C63" s="12" t="s">
        <v>26</v>
      </c>
      <c r="D63" s="53" t="s">
        <v>261</v>
      </c>
      <c r="E63" s="53" t="s">
        <v>513</v>
      </c>
      <c r="F63" s="251">
        <v>0</v>
      </c>
      <c r="G63" s="251">
        <v>0</v>
      </c>
      <c r="H63" s="251">
        <v>0</v>
      </c>
      <c r="I63" s="251">
        <v>0</v>
      </c>
      <c r="J63" s="251">
        <v>0</v>
      </c>
      <c r="K63" s="25"/>
      <c r="L63" s="251">
        <v>0</v>
      </c>
      <c r="M63" s="25"/>
      <c r="N63" s="25"/>
      <c r="O63" s="25"/>
      <c r="P63" s="25"/>
      <c r="Q63" s="25"/>
      <c r="R63" s="25"/>
      <c r="S63" s="251">
        <v>0</v>
      </c>
      <c r="T63" s="251">
        <v>0</v>
      </c>
      <c r="U63" s="251">
        <v>0</v>
      </c>
      <c r="V63" s="251">
        <v>0</v>
      </c>
      <c r="W63" s="251">
        <v>0</v>
      </c>
      <c r="X63" s="25"/>
      <c r="Y63" s="251">
        <v>0</v>
      </c>
      <c r="Z63" s="25"/>
      <c r="AA63" s="25"/>
      <c r="AB63" s="25"/>
      <c r="AC63" s="25"/>
      <c r="AD63" s="25"/>
      <c r="AE63" s="25"/>
      <c r="AF63" s="251">
        <v>0</v>
      </c>
      <c r="AG63" s="251">
        <v>0</v>
      </c>
      <c r="AH63" s="251">
        <v>0</v>
      </c>
      <c r="AI63" s="251">
        <v>0</v>
      </c>
      <c r="AJ63" s="251">
        <v>0</v>
      </c>
      <c r="AK63" s="25"/>
      <c r="AL63" s="251">
        <v>0</v>
      </c>
      <c r="AM63" s="25"/>
      <c r="AN63" s="25"/>
      <c r="AO63" s="25"/>
      <c r="AP63" s="25"/>
      <c r="AQ63" s="25"/>
      <c r="AR63" s="25"/>
    </row>
    <row r="64" spans="1:44" x14ac:dyDescent="0.25">
      <c r="A64" s="110"/>
      <c r="B64" s="36"/>
      <c r="C64" s="12"/>
      <c r="D64" s="92"/>
      <c r="E64" s="153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</row>
    <row r="65" spans="1:44" x14ac:dyDescent="0.25">
      <c r="A65" s="110" t="str">
        <f t="shared" si="15"/>
        <v>DISPUTES BY SUM INSURED</v>
      </c>
      <c r="B65" s="36"/>
      <c r="C65" s="12" t="s">
        <v>27</v>
      </c>
      <c r="D65" s="53" t="s">
        <v>352</v>
      </c>
      <c r="E65" s="53" t="s">
        <v>233</v>
      </c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"/>
      <c r="L65" s="251">
        <v>0</v>
      </c>
      <c r="M65" s="25"/>
      <c r="N65" s="25"/>
      <c r="O65" s="25"/>
      <c r="P65" s="25"/>
      <c r="Q65" s="25"/>
      <c r="R65" s="25"/>
      <c r="S65" s="251">
        <v>0</v>
      </c>
      <c r="T65" s="251">
        <v>0</v>
      </c>
      <c r="U65" s="251">
        <v>0</v>
      </c>
      <c r="V65" s="251">
        <v>0</v>
      </c>
      <c r="W65" s="251">
        <v>0</v>
      </c>
      <c r="X65" s="25"/>
      <c r="Y65" s="251">
        <v>0</v>
      </c>
      <c r="Z65" s="25"/>
      <c r="AA65" s="25"/>
      <c r="AB65" s="25"/>
      <c r="AC65" s="25"/>
      <c r="AD65" s="25"/>
      <c r="AE65" s="25"/>
      <c r="AF65" s="251">
        <v>0</v>
      </c>
      <c r="AG65" s="251">
        <v>0</v>
      </c>
      <c r="AH65" s="251">
        <v>0</v>
      </c>
      <c r="AI65" s="251">
        <v>0</v>
      </c>
      <c r="AJ65" s="251">
        <v>0</v>
      </c>
      <c r="AK65" s="25"/>
      <c r="AL65" s="251">
        <v>0</v>
      </c>
      <c r="AM65" s="25"/>
      <c r="AN65" s="25"/>
      <c r="AO65" s="25"/>
      <c r="AP65" s="25"/>
      <c r="AQ65" s="25"/>
      <c r="AR65" s="25"/>
    </row>
    <row r="66" spans="1:44" x14ac:dyDescent="0.25">
      <c r="A66" s="110"/>
      <c r="B66" s="36"/>
      <c r="C66" s="12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</row>
    <row r="67" spans="1:44" x14ac:dyDescent="0.25">
      <c r="A67" s="110"/>
      <c r="B67" s="36"/>
      <c r="C67" s="12"/>
      <c r="D67" s="67" t="s">
        <v>514</v>
      </c>
      <c r="E67" s="53"/>
      <c r="F67" s="69">
        <f t="shared" ref="F67:AR67" si="29">F65-SUM(F42:F44)+F55+F49</f>
        <v>0</v>
      </c>
      <c r="G67" s="69">
        <f t="shared" si="29"/>
        <v>0</v>
      </c>
      <c r="H67" s="69">
        <f t="shared" si="29"/>
        <v>0</v>
      </c>
      <c r="I67" s="69">
        <f t="shared" si="29"/>
        <v>0</v>
      </c>
      <c r="J67" s="69">
        <f t="shared" si="29"/>
        <v>0</v>
      </c>
      <c r="K67" s="69">
        <f t="shared" si="29"/>
        <v>0</v>
      </c>
      <c r="L67" s="69">
        <f t="shared" si="29"/>
        <v>0</v>
      </c>
      <c r="M67" s="69">
        <f t="shared" si="29"/>
        <v>0</v>
      </c>
      <c r="N67" s="69">
        <f t="shared" si="29"/>
        <v>0</v>
      </c>
      <c r="O67" s="69">
        <f t="shared" si="29"/>
        <v>0</v>
      </c>
      <c r="P67" s="69">
        <f t="shared" si="29"/>
        <v>0</v>
      </c>
      <c r="Q67" s="69">
        <f t="shared" si="29"/>
        <v>0</v>
      </c>
      <c r="R67" s="69">
        <f t="shared" si="29"/>
        <v>0</v>
      </c>
      <c r="S67" s="69">
        <f t="shared" si="29"/>
        <v>0</v>
      </c>
      <c r="T67" s="69">
        <f t="shared" si="29"/>
        <v>0</v>
      </c>
      <c r="U67" s="69">
        <f t="shared" si="29"/>
        <v>0</v>
      </c>
      <c r="V67" s="69">
        <f t="shared" si="29"/>
        <v>0</v>
      </c>
      <c r="W67" s="69">
        <f t="shared" si="29"/>
        <v>0</v>
      </c>
      <c r="X67" s="69">
        <f t="shared" si="29"/>
        <v>0</v>
      </c>
      <c r="Y67" s="69">
        <f t="shared" si="29"/>
        <v>0</v>
      </c>
      <c r="Z67" s="69">
        <f t="shared" si="29"/>
        <v>0</v>
      </c>
      <c r="AA67" s="69">
        <f t="shared" si="29"/>
        <v>0</v>
      </c>
      <c r="AB67" s="69">
        <f t="shared" si="29"/>
        <v>0</v>
      </c>
      <c r="AC67" s="69">
        <f t="shared" si="29"/>
        <v>0</v>
      </c>
      <c r="AD67" s="69">
        <f t="shared" si="29"/>
        <v>0</v>
      </c>
      <c r="AE67" s="69">
        <f t="shared" si="29"/>
        <v>0</v>
      </c>
      <c r="AF67" s="69">
        <f t="shared" si="29"/>
        <v>0</v>
      </c>
      <c r="AG67" s="69">
        <f t="shared" si="29"/>
        <v>0</v>
      </c>
      <c r="AH67" s="69">
        <f t="shared" si="29"/>
        <v>0</v>
      </c>
      <c r="AI67" s="69">
        <f t="shared" si="29"/>
        <v>0</v>
      </c>
      <c r="AJ67" s="69">
        <f t="shared" si="29"/>
        <v>0</v>
      </c>
      <c r="AK67" s="69">
        <f t="shared" si="29"/>
        <v>0</v>
      </c>
      <c r="AL67" s="69">
        <f t="shared" si="29"/>
        <v>0</v>
      </c>
      <c r="AM67" s="69">
        <f t="shared" si="29"/>
        <v>0</v>
      </c>
      <c r="AN67" s="69">
        <f t="shared" si="29"/>
        <v>0</v>
      </c>
      <c r="AO67" s="69">
        <f t="shared" si="29"/>
        <v>0</v>
      </c>
      <c r="AP67" s="69">
        <f t="shared" si="29"/>
        <v>0</v>
      </c>
      <c r="AQ67" s="69">
        <f t="shared" si="29"/>
        <v>0</v>
      </c>
      <c r="AR67" s="69">
        <f t="shared" si="29"/>
        <v>0</v>
      </c>
    </row>
    <row r="68" spans="1:44" x14ac:dyDescent="0.25">
      <c r="A68" s="110"/>
      <c r="B68" s="36"/>
      <c r="C68" s="12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</row>
    <row r="69" spans="1:44" x14ac:dyDescent="0.25">
      <c r="A69" s="113"/>
      <c r="D69" s="114" t="s">
        <v>178</v>
      </c>
      <c r="E69" s="87"/>
      <c r="F69" s="51" t="s">
        <v>76</v>
      </c>
      <c r="G69" s="51" t="s">
        <v>76</v>
      </c>
      <c r="H69" s="51" t="s">
        <v>76</v>
      </c>
      <c r="I69" s="51" t="s">
        <v>76</v>
      </c>
      <c r="J69" s="51" t="s">
        <v>76</v>
      </c>
      <c r="K69" s="51" t="s">
        <v>76</v>
      </c>
      <c r="L69" s="128" t="s">
        <v>75</v>
      </c>
      <c r="M69" s="51" t="s">
        <v>76</v>
      </c>
      <c r="N69" s="51" t="s">
        <v>76</v>
      </c>
      <c r="O69" s="51" t="s">
        <v>76</v>
      </c>
      <c r="P69" s="51" t="s">
        <v>76</v>
      </c>
      <c r="Q69" s="51" t="s">
        <v>76</v>
      </c>
      <c r="R69" s="51" t="s">
        <v>76</v>
      </c>
      <c r="S69" s="51" t="s">
        <v>76</v>
      </c>
      <c r="T69" s="51" t="s">
        <v>76</v>
      </c>
      <c r="U69" s="51" t="s">
        <v>76</v>
      </c>
      <c r="V69" s="51" t="s">
        <v>76</v>
      </c>
      <c r="W69" s="51" t="s">
        <v>76</v>
      </c>
      <c r="X69" s="51" t="s">
        <v>76</v>
      </c>
      <c r="Y69" s="128" t="s">
        <v>75</v>
      </c>
      <c r="Z69" s="51" t="s">
        <v>76</v>
      </c>
      <c r="AA69" s="51" t="s">
        <v>76</v>
      </c>
      <c r="AB69" s="51" t="s">
        <v>76</v>
      </c>
      <c r="AC69" s="51" t="s">
        <v>76</v>
      </c>
      <c r="AD69" s="51" t="s">
        <v>76</v>
      </c>
      <c r="AE69" s="51" t="s">
        <v>76</v>
      </c>
      <c r="AF69" s="51" t="s">
        <v>76</v>
      </c>
      <c r="AG69" s="51" t="s">
        <v>76</v>
      </c>
      <c r="AH69" s="51" t="s">
        <v>76</v>
      </c>
      <c r="AI69" s="51" t="s">
        <v>76</v>
      </c>
      <c r="AJ69" s="51" t="s">
        <v>76</v>
      </c>
      <c r="AK69" s="51" t="s">
        <v>76</v>
      </c>
      <c r="AL69" s="128" t="s">
        <v>75</v>
      </c>
      <c r="AM69" s="51" t="s">
        <v>76</v>
      </c>
      <c r="AN69" s="51" t="s">
        <v>76</v>
      </c>
      <c r="AO69" s="51" t="s">
        <v>76</v>
      </c>
      <c r="AP69" s="51" t="s">
        <v>76</v>
      </c>
      <c r="AQ69" s="51" t="s">
        <v>76</v>
      </c>
      <c r="AR69" s="51" t="s">
        <v>76</v>
      </c>
    </row>
    <row r="70" spans="1:44" x14ac:dyDescent="0.25">
      <c r="A70" s="110" t="str">
        <f>D69</f>
        <v>DISPUTE PAYMENT AMOUNTS (RESOLVED)</v>
      </c>
      <c r="B70" s="36"/>
      <c r="C70" s="12" t="s">
        <v>25</v>
      </c>
      <c r="D70" s="53" t="s">
        <v>351</v>
      </c>
      <c r="E70" s="53" t="s">
        <v>225</v>
      </c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</row>
    <row r="71" spans="1:44" x14ac:dyDescent="0.25">
      <c r="A71" s="110"/>
      <c r="B71" s="36"/>
      <c r="C71" s="12"/>
      <c r="D71" s="92"/>
      <c r="E71" s="153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</row>
    <row r="72" spans="1:44" x14ac:dyDescent="0.25">
      <c r="A72" s="110" t="str">
        <f t="shared" ref="A72:A81" si="30">$A$70</f>
        <v>DISPUTE PAYMENT AMOUNTS (RESOLVED)</v>
      </c>
      <c r="B72" s="36"/>
      <c r="C72" s="12" t="s">
        <v>26</v>
      </c>
      <c r="D72" s="53" t="s">
        <v>353</v>
      </c>
      <c r="E72" s="53" t="s">
        <v>226</v>
      </c>
      <c r="F72" s="95">
        <f t="shared" ref="F72:S72" si="31">SUBTOTAL(9,F73:F76)</f>
        <v>0</v>
      </c>
      <c r="G72" s="95">
        <f t="shared" si="31"/>
        <v>0</v>
      </c>
      <c r="H72" s="95">
        <f t="shared" si="31"/>
        <v>0</v>
      </c>
      <c r="I72" s="95">
        <f t="shared" si="31"/>
        <v>0</v>
      </c>
      <c r="J72" s="95">
        <f t="shared" si="31"/>
        <v>0</v>
      </c>
      <c r="K72" s="95">
        <f t="shared" si="31"/>
        <v>0</v>
      </c>
      <c r="L72" s="95">
        <f t="shared" si="31"/>
        <v>0</v>
      </c>
      <c r="M72" s="95">
        <f t="shared" si="31"/>
        <v>0</v>
      </c>
      <c r="N72" s="95">
        <f t="shared" si="31"/>
        <v>0</v>
      </c>
      <c r="O72" s="95">
        <f t="shared" si="31"/>
        <v>0</v>
      </c>
      <c r="P72" s="95">
        <f t="shared" si="31"/>
        <v>0</v>
      </c>
      <c r="Q72" s="95">
        <f t="shared" si="31"/>
        <v>0</v>
      </c>
      <c r="R72" s="95">
        <f t="shared" si="31"/>
        <v>0</v>
      </c>
      <c r="S72" s="95">
        <f t="shared" si="31"/>
        <v>0</v>
      </c>
      <c r="T72" s="95">
        <f t="shared" ref="T72:AE72" si="32">SUBTOTAL(9,T73:T76)</f>
        <v>0</v>
      </c>
      <c r="U72" s="95">
        <f t="shared" si="32"/>
        <v>0</v>
      </c>
      <c r="V72" s="95">
        <f t="shared" si="32"/>
        <v>0</v>
      </c>
      <c r="W72" s="95">
        <f t="shared" si="32"/>
        <v>0</v>
      </c>
      <c r="X72" s="95">
        <f t="shared" si="32"/>
        <v>0</v>
      </c>
      <c r="Y72" s="95">
        <f t="shared" si="32"/>
        <v>0</v>
      </c>
      <c r="Z72" s="95">
        <f t="shared" si="32"/>
        <v>0</v>
      </c>
      <c r="AA72" s="95">
        <f>SUBTOTAL(9,AA73:AA76)</f>
        <v>0</v>
      </c>
      <c r="AB72" s="95">
        <f>SUBTOTAL(9,AB73:AB76)</f>
        <v>0</v>
      </c>
      <c r="AC72" s="95">
        <f t="shared" si="32"/>
        <v>0</v>
      </c>
      <c r="AD72" s="95">
        <f>SUBTOTAL(9,AD73:AD76)</f>
        <v>0</v>
      </c>
      <c r="AE72" s="95">
        <f t="shared" si="32"/>
        <v>0</v>
      </c>
      <c r="AF72" s="95">
        <f>SUBTOTAL(9,AF73:AF76)</f>
        <v>0</v>
      </c>
      <c r="AG72" s="95">
        <f t="shared" ref="AG72:AR72" si="33">SUBTOTAL(9,AG73:AG76)</f>
        <v>0</v>
      </c>
      <c r="AH72" s="95">
        <f t="shared" si="33"/>
        <v>0</v>
      </c>
      <c r="AI72" s="95">
        <f t="shared" si="33"/>
        <v>0</v>
      </c>
      <c r="AJ72" s="95">
        <f t="shared" si="33"/>
        <v>0</v>
      </c>
      <c r="AK72" s="95">
        <f t="shared" si="33"/>
        <v>0</v>
      </c>
      <c r="AL72" s="95">
        <f t="shared" si="33"/>
        <v>0</v>
      </c>
      <c r="AM72" s="95">
        <f t="shared" si="33"/>
        <v>0</v>
      </c>
      <c r="AN72" s="95">
        <f>SUBTOTAL(9,AN73:AN76)</f>
        <v>0</v>
      </c>
      <c r="AO72" s="95">
        <f>SUBTOTAL(9,AO73:AO76)</f>
        <v>0</v>
      </c>
      <c r="AP72" s="95">
        <f t="shared" si="33"/>
        <v>0</v>
      </c>
      <c r="AQ72" s="95">
        <f>SUBTOTAL(9,AQ73:AQ76)</f>
        <v>0</v>
      </c>
      <c r="AR72" s="95">
        <f t="shared" si="33"/>
        <v>0</v>
      </c>
    </row>
    <row r="73" spans="1:44" x14ac:dyDescent="0.25">
      <c r="A73" s="110" t="str">
        <f t="shared" si="30"/>
        <v>DISPUTE PAYMENT AMOUNTS (RESOLVED)</v>
      </c>
      <c r="B73" s="36"/>
      <c r="C73" s="12" t="s">
        <v>26</v>
      </c>
      <c r="D73" s="53" t="s">
        <v>256</v>
      </c>
      <c r="E73" s="53" t="s">
        <v>506</v>
      </c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</row>
    <row r="74" spans="1:44" x14ac:dyDescent="0.25">
      <c r="A74" s="110" t="str">
        <f t="shared" si="30"/>
        <v>DISPUTE PAYMENT AMOUNTS (RESOLVED)</v>
      </c>
      <c r="B74" s="36"/>
      <c r="C74" s="12" t="s">
        <v>26</v>
      </c>
      <c r="D74" s="53" t="s">
        <v>255</v>
      </c>
      <c r="E74" s="53" t="s">
        <v>507</v>
      </c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</row>
    <row r="75" spans="1:44" x14ac:dyDescent="0.25">
      <c r="A75" s="110" t="str">
        <f t="shared" si="30"/>
        <v>DISPUTE PAYMENT AMOUNTS (RESOLVED)</v>
      </c>
      <c r="B75" s="36"/>
      <c r="C75" s="12" t="s">
        <v>26</v>
      </c>
      <c r="D75" s="53" t="s">
        <v>523</v>
      </c>
      <c r="E75" s="53" t="s">
        <v>508</v>
      </c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</row>
    <row r="76" spans="1:44" x14ac:dyDescent="0.25">
      <c r="A76" s="110" t="str">
        <f t="shared" si="30"/>
        <v>DISPUTE PAYMENT AMOUNTS (RESOLVED)</v>
      </c>
      <c r="B76" s="36"/>
      <c r="C76" s="12" t="s">
        <v>26</v>
      </c>
      <c r="D76" s="53" t="s">
        <v>292</v>
      </c>
      <c r="E76" s="53" t="s">
        <v>509</v>
      </c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</row>
    <row r="77" spans="1:44" x14ac:dyDescent="0.25">
      <c r="A77" s="110" t="str">
        <f t="shared" si="30"/>
        <v>DISPUTE PAYMENT AMOUNTS (RESOLVED)</v>
      </c>
      <c r="B77" s="36"/>
      <c r="C77" s="12" t="s">
        <v>26</v>
      </c>
      <c r="D77" s="53" t="s">
        <v>354</v>
      </c>
      <c r="E77" s="53" t="s">
        <v>227</v>
      </c>
      <c r="F77" s="95">
        <f t="shared" ref="F77:L77" si="34">SUBTOTAL(9,F78:F80)</f>
        <v>0</v>
      </c>
      <c r="G77" s="95">
        <f t="shared" si="34"/>
        <v>0</v>
      </c>
      <c r="H77" s="95">
        <f t="shared" si="34"/>
        <v>0</v>
      </c>
      <c r="I77" s="95">
        <f t="shared" si="34"/>
        <v>0</v>
      </c>
      <c r="J77" s="95">
        <f t="shared" si="34"/>
        <v>0</v>
      </c>
      <c r="K77" s="95">
        <f t="shared" si="34"/>
        <v>0</v>
      </c>
      <c r="L77" s="95">
        <f t="shared" si="34"/>
        <v>0</v>
      </c>
      <c r="M77" s="95">
        <f t="shared" ref="M77:R77" si="35">SUBTOTAL(9,M78:M80)</f>
        <v>0</v>
      </c>
      <c r="N77" s="95">
        <f>SUBTOTAL(9,N78:N80)</f>
        <v>0</v>
      </c>
      <c r="O77" s="95">
        <f>SUBTOTAL(9,O78:O80)</f>
        <v>0</v>
      </c>
      <c r="P77" s="95">
        <f t="shared" si="35"/>
        <v>0</v>
      </c>
      <c r="Q77" s="95">
        <f>SUBTOTAL(9,Q78:Q80)</f>
        <v>0</v>
      </c>
      <c r="R77" s="95">
        <f t="shared" si="35"/>
        <v>0</v>
      </c>
      <c r="S77" s="95">
        <f t="shared" ref="S77:Y77" si="36">SUBTOTAL(9,S78:S80)</f>
        <v>0</v>
      </c>
      <c r="T77" s="95">
        <f t="shared" si="36"/>
        <v>0</v>
      </c>
      <c r="U77" s="95">
        <f t="shared" si="36"/>
        <v>0</v>
      </c>
      <c r="V77" s="95">
        <f t="shared" si="36"/>
        <v>0</v>
      </c>
      <c r="W77" s="95">
        <f t="shared" si="36"/>
        <v>0</v>
      </c>
      <c r="X77" s="95">
        <f t="shared" si="36"/>
        <v>0</v>
      </c>
      <c r="Y77" s="95">
        <f t="shared" si="36"/>
        <v>0</v>
      </c>
      <c r="Z77" s="95">
        <f t="shared" ref="Z77:AE77" si="37">SUBTOTAL(9,Z78:Z80)</f>
        <v>0</v>
      </c>
      <c r="AA77" s="95">
        <f>SUBTOTAL(9,AA78:AA80)</f>
        <v>0</v>
      </c>
      <c r="AB77" s="95">
        <f>SUBTOTAL(9,AB78:AB80)</f>
        <v>0</v>
      </c>
      <c r="AC77" s="95">
        <f t="shared" si="37"/>
        <v>0</v>
      </c>
      <c r="AD77" s="95">
        <f>SUBTOTAL(9,AD78:AD80)</f>
        <v>0</v>
      </c>
      <c r="AE77" s="95">
        <f t="shared" si="37"/>
        <v>0</v>
      </c>
      <c r="AF77" s="95">
        <f t="shared" ref="AF77:AL77" si="38">SUBTOTAL(9,AF78:AF80)</f>
        <v>0</v>
      </c>
      <c r="AG77" s="95">
        <f t="shared" si="38"/>
        <v>0</v>
      </c>
      <c r="AH77" s="95">
        <f t="shared" si="38"/>
        <v>0</v>
      </c>
      <c r="AI77" s="95">
        <f t="shared" si="38"/>
        <v>0</v>
      </c>
      <c r="AJ77" s="95">
        <f t="shared" si="38"/>
        <v>0</v>
      </c>
      <c r="AK77" s="95">
        <f t="shared" si="38"/>
        <v>0</v>
      </c>
      <c r="AL77" s="95">
        <f t="shared" si="38"/>
        <v>0</v>
      </c>
      <c r="AM77" s="95">
        <f t="shared" ref="AM77:AR77" si="39">SUBTOTAL(9,AM78:AM80)</f>
        <v>0</v>
      </c>
      <c r="AN77" s="95">
        <f>SUBTOTAL(9,AN78:AN80)</f>
        <v>0</v>
      </c>
      <c r="AO77" s="95">
        <f>SUBTOTAL(9,AO78:AO80)</f>
        <v>0</v>
      </c>
      <c r="AP77" s="95">
        <f t="shared" si="39"/>
        <v>0</v>
      </c>
      <c r="AQ77" s="95">
        <f>SUBTOTAL(9,AQ78:AQ80)</f>
        <v>0</v>
      </c>
      <c r="AR77" s="95">
        <f t="shared" si="39"/>
        <v>0</v>
      </c>
    </row>
    <row r="78" spans="1:44" x14ac:dyDescent="0.25">
      <c r="A78" s="110" t="str">
        <f t="shared" si="30"/>
        <v>DISPUTE PAYMENT AMOUNTS (RESOLVED)</v>
      </c>
      <c r="B78" s="36"/>
      <c r="C78" s="12" t="s">
        <v>26</v>
      </c>
      <c r="D78" s="53" t="s">
        <v>222</v>
      </c>
      <c r="E78" s="53" t="s">
        <v>257</v>
      </c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</row>
    <row r="79" spans="1:44" x14ac:dyDescent="0.25">
      <c r="A79" s="110" t="str">
        <f t="shared" si="30"/>
        <v>DISPUTE PAYMENT AMOUNTS (RESOLVED)</v>
      </c>
      <c r="B79" s="36"/>
      <c r="C79" s="12" t="s">
        <v>26</v>
      </c>
      <c r="D79" s="53" t="s">
        <v>224</v>
      </c>
      <c r="E79" s="53" t="s">
        <v>258</v>
      </c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</row>
    <row r="80" spans="1:44" x14ac:dyDescent="0.25">
      <c r="A80" s="110" t="str">
        <f t="shared" si="30"/>
        <v>DISPUTE PAYMENT AMOUNTS (RESOLVED)</v>
      </c>
      <c r="B80" s="36"/>
      <c r="C80" s="12" t="s">
        <v>26</v>
      </c>
      <c r="D80" s="53" t="s">
        <v>341</v>
      </c>
      <c r="E80" s="53" t="s">
        <v>259</v>
      </c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</row>
    <row r="81" spans="1:44" x14ac:dyDescent="0.25">
      <c r="A81" s="110" t="str">
        <f t="shared" si="30"/>
        <v>DISPUTE PAYMENT AMOUNTS (RESOLVED)</v>
      </c>
      <c r="B81" s="36"/>
      <c r="C81" s="12" t="s">
        <v>26</v>
      </c>
      <c r="D81" s="53" t="s">
        <v>515</v>
      </c>
      <c r="E81" s="53" t="s">
        <v>228</v>
      </c>
      <c r="F81" s="95">
        <f t="shared" ref="F81:AR81" si="40">F70+F72-F77</f>
        <v>0</v>
      </c>
      <c r="G81" s="95">
        <f t="shared" si="40"/>
        <v>0</v>
      </c>
      <c r="H81" s="95">
        <f t="shared" si="40"/>
        <v>0</v>
      </c>
      <c r="I81" s="95">
        <f t="shared" si="40"/>
        <v>0</v>
      </c>
      <c r="J81" s="95">
        <f t="shared" si="40"/>
        <v>0</v>
      </c>
      <c r="K81" s="95">
        <f t="shared" si="40"/>
        <v>0</v>
      </c>
      <c r="L81" s="95">
        <f t="shared" si="40"/>
        <v>0</v>
      </c>
      <c r="M81" s="95">
        <f t="shared" si="40"/>
        <v>0</v>
      </c>
      <c r="N81" s="95">
        <f t="shared" si="40"/>
        <v>0</v>
      </c>
      <c r="O81" s="95">
        <f t="shared" si="40"/>
        <v>0</v>
      </c>
      <c r="P81" s="95">
        <f t="shared" si="40"/>
        <v>0</v>
      </c>
      <c r="Q81" s="95">
        <f t="shared" si="40"/>
        <v>0</v>
      </c>
      <c r="R81" s="95">
        <f t="shared" si="40"/>
        <v>0</v>
      </c>
      <c r="S81" s="95">
        <f t="shared" si="40"/>
        <v>0</v>
      </c>
      <c r="T81" s="95">
        <f t="shared" si="40"/>
        <v>0</v>
      </c>
      <c r="U81" s="95">
        <f t="shared" si="40"/>
        <v>0</v>
      </c>
      <c r="V81" s="95">
        <f t="shared" si="40"/>
        <v>0</v>
      </c>
      <c r="W81" s="95">
        <f t="shared" si="40"/>
        <v>0</v>
      </c>
      <c r="X81" s="95">
        <f t="shared" si="40"/>
        <v>0</v>
      </c>
      <c r="Y81" s="95">
        <f t="shared" si="40"/>
        <v>0</v>
      </c>
      <c r="Z81" s="95">
        <f t="shared" si="40"/>
        <v>0</v>
      </c>
      <c r="AA81" s="95">
        <f t="shared" si="40"/>
        <v>0</v>
      </c>
      <c r="AB81" s="95">
        <f t="shared" si="40"/>
        <v>0</v>
      </c>
      <c r="AC81" s="95">
        <f t="shared" si="40"/>
        <v>0</v>
      </c>
      <c r="AD81" s="95">
        <f t="shared" si="40"/>
        <v>0</v>
      </c>
      <c r="AE81" s="95">
        <f t="shared" si="40"/>
        <v>0</v>
      </c>
      <c r="AF81" s="95">
        <f t="shared" si="40"/>
        <v>0</v>
      </c>
      <c r="AG81" s="95">
        <f t="shared" si="40"/>
        <v>0</v>
      </c>
      <c r="AH81" s="95">
        <f t="shared" si="40"/>
        <v>0</v>
      </c>
      <c r="AI81" s="95">
        <f t="shared" si="40"/>
        <v>0</v>
      </c>
      <c r="AJ81" s="95">
        <f t="shared" si="40"/>
        <v>0</v>
      </c>
      <c r="AK81" s="95">
        <f t="shared" si="40"/>
        <v>0</v>
      </c>
      <c r="AL81" s="95">
        <f t="shared" si="40"/>
        <v>0</v>
      </c>
      <c r="AM81" s="95">
        <f t="shared" si="40"/>
        <v>0</v>
      </c>
      <c r="AN81" s="95">
        <f t="shared" si="40"/>
        <v>0</v>
      </c>
      <c r="AO81" s="95">
        <f t="shared" si="40"/>
        <v>0</v>
      </c>
      <c r="AP81" s="95">
        <f t="shared" si="40"/>
        <v>0</v>
      </c>
      <c r="AQ81" s="95">
        <f t="shared" si="40"/>
        <v>0</v>
      </c>
      <c r="AR81" s="95">
        <f t="shared" si="40"/>
        <v>0</v>
      </c>
    </row>
    <row r="82" spans="1:44" x14ac:dyDescent="0.25">
      <c r="A82" s="110"/>
      <c r="B82" s="36"/>
      <c r="C82" s="12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</row>
    <row r="83" spans="1:44" x14ac:dyDescent="0.25">
      <c r="A83" s="110" t="str">
        <f t="shared" ref="A83:A91" si="41">$A$70</f>
        <v>DISPUTE PAYMENT AMOUNTS (RESOLVED)</v>
      </c>
      <c r="B83" s="36"/>
      <c r="C83" s="12" t="s">
        <v>26</v>
      </c>
      <c r="D83" s="53" t="s">
        <v>355</v>
      </c>
      <c r="E83" s="53" t="s">
        <v>27</v>
      </c>
      <c r="F83" s="95">
        <f t="shared" ref="F83:R83" si="42">SUBTOTAL(9,F84:F91)</f>
        <v>0</v>
      </c>
      <c r="G83" s="95">
        <f t="shared" si="42"/>
        <v>0</v>
      </c>
      <c r="H83" s="95">
        <f t="shared" si="42"/>
        <v>0</v>
      </c>
      <c r="I83" s="95">
        <f t="shared" si="42"/>
        <v>0</v>
      </c>
      <c r="J83" s="95">
        <f t="shared" si="42"/>
        <v>0</v>
      </c>
      <c r="K83" s="95">
        <f t="shared" si="42"/>
        <v>0</v>
      </c>
      <c r="L83" s="95">
        <f t="shared" si="42"/>
        <v>0</v>
      </c>
      <c r="M83" s="95">
        <f t="shared" si="42"/>
        <v>0</v>
      </c>
      <c r="N83" s="95">
        <f>SUBTOTAL(9,N84:N91)</f>
        <v>0</v>
      </c>
      <c r="O83" s="95">
        <f>SUBTOTAL(9,O84:O91)</f>
        <v>0</v>
      </c>
      <c r="P83" s="95">
        <f t="shared" si="42"/>
        <v>0</v>
      </c>
      <c r="Q83" s="95">
        <f>SUBTOTAL(9,Q84:Q91)</f>
        <v>0</v>
      </c>
      <c r="R83" s="95">
        <f t="shared" si="42"/>
        <v>0</v>
      </c>
      <c r="S83" s="95">
        <f t="shared" ref="S83:AR83" si="43">SUBTOTAL(9,S84:S91)</f>
        <v>0</v>
      </c>
      <c r="T83" s="95">
        <f t="shared" si="43"/>
        <v>0</v>
      </c>
      <c r="U83" s="95">
        <f t="shared" si="43"/>
        <v>0</v>
      </c>
      <c r="V83" s="95">
        <f t="shared" si="43"/>
        <v>0</v>
      </c>
      <c r="W83" s="95">
        <f t="shared" si="43"/>
        <v>0</v>
      </c>
      <c r="X83" s="95">
        <f t="shared" si="43"/>
        <v>0</v>
      </c>
      <c r="Y83" s="95">
        <f t="shared" si="43"/>
        <v>0</v>
      </c>
      <c r="Z83" s="95">
        <f t="shared" si="43"/>
        <v>0</v>
      </c>
      <c r="AA83" s="95">
        <f>SUBTOTAL(9,AA84:AA91)</f>
        <v>0</v>
      </c>
      <c r="AB83" s="95">
        <f>SUBTOTAL(9,AB84:AB91)</f>
        <v>0</v>
      </c>
      <c r="AC83" s="95">
        <f t="shared" si="43"/>
        <v>0</v>
      </c>
      <c r="AD83" s="95">
        <f>SUBTOTAL(9,AD84:AD91)</f>
        <v>0</v>
      </c>
      <c r="AE83" s="95">
        <f t="shared" si="43"/>
        <v>0</v>
      </c>
      <c r="AF83" s="95">
        <f t="shared" si="43"/>
        <v>0</v>
      </c>
      <c r="AG83" s="95">
        <f t="shared" si="43"/>
        <v>0</v>
      </c>
      <c r="AH83" s="95">
        <f t="shared" si="43"/>
        <v>0</v>
      </c>
      <c r="AI83" s="95">
        <f t="shared" si="43"/>
        <v>0</v>
      </c>
      <c r="AJ83" s="95">
        <f t="shared" si="43"/>
        <v>0</v>
      </c>
      <c r="AK83" s="95">
        <f t="shared" si="43"/>
        <v>0</v>
      </c>
      <c r="AL83" s="95">
        <f t="shared" si="43"/>
        <v>0</v>
      </c>
      <c r="AM83" s="95">
        <f t="shared" si="43"/>
        <v>0</v>
      </c>
      <c r="AN83" s="95">
        <f>SUBTOTAL(9,AN84:AN91)</f>
        <v>0</v>
      </c>
      <c r="AO83" s="95">
        <f>SUBTOTAL(9,AO84:AO91)</f>
        <v>0</v>
      </c>
      <c r="AP83" s="95">
        <f t="shared" si="43"/>
        <v>0</v>
      </c>
      <c r="AQ83" s="95">
        <f>SUBTOTAL(9,AQ84:AQ91)</f>
        <v>0</v>
      </c>
      <c r="AR83" s="95">
        <f t="shared" si="43"/>
        <v>0</v>
      </c>
    </row>
    <row r="84" spans="1:44" x14ac:dyDescent="0.25">
      <c r="A84" s="110" t="str">
        <f t="shared" si="41"/>
        <v>DISPUTE PAYMENT AMOUNTS (RESOLVED)</v>
      </c>
      <c r="B84" s="36"/>
      <c r="C84" s="12" t="s">
        <v>26</v>
      </c>
      <c r="D84" s="53" t="s">
        <v>454</v>
      </c>
      <c r="E84" s="53" t="s">
        <v>229</v>
      </c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</row>
    <row r="85" spans="1:44" x14ac:dyDescent="0.25">
      <c r="A85" s="110" t="str">
        <f t="shared" si="41"/>
        <v>DISPUTE PAYMENT AMOUNTS (RESOLVED)</v>
      </c>
      <c r="B85" s="36"/>
      <c r="C85" s="12" t="s">
        <v>26</v>
      </c>
      <c r="D85" s="53" t="s">
        <v>455</v>
      </c>
      <c r="E85" s="53" t="s">
        <v>230</v>
      </c>
      <c r="F85" s="95">
        <f t="shared" ref="F85:AR85" si="44">SUBTOTAL(9,F86:F88)</f>
        <v>0</v>
      </c>
      <c r="G85" s="95">
        <f t="shared" si="44"/>
        <v>0</v>
      </c>
      <c r="H85" s="95">
        <f t="shared" si="44"/>
        <v>0</v>
      </c>
      <c r="I85" s="95">
        <f t="shared" si="44"/>
        <v>0</v>
      </c>
      <c r="J85" s="95">
        <f t="shared" si="44"/>
        <v>0</v>
      </c>
      <c r="K85" s="95">
        <f t="shared" si="44"/>
        <v>0</v>
      </c>
      <c r="L85" s="95">
        <f t="shared" si="44"/>
        <v>0</v>
      </c>
      <c r="M85" s="95">
        <f t="shared" si="44"/>
        <v>0</v>
      </c>
      <c r="N85" s="95">
        <f t="shared" si="44"/>
        <v>0</v>
      </c>
      <c r="O85" s="95">
        <f t="shared" si="44"/>
        <v>0</v>
      </c>
      <c r="P85" s="95">
        <f t="shared" si="44"/>
        <v>0</v>
      </c>
      <c r="Q85" s="95">
        <f t="shared" si="44"/>
        <v>0</v>
      </c>
      <c r="R85" s="95">
        <f t="shared" si="44"/>
        <v>0</v>
      </c>
      <c r="S85" s="95">
        <f t="shared" si="44"/>
        <v>0</v>
      </c>
      <c r="T85" s="95">
        <f t="shared" si="44"/>
        <v>0</v>
      </c>
      <c r="U85" s="95">
        <f t="shared" si="44"/>
        <v>0</v>
      </c>
      <c r="V85" s="95">
        <f t="shared" si="44"/>
        <v>0</v>
      </c>
      <c r="W85" s="95">
        <f t="shared" si="44"/>
        <v>0</v>
      </c>
      <c r="X85" s="95">
        <f t="shared" si="44"/>
        <v>0</v>
      </c>
      <c r="Y85" s="95">
        <f t="shared" si="44"/>
        <v>0</v>
      </c>
      <c r="Z85" s="95">
        <f t="shared" si="44"/>
        <v>0</v>
      </c>
      <c r="AA85" s="95">
        <f t="shared" si="44"/>
        <v>0</v>
      </c>
      <c r="AB85" s="95">
        <f t="shared" si="44"/>
        <v>0</v>
      </c>
      <c r="AC85" s="95">
        <f t="shared" si="44"/>
        <v>0</v>
      </c>
      <c r="AD85" s="95">
        <f t="shared" si="44"/>
        <v>0</v>
      </c>
      <c r="AE85" s="95">
        <f t="shared" si="44"/>
        <v>0</v>
      </c>
      <c r="AF85" s="95">
        <f t="shared" si="44"/>
        <v>0</v>
      </c>
      <c r="AG85" s="95">
        <f t="shared" si="44"/>
        <v>0</v>
      </c>
      <c r="AH85" s="95">
        <f t="shared" si="44"/>
        <v>0</v>
      </c>
      <c r="AI85" s="95">
        <f t="shared" si="44"/>
        <v>0</v>
      </c>
      <c r="AJ85" s="95">
        <f t="shared" si="44"/>
        <v>0</v>
      </c>
      <c r="AK85" s="95">
        <f t="shared" si="44"/>
        <v>0</v>
      </c>
      <c r="AL85" s="95">
        <f t="shared" si="44"/>
        <v>0</v>
      </c>
      <c r="AM85" s="95">
        <f t="shared" si="44"/>
        <v>0</v>
      </c>
      <c r="AN85" s="95">
        <f t="shared" si="44"/>
        <v>0</v>
      </c>
      <c r="AO85" s="95">
        <f t="shared" si="44"/>
        <v>0</v>
      </c>
      <c r="AP85" s="95">
        <f t="shared" si="44"/>
        <v>0</v>
      </c>
      <c r="AQ85" s="95">
        <f t="shared" si="44"/>
        <v>0</v>
      </c>
      <c r="AR85" s="95">
        <f t="shared" si="44"/>
        <v>0</v>
      </c>
    </row>
    <row r="86" spans="1:44" x14ac:dyDescent="0.25">
      <c r="A86" s="110" t="str">
        <f t="shared" si="41"/>
        <v>DISPUTE PAYMENT AMOUNTS (RESOLVED)</v>
      </c>
      <c r="B86" s="36"/>
      <c r="C86" s="12" t="s">
        <v>26</v>
      </c>
      <c r="D86" s="53" t="s">
        <v>456</v>
      </c>
      <c r="E86" s="53" t="s">
        <v>510</v>
      </c>
      <c r="F86" s="251">
        <v>0</v>
      </c>
      <c r="G86" s="251">
        <v>0</v>
      </c>
      <c r="H86" s="251">
        <v>0</v>
      </c>
      <c r="I86" s="251">
        <v>0</v>
      </c>
      <c r="J86" s="251">
        <v>0</v>
      </c>
      <c r="K86" s="25"/>
      <c r="L86" s="251">
        <v>0</v>
      </c>
      <c r="M86" s="25"/>
      <c r="N86" s="25"/>
      <c r="O86" s="25"/>
      <c r="P86" s="25"/>
      <c r="Q86" s="25"/>
      <c r="R86" s="25"/>
      <c r="S86" s="251">
        <v>0</v>
      </c>
      <c r="T86" s="251">
        <v>0</v>
      </c>
      <c r="U86" s="251">
        <v>0</v>
      </c>
      <c r="V86" s="251">
        <v>0</v>
      </c>
      <c r="W86" s="251">
        <v>0</v>
      </c>
      <c r="X86" s="25"/>
      <c r="Y86" s="251">
        <v>0</v>
      </c>
      <c r="Z86" s="25"/>
      <c r="AA86" s="25"/>
      <c r="AB86" s="25"/>
      <c r="AC86" s="25"/>
      <c r="AD86" s="25"/>
      <c r="AE86" s="25"/>
      <c r="AF86" s="251">
        <v>0</v>
      </c>
      <c r="AG86" s="251">
        <v>0</v>
      </c>
      <c r="AH86" s="251">
        <v>0</v>
      </c>
      <c r="AI86" s="251">
        <v>0</v>
      </c>
      <c r="AJ86" s="251">
        <v>0</v>
      </c>
      <c r="AK86" s="25"/>
      <c r="AL86" s="251">
        <v>0</v>
      </c>
      <c r="AM86" s="25"/>
      <c r="AN86" s="25"/>
      <c r="AO86" s="25"/>
      <c r="AP86" s="25"/>
      <c r="AQ86" s="25"/>
      <c r="AR86" s="25"/>
    </row>
    <row r="87" spans="1:44" x14ac:dyDescent="0.25">
      <c r="A87" s="110" t="str">
        <f t="shared" si="41"/>
        <v>DISPUTE PAYMENT AMOUNTS (RESOLVED)</v>
      </c>
      <c r="B87" s="36"/>
      <c r="C87" s="12" t="s">
        <v>26</v>
      </c>
      <c r="D87" s="53" t="s">
        <v>356</v>
      </c>
      <c r="E87" s="53" t="s">
        <v>511</v>
      </c>
      <c r="F87" s="251">
        <v>0</v>
      </c>
      <c r="G87" s="251">
        <v>0</v>
      </c>
      <c r="H87" s="251">
        <v>0</v>
      </c>
      <c r="I87" s="251">
        <v>0</v>
      </c>
      <c r="J87" s="251">
        <v>0</v>
      </c>
      <c r="K87" s="25"/>
      <c r="L87" s="251">
        <v>0</v>
      </c>
      <c r="M87" s="25"/>
      <c r="N87" s="25"/>
      <c r="O87" s="25"/>
      <c r="P87" s="25"/>
      <c r="Q87" s="25"/>
      <c r="R87" s="25"/>
      <c r="S87" s="251">
        <v>0</v>
      </c>
      <c r="T87" s="251">
        <v>0</v>
      </c>
      <c r="U87" s="251">
        <v>0</v>
      </c>
      <c r="V87" s="251">
        <v>0</v>
      </c>
      <c r="W87" s="251">
        <v>0</v>
      </c>
      <c r="X87" s="25"/>
      <c r="Y87" s="251">
        <v>0</v>
      </c>
      <c r="Z87" s="25"/>
      <c r="AA87" s="25"/>
      <c r="AB87" s="25"/>
      <c r="AC87" s="25"/>
      <c r="AD87" s="25"/>
      <c r="AE87" s="25"/>
      <c r="AF87" s="251">
        <v>0</v>
      </c>
      <c r="AG87" s="251">
        <v>0</v>
      </c>
      <c r="AH87" s="251">
        <v>0</v>
      </c>
      <c r="AI87" s="251">
        <v>0</v>
      </c>
      <c r="AJ87" s="251">
        <v>0</v>
      </c>
      <c r="AK87" s="25"/>
      <c r="AL87" s="251">
        <v>0</v>
      </c>
      <c r="AM87" s="25"/>
      <c r="AN87" s="25"/>
      <c r="AO87" s="25"/>
      <c r="AP87" s="25"/>
      <c r="AQ87" s="25"/>
      <c r="AR87" s="25"/>
    </row>
    <row r="88" spans="1:44" x14ac:dyDescent="0.25">
      <c r="A88" s="110" t="str">
        <f t="shared" si="41"/>
        <v>DISPUTE PAYMENT AMOUNTS (RESOLVED)</v>
      </c>
      <c r="B88" s="36"/>
      <c r="C88" s="12" t="s">
        <v>26</v>
      </c>
      <c r="D88" s="53" t="s">
        <v>357</v>
      </c>
      <c r="E88" s="53" t="s">
        <v>512</v>
      </c>
      <c r="F88" s="251">
        <v>0</v>
      </c>
      <c r="G88" s="251">
        <v>0</v>
      </c>
      <c r="H88" s="251">
        <v>0</v>
      </c>
      <c r="I88" s="251">
        <v>0</v>
      </c>
      <c r="J88" s="251">
        <v>0</v>
      </c>
      <c r="K88" s="25"/>
      <c r="L88" s="251">
        <v>0</v>
      </c>
      <c r="M88" s="25"/>
      <c r="N88" s="25"/>
      <c r="O88" s="25"/>
      <c r="P88" s="25"/>
      <c r="Q88" s="25"/>
      <c r="R88" s="25"/>
      <c r="S88" s="251">
        <v>0</v>
      </c>
      <c r="T88" s="251">
        <v>0</v>
      </c>
      <c r="U88" s="251">
        <v>0</v>
      </c>
      <c r="V88" s="251">
        <v>0</v>
      </c>
      <c r="W88" s="251">
        <v>0</v>
      </c>
      <c r="X88" s="25"/>
      <c r="Y88" s="251">
        <v>0</v>
      </c>
      <c r="Z88" s="25"/>
      <c r="AA88" s="25"/>
      <c r="AB88" s="25"/>
      <c r="AC88" s="25"/>
      <c r="AD88" s="25"/>
      <c r="AE88" s="25"/>
      <c r="AF88" s="251">
        <v>0</v>
      </c>
      <c r="AG88" s="251">
        <v>0</v>
      </c>
      <c r="AH88" s="251">
        <v>0</v>
      </c>
      <c r="AI88" s="251">
        <v>0</v>
      </c>
      <c r="AJ88" s="251">
        <v>0</v>
      </c>
      <c r="AK88" s="25"/>
      <c r="AL88" s="251">
        <v>0</v>
      </c>
      <c r="AM88" s="25"/>
      <c r="AN88" s="25"/>
      <c r="AO88" s="25"/>
      <c r="AP88" s="25"/>
      <c r="AQ88" s="25"/>
      <c r="AR88" s="25"/>
    </row>
    <row r="89" spans="1:44" x14ac:dyDescent="0.25">
      <c r="A89" s="110" t="str">
        <f t="shared" si="41"/>
        <v>DISPUTE PAYMENT AMOUNTS (RESOLVED)</v>
      </c>
      <c r="B89" s="36"/>
      <c r="C89" s="12" t="s">
        <v>26</v>
      </c>
      <c r="D89" s="53" t="s">
        <v>469</v>
      </c>
      <c r="E89" s="53" t="s">
        <v>231</v>
      </c>
      <c r="F89" s="251">
        <v>0</v>
      </c>
      <c r="G89" s="251">
        <v>0</v>
      </c>
      <c r="H89" s="251">
        <v>0</v>
      </c>
      <c r="I89" s="251">
        <v>0</v>
      </c>
      <c r="J89" s="251">
        <v>0</v>
      </c>
      <c r="K89" s="25"/>
      <c r="L89" s="251">
        <v>0</v>
      </c>
      <c r="M89" s="25"/>
      <c r="N89" s="25"/>
      <c r="O89" s="25"/>
      <c r="P89" s="25"/>
      <c r="Q89" s="25"/>
      <c r="R89" s="25"/>
      <c r="S89" s="251">
        <v>0</v>
      </c>
      <c r="T89" s="251">
        <v>0</v>
      </c>
      <c r="U89" s="251">
        <v>0</v>
      </c>
      <c r="V89" s="251">
        <v>0</v>
      </c>
      <c r="W89" s="251">
        <v>0</v>
      </c>
      <c r="X89" s="25"/>
      <c r="Y89" s="251">
        <v>0</v>
      </c>
      <c r="Z89" s="25"/>
      <c r="AA89" s="25"/>
      <c r="AB89" s="25"/>
      <c r="AC89" s="25"/>
      <c r="AD89" s="25"/>
      <c r="AE89" s="25"/>
      <c r="AF89" s="251">
        <v>0</v>
      </c>
      <c r="AG89" s="251">
        <v>0</v>
      </c>
      <c r="AH89" s="251">
        <v>0</v>
      </c>
      <c r="AI89" s="251">
        <v>0</v>
      </c>
      <c r="AJ89" s="251">
        <v>0</v>
      </c>
      <c r="AK89" s="25"/>
      <c r="AL89" s="251">
        <v>0</v>
      </c>
      <c r="AM89" s="25"/>
      <c r="AN89" s="25"/>
      <c r="AO89" s="25"/>
      <c r="AP89" s="25"/>
      <c r="AQ89" s="25"/>
      <c r="AR89" s="25"/>
    </row>
    <row r="90" spans="1:44" x14ac:dyDescent="0.25">
      <c r="A90" s="110" t="str">
        <f t="shared" si="41"/>
        <v>DISPUTE PAYMENT AMOUNTS (RESOLVED)</v>
      </c>
      <c r="B90" s="36"/>
      <c r="C90" s="12" t="s">
        <v>26</v>
      </c>
      <c r="D90" s="53" t="s">
        <v>260</v>
      </c>
      <c r="E90" s="53" t="s">
        <v>232</v>
      </c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1">
        <v>0</v>
      </c>
      <c r="T90" s="251">
        <v>0</v>
      </c>
      <c r="U90" s="251">
        <v>0</v>
      </c>
      <c r="V90" s="251">
        <v>0</v>
      </c>
      <c r="W90" s="251">
        <v>0</v>
      </c>
      <c r="X90" s="25"/>
      <c r="Y90" s="251">
        <v>0</v>
      </c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</row>
    <row r="91" spans="1:44" x14ac:dyDescent="0.25">
      <c r="A91" s="110" t="str">
        <f t="shared" si="41"/>
        <v>DISPUTE PAYMENT AMOUNTS (RESOLVED)</v>
      </c>
      <c r="B91" s="36"/>
      <c r="C91" s="12" t="s">
        <v>26</v>
      </c>
      <c r="D91" s="53" t="s">
        <v>261</v>
      </c>
      <c r="E91" s="53" t="s">
        <v>513</v>
      </c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</row>
    <row r="92" spans="1:44" x14ac:dyDescent="0.25">
      <c r="A92" s="110"/>
      <c r="B92" s="36"/>
      <c r="C92" s="12"/>
      <c r="D92" s="92"/>
      <c r="E92" s="153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</row>
    <row r="93" spans="1:44" x14ac:dyDescent="0.25">
      <c r="A93" s="110" t="str">
        <f>$A$70</f>
        <v>DISPUTE PAYMENT AMOUNTS (RESOLVED)</v>
      </c>
      <c r="B93" s="36"/>
      <c r="C93" s="12" t="s">
        <v>27</v>
      </c>
      <c r="D93" s="53" t="s">
        <v>352</v>
      </c>
      <c r="E93" s="53" t="s">
        <v>233</v>
      </c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</row>
    <row r="96" spans="1:44" x14ac:dyDescent="0.25">
      <c r="D96" s="196" t="s">
        <v>470</v>
      </c>
      <c r="E96" s="197"/>
    </row>
    <row r="97" spans="4:44" x14ac:dyDescent="0.25">
      <c r="D97" s="1" t="s">
        <v>516</v>
      </c>
      <c r="F97" s="199" t="e">
        <f>F29/F27</f>
        <v>#DIV/0!</v>
      </c>
      <c r="G97" s="199" t="e">
        <f>G29/G27</f>
        <v>#DIV/0!</v>
      </c>
      <c r="H97" s="199" t="e">
        <f>H29/H27</f>
        <v>#DIV/0!</v>
      </c>
      <c r="I97" s="199" t="e">
        <f>I29/I27</f>
        <v>#DIV/0!</v>
      </c>
      <c r="J97" s="199" t="e">
        <f>J29/J27</f>
        <v>#DIV/0!</v>
      </c>
      <c r="K97" s="199"/>
      <c r="L97" s="199" t="e">
        <f>L29/L27</f>
        <v>#DIV/0!</v>
      </c>
      <c r="M97" s="199"/>
      <c r="N97" s="199"/>
      <c r="O97" s="199"/>
      <c r="P97" s="199"/>
      <c r="Q97" s="199"/>
      <c r="R97" s="199"/>
      <c r="S97" s="199" t="e">
        <f>S29/S27</f>
        <v>#DIV/0!</v>
      </c>
      <c r="T97" s="199" t="e">
        <f>T29/T27</f>
        <v>#DIV/0!</v>
      </c>
      <c r="U97" s="199" t="e">
        <f>U29/U27</f>
        <v>#DIV/0!</v>
      </c>
      <c r="V97" s="199" t="e">
        <f>V29/V27</f>
        <v>#DIV/0!</v>
      </c>
      <c r="W97" s="199" t="e">
        <f>W29/W27</f>
        <v>#DIV/0!</v>
      </c>
      <c r="X97" s="199"/>
      <c r="Y97" s="199" t="e">
        <f>Y29/Y27</f>
        <v>#DIV/0!</v>
      </c>
      <c r="Z97" s="199"/>
      <c r="AA97" s="199"/>
      <c r="AB97" s="199"/>
      <c r="AC97" s="199"/>
      <c r="AD97" s="199"/>
      <c r="AE97" s="199"/>
      <c r="AF97" s="199" t="e">
        <f>AF29/AF27</f>
        <v>#DIV/0!</v>
      </c>
      <c r="AG97" s="199" t="e">
        <f>AG29/AG27</f>
        <v>#DIV/0!</v>
      </c>
      <c r="AH97" s="199" t="e">
        <f>AH29/AH27</f>
        <v>#DIV/0!</v>
      </c>
      <c r="AI97" s="199" t="e">
        <f>AI29/AI27</f>
        <v>#DIV/0!</v>
      </c>
      <c r="AJ97" s="199" t="e">
        <f>AJ29/AJ27</f>
        <v>#DIV/0!</v>
      </c>
      <c r="AK97" s="199"/>
      <c r="AL97" s="199" t="e">
        <f>AL29/AL27</f>
        <v>#DIV/0!</v>
      </c>
      <c r="AM97" s="199"/>
      <c r="AN97" s="199"/>
      <c r="AO97" s="199"/>
      <c r="AP97" s="199"/>
      <c r="AQ97" s="199"/>
      <c r="AR97" s="199"/>
    </row>
    <row r="98" spans="4:44" x14ac:dyDescent="0.25">
      <c r="D98" s="41" t="s">
        <v>517</v>
      </c>
      <c r="F98" s="199" t="e">
        <f>F57/F55</f>
        <v>#DIV/0!</v>
      </c>
      <c r="G98" s="199" t="e">
        <f>G57/G55</f>
        <v>#DIV/0!</v>
      </c>
      <c r="H98" s="199" t="e">
        <f>H57/H55</f>
        <v>#DIV/0!</v>
      </c>
      <c r="I98" s="199" t="e">
        <f>I57/I55</f>
        <v>#DIV/0!</v>
      </c>
      <c r="J98" s="199" t="e">
        <f>J57/J55</f>
        <v>#DIV/0!</v>
      </c>
      <c r="K98" s="199"/>
      <c r="L98" s="199" t="e">
        <f>L57/L55</f>
        <v>#DIV/0!</v>
      </c>
      <c r="M98" s="199"/>
      <c r="N98" s="199"/>
      <c r="O98" s="199"/>
      <c r="P98" s="199"/>
      <c r="Q98" s="199"/>
      <c r="R98" s="199"/>
      <c r="S98" s="199" t="e">
        <f>S57/S55</f>
        <v>#DIV/0!</v>
      </c>
      <c r="T98" s="199" t="e">
        <f>T57/T55</f>
        <v>#DIV/0!</v>
      </c>
      <c r="U98" s="199" t="e">
        <f>U57/U55</f>
        <v>#DIV/0!</v>
      </c>
      <c r="V98" s="199" t="e">
        <f>V57/V55</f>
        <v>#DIV/0!</v>
      </c>
      <c r="W98" s="199" t="e">
        <f>W57/W55</f>
        <v>#DIV/0!</v>
      </c>
      <c r="X98" s="199"/>
      <c r="Y98" s="199" t="e">
        <f>Y57/Y55</f>
        <v>#DIV/0!</v>
      </c>
      <c r="Z98" s="199"/>
      <c r="AA98" s="199"/>
      <c r="AB98" s="199"/>
      <c r="AC98" s="199"/>
      <c r="AD98" s="199"/>
      <c r="AE98" s="199"/>
      <c r="AF98" s="199" t="e">
        <f>AF57/AF55</f>
        <v>#DIV/0!</v>
      </c>
      <c r="AG98" s="199" t="e">
        <f>AG57/AG55</f>
        <v>#DIV/0!</v>
      </c>
      <c r="AH98" s="199" t="e">
        <f>AH57/AH55</f>
        <v>#DIV/0!</v>
      </c>
      <c r="AI98" s="199" t="e">
        <f>AI57/AI55</f>
        <v>#DIV/0!</v>
      </c>
      <c r="AJ98" s="199" t="e">
        <f>AJ57/AJ55</f>
        <v>#DIV/0!</v>
      </c>
      <c r="AK98" s="199"/>
      <c r="AL98" s="199" t="e">
        <f>AL57/AL55</f>
        <v>#DIV/0!</v>
      </c>
      <c r="AM98" s="199"/>
      <c r="AN98" s="199"/>
      <c r="AO98" s="199"/>
      <c r="AP98" s="199"/>
      <c r="AQ98" s="199"/>
      <c r="AR98" s="199"/>
    </row>
    <row r="99" spans="4:44" x14ac:dyDescent="0.25"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</row>
    <row r="100" spans="4:44" x14ac:dyDescent="0.25">
      <c r="D100" s="201" t="s">
        <v>459</v>
      </c>
      <c r="E100" s="71"/>
      <c r="F100" s="212" t="str">
        <f ca="1">ADDRESS(CELL("row",CLAIMSDURN_Total!F60),CELL("col",CLAIMSDURN_Total!F60))</f>
        <v>$F$60</v>
      </c>
      <c r="G100" s="212" t="str">
        <f ca="1">ADDRESS(CELL("row",CLAIMSDURN_Total!G60),CELL("col",CLAIMSDURN_Total!G60))</f>
        <v>$G$60</v>
      </c>
      <c r="H100" s="212" t="str">
        <f ca="1">ADDRESS(CELL("row",CLAIMSDURN_Total!H60),CELL("col",CLAIMSDURN_Total!H60))</f>
        <v>$H$60</v>
      </c>
      <c r="I100" s="212" t="str">
        <f ca="1">ADDRESS(CELL("row",CLAIMSDURN_Total!I60),CELL("col",CLAIMSDURN_Total!I60))</f>
        <v>$I$60</v>
      </c>
      <c r="J100" s="212" t="str">
        <f ca="1">ADDRESS(CELL("row",CLAIMSDURN_Total!J60),CELL("col",CLAIMSDURN_Total!J60))</f>
        <v>$J$60</v>
      </c>
      <c r="K100" s="212"/>
      <c r="L100" s="212" t="str">
        <f ca="1">ADDRESS(CELL("row",CLAIMSDURN_Total!L60),CELL("col",CLAIMSDURN_Total!L60))</f>
        <v>$L$60</v>
      </c>
      <c r="M100" s="212"/>
      <c r="N100" s="212"/>
      <c r="O100" s="212"/>
      <c r="P100" s="212"/>
      <c r="Q100" s="212"/>
      <c r="R100" s="212"/>
      <c r="S100" s="212" t="str">
        <f ca="1">DISPUTES_Total!S100</f>
        <v>$F$60</v>
      </c>
      <c r="T100" s="212" t="str">
        <f ca="1">DISPUTES_Total!T100</f>
        <v>$G$60</v>
      </c>
      <c r="U100" s="212" t="str">
        <f ca="1">DISPUTES_Total!U100</f>
        <v>$H$60</v>
      </c>
      <c r="V100" s="212" t="str">
        <f ca="1">DISPUTES_Total!V100</f>
        <v>$I$60</v>
      </c>
      <c r="W100" s="212" t="str">
        <f ca="1">DISPUTES_Total!W100</f>
        <v>$J$60</v>
      </c>
      <c r="X100" s="212"/>
      <c r="Y100" s="212" t="str">
        <f ca="1">DISPUTES_Total!Y100</f>
        <v>$L$60</v>
      </c>
      <c r="Z100" s="212"/>
      <c r="AA100" s="212"/>
      <c r="AB100" s="212"/>
      <c r="AC100" s="212"/>
      <c r="AD100" s="212"/>
      <c r="AE100" s="212"/>
      <c r="AF100" s="212" t="str">
        <f ca="1">DISPUTES_Total!AF100</f>
        <v>$F$60</v>
      </c>
      <c r="AG100" s="212" t="str">
        <f ca="1">DISPUTES_Total!AG100</f>
        <v>$G$60</v>
      </c>
      <c r="AH100" s="212" t="str">
        <f ca="1">DISPUTES_Total!AH100</f>
        <v>$H$60</v>
      </c>
      <c r="AI100" s="212" t="str">
        <f ca="1">DISPUTES_Total!AI100</f>
        <v>$I$60</v>
      </c>
      <c r="AJ100" s="212" t="str">
        <f ca="1">DISPUTES_Total!AJ100</f>
        <v>$J$60</v>
      </c>
      <c r="AK100" s="212"/>
      <c r="AL100" s="212" t="str">
        <f ca="1">DISPUTES_Total!AL100</f>
        <v>$L$60</v>
      </c>
      <c r="AM100" s="212"/>
      <c r="AN100" s="212"/>
      <c r="AO100" s="212"/>
      <c r="AP100" s="212"/>
      <c r="AQ100" s="212"/>
      <c r="AR100" s="212"/>
    </row>
    <row r="101" spans="4:44" x14ac:dyDescent="0.25">
      <c r="D101" s="1" t="s">
        <v>502</v>
      </c>
      <c r="F101" s="210" t="e">
        <f ca="1">INDIRECT($A$4&amp;"!"&amp;F100)</f>
        <v>#DIV/0!</v>
      </c>
      <c r="G101" s="210" t="e">
        <f t="shared" ref="G101:L101" ca="1" si="45">INDIRECT($A$4&amp;"!"&amp;G100)</f>
        <v>#DIV/0!</v>
      </c>
      <c r="H101" s="210" t="e">
        <f t="shared" ca="1" si="45"/>
        <v>#DIV/0!</v>
      </c>
      <c r="I101" s="210" t="e">
        <f t="shared" ca="1" si="45"/>
        <v>#DIV/0!</v>
      </c>
      <c r="J101" s="210" t="e">
        <f t="shared" ca="1" si="45"/>
        <v>#DIV/0!</v>
      </c>
      <c r="K101" s="210"/>
      <c r="L101" s="210" t="e">
        <f t="shared" ca="1" si="45"/>
        <v>#DIV/0!</v>
      </c>
      <c r="M101" s="210"/>
      <c r="N101" s="210"/>
      <c r="O101" s="210"/>
      <c r="P101" s="210"/>
      <c r="Q101" s="210"/>
      <c r="R101" s="210"/>
      <c r="S101" s="210" t="e">
        <f ca="1">INDIRECT($A$4&amp;"!"&amp;S100)</f>
        <v>#DIV/0!</v>
      </c>
      <c r="T101" s="210" t="e">
        <f t="shared" ref="T101" ca="1" si="46">INDIRECT($A$4&amp;"!"&amp;T100)</f>
        <v>#DIV/0!</v>
      </c>
      <c r="U101" s="210" t="e">
        <f t="shared" ref="U101" ca="1" si="47">INDIRECT($A$4&amp;"!"&amp;U100)</f>
        <v>#DIV/0!</v>
      </c>
      <c r="V101" s="210" t="e">
        <f t="shared" ref="V101" ca="1" si="48">INDIRECT($A$4&amp;"!"&amp;V100)</f>
        <v>#DIV/0!</v>
      </c>
      <c r="W101" s="210" t="e">
        <f t="shared" ref="W101" ca="1" si="49">INDIRECT($A$4&amp;"!"&amp;W100)</f>
        <v>#DIV/0!</v>
      </c>
      <c r="X101" s="210"/>
      <c r="Y101" s="210" t="e">
        <f t="shared" ref="Y101" ca="1" si="50">INDIRECT($A$4&amp;"!"&amp;Y100)</f>
        <v>#DIV/0!</v>
      </c>
      <c r="Z101" s="210"/>
      <c r="AA101" s="210"/>
      <c r="AB101" s="210"/>
      <c r="AC101" s="210"/>
      <c r="AD101" s="210"/>
      <c r="AE101" s="210"/>
      <c r="AF101" s="210" t="e">
        <f ca="1">INDIRECT($A$4&amp;"!"&amp;AF100)</f>
        <v>#DIV/0!</v>
      </c>
      <c r="AG101" s="210" t="e">
        <f t="shared" ref="AG101" ca="1" si="51">INDIRECT($A$4&amp;"!"&amp;AG100)</f>
        <v>#DIV/0!</v>
      </c>
      <c r="AH101" s="210" t="e">
        <f t="shared" ref="AH101" ca="1" si="52">INDIRECT($A$4&amp;"!"&amp;AH100)</f>
        <v>#DIV/0!</v>
      </c>
      <c r="AI101" s="210" t="e">
        <f t="shared" ref="AI101" ca="1" si="53">INDIRECT($A$4&amp;"!"&amp;AI100)</f>
        <v>#DIV/0!</v>
      </c>
      <c r="AJ101" s="210" t="e">
        <f t="shared" ref="AJ101" ca="1" si="54">INDIRECT($A$4&amp;"!"&amp;AJ100)</f>
        <v>#DIV/0!</v>
      </c>
      <c r="AK101" s="210"/>
      <c r="AL101" s="210" t="e">
        <f t="shared" ref="AL101" ca="1" si="55">INDIRECT($A$4&amp;"!"&amp;AL100)</f>
        <v>#DIV/0!</v>
      </c>
      <c r="AM101" s="210"/>
      <c r="AN101" s="210"/>
      <c r="AO101" s="210"/>
      <c r="AP101" s="210"/>
      <c r="AQ101" s="210"/>
      <c r="AR101" s="210"/>
    </row>
    <row r="102" spans="4:44" x14ac:dyDescent="0.25">
      <c r="D102" s="1" t="s">
        <v>518</v>
      </c>
      <c r="F102" s="209" t="e">
        <f>F44/F16*1000</f>
        <v>#DIV/0!</v>
      </c>
      <c r="G102" s="209" t="e">
        <f t="shared" ref="G102:L102" si="56">G44/G16*1000</f>
        <v>#DIV/0!</v>
      </c>
      <c r="H102" s="209" t="e">
        <f t="shared" si="56"/>
        <v>#DIV/0!</v>
      </c>
      <c r="I102" s="209" t="e">
        <f t="shared" si="56"/>
        <v>#DIV/0!</v>
      </c>
      <c r="J102" s="209" t="e">
        <f t="shared" si="56"/>
        <v>#DIV/0!</v>
      </c>
      <c r="K102" s="209"/>
      <c r="L102" s="209" t="e">
        <f t="shared" si="56"/>
        <v>#DIV/0!</v>
      </c>
      <c r="M102" s="209"/>
      <c r="N102" s="209"/>
      <c r="O102" s="209"/>
      <c r="P102" s="209"/>
      <c r="Q102" s="209"/>
      <c r="R102" s="209"/>
      <c r="S102" s="209" t="e">
        <f>S44/S16*1000</f>
        <v>#DIV/0!</v>
      </c>
      <c r="T102" s="209" t="e">
        <f>T44/T16*1000</f>
        <v>#DIV/0!</v>
      </c>
      <c r="U102" s="209" t="e">
        <f>U44/U16*1000</f>
        <v>#DIV/0!</v>
      </c>
      <c r="V102" s="209" t="e">
        <f>V44/V16*1000</f>
        <v>#DIV/0!</v>
      </c>
      <c r="W102" s="209" t="e">
        <f>W44/W16*1000</f>
        <v>#DIV/0!</v>
      </c>
      <c r="X102" s="209"/>
      <c r="Y102" s="209" t="e">
        <f>Y44/Y16*1000</f>
        <v>#DIV/0!</v>
      </c>
      <c r="Z102" s="209"/>
      <c r="AA102" s="209"/>
      <c r="AB102" s="209"/>
      <c r="AC102" s="209"/>
      <c r="AD102" s="209"/>
      <c r="AE102" s="209"/>
      <c r="AF102" s="209" t="e">
        <f>AF44/AF16*1000</f>
        <v>#DIV/0!</v>
      </c>
      <c r="AG102" s="209" t="e">
        <f>AG44/AG16*1000</f>
        <v>#DIV/0!</v>
      </c>
      <c r="AH102" s="209" t="e">
        <f>AH44/AH16*1000</f>
        <v>#DIV/0!</v>
      </c>
      <c r="AI102" s="209" t="e">
        <f>AI44/AI16*1000</f>
        <v>#DIV/0!</v>
      </c>
      <c r="AJ102" s="209" t="e">
        <f>AJ44/AJ16*1000</f>
        <v>#DIV/0!</v>
      </c>
      <c r="AK102" s="209"/>
      <c r="AL102" s="209" t="e">
        <f>AL44/AL16*1000</f>
        <v>#DIV/0!</v>
      </c>
      <c r="AM102" s="209"/>
      <c r="AN102" s="209"/>
      <c r="AO102" s="209"/>
      <c r="AP102" s="209"/>
      <c r="AQ102" s="209"/>
      <c r="AR102" s="209"/>
    </row>
    <row r="103" spans="4:44" x14ac:dyDescent="0.25">
      <c r="D103" s="1" t="s">
        <v>503</v>
      </c>
      <c r="F103" s="204" t="e">
        <f ca="1">F102/F101</f>
        <v>#DIV/0!</v>
      </c>
      <c r="G103" s="204" t="e">
        <f ca="1">G102/G101</f>
        <v>#DIV/0!</v>
      </c>
      <c r="H103" s="204" t="e">
        <f ca="1">H102/H101</f>
        <v>#DIV/0!</v>
      </c>
      <c r="I103" s="204" t="e">
        <f ca="1">I102/I101</f>
        <v>#DIV/0!</v>
      </c>
      <c r="J103" s="204" t="e">
        <f ca="1">J102/J101</f>
        <v>#DIV/0!</v>
      </c>
      <c r="K103" s="204"/>
      <c r="L103" s="204" t="e">
        <f ca="1">L102/L101</f>
        <v>#DIV/0!</v>
      </c>
      <c r="M103" s="204"/>
      <c r="N103" s="204"/>
      <c r="O103" s="204"/>
      <c r="P103" s="204"/>
      <c r="Q103" s="204"/>
      <c r="R103" s="204"/>
      <c r="S103" s="204" t="e">
        <f ca="1">S102/S101</f>
        <v>#DIV/0!</v>
      </c>
      <c r="T103" s="204" t="e">
        <f ca="1">T102/T101</f>
        <v>#DIV/0!</v>
      </c>
      <c r="U103" s="204" t="e">
        <f ca="1">U102/U101</f>
        <v>#DIV/0!</v>
      </c>
      <c r="V103" s="204" t="e">
        <f ca="1">V102/V101</f>
        <v>#DIV/0!</v>
      </c>
      <c r="W103" s="204" t="e">
        <f ca="1">W102/W101</f>
        <v>#DIV/0!</v>
      </c>
      <c r="X103" s="204"/>
      <c r="Y103" s="204" t="e">
        <f ca="1">Y102/Y101</f>
        <v>#DIV/0!</v>
      </c>
      <c r="Z103" s="204"/>
      <c r="AA103" s="204"/>
      <c r="AB103" s="204"/>
      <c r="AC103" s="204"/>
      <c r="AD103" s="204"/>
      <c r="AE103" s="204"/>
      <c r="AF103" s="204" t="e">
        <f ca="1">AF102/AF101</f>
        <v>#DIV/0!</v>
      </c>
      <c r="AG103" s="204" t="e">
        <f ca="1">AG102/AG101</f>
        <v>#DIV/0!</v>
      </c>
      <c r="AH103" s="204" t="e">
        <f ca="1">AH102/AH101</f>
        <v>#DIV/0!</v>
      </c>
      <c r="AI103" s="204" t="e">
        <f ca="1">AI102/AI101</f>
        <v>#DIV/0!</v>
      </c>
      <c r="AJ103" s="204" t="e">
        <f ca="1">AJ102/AJ101</f>
        <v>#DIV/0!</v>
      </c>
      <c r="AK103" s="204"/>
      <c r="AL103" s="204" t="e">
        <f ca="1">AL102/AL101</f>
        <v>#DIV/0!</v>
      </c>
      <c r="AM103" s="204"/>
      <c r="AN103" s="204"/>
      <c r="AO103" s="204"/>
      <c r="AP103" s="204"/>
      <c r="AQ103" s="204"/>
      <c r="AR103" s="204"/>
    </row>
    <row r="104" spans="4:44" x14ac:dyDescent="0.25"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</row>
    <row r="105" spans="4:44" x14ac:dyDescent="0.25">
      <c r="D105" s="200" t="s">
        <v>438</v>
      </c>
    </row>
    <row r="106" spans="4:44" x14ac:dyDescent="0.25">
      <c r="D106" s="1" t="s">
        <v>519</v>
      </c>
      <c r="F106" s="204" t="e">
        <f>F21/(F14+F16)</f>
        <v>#DIV/0!</v>
      </c>
      <c r="G106" s="204" t="e">
        <f t="shared" ref="G106:AL106" si="57">G21/(G14+G16)</f>
        <v>#DIV/0!</v>
      </c>
      <c r="H106" s="204" t="e">
        <f t="shared" si="57"/>
        <v>#DIV/0!</v>
      </c>
      <c r="I106" s="204" t="e">
        <f t="shared" si="57"/>
        <v>#DIV/0!</v>
      </c>
      <c r="J106" s="204" t="e">
        <f t="shared" si="57"/>
        <v>#DIV/0!</v>
      </c>
      <c r="K106" s="204"/>
      <c r="L106" s="204" t="e">
        <f t="shared" si="57"/>
        <v>#DIV/0!</v>
      </c>
      <c r="M106" s="204"/>
      <c r="N106" s="204"/>
      <c r="O106" s="204"/>
      <c r="P106" s="204"/>
      <c r="Q106" s="204"/>
      <c r="R106" s="204"/>
      <c r="S106" s="204" t="e">
        <f t="shared" si="57"/>
        <v>#DIV/0!</v>
      </c>
      <c r="T106" s="204" t="e">
        <f t="shared" si="57"/>
        <v>#DIV/0!</v>
      </c>
      <c r="U106" s="204" t="e">
        <f t="shared" si="57"/>
        <v>#DIV/0!</v>
      </c>
      <c r="V106" s="204" t="e">
        <f t="shared" si="57"/>
        <v>#DIV/0!</v>
      </c>
      <c r="W106" s="204" t="e">
        <f t="shared" si="57"/>
        <v>#DIV/0!</v>
      </c>
      <c r="X106" s="204"/>
      <c r="Y106" s="204" t="e">
        <f t="shared" si="57"/>
        <v>#DIV/0!</v>
      </c>
      <c r="Z106" s="204"/>
      <c r="AA106" s="204"/>
      <c r="AB106" s="204"/>
      <c r="AC106" s="204"/>
      <c r="AD106" s="204"/>
      <c r="AE106" s="204"/>
      <c r="AF106" s="204" t="e">
        <f t="shared" si="57"/>
        <v>#DIV/0!</v>
      </c>
      <c r="AG106" s="204" t="e">
        <f t="shared" si="57"/>
        <v>#DIV/0!</v>
      </c>
      <c r="AH106" s="204" t="e">
        <f t="shared" si="57"/>
        <v>#DIV/0!</v>
      </c>
      <c r="AI106" s="204" t="e">
        <f t="shared" si="57"/>
        <v>#DIV/0!</v>
      </c>
      <c r="AJ106" s="204" t="e">
        <f t="shared" si="57"/>
        <v>#DIV/0!</v>
      </c>
      <c r="AK106" s="204"/>
      <c r="AL106" s="204" t="e">
        <f t="shared" si="57"/>
        <v>#DIV/0!</v>
      </c>
      <c r="AM106" s="204"/>
      <c r="AN106" s="204"/>
      <c r="AO106" s="204"/>
      <c r="AP106" s="204"/>
      <c r="AQ106" s="204"/>
      <c r="AR106" s="204"/>
    </row>
  </sheetData>
  <sheetProtection algorithmName="SHA-256" hashValue="+1Wg5AYUzEkUXdRn5JJA5BXxRg0jvOSBi6bSbjKWP2c=" saltValue="vdARbYwDY9TCeHGc7DMi4Q==" spinCount="100000" sheet="1" objects="1" scenarios="1"/>
  <mergeCells count="15">
    <mergeCell ref="AF8:AR8"/>
    <mergeCell ref="AF9:AG9"/>
    <mergeCell ref="AH9:AJ9"/>
    <mergeCell ref="F8:R8"/>
    <mergeCell ref="S8:AE8"/>
    <mergeCell ref="S9:T9"/>
    <mergeCell ref="U9:W9"/>
    <mergeCell ref="F9:G9"/>
    <mergeCell ref="H9:J9"/>
    <mergeCell ref="M9:O9"/>
    <mergeCell ref="Q9:R9"/>
    <mergeCell ref="Z9:AB9"/>
    <mergeCell ref="AD9:AE9"/>
    <mergeCell ref="AM9:AO9"/>
    <mergeCell ref="AQ9:AR9"/>
  </mergeCells>
  <conditionalFormatting sqref="F39">
    <cfRule type="expression" dxfId="21338" priority="995">
      <formula>NOT(F39=0)</formula>
    </cfRule>
  </conditionalFormatting>
  <conditionalFormatting sqref="H39">
    <cfRule type="expression" dxfId="21337" priority="994">
      <formula>NOT(H39=0)</formula>
    </cfRule>
  </conditionalFormatting>
  <conditionalFormatting sqref="L39">
    <cfRule type="expression" dxfId="21336" priority="993">
      <formula>NOT(L39=0)</formula>
    </cfRule>
  </conditionalFormatting>
  <conditionalFormatting sqref="K39 M39 P39 R39">
    <cfRule type="expression" dxfId="21335" priority="939">
      <formula>NOT(K39=0)</formula>
    </cfRule>
  </conditionalFormatting>
  <conditionalFormatting sqref="I39:J39">
    <cfRule type="expression" dxfId="21334" priority="893">
      <formula>NOT(I39=0)</formula>
    </cfRule>
  </conditionalFormatting>
  <conditionalFormatting sqref="G39">
    <cfRule type="expression" dxfId="21333" priority="863">
      <formula>NOT(G39=0)</formula>
    </cfRule>
  </conditionalFormatting>
  <conditionalFormatting sqref="I67:J67">
    <cfRule type="expression" dxfId="21332" priority="649">
      <formula>NOT(I67=0)</formula>
    </cfRule>
  </conditionalFormatting>
  <conditionalFormatting sqref="F67">
    <cfRule type="expression" dxfId="21331" priority="661">
      <formula>NOT(F67=0)</formula>
    </cfRule>
  </conditionalFormatting>
  <conditionalFormatting sqref="H67">
    <cfRule type="expression" dxfId="21330" priority="660">
      <formula>NOT(H67=0)</formula>
    </cfRule>
  </conditionalFormatting>
  <conditionalFormatting sqref="L67">
    <cfRule type="expression" dxfId="21329" priority="659">
      <formula>NOT(L67=0)</formula>
    </cfRule>
  </conditionalFormatting>
  <conditionalFormatting sqref="K67 M67 P67 R67">
    <cfRule type="expression" dxfId="21328" priority="658">
      <formula>NOT(K67=0)</formula>
    </cfRule>
  </conditionalFormatting>
  <conditionalFormatting sqref="G67">
    <cfRule type="expression" dxfId="21327" priority="640">
      <formula>NOT(G67=0)</formula>
    </cfRule>
  </conditionalFormatting>
  <conditionalFormatting sqref="S39">
    <cfRule type="expression" dxfId="21326" priority="296">
      <formula>NOT(S39=0)</formula>
    </cfRule>
  </conditionalFormatting>
  <conditionalFormatting sqref="U39">
    <cfRule type="expression" dxfId="21325" priority="295">
      <formula>NOT(U39=0)</formula>
    </cfRule>
  </conditionalFormatting>
  <conditionalFormatting sqref="Y39">
    <cfRule type="expression" dxfId="21324" priority="294">
      <formula>NOT(Y39=0)</formula>
    </cfRule>
  </conditionalFormatting>
  <conditionalFormatting sqref="X39 Z39 AC39 AE39">
    <cfRule type="expression" dxfId="21323" priority="293">
      <formula>NOT(X39=0)</formula>
    </cfRule>
  </conditionalFormatting>
  <conditionalFormatting sqref="V39:W39">
    <cfRule type="expression" dxfId="21322" priority="284">
      <formula>NOT(V39=0)</formula>
    </cfRule>
  </conditionalFormatting>
  <conditionalFormatting sqref="T39">
    <cfRule type="expression" dxfId="21321" priority="275">
      <formula>NOT(T39=0)</formula>
    </cfRule>
  </conditionalFormatting>
  <conditionalFormatting sqref="V67:W67">
    <cfRule type="expression" dxfId="21320" priority="227">
      <formula>NOT(V67=0)</formula>
    </cfRule>
  </conditionalFormatting>
  <conditionalFormatting sqref="S67">
    <cfRule type="expression" dxfId="21319" priority="239">
      <formula>NOT(S67=0)</formula>
    </cfRule>
  </conditionalFormatting>
  <conditionalFormatting sqref="U67">
    <cfRule type="expression" dxfId="21318" priority="238">
      <formula>NOT(U67=0)</formula>
    </cfRule>
  </conditionalFormatting>
  <conditionalFormatting sqref="Y67">
    <cfRule type="expression" dxfId="21317" priority="237">
      <formula>NOT(Y67=0)</formula>
    </cfRule>
  </conditionalFormatting>
  <conditionalFormatting sqref="X67 Z67 AC67 AE67">
    <cfRule type="expression" dxfId="21316" priority="236">
      <formula>NOT(X67=0)</formula>
    </cfRule>
  </conditionalFormatting>
  <conditionalFormatting sqref="T67">
    <cfRule type="expression" dxfId="21315" priority="218">
      <formula>NOT(T67=0)</formula>
    </cfRule>
  </conditionalFormatting>
  <conditionalFormatting sqref="AF39">
    <cfRule type="expression" dxfId="21314" priority="172">
      <formula>NOT(AF39=0)</formula>
    </cfRule>
  </conditionalFormatting>
  <conditionalFormatting sqref="AH39">
    <cfRule type="expression" dxfId="21313" priority="171">
      <formula>NOT(AH39=0)</formula>
    </cfRule>
  </conditionalFormatting>
  <conditionalFormatting sqref="AL39">
    <cfRule type="expression" dxfId="21312" priority="170">
      <formula>NOT(AL39=0)</formula>
    </cfRule>
  </conditionalFormatting>
  <conditionalFormatting sqref="AK39 AM39 AP39 AR39">
    <cfRule type="expression" dxfId="21311" priority="169">
      <formula>NOT(AK39=0)</formula>
    </cfRule>
  </conditionalFormatting>
  <conditionalFormatting sqref="AI39:AJ39">
    <cfRule type="expression" dxfId="21310" priority="160">
      <formula>NOT(AI39=0)</formula>
    </cfRule>
  </conditionalFormatting>
  <conditionalFormatting sqref="AG39">
    <cfRule type="expression" dxfId="21309" priority="151">
      <formula>NOT(AG39=0)</formula>
    </cfRule>
  </conditionalFormatting>
  <conditionalFormatting sqref="AI67:AJ67">
    <cfRule type="expression" dxfId="21308" priority="103">
      <formula>NOT(AI67=0)</formula>
    </cfRule>
  </conditionalFormatting>
  <conditionalFormatting sqref="AF67">
    <cfRule type="expression" dxfId="21307" priority="115">
      <formula>NOT(AF67=0)</formula>
    </cfRule>
  </conditionalFormatting>
  <conditionalFormatting sqref="AH67">
    <cfRule type="expression" dxfId="21306" priority="114">
      <formula>NOT(AH67=0)</formula>
    </cfRule>
  </conditionalFormatting>
  <conditionalFormatting sqref="AL67">
    <cfRule type="expression" dxfId="21305" priority="113">
      <formula>NOT(AL67=0)</formula>
    </cfRule>
  </conditionalFormatting>
  <conditionalFormatting sqref="AK67 AM67 AP67 AR67">
    <cfRule type="expression" dxfId="21304" priority="112">
      <formula>NOT(AK67=0)</formula>
    </cfRule>
  </conditionalFormatting>
  <conditionalFormatting sqref="AG67">
    <cfRule type="expression" dxfId="21303" priority="94">
      <formula>NOT(AG67=0)</formula>
    </cfRule>
  </conditionalFormatting>
  <conditionalFormatting sqref="N39:O39">
    <cfRule type="expression" dxfId="21302" priority="72">
      <formula>NOT(N39=0)</formula>
    </cfRule>
  </conditionalFormatting>
  <conditionalFormatting sqref="N67:O67">
    <cfRule type="expression" dxfId="21301" priority="71">
      <formula>NOT(N67=0)</formula>
    </cfRule>
  </conditionalFormatting>
  <conditionalFormatting sqref="Q39">
    <cfRule type="expression" dxfId="21300" priority="70">
      <formula>NOT(Q39=0)</formula>
    </cfRule>
  </conditionalFormatting>
  <conditionalFormatting sqref="Q67">
    <cfRule type="expression" dxfId="21299" priority="69">
      <formula>NOT(Q67=0)</formula>
    </cfRule>
  </conditionalFormatting>
  <conditionalFormatting sqref="AA39:AB39">
    <cfRule type="expression" dxfId="21298" priority="68">
      <formula>NOT(AA39=0)</formula>
    </cfRule>
  </conditionalFormatting>
  <conditionalFormatting sqref="AA67:AB67">
    <cfRule type="expression" dxfId="21297" priority="67">
      <formula>NOT(AA67=0)</formula>
    </cfRule>
  </conditionalFormatting>
  <conditionalFormatting sqref="AD39">
    <cfRule type="expression" dxfId="21296" priority="66">
      <formula>NOT(AD39=0)</formula>
    </cfRule>
  </conditionalFormatting>
  <conditionalFormatting sqref="AD67">
    <cfRule type="expression" dxfId="21295" priority="65">
      <formula>NOT(AD67=0)</formula>
    </cfRule>
  </conditionalFormatting>
  <conditionalFormatting sqref="AN39:AO39">
    <cfRule type="expression" dxfId="21294" priority="64">
      <formula>NOT(AN39=0)</formula>
    </cfRule>
  </conditionalFormatting>
  <conditionalFormatting sqref="AN67:AO67">
    <cfRule type="expression" dxfId="21293" priority="63">
      <formula>NOT(AN67=0)</formula>
    </cfRule>
  </conditionalFormatting>
  <conditionalFormatting sqref="AQ39">
    <cfRule type="expression" dxfId="21292" priority="62">
      <formula>NOT(AQ39=0)</formula>
    </cfRule>
  </conditionalFormatting>
  <conditionalFormatting sqref="AQ67">
    <cfRule type="expression" dxfId="21291" priority="61">
      <formula>NOT(AQ67=0)</formula>
    </cfRule>
  </conditionalFormatting>
  <conditionalFormatting sqref="F14">
    <cfRule type="expression" dxfId="4184" priority="2830" stopIfTrue="1">
      <formula>LEN(TRIM($F$14))=0</formula>
    </cfRule>
  </conditionalFormatting>
  <conditionalFormatting sqref="G14">
    <cfRule type="expression" dxfId="4183" priority="2831" stopIfTrue="1">
      <formula>LEN(TRIM($G$14))=0</formula>
    </cfRule>
  </conditionalFormatting>
  <conditionalFormatting sqref="H14">
    <cfRule type="expression" dxfId="4182" priority="2832" stopIfTrue="1">
      <formula>LEN(TRIM($H$14))=0</formula>
    </cfRule>
  </conditionalFormatting>
  <conditionalFormatting sqref="I14">
    <cfRule type="expression" dxfId="4181" priority="2833" stopIfTrue="1">
      <formula>LEN(TRIM($I$14))=0</formula>
    </cfRule>
  </conditionalFormatting>
  <conditionalFormatting sqref="J14">
    <cfRule type="expression" dxfId="4180" priority="2834" stopIfTrue="1">
      <formula>LEN(TRIM($J$14))=0</formula>
    </cfRule>
  </conditionalFormatting>
  <conditionalFormatting sqref="L14">
    <cfRule type="expression" dxfId="4179" priority="2835" stopIfTrue="1">
      <formula>LEN(TRIM($L$14))=0</formula>
    </cfRule>
  </conditionalFormatting>
  <conditionalFormatting sqref="S14">
    <cfRule type="expression" dxfId="4178" priority="2836" stopIfTrue="1">
      <formula>LEN(TRIM($S$14))=0</formula>
    </cfRule>
  </conditionalFormatting>
  <conditionalFormatting sqref="T14">
    <cfRule type="expression" dxfId="4177" priority="2837" stopIfTrue="1">
      <formula>LEN(TRIM($T$14))=0</formula>
    </cfRule>
  </conditionalFormatting>
  <conditionalFormatting sqref="U14">
    <cfRule type="expression" dxfId="4176" priority="2838" stopIfTrue="1">
      <formula>LEN(TRIM($U$14))=0</formula>
    </cfRule>
  </conditionalFormatting>
  <conditionalFormatting sqref="V14">
    <cfRule type="expression" dxfId="4175" priority="2839" stopIfTrue="1">
      <formula>LEN(TRIM($V$14))=0</formula>
    </cfRule>
  </conditionalFormatting>
  <conditionalFormatting sqref="W14">
    <cfRule type="expression" dxfId="4174" priority="2840" stopIfTrue="1">
      <formula>LEN(TRIM($W$14))=0</formula>
    </cfRule>
  </conditionalFormatting>
  <conditionalFormatting sqref="Y14">
    <cfRule type="expression" dxfId="4173" priority="2841" stopIfTrue="1">
      <formula>LEN(TRIM($Y$14))=0</formula>
    </cfRule>
  </conditionalFormatting>
  <conditionalFormatting sqref="AF14">
    <cfRule type="expression" dxfId="4172" priority="2842" stopIfTrue="1">
      <formula>LEN(TRIM($AF$14))=0</formula>
    </cfRule>
  </conditionalFormatting>
  <conditionalFormatting sqref="AG14">
    <cfRule type="expression" dxfId="4171" priority="2843" stopIfTrue="1">
      <formula>LEN(TRIM($AG$14))=0</formula>
    </cfRule>
  </conditionalFormatting>
  <conditionalFormatting sqref="AH14">
    <cfRule type="expression" dxfId="4170" priority="2844" stopIfTrue="1">
      <formula>LEN(TRIM($AH$14))=0</formula>
    </cfRule>
  </conditionalFormatting>
  <conditionalFormatting sqref="AI14">
    <cfRule type="expression" dxfId="4169" priority="2845" stopIfTrue="1">
      <formula>LEN(TRIM($AI$14))=0</formula>
    </cfRule>
  </conditionalFormatting>
  <conditionalFormatting sqref="AJ14">
    <cfRule type="expression" dxfId="4168" priority="2846" stopIfTrue="1">
      <formula>LEN(TRIM($AJ$14))=0</formula>
    </cfRule>
  </conditionalFormatting>
  <conditionalFormatting sqref="AL14">
    <cfRule type="expression" dxfId="4167" priority="2847" stopIfTrue="1">
      <formula>LEN(TRIM($AL$14))=0</formula>
    </cfRule>
  </conditionalFormatting>
  <conditionalFormatting sqref="F17">
    <cfRule type="expression" dxfId="4166" priority="2848" stopIfTrue="1">
      <formula>LEN(TRIM($F$17))=0</formula>
    </cfRule>
  </conditionalFormatting>
  <conditionalFormatting sqref="G17">
    <cfRule type="expression" dxfId="4165" priority="2849" stopIfTrue="1">
      <formula>LEN(TRIM($G$17))=0</formula>
    </cfRule>
  </conditionalFormatting>
  <conditionalFormatting sqref="H17">
    <cfRule type="expression" dxfId="4164" priority="2850" stopIfTrue="1">
      <formula>LEN(TRIM($H$17))=0</formula>
    </cfRule>
  </conditionalFormatting>
  <conditionalFormatting sqref="I17">
    <cfRule type="expression" dxfId="4163" priority="2851" stopIfTrue="1">
      <formula>LEN(TRIM($I$17))=0</formula>
    </cfRule>
  </conditionalFormatting>
  <conditionalFormatting sqref="J17">
    <cfRule type="expression" dxfId="4162" priority="2852" stopIfTrue="1">
      <formula>LEN(TRIM($J$17))=0</formula>
    </cfRule>
  </conditionalFormatting>
  <conditionalFormatting sqref="F18">
    <cfRule type="expression" dxfId="4161" priority="2853" stopIfTrue="1">
      <formula>LEN(TRIM($F$18))=0</formula>
    </cfRule>
  </conditionalFormatting>
  <conditionalFormatting sqref="G18">
    <cfRule type="expression" dxfId="4160" priority="2854" stopIfTrue="1">
      <formula>LEN(TRIM($G$18))=0</formula>
    </cfRule>
  </conditionalFormatting>
  <conditionalFormatting sqref="H18">
    <cfRule type="expression" dxfId="4159" priority="2855" stopIfTrue="1">
      <formula>LEN(TRIM($H$18))=0</formula>
    </cfRule>
  </conditionalFormatting>
  <conditionalFormatting sqref="I18">
    <cfRule type="expression" dxfId="4158" priority="2856" stopIfTrue="1">
      <formula>LEN(TRIM($I$18))=0</formula>
    </cfRule>
  </conditionalFormatting>
  <conditionalFormatting sqref="J18">
    <cfRule type="expression" dxfId="4157" priority="2857" stopIfTrue="1">
      <formula>LEN(TRIM($J$18))=0</formula>
    </cfRule>
  </conditionalFormatting>
  <conditionalFormatting sqref="F19">
    <cfRule type="expression" dxfId="4156" priority="2858" stopIfTrue="1">
      <formula>LEN(TRIM($F$19))=0</formula>
    </cfRule>
  </conditionalFormatting>
  <conditionalFormatting sqref="G19">
    <cfRule type="expression" dxfId="4155" priority="2859" stopIfTrue="1">
      <formula>LEN(TRIM($G$19))=0</formula>
    </cfRule>
  </conditionalFormatting>
  <conditionalFormatting sqref="H19">
    <cfRule type="expression" dxfId="4154" priority="2860" stopIfTrue="1">
      <formula>LEN(TRIM($H$19))=0</formula>
    </cfRule>
  </conditionalFormatting>
  <conditionalFormatting sqref="I19">
    <cfRule type="expression" dxfId="4153" priority="2861" stopIfTrue="1">
      <formula>LEN(TRIM($I$19))=0</formula>
    </cfRule>
  </conditionalFormatting>
  <conditionalFormatting sqref="J19">
    <cfRule type="expression" dxfId="4152" priority="2862" stopIfTrue="1">
      <formula>LEN(TRIM($J$19))=0</formula>
    </cfRule>
  </conditionalFormatting>
  <conditionalFormatting sqref="F20">
    <cfRule type="expression" dxfId="4151" priority="2863" stopIfTrue="1">
      <formula>LEN(TRIM($F$20))=0</formula>
    </cfRule>
  </conditionalFormatting>
  <conditionalFormatting sqref="G20">
    <cfRule type="expression" dxfId="4150" priority="2864" stopIfTrue="1">
      <formula>LEN(TRIM($G$20))=0</formula>
    </cfRule>
  </conditionalFormatting>
  <conditionalFormatting sqref="H20">
    <cfRule type="expression" dxfId="4149" priority="2865" stopIfTrue="1">
      <formula>LEN(TRIM($H$20))=0</formula>
    </cfRule>
  </conditionalFormatting>
  <conditionalFormatting sqref="I20">
    <cfRule type="expression" dxfId="4148" priority="2866" stopIfTrue="1">
      <formula>LEN(TRIM($I$20))=0</formula>
    </cfRule>
  </conditionalFormatting>
  <conditionalFormatting sqref="J20">
    <cfRule type="expression" dxfId="4147" priority="2867" stopIfTrue="1">
      <formula>LEN(TRIM($J$20))=0</formula>
    </cfRule>
  </conditionalFormatting>
  <conditionalFormatting sqref="L17">
    <cfRule type="expression" dxfId="4146" priority="2868" stopIfTrue="1">
      <formula>LEN(TRIM($L$17))=0</formula>
    </cfRule>
  </conditionalFormatting>
  <conditionalFormatting sqref="L18">
    <cfRule type="expression" dxfId="4145" priority="2869" stopIfTrue="1">
      <formula>LEN(TRIM($L$18))=0</formula>
    </cfRule>
  </conditionalFormatting>
  <conditionalFormatting sqref="L19">
    <cfRule type="expression" dxfId="4144" priority="2870" stopIfTrue="1">
      <formula>LEN(TRIM($L$19))=0</formula>
    </cfRule>
  </conditionalFormatting>
  <conditionalFormatting sqref="L20">
    <cfRule type="expression" dxfId="4143" priority="2871" stopIfTrue="1">
      <formula>LEN(TRIM($L$20))=0</formula>
    </cfRule>
  </conditionalFormatting>
  <conditionalFormatting sqref="S17">
    <cfRule type="expression" dxfId="4142" priority="2872" stopIfTrue="1">
      <formula>LEN(TRIM($S$17))=0</formula>
    </cfRule>
  </conditionalFormatting>
  <conditionalFormatting sqref="T17">
    <cfRule type="expression" dxfId="4141" priority="2873" stopIfTrue="1">
      <formula>LEN(TRIM($T$17))=0</formula>
    </cfRule>
  </conditionalFormatting>
  <conditionalFormatting sqref="U17">
    <cfRule type="expression" dxfId="4140" priority="2874" stopIfTrue="1">
      <formula>LEN(TRIM($U$17))=0</formula>
    </cfRule>
  </conditionalFormatting>
  <conditionalFormatting sqref="V17">
    <cfRule type="expression" dxfId="4139" priority="2875" stopIfTrue="1">
      <formula>LEN(TRIM($V$17))=0</formula>
    </cfRule>
  </conditionalFormatting>
  <conditionalFormatting sqref="W17">
    <cfRule type="expression" dxfId="4138" priority="2876" stopIfTrue="1">
      <formula>LEN(TRIM($W$17))=0</formula>
    </cfRule>
  </conditionalFormatting>
  <conditionalFormatting sqref="S18">
    <cfRule type="expression" dxfId="4137" priority="2877" stopIfTrue="1">
      <formula>LEN(TRIM($S$18))=0</formula>
    </cfRule>
  </conditionalFormatting>
  <conditionalFormatting sqref="T18">
    <cfRule type="expression" dxfId="4136" priority="2878" stopIfTrue="1">
      <formula>LEN(TRIM($T$18))=0</formula>
    </cfRule>
  </conditionalFormatting>
  <conditionalFormatting sqref="U18">
    <cfRule type="expression" dxfId="4135" priority="2879" stopIfTrue="1">
      <formula>LEN(TRIM($U$18))=0</formula>
    </cfRule>
  </conditionalFormatting>
  <conditionalFormatting sqref="V18">
    <cfRule type="expression" dxfId="4134" priority="2880" stopIfTrue="1">
      <formula>LEN(TRIM($V$18))=0</formula>
    </cfRule>
  </conditionalFormatting>
  <conditionalFormatting sqref="W18">
    <cfRule type="expression" dxfId="4133" priority="2881" stopIfTrue="1">
      <formula>LEN(TRIM($W$18))=0</formula>
    </cfRule>
  </conditionalFormatting>
  <conditionalFormatting sqref="S19">
    <cfRule type="expression" dxfId="4132" priority="2882" stopIfTrue="1">
      <formula>LEN(TRIM($S$19))=0</formula>
    </cfRule>
  </conditionalFormatting>
  <conditionalFormatting sqref="T19">
    <cfRule type="expression" dxfId="4131" priority="2883" stopIfTrue="1">
      <formula>LEN(TRIM($T$19))=0</formula>
    </cfRule>
  </conditionalFormatting>
  <conditionalFormatting sqref="U19">
    <cfRule type="expression" dxfId="4130" priority="2884" stopIfTrue="1">
      <formula>LEN(TRIM($U$19))=0</formula>
    </cfRule>
  </conditionalFormatting>
  <conditionalFormatting sqref="V19">
    <cfRule type="expression" dxfId="4129" priority="2885" stopIfTrue="1">
      <formula>LEN(TRIM($V$19))=0</formula>
    </cfRule>
  </conditionalFormatting>
  <conditionalFormatting sqref="W19">
    <cfRule type="expression" dxfId="4128" priority="2886" stopIfTrue="1">
      <formula>LEN(TRIM($W$19))=0</formula>
    </cfRule>
  </conditionalFormatting>
  <conditionalFormatting sqref="S20">
    <cfRule type="expression" dxfId="4127" priority="2887" stopIfTrue="1">
      <formula>LEN(TRIM($S$20))=0</formula>
    </cfRule>
  </conditionalFormatting>
  <conditionalFormatting sqref="T20">
    <cfRule type="expression" dxfId="4126" priority="2888" stopIfTrue="1">
      <formula>LEN(TRIM($T$20))=0</formula>
    </cfRule>
  </conditionalFormatting>
  <conditionalFormatting sqref="U20">
    <cfRule type="expression" dxfId="4125" priority="2889" stopIfTrue="1">
      <formula>LEN(TRIM($U$20))=0</formula>
    </cfRule>
  </conditionalFormatting>
  <conditionalFormatting sqref="V20">
    <cfRule type="expression" dxfId="4124" priority="2890" stopIfTrue="1">
      <formula>LEN(TRIM($V$20))=0</formula>
    </cfRule>
  </conditionalFormatting>
  <conditionalFormatting sqref="W20">
    <cfRule type="expression" dxfId="4123" priority="2891" stopIfTrue="1">
      <formula>LEN(TRIM($W$20))=0</formula>
    </cfRule>
  </conditionalFormatting>
  <conditionalFormatting sqref="Y17">
    <cfRule type="expression" dxfId="4122" priority="2892" stopIfTrue="1">
      <formula>LEN(TRIM($Y$17))=0</formula>
    </cfRule>
  </conditionalFormatting>
  <conditionalFormatting sqref="Y18">
    <cfRule type="expression" dxfId="4121" priority="2893" stopIfTrue="1">
      <formula>LEN(TRIM($Y$18))=0</formula>
    </cfRule>
  </conditionalFormatting>
  <conditionalFormatting sqref="Y19">
    <cfRule type="expression" dxfId="4120" priority="2894" stopIfTrue="1">
      <formula>LEN(TRIM($Y$19))=0</formula>
    </cfRule>
  </conditionalFormatting>
  <conditionalFormatting sqref="Y20">
    <cfRule type="expression" dxfId="4119" priority="2895" stopIfTrue="1">
      <formula>LEN(TRIM($Y$20))=0</formula>
    </cfRule>
  </conditionalFormatting>
  <conditionalFormatting sqref="AF17">
    <cfRule type="expression" dxfId="4118" priority="2896" stopIfTrue="1">
      <formula>LEN(TRIM($AF$17))=0</formula>
    </cfRule>
  </conditionalFormatting>
  <conditionalFormatting sqref="AG17">
    <cfRule type="expression" dxfId="4117" priority="2897" stopIfTrue="1">
      <formula>LEN(TRIM($AG$17))=0</formula>
    </cfRule>
  </conditionalFormatting>
  <conditionalFormatting sqref="AH17">
    <cfRule type="expression" dxfId="4116" priority="2898" stopIfTrue="1">
      <formula>LEN(TRIM($AH$17))=0</formula>
    </cfRule>
  </conditionalFormatting>
  <conditionalFormatting sqref="AI17">
    <cfRule type="expression" dxfId="4115" priority="2899" stopIfTrue="1">
      <formula>LEN(TRIM($AI$17))=0</formula>
    </cfRule>
  </conditionalFormatting>
  <conditionalFormatting sqref="AJ17">
    <cfRule type="expression" dxfId="4114" priority="2900" stopIfTrue="1">
      <formula>LEN(TRIM($AJ$17))=0</formula>
    </cfRule>
  </conditionalFormatting>
  <conditionalFormatting sqref="AF18">
    <cfRule type="expression" dxfId="4113" priority="2901" stopIfTrue="1">
      <formula>LEN(TRIM($AF$18))=0</formula>
    </cfRule>
  </conditionalFormatting>
  <conditionalFormatting sqref="AG18">
    <cfRule type="expression" dxfId="4112" priority="2902" stopIfTrue="1">
      <formula>LEN(TRIM($AG$18))=0</formula>
    </cfRule>
  </conditionalFormatting>
  <conditionalFormatting sqref="AH18">
    <cfRule type="expression" dxfId="4111" priority="2903" stopIfTrue="1">
      <formula>LEN(TRIM($AH$18))=0</formula>
    </cfRule>
  </conditionalFormatting>
  <conditionalFormatting sqref="AI18">
    <cfRule type="expression" dxfId="4110" priority="2904" stopIfTrue="1">
      <formula>LEN(TRIM($AI$18))=0</formula>
    </cfRule>
  </conditionalFormatting>
  <conditionalFormatting sqref="AJ18">
    <cfRule type="expression" dxfId="4109" priority="2905" stopIfTrue="1">
      <formula>LEN(TRIM($AJ$18))=0</formula>
    </cfRule>
  </conditionalFormatting>
  <conditionalFormatting sqref="AF19">
    <cfRule type="expression" dxfId="4108" priority="2906" stopIfTrue="1">
      <formula>LEN(TRIM($AF$19))=0</formula>
    </cfRule>
  </conditionalFormatting>
  <conditionalFormatting sqref="AG19">
    <cfRule type="expression" dxfId="4107" priority="2907" stopIfTrue="1">
      <formula>LEN(TRIM($AG$19))=0</formula>
    </cfRule>
  </conditionalFormatting>
  <conditionalFormatting sqref="AH19">
    <cfRule type="expression" dxfId="4106" priority="2908" stopIfTrue="1">
      <formula>LEN(TRIM($AH$19))=0</formula>
    </cfRule>
  </conditionalFormatting>
  <conditionalFormatting sqref="AI19">
    <cfRule type="expression" dxfId="4105" priority="2909" stopIfTrue="1">
      <formula>LEN(TRIM($AI$19))=0</formula>
    </cfRule>
  </conditionalFormatting>
  <conditionalFormatting sqref="AJ19">
    <cfRule type="expression" dxfId="4104" priority="2910" stopIfTrue="1">
      <formula>LEN(TRIM($AJ$19))=0</formula>
    </cfRule>
  </conditionalFormatting>
  <conditionalFormatting sqref="AF20">
    <cfRule type="expression" dxfId="4103" priority="2911" stopIfTrue="1">
      <formula>LEN(TRIM($AF$20))=0</formula>
    </cfRule>
  </conditionalFormatting>
  <conditionalFormatting sqref="AG20">
    <cfRule type="expression" dxfId="4102" priority="2912" stopIfTrue="1">
      <formula>LEN(TRIM($AG$20))=0</formula>
    </cfRule>
  </conditionalFormatting>
  <conditionalFormatting sqref="AH20">
    <cfRule type="expression" dxfId="4101" priority="2913" stopIfTrue="1">
      <formula>LEN(TRIM($AH$20))=0</formula>
    </cfRule>
  </conditionalFormatting>
  <conditionalFormatting sqref="AI20">
    <cfRule type="expression" dxfId="4100" priority="2914" stopIfTrue="1">
      <formula>LEN(TRIM($AI$20))=0</formula>
    </cfRule>
  </conditionalFormatting>
  <conditionalFormatting sqref="AJ20">
    <cfRule type="expression" dxfId="4099" priority="2915" stopIfTrue="1">
      <formula>LEN(TRIM($AJ$20))=0</formula>
    </cfRule>
  </conditionalFormatting>
  <conditionalFormatting sqref="AL17">
    <cfRule type="expression" dxfId="4098" priority="2916" stopIfTrue="1">
      <formula>LEN(TRIM($AL$17))=0</formula>
    </cfRule>
  </conditionalFormatting>
  <conditionalFormatting sqref="AL18">
    <cfRule type="expression" dxfId="4097" priority="2917" stopIfTrue="1">
      <formula>LEN(TRIM($AL$18))=0</formula>
    </cfRule>
  </conditionalFormatting>
  <conditionalFormatting sqref="AL19">
    <cfRule type="expression" dxfId="4096" priority="2918" stopIfTrue="1">
      <formula>LEN(TRIM($AL$19))=0</formula>
    </cfRule>
  </conditionalFormatting>
  <conditionalFormatting sqref="AL20">
    <cfRule type="expression" dxfId="4095" priority="2919" stopIfTrue="1">
      <formula>LEN(TRIM($AL$20))=0</formula>
    </cfRule>
  </conditionalFormatting>
  <conditionalFormatting sqref="F22">
    <cfRule type="expression" dxfId="4094" priority="2920" stopIfTrue="1">
      <formula>LEN(TRIM($F$22))=0</formula>
    </cfRule>
  </conditionalFormatting>
  <conditionalFormatting sqref="G22">
    <cfRule type="expression" dxfId="4093" priority="2921" stopIfTrue="1">
      <formula>LEN(TRIM($G$22))=0</formula>
    </cfRule>
  </conditionalFormatting>
  <conditionalFormatting sqref="H22">
    <cfRule type="expression" dxfId="4092" priority="2922" stopIfTrue="1">
      <formula>LEN(TRIM($H$22))=0</formula>
    </cfRule>
  </conditionalFormatting>
  <conditionalFormatting sqref="I22">
    <cfRule type="expression" dxfId="4091" priority="2923" stopIfTrue="1">
      <formula>LEN(TRIM($I$22))=0</formula>
    </cfRule>
  </conditionalFormatting>
  <conditionalFormatting sqref="J22">
    <cfRule type="expression" dxfId="4090" priority="2924" stopIfTrue="1">
      <formula>LEN(TRIM($J$22))=0</formula>
    </cfRule>
  </conditionalFormatting>
  <conditionalFormatting sqref="F23">
    <cfRule type="expression" dxfId="4089" priority="2925" stopIfTrue="1">
      <formula>LEN(TRIM($F$23))=0</formula>
    </cfRule>
  </conditionalFormatting>
  <conditionalFormatting sqref="G23">
    <cfRule type="expression" dxfId="4088" priority="2926" stopIfTrue="1">
      <formula>LEN(TRIM($G$23))=0</formula>
    </cfRule>
  </conditionalFormatting>
  <conditionalFormatting sqref="H23">
    <cfRule type="expression" dxfId="4087" priority="2927" stopIfTrue="1">
      <formula>LEN(TRIM($H$23))=0</formula>
    </cfRule>
  </conditionalFormatting>
  <conditionalFormatting sqref="I23">
    <cfRule type="expression" dxfId="4086" priority="2928" stopIfTrue="1">
      <formula>LEN(TRIM($I$23))=0</formula>
    </cfRule>
  </conditionalFormatting>
  <conditionalFormatting sqref="J23">
    <cfRule type="expression" dxfId="4085" priority="2929" stopIfTrue="1">
      <formula>LEN(TRIM($J$23))=0</formula>
    </cfRule>
  </conditionalFormatting>
  <conditionalFormatting sqref="F24">
    <cfRule type="expression" dxfId="4084" priority="2930" stopIfTrue="1">
      <formula>LEN(TRIM($F$24))=0</formula>
    </cfRule>
  </conditionalFormatting>
  <conditionalFormatting sqref="G24">
    <cfRule type="expression" dxfId="4083" priority="2931" stopIfTrue="1">
      <formula>LEN(TRIM($G$24))=0</formula>
    </cfRule>
  </conditionalFormatting>
  <conditionalFormatting sqref="H24">
    <cfRule type="expression" dxfId="4082" priority="2932" stopIfTrue="1">
      <formula>LEN(TRIM($H$24))=0</formula>
    </cfRule>
  </conditionalFormatting>
  <conditionalFormatting sqref="I24">
    <cfRule type="expression" dxfId="4081" priority="2933" stopIfTrue="1">
      <formula>LEN(TRIM($I$24))=0</formula>
    </cfRule>
  </conditionalFormatting>
  <conditionalFormatting sqref="J24">
    <cfRule type="expression" dxfId="4080" priority="2934" stopIfTrue="1">
      <formula>LEN(TRIM($J$24))=0</formula>
    </cfRule>
  </conditionalFormatting>
  <conditionalFormatting sqref="L22">
    <cfRule type="expression" dxfId="4079" priority="2935" stopIfTrue="1">
      <formula>LEN(TRIM($L$22))=0</formula>
    </cfRule>
  </conditionalFormatting>
  <conditionalFormatting sqref="L23">
    <cfRule type="expression" dxfId="4078" priority="2936" stopIfTrue="1">
      <formula>LEN(TRIM($L$23))=0</formula>
    </cfRule>
  </conditionalFormatting>
  <conditionalFormatting sqref="L24">
    <cfRule type="expression" dxfId="4077" priority="2937" stopIfTrue="1">
      <formula>LEN(TRIM($L$24))=0</formula>
    </cfRule>
  </conditionalFormatting>
  <conditionalFormatting sqref="S22">
    <cfRule type="expression" dxfId="4076" priority="2938" stopIfTrue="1">
      <formula>LEN(TRIM($S$22))=0</formula>
    </cfRule>
  </conditionalFormatting>
  <conditionalFormatting sqref="T22">
    <cfRule type="expression" dxfId="4075" priority="2939" stopIfTrue="1">
      <formula>LEN(TRIM($T$22))=0</formula>
    </cfRule>
  </conditionalFormatting>
  <conditionalFormatting sqref="U22">
    <cfRule type="expression" dxfId="4074" priority="2940" stopIfTrue="1">
      <formula>LEN(TRIM($U$22))=0</formula>
    </cfRule>
  </conditionalFormatting>
  <conditionalFormatting sqref="V22">
    <cfRule type="expression" dxfId="4073" priority="2941" stopIfTrue="1">
      <formula>LEN(TRIM($V$22))=0</formula>
    </cfRule>
  </conditionalFormatting>
  <conditionalFormatting sqref="W22">
    <cfRule type="expression" dxfId="4072" priority="2942" stopIfTrue="1">
      <formula>LEN(TRIM($W$22))=0</formula>
    </cfRule>
  </conditionalFormatting>
  <conditionalFormatting sqref="S23">
    <cfRule type="expression" dxfId="4071" priority="2943" stopIfTrue="1">
      <formula>LEN(TRIM($S$23))=0</formula>
    </cfRule>
  </conditionalFormatting>
  <conditionalFormatting sqref="T23">
    <cfRule type="expression" dxfId="4070" priority="2944" stopIfTrue="1">
      <formula>LEN(TRIM($T$23))=0</formula>
    </cfRule>
  </conditionalFormatting>
  <conditionalFormatting sqref="U23">
    <cfRule type="expression" dxfId="4069" priority="2945" stopIfTrue="1">
      <formula>LEN(TRIM($U$23))=0</formula>
    </cfRule>
  </conditionalFormatting>
  <conditionalFormatting sqref="V23">
    <cfRule type="expression" dxfId="4068" priority="2946" stopIfTrue="1">
      <formula>LEN(TRIM($V$23))=0</formula>
    </cfRule>
  </conditionalFormatting>
  <conditionalFormatting sqref="W23">
    <cfRule type="expression" dxfId="4067" priority="2947" stopIfTrue="1">
      <formula>LEN(TRIM($W$23))=0</formula>
    </cfRule>
  </conditionalFormatting>
  <conditionalFormatting sqref="S24">
    <cfRule type="expression" dxfId="4066" priority="2948" stopIfTrue="1">
      <formula>LEN(TRIM($S$24))=0</formula>
    </cfRule>
  </conditionalFormatting>
  <conditionalFormatting sqref="T24">
    <cfRule type="expression" dxfId="4065" priority="2949" stopIfTrue="1">
      <formula>LEN(TRIM($T$24))=0</formula>
    </cfRule>
  </conditionalFormatting>
  <conditionalFormatting sqref="U24">
    <cfRule type="expression" dxfId="4064" priority="2950" stopIfTrue="1">
      <formula>LEN(TRIM($U$24))=0</formula>
    </cfRule>
  </conditionalFormatting>
  <conditionalFormatting sqref="V24">
    <cfRule type="expression" dxfId="4063" priority="2951" stopIfTrue="1">
      <formula>LEN(TRIM($V$24))=0</formula>
    </cfRule>
  </conditionalFormatting>
  <conditionalFormatting sqref="W24">
    <cfRule type="expression" dxfId="4062" priority="2952" stopIfTrue="1">
      <formula>LEN(TRIM($W$24))=0</formula>
    </cfRule>
  </conditionalFormatting>
  <conditionalFormatting sqref="Y22">
    <cfRule type="expression" dxfId="4061" priority="2953" stopIfTrue="1">
      <formula>LEN(TRIM($Y$22))=0</formula>
    </cfRule>
  </conditionalFormatting>
  <conditionalFormatting sqref="Y23">
    <cfRule type="expression" dxfId="4060" priority="2954" stopIfTrue="1">
      <formula>LEN(TRIM($Y$23))=0</formula>
    </cfRule>
  </conditionalFormatting>
  <conditionalFormatting sqref="Y24">
    <cfRule type="expression" dxfId="4059" priority="2955" stopIfTrue="1">
      <formula>LEN(TRIM($Y$24))=0</formula>
    </cfRule>
  </conditionalFormatting>
  <conditionalFormatting sqref="AF22">
    <cfRule type="expression" dxfId="4058" priority="2956" stopIfTrue="1">
      <formula>LEN(TRIM($AF$22))=0</formula>
    </cfRule>
  </conditionalFormatting>
  <conditionalFormatting sqref="AG22">
    <cfRule type="expression" dxfId="4057" priority="2957" stopIfTrue="1">
      <formula>LEN(TRIM($AG$22))=0</formula>
    </cfRule>
  </conditionalFormatting>
  <conditionalFormatting sqref="AH22">
    <cfRule type="expression" dxfId="4056" priority="2958" stopIfTrue="1">
      <formula>LEN(TRIM($AH$22))=0</formula>
    </cfRule>
  </conditionalFormatting>
  <conditionalFormatting sqref="AI22">
    <cfRule type="expression" dxfId="4055" priority="2959" stopIfTrue="1">
      <formula>LEN(TRIM($AI$22))=0</formula>
    </cfRule>
  </conditionalFormatting>
  <conditionalFormatting sqref="AJ22">
    <cfRule type="expression" dxfId="4054" priority="2960" stopIfTrue="1">
      <formula>LEN(TRIM($AJ$22))=0</formula>
    </cfRule>
  </conditionalFormatting>
  <conditionalFormatting sqref="AF23">
    <cfRule type="expression" dxfId="4053" priority="2961" stopIfTrue="1">
      <formula>LEN(TRIM($AF$23))=0</formula>
    </cfRule>
  </conditionalFormatting>
  <conditionalFormatting sqref="AG23">
    <cfRule type="expression" dxfId="4052" priority="2962" stopIfTrue="1">
      <formula>LEN(TRIM($AG$23))=0</formula>
    </cfRule>
  </conditionalFormatting>
  <conditionalFormatting sqref="AH23">
    <cfRule type="expression" dxfId="4051" priority="2963" stopIfTrue="1">
      <formula>LEN(TRIM($AH$23))=0</formula>
    </cfRule>
  </conditionalFormatting>
  <conditionalFormatting sqref="AI23">
    <cfRule type="expression" dxfId="4050" priority="2964" stopIfTrue="1">
      <formula>LEN(TRIM($AI$23))=0</formula>
    </cfRule>
  </conditionalFormatting>
  <conditionalFormatting sqref="AJ23">
    <cfRule type="expression" dxfId="4049" priority="2965" stopIfTrue="1">
      <formula>LEN(TRIM($AJ$23))=0</formula>
    </cfRule>
  </conditionalFormatting>
  <conditionalFormatting sqref="AF24">
    <cfRule type="expression" dxfId="4048" priority="2966" stopIfTrue="1">
      <formula>LEN(TRIM($AF$24))=0</formula>
    </cfRule>
  </conditionalFormatting>
  <conditionalFormatting sqref="AG24">
    <cfRule type="expression" dxfId="4047" priority="2967" stopIfTrue="1">
      <formula>LEN(TRIM($AG$24))=0</formula>
    </cfRule>
  </conditionalFormatting>
  <conditionalFormatting sqref="AH24">
    <cfRule type="expression" dxfId="4046" priority="2968" stopIfTrue="1">
      <formula>LEN(TRIM($AH$24))=0</formula>
    </cfRule>
  </conditionalFormatting>
  <conditionalFormatting sqref="AI24">
    <cfRule type="expression" dxfId="4045" priority="2969" stopIfTrue="1">
      <formula>LEN(TRIM($AI$24))=0</formula>
    </cfRule>
  </conditionalFormatting>
  <conditionalFormatting sqref="AJ24">
    <cfRule type="expression" dxfId="4044" priority="2970" stopIfTrue="1">
      <formula>LEN(TRIM($AJ$24))=0</formula>
    </cfRule>
  </conditionalFormatting>
  <conditionalFormatting sqref="AL22">
    <cfRule type="expression" dxfId="4043" priority="2971" stopIfTrue="1">
      <formula>LEN(TRIM($AL$22))=0</formula>
    </cfRule>
  </conditionalFormatting>
  <conditionalFormatting sqref="AL23">
    <cfRule type="expression" dxfId="4042" priority="2972" stopIfTrue="1">
      <formula>LEN(TRIM($AL$23))=0</formula>
    </cfRule>
  </conditionalFormatting>
  <conditionalFormatting sqref="AL24">
    <cfRule type="expression" dxfId="4041" priority="2973" stopIfTrue="1">
      <formula>LEN(TRIM($AL$24))=0</formula>
    </cfRule>
  </conditionalFormatting>
  <conditionalFormatting sqref="F28">
    <cfRule type="expression" dxfId="4040" priority="2974" stopIfTrue="1">
      <formula>LEN(TRIM($F$28))=0</formula>
    </cfRule>
  </conditionalFormatting>
  <conditionalFormatting sqref="G28">
    <cfRule type="expression" dxfId="4039" priority="2975" stopIfTrue="1">
      <formula>LEN(TRIM($G$28))=0</formula>
    </cfRule>
  </conditionalFormatting>
  <conditionalFormatting sqref="H28">
    <cfRule type="expression" dxfId="4038" priority="2976" stopIfTrue="1">
      <formula>LEN(TRIM($H$28))=0</formula>
    </cfRule>
  </conditionalFormatting>
  <conditionalFormatting sqref="I28">
    <cfRule type="expression" dxfId="4037" priority="2977" stopIfTrue="1">
      <formula>LEN(TRIM($I$28))=0</formula>
    </cfRule>
  </conditionalFormatting>
  <conditionalFormatting sqref="J28">
    <cfRule type="expression" dxfId="4036" priority="2978" stopIfTrue="1">
      <formula>LEN(TRIM($J$28))=0</formula>
    </cfRule>
  </conditionalFormatting>
  <conditionalFormatting sqref="L28">
    <cfRule type="expression" dxfId="4035" priority="2979" stopIfTrue="1">
      <formula>LEN(TRIM($L$28))=0</formula>
    </cfRule>
  </conditionalFormatting>
  <conditionalFormatting sqref="S28">
    <cfRule type="expression" dxfId="4034" priority="2980" stopIfTrue="1">
      <formula>LEN(TRIM($S$28))=0</formula>
    </cfRule>
  </conditionalFormatting>
  <conditionalFormatting sqref="T28">
    <cfRule type="expression" dxfId="4033" priority="2981" stopIfTrue="1">
      <formula>LEN(TRIM($T$28))=0</formula>
    </cfRule>
  </conditionalFormatting>
  <conditionalFormatting sqref="U28">
    <cfRule type="expression" dxfId="4032" priority="2982" stopIfTrue="1">
      <formula>LEN(TRIM($U$28))=0</formula>
    </cfRule>
  </conditionalFormatting>
  <conditionalFormatting sqref="V28">
    <cfRule type="expression" dxfId="4031" priority="2983" stopIfTrue="1">
      <formula>LEN(TRIM($V$28))=0</formula>
    </cfRule>
  </conditionalFormatting>
  <conditionalFormatting sqref="W28">
    <cfRule type="expression" dxfId="4030" priority="2984" stopIfTrue="1">
      <formula>LEN(TRIM($W$28))=0</formula>
    </cfRule>
  </conditionalFormatting>
  <conditionalFormatting sqref="Y28">
    <cfRule type="expression" dxfId="4029" priority="2985" stopIfTrue="1">
      <formula>LEN(TRIM($Y$28))=0</formula>
    </cfRule>
  </conditionalFormatting>
  <conditionalFormatting sqref="AF28">
    <cfRule type="expression" dxfId="4028" priority="2986" stopIfTrue="1">
      <formula>LEN(TRIM($AF$28))=0</formula>
    </cfRule>
  </conditionalFormatting>
  <conditionalFormatting sqref="AG28">
    <cfRule type="expression" dxfId="4027" priority="2987" stopIfTrue="1">
      <formula>LEN(TRIM($AG$28))=0</formula>
    </cfRule>
  </conditionalFormatting>
  <conditionalFormatting sqref="AH28">
    <cfRule type="expression" dxfId="4026" priority="2988" stopIfTrue="1">
      <formula>LEN(TRIM($AH$28))=0</formula>
    </cfRule>
  </conditionalFormatting>
  <conditionalFormatting sqref="AI28">
    <cfRule type="expression" dxfId="4025" priority="2989" stopIfTrue="1">
      <formula>LEN(TRIM($AI$28))=0</formula>
    </cfRule>
  </conditionalFormatting>
  <conditionalFormatting sqref="AJ28">
    <cfRule type="expression" dxfId="4024" priority="2990" stopIfTrue="1">
      <formula>LEN(TRIM($AJ$28))=0</formula>
    </cfRule>
  </conditionalFormatting>
  <conditionalFormatting sqref="AL28">
    <cfRule type="expression" dxfId="4023" priority="2991" stopIfTrue="1">
      <formula>LEN(TRIM($AL$28))=0</formula>
    </cfRule>
  </conditionalFormatting>
  <conditionalFormatting sqref="F30">
    <cfRule type="expression" dxfId="4022" priority="2992" stopIfTrue="1">
      <formula>LEN(TRIM($F$30))=0</formula>
    </cfRule>
  </conditionalFormatting>
  <conditionalFormatting sqref="G30">
    <cfRule type="expression" dxfId="4021" priority="2993" stopIfTrue="1">
      <formula>LEN(TRIM($G$30))=0</formula>
    </cfRule>
  </conditionalFormatting>
  <conditionalFormatting sqref="H30">
    <cfRule type="expression" dxfId="4020" priority="2994" stopIfTrue="1">
      <formula>LEN(TRIM($H$30))=0</formula>
    </cfRule>
  </conditionalFormatting>
  <conditionalFormatting sqref="I30">
    <cfRule type="expression" dxfId="4019" priority="2995" stopIfTrue="1">
      <formula>LEN(TRIM($I$30))=0</formula>
    </cfRule>
  </conditionalFormatting>
  <conditionalFormatting sqref="J30">
    <cfRule type="expression" dxfId="4018" priority="2996" stopIfTrue="1">
      <formula>LEN(TRIM($J$30))=0</formula>
    </cfRule>
  </conditionalFormatting>
  <conditionalFormatting sqref="F31">
    <cfRule type="expression" dxfId="4017" priority="2997" stopIfTrue="1">
      <formula>LEN(TRIM($F$31))=0</formula>
    </cfRule>
  </conditionalFormatting>
  <conditionalFormatting sqref="G31">
    <cfRule type="expression" dxfId="4016" priority="2998" stopIfTrue="1">
      <formula>LEN(TRIM($G$31))=0</formula>
    </cfRule>
  </conditionalFormatting>
  <conditionalFormatting sqref="H31">
    <cfRule type="expression" dxfId="4015" priority="2999" stopIfTrue="1">
      <formula>LEN(TRIM($H$31))=0</formula>
    </cfRule>
  </conditionalFormatting>
  <conditionalFormatting sqref="I31">
    <cfRule type="expression" dxfId="4014" priority="3000" stopIfTrue="1">
      <formula>LEN(TRIM($I$31))=0</formula>
    </cfRule>
  </conditionalFormatting>
  <conditionalFormatting sqref="J31">
    <cfRule type="expression" dxfId="4013" priority="3001" stopIfTrue="1">
      <formula>LEN(TRIM($J$31))=0</formula>
    </cfRule>
  </conditionalFormatting>
  <conditionalFormatting sqref="F32">
    <cfRule type="expression" dxfId="4012" priority="3002" stopIfTrue="1">
      <formula>LEN(TRIM($F$32))=0</formula>
    </cfRule>
  </conditionalFormatting>
  <conditionalFormatting sqref="G32">
    <cfRule type="expression" dxfId="4011" priority="3003" stopIfTrue="1">
      <formula>LEN(TRIM($G$32))=0</formula>
    </cfRule>
  </conditionalFormatting>
  <conditionalFormatting sqref="H32">
    <cfRule type="expression" dxfId="4010" priority="3004" stopIfTrue="1">
      <formula>LEN(TRIM($H$32))=0</formula>
    </cfRule>
  </conditionalFormatting>
  <conditionalFormatting sqref="I32">
    <cfRule type="expression" dxfId="4009" priority="3005" stopIfTrue="1">
      <formula>LEN(TRIM($I$32))=0</formula>
    </cfRule>
  </conditionalFormatting>
  <conditionalFormatting sqref="J32">
    <cfRule type="expression" dxfId="4008" priority="3006" stopIfTrue="1">
      <formula>LEN(TRIM($J$32))=0</formula>
    </cfRule>
  </conditionalFormatting>
  <conditionalFormatting sqref="F33">
    <cfRule type="expression" dxfId="4007" priority="3007" stopIfTrue="1">
      <formula>LEN(TRIM($F$33))=0</formula>
    </cfRule>
  </conditionalFormatting>
  <conditionalFormatting sqref="G33">
    <cfRule type="expression" dxfId="4006" priority="3008" stopIfTrue="1">
      <formula>LEN(TRIM($G$33))=0</formula>
    </cfRule>
  </conditionalFormatting>
  <conditionalFormatting sqref="H33">
    <cfRule type="expression" dxfId="4005" priority="3009" stopIfTrue="1">
      <formula>LEN(TRIM($H$33))=0</formula>
    </cfRule>
  </conditionalFormatting>
  <conditionalFormatting sqref="I33">
    <cfRule type="expression" dxfId="4004" priority="3010" stopIfTrue="1">
      <formula>LEN(TRIM($I$33))=0</formula>
    </cfRule>
  </conditionalFormatting>
  <conditionalFormatting sqref="J33">
    <cfRule type="expression" dxfId="4003" priority="3011" stopIfTrue="1">
      <formula>LEN(TRIM($J$33))=0</formula>
    </cfRule>
  </conditionalFormatting>
  <conditionalFormatting sqref="L30">
    <cfRule type="expression" dxfId="4002" priority="3012" stopIfTrue="1">
      <formula>LEN(TRIM($L$30))=0</formula>
    </cfRule>
  </conditionalFormatting>
  <conditionalFormatting sqref="L31">
    <cfRule type="expression" dxfId="4001" priority="3013" stopIfTrue="1">
      <formula>LEN(TRIM($L$31))=0</formula>
    </cfRule>
  </conditionalFormatting>
  <conditionalFormatting sqref="L32">
    <cfRule type="expression" dxfId="4000" priority="3014" stopIfTrue="1">
      <formula>LEN(TRIM($L$32))=0</formula>
    </cfRule>
  </conditionalFormatting>
  <conditionalFormatting sqref="L33">
    <cfRule type="expression" dxfId="3999" priority="3015" stopIfTrue="1">
      <formula>LEN(TRIM($L$33))=0</formula>
    </cfRule>
  </conditionalFormatting>
  <conditionalFormatting sqref="AF30">
    <cfRule type="expression" dxfId="3998" priority="3016" stopIfTrue="1">
      <formula>LEN(TRIM($AF$30))=0</formula>
    </cfRule>
  </conditionalFormatting>
  <conditionalFormatting sqref="AG30">
    <cfRule type="expression" dxfId="3997" priority="3017" stopIfTrue="1">
      <formula>LEN(TRIM($AG$30))=0</formula>
    </cfRule>
  </conditionalFormatting>
  <conditionalFormatting sqref="AH30">
    <cfRule type="expression" dxfId="3996" priority="3018" stopIfTrue="1">
      <formula>LEN(TRIM($AH$30))=0</formula>
    </cfRule>
  </conditionalFormatting>
  <conditionalFormatting sqref="AI30">
    <cfRule type="expression" dxfId="3995" priority="3019" stopIfTrue="1">
      <formula>LEN(TRIM($AI$30))=0</formula>
    </cfRule>
  </conditionalFormatting>
  <conditionalFormatting sqref="AJ30">
    <cfRule type="expression" dxfId="3994" priority="3020" stopIfTrue="1">
      <formula>LEN(TRIM($AJ$30))=0</formula>
    </cfRule>
  </conditionalFormatting>
  <conditionalFormatting sqref="AF31">
    <cfRule type="expression" dxfId="3993" priority="3021" stopIfTrue="1">
      <formula>LEN(TRIM($AF$31))=0</formula>
    </cfRule>
  </conditionalFormatting>
  <conditionalFormatting sqref="AG31">
    <cfRule type="expression" dxfId="3992" priority="3022" stopIfTrue="1">
      <formula>LEN(TRIM($AG$31))=0</formula>
    </cfRule>
  </conditionalFormatting>
  <conditionalFormatting sqref="AH31">
    <cfRule type="expression" dxfId="3991" priority="3023" stopIfTrue="1">
      <formula>LEN(TRIM($AH$31))=0</formula>
    </cfRule>
  </conditionalFormatting>
  <conditionalFormatting sqref="AI31">
    <cfRule type="expression" dxfId="3990" priority="3024" stopIfTrue="1">
      <formula>LEN(TRIM($AI$31))=0</formula>
    </cfRule>
  </conditionalFormatting>
  <conditionalFormatting sqref="AJ31">
    <cfRule type="expression" dxfId="3989" priority="3025" stopIfTrue="1">
      <formula>LEN(TRIM($AJ$31))=0</formula>
    </cfRule>
  </conditionalFormatting>
  <conditionalFormatting sqref="AF32">
    <cfRule type="expression" dxfId="3988" priority="3026" stopIfTrue="1">
      <formula>LEN(TRIM($AF$32))=0</formula>
    </cfRule>
  </conditionalFormatting>
  <conditionalFormatting sqref="AG32">
    <cfRule type="expression" dxfId="3987" priority="3027" stopIfTrue="1">
      <formula>LEN(TRIM($AG$32))=0</formula>
    </cfRule>
  </conditionalFormatting>
  <conditionalFormatting sqref="AH32">
    <cfRule type="expression" dxfId="3986" priority="3028" stopIfTrue="1">
      <formula>LEN(TRIM($AH$32))=0</formula>
    </cfRule>
  </conditionalFormatting>
  <conditionalFormatting sqref="AI32">
    <cfRule type="expression" dxfId="3985" priority="3029" stopIfTrue="1">
      <formula>LEN(TRIM($AI$32))=0</formula>
    </cfRule>
  </conditionalFormatting>
  <conditionalFormatting sqref="AJ32">
    <cfRule type="expression" dxfId="3984" priority="3030" stopIfTrue="1">
      <formula>LEN(TRIM($AJ$32))=0</formula>
    </cfRule>
  </conditionalFormatting>
  <conditionalFormatting sqref="AF33">
    <cfRule type="expression" dxfId="3983" priority="3031" stopIfTrue="1">
      <formula>LEN(TRIM($AF$33))=0</formula>
    </cfRule>
  </conditionalFormatting>
  <conditionalFormatting sqref="AG33">
    <cfRule type="expression" dxfId="3982" priority="3032" stopIfTrue="1">
      <formula>LEN(TRIM($AG$33))=0</formula>
    </cfRule>
  </conditionalFormatting>
  <conditionalFormatting sqref="AH33">
    <cfRule type="expression" dxfId="3981" priority="3033" stopIfTrue="1">
      <formula>LEN(TRIM($AH$33))=0</formula>
    </cfRule>
  </conditionalFormatting>
  <conditionalFormatting sqref="AI33">
    <cfRule type="expression" dxfId="3980" priority="3034" stopIfTrue="1">
      <formula>LEN(TRIM($AI$33))=0</formula>
    </cfRule>
  </conditionalFormatting>
  <conditionalFormatting sqref="AJ33">
    <cfRule type="expression" dxfId="3979" priority="3035" stopIfTrue="1">
      <formula>LEN(TRIM($AJ$33))=0</formula>
    </cfRule>
  </conditionalFormatting>
  <conditionalFormatting sqref="AL30">
    <cfRule type="expression" dxfId="3978" priority="3036" stopIfTrue="1">
      <formula>LEN(TRIM($AL$30))=0</formula>
    </cfRule>
  </conditionalFormatting>
  <conditionalFormatting sqref="AL31">
    <cfRule type="expression" dxfId="3977" priority="3037" stopIfTrue="1">
      <formula>LEN(TRIM($AL$31))=0</formula>
    </cfRule>
  </conditionalFormatting>
  <conditionalFormatting sqref="AL32">
    <cfRule type="expression" dxfId="3976" priority="3038" stopIfTrue="1">
      <formula>LEN(TRIM($AL$32))=0</formula>
    </cfRule>
  </conditionalFormatting>
  <conditionalFormatting sqref="AL33">
    <cfRule type="expression" dxfId="3975" priority="3039" stopIfTrue="1">
      <formula>LEN(TRIM($AL$33))=0</formula>
    </cfRule>
  </conditionalFormatting>
  <conditionalFormatting sqref="F35">
    <cfRule type="expression" dxfId="3974" priority="3040" stopIfTrue="1">
      <formula>LEN(TRIM($F$35))=0</formula>
    </cfRule>
  </conditionalFormatting>
  <conditionalFormatting sqref="G35">
    <cfRule type="expression" dxfId="3973" priority="3041" stopIfTrue="1">
      <formula>LEN(TRIM($G$35))=0</formula>
    </cfRule>
  </conditionalFormatting>
  <conditionalFormatting sqref="H35">
    <cfRule type="expression" dxfId="3972" priority="3042" stopIfTrue="1">
      <formula>LEN(TRIM($H$35))=0</formula>
    </cfRule>
  </conditionalFormatting>
  <conditionalFormatting sqref="I35">
    <cfRule type="expression" dxfId="3971" priority="3043" stopIfTrue="1">
      <formula>LEN(TRIM($I$35))=0</formula>
    </cfRule>
  </conditionalFormatting>
  <conditionalFormatting sqref="J35">
    <cfRule type="expression" dxfId="3970" priority="3044" stopIfTrue="1">
      <formula>LEN(TRIM($J$35))=0</formula>
    </cfRule>
  </conditionalFormatting>
  <conditionalFormatting sqref="L35">
    <cfRule type="expression" dxfId="3969" priority="3045" stopIfTrue="1">
      <formula>LEN(TRIM($L$35))=0</formula>
    </cfRule>
  </conditionalFormatting>
  <conditionalFormatting sqref="S30">
    <cfRule type="expression" dxfId="3968" priority="3046" stopIfTrue="1">
      <formula>LEN(TRIM($S$30))=0</formula>
    </cfRule>
  </conditionalFormatting>
  <conditionalFormatting sqref="T30">
    <cfRule type="expression" dxfId="3967" priority="3047" stopIfTrue="1">
      <formula>LEN(TRIM($T$30))=0</formula>
    </cfRule>
  </conditionalFormatting>
  <conditionalFormatting sqref="U30">
    <cfRule type="expression" dxfId="3966" priority="3048" stopIfTrue="1">
      <formula>LEN(TRIM($U$30))=0</formula>
    </cfRule>
  </conditionalFormatting>
  <conditionalFormatting sqref="V30">
    <cfRule type="expression" dxfId="3965" priority="3049" stopIfTrue="1">
      <formula>LEN(TRIM($V$30))=0</formula>
    </cfRule>
  </conditionalFormatting>
  <conditionalFormatting sqref="W30">
    <cfRule type="expression" dxfId="3964" priority="3050" stopIfTrue="1">
      <formula>LEN(TRIM($W$30))=0</formula>
    </cfRule>
  </conditionalFormatting>
  <conditionalFormatting sqref="S31">
    <cfRule type="expression" dxfId="3963" priority="3051" stopIfTrue="1">
      <formula>LEN(TRIM($S$31))=0</formula>
    </cfRule>
  </conditionalFormatting>
  <conditionalFormatting sqref="T31">
    <cfRule type="expression" dxfId="3962" priority="3052" stopIfTrue="1">
      <formula>LEN(TRIM($T$31))=0</formula>
    </cfRule>
  </conditionalFormatting>
  <conditionalFormatting sqref="U31">
    <cfRule type="expression" dxfId="3961" priority="3053" stopIfTrue="1">
      <formula>LEN(TRIM($U$31))=0</formula>
    </cfRule>
  </conditionalFormatting>
  <conditionalFormatting sqref="V31">
    <cfRule type="expression" dxfId="3960" priority="3054" stopIfTrue="1">
      <formula>LEN(TRIM($V$31))=0</formula>
    </cfRule>
  </conditionalFormatting>
  <conditionalFormatting sqref="W31">
    <cfRule type="expression" dxfId="3959" priority="3055" stopIfTrue="1">
      <formula>LEN(TRIM($W$31))=0</formula>
    </cfRule>
  </conditionalFormatting>
  <conditionalFormatting sqref="S32">
    <cfRule type="expression" dxfId="3958" priority="3056" stopIfTrue="1">
      <formula>LEN(TRIM($S$32))=0</formula>
    </cfRule>
  </conditionalFormatting>
  <conditionalFormatting sqref="T32">
    <cfRule type="expression" dxfId="3957" priority="3057" stopIfTrue="1">
      <formula>LEN(TRIM($T$32))=0</formula>
    </cfRule>
  </conditionalFormatting>
  <conditionalFormatting sqref="U32">
    <cfRule type="expression" dxfId="3956" priority="3058" stopIfTrue="1">
      <formula>LEN(TRIM($U$32))=0</formula>
    </cfRule>
  </conditionalFormatting>
  <conditionalFormatting sqref="V32">
    <cfRule type="expression" dxfId="3955" priority="3059" stopIfTrue="1">
      <formula>LEN(TRIM($V$32))=0</formula>
    </cfRule>
  </conditionalFormatting>
  <conditionalFormatting sqref="W32">
    <cfRule type="expression" dxfId="3954" priority="3060" stopIfTrue="1">
      <formula>LEN(TRIM($W$32))=0</formula>
    </cfRule>
  </conditionalFormatting>
  <conditionalFormatting sqref="S33">
    <cfRule type="expression" dxfId="3953" priority="3061" stopIfTrue="1">
      <formula>LEN(TRIM($S$33))=0</formula>
    </cfRule>
  </conditionalFormatting>
  <conditionalFormatting sqref="T33">
    <cfRule type="expression" dxfId="3952" priority="3062" stopIfTrue="1">
      <formula>LEN(TRIM($T$33))=0</formula>
    </cfRule>
  </conditionalFormatting>
  <conditionalFormatting sqref="U33">
    <cfRule type="expression" dxfId="3951" priority="3063" stopIfTrue="1">
      <formula>LEN(TRIM($U$33))=0</formula>
    </cfRule>
  </conditionalFormatting>
  <conditionalFormatting sqref="V33">
    <cfRule type="expression" dxfId="3950" priority="3064" stopIfTrue="1">
      <formula>LEN(TRIM($V$33))=0</formula>
    </cfRule>
  </conditionalFormatting>
  <conditionalFormatting sqref="W33">
    <cfRule type="expression" dxfId="3949" priority="3065" stopIfTrue="1">
      <formula>LEN(TRIM($W$33))=0</formula>
    </cfRule>
  </conditionalFormatting>
  <conditionalFormatting sqref="S34">
    <cfRule type="expression" dxfId="3948" priority="3066" stopIfTrue="1">
      <formula>LEN(TRIM($S$34))=0</formula>
    </cfRule>
  </conditionalFormatting>
  <conditionalFormatting sqref="T34">
    <cfRule type="expression" dxfId="3947" priority="3067" stopIfTrue="1">
      <formula>LEN(TRIM($T$34))=0</formula>
    </cfRule>
  </conditionalFormatting>
  <conditionalFormatting sqref="U34">
    <cfRule type="expression" dxfId="3946" priority="3068" stopIfTrue="1">
      <formula>LEN(TRIM($U$34))=0</formula>
    </cfRule>
  </conditionalFormatting>
  <conditionalFormatting sqref="V34">
    <cfRule type="expression" dxfId="3945" priority="3069" stopIfTrue="1">
      <formula>LEN(TRIM($V$34))=0</formula>
    </cfRule>
  </conditionalFormatting>
  <conditionalFormatting sqref="W34">
    <cfRule type="expression" dxfId="3944" priority="3070" stopIfTrue="1">
      <formula>LEN(TRIM($W$34))=0</formula>
    </cfRule>
  </conditionalFormatting>
  <conditionalFormatting sqref="S35">
    <cfRule type="expression" dxfId="3943" priority="3071" stopIfTrue="1">
      <formula>LEN(TRIM($S$35))=0</formula>
    </cfRule>
  </conditionalFormatting>
  <conditionalFormatting sqref="T35">
    <cfRule type="expression" dxfId="3942" priority="3072" stopIfTrue="1">
      <formula>LEN(TRIM($T$35))=0</formula>
    </cfRule>
  </conditionalFormatting>
  <conditionalFormatting sqref="U35">
    <cfRule type="expression" dxfId="3941" priority="3073" stopIfTrue="1">
      <formula>LEN(TRIM($U$35))=0</formula>
    </cfRule>
  </conditionalFormatting>
  <conditionalFormatting sqref="V35">
    <cfRule type="expression" dxfId="3940" priority="3074" stopIfTrue="1">
      <formula>LEN(TRIM($V$35))=0</formula>
    </cfRule>
  </conditionalFormatting>
  <conditionalFormatting sqref="W35">
    <cfRule type="expression" dxfId="3939" priority="3075" stopIfTrue="1">
      <formula>LEN(TRIM($W$35))=0</formula>
    </cfRule>
  </conditionalFormatting>
  <conditionalFormatting sqref="Y30">
    <cfRule type="expression" dxfId="3938" priority="3076" stopIfTrue="1">
      <formula>LEN(TRIM($Y$30))=0</formula>
    </cfRule>
  </conditionalFormatting>
  <conditionalFormatting sqref="Y31">
    <cfRule type="expression" dxfId="3937" priority="3077" stopIfTrue="1">
      <formula>LEN(TRIM($Y$31))=0</formula>
    </cfRule>
  </conditionalFormatting>
  <conditionalFormatting sqref="Y32">
    <cfRule type="expression" dxfId="3936" priority="3078" stopIfTrue="1">
      <formula>LEN(TRIM($Y$32))=0</formula>
    </cfRule>
  </conditionalFormatting>
  <conditionalFormatting sqref="Y33">
    <cfRule type="expression" dxfId="3935" priority="3079" stopIfTrue="1">
      <formula>LEN(TRIM($Y$33))=0</formula>
    </cfRule>
  </conditionalFormatting>
  <conditionalFormatting sqref="Y34">
    <cfRule type="expression" dxfId="3934" priority="3080" stopIfTrue="1">
      <formula>LEN(TRIM($Y$34))=0</formula>
    </cfRule>
  </conditionalFormatting>
  <conditionalFormatting sqref="Y35">
    <cfRule type="expression" dxfId="3933" priority="3081" stopIfTrue="1">
      <formula>LEN(TRIM($Y$35))=0</formula>
    </cfRule>
  </conditionalFormatting>
  <conditionalFormatting sqref="AF35">
    <cfRule type="expression" dxfId="3932" priority="3082" stopIfTrue="1">
      <formula>LEN(TRIM($AF$35))=0</formula>
    </cfRule>
  </conditionalFormatting>
  <conditionalFormatting sqref="AG35">
    <cfRule type="expression" dxfId="3931" priority="3083" stopIfTrue="1">
      <formula>LEN(TRIM($AG$35))=0</formula>
    </cfRule>
  </conditionalFormatting>
  <conditionalFormatting sqref="AH35">
    <cfRule type="expression" dxfId="3930" priority="3084" stopIfTrue="1">
      <formula>LEN(TRIM($AH$35))=0</formula>
    </cfRule>
  </conditionalFormatting>
  <conditionalFormatting sqref="AI35">
    <cfRule type="expression" dxfId="3929" priority="3085" stopIfTrue="1">
      <formula>LEN(TRIM($AI$35))=0</formula>
    </cfRule>
  </conditionalFormatting>
  <conditionalFormatting sqref="AJ35">
    <cfRule type="expression" dxfId="3928" priority="3086" stopIfTrue="1">
      <formula>LEN(TRIM($AJ$35))=0</formula>
    </cfRule>
  </conditionalFormatting>
  <conditionalFormatting sqref="AL35">
    <cfRule type="expression" dxfId="3927" priority="3087" stopIfTrue="1">
      <formula>LEN(TRIM($AL$35))=0</formula>
    </cfRule>
  </conditionalFormatting>
  <conditionalFormatting sqref="F37">
    <cfRule type="expression" dxfId="3926" priority="3088" stopIfTrue="1">
      <formula>LEN(TRIM($F$37))=0</formula>
    </cfRule>
  </conditionalFormatting>
  <conditionalFormatting sqref="G37">
    <cfRule type="expression" dxfId="3925" priority="3089" stopIfTrue="1">
      <formula>LEN(TRIM($G$37))=0</formula>
    </cfRule>
  </conditionalFormatting>
  <conditionalFormatting sqref="H37">
    <cfRule type="expression" dxfId="3924" priority="3090" stopIfTrue="1">
      <formula>LEN(TRIM($H$37))=0</formula>
    </cfRule>
  </conditionalFormatting>
  <conditionalFormatting sqref="I37">
    <cfRule type="expression" dxfId="3923" priority="3091" stopIfTrue="1">
      <formula>LEN(TRIM($I$37))=0</formula>
    </cfRule>
  </conditionalFormatting>
  <conditionalFormatting sqref="J37">
    <cfRule type="expression" dxfId="3922" priority="3092" stopIfTrue="1">
      <formula>LEN(TRIM($J$37))=0</formula>
    </cfRule>
  </conditionalFormatting>
  <conditionalFormatting sqref="L37">
    <cfRule type="expression" dxfId="3921" priority="3093" stopIfTrue="1">
      <formula>LEN(TRIM($L$37))=0</formula>
    </cfRule>
  </conditionalFormatting>
  <conditionalFormatting sqref="S37">
    <cfRule type="expression" dxfId="3920" priority="3094" stopIfTrue="1">
      <formula>LEN(TRIM($S$37))=0</formula>
    </cfRule>
  </conditionalFormatting>
  <conditionalFormatting sqref="T37">
    <cfRule type="expression" dxfId="3919" priority="3095" stopIfTrue="1">
      <formula>LEN(TRIM($T$37))=0</formula>
    </cfRule>
  </conditionalFormatting>
  <conditionalFormatting sqref="U37">
    <cfRule type="expression" dxfId="3918" priority="3096" stopIfTrue="1">
      <formula>LEN(TRIM($U$37))=0</formula>
    </cfRule>
  </conditionalFormatting>
  <conditionalFormatting sqref="V37">
    <cfRule type="expression" dxfId="3917" priority="3097" stopIfTrue="1">
      <formula>LEN(TRIM($V$37))=0</formula>
    </cfRule>
  </conditionalFormatting>
  <conditionalFormatting sqref="W37">
    <cfRule type="expression" dxfId="3916" priority="3098" stopIfTrue="1">
      <formula>LEN(TRIM($W$37))=0</formula>
    </cfRule>
  </conditionalFormatting>
  <conditionalFormatting sqref="Y37">
    <cfRule type="expression" dxfId="3915" priority="3099" stopIfTrue="1">
      <formula>LEN(TRIM($Y$37))=0</formula>
    </cfRule>
  </conditionalFormatting>
  <conditionalFormatting sqref="AF37">
    <cfRule type="expression" dxfId="3914" priority="3100" stopIfTrue="1">
      <formula>LEN(TRIM($AF$37))=0</formula>
    </cfRule>
  </conditionalFormatting>
  <conditionalFormatting sqref="AG37">
    <cfRule type="expression" dxfId="3913" priority="3101" stopIfTrue="1">
      <formula>LEN(TRIM($AG$37))=0</formula>
    </cfRule>
  </conditionalFormatting>
  <conditionalFormatting sqref="AH37">
    <cfRule type="expression" dxfId="3912" priority="3102" stopIfTrue="1">
      <formula>LEN(TRIM($AH$37))=0</formula>
    </cfRule>
  </conditionalFormatting>
  <conditionalFormatting sqref="AI37">
    <cfRule type="expression" dxfId="3911" priority="3103" stopIfTrue="1">
      <formula>LEN(TRIM($AI$37))=0</formula>
    </cfRule>
  </conditionalFormatting>
  <conditionalFormatting sqref="AJ37">
    <cfRule type="expression" dxfId="3910" priority="3104" stopIfTrue="1">
      <formula>LEN(TRIM($AJ$37))=0</formula>
    </cfRule>
  </conditionalFormatting>
  <conditionalFormatting sqref="AL37">
    <cfRule type="expression" dxfId="3909" priority="3105" stopIfTrue="1">
      <formula>LEN(TRIM($AL$37))=0</formula>
    </cfRule>
  </conditionalFormatting>
  <conditionalFormatting sqref="F42">
    <cfRule type="expression" dxfId="3908" priority="3106" stopIfTrue="1">
      <formula>LEN(TRIM($F$42))=0</formula>
    </cfRule>
  </conditionalFormatting>
  <conditionalFormatting sqref="G42">
    <cfRule type="expression" dxfId="3907" priority="3107" stopIfTrue="1">
      <formula>LEN(TRIM($G$42))=0</formula>
    </cfRule>
  </conditionalFormatting>
  <conditionalFormatting sqref="H42">
    <cfRule type="expression" dxfId="3906" priority="3108" stopIfTrue="1">
      <formula>LEN(TRIM($H$42))=0</formula>
    </cfRule>
  </conditionalFormatting>
  <conditionalFormatting sqref="I42">
    <cfRule type="expression" dxfId="3905" priority="3109" stopIfTrue="1">
      <formula>LEN(TRIM($I$42))=0</formula>
    </cfRule>
  </conditionalFormatting>
  <conditionalFormatting sqref="J42">
    <cfRule type="expression" dxfId="3904" priority="3110" stopIfTrue="1">
      <formula>LEN(TRIM($J$42))=0</formula>
    </cfRule>
  </conditionalFormatting>
  <conditionalFormatting sqref="L42">
    <cfRule type="expression" dxfId="3903" priority="3111" stopIfTrue="1">
      <formula>LEN(TRIM($L$42))=0</formula>
    </cfRule>
  </conditionalFormatting>
  <conditionalFormatting sqref="S42">
    <cfRule type="expression" dxfId="3902" priority="3112" stopIfTrue="1">
      <formula>LEN(TRIM($S$42))=0</formula>
    </cfRule>
  </conditionalFormatting>
  <conditionalFormatting sqref="T42">
    <cfRule type="expression" dxfId="3901" priority="3113" stopIfTrue="1">
      <formula>LEN(TRIM($T$42))=0</formula>
    </cfRule>
  </conditionalFormatting>
  <conditionalFormatting sqref="U42">
    <cfRule type="expression" dxfId="3900" priority="3114" stopIfTrue="1">
      <formula>LEN(TRIM($U$42))=0</formula>
    </cfRule>
  </conditionalFormatting>
  <conditionalFormatting sqref="V42">
    <cfRule type="expression" dxfId="3899" priority="3115" stopIfTrue="1">
      <formula>LEN(TRIM($V$42))=0</formula>
    </cfRule>
  </conditionalFormatting>
  <conditionalFormatting sqref="W42">
    <cfRule type="expression" dxfId="3898" priority="3116" stopIfTrue="1">
      <formula>LEN(TRIM($W$42))=0</formula>
    </cfRule>
  </conditionalFormatting>
  <conditionalFormatting sqref="Y42">
    <cfRule type="expression" dxfId="3897" priority="3117" stopIfTrue="1">
      <formula>LEN(TRIM($Y$42))=0</formula>
    </cfRule>
  </conditionalFormatting>
  <conditionalFormatting sqref="AF42">
    <cfRule type="expression" dxfId="3896" priority="3118" stopIfTrue="1">
      <formula>LEN(TRIM($AF$42))=0</formula>
    </cfRule>
  </conditionalFormatting>
  <conditionalFormatting sqref="AG42">
    <cfRule type="expression" dxfId="3895" priority="3119" stopIfTrue="1">
      <formula>LEN(TRIM($AG$42))=0</formula>
    </cfRule>
  </conditionalFormatting>
  <conditionalFormatting sqref="AH42">
    <cfRule type="expression" dxfId="3894" priority="3120" stopIfTrue="1">
      <formula>LEN(TRIM($AH$42))=0</formula>
    </cfRule>
  </conditionalFormatting>
  <conditionalFormatting sqref="AI42">
    <cfRule type="expression" dxfId="3893" priority="3121" stopIfTrue="1">
      <formula>LEN(TRIM($AI$42))=0</formula>
    </cfRule>
  </conditionalFormatting>
  <conditionalFormatting sqref="AJ42">
    <cfRule type="expression" dxfId="3892" priority="3122" stopIfTrue="1">
      <formula>LEN(TRIM($AJ$42))=0</formula>
    </cfRule>
  </conditionalFormatting>
  <conditionalFormatting sqref="AL42">
    <cfRule type="expression" dxfId="3891" priority="3123" stopIfTrue="1">
      <formula>LEN(TRIM($AL$42))=0</formula>
    </cfRule>
  </conditionalFormatting>
  <conditionalFormatting sqref="F45">
    <cfRule type="expression" dxfId="3890" priority="3124" stopIfTrue="1">
      <formula>LEN(TRIM($F$45))=0</formula>
    </cfRule>
  </conditionalFormatting>
  <conditionalFormatting sqref="G45">
    <cfRule type="expression" dxfId="3889" priority="3125" stopIfTrue="1">
      <formula>LEN(TRIM($G$45))=0</formula>
    </cfRule>
  </conditionalFormatting>
  <conditionalFormatting sqref="H45">
    <cfRule type="expression" dxfId="3888" priority="3126" stopIfTrue="1">
      <formula>LEN(TRIM($H$45))=0</formula>
    </cfRule>
  </conditionalFormatting>
  <conditionalFormatting sqref="I45">
    <cfRule type="expression" dxfId="3887" priority="3127" stopIfTrue="1">
      <formula>LEN(TRIM($I$45))=0</formula>
    </cfRule>
  </conditionalFormatting>
  <conditionalFormatting sqref="J45">
    <cfRule type="expression" dxfId="3886" priority="3128" stopIfTrue="1">
      <formula>LEN(TRIM($J$45))=0</formula>
    </cfRule>
  </conditionalFormatting>
  <conditionalFormatting sqref="F46">
    <cfRule type="expression" dxfId="3885" priority="3129" stopIfTrue="1">
      <formula>LEN(TRIM($F$46))=0</formula>
    </cfRule>
  </conditionalFormatting>
  <conditionalFormatting sqref="G46">
    <cfRule type="expression" dxfId="3884" priority="3130" stopIfTrue="1">
      <formula>LEN(TRIM($G$46))=0</formula>
    </cfRule>
  </conditionalFormatting>
  <conditionalFormatting sqref="H46">
    <cfRule type="expression" dxfId="3883" priority="3131" stopIfTrue="1">
      <formula>LEN(TRIM($H$46))=0</formula>
    </cfRule>
  </conditionalFormatting>
  <conditionalFormatting sqref="I46">
    <cfRule type="expression" dxfId="3882" priority="3132" stopIfTrue="1">
      <formula>LEN(TRIM($I$46))=0</formula>
    </cfRule>
  </conditionalFormatting>
  <conditionalFormatting sqref="J46">
    <cfRule type="expression" dxfId="3881" priority="3133" stopIfTrue="1">
      <formula>LEN(TRIM($J$46))=0</formula>
    </cfRule>
  </conditionalFormatting>
  <conditionalFormatting sqref="F47">
    <cfRule type="expression" dxfId="3880" priority="3134" stopIfTrue="1">
      <formula>LEN(TRIM($F$47))=0</formula>
    </cfRule>
  </conditionalFormatting>
  <conditionalFormatting sqref="G47">
    <cfRule type="expression" dxfId="3879" priority="3135" stopIfTrue="1">
      <formula>LEN(TRIM($G$47))=0</formula>
    </cfRule>
  </conditionalFormatting>
  <conditionalFormatting sqref="H47">
    <cfRule type="expression" dxfId="3878" priority="3136" stopIfTrue="1">
      <formula>LEN(TRIM($H$47))=0</formula>
    </cfRule>
  </conditionalFormatting>
  <conditionalFormatting sqref="I47">
    <cfRule type="expression" dxfId="3877" priority="3137" stopIfTrue="1">
      <formula>LEN(TRIM($I$47))=0</formula>
    </cfRule>
  </conditionalFormatting>
  <conditionalFormatting sqref="J47">
    <cfRule type="expression" dxfId="3876" priority="3138" stopIfTrue="1">
      <formula>LEN(TRIM($J$47))=0</formula>
    </cfRule>
  </conditionalFormatting>
  <conditionalFormatting sqref="F48">
    <cfRule type="expression" dxfId="3875" priority="3139" stopIfTrue="1">
      <formula>LEN(TRIM($F$48))=0</formula>
    </cfRule>
  </conditionalFormatting>
  <conditionalFormatting sqref="G48">
    <cfRule type="expression" dxfId="3874" priority="3140" stopIfTrue="1">
      <formula>LEN(TRIM($G$48))=0</formula>
    </cfRule>
  </conditionalFormatting>
  <conditionalFormatting sqref="H48">
    <cfRule type="expression" dxfId="3873" priority="3141" stopIfTrue="1">
      <formula>LEN(TRIM($H$48))=0</formula>
    </cfRule>
  </conditionalFormatting>
  <conditionalFormatting sqref="I48">
    <cfRule type="expression" dxfId="3872" priority="3142" stopIfTrue="1">
      <formula>LEN(TRIM($I$48))=0</formula>
    </cfRule>
  </conditionalFormatting>
  <conditionalFormatting sqref="J48">
    <cfRule type="expression" dxfId="3871" priority="3143" stopIfTrue="1">
      <formula>LEN(TRIM($J$48))=0</formula>
    </cfRule>
  </conditionalFormatting>
  <conditionalFormatting sqref="L45">
    <cfRule type="expression" dxfId="3870" priority="3144" stopIfTrue="1">
      <formula>LEN(TRIM($L$45))=0</formula>
    </cfRule>
  </conditionalFormatting>
  <conditionalFormatting sqref="L46">
    <cfRule type="expression" dxfId="3869" priority="3145" stopIfTrue="1">
      <formula>LEN(TRIM($L$46))=0</formula>
    </cfRule>
  </conditionalFormatting>
  <conditionalFormatting sqref="L47">
    <cfRule type="expression" dxfId="3868" priority="3146" stopIfTrue="1">
      <formula>LEN(TRIM($L$47))=0</formula>
    </cfRule>
  </conditionalFormatting>
  <conditionalFormatting sqref="L48">
    <cfRule type="expression" dxfId="3867" priority="3147" stopIfTrue="1">
      <formula>LEN(TRIM($L$48))=0</formula>
    </cfRule>
  </conditionalFormatting>
  <conditionalFormatting sqref="S45">
    <cfRule type="expression" dxfId="3866" priority="3148" stopIfTrue="1">
      <formula>LEN(TRIM($S$45))=0</formula>
    </cfRule>
  </conditionalFormatting>
  <conditionalFormatting sqref="T45">
    <cfRule type="expression" dxfId="3865" priority="3149" stopIfTrue="1">
      <formula>LEN(TRIM($T$45))=0</formula>
    </cfRule>
  </conditionalFormatting>
  <conditionalFormatting sqref="U45">
    <cfRule type="expression" dxfId="3864" priority="3150" stopIfTrue="1">
      <formula>LEN(TRIM($U$45))=0</formula>
    </cfRule>
  </conditionalFormatting>
  <conditionalFormatting sqref="V45">
    <cfRule type="expression" dxfId="3863" priority="3151" stopIfTrue="1">
      <formula>LEN(TRIM($V$45))=0</formula>
    </cfRule>
  </conditionalFormatting>
  <conditionalFormatting sqref="W45">
    <cfRule type="expression" dxfId="3862" priority="3152" stopIfTrue="1">
      <formula>LEN(TRIM($W$45))=0</formula>
    </cfRule>
  </conditionalFormatting>
  <conditionalFormatting sqref="S46">
    <cfRule type="expression" dxfId="3861" priority="3153" stopIfTrue="1">
      <formula>LEN(TRIM($S$46))=0</formula>
    </cfRule>
  </conditionalFormatting>
  <conditionalFormatting sqref="T46">
    <cfRule type="expression" dxfId="3860" priority="3154" stopIfTrue="1">
      <formula>LEN(TRIM($T$46))=0</formula>
    </cfRule>
  </conditionalFormatting>
  <conditionalFormatting sqref="U46">
    <cfRule type="expression" dxfId="3859" priority="3155" stopIfTrue="1">
      <formula>LEN(TRIM($U$46))=0</formula>
    </cfRule>
  </conditionalFormatting>
  <conditionalFormatting sqref="V46">
    <cfRule type="expression" dxfId="3858" priority="3156" stopIfTrue="1">
      <formula>LEN(TRIM($V$46))=0</formula>
    </cfRule>
  </conditionalFormatting>
  <conditionalFormatting sqref="W46">
    <cfRule type="expression" dxfId="3857" priority="3157" stopIfTrue="1">
      <formula>LEN(TRIM($W$46))=0</formula>
    </cfRule>
  </conditionalFormatting>
  <conditionalFormatting sqref="S47">
    <cfRule type="expression" dxfId="3856" priority="3158" stopIfTrue="1">
      <formula>LEN(TRIM($S$47))=0</formula>
    </cfRule>
  </conditionalFormatting>
  <conditionalFormatting sqref="T47">
    <cfRule type="expression" dxfId="3855" priority="3159" stopIfTrue="1">
      <formula>LEN(TRIM($T$47))=0</formula>
    </cfRule>
  </conditionalFormatting>
  <conditionalFormatting sqref="U47">
    <cfRule type="expression" dxfId="3854" priority="3160" stopIfTrue="1">
      <formula>LEN(TRIM($U$47))=0</formula>
    </cfRule>
  </conditionalFormatting>
  <conditionalFormatting sqref="V47">
    <cfRule type="expression" dxfId="3853" priority="3161" stopIfTrue="1">
      <formula>LEN(TRIM($V$47))=0</formula>
    </cfRule>
  </conditionalFormatting>
  <conditionalFormatting sqref="W47">
    <cfRule type="expression" dxfId="3852" priority="3162" stopIfTrue="1">
      <formula>LEN(TRIM($W$47))=0</formula>
    </cfRule>
  </conditionalFormatting>
  <conditionalFormatting sqref="S48">
    <cfRule type="expression" dxfId="3851" priority="3163" stopIfTrue="1">
      <formula>LEN(TRIM($S$48))=0</formula>
    </cfRule>
  </conditionalFormatting>
  <conditionalFormatting sqref="T48">
    <cfRule type="expression" dxfId="3850" priority="3164" stopIfTrue="1">
      <formula>LEN(TRIM($T$48))=0</formula>
    </cfRule>
  </conditionalFormatting>
  <conditionalFormatting sqref="U48">
    <cfRule type="expression" dxfId="3849" priority="3165" stopIfTrue="1">
      <formula>LEN(TRIM($U$48))=0</formula>
    </cfRule>
  </conditionalFormatting>
  <conditionalFormatting sqref="V48">
    <cfRule type="expression" dxfId="3848" priority="3166" stopIfTrue="1">
      <formula>LEN(TRIM($V$48))=0</formula>
    </cfRule>
  </conditionalFormatting>
  <conditionalFormatting sqref="W48">
    <cfRule type="expression" dxfId="3847" priority="3167" stopIfTrue="1">
      <formula>LEN(TRIM($W$48))=0</formula>
    </cfRule>
  </conditionalFormatting>
  <conditionalFormatting sqref="Y45">
    <cfRule type="expression" dxfId="3846" priority="3168" stopIfTrue="1">
      <formula>LEN(TRIM($Y$45))=0</formula>
    </cfRule>
  </conditionalFormatting>
  <conditionalFormatting sqref="Y46">
    <cfRule type="expression" dxfId="3845" priority="3169" stopIfTrue="1">
      <formula>LEN(TRIM($Y$46))=0</formula>
    </cfRule>
  </conditionalFormatting>
  <conditionalFormatting sqref="Y47">
    <cfRule type="expression" dxfId="3844" priority="3170" stopIfTrue="1">
      <formula>LEN(TRIM($Y$47))=0</formula>
    </cfRule>
  </conditionalFormatting>
  <conditionalFormatting sqref="Y48">
    <cfRule type="expression" dxfId="3843" priority="3171" stopIfTrue="1">
      <formula>LEN(TRIM($Y$48))=0</formula>
    </cfRule>
  </conditionalFormatting>
  <conditionalFormatting sqref="AF45">
    <cfRule type="expression" dxfId="3842" priority="3172" stopIfTrue="1">
      <formula>LEN(TRIM($AF$45))=0</formula>
    </cfRule>
  </conditionalFormatting>
  <conditionalFormatting sqref="AG45">
    <cfRule type="expression" dxfId="3841" priority="3173" stopIfTrue="1">
      <formula>LEN(TRIM($AG$45))=0</formula>
    </cfRule>
  </conditionalFormatting>
  <conditionalFormatting sqref="AH45">
    <cfRule type="expression" dxfId="3840" priority="3174" stopIfTrue="1">
      <formula>LEN(TRIM($AH$45))=0</formula>
    </cfRule>
  </conditionalFormatting>
  <conditionalFormatting sqref="AI45">
    <cfRule type="expression" dxfId="3839" priority="3175" stopIfTrue="1">
      <formula>LEN(TRIM($AI$45))=0</formula>
    </cfRule>
  </conditionalFormatting>
  <conditionalFormatting sqref="AJ45">
    <cfRule type="expression" dxfId="3838" priority="3176" stopIfTrue="1">
      <formula>LEN(TRIM($AJ$45))=0</formula>
    </cfRule>
  </conditionalFormatting>
  <conditionalFormatting sqref="AF46">
    <cfRule type="expression" dxfId="3837" priority="3177" stopIfTrue="1">
      <formula>LEN(TRIM($AF$46))=0</formula>
    </cfRule>
  </conditionalFormatting>
  <conditionalFormatting sqref="AG46">
    <cfRule type="expression" dxfId="3836" priority="3178" stopIfTrue="1">
      <formula>LEN(TRIM($AG$46))=0</formula>
    </cfRule>
  </conditionalFormatting>
  <conditionalFormatting sqref="AH46">
    <cfRule type="expression" dxfId="3835" priority="3179" stopIfTrue="1">
      <formula>LEN(TRIM($AH$46))=0</formula>
    </cfRule>
  </conditionalFormatting>
  <conditionalFormatting sqref="AI46">
    <cfRule type="expression" dxfId="3834" priority="3180" stopIfTrue="1">
      <formula>LEN(TRIM($AI$46))=0</formula>
    </cfRule>
  </conditionalFormatting>
  <conditionalFormatting sqref="AJ46">
    <cfRule type="expression" dxfId="3833" priority="3181" stopIfTrue="1">
      <formula>LEN(TRIM($AJ$46))=0</formula>
    </cfRule>
  </conditionalFormatting>
  <conditionalFormatting sqref="AF47">
    <cfRule type="expression" dxfId="3832" priority="3182" stopIfTrue="1">
      <formula>LEN(TRIM($AF$47))=0</formula>
    </cfRule>
  </conditionalFormatting>
  <conditionalFormatting sqref="AG47">
    <cfRule type="expression" dxfId="3831" priority="3183" stopIfTrue="1">
      <formula>LEN(TRIM($AG$47))=0</formula>
    </cfRule>
  </conditionalFormatting>
  <conditionalFormatting sqref="AH47">
    <cfRule type="expression" dxfId="3830" priority="3184" stopIfTrue="1">
      <formula>LEN(TRIM($AH$47))=0</formula>
    </cfRule>
  </conditionalFormatting>
  <conditionalFormatting sqref="AI47">
    <cfRule type="expression" dxfId="3829" priority="3185" stopIfTrue="1">
      <formula>LEN(TRIM($AI$47))=0</formula>
    </cfRule>
  </conditionalFormatting>
  <conditionalFormatting sqref="AJ47">
    <cfRule type="expression" dxfId="3828" priority="3186" stopIfTrue="1">
      <formula>LEN(TRIM($AJ$47))=0</formula>
    </cfRule>
  </conditionalFormatting>
  <conditionalFormatting sqref="AF48">
    <cfRule type="expression" dxfId="3827" priority="3187" stopIfTrue="1">
      <formula>LEN(TRIM($AF$48))=0</formula>
    </cfRule>
  </conditionalFormatting>
  <conditionalFormatting sqref="AG48">
    <cfRule type="expression" dxfId="3826" priority="3188" stopIfTrue="1">
      <formula>LEN(TRIM($AG$48))=0</formula>
    </cfRule>
  </conditionalFormatting>
  <conditionalFormatting sqref="AH48">
    <cfRule type="expression" dxfId="3825" priority="3189" stopIfTrue="1">
      <formula>LEN(TRIM($AH$48))=0</formula>
    </cfRule>
  </conditionalFormatting>
  <conditionalFormatting sqref="AI48">
    <cfRule type="expression" dxfId="3824" priority="3190" stopIfTrue="1">
      <formula>LEN(TRIM($AI$48))=0</formula>
    </cfRule>
  </conditionalFormatting>
  <conditionalFormatting sqref="AJ48">
    <cfRule type="expression" dxfId="3823" priority="3191" stopIfTrue="1">
      <formula>LEN(TRIM($AJ$48))=0</formula>
    </cfRule>
  </conditionalFormatting>
  <conditionalFormatting sqref="AL45">
    <cfRule type="expression" dxfId="3822" priority="3192" stopIfTrue="1">
      <formula>LEN(TRIM($AL$45))=0</formula>
    </cfRule>
  </conditionalFormatting>
  <conditionalFormatting sqref="AL46">
    <cfRule type="expression" dxfId="3821" priority="3193" stopIfTrue="1">
      <formula>LEN(TRIM($AL$46))=0</formula>
    </cfRule>
  </conditionalFormatting>
  <conditionalFormatting sqref="AL47">
    <cfRule type="expression" dxfId="3820" priority="3194" stopIfTrue="1">
      <formula>LEN(TRIM($AL$47))=0</formula>
    </cfRule>
  </conditionalFormatting>
  <conditionalFormatting sqref="AL48">
    <cfRule type="expression" dxfId="3819" priority="3195" stopIfTrue="1">
      <formula>LEN(TRIM($AL$48))=0</formula>
    </cfRule>
  </conditionalFormatting>
  <conditionalFormatting sqref="F50">
    <cfRule type="expression" dxfId="3818" priority="3196" stopIfTrue="1">
      <formula>LEN(TRIM($F$50))=0</formula>
    </cfRule>
  </conditionalFormatting>
  <conditionalFormatting sqref="G50">
    <cfRule type="expression" dxfId="3817" priority="3197" stopIfTrue="1">
      <formula>LEN(TRIM($G$50))=0</formula>
    </cfRule>
  </conditionalFormatting>
  <conditionalFormatting sqref="H50">
    <cfRule type="expression" dxfId="3816" priority="3198" stopIfTrue="1">
      <formula>LEN(TRIM($H$50))=0</formula>
    </cfRule>
  </conditionalFormatting>
  <conditionalFormatting sqref="I50">
    <cfRule type="expression" dxfId="3815" priority="3199" stopIfTrue="1">
      <formula>LEN(TRIM($I$50))=0</formula>
    </cfRule>
  </conditionalFormatting>
  <conditionalFormatting sqref="J50">
    <cfRule type="expression" dxfId="3814" priority="3200" stopIfTrue="1">
      <formula>LEN(TRIM($J$50))=0</formula>
    </cfRule>
  </conditionalFormatting>
  <conditionalFormatting sqref="F51">
    <cfRule type="expression" dxfId="3813" priority="3201" stopIfTrue="1">
      <formula>LEN(TRIM($F$51))=0</formula>
    </cfRule>
  </conditionalFormatting>
  <conditionalFormatting sqref="G51">
    <cfRule type="expression" dxfId="3812" priority="3202" stopIfTrue="1">
      <formula>LEN(TRIM($G$51))=0</formula>
    </cfRule>
  </conditionalFormatting>
  <conditionalFormatting sqref="H51">
    <cfRule type="expression" dxfId="3811" priority="3203" stopIfTrue="1">
      <formula>LEN(TRIM($H$51))=0</formula>
    </cfRule>
  </conditionalFormatting>
  <conditionalFormatting sqref="I51">
    <cfRule type="expression" dxfId="3810" priority="3204" stopIfTrue="1">
      <formula>LEN(TRIM($I$51))=0</formula>
    </cfRule>
  </conditionalFormatting>
  <conditionalFormatting sqref="J51">
    <cfRule type="expression" dxfId="3809" priority="3205" stopIfTrue="1">
      <formula>LEN(TRIM($J$51))=0</formula>
    </cfRule>
  </conditionalFormatting>
  <conditionalFormatting sqref="F52">
    <cfRule type="expression" dxfId="3808" priority="3206" stopIfTrue="1">
      <formula>LEN(TRIM($F$52))=0</formula>
    </cfRule>
  </conditionalFormatting>
  <conditionalFormatting sqref="G52">
    <cfRule type="expression" dxfId="3807" priority="3207" stopIfTrue="1">
      <formula>LEN(TRIM($G$52))=0</formula>
    </cfRule>
  </conditionalFormatting>
  <conditionalFormatting sqref="H52">
    <cfRule type="expression" dxfId="3806" priority="3208" stopIfTrue="1">
      <formula>LEN(TRIM($H$52))=0</formula>
    </cfRule>
  </conditionalFormatting>
  <conditionalFormatting sqref="I52">
    <cfRule type="expression" dxfId="3805" priority="3209" stopIfTrue="1">
      <formula>LEN(TRIM($I$52))=0</formula>
    </cfRule>
  </conditionalFormatting>
  <conditionalFormatting sqref="J52">
    <cfRule type="expression" dxfId="3804" priority="3210" stopIfTrue="1">
      <formula>LEN(TRIM($J$52))=0</formula>
    </cfRule>
  </conditionalFormatting>
  <conditionalFormatting sqref="L50">
    <cfRule type="expression" dxfId="3803" priority="3211" stopIfTrue="1">
      <formula>LEN(TRIM($L$50))=0</formula>
    </cfRule>
  </conditionalFormatting>
  <conditionalFormatting sqref="L51">
    <cfRule type="expression" dxfId="3802" priority="3212" stopIfTrue="1">
      <formula>LEN(TRIM($L$51))=0</formula>
    </cfRule>
  </conditionalFormatting>
  <conditionalFormatting sqref="L52">
    <cfRule type="expression" dxfId="3801" priority="3213" stopIfTrue="1">
      <formula>LEN(TRIM($L$52))=0</formula>
    </cfRule>
  </conditionalFormatting>
  <conditionalFormatting sqref="S50">
    <cfRule type="expression" dxfId="3800" priority="3214" stopIfTrue="1">
      <formula>LEN(TRIM($S$50))=0</formula>
    </cfRule>
  </conditionalFormatting>
  <conditionalFormatting sqref="T50">
    <cfRule type="expression" dxfId="3799" priority="3215" stopIfTrue="1">
      <formula>LEN(TRIM($T$50))=0</formula>
    </cfRule>
  </conditionalFormatting>
  <conditionalFormatting sqref="U50">
    <cfRule type="expression" dxfId="3798" priority="3216" stopIfTrue="1">
      <formula>LEN(TRIM($U$50))=0</formula>
    </cfRule>
  </conditionalFormatting>
  <conditionalFormatting sqref="V50">
    <cfRule type="expression" dxfId="3797" priority="3217" stopIfTrue="1">
      <formula>LEN(TRIM($V$50))=0</formula>
    </cfRule>
  </conditionalFormatting>
  <conditionalFormatting sqref="W50">
    <cfRule type="expression" dxfId="3796" priority="3218" stopIfTrue="1">
      <formula>LEN(TRIM($W$50))=0</formula>
    </cfRule>
  </conditionalFormatting>
  <conditionalFormatting sqref="S51">
    <cfRule type="expression" dxfId="3795" priority="3219" stopIfTrue="1">
      <formula>LEN(TRIM($S$51))=0</formula>
    </cfRule>
  </conditionalFormatting>
  <conditionalFormatting sqref="T51">
    <cfRule type="expression" dxfId="3794" priority="3220" stopIfTrue="1">
      <formula>LEN(TRIM($T$51))=0</formula>
    </cfRule>
  </conditionalFormatting>
  <conditionalFormatting sqref="U51">
    <cfRule type="expression" dxfId="3793" priority="3221" stopIfTrue="1">
      <formula>LEN(TRIM($U$51))=0</formula>
    </cfRule>
  </conditionalFormatting>
  <conditionalFormatting sqref="V51">
    <cfRule type="expression" dxfId="3792" priority="3222" stopIfTrue="1">
      <formula>LEN(TRIM($V$51))=0</formula>
    </cfRule>
  </conditionalFormatting>
  <conditionalFormatting sqref="W51">
    <cfRule type="expression" dxfId="3791" priority="3223" stopIfTrue="1">
      <formula>LEN(TRIM($W$51))=0</formula>
    </cfRule>
  </conditionalFormatting>
  <conditionalFormatting sqref="S52">
    <cfRule type="expression" dxfId="3790" priority="3224" stopIfTrue="1">
      <formula>LEN(TRIM($S$52))=0</formula>
    </cfRule>
  </conditionalFormatting>
  <conditionalFormatting sqref="T52">
    <cfRule type="expression" dxfId="3789" priority="3225" stopIfTrue="1">
      <formula>LEN(TRIM($T$52))=0</formula>
    </cfRule>
  </conditionalFormatting>
  <conditionalFormatting sqref="U52">
    <cfRule type="expression" dxfId="3788" priority="3226" stopIfTrue="1">
      <formula>LEN(TRIM($U$52))=0</formula>
    </cfRule>
  </conditionalFormatting>
  <conditionalFormatting sqref="V52">
    <cfRule type="expression" dxfId="3787" priority="3227" stopIfTrue="1">
      <formula>LEN(TRIM($V$52))=0</formula>
    </cfRule>
  </conditionalFormatting>
  <conditionalFormatting sqref="W52">
    <cfRule type="expression" dxfId="3786" priority="3228" stopIfTrue="1">
      <formula>LEN(TRIM($W$52))=0</formula>
    </cfRule>
  </conditionalFormatting>
  <conditionalFormatting sqref="Y50">
    <cfRule type="expression" dxfId="3785" priority="3229" stopIfTrue="1">
      <formula>LEN(TRIM($Y$50))=0</formula>
    </cfRule>
  </conditionalFormatting>
  <conditionalFormatting sqref="Y51">
    <cfRule type="expression" dxfId="3784" priority="3230" stopIfTrue="1">
      <formula>LEN(TRIM($Y$51))=0</formula>
    </cfRule>
  </conditionalFormatting>
  <conditionalFormatting sqref="Y52">
    <cfRule type="expression" dxfId="3783" priority="3231" stopIfTrue="1">
      <formula>LEN(TRIM($Y$52))=0</formula>
    </cfRule>
  </conditionalFormatting>
  <conditionalFormatting sqref="AF50">
    <cfRule type="expression" dxfId="3782" priority="3232" stopIfTrue="1">
      <formula>LEN(TRIM($AF$50))=0</formula>
    </cfRule>
  </conditionalFormatting>
  <conditionalFormatting sqref="AG50">
    <cfRule type="expression" dxfId="3781" priority="3233" stopIfTrue="1">
      <formula>LEN(TRIM($AG$50))=0</formula>
    </cfRule>
  </conditionalFormatting>
  <conditionalFormatting sqref="AH50">
    <cfRule type="expression" dxfId="3780" priority="3234" stopIfTrue="1">
      <formula>LEN(TRIM($AH$50))=0</formula>
    </cfRule>
  </conditionalFormatting>
  <conditionalFormatting sqref="AI50">
    <cfRule type="expression" dxfId="3779" priority="3235" stopIfTrue="1">
      <formula>LEN(TRIM($AI$50))=0</formula>
    </cfRule>
  </conditionalFormatting>
  <conditionalFormatting sqref="AJ50">
    <cfRule type="expression" dxfId="3778" priority="3236" stopIfTrue="1">
      <formula>LEN(TRIM($AJ$50))=0</formula>
    </cfRule>
  </conditionalFormatting>
  <conditionalFormatting sqref="AF51">
    <cfRule type="expression" dxfId="3777" priority="3237" stopIfTrue="1">
      <formula>LEN(TRIM($AF$51))=0</formula>
    </cfRule>
  </conditionalFormatting>
  <conditionalFormatting sqref="AG51">
    <cfRule type="expression" dxfId="3776" priority="3238" stopIfTrue="1">
      <formula>LEN(TRIM($AG$51))=0</formula>
    </cfRule>
  </conditionalFormatting>
  <conditionalFormatting sqref="AH51">
    <cfRule type="expression" dxfId="3775" priority="3239" stopIfTrue="1">
      <formula>LEN(TRIM($AH$51))=0</formula>
    </cfRule>
  </conditionalFormatting>
  <conditionalFormatting sqref="AI51">
    <cfRule type="expression" dxfId="3774" priority="3240" stopIfTrue="1">
      <formula>LEN(TRIM($AI$51))=0</formula>
    </cfRule>
  </conditionalFormatting>
  <conditionalFormatting sqref="AJ51">
    <cfRule type="expression" dxfId="3773" priority="3241" stopIfTrue="1">
      <formula>LEN(TRIM($AJ$51))=0</formula>
    </cfRule>
  </conditionalFormatting>
  <conditionalFormatting sqref="AF52">
    <cfRule type="expression" dxfId="3772" priority="3242" stopIfTrue="1">
      <formula>LEN(TRIM($AF$52))=0</formula>
    </cfRule>
  </conditionalFormatting>
  <conditionalFormatting sqref="AG52">
    <cfRule type="expression" dxfId="3771" priority="3243" stopIfTrue="1">
      <formula>LEN(TRIM($AG$52))=0</formula>
    </cfRule>
  </conditionalFormatting>
  <conditionalFormatting sqref="AH52">
    <cfRule type="expression" dxfId="3770" priority="3244" stopIfTrue="1">
      <formula>LEN(TRIM($AH$52))=0</formula>
    </cfRule>
  </conditionalFormatting>
  <conditionalFormatting sqref="AI52">
    <cfRule type="expression" dxfId="3769" priority="3245" stopIfTrue="1">
      <formula>LEN(TRIM($AI$52))=0</formula>
    </cfRule>
  </conditionalFormatting>
  <conditionalFormatting sqref="AJ52">
    <cfRule type="expression" dxfId="3768" priority="3246" stopIfTrue="1">
      <formula>LEN(TRIM($AJ$52))=0</formula>
    </cfRule>
  </conditionalFormatting>
  <conditionalFormatting sqref="AL50">
    <cfRule type="expression" dxfId="3767" priority="3247" stopIfTrue="1">
      <formula>LEN(TRIM($AL$50))=0</formula>
    </cfRule>
  </conditionalFormatting>
  <conditionalFormatting sqref="AL51">
    <cfRule type="expression" dxfId="3766" priority="3248" stopIfTrue="1">
      <formula>LEN(TRIM($AL$51))=0</formula>
    </cfRule>
  </conditionalFormatting>
  <conditionalFormatting sqref="AL52">
    <cfRule type="expression" dxfId="3765" priority="3249" stopIfTrue="1">
      <formula>LEN(TRIM($AL$52))=0</formula>
    </cfRule>
  </conditionalFormatting>
  <conditionalFormatting sqref="F56">
    <cfRule type="expression" dxfId="3764" priority="3250" stopIfTrue="1">
      <formula>LEN(TRIM($F$56))=0</formula>
    </cfRule>
  </conditionalFormatting>
  <conditionalFormatting sqref="G56">
    <cfRule type="expression" dxfId="3763" priority="3251" stopIfTrue="1">
      <formula>LEN(TRIM($G$56))=0</formula>
    </cfRule>
  </conditionalFormatting>
  <conditionalFormatting sqref="H56">
    <cfRule type="expression" dxfId="3762" priority="3252" stopIfTrue="1">
      <formula>LEN(TRIM($H$56))=0</formula>
    </cfRule>
  </conditionalFormatting>
  <conditionalFormatting sqref="I56">
    <cfRule type="expression" dxfId="3761" priority="3253" stopIfTrue="1">
      <formula>LEN(TRIM($I$56))=0</formula>
    </cfRule>
  </conditionalFormatting>
  <conditionalFormatting sqref="J56">
    <cfRule type="expression" dxfId="3760" priority="3254" stopIfTrue="1">
      <formula>LEN(TRIM($J$56))=0</formula>
    </cfRule>
  </conditionalFormatting>
  <conditionalFormatting sqref="L56">
    <cfRule type="expression" dxfId="3759" priority="3255" stopIfTrue="1">
      <formula>LEN(TRIM($L$56))=0</formula>
    </cfRule>
  </conditionalFormatting>
  <conditionalFormatting sqref="S56">
    <cfRule type="expression" dxfId="3758" priority="3256" stopIfTrue="1">
      <formula>LEN(TRIM($S$56))=0</formula>
    </cfRule>
  </conditionalFormatting>
  <conditionalFormatting sqref="T56">
    <cfRule type="expression" dxfId="3757" priority="3257" stopIfTrue="1">
      <formula>LEN(TRIM($T$56))=0</formula>
    </cfRule>
  </conditionalFormatting>
  <conditionalFormatting sqref="U56">
    <cfRule type="expression" dxfId="3756" priority="3258" stopIfTrue="1">
      <formula>LEN(TRIM($U$56))=0</formula>
    </cfRule>
  </conditionalFormatting>
  <conditionalFormatting sqref="V56">
    <cfRule type="expression" dxfId="3755" priority="3259" stopIfTrue="1">
      <formula>LEN(TRIM($V$56))=0</formula>
    </cfRule>
  </conditionalFormatting>
  <conditionalFormatting sqref="W56">
    <cfRule type="expression" dxfId="3754" priority="3260" stopIfTrue="1">
      <formula>LEN(TRIM($W$56))=0</formula>
    </cfRule>
  </conditionalFormatting>
  <conditionalFormatting sqref="Y56">
    <cfRule type="expression" dxfId="3753" priority="3261" stopIfTrue="1">
      <formula>LEN(TRIM($Y$56))=0</formula>
    </cfRule>
  </conditionalFormatting>
  <conditionalFormatting sqref="AF56">
    <cfRule type="expression" dxfId="3752" priority="3262" stopIfTrue="1">
      <formula>LEN(TRIM($AF$56))=0</formula>
    </cfRule>
  </conditionalFormatting>
  <conditionalFormatting sqref="AG56">
    <cfRule type="expression" dxfId="3751" priority="3263" stopIfTrue="1">
      <formula>LEN(TRIM($AG$56))=0</formula>
    </cfRule>
  </conditionalFormatting>
  <conditionalFormatting sqref="AH56">
    <cfRule type="expression" dxfId="3750" priority="3264" stopIfTrue="1">
      <formula>LEN(TRIM($AH$56))=0</formula>
    </cfRule>
  </conditionalFormatting>
  <conditionalFormatting sqref="AI56">
    <cfRule type="expression" dxfId="3749" priority="3265" stopIfTrue="1">
      <formula>LEN(TRIM($AI$56))=0</formula>
    </cfRule>
  </conditionalFormatting>
  <conditionalFormatting sqref="AJ56">
    <cfRule type="expression" dxfId="3748" priority="3266" stopIfTrue="1">
      <formula>LEN(TRIM($AJ$56))=0</formula>
    </cfRule>
  </conditionalFormatting>
  <conditionalFormatting sqref="AL56">
    <cfRule type="expression" dxfId="3747" priority="3267" stopIfTrue="1">
      <formula>LEN(TRIM($AL$56))=0</formula>
    </cfRule>
  </conditionalFormatting>
  <conditionalFormatting sqref="F58">
    <cfRule type="expression" dxfId="3746" priority="3268" stopIfTrue="1">
      <formula>LEN(TRIM($F$58))=0</formula>
    </cfRule>
  </conditionalFormatting>
  <conditionalFormatting sqref="G58">
    <cfRule type="expression" dxfId="3745" priority="3269" stopIfTrue="1">
      <formula>LEN(TRIM($G$58))=0</formula>
    </cfRule>
  </conditionalFormatting>
  <conditionalFormatting sqref="H58">
    <cfRule type="expression" dxfId="3744" priority="3270" stopIfTrue="1">
      <formula>LEN(TRIM($H$58))=0</formula>
    </cfRule>
  </conditionalFormatting>
  <conditionalFormatting sqref="I58">
    <cfRule type="expression" dxfId="3743" priority="3271" stopIfTrue="1">
      <formula>LEN(TRIM($I$58))=0</formula>
    </cfRule>
  </conditionalFormatting>
  <conditionalFormatting sqref="J58">
    <cfRule type="expression" dxfId="3742" priority="3272" stopIfTrue="1">
      <formula>LEN(TRIM($J$58))=0</formula>
    </cfRule>
  </conditionalFormatting>
  <conditionalFormatting sqref="F59">
    <cfRule type="expression" dxfId="3741" priority="3273" stopIfTrue="1">
      <formula>LEN(TRIM($F$59))=0</formula>
    </cfRule>
  </conditionalFormatting>
  <conditionalFormatting sqref="G59">
    <cfRule type="expression" dxfId="3740" priority="3274" stopIfTrue="1">
      <formula>LEN(TRIM($G$59))=0</formula>
    </cfRule>
  </conditionalFormatting>
  <conditionalFormatting sqref="H59">
    <cfRule type="expression" dxfId="3739" priority="3275" stopIfTrue="1">
      <formula>LEN(TRIM($H$59))=0</formula>
    </cfRule>
  </conditionalFormatting>
  <conditionalFormatting sqref="I59">
    <cfRule type="expression" dxfId="3738" priority="3276" stopIfTrue="1">
      <formula>LEN(TRIM($I$59))=0</formula>
    </cfRule>
  </conditionalFormatting>
  <conditionalFormatting sqref="J59">
    <cfRule type="expression" dxfId="3737" priority="3277" stopIfTrue="1">
      <formula>LEN(TRIM($J$59))=0</formula>
    </cfRule>
  </conditionalFormatting>
  <conditionalFormatting sqref="F60">
    <cfRule type="expression" dxfId="3736" priority="3278" stopIfTrue="1">
      <formula>LEN(TRIM($F$60))=0</formula>
    </cfRule>
  </conditionalFormatting>
  <conditionalFormatting sqref="G60">
    <cfRule type="expression" dxfId="3735" priority="3279" stopIfTrue="1">
      <formula>LEN(TRIM($G$60))=0</formula>
    </cfRule>
  </conditionalFormatting>
  <conditionalFormatting sqref="H60">
    <cfRule type="expression" dxfId="3734" priority="3280" stopIfTrue="1">
      <formula>LEN(TRIM($H$60))=0</formula>
    </cfRule>
  </conditionalFormatting>
  <conditionalFormatting sqref="I60">
    <cfRule type="expression" dxfId="3733" priority="3281" stopIfTrue="1">
      <formula>LEN(TRIM($I$60))=0</formula>
    </cfRule>
  </conditionalFormatting>
  <conditionalFormatting sqref="J60">
    <cfRule type="expression" dxfId="3732" priority="3282" stopIfTrue="1">
      <formula>LEN(TRIM($J$60))=0</formula>
    </cfRule>
  </conditionalFormatting>
  <conditionalFormatting sqref="F61">
    <cfRule type="expression" dxfId="3731" priority="3283" stopIfTrue="1">
      <formula>LEN(TRIM($F$61))=0</formula>
    </cfRule>
  </conditionalFormatting>
  <conditionalFormatting sqref="G61">
    <cfRule type="expression" dxfId="3730" priority="3284" stopIfTrue="1">
      <formula>LEN(TRIM($G$61))=0</formula>
    </cfRule>
  </conditionalFormatting>
  <conditionalFormatting sqref="H61">
    <cfRule type="expression" dxfId="3729" priority="3285" stopIfTrue="1">
      <formula>LEN(TRIM($H$61))=0</formula>
    </cfRule>
  </conditionalFormatting>
  <conditionalFormatting sqref="I61">
    <cfRule type="expression" dxfId="3728" priority="3286" stopIfTrue="1">
      <formula>LEN(TRIM($I$61))=0</formula>
    </cfRule>
  </conditionalFormatting>
  <conditionalFormatting sqref="J61">
    <cfRule type="expression" dxfId="3727" priority="3287" stopIfTrue="1">
      <formula>LEN(TRIM($J$61))=0</formula>
    </cfRule>
  </conditionalFormatting>
  <conditionalFormatting sqref="L58">
    <cfRule type="expression" dxfId="3726" priority="3288" stopIfTrue="1">
      <formula>LEN(TRIM($L$58))=0</formula>
    </cfRule>
  </conditionalFormatting>
  <conditionalFormatting sqref="L59">
    <cfRule type="expression" dxfId="3725" priority="3289" stopIfTrue="1">
      <formula>LEN(TRIM($L$59))=0</formula>
    </cfRule>
  </conditionalFormatting>
  <conditionalFormatting sqref="L60">
    <cfRule type="expression" dxfId="3724" priority="3290" stopIfTrue="1">
      <formula>LEN(TRIM($L$60))=0</formula>
    </cfRule>
  </conditionalFormatting>
  <conditionalFormatting sqref="L61">
    <cfRule type="expression" dxfId="3723" priority="3291" stopIfTrue="1">
      <formula>LEN(TRIM($L$61))=0</formula>
    </cfRule>
  </conditionalFormatting>
  <conditionalFormatting sqref="AF58">
    <cfRule type="expression" dxfId="3722" priority="3292" stopIfTrue="1">
      <formula>LEN(TRIM($AF$58))=0</formula>
    </cfRule>
  </conditionalFormatting>
  <conditionalFormatting sqref="AG58">
    <cfRule type="expression" dxfId="3721" priority="3293" stopIfTrue="1">
      <formula>LEN(TRIM($AG$58))=0</formula>
    </cfRule>
  </conditionalFormatting>
  <conditionalFormatting sqref="AH58">
    <cfRule type="expression" dxfId="3720" priority="3294" stopIfTrue="1">
      <formula>LEN(TRIM($AH$58))=0</formula>
    </cfRule>
  </conditionalFormatting>
  <conditionalFormatting sqref="AI58">
    <cfRule type="expression" dxfId="3719" priority="3295" stopIfTrue="1">
      <formula>LEN(TRIM($AI$58))=0</formula>
    </cfRule>
  </conditionalFormatting>
  <conditionalFormatting sqref="AJ58">
    <cfRule type="expression" dxfId="3718" priority="3296" stopIfTrue="1">
      <formula>LEN(TRIM($AJ$58))=0</formula>
    </cfRule>
  </conditionalFormatting>
  <conditionalFormatting sqref="AF59">
    <cfRule type="expression" dxfId="3717" priority="3297" stopIfTrue="1">
      <formula>LEN(TRIM($AF$59))=0</formula>
    </cfRule>
  </conditionalFormatting>
  <conditionalFormatting sqref="AG59">
    <cfRule type="expression" dxfId="3716" priority="3298" stopIfTrue="1">
      <formula>LEN(TRIM($AG$59))=0</formula>
    </cfRule>
  </conditionalFormatting>
  <conditionalFormatting sqref="AH59">
    <cfRule type="expression" dxfId="3715" priority="3299" stopIfTrue="1">
      <formula>LEN(TRIM($AH$59))=0</formula>
    </cfRule>
  </conditionalFormatting>
  <conditionalFormatting sqref="AI59">
    <cfRule type="expression" dxfId="3714" priority="3300" stopIfTrue="1">
      <formula>LEN(TRIM($AI$59))=0</formula>
    </cfRule>
  </conditionalFormatting>
  <conditionalFormatting sqref="AJ59">
    <cfRule type="expression" dxfId="3713" priority="3301" stopIfTrue="1">
      <formula>LEN(TRIM($AJ$59))=0</formula>
    </cfRule>
  </conditionalFormatting>
  <conditionalFormatting sqref="AF60">
    <cfRule type="expression" dxfId="3712" priority="3302" stopIfTrue="1">
      <formula>LEN(TRIM($AF$60))=0</formula>
    </cfRule>
  </conditionalFormatting>
  <conditionalFormatting sqref="AG60">
    <cfRule type="expression" dxfId="3711" priority="3303" stopIfTrue="1">
      <formula>LEN(TRIM($AG$60))=0</formula>
    </cfRule>
  </conditionalFormatting>
  <conditionalFormatting sqref="AH60">
    <cfRule type="expression" dxfId="3710" priority="3304" stopIfTrue="1">
      <formula>LEN(TRIM($AH$60))=0</formula>
    </cfRule>
  </conditionalFormatting>
  <conditionalFormatting sqref="AI60">
    <cfRule type="expression" dxfId="3709" priority="3305" stopIfTrue="1">
      <formula>LEN(TRIM($AI$60))=0</formula>
    </cfRule>
  </conditionalFormatting>
  <conditionalFormatting sqref="AJ60">
    <cfRule type="expression" dxfId="3708" priority="3306" stopIfTrue="1">
      <formula>LEN(TRIM($AJ$60))=0</formula>
    </cfRule>
  </conditionalFormatting>
  <conditionalFormatting sqref="AF61">
    <cfRule type="expression" dxfId="3707" priority="3307" stopIfTrue="1">
      <formula>LEN(TRIM($AF$61))=0</formula>
    </cfRule>
  </conditionalFormatting>
  <conditionalFormatting sqref="AG61">
    <cfRule type="expression" dxfId="3706" priority="3308" stopIfTrue="1">
      <formula>LEN(TRIM($AG$61))=0</formula>
    </cfRule>
  </conditionalFormatting>
  <conditionalFormatting sqref="AH61">
    <cfRule type="expression" dxfId="3705" priority="3309" stopIfTrue="1">
      <formula>LEN(TRIM($AH$61))=0</formula>
    </cfRule>
  </conditionalFormatting>
  <conditionalFormatting sqref="AI61">
    <cfRule type="expression" dxfId="3704" priority="3310" stopIfTrue="1">
      <formula>LEN(TRIM($AI$61))=0</formula>
    </cfRule>
  </conditionalFormatting>
  <conditionalFormatting sqref="AJ61">
    <cfRule type="expression" dxfId="3703" priority="3311" stopIfTrue="1">
      <formula>LEN(TRIM($AJ$61))=0</formula>
    </cfRule>
  </conditionalFormatting>
  <conditionalFormatting sqref="AL58">
    <cfRule type="expression" dxfId="3702" priority="3312" stopIfTrue="1">
      <formula>LEN(TRIM($AL$58))=0</formula>
    </cfRule>
  </conditionalFormatting>
  <conditionalFormatting sqref="AL59">
    <cfRule type="expression" dxfId="3701" priority="3313" stopIfTrue="1">
      <formula>LEN(TRIM($AL$59))=0</formula>
    </cfRule>
  </conditionalFormatting>
  <conditionalFormatting sqref="AL60">
    <cfRule type="expression" dxfId="3700" priority="3314" stopIfTrue="1">
      <formula>LEN(TRIM($AL$60))=0</formula>
    </cfRule>
  </conditionalFormatting>
  <conditionalFormatting sqref="AL61">
    <cfRule type="expression" dxfId="3699" priority="3315" stopIfTrue="1">
      <formula>LEN(TRIM($AL$61))=0</formula>
    </cfRule>
  </conditionalFormatting>
  <conditionalFormatting sqref="F63">
    <cfRule type="expression" dxfId="3698" priority="3316" stopIfTrue="1">
      <formula>LEN(TRIM($F$63))=0</formula>
    </cfRule>
  </conditionalFormatting>
  <conditionalFormatting sqref="G63">
    <cfRule type="expression" dxfId="3697" priority="3317" stopIfTrue="1">
      <formula>LEN(TRIM($G$63))=0</formula>
    </cfRule>
  </conditionalFormatting>
  <conditionalFormatting sqref="H63">
    <cfRule type="expression" dxfId="3696" priority="3318" stopIfTrue="1">
      <formula>LEN(TRIM($H$63))=0</formula>
    </cfRule>
  </conditionalFormatting>
  <conditionalFormatting sqref="I63">
    <cfRule type="expression" dxfId="3695" priority="3319" stopIfTrue="1">
      <formula>LEN(TRIM($I$63))=0</formula>
    </cfRule>
  </conditionalFormatting>
  <conditionalFormatting sqref="J63">
    <cfRule type="expression" dxfId="3694" priority="3320" stopIfTrue="1">
      <formula>LEN(TRIM($J$63))=0</formula>
    </cfRule>
  </conditionalFormatting>
  <conditionalFormatting sqref="L63">
    <cfRule type="expression" dxfId="3693" priority="3321" stopIfTrue="1">
      <formula>LEN(TRIM($L$63))=0</formula>
    </cfRule>
  </conditionalFormatting>
  <conditionalFormatting sqref="S58">
    <cfRule type="expression" dxfId="3692" priority="3322" stopIfTrue="1">
      <formula>LEN(TRIM($S$58))=0</formula>
    </cfRule>
  </conditionalFormatting>
  <conditionalFormatting sqref="T58">
    <cfRule type="expression" dxfId="3691" priority="3323" stopIfTrue="1">
      <formula>LEN(TRIM($T$58))=0</formula>
    </cfRule>
  </conditionalFormatting>
  <conditionalFormatting sqref="U58">
    <cfRule type="expression" dxfId="3690" priority="3324" stopIfTrue="1">
      <formula>LEN(TRIM($U$58))=0</formula>
    </cfRule>
  </conditionalFormatting>
  <conditionalFormatting sqref="V58">
    <cfRule type="expression" dxfId="3689" priority="3325" stopIfTrue="1">
      <formula>LEN(TRIM($V$58))=0</formula>
    </cfRule>
  </conditionalFormatting>
  <conditionalFormatting sqref="W58">
    <cfRule type="expression" dxfId="3688" priority="3326" stopIfTrue="1">
      <formula>LEN(TRIM($W$58))=0</formula>
    </cfRule>
  </conditionalFormatting>
  <conditionalFormatting sqref="S59">
    <cfRule type="expression" dxfId="3687" priority="3327" stopIfTrue="1">
      <formula>LEN(TRIM($S$59))=0</formula>
    </cfRule>
  </conditionalFormatting>
  <conditionalFormatting sqref="T59">
    <cfRule type="expression" dxfId="3686" priority="3328" stopIfTrue="1">
      <formula>LEN(TRIM($T$59))=0</formula>
    </cfRule>
  </conditionalFormatting>
  <conditionalFormatting sqref="U59">
    <cfRule type="expression" dxfId="3685" priority="3329" stopIfTrue="1">
      <formula>LEN(TRIM($U$59))=0</formula>
    </cfRule>
  </conditionalFormatting>
  <conditionalFormatting sqref="V59">
    <cfRule type="expression" dxfId="3684" priority="3330" stopIfTrue="1">
      <formula>LEN(TRIM($V$59))=0</formula>
    </cfRule>
  </conditionalFormatting>
  <conditionalFormatting sqref="W59">
    <cfRule type="expression" dxfId="3683" priority="3331" stopIfTrue="1">
      <formula>LEN(TRIM($W$59))=0</formula>
    </cfRule>
  </conditionalFormatting>
  <conditionalFormatting sqref="S60">
    <cfRule type="expression" dxfId="3682" priority="3332" stopIfTrue="1">
      <formula>LEN(TRIM($S$60))=0</formula>
    </cfRule>
  </conditionalFormatting>
  <conditionalFormatting sqref="T60">
    <cfRule type="expression" dxfId="3681" priority="3333" stopIfTrue="1">
      <formula>LEN(TRIM($T$60))=0</formula>
    </cfRule>
  </conditionalFormatting>
  <conditionalFormatting sqref="U60">
    <cfRule type="expression" dxfId="3680" priority="3334" stopIfTrue="1">
      <formula>LEN(TRIM($U$60))=0</formula>
    </cfRule>
  </conditionalFormatting>
  <conditionalFormatting sqref="V60">
    <cfRule type="expression" dxfId="3679" priority="3335" stopIfTrue="1">
      <formula>LEN(TRIM($V$60))=0</formula>
    </cfRule>
  </conditionalFormatting>
  <conditionalFormatting sqref="W60">
    <cfRule type="expression" dxfId="3678" priority="3336" stopIfTrue="1">
      <formula>LEN(TRIM($W$60))=0</formula>
    </cfRule>
  </conditionalFormatting>
  <conditionalFormatting sqref="S61">
    <cfRule type="expression" dxfId="3677" priority="3337" stopIfTrue="1">
      <formula>LEN(TRIM($S$61))=0</formula>
    </cfRule>
  </conditionalFormatting>
  <conditionalFormatting sqref="T61">
    <cfRule type="expression" dxfId="3676" priority="3338" stopIfTrue="1">
      <formula>LEN(TRIM($T$61))=0</formula>
    </cfRule>
  </conditionalFormatting>
  <conditionalFormatting sqref="U61">
    <cfRule type="expression" dxfId="3675" priority="3339" stopIfTrue="1">
      <formula>LEN(TRIM($U$61))=0</formula>
    </cfRule>
  </conditionalFormatting>
  <conditionalFormatting sqref="V61">
    <cfRule type="expression" dxfId="3674" priority="3340" stopIfTrue="1">
      <formula>LEN(TRIM($V$61))=0</formula>
    </cfRule>
  </conditionalFormatting>
  <conditionalFormatting sqref="W61">
    <cfRule type="expression" dxfId="3673" priority="3341" stopIfTrue="1">
      <formula>LEN(TRIM($W$61))=0</formula>
    </cfRule>
  </conditionalFormatting>
  <conditionalFormatting sqref="S62">
    <cfRule type="expression" dxfId="3672" priority="3342" stopIfTrue="1">
      <formula>LEN(TRIM($S$62))=0</formula>
    </cfRule>
  </conditionalFormatting>
  <conditionalFormatting sqref="T62">
    <cfRule type="expression" dxfId="3671" priority="3343" stopIfTrue="1">
      <formula>LEN(TRIM($T$62))=0</formula>
    </cfRule>
  </conditionalFormatting>
  <conditionalFormatting sqref="U62">
    <cfRule type="expression" dxfId="3670" priority="3344" stopIfTrue="1">
      <formula>LEN(TRIM($U$62))=0</formula>
    </cfRule>
  </conditionalFormatting>
  <conditionalFormatting sqref="V62">
    <cfRule type="expression" dxfId="3669" priority="3345" stopIfTrue="1">
      <formula>LEN(TRIM($V$62))=0</formula>
    </cfRule>
  </conditionalFormatting>
  <conditionalFormatting sqref="W62">
    <cfRule type="expression" dxfId="3668" priority="3346" stopIfTrue="1">
      <formula>LEN(TRIM($W$62))=0</formula>
    </cfRule>
  </conditionalFormatting>
  <conditionalFormatting sqref="S63">
    <cfRule type="expression" dxfId="3667" priority="3347" stopIfTrue="1">
      <formula>LEN(TRIM($S$63))=0</formula>
    </cfRule>
  </conditionalFormatting>
  <conditionalFormatting sqref="T63">
    <cfRule type="expression" dxfId="3666" priority="3348" stopIfTrue="1">
      <formula>LEN(TRIM($T$63))=0</formula>
    </cfRule>
  </conditionalFormatting>
  <conditionalFormatting sqref="U63">
    <cfRule type="expression" dxfId="3665" priority="3349" stopIfTrue="1">
      <formula>LEN(TRIM($U$63))=0</formula>
    </cfRule>
  </conditionalFormatting>
  <conditionalFormatting sqref="V63">
    <cfRule type="expression" dxfId="3664" priority="3350" stopIfTrue="1">
      <formula>LEN(TRIM($V$63))=0</formula>
    </cfRule>
  </conditionalFormatting>
  <conditionalFormatting sqref="W63">
    <cfRule type="expression" dxfId="3663" priority="3351" stopIfTrue="1">
      <formula>LEN(TRIM($W$63))=0</formula>
    </cfRule>
  </conditionalFormatting>
  <conditionalFormatting sqref="Y58">
    <cfRule type="expression" dxfId="3662" priority="3352" stopIfTrue="1">
      <formula>LEN(TRIM($Y$58))=0</formula>
    </cfRule>
  </conditionalFormatting>
  <conditionalFormatting sqref="Y59">
    <cfRule type="expression" dxfId="3661" priority="3353" stopIfTrue="1">
      <formula>LEN(TRIM($Y$59))=0</formula>
    </cfRule>
  </conditionalFormatting>
  <conditionalFormatting sqref="Y60">
    <cfRule type="expression" dxfId="3660" priority="3354" stopIfTrue="1">
      <formula>LEN(TRIM($Y$60))=0</formula>
    </cfRule>
  </conditionalFormatting>
  <conditionalFormatting sqref="Y61">
    <cfRule type="expression" dxfId="3659" priority="3355" stopIfTrue="1">
      <formula>LEN(TRIM($Y$61))=0</formula>
    </cfRule>
  </conditionalFormatting>
  <conditionalFormatting sqref="Y62">
    <cfRule type="expression" dxfId="3658" priority="3356" stopIfTrue="1">
      <formula>LEN(TRIM($Y$62))=0</formula>
    </cfRule>
  </conditionalFormatting>
  <conditionalFormatting sqref="Y63">
    <cfRule type="expression" dxfId="3657" priority="3357" stopIfTrue="1">
      <formula>LEN(TRIM($Y$63))=0</formula>
    </cfRule>
  </conditionalFormatting>
  <conditionalFormatting sqref="AF63">
    <cfRule type="expression" dxfId="3656" priority="3358" stopIfTrue="1">
      <formula>LEN(TRIM($AF$63))=0</formula>
    </cfRule>
  </conditionalFormatting>
  <conditionalFormatting sqref="AG63">
    <cfRule type="expression" dxfId="3655" priority="3359" stopIfTrue="1">
      <formula>LEN(TRIM($AG$63))=0</formula>
    </cfRule>
  </conditionalFormatting>
  <conditionalFormatting sqref="AH63">
    <cfRule type="expression" dxfId="3654" priority="3360" stopIfTrue="1">
      <formula>LEN(TRIM($AH$63))=0</formula>
    </cfRule>
  </conditionalFormatting>
  <conditionalFormatting sqref="AI63">
    <cfRule type="expression" dxfId="3653" priority="3361" stopIfTrue="1">
      <formula>LEN(TRIM($AI$63))=0</formula>
    </cfRule>
  </conditionalFormatting>
  <conditionalFormatting sqref="AJ63">
    <cfRule type="expression" dxfId="3652" priority="3362" stopIfTrue="1">
      <formula>LEN(TRIM($AJ$63))=0</formula>
    </cfRule>
  </conditionalFormatting>
  <conditionalFormatting sqref="AL63">
    <cfRule type="expression" dxfId="3651" priority="3363" stopIfTrue="1">
      <formula>LEN(TRIM($AL$63))=0</formula>
    </cfRule>
  </conditionalFormatting>
  <conditionalFormatting sqref="F65">
    <cfRule type="expression" dxfId="3650" priority="3364" stopIfTrue="1">
      <formula>LEN(TRIM($F$65))=0</formula>
    </cfRule>
  </conditionalFormatting>
  <conditionalFormatting sqref="G65">
    <cfRule type="expression" dxfId="3649" priority="3365" stopIfTrue="1">
      <formula>LEN(TRIM($G$65))=0</formula>
    </cfRule>
  </conditionalFormatting>
  <conditionalFormatting sqref="H65">
    <cfRule type="expression" dxfId="3648" priority="3366" stopIfTrue="1">
      <formula>LEN(TRIM($H$65))=0</formula>
    </cfRule>
  </conditionalFormatting>
  <conditionalFormatting sqref="I65">
    <cfRule type="expression" dxfId="3647" priority="3367" stopIfTrue="1">
      <formula>LEN(TRIM($I$65))=0</formula>
    </cfRule>
  </conditionalFormatting>
  <conditionalFormatting sqref="J65">
    <cfRule type="expression" dxfId="3646" priority="3368" stopIfTrue="1">
      <formula>LEN(TRIM($J$65))=0</formula>
    </cfRule>
  </conditionalFormatting>
  <conditionalFormatting sqref="L65">
    <cfRule type="expression" dxfId="3645" priority="3369" stopIfTrue="1">
      <formula>LEN(TRIM($L$65))=0</formula>
    </cfRule>
  </conditionalFormatting>
  <conditionalFormatting sqref="S65">
    <cfRule type="expression" dxfId="3644" priority="3370" stopIfTrue="1">
      <formula>LEN(TRIM($S$65))=0</formula>
    </cfRule>
  </conditionalFormatting>
  <conditionalFormatting sqref="T65">
    <cfRule type="expression" dxfId="3643" priority="3371" stopIfTrue="1">
      <formula>LEN(TRIM($T$65))=0</formula>
    </cfRule>
  </conditionalFormatting>
  <conditionalFormatting sqref="U65">
    <cfRule type="expression" dxfId="3642" priority="3372" stopIfTrue="1">
      <formula>LEN(TRIM($U$65))=0</formula>
    </cfRule>
  </conditionalFormatting>
  <conditionalFormatting sqref="V65">
    <cfRule type="expression" dxfId="3641" priority="3373" stopIfTrue="1">
      <formula>LEN(TRIM($V$65))=0</formula>
    </cfRule>
  </conditionalFormatting>
  <conditionalFormatting sqref="W65">
    <cfRule type="expression" dxfId="3640" priority="3374" stopIfTrue="1">
      <formula>LEN(TRIM($W$65))=0</formula>
    </cfRule>
  </conditionalFormatting>
  <conditionalFormatting sqref="Y65">
    <cfRule type="expression" dxfId="3639" priority="3375" stopIfTrue="1">
      <formula>LEN(TRIM($Y$65))=0</formula>
    </cfRule>
  </conditionalFormatting>
  <conditionalFormatting sqref="AF65">
    <cfRule type="expression" dxfId="3638" priority="3376" stopIfTrue="1">
      <formula>LEN(TRIM($AF$65))=0</formula>
    </cfRule>
  </conditionalFormatting>
  <conditionalFormatting sqref="AG65">
    <cfRule type="expression" dxfId="3637" priority="3377" stopIfTrue="1">
      <formula>LEN(TRIM($AG$65))=0</formula>
    </cfRule>
  </conditionalFormatting>
  <conditionalFormatting sqref="AH65">
    <cfRule type="expression" dxfId="3636" priority="3378" stopIfTrue="1">
      <formula>LEN(TRIM($AH$65))=0</formula>
    </cfRule>
  </conditionalFormatting>
  <conditionalFormatting sqref="AI65">
    <cfRule type="expression" dxfId="3635" priority="3379" stopIfTrue="1">
      <formula>LEN(TRIM($AI$65))=0</formula>
    </cfRule>
  </conditionalFormatting>
  <conditionalFormatting sqref="AJ65">
    <cfRule type="expression" dxfId="3634" priority="3380" stopIfTrue="1">
      <formula>LEN(TRIM($AJ$65))=0</formula>
    </cfRule>
  </conditionalFormatting>
  <conditionalFormatting sqref="AL65">
    <cfRule type="expression" dxfId="3633" priority="3381" stopIfTrue="1">
      <formula>LEN(TRIM($AL$65))=0</formula>
    </cfRule>
  </conditionalFormatting>
  <conditionalFormatting sqref="F86">
    <cfRule type="expression" dxfId="3632" priority="3382" stopIfTrue="1">
      <formula>LEN(TRIM($F$86))=0</formula>
    </cfRule>
  </conditionalFormatting>
  <conditionalFormatting sqref="G86">
    <cfRule type="expression" dxfId="3631" priority="3383" stopIfTrue="1">
      <formula>LEN(TRIM($G$86))=0</formula>
    </cfRule>
  </conditionalFormatting>
  <conditionalFormatting sqref="H86">
    <cfRule type="expression" dxfId="3630" priority="3384" stopIfTrue="1">
      <formula>LEN(TRIM($H$86))=0</formula>
    </cfRule>
  </conditionalFormatting>
  <conditionalFormatting sqref="I86">
    <cfRule type="expression" dxfId="3629" priority="3385" stopIfTrue="1">
      <formula>LEN(TRIM($I$86))=0</formula>
    </cfRule>
  </conditionalFormatting>
  <conditionalFormatting sqref="J86">
    <cfRule type="expression" dxfId="3628" priority="3386" stopIfTrue="1">
      <formula>LEN(TRIM($J$86))=0</formula>
    </cfRule>
  </conditionalFormatting>
  <conditionalFormatting sqref="F87">
    <cfRule type="expression" dxfId="3627" priority="3387" stopIfTrue="1">
      <formula>LEN(TRIM($F$87))=0</formula>
    </cfRule>
  </conditionalFormatting>
  <conditionalFormatting sqref="G87">
    <cfRule type="expression" dxfId="3626" priority="3388" stopIfTrue="1">
      <formula>LEN(TRIM($G$87))=0</formula>
    </cfRule>
  </conditionalFormatting>
  <conditionalFormatting sqref="H87">
    <cfRule type="expression" dxfId="3625" priority="3389" stopIfTrue="1">
      <formula>LEN(TRIM($H$87))=0</formula>
    </cfRule>
  </conditionalFormatting>
  <conditionalFormatting sqref="I87">
    <cfRule type="expression" dxfId="3624" priority="3390" stopIfTrue="1">
      <formula>LEN(TRIM($I$87))=0</formula>
    </cfRule>
  </conditionalFormatting>
  <conditionalFormatting sqref="J87">
    <cfRule type="expression" dxfId="3623" priority="3391" stopIfTrue="1">
      <formula>LEN(TRIM($J$87))=0</formula>
    </cfRule>
  </conditionalFormatting>
  <conditionalFormatting sqref="F88">
    <cfRule type="expression" dxfId="3622" priority="3392" stopIfTrue="1">
      <formula>LEN(TRIM($F$88))=0</formula>
    </cfRule>
  </conditionalFormatting>
  <conditionalFormatting sqref="G88">
    <cfRule type="expression" dxfId="3621" priority="3393" stopIfTrue="1">
      <formula>LEN(TRIM($G$88))=0</formula>
    </cfRule>
  </conditionalFormatting>
  <conditionalFormatting sqref="H88">
    <cfRule type="expression" dxfId="3620" priority="3394" stopIfTrue="1">
      <formula>LEN(TRIM($H$88))=0</formula>
    </cfRule>
  </conditionalFormatting>
  <conditionalFormatting sqref="I88">
    <cfRule type="expression" dxfId="3619" priority="3395" stopIfTrue="1">
      <formula>LEN(TRIM($I$88))=0</formula>
    </cfRule>
  </conditionalFormatting>
  <conditionalFormatting sqref="J88">
    <cfRule type="expression" dxfId="3618" priority="3396" stopIfTrue="1">
      <formula>LEN(TRIM($J$88))=0</formula>
    </cfRule>
  </conditionalFormatting>
  <conditionalFormatting sqref="F89">
    <cfRule type="expression" dxfId="3617" priority="3397" stopIfTrue="1">
      <formula>LEN(TRIM($F$89))=0</formula>
    </cfRule>
  </conditionalFormatting>
  <conditionalFormatting sqref="G89">
    <cfRule type="expression" dxfId="3616" priority="3398" stopIfTrue="1">
      <formula>LEN(TRIM($G$89))=0</formula>
    </cfRule>
  </conditionalFormatting>
  <conditionalFormatting sqref="H89">
    <cfRule type="expression" dxfId="3615" priority="3399" stopIfTrue="1">
      <formula>LEN(TRIM($H$89))=0</formula>
    </cfRule>
  </conditionalFormatting>
  <conditionalFormatting sqref="I89">
    <cfRule type="expression" dxfId="3614" priority="3400" stopIfTrue="1">
      <formula>LEN(TRIM($I$89))=0</formula>
    </cfRule>
  </conditionalFormatting>
  <conditionalFormatting sqref="J89">
    <cfRule type="expression" dxfId="3613" priority="3401" stopIfTrue="1">
      <formula>LEN(TRIM($J$89))=0</formula>
    </cfRule>
  </conditionalFormatting>
  <conditionalFormatting sqref="L86">
    <cfRule type="expression" dxfId="3612" priority="3402" stopIfTrue="1">
      <formula>LEN(TRIM($L$86))=0</formula>
    </cfRule>
  </conditionalFormatting>
  <conditionalFormatting sqref="L87">
    <cfRule type="expression" dxfId="3611" priority="3403" stopIfTrue="1">
      <formula>LEN(TRIM($L$87))=0</formula>
    </cfRule>
  </conditionalFormatting>
  <conditionalFormatting sqref="L88">
    <cfRule type="expression" dxfId="3610" priority="3404" stopIfTrue="1">
      <formula>LEN(TRIM($L$88))=0</formula>
    </cfRule>
  </conditionalFormatting>
  <conditionalFormatting sqref="L89">
    <cfRule type="expression" dxfId="3609" priority="3405" stopIfTrue="1">
      <formula>LEN(TRIM($L$89))=0</formula>
    </cfRule>
  </conditionalFormatting>
  <conditionalFormatting sqref="AF86">
    <cfRule type="expression" dxfId="3608" priority="3406" stopIfTrue="1">
      <formula>LEN(TRIM($AF$86))=0</formula>
    </cfRule>
  </conditionalFormatting>
  <conditionalFormatting sqref="AG86">
    <cfRule type="expression" dxfId="3607" priority="3407" stopIfTrue="1">
      <formula>LEN(TRIM($AG$86))=0</formula>
    </cfRule>
  </conditionalFormatting>
  <conditionalFormatting sqref="AH86">
    <cfRule type="expression" dxfId="3606" priority="3408" stopIfTrue="1">
      <formula>LEN(TRIM($AH$86))=0</formula>
    </cfRule>
  </conditionalFormatting>
  <conditionalFormatting sqref="AI86">
    <cfRule type="expression" dxfId="3605" priority="3409" stopIfTrue="1">
      <formula>LEN(TRIM($AI$86))=0</formula>
    </cfRule>
  </conditionalFormatting>
  <conditionalFormatting sqref="AJ86">
    <cfRule type="expression" dxfId="3604" priority="3410" stopIfTrue="1">
      <formula>LEN(TRIM($AJ$86))=0</formula>
    </cfRule>
  </conditionalFormatting>
  <conditionalFormatting sqref="AF87">
    <cfRule type="expression" dxfId="3603" priority="3411" stopIfTrue="1">
      <formula>LEN(TRIM($AF$87))=0</formula>
    </cfRule>
  </conditionalFormatting>
  <conditionalFormatting sqref="AG87">
    <cfRule type="expression" dxfId="3602" priority="3412" stopIfTrue="1">
      <formula>LEN(TRIM($AG$87))=0</formula>
    </cfRule>
  </conditionalFormatting>
  <conditionalFormatting sqref="AH87">
    <cfRule type="expression" dxfId="3601" priority="3413" stopIfTrue="1">
      <formula>LEN(TRIM($AH$87))=0</formula>
    </cfRule>
  </conditionalFormatting>
  <conditionalFormatting sqref="AI87">
    <cfRule type="expression" dxfId="3600" priority="3414" stopIfTrue="1">
      <formula>LEN(TRIM($AI$87))=0</formula>
    </cfRule>
  </conditionalFormatting>
  <conditionalFormatting sqref="AJ87">
    <cfRule type="expression" dxfId="3599" priority="3415" stopIfTrue="1">
      <formula>LEN(TRIM($AJ$87))=0</formula>
    </cfRule>
  </conditionalFormatting>
  <conditionalFormatting sqref="AF88">
    <cfRule type="expression" dxfId="3598" priority="3416" stopIfTrue="1">
      <formula>LEN(TRIM($AF$88))=0</formula>
    </cfRule>
  </conditionalFormatting>
  <conditionalFormatting sqref="AG88">
    <cfRule type="expression" dxfId="3597" priority="3417" stopIfTrue="1">
      <formula>LEN(TRIM($AG$88))=0</formula>
    </cfRule>
  </conditionalFormatting>
  <conditionalFormatting sqref="AH88">
    <cfRule type="expression" dxfId="3596" priority="3418" stopIfTrue="1">
      <formula>LEN(TRIM($AH$88))=0</formula>
    </cfRule>
  </conditionalFormatting>
  <conditionalFormatting sqref="AI88">
    <cfRule type="expression" dxfId="3595" priority="3419" stopIfTrue="1">
      <formula>LEN(TRIM($AI$88))=0</formula>
    </cfRule>
  </conditionalFormatting>
  <conditionalFormatting sqref="AJ88">
    <cfRule type="expression" dxfId="3594" priority="3420" stopIfTrue="1">
      <formula>LEN(TRIM($AJ$88))=0</formula>
    </cfRule>
  </conditionalFormatting>
  <conditionalFormatting sqref="AF89">
    <cfRule type="expression" dxfId="3593" priority="3421" stopIfTrue="1">
      <formula>LEN(TRIM($AF$89))=0</formula>
    </cfRule>
  </conditionalFormatting>
  <conditionalFormatting sqref="AG89">
    <cfRule type="expression" dxfId="3592" priority="3422" stopIfTrue="1">
      <formula>LEN(TRIM($AG$89))=0</formula>
    </cfRule>
  </conditionalFormatting>
  <conditionalFormatting sqref="AH89">
    <cfRule type="expression" dxfId="3591" priority="3423" stopIfTrue="1">
      <formula>LEN(TRIM($AH$89))=0</formula>
    </cfRule>
  </conditionalFormatting>
  <conditionalFormatting sqref="AI89">
    <cfRule type="expression" dxfId="3590" priority="3424" stopIfTrue="1">
      <formula>LEN(TRIM($AI$89))=0</formula>
    </cfRule>
  </conditionalFormatting>
  <conditionalFormatting sqref="AJ89">
    <cfRule type="expression" dxfId="3589" priority="3425" stopIfTrue="1">
      <formula>LEN(TRIM($AJ$89))=0</formula>
    </cfRule>
  </conditionalFormatting>
  <conditionalFormatting sqref="AL86">
    <cfRule type="expression" dxfId="3588" priority="3426" stopIfTrue="1">
      <formula>LEN(TRIM($AL$86))=0</formula>
    </cfRule>
  </conditionalFormatting>
  <conditionalFormatting sqref="AL87">
    <cfRule type="expression" dxfId="3587" priority="3427" stopIfTrue="1">
      <formula>LEN(TRIM($AL$87))=0</formula>
    </cfRule>
  </conditionalFormatting>
  <conditionalFormatting sqref="AL88">
    <cfRule type="expression" dxfId="3586" priority="3428" stopIfTrue="1">
      <formula>LEN(TRIM($AL$88))=0</formula>
    </cfRule>
  </conditionalFormatting>
  <conditionalFormatting sqref="AL89">
    <cfRule type="expression" dxfId="3585" priority="3429" stopIfTrue="1">
      <formula>LEN(TRIM($AL$89))=0</formula>
    </cfRule>
  </conditionalFormatting>
  <conditionalFormatting sqref="S86">
    <cfRule type="expression" dxfId="3584" priority="3430" stopIfTrue="1">
      <formula>LEN(TRIM($S$86))=0</formula>
    </cfRule>
  </conditionalFormatting>
  <conditionalFormatting sqref="T86">
    <cfRule type="expression" dxfId="3583" priority="3431" stopIfTrue="1">
      <formula>LEN(TRIM($T$86))=0</formula>
    </cfRule>
  </conditionalFormatting>
  <conditionalFormatting sqref="U86">
    <cfRule type="expression" dxfId="3582" priority="3432" stopIfTrue="1">
      <formula>LEN(TRIM($U$86))=0</formula>
    </cfRule>
  </conditionalFormatting>
  <conditionalFormatting sqref="V86">
    <cfRule type="expression" dxfId="3581" priority="3433" stopIfTrue="1">
      <formula>LEN(TRIM($V$86))=0</formula>
    </cfRule>
  </conditionalFormatting>
  <conditionalFormatting sqref="W86">
    <cfRule type="expression" dxfId="3580" priority="3434" stopIfTrue="1">
      <formula>LEN(TRIM($W$86))=0</formula>
    </cfRule>
  </conditionalFormatting>
  <conditionalFormatting sqref="S87">
    <cfRule type="expression" dxfId="3579" priority="3435" stopIfTrue="1">
      <formula>LEN(TRIM($S$87))=0</formula>
    </cfRule>
  </conditionalFormatting>
  <conditionalFormatting sqref="T87">
    <cfRule type="expression" dxfId="3578" priority="3436" stopIfTrue="1">
      <formula>LEN(TRIM($T$87))=0</formula>
    </cfRule>
  </conditionalFormatting>
  <conditionalFormatting sqref="U87">
    <cfRule type="expression" dxfId="3577" priority="3437" stopIfTrue="1">
      <formula>LEN(TRIM($U$87))=0</formula>
    </cfRule>
  </conditionalFormatting>
  <conditionalFormatting sqref="V87">
    <cfRule type="expression" dxfId="3576" priority="3438" stopIfTrue="1">
      <formula>LEN(TRIM($V$87))=0</formula>
    </cfRule>
  </conditionalFormatting>
  <conditionalFormatting sqref="W87">
    <cfRule type="expression" dxfId="3575" priority="3439" stopIfTrue="1">
      <formula>LEN(TRIM($W$87))=0</formula>
    </cfRule>
  </conditionalFormatting>
  <conditionalFormatting sqref="S88">
    <cfRule type="expression" dxfId="3574" priority="3440" stopIfTrue="1">
      <formula>LEN(TRIM($S$88))=0</formula>
    </cfRule>
  </conditionalFormatting>
  <conditionalFormatting sqref="T88">
    <cfRule type="expression" dxfId="3573" priority="3441" stopIfTrue="1">
      <formula>LEN(TRIM($T$88))=0</formula>
    </cfRule>
  </conditionalFormatting>
  <conditionalFormatting sqref="U88">
    <cfRule type="expression" dxfId="3572" priority="3442" stopIfTrue="1">
      <formula>LEN(TRIM($U$88))=0</formula>
    </cfRule>
  </conditionalFormatting>
  <conditionalFormatting sqref="V88">
    <cfRule type="expression" dxfId="3571" priority="3443" stopIfTrue="1">
      <formula>LEN(TRIM($V$88))=0</formula>
    </cfRule>
  </conditionalFormatting>
  <conditionalFormatting sqref="W88">
    <cfRule type="expression" dxfId="3570" priority="3444" stopIfTrue="1">
      <formula>LEN(TRIM($W$88))=0</formula>
    </cfRule>
  </conditionalFormatting>
  <conditionalFormatting sqref="S89">
    <cfRule type="expression" dxfId="3569" priority="3445" stopIfTrue="1">
      <formula>LEN(TRIM($S$89))=0</formula>
    </cfRule>
  </conditionalFormatting>
  <conditionalFormatting sqref="T89">
    <cfRule type="expression" dxfId="3568" priority="3446" stopIfTrue="1">
      <formula>LEN(TRIM($T$89))=0</formula>
    </cfRule>
  </conditionalFormatting>
  <conditionalFormatting sqref="U89">
    <cfRule type="expression" dxfId="3567" priority="3447" stopIfTrue="1">
      <formula>LEN(TRIM($U$89))=0</formula>
    </cfRule>
  </conditionalFormatting>
  <conditionalFormatting sqref="V89">
    <cfRule type="expression" dxfId="3566" priority="3448" stopIfTrue="1">
      <formula>LEN(TRIM($V$89))=0</formula>
    </cfRule>
  </conditionalFormatting>
  <conditionalFormatting sqref="W89">
    <cfRule type="expression" dxfId="3565" priority="3449" stopIfTrue="1">
      <formula>LEN(TRIM($W$89))=0</formula>
    </cfRule>
  </conditionalFormatting>
  <conditionalFormatting sqref="S90">
    <cfRule type="expression" dxfId="3564" priority="3450" stopIfTrue="1">
      <formula>LEN(TRIM($S$90))=0</formula>
    </cfRule>
  </conditionalFormatting>
  <conditionalFormatting sqref="T90">
    <cfRule type="expression" dxfId="3563" priority="3451" stopIfTrue="1">
      <formula>LEN(TRIM($T$90))=0</formula>
    </cfRule>
  </conditionalFormatting>
  <conditionalFormatting sqref="U90">
    <cfRule type="expression" dxfId="3562" priority="3452" stopIfTrue="1">
      <formula>LEN(TRIM($U$90))=0</formula>
    </cfRule>
  </conditionalFormatting>
  <conditionalFormatting sqref="V90">
    <cfRule type="expression" dxfId="3561" priority="3453" stopIfTrue="1">
      <formula>LEN(TRIM($V$90))=0</formula>
    </cfRule>
  </conditionalFormatting>
  <conditionalFormatting sqref="W90">
    <cfRule type="expression" dxfId="3560" priority="3454" stopIfTrue="1">
      <formula>LEN(TRIM($W$90))=0</formula>
    </cfRule>
  </conditionalFormatting>
  <conditionalFormatting sqref="Y86">
    <cfRule type="expression" dxfId="3559" priority="3455" stopIfTrue="1">
      <formula>LEN(TRIM($Y$86))=0</formula>
    </cfRule>
  </conditionalFormatting>
  <conditionalFormatting sqref="Y87">
    <cfRule type="expression" dxfId="3558" priority="3456" stopIfTrue="1">
      <formula>LEN(TRIM($Y$87))=0</formula>
    </cfRule>
  </conditionalFormatting>
  <conditionalFormatting sqref="Y88">
    <cfRule type="expression" dxfId="3557" priority="3457" stopIfTrue="1">
      <formula>LEN(TRIM($Y$88))=0</formula>
    </cfRule>
  </conditionalFormatting>
  <conditionalFormatting sqref="Y89">
    <cfRule type="expression" dxfId="3556" priority="3458" stopIfTrue="1">
      <formula>LEN(TRIM($Y$89))=0</formula>
    </cfRule>
  </conditionalFormatting>
  <conditionalFormatting sqref="Y90">
    <cfRule type="expression" dxfId="3555" priority="3459" stopIfTrue="1">
      <formula>LEN(TRIM($Y$90))=0</formula>
    </cfRule>
  </conditionalFormatting>
  <dataValidations count="1">
    <dataValidation type="whole" allowBlank="1" showErrorMessage="1" errorTitle="Input error" error="Enter a whole number." sqref="F14:J14 L14 S14:W14 Y14 AF14:AJ14 AL14 F17:J20 L17:L20 S17:W20 Y17:Y20 AF17:AJ20 AL17:AL20 F22:J24 L22:L24 S22:W24 Y22:Y24 AF22:AJ24 AL22:AL24 F28:J28 L28 S28:W28 Y28 AF28:AJ28 AL28 F30:J33 L30:L33 AF30:AJ33 AL30:AL33 F35:J35 L35 S30:W35 Y30:Y35 AF35:AJ35 AL35 F37:J37 L37 S37:W37 Y37 AF37:AJ37 AL37 F42:J42 L42 S42:W42 Y42 AF42:AJ42 AL42 F45:J48 L45:L48 S45:W48 Y45:Y48 AF45:AJ48 AL45:AL48 F50:J52 L50:L52 S50:W52 Y50:Y52 AF50:AJ52 AL50:AL52 F56:J56 L56 S56:W56 Y56 AF56:AJ56 AL56 F58:J61 L58:L61 AF58:AJ61 AL58:AL61 F63:J63 L63 S58:W63 Y58:Y63 AF63:AJ63 AL63 F65:J65 L65 S65:W65 Y65 AF65:AJ65 AL65 F86:J89 L86:L89 AF86:AJ89 AL86:AL89 S86:W90 Y86:Y9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0" tint="-0.499984740745262"/>
  </sheetPr>
  <dimension ref="A1:AR106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41" hidden="1" customWidth="1"/>
    <col min="2" max="2" width="18.28515625" style="41" hidden="1" customWidth="1"/>
    <col min="3" max="3" width="11" style="41" hidden="1" customWidth="1"/>
    <col min="4" max="4" width="86" style="1" customWidth="1"/>
    <col min="5" max="5" width="6.85546875" style="1" customWidth="1"/>
    <col min="6" max="44" width="15.7109375" style="1" customWidth="1"/>
    <col min="45" max="16384" width="9.140625" style="1"/>
  </cols>
  <sheetData>
    <row r="1" spans="1:44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268</v>
      </c>
      <c r="G1" s="30" t="s">
        <v>269</v>
      </c>
      <c r="H1" s="30" t="s">
        <v>270</v>
      </c>
      <c r="I1" s="30" t="s">
        <v>271</v>
      </c>
      <c r="J1" s="30" t="s">
        <v>272</v>
      </c>
      <c r="K1" s="30" t="s">
        <v>273</v>
      </c>
      <c r="L1" s="30" t="s">
        <v>274</v>
      </c>
      <c r="M1" s="30" t="s">
        <v>312</v>
      </c>
      <c r="N1" s="30" t="s">
        <v>337</v>
      </c>
      <c r="O1" s="30" t="s">
        <v>327</v>
      </c>
      <c r="P1" s="30" t="s">
        <v>275</v>
      </c>
      <c r="Q1" s="31" t="s">
        <v>314</v>
      </c>
      <c r="R1" s="31" t="s">
        <v>313</v>
      </c>
      <c r="S1" s="30" t="s">
        <v>282</v>
      </c>
      <c r="T1" s="30" t="s">
        <v>283</v>
      </c>
      <c r="U1" s="30" t="s">
        <v>276</v>
      </c>
      <c r="V1" s="30" t="s">
        <v>277</v>
      </c>
      <c r="W1" s="30" t="s">
        <v>278</v>
      </c>
      <c r="X1" s="30" t="s">
        <v>279</v>
      </c>
      <c r="Y1" s="30" t="s">
        <v>280</v>
      </c>
      <c r="Z1" s="30" t="s">
        <v>315</v>
      </c>
      <c r="AA1" s="30" t="s">
        <v>336</v>
      </c>
      <c r="AB1" s="30" t="s">
        <v>328</v>
      </c>
      <c r="AC1" s="30" t="s">
        <v>281</v>
      </c>
      <c r="AD1" s="31" t="s">
        <v>316</v>
      </c>
      <c r="AE1" s="31" t="s">
        <v>317</v>
      </c>
      <c r="AF1" s="30" t="s">
        <v>284</v>
      </c>
      <c r="AG1" s="30" t="s">
        <v>285</v>
      </c>
      <c r="AH1" s="30" t="s">
        <v>286</v>
      </c>
      <c r="AI1" s="30" t="s">
        <v>287</v>
      </c>
      <c r="AJ1" s="30" t="s">
        <v>288</v>
      </c>
      <c r="AK1" s="30" t="s">
        <v>289</v>
      </c>
      <c r="AL1" s="30" t="s">
        <v>290</v>
      </c>
      <c r="AM1" s="30" t="s">
        <v>318</v>
      </c>
      <c r="AN1" s="30" t="s">
        <v>335</v>
      </c>
      <c r="AO1" s="30" t="s">
        <v>329</v>
      </c>
      <c r="AP1" s="30" t="s">
        <v>291</v>
      </c>
      <c r="AQ1" s="31" t="s">
        <v>319</v>
      </c>
      <c r="AR1" s="31" t="s">
        <v>320</v>
      </c>
    </row>
    <row r="2" spans="1:44" ht="15" customHeight="1" x14ac:dyDescent="0.25">
      <c r="A2" s="26">
        <f>SUM(DISPUTES_GrpOS:DISPUTES_GrpIS!A2)</f>
        <v>1581</v>
      </c>
      <c r="B2" s="33"/>
      <c r="C2" s="19"/>
      <c r="D2" s="47" t="s">
        <v>159</v>
      </c>
      <c r="E2" s="47"/>
      <c r="F2" s="108" t="s">
        <v>182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08"/>
      <c r="T2" s="108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08"/>
      <c r="AG2" s="108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ht="15" customHeight="1" x14ac:dyDescent="0.25">
      <c r="A3" s="1" t="str">
        <f ca="1">MID(CELL("filename",A1),FIND("]", CELL("filename",A1))+1,255)</f>
        <v>DISPUTES_Total_Grp</v>
      </c>
      <c r="B3" s="33"/>
      <c r="C3" s="19"/>
      <c r="D3" s="47" t="s">
        <v>144</v>
      </c>
      <c r="E3" s="47"/>
      <c r="F3" s="108" t="s">
        <v>148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08"/>
      <c r="T3" s="108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08"/>
      <c r="AG3" s="108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ht="15" customHeight="1" x14ac:dyDescent="0.25">
      <c r="A4" s="1" t="str">
        <f ca="1">"CLAIMSDURN"&amp;MID(A3,FIND("_",A3),255)</f>
        <v>CLAIMSDURN_Total_Grp</v>
      </c>
      <c r="B4" s="19"/>
      <c r="C4" s="12"/>
      <c r="D4" s="47" t="s">
        <v>143</v>
      </c>
      <c r="E4" s="47"/>
      <c r="F4" s="108" t="s">
        <v>148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08"/>
      <c r="T4" s="10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08"/>
      <c r="AG4" s="108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</row>
    <row r="5" spans="1:44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</row>
    <row r="6" spans="1:44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</row>
    <row r="7" spans="1:44" ht="15" customHeight="1" x14ac:dyDescent="0.25">
      <c r="A7" s="18"/>
      <c r="B7" s="19"/>
      <c r="C7" s="12"/>
      <c r="D7" s="154"/>
      <c r="E7" s="157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</row>
    <row r="8" spans="1:44" ht="30" customHeight="1" x14ac:dyDescent="0.25">
      <c r="A8" s="18"/>
      <c r="B8" s="19"/>
      <c r="C8" s="12"/>
      <c r="D8" s="154"/>
      <c r="E8" s="157"/>
      <c r="F8" s="244" t="s">
        <v>267</v>
      </c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6"/>
      <c r="S8" s="241" t="s">
        <v>141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3"/>
      <c r="AF8" s="232" t="s">
        <v>140</v>
      </c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4"/>
    </row>
    <row r="9" spans="1:44" ht="30" customHeight="1" x14ac:dyDescent="0.25">
      <c r="A9" s="19"/>
      <c r="B9" s="19"/>
      <c r="C9" s="19"/>
      <c r="D9" s="134" t="s">
        <v>298</v>
      </c>
      <c r="E9" s="157"/>
      <c r="F9" s="235" t="s">
        <v>97</v>
      </c>
      <c r="G9" s="236"/>
      <c r="H9" s="237" t="s">
        <v>4</v>
      </c>
      <c r="I9" s="235"/>
      <c r="J9" s="236"/>
      <c r="K9" s="168" t="s">
        <v>5</v>
      </c>
      <c r="L9" s="169" t="s">
        <v>74</v>
      </c>
      <c r="M9" s="215" t="s">
        <v>183</v>
      </c>
      <c r="N9" s="216"/>
      <c r="O9" s="217"/>
      <c r="P9" s="152" t="s">
        <v>184</v>
      </c>
      <c r="Q9" s="215" t="s">
        <v>188</v>
      </c>
      <c r="R9" s="217"/>
      <c r="S9" s="235" t="s">
        <v>97</v>
      </c>
      <c r="T9" s="236"/>
      <c r="U9" s="237" t="s">
        <v>4</v>
      </c>
      <c r="V9" s="235"/>
      <c r="W9" s="236"/>
      <c r="X9" s="168" t="s">
        <v>5</v>
      </c>
      <c r="Y9" s="169" t="s">
        <v>74</v>
      </c>
      <c r="Z9" s="215" t="s">
        <v>183</v>
      </c>
      <c r="AA9" s="216"/>
      <c r="AB9" s="217"/>
      <c r="AC9" s="152" t="s">
        <v>184</v>
      </c>
      <c r="AD9" s="215" t="s">
        <v>188</v>
      </c>
      <c r="AE9" s="217"/>
      <c r="AF9" s="235" t="s">
        <v>97</v>
      </c>
      <c r="AG9" s="236"/>
      <c r="AH9" s="237" t="s">
        <v>4</v>
      </c>
      <c r="AI9" s="235"/>
      <c r="AJ9" s="236"/>
      <c r="AK9" s="168" t="s">
        <v>5</v>
      </c>
      <c r="AL9" s="169" t="s">
        <v>74</v>
      </c>
      <c r="AM9" s="215" t="s">
        <v>183</v>
      </c>
      <c r="AN9" s="216"/>
      <c r="AO9" s="217"/>
      <c r="AP9" s="152" t="s">
        <v>184</v>
      </c>
      <c r="AQ9" s="215" t="s">
        <v>188</v>
      </c>
      <c r="AR9" s="217"/>
    </row>
    <row r="10" spans="1:44" ht="30" customHeight="1" x14ac:dyDescent="0.25">
      <c r="A10" s="19"/>
      <c r="B10" s="19"/>
      <c r="C10" s="19"/>
      <c r="D10" s="170" t="s">
        <v>334</v>
      </c>
      <c r="E10" s="171"/>
      <c r="F10" s="172" t="s">
        <v>97</v>
      </c>
      <c r="G10" s="173" t="s">
        <v>200</v>
      </c>
      <c r="H10" s="173" t="s">
        <v>453</v>
      </c>
      <c r="I10" s="173" t="s">
        <v>452</v>
      </c>
      <c r="J10" s="173" t="s">
        <v>208</v>
      </c>
      <c r="K10" s="173" t="s">
        <v>5</v>
      </c>
      <c r="L10" s="174" t="s">
        <v>74</v>
      </c>
      <c r="M10" s="175" t="s">
        <v>97</v>
      </c>
      <c r="N10" s="175" t="s">
        <v>321</v>
      </c>
      <c r="O10" s="175" t="s">
        <v>322</v>
      </c>
      <c r="P10" s="175" t="s">
        <v>97</v>
      </c>
      <c r="Q10" s="175" t="s">
        <v>97</v>
      </c>
      <c r="R10" s="175" t="s">
        <v>299</v>
      </c>
      <c r="S10" s="172" t="s">
        <v>97</v>
      </c>
      <c r="T10" s="173" t="s">
        <v>200</v>
      </c>
      <c r="U10" s="173" t="s">
        <v>206</v>
      </c>
      <c r="V10" s="173" t="s">
        <v>207</v>
      </c>
      <c r="W10" s="173" t="s">
        <v>208</v>
      </c>
      <c r="X10" s="173" t="s">
        <v>5</v>
      </c>
      <c r="Y10" s="174" t="s">
        <v>74</v>
      </c>
      <c r="Z10" s="175" t="s">
        <v>97</v>
      </c>
      <c r="AA10" s="175" t="s">
        <v>321</v>
      </c>
      <c r="AB10" s="175" t="s">
        <v>322</v>
      </c>
      <c r="AC10" s="175" t="s">
        <v>97</v>
      </c>
      <c r="AD10" s="175" t="s">
        <v>97</v>
      </c>
      <c r="AE10" s="175" t="s">
        <v>299</v>
      </c>
      <c r="AF10" s="172" t="s">
        <v>97</v>
      </c>
      <c r="AG10" s="173" t="s">
        <v>200</v>
      </c>
      <c r="AH10" s="173" t="s">
        <v>206</v>
      </c>
      <c r="AI10" s="173" t="s">
        <v>207</v>
      </c>
      <c r="AJ10" s="173" t="s">
        <v>208</v>
      </c>
      <c r="AK10" s="173" t="s">
        <v>5</v>
      </c>
      <c r="AL10" s="174" t="s">
        <v>74</v>
      </c>
      <c r="AM10" s="175" t="s">
        <v>97</v>
      </c>
      <c r="AN10" s="175" t="s">
        <v>321</v>
      </c>
      <c r="AO10" s="175" t="s">
        <v>322</v>
      </c>
      <c r="AP10" s="175" t="s">
        <v>97</v>
      </c>
      <c r="AQ10" s="175" t="s">
        <v>97</v>
      </c>
      <c r="AR10" s="175" t="s">
        <v>299</v>
      </c>
    </row>
    <row r="11" spans="1:44" s="35" customFormat="1" x14ac:dyDescent="0.25">
      <c r="A11" s="19"/>
      <c r="B11" s="19"/>
      <c r="C11" s="19"/>
      <c r="D11" s="176"/>
      <c r="E11" s="176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</row>
    <row r="12" spans="1:44" ht="15.75" customHeight="1" x14ac:dyDescent="0.25">
      <c r="A12" s="36"/>
      <c r="B12" s="12"/>
      <c r="C12" s="36"/>
      <c r="D12" s="89" t="s">
        <v>173</v>
      </c>
      <c r="E12" s="89"/>
      <c r="F12" s="90" t="s">
        <v>77</v>
      </c>
      <c r="G12" s="90" t="s">
        <v>77</v>
      </c>
      <c r="H12" s="90" t="s">
        <v>77</v>
      </c>
      <c r="I12" s="90" t="s">
        <v>77</v>
      </c>
      <c r="J12" s="90" t="s">
        <v>77</v>
      </c>
      <c r="K12" s="90" t="s">
        <v>77</v>
      </c>
      <c r="L12" s="90" t="s">
        <v>77</v>
      </c>
      <c r="M12" s="90" t="s">
        <v>77</v>
      </c>
      <c r="N12" s="90" t="s">
        <v>77</v>
      </c>
      <c r="O12" s="90" t="s">
        <v>77</v>
      </c>
      <c r="P12" s="90" t="s">
        <v>77</v>
      </c>
      <c r="Q12" s="90" t="s">
        <v>77</v>
      </c>
      <c r="R12" s="90" t="s">
        <v>77</v>
      </c>
      <c r="S12" s="90" t="s">
        <v>77</v>
      </c>
      <c r="T12" s="90" t="s">
        <v>77</v>
      </c>
      <c r="U12" s="90" t="s">
        <v>77</v>
      </c>
      <c r="V12" s="90" t="s">
        <v>77</v>
      </c>
      <c r="W12" s="90" t="s">
        <v>77</v>
      </c>
      <c r="X12" s="90" t="s">
        <v>77</v>
      </c>
      <c r="Y12" s="90" t="s">
        <v>77</v>
      </c>
      <c r="Z12" s="90" t="s">
        <v>77</v>
      </c>
      <c r="AA12" s="90" t="s">
        <v>77</v>
      </c>
      <c r="AB12" s="90" t="s">
        <v>77</v>
      </c>
      <c r="AC12" s="90" t="s">
        <v>77</v>
      </c>
      <c r="AD12" s="90" t="s">
        <v>77</v>
      </c>
      <c r="AE12" s="90" t="s">
        <v>77</v>
      </c>
      <c r="AF12" s="90" t="s">
        <v>77</v>
      </c>
      <c r="AG12" s="90" t="s">
        <v>77</v>
      </c>
      <c r="AH12" s="90" t="s">
        <v>77</v>
      </c>
      <c r="AI12" s="90" t="s">
        <v>77</v>
      </c>
      <c r="AJ12" s="90" t="s">
        <v>77</v>
      </c>
      <c r="AK12" s="90" t="s">
        <v>77</v>
      </c>
      <c r="AL12" s="90" t="s">
        <v>77</v>
      </c>
      <c r="AM12" s="90" t="s">
        <v>77</v>
      </c>
      <c r="AN12" s="90" t="s">
        <v>77</v>
      </c>
      <c r="AO12" s="90" t="s">
        <v>77</v>
      </c>
      <c r="AP12" s="90" t="s">
        <v>77</v>
      </c>
      <c r="AQ12" s="90" t="s">
        <v>77</v>
      </c>
      <c r="AR12" s="90" t="s">
        <v>77</v>
      </c>
    </row>
    <row r="13" spans="1:44" x14ac:dyDescent="0.25">
      <c r="A13" s="111"/>
      <c r="B13" s="36"/>
      <c r="C13" s="12"/>
      <c r="D13" s="92"/>
      <c r="E13" s="92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</row>
    <row r="14" spans="1:44" x14ac:dyDescent="0.25">
      <c r="A14" s="110" t="str">
        <f>D12</f>
        <v>DISPUTES BY NUMBER</v>
      </c>
      <c r="B14" s="36"/>
      <c r="C14" s="40" t="s">
        <v>25</v>
      </c>
      <c r="D14" s="53" t="s">
        <v>351</v>
      </c>
      <c r="E14" s="53" t="s">
        <v>225</v>
      </c>
      <c r="F14" s="26">
        <f>SUM(DISPUTES_GrpOS:DISPUTES_GrpIS!F14)</f>
        <v>0</v>
      </c>
      <c r="G14" s="26">
        <f>SUM(DISPUTES_GrpOS:DISPUTES_GrpIS!G14)</f>
        <v>0</v>
      </c>
      <c r="H14" s="26">
        <f>SUM(DISPUTES_GrpOS:DISPUTES_GrpIS!H14)</f>
        <v>0</v>
      </c>
      <c r="I14" s="26">
        <f>SUM(DISPUTES_GrpOS:DISPUTES_GrpIS!I14)</f>
        <v>0</v>
      </c>
      <c r="J14" s="26">
        <f>SUM(DISPUTES_GrpOS:DISPUTES_GrpIS!J14)</f>
        <v>0</v>
      </c>
      <c r="K14" s="26">
        <f>SUM(DISPUTES_GrpOS:DISPUTES_GrpIS!K14)</f>
        <v>0</v>
      </c>
      <c r="L14" s="26">
        <f>SUM(DISPUTES_GrpOS:DISPUTES_GrpIS!L14)</f>
        <v>0</v>
      </c>
      <c r="M14" s="26">
        <f>SUM(DISPUTES_GrpOS:DISPUTES_GrpIS!M14)</f>
        <v>0</v>
      </c>
      <c r="N14" s="26">
        <f>SUM(DISPUTES_GrpOS:DISPUTES_GrpIS!N14)</f>
        <v>0</v>
      </c>
      <c r="O14" s="26">
        <f>SUM(DISPUTES_GrpOS:DISPUTES_GrpIS!O14)</f>
        <v>0</v>
      </c>
      <c r="P14" s="26">
        <f>SUM(DISPUTES_GrpOS:DISPUTES_GrpIS!P14)</f>
        <v>0</v>
      </c>
      <c r="Q14" s="26">
        <f>SUM(DISPUTES_GrpOS:DISPUTES_GrpIS!Q14)</f>
        <v>0</v>
      </c>
      <c r="R14" s="26">
        <f>SUM(DISPUTES_GrpOS:DISPUTES_GrpIS!R14)</f>
        <v>0</v>
      </c>
      <c r="S14" s="26">
        <f>SUM(DISPUTES_GrpOS:DISPUTES_GrpIS!S14)</f>
        <v>0</v>
      </c>
      <c r="T14" s="26">
        <f>SUM(DISPUTES_GrpOS:DISPUTES_GrpIS!T14)</f>
        <v>0</v>
      </c>
      <c r="U14" s="26">
        <f>SUM(DISPUTES_GrpOS:DISPUTES_GrpIS!U14)</f>
        <v>0</v>
      </c>
      <c r="V14" s="26">
        <f>SUM(DISPUTES_GrpOS:DISPUTES_GrpIS!V14)</f>
        <v>0</v>
      </c>
      <c r="W14" s="26">
        <f>SUM(DISPUTES_GrpOS:DISPUTES_GrpIS!W14)</f>
        <v>0</v>
      </c>
      <c r="X14" s="26">
        <f>SUM(DISPUTES_GrpOS:DISPUTES_GrpIS!X14)</f>
        <v>0</v>
      </c>
      <c r="Y14" s="26">
        <f>SUM(DISPUTES_GrpOS:DISPUTES_GrpIS!Y14)</f>
        <v>0</v>
      </c>
      <c r="Z14" s="26">
        <f>SUM(DISPUTES_GrpOS:DISPUTES_GrpIS!Z14)</f>
        <v>0</v>
      </c>
      <c r="AA14" s="26">
        <f>SUM(DISPUTES_GrpOS:DISPUTES_GrpIS!AA14)</f>
        <v>0</v>
      </c>
      <c r="AB14" s="26">
        <f>SUM(DISPUTES_GrpOS:DISPUTES_GrpIS!AB14)</f>
        <v>0</v>
      </c>
      <c r="AC14" s="26">
        <f>SUM(DISPUTES_GrpOS:DISPUTES_GrpIS!AC14)</f>
        <v>0</v>
      </c>
      <c r="AD14" s="26">
        <f>SUM(DISPUTES_GrpOS:DISPUTES_GrpIS!AD14)</f>
        <v>0</v>
      </c>
      <c r="AE14" s="26">
        <f>SUM(DISPUTES_GrpOS:DISPUTES_GrpIS!AE14)</f>
        <v>0</v>
      </c>
      <c r="AF14" s="26">
        <f>SUM(DISPUTES_GrpOS:DISPUTES_GrpIS!AF14)</f>
        <v>0</v>
      </c>
      <c r="AG14" s="26">
        <f>SUM(DISPUTES_GrpOS:DISPUTES_GrpIS!AG14)</f>
        <v>0</v>
      </c>
      <c r="AH14" s="26">
        <f>SUM(DISPUTES_GrpOS:DISPUTES_GrpIS!AH14)</f>
        <v>0</v>
      </c>
      <c r="AI14" s="26">
        <f>SUM(DISPUTES_GrpOS:DISPUTES_GrpIS!AI14)</f>
        <v>0</v>
      </c>
      <c r="AJ14" s="26">
        <f>SUM(DISPUTES_GrpOS:DISPUTES_GrpIS!AJ14)</f>
        <v>0</v>
      </c>
      <c r="AK14" s="26">
        <f>SUM(DISPUTES_GrpOS:DISPUTES_GrpIS!AK14)</f>
        <v>0</v>
      </c>
      <c r="AL14" s="26">
        <f>SUM(DISPUTES_GrpOS:DISPUTES_GrpIS!AL14)</f>
        <v>0</v>
      </c>
      <c r="AM14" s="26">
        <f>SUM(DISPUTES_GrpOS:DISPUTES_GrpIS!AM14)</f>
        <v>0</v>
      </c>
      <c r="AN14" s="26">
        <f>SUM(DISPUTES_GrpOS:DISPUTES_GrpIS!AN14)</f>
        <v>0</v>
      </c>
      <c r="AO14" s="26">
        <f>SUM(DISPUTES_GrpOS:DISPUTES_GrpIS!AO14)</f>
        <v>0</v>
      </c>
      <c r="AP14" s="26">
        <f>SUM(DISPUTES_GrpOS:DISPUTES_GrpIS!AP14)</f>
        <v>0</v>
      </c>
      <c r="AQ14" s="26">
        <f>SUM(DISPUTES_GrpOS:DISPUTES_GrpIS!AQ14)</f>
        <v>0</v>
      </c>
      <c r="AR14" s="26">
        <f>SUM(DISPUTES_GrpOS:DISPUTES_GrpIS!AR14)</f>
        <v>0</v>
      </c>
    </row>
    <row r="15" spans="1:44" x14ac:dyDescent="0.25">
      <c r="A15" s="110"/>
      <c r="B15" s="36"/>
      <c r="C15" s="40"/>
      <c r="D15" s="92"/>
      <c r="E15" s="92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</row>
    <row r="16" spans="1:44" x14ac:dyDescent="0.25">
      <c r="A16" s="111" t="str">
        <f t="shared" ref="A16:A25" si="0">$A$14</f>
        <v>DISPUTES BY NUMBER</v>
      </c>
      <c r="B16" s="36"/>
      <c r="C16" s="12" t="s">
        <v>26</v>
      </c>
      <c r="D16" s="53" t="s">
        <v>353</v>
      </c>
      <c r="E16" s="53" t="s">
        <v>226</v>
      </c>
      <c r="F16" s="26">
        <f>SUM(DISPUTES_GrpOS:DISPUTES_GrpIS!F16)</f>
        <v>0</v>
      </c>
      <c r="G16" s="26">
        <f>SUM(DISPUTES_GrpOS:DISPUTES_GrpIS!G16)</f>
        <v>0</v>
      </c>
      <c r="H16" s="26">
        <f>SUM(DISPUTES_GrpOS:DISPUTES_GrpIS!H16)</f>
        <v>0</v>
      </c>
      <c r="I16" s="26">
        <f>SUM(DISPUTES_GrpOS:DISPUTES_GrpIS!I16)</f>
        <v>0</v>
      </c>
      <c r="J16" s="26">
        <f>SUM(DISPUTES_GrpOS:DISPUTES_GrpIS!J16)</f>
        <v>0</v>
      </c>
      <c r="K16" s="26">
        <f>SUM(DISPUTES_GrpOS:DISPUTES_GrpIS!K16)</f>
        <v>0</v>
      </c>
      <c r="L16" s="26">
        <f>SUM(DISPUTES_GrpOS:DISPUTES_GrpIS!L16)</f>
        <v>0</v>
      </c>
      <c r="M16" s="26">
        <f>SUM(DISPUTES_GrpOS:DISPUTES_GrpIS!M16)</f>
        <v>0</v>
      </c>
      <c r="N16" s="26">
        <f>SUM(DISPUTES_GrpOS:DISPUTES_GrpIS!N16)</f>
        <v>0</v>
      </c>
      <c r="O16" s="26">
        <f>SUM(DISPUTES_GrpOS:DISPUTES_GrpIS!O16)</f>
        <v>0</v>
      </c>
      <c r="P16" s="26">
        <f>SUM(DISPUTES_GrpOS:DISPUTES_GrpIS!P16)</f>
        <v>0</v>
      </c>
      <c r="Q16" s="26">
        <f>SUM(DISPUTES_GrpOS:DISPUTES_GrpIS!Q16)</f>
        <v>0</v>
      </c>
      <c r="R16" s="26">
        <f>SUM(DISPUTES_GrpOS:DISPUTES_GrpIS!R16)</f>
        <v>0</v>
      </c>
      <c r="S16" s="26">
        <f>SUM(DISPUTES_GrpOS:DISPUTES_GrpIS!S16)</f>
        <v>0</v>
      </c>
      <c r="T16" s="26">
        <f>SUM(DISPUTES_GrpOS:DISPUTES_GrpIS!T16)</f>
        <v>0</v>
      </c>
      <c r="U16" s="26">
        <f>SUM(DISPUTES_GrpOS:DISPUTES_GrpIS!U16)</f>
        <v>0</v>
      </c>
      <c r="V16" s="26">
        <f>SUM(DISPUTES_GrpOS:DISPUTES_GrpIS!V16)</f>
        <v>0</v>
      </c>
      <c r="W16" s="26">
        <f>SUM(DISPUTES_GrpOS:DISPUTES_GrpIS!W16)</f>
        <v>0</v>
      </c>
      <c r="X16" s="26">
        <f>SUM(DISPUTES_GrpOS:DISPUTES_GrpIS!X16)</f>
        <v>0</v>
      </c>
      <c r="Y16" s="26">
        <f>SUM(DISPUTES_GrpOS:DISPUTES_GrpIS!Y16)</f>
        <v>0</v>
      </c>
      <c r="Z16" s="26">
        <f>SUM(DISPUTES_GrpOS:DISPUTES_GrpIS!Z16)</f>
        <v>0</v>
      </c>
      <c r="AA16" s="26">
        <f>SUM(DISPUTES_GrpOS:DISPUTES_GrpIS!AA16)</f>
        <v>0</v>
      </c>
      <c r="AB16" s="26">
        <f>SUM(DISPUTES_GrpOS:DISPUTES_GrpIS!AB16)</f>
        <v>0</v>
      </c>
      <c r="AC16" s="26">
        <f>SUM(DISPUTES_GrpOS:DISPUTES_GrpIS!AC16)</f>
        <v>0</v>
      </c>
      <c r="AD16" s="26">
        <f>SUM(DISPUTES_GrpOS:DISPUTES_GrpIS!AD16)</f>
        <v>0</v>
      </c>
      <c r="AE16" s="26">
        <f>SUM(DISPUTES_GrpOS:DISPUTES_GrpIS!AE16)</f>
        <v>0</v>
      </c>
      <c r="AF16" s="26">
        <f>SUM(DISPUTES_GrpOS:DISPUTES_GrpIS!AF16)</f>
        <v>0</v>
      </c>
      <c r="AG16" s="26">
        <f>SUM(DISPUTES_GrpOS:DISPUTES_GrpIS!AG16)</f>
        <v>0</v>
      </c>
      <c r="AH16" s="26">
        <f>SUM(DISPUTES_GrpOS:DISPUTES_GrpIS!AH16)</f>
        <v>0</v>
      </c>
      <c r="AI16" s="26">
        <f>SUM(DISPUTES_GrpOS:DISPUTES_GrpIS!AI16)</f>
        <v>0</v>
      </c>
      <c r="AJ16" s="26">
        <f>SUM(DISPUTES_GrpOS:DISPUTES_GrpIS!AJ16)</f>
        <v>0</v>
      </c>
      <c r="AK16" s="26">
        <f>SUM(DISPUTES_GrpOS:DISPUTES_GrpIS!AK16)</f>
        <v>0</v>
      </c>
      <c r="AL16" s="26">
        <f>SUM(DISPUTES_GrpOS:DISPUTES_GrpIS!AL16)</f>
        <v>0</v>
      </c>
      <c r="AM16" s="26">
        <f>SUM(DISPUTES_GrpOS:DISPUTES_GrpIS!AM16)</f>
        <v>0</v>
      </c>
      <c r="AN16" s="26">
        <f>SUM(DISPUTES_GrpOS:DISPUTES_GrpIS!AN16)</f>
        <v>0</v>
      </c>
      <c r="AO16" s="26">
        <f>SUM(DISPUTES_GrpOS:DISPUTES_GrpIS!AO16)</f>
        <v>0</v>
      </c>
      <c r="AP16" s="26">
        <f>SUM(DISPUTES_GrpOS:DISPUTES_GrpIS!AP16)</f>
        <v>0</v>
      </c>
      <c r="AQ16" s="26">
        <f>SUM(DISPUTES_GrpOS:DISPUTES_GrpIS!AQ16)</f>
        <v>0</v>
      </c>
      <c r="AR16" s="26">
        <f>SUM(DISPUTES_GrpOS:DISPUTES_GrpIS!AR16)</f>
        <v>0</v>
      </c>
    </row>
    <row r="17" spans="1:44" x14ac:dyDescent="0.25">
      <c r="A17" s="111" t="str">
        <f t="shared" si="0"/>
        <v>DISPUTES BY NUMBER</v>
      </c>
      <c r="B17" s="36"/>
      <c r="C17" s="12" t="s">
        <v>26</v>
      </c>
      <c r="D17" s="53" t="s">
        <v>256</v>
      </c>
      <c r="E17" s="53" t="s">
        <v>506</v>
      </c>
      <c r="F17" s="26">
        <f>SUM(DISPUTES_GrpOS:DISPUTES_GrpIS!F17)</f>
        <v>0</v>
      </c>
      <c r="G17" s="26">
        <f>SUM(DISPUTES_GrpOS:DISPUTES_GrpIS!G17)</f>
        <v>0</v>
      </c>
      <c r="H17" s="26">
        <f>SUM(DISPUTES_GrpOS:DISPUTES_GrpIS!H17)</f>
        <v>0</v>
      </c>
      <c r="I17" s="26">
        <f>SUM(DISPUTES_GrpOS:DISPUTES_GrpIS!I17)</f>
        <v>0</v>
      </c>
      <c r="J17" s="26">
        <f>SUM(DISPUTES_GrpOS:DISPUTES_GrpIS!J17)</f>
        <v>0</v>
      </c>
      <c r="K17" s="26">
        <f>SUM(DISPUTES_GrpOS:DISPUTES_GrpIS!K17)</f>
        <v>0</v>
      </c>
      <c r="L17" s="26">
        <f>SUM(DISPUTES_GrpOS:DISPUTES_GrpIS!L17)</f>
        <v>0</v>
      </c>
      <c r="M17" s="26">
        <f>SUM(DISPUTES_GrpOS:DISPUTES_GrpIS!M17)</f>
        <v>0</v>
      </c>
      <c r="N17" s="26">
        <f>SUM(DISPUTES_GrpOS:DISPUTES_GrpIS!N17)</f>
        <v>0</v>
      </c>
      <c r="O17" s="26">
        <f>SUM(DISPUTES_GrpOS:DISPUTES_GrpIS!O17)</f>
        <v>0</v>
      </c>
      <c r="P17" s="26">
        <f>SUM(DISPUTES_GrpOS:DISPUTES_GrpIS!P17)</f>
        <v>0</v>
      </c>
      <c r="Q17" s="26">
        <f>SUM(DISPUTES_GrpOS:DISPUTES_GrpIS!Q17)</f>
        <v>0</v>
      </c>
      <c r="R17" s="26">
        <f>SUM(DISPUTES_GrpOS:DISPUTES_GrpIS!R17)</f>
        <v>0</v>
      </c>
      <c r="S17" s="26">
        <f>SUM(DISPUTES_GrpOS:DISPUTES_GrpIS!S17)</f>
        <v>0</v>
      </c>
      <c r="T17" s="26">
        <f>SUM(DISPUTES_GrpOS:DISPUTES_GrpIS!T17)</f>
        <v>0</v>
      </c>
      <c r="U17" s="26">
        <f>SUM(DISPUTES_GrpOS:DISPUTES_GrpIS!U17)</f>
        <v>0</v>
      </c>
      <c r="V17" s="26">
        <f>SUM(DISPUTES_GrpOS:DISPUTES_GrpIS!V17)</f>
        <v>0</v>
      </c>
      <c r="W17" s="26">
        <f>SUM(DISPUTES_GrpOS:DISPUTES_GrpIS!W17)</f>
        <v>0</v>
      </c>
      <c r="X17" s="26">
        <f>SUM(DISPUTES_GrpOS:DISPUTES_GrpIS!X17)</f>
        <v>0</v>
      </c>
      <c r="Y17" s="26">
        <f>SUM(DISPUTES_GrpOS:DISPUTES_GrpIS!Y17)</f>
        <v>0</v>
      </c>
      <c r="Z17" s="26">
        <f>SUM(DISPUTES_GrpOS:DISPUTES_GrpIS!Z17)</f>
        <v>0</v>
      </c>
      <c r="AA17" s="26">
        <f>SUM(DISPUTES_GrpOS:DISPUTES_GrpIS!AA17)</f>
        <v>0</v>
      </c>
      <c r="AB17" s="26">
        <f>SUM(DISPUTES_GrpOS:DISPUTES_GrpIS!AB17)</f>
        <v>0</v>
      </c>
      <c r="AC17" s="26">
        <f>SUM(DISPUTES_GrpOS:DISPUTES_GrpIS!AC17)</f>
        <v>0</v>
      </c>
      <c r="AD17" s="26">
        <f>SUM(DISPUTES_GrpOS:DISPUTES_GrpIS!AD17)</f>
        <v>0</v>
      </c>
      <c r="AE17" s="26">
        <f>SUM(DISPUTES_GrpOS:DISPUTES_GrpIS!AE17)</f>
        <v>0</v>
      </c>
      <c r="AF17" s="26">
        <f>SUM(DISPUTES_GrpOS:DISPUTES_GrpIS!AF17)</f>
        <v>0</v>
      </c>
      <c r="AG17" s="26">
        <f>SUM(DISPUTES_GrpOS:DISPUTES_GrpIS!AG17)</f>
        <v>0</v>
      </c>
      <c r="AH17" s="26">
        <f>SUM(DISPUTES_GrpOS:DISPUTES_GrpIS!AH17)</f>
        <v>0</v>
      </c>
      <c r="AI17" s="26">
        <f>SUM(DISPUTES_GrpOS:DISPUTES_GrpIS!AI17)</f>
        <v>0</v>
      </c>
      <c r="AJ17" s="26">
        <f>SUM(DISPUTES_GrpOS:DISPUTES_GrpIS!AJ17)</f>
        <v>0</v>
      </c>
      <c r="AK17" s="26">
        <f>SUM(DISPUTES_GrpOS:DISPUTES_GrpIS!AK17)</f>
        <v>0</v>
      </c>
      <c r="AL17" s="26">
        <f>SUM(DISPUTES_GrpOS:DISPUTES_GrpIS!AL17)</f>
        <v>0</v>
      </c>
      <c r="AM17" s="26">
        <f>SUM(DISPUTES_GrpOS:DISPUTES_GrpIS!AM17)</f>
        <v>0</v>
      </c>
      <c r="AN17" s="26">
        <f>SUM(DISPUTES_GrpOS:DISPUTES_GrpIS!AN17)</f>
        <v>0</v>
      </c>
      <c r="AO17" s="26">
        <f>SUM(DISPUTES_GrpOS:DISPUTES_GrpIS!AO17)</f>
        <v>0</v>
      </c>
      <c r="AP17" s="26">
        <f>SUM(DISPUTES_GrpOS:DISPUTES_GrpIS!AP17)</f>
        <v>0</v>
      </c>
      <c r="AQ17" s="26">
        <f>SUM(DISPUTES_GrpOS:DISPUTES_GrpIS!AQ17)</f>
        <v>0</v>
      </c>
      <c r="AR17" s="26">
        <f>SUM(DISPUTES_GrpOS:DISPUTES_GrpIS!AR17)</f>
        <v>0</v>
      </c>
    </row>
    <row r="18" spans="1:44" x14ac:dyDescent="0.25">
      <c r="A18" s="111" t="str">
        <f t="shared" si="0"/>
        <v>DISPUTES BY NUMBER</v>
      </c>
      <c r="B18" s="36"/>
      <c r="C18" s="12" t="s">
        <v>26</v>
      </c>
      <c r="D18" s="53" t="s">
        <v>255</v>
      </c>
      <c r="E18" s="53" t="s">
        <v>507</v>
      </c>
      <c r="F18" s="26">
        <f>SUM(DISPUTES_GrpOS:DISPUTES_GrpIS!F18)</f>
        <v>0</v>
      </c>
      <c r="G18" s="26">
        <f>SUM(DISPUTES_GrpOS:DISPUTES_GrpIS!G18)</f>
        <v>0</v>
      </c>
      <c r="H18" s="26">
        <f>SUM(DISPUTES_GrpOS:DISPUTES_GrpIS!H18)</f>
        <v>0</v>
      </c>
      <c r="I18" s="26">
        <f>SUM(DISPUTES_GrpOS:DISPUTES_GrpIS!I18)</f>
        <v>0</v>
      </c>
      <c r="J18" s="26">
        <f>SUM(DISPUTES_GrpOS:DISPUTES_GrpIS!J18)</f>
        <v>0</v>
      </c>
      <c r="K18" s="26">
        <f>SUM(DISPUTES_GrpOS:DISPUTES_GrpIS!K18)</f>
        <v>0</v>
      </c>
      <c r="L18" s="26">
        <f>SUM(DISPUTES_GrpOS:DISPUTES_GrpIS!L18)</f>
        <v>0</v>
      </c>
      <c r="M18" s="26">
        <f>SUM(DISPUTES_GrpOS:DISPUTES_GrpIS!M18)</f>
        <v>0</v>
      </c>
      <c r="N18" s="26">
        <f>SUM(DISPUTES_GrpOS:DISPUTES_GrpIS!N18)</f>
        <v>0</v>
      </c>
      <c r="O18" s="26">
        <f>SUM(DISPUTES_GrpOS:DISPUTES_GrpIS!O18)</f>
        <v>0</v>
      </c>
      <c r="P18" s="26">
        <f>SUM(DISPUTES_GrpOS:DISPUTES_GrpIS!P18)</f>
        <v>0</v>
      </c>
      <c r="Q18" s="26">
        <f>SUM(DISPUTES_GrpOS:DISPUTES_GrpIS!Q18)</f>
        <v>0</v>
      </c>
      <c r="R18" s="26">
        <f>SUM(DISPUTES_GrpOS:DISPUTES_GrpIS!R18)</f>
        <v>0</v>
      </c>
      <c r="S18" s="26">
        <f>SUM(DISPUTES_GrpOS:DISPUTES_GrpIS!S18)</f>
        <v>0</v>
      </c>
      <c r="T18" s="26">
        <f>SUM(DISPUTES_GrpOS:DISPUTES_GrpIS!T18)</f>
        <v>0</v>
      </c>
      <c r="U18" s="26">
        <f>SUM(DISPUTES_GrpOS:DISPUTES_GrpIS!U18)</f>
        <v>0</v>
      </c>
      <c r="V18" s="26">
        <f>SUM(DISPUTES_GrpOS:DISPUTES_GrpIS!V18)</f>
        <v>0</v>
      </c>
      <c r="W18" s="26">
        <f>SUM(DISPUTES_GrpOS:DISPUTES_GrpIS!W18)</f>
        <v>0</v>
      </c>
      <c r="X18" s="26">
        <f>SUM(DISPUTES_GrpOS:DISPUTES_GrpIS!X18)</f>
        <v>0</v>
      </c>
      <c r="Y18" s="26">
        <f>SUM(DISPUTES_GrpOS:DISPUTES_GrpIS!Y18)</f>
        <v>0</v>
      </c>
      <c r="Z18" s="26">
        <f>SUM(DISPUTES_GrpOS:DISPUTES_GrpIS!Z18)</f>
        <v>0</v>
      </c>
      <c r="AA18" s="26">
        <f>SUM(DISPUTES_GrpOS:DISPUTES_GrpIS!AA18)</f>
        <v>0</v>
      </c>
      <c r="AB18" s="26">
        <f>SUM(DISPUTES_GrpOS:DISPUTES_GrpIS!AB18)</f>
        <v>0</v>
      </c>
      <c r="AC18" s="26">
        <f>SUM(DISPUTES_GrpOS:DISPUTES_GrpIS!AC18)</f>
        <v>0</v>
      </c>
      <c r="AD18" s="26">
        <f>SUM(DISPUTES_GrpOS:DISPUTES_GrpIS!AD18)</f>
        <v>0</v>
      </c>
      <c r="AE18" s="26">
        <f>SUM(DISPUTES_GrpOS:DISPUTES_GrpIS!AE18)</f>
        <v>0</v>
      </c>
      <c r="AF18" s="26">
        <f>SUM(DISPUTES_GrpOS:DISPUTES_GrpIS!AF18)</f>
        <v>0</v>
      </c>
      <c r="AG18" s="26">
        <f>SUM(DISPUTES_GrpOS:DISPUTES_GrpIS!AG18)</f>
        <v>0</v>
      </c>
      <c r="AH18" s="26">
        <f>SUM(DISPUTES_GrpOS:DISPUTES_GrpIS!AH18)</f>
        <v>0</v>
      </c>
      <c r="AI18" s="26">
        <f>SUM(DISPUTES_GrpOS:DISPUTES_GrpIS!AI18)</f>
        <v>0</v>
      </c>
      <c r="AJ18" s="26">
        <f>SUM(DISPUTES_GrpOS:DISPUTES_GrpIS!AJ18)</f>
        <v>0</v>
      </c>
      <c r="AK18" s="26">
        <f>SUM(DISPUTES_GrpOS:DISPUTES_GrpIS!AK18)</f>
        <v>0</v>
      </c>
      <c r="AL18" s="26">
        <f>SUM(DISPUTES_GrpOS:DISPUTES_GrpIS!AL18)</f>
        <v>0</v>
      </c>
      <c r="AM18" s="26">
        <f>SUM(DISPUTES_GrpOS:DISPUTES_GrpIS!AM18)</f>
        <v>0</v>
      </c>
      <c r="AN18" s="26">
        <f>SUM(DISPUTES_GrpOS:DISPUTES_GrpIS!AN18)</f>
        <v>0</v>
      </c>
      <c r="AO18" s="26">
        <f>SUM(DISPUTES_GrpOS:DISPUTES_GrpIS!AO18)</f>
        <v>0</v>
      </c>
      <c r="AP18" s="26">
        <f>SUM(DISPUTES_GrpOS:DISPUTES_GrpIS!AP18)</f>
        <v>0</v>
      </c>
      <c r="AQ18" s="26">
        <f>SUM(DISPUTES_GrpOS:DISPUTES_GrpIS!AQ18)</f>
        <v>0</v>
      </c>
      <c r="AR18" s="26">
        <f>SUM(DISPUTES_GrpOS:DISPUTES_GrpIS!AR18)</f>
        <v>0</v>
      </c>
    </row>
    <row r="19" spans="1:44" x14ac:dyDescent="0.25">
      <c r="A19" s="111" t="str">
        <f t="shared" si="0"/>
        <v>DISPUTES BY NUMBER</v>
      </c>
      <c r="B19" s="36"/>
      <c r="C19" s="12" t="s">
        <v>26</v>
      </c>
      <c r="D19" s="53" t="s">
        <v>523</v>
      </c>
      <c r="E19" s="53" t="s">
        <v>508</v>
      </c>
      <c r="F19" s="26">
        <f>SUM(DISPUTES_GrpOS:DISPUTES_GrpIS!F19)</f>
        <v>0</v>
      </c>
      <c r="G19" s="26">
        <f>SUM(DISPUTES_GrpOS:DISPUTES_GrpIS!G19)</f>
        <v>0</v>
      </c>
      <c r="H19" s="26">
        <f>SUM(DISPUTES_GrpOS:DISPUTES_GrpIS!H19)</f>
        <v>0</v>
      </c>
      <c r="I19" s="26">
        <f>SUM(DISPUTES_GrpOS:DISPUTES_GrpIS!I19)</f>
        <v>0</v>
      </c>
      <c r="J19" s="26">
        <f>SUM(DISPUTES_GrpOS:DISPUTES_GrpIS!J19)</f>
        <v>0</v>
      </c>
      <c r="K19" s="26">
        <f>SUM(DISPUTES_GrpOS:DISPUTES_GrpIS!K19)</f>
        <v>0</v>
      </c>
      <c r="L19" s="26">
        <f>SUM(DISPUTES_GrpOS:DISPUTES_GrpIS!L19)</f>
        <v>0</v>
      </c>
      <c r="M19" s="26">
        <f>SUM(DISPUTES_GrpOS:DISPUTES_GrpIS!M19)</f>
        <v>0</v>
      </c>
      <c r="N19" s="26">
        <f>SUM(DISPUTES_GrpOS:DISPUTES_GrpIS!N19)</f>
        <v>0</v>
      </c>
      <c r="O19" s="26">
        <f>SUM(DISPUTES_GrpOS:DISPUTES_GrpIS!O19)</f>
        <v>0</v>
      </c>
      <c r="P19" s="26">
        <f>SUM(DISPUTES_GrpOS:DISPUTES_GrpIS!P19)</f>
        <v>0</v>
      </c>
      <c r="Q19" s="26">
        <f>SUM(DISPUTES_GrpOS:DISPUTES_GrpIS!Q19)</f>
        <v>0</v>
      </c>
      <c r="R19" s="26">
        <f>SUM(DISPUTES_GrpOS:DISPUTES_GrpIS!R19)</f>
        <v>0</v>
      </c>
      <c r="S19" s="26">
        <f>SUM(DISPUTES_GrpOS:DISPUTES_GrpIS!S19)</f>
        <v>0</v>
      </c>
      <c r="T19" s="26">
        <f>SUM(DISPUTES_GrpOS:DISPUTES_GrpIS!T19)</f>
        <v>0</v>
      </c>
      <c r="U19" s="26">
        <f>SUM(DISPUTES_GrpOS:DISPUTES_GrpIS!U19)</f>
        <v>0</v>
      </c>
      <c r="V19" s="26">
        <f>SUM(DISPUTES_GrpOS:DISPUTES_GrpIS!V19)</f>
        <v>0</v>
      </c>
      <c r="W19" s="26">
        <f>SUM(DISPUTES_GrpOS:DISPUTES_GrpIS!W19)</f>
        <v>0</v>
      </c>
      <c r="X19" s="26">
        <f>SUM(DISPUTES_GrpOS:DISPUTES_GrpIS!X19)</f>
        <v>0</v>
      </c>
      <c r="Y19" s="26">
        <f>SUM(DISPUTES_GrpOS:DISPUTES_GrpIS!Y19)</f>
        <v>0</v>
      </c>
      <c r="Z19" s="26">
        <f>SUM(DISPUTES_GrpOS:DISPUTES_GrpIS!Z19)</f>
        <v>0</v>
      </c>
      <c r="AA19" s="26">
        <f>SUM(DISPUTES_GrpOS:DISPUTES_GrpIS!AA19)</f>
        <v>0</v>
      </c>
      <c r="AB19" s="26">
        <f>SUM(DISPUTES_GrpOS:DISPUTES_GrpIS!AB19)</f>
        <v>0</v>
      </c>
      <c r="AC19" s="26">
        <f>SUM(DISPUTES_GrpOS:DISPUTES_GrpIS!AC19)</f>
        <v>0</v>
      </c>
      <c r="AD19" s="26">
        <f>SUM(DISPUTES_GrpOS:DISPUTES_GrpIS!AD19)</f>
        <v>0</v>
      </c>
      <c r="AE19" s="26">
        <f>SUM(DISPUTES_GrpOS:DISPUTES_GrpIS!AE19)</f>
        <v>0</v>
      </c>
      <c r="AF19" s="26">
        <f>SUM(DISPUTES_GrpOS:DISPUTES_GrpIS!AF19)</f>
        <v>0</v>
      </c>
      <c r="AG19" s="26">
        <f>SUM(DISPUTES_GrpOS:DISPUTES_GrpIS!AG19)</f>
        <v>0</v>
      </c>
      <c r="AH19" s="26">
        <f>SUM(DISPUTES_GrpOS:DISPUTES_GrpIS!AH19)</f>
        <v>0</v>
      </c>
      <c r="AI19" s="26">
        <f>SUM(DISPUTES_GrpOS:DISPUTES_GrpIS!AI19)</f>
        <v>0</v>
      </c>
      <c r="AJ19" s="26">
        <f>SUM(DISPUTES_GrpOS:DISPUTES_GrpIS!AJ19)</f>
        <v>0</v>
      </c>
      <c r="AK19" s="26">
        <f>SUM(DISPUTES_GrpOS:DISPUTES_GrpIS!AK19)</f>
        <v>0</v>
      </c>
      <c r="AL19" s="26">
        <f>SUM(DISPUTES_GrpOS:DISPUTES_GrpIS!AL19)</f>
        <v>0</v>
      </c>
      <c r="AM19" s="26">
        <f>SUM(DISPUTES_GrpOS:DISPUTES_GrpIS!AM19)</f>
        <v>0</v>
      </c>
      <c r="AN19" s="26">
        <f>SUM(DISPUTES_GrpOS:DISPUTES_GrpIS!AN19)</f>
        <v>0</v>
      </c>
      <c r="AO19" s="26">
        <f>SUM(DISPUTES_GrpOS:DISPUTES_GrpIS!AO19)</f>
        <v>0</v>
      </c>
      <c r="AP19" s="26">
        <f>SUM(DISPUTES_GrpOS:DISPUTES_GrpIS!AP19)</f>
        <v>0</v>
      </c>
      <c r="AQ19" s="26">
        <f>SUM(DISPUTES_GrpOS:DISPUTES_GrpIS!AQ19)</f>
        <v>0</v>
      </c>
      <c r="AR19" s="26">
        <f>SUM(DISPUTES_GrpOS:DISPUTES_GrpIS!AR19)</f>
        <v>0</v>
      </c>
    </row>
    <row r="20" spans="1:44" x14ac:dyDescent="0.25">
      <c r="A20" s="111" t="str">
        <f t="shared" si="0"/>
        <v>DISPUTES BY NUMBER</v>
      </c>
      <c r="B20" s="36"/>
      <c r="C20" s="12" t="s">
        <v>26</v>
      </c>
      <c r="D20" s="53" t="s">
        <v>292</v>
      </c>
      <c r="E20" s="53" t="s">
        <v>509</v>
      </c>
      <c r="F20" s="26">
        <f>SUM(DISPUTES_GrpOS:DISPUTES_GrpIS!F20)</f>
        <v>0</v>
      </c>
      <c r="G20" s="26">
        <f>SUM(DISPUTES_GrpOS:DISPUTES_GrpIS!G20)</f>
        <v>0</v>
      </c>
      <c r="H20" s="26">
        <f>SUM(DISPUTES_GrpOS:DISPUTES_GrpIS!H20)</f>
        <v>0</v>
      </c>
      <c r="I20" s="26">
        <f>SUM(DISPUTES_GrpOS:DISPUTES_GrpIS!I20)</f>
        <v>0</v>
      </c>
      <c r="J20" s="26">
        <f>SUM(DISPUTES_GrpOS:DISPUTES_GrpIS!J20)</f>
        <v>0</v>
      </c>
      <c r="K20" s="26">
        <f>SUM(DISPUTES_GrpOS:DISPUTES_GrpIS!K20)</f>
        <v>0</v>
      </c>
      <c r="L20" s="26">
        <f>SUM(DISPUTES_GrpOS:DISPUTES_GrpIS!L20)</f>
        <v>0</v>
      </c>
      <c r="M20" s="26">
        <f>SUM(DISPUTES_GrpOS:DISPUTES_GrpIS!M20)</f>
        <v>0</v>
      </c>
      <c r="N20" s="26">
        <f>SUM(DISPUTES_GrpOS:DISPUTES_GrpIS!N20)</f>
        <v>0</v>
      </c>
      <c r="O20" s="26">
        <f>SUM(DISPUTES_GrpOS:DISPUTES_GrpIS!O20)</f>
        <v>0</v>
      </c>
      <c r="P20" s="26">
        <f>SUM(DISPUTES_GrpOS:DISPUTES_GrpIS!P20)</f>
        <v>0</v>
      </c>
      <c r="Q20" s="26">
        <f>SUM(DISPUTES_GrpOS:DISPUTES_GrpIS!Q20)</f>
        <v>0</v>
      </c>
      <c r="R20" s="26">
        <f>SUM(DISPUTES_GrpOS:DISPUTES_GrpIS!R20)</f>
        <v>0</v>
      </c>
      <c r="S20" s="26">
        <f>SUM(DISPUTES_GrpOS:DISPUTES_GrpIS!S20)</f>
        <v>0</v>
      </c>
      <c r="T20" s="26">
        <f>SUM(DISPUTES_GrpOS:DISPUTES_GrpIS!T20)</f>
        <v>0</v>
      </c>
      <c r="U20" s="26">
        <f>SUM(DISPUTES_GrpOS:DISPUTES_GrpIS!U20)</f>
        <v>0</v>
      </c>
      <c r="V20" s="26">
        <f>SUM(DISPUTES_GrpOS:DISPUTES_GrpIS!V20)</f>
        <v>0</v>
      </c>
      <c r="W20" s="26">
        <f>SUM(DISPUTES_GrpOS:DISPUTES_GrpIS!W20)</f>
        <v>0</v>
      </c>
      <c r="X20" s="26">
        <f>SUM(DISPUTES_GrpOS:DISPUTES_GrpIS!X20)</f>
        <v>0</v>
      </c>
      <c r="Y20" s="26">
        <f>SUM(DISPUTES_GrpOS:DISPUTES_GrpIS!Y20)</f>
        <v>0</v>
      </c>
      <c r="Z20" s="26">
        <f>SUM(DISPUTES_GrpOS:DISPUTES_GrpIS!Z20)</f>
        <v>0</v>
      </c>
      <c r="AA20" s="26">
        <f>SUM(DISPUTES_GrpOS:DISPUTES_GrpIS!AA20)</f>
        <v>0</v>
      </c>
      <c r="AB20" s="26">
        <f>SUM(DISPUTES_GrpOS:DISPUTES_GrpIS!AB20)</f>
        <v>0</v>
      </c>
      <c r="AC20" s="26">
        <f>SUM(DISPUTES_GrpOS:DISPUTES_GrpIS!AC20)</f>
        <v>0</v>
      </c>
      <c r="AD20" s="26">
        <f>SUM(DISPUTES_GrpOS:DISPUTES_GrpIS!AD20)</f>
        <v>0</v>
      </c>
      <c r="AE20" s="26">
        <f>SUM(DISPUTES_GrpOS:DISPUTES_GrpIS!AE20)</f>
        <v>0</v>
      </c>
      <c r="AF20" s="26">
        <f>SUM(DISPUTES_GrpOS:DISPUTES_GrpIS!AF20)</f>
        <v>0</v>
      </c>
      <c r="AG20" s="26">
        <f>SUM(DISPUTES_GrpOS:DISPUTES_GrpIS!AG20)</f>
        <v>0</v>
      </c>
      <c r="AH20" s="26">
        <f>SUM(DISPUTES_GrpOS:DISPUTES_GrpIS!AH20)</f>
        <v>0</v>
      </c>
      <c r="AI20" s="26">
        <f>SUM(DISPUTES_GrpOS:DISPUTES_GrpIS!AI20)</f>
        <v>0</v>
      </c>
      <c r="AJ20" s="26">
        <f>SUM(DISPUTES_GrpOS:DISPUTES_GrpIS!AJ20)</f>
        <v>0</v>
      </c>
      <c r="AK20" s="26">
        <f>SUM(DISPUTES_GrpOS:DISPUTES_GrpIS!AK20)</f>
        <v>0</v>
      </c>
      <c r="AL20" s="26">
        <f>SUM(DISPUTES_GrpOS:DISPUTES_GrpIS!AL20)</f>
        <v>0</v>
      </c>
      <c r="AM20" s="26">
        <f>SUM(DISPUTES_GrpOS:DISPUTES_GrpIS!AM20)</f>
        <v>0</v>
      </c>
      <c r="AN20" s="26">
        <f>SUM(DISPUTES_GrpOS:DISPUTES_GrpIS!AN20)</f>
        <v>0</v>
      </c>
      <c r="AO20" s="26">
        <f>SUM(DISPUTES_GrpOS:DISPUTES_GrpIS!AO20)</f>
        <v>0</v>
      </c>
      <c r="AP20" s="26">
        <f>SUM(DISPUTES_GrpOS:DISPUTES_GrpIS!AP20)</f>
        <v>0</v>
      </c>
      <c r="AQ20" s="26">
        <f>SUM(DISPUTES_GrpOS:DISPUTES_GrpIS!AQ20)</f>
        <v>0</v>
      </c>
      <c r="AR20" s="26">
        <f>SUM(DISPUTES_GrpOS:DISPUTES_GrpIS!AR20)</f>
        <v>0</v>
      </c>
    </row>
    <row r="21" spans="1:44" x14ac:dyDescent="0.25">
      <c r="A21" s="111" t="str">
        <f t="shared" si="0"/>
        <v>DISPUTES BY NUMBER</v>
      </c>
      <c r="B21" s="36"/>
      <c r="C21" s="12" t="s">
        <v>26</v>
      </c>
      <c r="D21" s="53" t="s">
        <v>354</v>
      </c>
      <c r="E21" s="53" t="s">
        <v>227</v>
      </c>
      <c r="F21" s="26">
        <f>SUM(DISPUTES_GrpOS:DISPUTES_GrpIS!F21)</f>
        <v>0</v>
      </c>
      <c r="G21" s="26">
        <f>SUM(DISPUTES_GrpOS:DISPUTES_GrpIS!G21)</f>
        <v>0</v>
      </c>
      <c r="H21" s="26">
        <f>SUM(DISPUTES_GrpOS:DISPUTES_GrpIS!H21)</f>
        <v>0</v>
      </c>
      <c r="I21" s="26">
        <f>SUM(DISPUTES_GrpOS:DISPUTES_GrpIS!I21)</f>
        <v>0</v>
      </c>
      <c r="J21" s="26">
        <f>SUM(DISPUTES_GrpOS:DISPUTES_GrpIS!J21)</f>
        <v>0</v>
      </c>
      <c r="K21" s="26">
        <f>SUM(DISPUTES_GrpOS:DISPUTES_GrpIS!K21)</f>
        <v>0</v>
      </c>
      <c r="L21" s="26">
        <f>SUM(DISPUTES_GrpOS:DISPUTES_GrpIS!L21)</f>
        <v>0</v>
      </c>
      <c r="M21" s="26">
        <f>SUM(DISPUTES_GrpOS:DISPUTES_GrpIS!M21)</f>
        <v>0</v>
      </c>
      <c r="N21" s="26">
        <f>SUM(DISPUTES_GrpOS:DISPUTES_GrpIS!N21)</f>
        <v>0</v>
      </c>
      <c r="O21" s="26">
        <f>SUM(DISPUTES_GrpOS:DISPUTES_GrpIS!O21)</f>
        <v>0</v>
      </c>
      <c r="P21" s="26">
        <f>SUM(DISPUTES_GrpOS:DISPUTES_GrpIS!P21)</f>
        <v>0</v>
      </c>
      <c r="Q21" s="26">
        <f>SUM(DISPUTES_GrpOS:DISPUTES_GrpIS!Q21)</f>
        <v>0</v>
      </c>
      <c r="R21" s="26">
        <f>SUM(DISPUTES_GrpOS:DISPUTES_GrpIS!R21)</f>
        <v>0</v>
      </c>
      <c r="S21" s="26">
        <f>SUM(DISPUTES_GrpOS:DISPUTES_GrpIS!S21)</f>
        <v>0</v>
      </c>
      <c r="T21" s="26">
        <f>SUM(DISPUTES_GrpOS:DISPUTES_GrpIS!T21)</f>
        <v>0</v>
      </c>
      <c r="U21" s="26">
        <f>SUM(DISPUTES_GrpOS:DISPUTES_GrpIS!U21)</f>
        <v>0</v>
      </c>
      <c r="V21" s="26">
        <f>SUM(DISPUTES_GrpOS:DISPUTES_GrpIS!V21)</f>
        <v>0</v>
      </c>
      <c r="W21" s="26">
        <f>SUM(DISPUTES_GrpOS:DISPUTES_GrpIS!W21)</f>
        <v>0</v>
      </c>
      <c r="X21" s="26">
        <f>SUM(DISPUTES_GrpOS:DISPUTES_GrpIS!X21)</f>
        <v>0</v>
      </c>
      <c r="Y21" s="26">
        <f>SUM(DISPUTES_GrpOS:DISPUTES_GrpIS!Y21)</f>
        <v>0</v>
      </c>
      <c r="Z21" s="26">
        <f>SUM(DISPUTES_GrpOS:DISPUTES_GrpIS!Z21)</f>
        <v>0</v>
      </c>
      <c r="AA21" s="26">
        <f>SUM(DISPUTES_GrpOS:DISPUTES_GrpIS!AA21)</f>
        <v>0</v>
      </c>
      <c r="AB21" s="26">
        <f>SUM(DISPUTES_GrpOS:DISPUTES_GrpIS!AB21)</f>
        <v>0</v>
      </c>
      <c r="AC21" s="26">
        <f>SUM(DISPUTES_GrpOS:DISPUTES_GrpIS!AC21)</f>
        <v>0</v>
      </c>
      <c r="AD21" s="26">
        <f>SUM(DISPUTES_GrpOS:DISPUTES_GrpIS!AD21)</f>
        <v>0</v>
      </c>
      <c r="AE21" s="26">
        <f>SUM(DISPUTES_GrpOS:DISPUTES_GrpIS!AE21)</f>
        <v>0</v>
      </c>
      <c r="AF21" s="26">
        <f>SUM(DISPUTES_GrpOS:DISPUTES_GrpIS!AF21)</f>
        <v>0</v>
      </c>
      <c r="AG21" s="26">
        <f>SUM(DISPUTES_GrpOS:DISPUTES_GrpIS!AG21)</f>
        <v>0</v>
      </c>
      <c r="AH21" s="26">
        <f>SUM(DISPUTES_GrpOS:DISPUTES_GrpIS!AH21)</f>
        <v>0</v>
      </c>
      <c r="AI21" s="26">
        <f>SUM(DISPUTES_GrpOS:DISPUTES_GrpIS!AI21)</f>
        <v>0</v>
      </c>
      <c r="AJ21" s="26">
        <f>SUM(DISPUTES_GrpOS:DISPUTES_GrpIS!AJ21)</f>
        <v>0</v>
      </c>
      <c r="AK21" s="26">
        <f>SUM(DISPUTES_GrpOS:DISPUTES_GrpIS!AK21)</f>
        <v>0</v>
      </c>
      <c r="AL21" s="26">
        <f>SUM(DISPUTES_GrpOS:DISPUTES_GrpIS!AL21)</f>
        <v>0</v>
      </c>
      <c r="AM21" s="26">
        <f>SUM(DISPUTES_GrpOS:DISPUTES_GrpIS!AM21)</f>
        <v>0</v>
      </c>
      <c r="AN21" s="26">
        <f>SUM(DISPUTES_GrpOS:DISPUTES_GrpIS!AN21)</f>
        <v>0</v>
      </c>
      <c r="AO21" s="26">
        <f>SUM(DISPUTES_GrpOS:DISPUTES_GrpIS!AO21)</f>
        <v>0</v>
      </c>
      <c r="AP21" s="26">
        <f>SUM(DISPUTES_GrpOS:DISPUTES_GrpIS!AP21)</f>
        <v>0</v>
      </c>
      <c r="AQ21" s="26">
        <f>SUM(DISPUTES_GrpOS:DISPUTES_GrpIS!AQ21)</f>
        <v>0</v>
      </c>
      <c r="AR21" s="26">
        <f>SUM(DISPUTES_GrpOS:DISPUTES_GrpIS!AR21)</f>
        <v>0</v>
      </c>
    </row>
    <row r="22" spans="1:44" x14ac:dyDescent="0.25">
      <c r="A22" s="111" t="str">
        <f t="shared" si="0"/>
        <v>DISPUTES BY NUMBER</v>
      </c>
      <c r="B22" s="36"/>
      <c r="C22" s="12" t="s">
        <v>26</v>
      </c>
      <c r="D22" s="53" t="s">
        <v>222</v>
      </c>
      <c r="E22" s="53" t="s">
        <v>257</v>
      </c>
      <c r="F22" s="26">
        <f>SUM(DISPUTES_GrpOS:DISPUTES_GrpIS!F22)</f>
        <v>0</v>
      </c>
      <c r="G22" s="26">
        <f>SUM(DISPUTES_GrpOS:DISPUTES_GrpIS!G22)</f>
        <v>0</v>
      </c>
      <c r="H22" s="26">
        <f>SUM(DISPUTES_GrpOS:DISPUTES_GrpIS!H22)</f>
        <v>0</v>
      </c>
      <c r="I22" s="26">
        <f>SUM(DISPUTES_GrpOS:DISPUTES_GrpIS!I22)</f>
        <v>0</v>
      </c>
      <c r="J22" s="26">
        <f>SUM(DISPUTES_GrpOS:DISPUTES_GrpIS!J22)</f>
        <v>0</v>
      </c>
      <c r="K22" s="26">
        <f>SUM(DISPUTES_GrpOS:DISPUTES_GrpIS!K22)</f>
        <v>0</v>
      </c>
      <c r="L22" s="26">
        <f>SUM(DISPUTES_GrpOS:DISPUTES_GrpIS!L22)</f>
        <v>0</v>
      </c>
      <c r="M22" s="26">
        <f>SUM(DISPUTES_GrpOS:DISPUTES_GrpIS!M22)</f>
        <v>0</v>
      </c>
      <c r="N22" s="26">
        <f>SUM(DISPUTES_GrpOS:DISPUTES_GrpIS!N22)</f>
        <v>0</v>
      </c>
      <c r="O22" s="26">
        <f>SUM(DISPUTES_GrpOS:DISPUTES_GrpIS!O22)</f>
        <v>0</v>
      </c>
      <c r="P22" s="26">
        <f>SUM(DISPUTES_GrpOS:DISPUTES_GrpIS!P22)</f>
        <v>0</v>
      </c>
      <c r="Q22" s="26">
        <f>SUM(DISPUTES_GrpOS:DISPUTES_GrpIS!Q22)</f>
        <v>0</v>
      </c>
      <c r="R22" s="26">
        <f>SUM(DISPUTES_GrpOS:DISPUTES_GrpIS!R22)</f>
        <v>0</v>
      </c>
      <c r="S22" s="26">
        <f>SUM(DISPUTES_GrpOS:DISPUTES_GrpIS!S22)</f>
        <v>0</v>
      </c>
      <c r="T22" s="26">
        <f>SUM(DISPUTES_GrpOS:DISPUTES_GrpIS!T22)</f>
        <v>0</v>
      </c>
      <c r="U22" s="26">
        <f>SUM(DISPUTES_GrpOS:DISPUTES_GrpIS!U22)</f>
        <v>0</v>
      </c>
      <c r="V22" s="26">
        <f>SUM(DISPUTES_GrpOS:DISPUTES_GrpIS!V22)</f>
        <v>0</v>
      </c>
      <c r="W22" s="26">
        <f>SUM(DISPUTES_GrpOS:DISPUTES_GrpIS!W22)</f>
        <v>0</v>
      </c>
      <c r="X22" s="26">
        <f>SUM(DISPUTES_GrpOS:DISPUTES_GrpIS!X22)</f>
        <v>0</v>
      </c>
      <c r="Y22" s="26">
        <f>SUM(DISPUTES_GrpOS:DISPUTES_GrpIS!Y22)</f>
        <v>0</v>
      </c>
      <c r="Z22" s="26">
        <f>SUM(DISPUTES_GrpOS:DISPUTES_GrpIS!Z22)</f>
        <v>0</v>
      </c>
      <c r="AA22" s="26">
        <f>SUM(DISPUTES_GrpOS:DISPUTES_GrpIS!AA22)</f>
        <v>0</v>
      </c>
      <c r="AB22" s="26">
        <f>SUM(DISPUTES_GrpOS:DISPUTES_GrpIS!AB22)</f>
        <v>0</v>
      </c>
      <c r="AC22" s="26">
        <f>SUM(DISPUTES_GrpOS:DISPUTES_GrpIS!AC22)</f>
        <v>0</v>
      </c>
      <c r="AD22" s="26">
        <f>SUM(DISPUTES_GrpOS:DISPUTES_GrpIS!AD22)</f>
        <v>0</v>
      </c>
      <c r="AE22" s="26">
        <f>SUM(DISPUTES_GrpOS:DISPUTES_GrpIS!AE22)</f>
        <v>0</v>
      </c>
      <c r="AF22" s="26">
        <f>SUM(DISPUTES_GrpOS:DISPUTES_GrpIS!AF22)</f>
        <v>0</v>
      </c>
      <c r="AG22" s="26">
        <f>SUM(DISPUTES_GrpOS:DISPUTES_GrpIS!AG22)</f>
        <v>0</v>
      </c>
      <c r="AH22" s="26">
        <f>SUM(DISPUTES_GrpOS:DISPUTES_GrpIS!AH22)</f>
        <v>0</v>
      </c>
      <c r="AI22" s="26">
        <f>SUM(DISPUTES_GrpOS:DISPUTES_GrpIS!AI22)</f>
        <v>0</v>
      </c>
      <c r="AJ22" s="26">
        <f>SUM(DISPUTES_GrpOS:DISPUTES_GrpIS!AJ22)</f>
        <v>0</v>
      </c>
      <c r="AK22" s="26">
        <f>SUM(DISPUTES_GrpOS:DISPUTES_GrpIS!AK22)</f>
        <v>0</v>
      </c>
      <c r="AL22" s="26">
        <f>SUM(DISPUTES_GrpOS:DISPUTES_GrpIS!AL22)</f>
        <v>0</v>
      </c>
      <c r="AM22" s="26">
        <f>SUM(DISPUTES_GrpOS:DISPUTES_GrpIS!AM22)</f>
        <v>0</v>
      </c>
      <c r="AN22" s="26">
        <f>SUM(DISPUTES_GrpOS:DISPUTES_GrpIS!AN22)</f>
        <v>0</v>
      </c>
      <c r="AO22" s="26">
        <f>SUM(DISPUTES_GrpOS:DISPUTES_GrpIS!AO22)</f>
        <v>0</v>
      </c>
      <c r="AP22" s="26">
        <f>SUM(DISPUTES_GrpOS:DISPUTES_GrpIS!AP22)</f>
        <v>0</v>
      </c>
      <c r="AQ22" s="26">
        <f>SUM(DISPUTES_GrpOS:DISPUTES_GrpIS!AQ22)</f>
        <v>0</v>
      </c>
      <c r="AR22" s="26">
        <f>SUM(DISPUTES_GrpOS:DISPUTES_GrpIS!AR22)</f>
        <v>0</v>
      </c>
    </row>
    <row r="23" spans="1:44" x14ac:dyDescent="0.25">
      <c r="A23" s="111" t="str">
        <f t="shared" si="0"/>
        <v>DISPUTES BY NUMBER</v>
      </c>
      <c r="B23" s="36"/>
      <c r="C23" s="12" t="s">
        <v>26</v>
      </c>
      <c r="D23" s="53" t="s">
        <v>224</v>
      </c>
      <c r="E23" s="53" t="s">
        <v>258</v>
      </c>
      <c r="F23" s="26">
        <f>SUM(DISPUTES_GrpOS:DISPUTES_GrpIS!F23)</f>
        <v>0</v>
      </c>
      <c r="G23" s="26">
        <f>SUM(DISPUTES_GrpOS:DISPUTES_GrpIS!G23)</f>
        <v>0</v>
      </c>
      <c r="H23" s="26">
        <f>SUM(DISPUTES_GrpOS:DISPUTES_GrpIS!H23)</f>
        <v>0</v>
      </c>
      <c r="I23" s="26">
        <f>SUM(DISPUTES_GrpOS:DISPUTES_GrpIS!I23)</f>
        <v>0</v>
      </c>
      <c r="J23" s="26">
        <f>SUM(DISPUTES_GrpOS:DISPUTES_GrpIS!J23)</f>
        <v>0</v>
      </c>
      <c r="K23" s="26">
        <f>SUM(DISPUTES_GrpOS:DISPUTES_GrpIS!K23)</f>
        <v>0</v>
      </c>
      <c r="L23" s="26">
        <f>SUM(DISPUTES_GrpOS:DISPUTES_GrpIS!L23)</f>
        <v>0</v>
      </c>
      <c r="M23" s="26">
        <f>SUM(DISPUTES_GrpOS:DISPUTES_GrpIS!M23)</f>
        <v>0</v>
      </c>
      <c r="N23" s="26">
        <f>SUM(DISPUTES_GrpOS:DISPUTES_GrpIS!N23)</f>
        <v>0</v>
      </c>
      <c r="O23" s="26">
        <f>SUM(DISPUTES_GrpOS:DISPUTES_GrpIS!O23)</f>
        <v>0</v>
      </c>
      <c r="P23" s="26">
        <f>SUM(DISPUTES_GrpOS:DISPUTES_GrpIS!P23)</f>
        <v>0</v>
      </c>
      <c r="Q23" s="26">
        <f>SUM(DISPUTES_GrpOS:DISPUTES_GrpIS!Q23)</f>
        <v>0</v>
      </c>
      <c r="R23" s="26">
        <f>SUM(DISPUTES_GrpOS:DISPUTES_GrpIS!R23)</f>
        <v>0</v>
      </c>
      <c r="S23" s="26">
        <f>SUM(DISPUTES_GrpOS:DISPUTES_GrpIS!S23)</f>
        <v>0</v>
      </c>
      <c r="T23" s="26">
        <f>SUM(DISPUTES_GrpOS:DISPUTES_GrpIS!T23)</f>
        <v>0</v>
      </c>
      <c r="U23" s="26">
        <f>SUM(DISPUTES_GrpOS:DISPUTES_GrpIS!U23)</f>
        <v>0</v>
      </c>
      <c r="V23" s="26">
        <f>SUM(DISPUTES_GrpOS:DISPUTES_GrpIS!V23)</f>
        <v>0</v>
      </c>
      <c r="W23" s="26">
        <f>SUM(DISPUTES_GrpOS:DISPUTES_GrpIS!W23)</f>
        <v>0</v>
      </c>
      <c r="X23" s="26">
        <f>SUM(DISPUTES_GrpOS:DISPUTES_GrpIS!X23)</f>
        <v>0</v>
      </c>
      <c r="Y23" s="26">
        <f>SUM(DISPUTES_GrpOS:DISPUTES_GrpIS!Y23)</f>
        <v>0</v>
      </c>
      <c r="Z23" s="26">
        <f>SUM(DISPUTES_GrpOS:DISPUTES_GrpIS!Z23)</f>
        <v>0</v>
      </c>
      <c r="AA23" s="26">
        <f>SUM(DISPUTES_GrpOS:DISPUTES_GrpIS!AA23)</f>
        <v>0</v>
      </c>
      <c r="AB23" s="26">
        <f>SUM(DISPUTES_GrpOS:DISPUTES_GrpIS!AB23)</f>
        <v>0</v>
      </c>
      <c r="AC23" s="26">
        <f>SUM(DISPUTES_GrpOS:DISPUTES_GrpIS!AC23)</f>
        <v>0</v>
      </c>
      <c r="AD23" s="26">
        <f>SUM(DISPUTES_GrpOS:DISPUTES_GrpIS!AD23)</f>
        <v>0</v>
      </c>
      <c r="AE23" s="26">
        <f>SUM(DISPUTES_GrpOS:DISPUTES_GrpIS!AE23)</f>
        <v>0</v>
      </c>
      <c r="AF23" s="26">
        <f>SUM(DISPUTES_GrpOS:DISPUTES_GrpIS!AF23)</f>
        <v>0</v>
      </c>
      <c r="AG23" s="26">
        <f>SUM(DISPUTES_GrpOS:DISPUTES_GrpIS!AG23)</f>
        <v>0</v>
      </c>
      <c r="AH23" s="26">
        <f>SUM(DISPUTES_GrpOS:DISPUTES_GrpIS!AH23)</f>
        <v>0</v>
      </c>
      <c r="AI23" s="26">
        <f>SUM(DISPUTES_GrpOS:DISPUTES_GrpIS!AI23)</f>
        <v>0</v>
      </c>
      <c r="AJ23" s="26">
        <f>SUM(DISPUTES_GrpOS:DISPUTES_GrpIS!AJ23)</f>
        <v>0</v>
      </c>
      <c r="AK23" s="26">
        <f>SUM(DISPUTES_GrpOS:DISPUTES_GrpIS!AK23)</f>
        <v>0</v>
      </c>
      <c r="AL23" s="26">
        <f>SUM(DISPUTES_GrpOS:DISPUTES_GrpIS!AL23)</f>
        <v>0</v>
      </c>
      <c r="AM23" s="26">
        <f>SUM(DISPUTES_GrpOS:DISPUTES_GrpIS!AM23)</f>
        <v>0</v>
      </c>
      <c r="AN23" s="26">
        <f>SUM(DISPUTES_GrpOS:DISPUTES_GrpIS!AN23)</f>
        <v>0</v>
      </c>
      <c r="AO23" s="26">
        <f>SUM(DISPUTES_GrpOS:DISPUTES_GrpIS!AO23)</f>
        <v>0</v>
      </c>
      <c r="AP23" s="26">
        <f>SUM(DISPUTES_GrpOS:DISPUTES_GrpIS!AP23)</f>
        <v>0</v>
      </c>
      <c r="AQ23" s="26">
        <f>SUM(DISPUTES_GrpOS:DISPUTES_GrpIS!AQ23)</f>
        <v>0</v>
      </c>
      <c r="AR23" s="26">
        <f>SUM(DISPUTES_GrpOS:DISPUTES_GrpIS!AR23)</f>
        <v>0</v>
      </c>
    </row>
    <row r="24" spans="1:44" x14ac:dyDescent="0.25">
      <c r="A24" s="111" t="str">
        <f t="shared" si="0"/>
        <v>DISPUTES BY NUMBER</v>
      </c>
      <c r="B24" s="36"/>
      <c r="C24" s="12" t="s">
        <v>26</v>
      </c>
      <c r="D24" s="53" t="s">
        <v>341</v>
      </c>
      <c r="E24" s="53" t="s">
        <v>259</v>
      </c>
      <c r="F24" s="26">
        <f>SUM(DISPUTES_GrpOS:DISPUTES_GrpIS!F24)</f>
        <v>0</v>
      </c>
      <c r="G24" s="26">
        <f>SUM(DISPUTES_GrpOS:DISPUTES_GrpIS!G24)</f>
        <v>0</v>
      </c>
      <c r="H24" s="26">
        <f>SUM(DISPUTES_GrpOS:DISPUTES_GrpIS!H24)</f>
        <v>0</v>
      </c>
      <c r="I24" s="26">
        <f>SUM(DISPUTES_GrpOS:DISPUTES_GrpIS!I24)</f>
        <v>0</v>
      </c>
      <c r="J24" s="26">
        <f>SUM(DISPUTES_GrpOS:DISPUTES_GrpIS!J24)</f>
        <v>0</v>
      </c>
      <c r="K24" s="26">
        <f>SUM(DISPUTES_GrpOS:DISPUTES_GrpIS!K24)</f>
        <v>0</v>
      </c>
      <c r="L24" s="26">
        <f>SUM(DISPUTES_GrpOS:DISPUTES_GrpIS!L24)</f>
        <v>0</v>
      </c>
      <c r="M24" s="26">
        <f>SUM(DISPUTES_GrpOS:DISPUTES_GrpIS!M24)</f>
        <v>0</v>
      </c>
      <c r="N24" s="26">
        <f>SUM(DISPUTES_GrpOS:DISPUTES_GrpIS!N24)</f>
        <v>0</v>
      </c>
      <c r="O24" s="26">
        <f>SUM(DISPUTES_GrpOS:DISPUTES_GrpIS!O24)</f>
        <v>0</v>
      </c>
      <c r="P24" s="26">
        <f>SUM(DISPUTES_GrpOS:DISPUTES_GrpIS!P24)</f>
        <v>0</v>
      </c>
      <c r="Q24" s="26">
        <f>SUM(DISPUTES_GrpOS:DISPUTES_GrpIS!Q24)</f>
        <v>0</v>
      </c>
      <c r="R24" s="26">
        <f>SUM(DISPUTES_GrpOS:DISPUTES_GrpIS!R24)</f>
        <v>0</v>
      </c>
      <c r="S24" s="26">
        <f>SUM(DISPUTES_GrpOS:DISPUTES_GrpIS!S24)</f>
        <v>0</v>
      </c>
      <c r="T24" s="26">
        <f>SUM(DISPUTES_GrpOS:DISPUTES_GrpIS!T24)</f>
        <v>0</v>
      </c>
      <c r="U24" s="26">
        <f>SUM(DISPUTES_GrpOS:DISPUTES_GrpIS!U24)</f>
        <v>0</v>
      </c>
      <c r="V24" s="26">
        <f>SUM(DISPUTES_GrpOS:DISPUTES_GrpIS!V24)</f>
        <v>0</v>
      </c>
      <c r="W24" s="26">
        <f>SUM(DISPUTES_GrpOS:DISPUTES_GrpIS!W24)</f>
        <v>0</v>
      </c>
      <c r="X24" s="26">
        <f>SUM(DISPUTES_GrpOS:DISPUTES_GrpIS!X24)</f>
        <v>0</v>
      </c>
      <c r="Y24" s="26">
        <f>SUM(DISPUTES_GrpOS:DISPUTES_GrpIS!Y24)</f>
        <v>0</v>
      </c>
      <c r="Z24" s="26">
        <f>SUM(DISPUTES_GrpOS:DISPUTES_GrpIS!Z24)</f>
        <v>0</v>
      </c>
      <c r="AA24" s="26">
        <f>SUM(DISPUTES_GrpOS:DISPUTES_GrpIS!AA24)</f>
        <v>0</v>
      </c>
      <c r="AB24" s="26">
        <f>SUM(DISPUTES_GrpOS:DISPUTES_GrpIS!AB24)</f>
        <v>0</v>
      </c>
      <c r="AC24" s="26">
        <f>SUM(DISPUTES_GrpOS:DISPUTES_GrpIS!AC24)</f>
        <v>0</v>
      </c>
      <c r="AD24" s="26">
        <f>SUM(DISPUTES_GrpOS:DISPUTES_GrpIS!AD24)</f>
        <v>0</v>
      </c>
      <c r="AE24" s="26">
        <f>SUM(DISPUTES_GrpOS:DISPUTES_GrpIS!AE24)</f>
        <v>0</v>
      </c>
      <c r="AF24" s="26">
        <f>SUM(DISPUTES_GrpOS:DISPUTES_GrpIS!AF24)</f>
        <v>0</v>
      </c>
      <c r="AG24" s="26">
        <f>SUM(DISPUTES_GrpOS:DISPUTES_GrpIS!AG24)</f>
        <v>0</v>
      </c>
      <c r="AH24" s="26">
        <f>SUM(DISPUTES_GrpOS:DISPUTES_GrpIS!AH24)</f>
        <v>0</v>
      </c>
      <c r="AI24" s="26">
        <f>SUM(DISPUTES_GrpOS:DISPUTES_GrpIS!AI24)</f>
        <v>0</v>
      </c>
      <c r="AJ24" s="26">
        <f>SUM(DISPUTES_GrpOS:DISPUTES_GrpIS!AJ24)</f>
        <v>0</v>
      </c>
      <c r="AK24" s="26">
        <f>SUM(DISPUTES_GrpOS:DISPUTES_GrpIS!AK24)</f>
        <v>0</v>
      </c>
      <c r="AL24" s="26">
        <f>SUM(DISPUTES_GrpOS:DISPUTES_GrpIS!AL24)</f>
        <v>0</v>
      </c>
      <c r="AM24" s="26">
        <f>SUM(DISPUTES_GrpOS:DISPUTES_GrpIS!AM24)</f>
        <v>0</v>
      </c>
      <c r="AN24" s="26">
        <f>SUM(DISPUTES_GrpOS:DISPUTES_GrpIS!AN24)</f>
        <v>0</v>
      </c>
      <c r="AO24" s="26">
        <f>SUM(DISPUTES_GrpOS:DISPUTES_GrpIS!AO24)</f>
        <v>0</v>
      </c>
      <c r="AP24" s="26">
        <f>SUM(DISPUTES_GrpOS:DISPUTES_GrpIS!AP24)</f>
        <v>0</v>
      </c>
      <c r="AQ24" s="26">
        <f>SUM(DISPUTES_GrpOS:DISPUTES_GrpIS!AQ24)</f>
        <v>0</v>
      </c>
      <c r="AR24" s="26">
        <f>SUM(DISPUTES_GrpOS:DISPUTES_GrpIS!AR24)</f>
        <v>0</v>
      </c>
    </row>
    <row r="25" spans="1:44" x14ac:dyDescent="0.25">
      <c r="A25" s="111" t="str">
        <f t="shared" si="0"/>
        <v>DISPUTES BY NUMBER</v>
      </c>
      <c r="B25" s="36"/>
      <c r="C25" s="12" t="s">
        <v>26</v>
      </c>
      <c r="D25" s="53" t="s">
        <v>515</v>
      </c>
      <c r="E25" s="53" t="s">
        <v>228</v>
      </c>
      <c r="F25" s="26">
        <f>SUM(DISPUTES_GrpOS:DISPUTES_GrpIS!F25)</f>
        <v>0</v>
      </c>
      <c r="G25" s="26">
        <f>SUM(DISPUTES_GrpOS:DISPUTES_GrpIS!G25)</f>
        <v>0</v>
      </c>
      <c r="H25" s="26">
        <f>SUM(DISPUTES_GrpOS:DISPUTES_GrpIS!H25)</f>
        <v>0</v>
      </c>
      <c r="I25" s="26">
        <f>SUM(DISPUTES_GrpOS:DISPUTES_GrpIS!I25)</f>
        <v>0</v>
      </c>
      <c r="J25" s="26">
        <f>SUM(DISPUTES_GrpOS:DISPUTES_GrpIS!J25)</f>
        <v>0</v>
      </c>
      <c r="K25" s="26">
        <f>SUM(DISPUTES_GrpOS:DISPUTES_GrpIS!K25)</f>
        <v>0</v>
      </c>
      <c r="L25" s="26">
        <f>SUM(DISPUTES_GrpOS:DISPUTES_GrpIS!L25)</f>
        <v>0</v>
      </c>
      <c r="M25" s="26">
        <f>SUM(DISPUTES_GrpOS:DISPUTES_GrpIS!M25)</f>
        <v>0</v>
      </c>
      <c r="N25" s="26">
        <f>SUM(DISPUTES_GrpOS:DISPUTES_GrpIS!N25)</f>
        <v>0</v>
      </c>
      <c r="O25" s="26">
        <f>SUM(DISPUTES_GrpOS:DISPUTES_GrpIS!O25)</f>
        <v>0</v>
      </c>
      <c r="P25" s="26">
        <f>SUM(DISPUTES_GrpOS:DISPUTES_GrpIS!P25)</f>
        <v>0</v>
      </c>
      <c r="Q25" s="26">
        <f>SUM(DISPUTES_GrpOS:DISPUTES_GrpIS!Q25)</f>
        <v>0</v>
      </c>
      <c r="R25" s="26">
        <f>SUM(DISPUTES_GrpOS:DISPUTES_GrpIS!R25)</f>
        <v>0</v>
      </c>
      <c r="S25" s="26">
        <f>SUM(DISPUTES_GrpOS:DISPUTES_GrpIS!S25)</f>
        <v>0</v>
      </c>
      <c r="T25" s="26">
        <f>SUM(DISPUTES_GrpOS:DISPUTES_GrpIS!T25)</f>
        <v>0</v>
      </c>
      <c r="U25" s="26">
        <f>SUM(DISPUTES_GrpOS:DISPUTES_GrpIS!U25)</f>
        <v>0</v>
      </c>
      <c r="V25" s="26">
        <f>SUM(DISPUTES_GrpOS:DISPUTES_GrpIS!V25)</f>
        <v>0</v>
      </c>
      <c r="W25" s="26">
        <f>SUM(DISPUTES_GrpOS:DISPUTES_GrpIS!W25)</f>
        <v>0</v>
      </c>
      <c r="X25" s="26">
        <f>SUM(DISPUTES_GrpOS:DISPUTES_GrpIS!X25)</f>
        <v>0</v>
      </c>
      <c r="Y25" s="26">
        <f>SUM(DISPUTES_GrpOS:DISPUTES_GrpIS!Y25)</f>
        <v>0</v>
      </c>
      <c r="Z25" s="26">
        <f>SUM(DISPUTES_GrpOS:DISPUTES_GrpIS!Z25)</f>
        <v>0</v>
      </c>
      <c r="AA25" s="26">
        <f>SUM(DISPUTES_GrpOS:DISPUTES_GrpIS!AA25)</f>
        <v>0</v>
      </c>
      <c r="AB25" s="26">
        <f>SUM(DISPUTES_GrpOS:DISPUTES_GrpIS!AB25)</f>
        <v>0</v>
      </c>
      <c r="AC25" s="26">
        <f>SUM(DISPUTES_GrpOS:DISPUTES_GrpIS!AC25)</f>
        <v>0</v>
      </c>
      <c r="AD25" s="26">
        <f>SUM(DISPUTES_GrpOS:DISPUTES_GrpIS!AD25)</f>
        <v>0</v>
      </c>
      <c r="AE25" s="26">
        <f>SUM(DISPUTES_GrpOS:DISPUTES_GrpIS!AE25)</f>
        <v>0</v>
      </c>
      <c r="AF25" s="26">
        <f>SUM(DISPUTES_GrpOS:DISPUTES_GrpIS!AF25)</f>
        <v>0</v>
      </c>
      <c r="AG25" s="26">
        <f>SUM(DISPUTES_GrpOS:DISPUTES_GrpIS!AG25)</f>
        <v>0</v>
      </c>
      <c r="AH25" s="26">
        <f>SUM(DISPUTES_GrpOS:DISPUTES_GrpIS!AH25)</f>
        <v>0</v>
      </c>
      <c r="AI25" s="26">
        <f>SUM(DISPUTES_GrpOS:DISPUTES_GrpIS!AI25)</f>
        <v>0</v>
      </c>
      <c r="AJ25" s="26">
        <f>SUM(DISPUTES_GrpOS:DISPUTES_GrpIS!AJ25)</f>
        <v>0</v>
      </c>
      <c r="AK25" s="26">
        <f>SUM(DISPUTES_GrpOS:DISPUTES_GrpIS!AK25)</f>
        <v>0</v>
      </c>
      <c r="AL25" s="26">
        <f>SUM(DISPUTES_GrpOS:DISPUTES_GrpIS!AL25)</f>
        <v>0</v>
      </c>
      <c r="AM25" s="26">
        <f>SUM(DISPUTES_GrpOS:DISPUTES_GrpIS!AM25)</f>
        <v>0</v>
      </c>
      <c r="AN25" s="26">
        <f>SUM(DISPUTES_GrpOS:DISPUTES_GrpIS!AN25)</f>
        <v>0</v>
      </c>
      <c r="AO25" s="26">
        <f>SUM(DISPUTES_GrpOS:DISPUTES_GrpIS!AO25)</f>
        <v>0</v>
      </c>
      <c r="AP25" s="26">
        <f>SUM(DISPUTES_GrpOS:DISPUTES_GrpIS!AP25)</f>
        <v>0</v>
      </c>
      <c r="AQ25" s="26">
        <f>SUM(DISPUTES_GrpOS:DISPUTES_GrpIS!AQ25)</f>
        <v>0</v>
      </c>
      <c r="AR25" s="26">
        <f>SUM(DISPUTES_GrpOS:DISPUTES_GrpIS!AR25)</f>
        <v>0</v>
      </c>
    </row>
    <row r="26" spans="1:44" x14ac:dyDescent="0.25">
      <c r="A26" s="111"/>
      <c r="B26" s="36"/>
      <c r="C26" s="1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</row>
    <row r="27" spans="1:44" x14ac:dyDescent="0.25">
      <c r="A27" s="111" t="str">
        <f t="shared" ref="A27:A35" si="1">$A$14</f>
        <v>DISPUTES BY NUMBER</v>
      </c>
      <c r="B27" s="36"/>
      <c r="C27" s="12" t="s">
        <v>26</v>
      </c>
      <c r="D27" s="53" t="s">
        <v>355</v>
      </c>
      <c r="E27" s="53" t="s">
        <v>27</v>
      </c>
      <c r="F27" s="26">
        <f>SUM(DISPUTES_GrpOS:DISPUTES_GrpIS!F27)</f>
        <v>0</v>
      </c>
      <c r="G27" s="26">
        <f>SUM(DISPUTES_GrpOS:DISPUTES_GrpIS!G27)</f>
        <v>0</v>
      </c>
      <c r="H27" s="26">
        <f>SUM(DISPUTES_GrpOS:DISPUTES_GrpIS!H27)</f>
        <v>0</v>
      </c>
      <c r="I27" s="26">
        <f>SUM(DISPUTES_GrpOS:DISPUTES_GrpIS!I27)</f>
        <v>0</v>
      </c>
      <c r="J27" s="26">
        <f>SUM(DISPUTES_GrpOS:DISPUTES_GrpIS!J27)</f>
        <v>0</v>
      </c>
      <c r="K27" s="26">
        <f>SUM(DISPUTES_GrpOS:DISPUTES_GrpIS!K27)</f>
        <v>0</v>
      </c>
      <c r="L27" s="26">
        <f>SUM(DISPUTES_GrpOS:DISPUTES_GrpIS!L27)</f>
        <v>0</v>
      </c>
      <c r="M27" s="26">
        <f>SUM(DISPUTES_GrpOS:DISPUTES_GrpIS!M27)</f>
        <v>0</v>
      </c>
      <c r="N27" s="26">
        <f>SUM(DISPUTES_GrpOS:DISPUTES_GrpIS!N27)</f>
        <v>0</v>
      </c>
      <c r="O27" s="26">
        <f>SUM(DISPUTES_GrpOS:DISPUTES_GrpIS!O27)</f>
        <v>0</v>
      </c>
      <c r="P27" s="26">
        <f>SUM(DISPUTES_GrpOS:DISPUTES_GrpIS!P27)</f>
        <v>0</v>
      </c>
      <c r="Q27" s="26">
        <f>SUM(DISPUTES_GrpOS:DISPUTES_GrpIS!Q27)</f>
        <v>0</v>
      </c>
      <c r="R27" s="26">
        <f>SUM(DISPUTES_GrpOS:DISPUTES_GrpIS!R27)</f>
        <v>0</v>
      </c>
      <c r="S27" s="26">
        <f>SUM(DISPUTES_GrpOS:DISPUTES_GrpIS!S27)</f>
        <v>0</v>
      </c>
      <c r="T27" s="26">
        <f>SUM(DISPUTES_GrpOS:DISPUTES_GrpIS!T27)</f>
        <v>0</v>
      </c>
      <c r="U27" s="26">
        <f>SUM(DISPUTES_GrpOS:DISPUTES_GrpIS!U27)</f>
        <v>0</v>
      </c>
      <c r="V27" s="26">
        <f>SUM(DISPUTES_GrpOS:DISPUTES_GrpIS!V27)</f>
        <v>0</v>
      </c>
      <c r="W27" s="26">
        <f>SUM(DISPUTES_GrpOS:DISPUTES_GrpIS!W27)</f>
        <v>0</v>
      </c>
      <c r="X27" s="26">
        <f>SUM(DISPUTES_GrpOS:DISPUTES_GrpIS!X27)</f>
        <v>0</v>
      </c>
      <c r="Y27" s="26">
        <f>SUM(DISPUTES_GrpOS:DISPUTES_GrpIS!Y27)</f>
        <v>0</v>
      </c>
      <c r="Z27" s="26">
        <f>SUM(DISPUTES_GrpOS:DISPUTES_GrpIS!Z27)</f>
        <v>0</v>
      </c>
      <c r="AA27" s="26">
        <f>SUM(DISPUTES_GrpOS:DISPUTES_GrpIS!AA27)</f>
        <v>0</v>
      </c>
      <c r="AB27" s="26">
        <f>SUM(DISPUTES_GrpOS:DISPUTES_GrpIS!AB27)</f>
        <v>0</v>
      </c>
      <c r="AC27" s="26">
        <f>SUM(DISPUTES_GrpOS:DISPUTES_GrpIS!AC27)</f>
        <v>0</v>
      </c>
      <c r="AD27" s="26">
        <f>SUM(DISPUTES_GrpOS:DISPUTES_GrpIS!AD27)</f>
        <v>0</v>
      </c>
      <c r="AE27" s="26">
        <f>SUM(DISPUTES_GrpOS:DISPUTES_GrpIS!AE27)</f>
        <v>0</v>
      </c>
      <c r="AF27" s="26">
        <f>SUM(DISPUTES_GrpOS:DISPUTES_GrpIS!AF27)</f>
        <v>0</v>
      </c>
      <c r="AG27" s="26">
        <f>SUM(DISPUTES_GrpOS:DISPUTES_GrpIS!AG27)</f>
        <v>0</v>
      </c>
      <c r="AH27" s="26">
        <f>SUM(DISPUTES_GrpOS:DISPUTES_GrpIS!AH27)</f>
        <v>0</v>
      </c>
      <c r="AI27" s="26">
        <f>SUM(DISPUTES_GrpOS:DISPUTES_GrpIS!AI27)</f>
        <v>0</v>
      </c>
      <c r="AJ27" s="26">
        <f>SUM(DISPUTES_GrpOS:DISPUTES_GrpIS!AJ27)</f>
        <v>0</v>
      </c>
      <c r="AK27" s="26">
        <f>SUM(DISPUTES_GrpOS:DISPUTES_GrpIS!AK27)</f>
        <v>0</v>
      </c>
      <c r="AL27" s="26">
        <f>SUM(DISPUTES_GrpOS:DISPUTES_GrpIS!AL27)</f>
        <v>0</v>
      </c>
      <c r="AM27" s="26">
        <f>SUM(DISPUTES_GrpOS:DISPUTES_GrpIS!AM27)</f>
        <v>0</v>
      </c>
      <c r="AN27" s="26">
        <f>SUM(DISPUTES_GrpOS:DISPUTES_GrpIS!AN27)</f>
        <v>0</v>
      </c>
      <c r="AO27" s="26">
        <f>SUM(DISPUTES_GrpOS:DISPUTES_GrpIS!AO27)</f>
        <v>0</v>
      </c>
      <c r="AP27" s="26">
        <f>SUM(DISPUTES_GrpOS:DISPUTES_GrpIS!AP27)</f>
        <v>0</v>
      </c>
      <c r="AQ27" s="26">
        <f>SUM(DISPUTES_GrpOS:DISPUTES_GrpIS!AQ27)</f>
        <v>0</v>
      </c>
      <c r="AR27" s="26">
        <f>SUM(DISPUTES_GrpOS:DISPUTES_GrpIS!AR27)</f>
        <v>0</v>
      </c>
    </row>
    <row r="28" spans="1:44" x14ac:dyDescent="0.25">
      <c r="A28" s="111" t="str">
        <f t="shared" si="1"/>
        <v>DISPUTES BY NUMBER</v>
      </c>
      <c r="B28" s="36"/>
      <c r="C28" s="12" t="s">
        <v>26</v>
      </c>
      <c r="D28" s="53" t="s">
        <v>454</v>
      </c>
      <c r="E28" s="53" t="s">
        <v>229</v>
      </c>
      <c r="F28" s="26">
        <f>SUM(DISPUTES_GrpOS:DISPUTES_GrpIS!F28)</f>
        <v>0</v>
      </c>
      <c r="G28" s="26">
        <f>SUM(DISPUTES_GrpOS:DISPUTES_GrpIS!G28)</f>
        <v>0</v>
      </c>
      <c r="H28" s="26">
        <f>SUM(DISPUTES_GrpOS:DISPUTES_GrpIS!H28)</f>
        <v>0</v>
      </c>
      <c r="I28" s="26">
        <f>SUM(DISPUTES_GrpOS:DISPUTES_GrpIS!I28)</f>
        <v>0</v>
      </c>
      <c r="J28" s="26">
        <f>SUM(DISPUTES_GrpOS:DISPUTES_GrpIS!J28)</f>
        <v>0</v>
      </c>
      <c r="K28" s="26">
        <f>SUM(DISPUTES_GrpOS:DISPUTES_GrpIS!K28)</f>
        <v>0</v>
      </c>
      <c r="L28" s="26">
        <f>SUM(DISPUTES_GrpOS:DISPUTES_GrpIS!L28)</f>
        <v>0</v>
      </c>
      <c r="M28" s="26">
        <f>SUM(DISPUTES_GrpOS:DISPUTES_GrpIS!M28)</f>
        <v>0</v>
      </c>
      <c r="N28" s="26">
        <f>SUM(DISPUTES_GrpOS:DISPUTES_GrpIS!N28)</f>
        <v>0</v>
      </c>
      <c r="O28" s="26">
        <f>SUM(DISPUTES_GrpOS:DISPUTES_GrpIS!O28)</f>
        <v>0</v>
      </c>
      <c r="P28" s="26">
        <f>SUM(DISPUTES_GrpOS:DISPUTES_GrpIS!P28)</f>
        <v>0</v>
      </c>
      <c r="Q28" s="26">
        <f>SUM(DISPUTES_GrpOS:DISPUTES_GrpIS!Q28)</f>
        <v>0</v>
      </c>
      <c r="R28" s="26">
        <f>SUM(DISPUTES_GrpOS:DISPUTES_GrpIS!R28)</f>
        <v>0</v>
      </c>
      <c r="S28" s="26">
        <f>SUM(DISPUTES_GrpOS:DISPUTES_GrpIS!S28)</f>
        <v>0</v>
      </c>
      <c r="T28" s="26">
        <f>SUM(DISPUTES_GrpOS:DISPUTES_GrpIS!T28)</f>
        <v>0</v>
      </c>
      <c r="U28" s="26">
        <f>SUM(DISPUTES_GrpOS:DISPUTES_GrpIS!U28)</f>
        <v>0</v>
      </c>
      <c r="V28" s="26">
        <f>SUM(DISPUTES_GrpOS:DISPUTES_GrpIS!V28)</f>
        <v>0</v>
      </c>
      <c r="W28" s="26">
        <f>SUM(DISPUTES_GrpOS:DISPUTES_GrpIS!W28)</f>
        <v>0</v>
      </c>
      <c r="X28" s="26">
        <f>SUM(DISPUTES_GrpOS:DISPUTES_GrpIS!X28)</f>
        <v>0</v>
      </c>
      <c r="Y28" s="26">
        <f>SUM(DISPUTES_GrpOS:DISPUTES_GrpIS!Y28)</f>
        <v>0</v>
      </c>
      <c r="Z28" s="26">
        <f>SUM(DISPUTES_GrpOS:DISPUTES_GrpIS!Z28)</f>
        <v>0</v>
      </c>
      <c r="AA28" s="26">
        <f>SUM(DISPUTES_GrpOS:DISPUTES_GrpIS!AA28)</f>
        <v>0</v>
      </c>
      <c r="AB28" s="26">
        <f>SUM(DISPUTES_GrpOS:DISPUTES_GrpIS!AB28)</f>
        <v>0</v>
      </c>
      <c r="AC28" s="26">
        <f>SUM(DISPUTES_GrpOS:DISPUTES_GrpIS!AC28)</f>
        <v>0</v>
      </c>
      <c r="AD28" s="26">
        <f>SUM(DISPUTES_GrpOS:DISPUTES_GrpIS!AD28)</f>
        <v>0</v>
      </c>
      <c r="AE28" s="26">
        <f>SUM(DISPUTES_GrpOS:DISPUTES_GrpIS!AE28)</f>
        <v>0</v>
      </c>
      <c r="AF28" s="26">
        <f>SUM(DISPUTES_GrpOS:DISPUTES_GrpIS!AF28)</f>
        <v>0</v>
      </c>
      <c r="AG28" s="26">
        <f>SUM(DISPUTES_GrpOS:DISPUTES_GrpIS!AG28)</f>
        <v>0</v>
      </c>
      <c r="AH28" s="26">
        <f>SUM(DISPUTES_GrpOS:DISPUTES_GrpIS!AH28)</f>
        <v>0</v>
      </c>
      <c r="AI28" s="26">
        <f>SUM(DISPUTES_GrpOS:DISPUTES_GrpIS!AI28)</f>
        <v>0</v>
      </c>
      <c r="AJ28" s="26">
        <f>SUM(DISPUTES_GrpOS:DISPUTES_GrpIS!AJ28)</f>
        <v>0</v>
      </c>
      <c r="AK28" s="26">
        <f>SUM(DISPUTES_GrpOS:DISPUTES_GrpIS!AK28)</f>
        <v>0</v>
      </c>
      <c r="AL28" s="26">
        <f>SUM(DISPUTES_GrpOS:DISPUTES_GrpIS!AL28)</f>
        <v>0</v>
      </c>
      <c r="AM28" s="26">
        <f>SUM(DISPUTES_GrpOS:DISPUTES_GrpIS!AM28)</f>
        <v>0</v>
      </c>
      <c r="AN28" s="26">
        <f>SUM(DISPUTES_GrpOS:DISPUTES_GrpIS!AN28)</f>
        <v>0</v>
      </c>
      <c r="AO28" s="26">
        <f>SUM(DISPUTES_GrpOS:DISPUTES_GrpIS!AO28)</f>
        <v>0</v>
      </c>
      <c r="AP28" s="26">
        <f>SUM(DISPUTES_GrpOS:DISPUTES_GrpIS!AP28)</f>
        <v>0</v>
      </c>
      <c r="AQ28" s="26">
        <f>SUM(DISPUTES_GrpOS:DISPUTES_GrpIS!AQ28)</f>
        <v>0</v>
      </c>
      <c r="AR28" s="26">
        <f>SUM(DISPUTES_GrpOS:DISPUTES_GrpIS!AR28)</f>
        <v>0</v>
      </c>
    </row>
    <row r="29" spans="1:44" x14ac:dyDescent="0.25">
      <c r="A29" s="111" t="str">
        <f t="shared" si="1"/>
        <v>DISPUTES BY NUMBER</v>
      </c>
      <c r="B29" s="36"/>
      <c r="C29" s="12" t="s">
        <v>26</v>
      </c>
      <c r="D29" s="53" t="s">
        <v>455</v>
      </c>
      <c r="E29" s="53" t="s">
        <v>230</v>
      </c>
      <c r="F29" s="26">
        <f>SUM(DISPUTES_GrpOS:DISPUTES_GrpIS!F29)</f>
        <v>0</v>
      </c>
      <c r="G29" s="26">
        <f>SUM(DISPUTES_GrpOS:DISPUTES_GrpIS!G29)</f>
        <v>0</v>
      </c>
      <c r="H29" s="26">
        <f>SUM(DISPUTES_GrpOS:DISPUTES_GrpIS!H29)</f>
        <v>0</v>
      </c>
      <c r="I29" s="26">
        <f>SUM(DISPUTES_GrpOS:DISPUTES_GrpIS!I29)</f>
        <v>0</v>
      </c>
      <c r="J29" s="26">
        <f>SUM(DISPUTES_GrpOS:DISPUTES_GrpIS!J29)</f>
        <v>0</v>
      </c>
      <c r="K29" s="26">
        <f>SUM(DISPUTES_GrpOS:DISPUTES_GrpIS!K29)</f>
        <v>0</v>
      </c>
      <c r="L29" s="26">
        <f>SUM(DISPUTES_GrpOS:DISPUTES_GrpIS!L29)</f>
        <v>0</v>
      </c>
      <c r="M29" s="26">
        <f>SUM(DISPUTES_GrpOS:DISPUTES_GrpIS!M29)</f>
        <v>0</v>
      </c>
      <c r="N29" s="26">
        <f>SUM(DISPUTES_GrpOS:DISPUTES_GrpIS!N29)</f>
        <v>0</v>
      </c>
      <c r="O29" s="26">
        <f>SUM(DISPUTES_GrpOS:DISPUTES_GrpIS!O29)</f>
        <v>0</v>
      </c>
      <c r="P29" s="26">
        <f>SUM(DISPUTES_GrpOS:DISPUTES_GrpIS!P29)</f>
        <v>0</v>
      </c>
      <c r="Q29" s="26">
        <f>SUM(DISPUTES_GrpOS:DISPUTES_GrpIS!Q29)</f>
        <v>0</v>
      </c>
      <c r="R29" s="26">
        <f>SUM(DISPUTES_GrpOS:DISPUTES_GrpIS!R29)</f>
        <v>0</v>
      </c>
      <c r="S29" s="26">
        <f>SUM(DISPUTES_GrpOS:DISPUTES_GrpIS!S29)</f>
        <v>0</v>
      </c>
      <c r="T29" s="26">
        <f>SUM(DISPUTES_GrpOS:DISPUTES_GrpIS!T29)</f>
        <v>0</v>
      </c>
      <c r="U29" s="26">
        <f>SUM(DISPUTES_GrpOS:DISPUTES_GrpIS!U29)</f>
        <v>0</v>
      </c>
      <c r="V29" s="26">
        <f>SUM(DISPUTES_GrpOS:DISPUTES_GrpIS!V29)</f>
        <v>0</v>
      </c>
      <c r="W29" s="26">
        <f>SUM(DISPUTES_GrpOS:DISPUTES_GrpIS!W29)</f>
        <v>0</v>
      </c>
      <c r="X29" s="26">
        <f>SUM(DISPUTES_GrpOS:DISPUTES_GrpIS!X29)</f>
        <v>0</v>
      </c>
      <c r="Y29" s="26">
        <f>SUM(DISPUTES_GrpOS:DISPUTES_GrpIS!Y29)</f>
        <v>0</v>
      </c>
      <c r="Z29" s="26">
        <f>SUM(DISPUTES_GrpOS:DISPUTES_GrpIS!Z29)</f>
        <v>0</v>
      </c>
      <c r="AA29" s="26">
        <f>SUM(DISPUTES_GrpOS:DISPUTES_GrpIS!AA29)</f>
        <v>0</v>
      </c>
      <c r="AB29" s="26">
        <f>SUM(DISPUTES_GrpOS:DISPUTES_GrpIS!AB29)</f>
        <v>0</v>
      </c>
      <c r="AC29" s="26">
        <f>SUM(DISPUTES_GrpOS:DISPUTES_GrpIS!AC29)</f>
        <v>0</v>
      </c>
      <c r="AD29" s="26">
        <f>SUM(DISPUTES_GrpOS:DISPUTES_GrpIS!AD29)</f>
        <v>0</v>
      </c>
      <c r="AE29" s="26">
        <f>SUM(DISPUTES_GrpOS:DISPUTES_GrpIS!AE29)</f>
        <v>0</v>
      </c>
      <c r="AF29" s="26">
        <f>SUM(DISPUTES_GrpOS:DISPUTES_GrpIS!AF29)</f>
        <v>0</v>
      </c>
      <c r="AG29" s="26">
        <f>SUM(DISPUTES_GrpOS:DISPUTES_GrpIS!AG29)</f>
        <v>0</v>
      </c>
      <c r="AH29" s="26">
        <f>SUM(DISPUTES_GrpOS:DISPUTES_GrpIS!AH29)</f>
        <v>0</v>
      </c>
      <c r="AI29" s="26">
        <f>SUM(DISPUTES_GrpOS:DISPUTES_GrpIS!AI29)</f>
        <v>0</v>
      </c>
      <c r="AJ29" s="26">
        <f>SUM(DISPUTES_GrpOS:DISPUTES_GrpIS!AJ29)</f>
        <v>0</v>
      </c>
      <c r="AK29" s="26">
        <f>SUM(DISPUTES_GrpOS:DISPUTES_GrpIS!AK29)</f>
        <v>0</v>
      </c>
      <c r="AL29" s="26">
        <f>SUM(DISPUTES_GrpOS:DISPUTES_GrpIS!AL29)</f>
        <v>0</v>
      </c>
      <c r="AM29" s="26">
        <f>SUM(DISPUTES_GrpOS:DISPUTES_GrpIS!AM29)</f>
        <v>0</v>
      </c>
      <c r="AN29" s="26">
        <f>SUM(DISPUTES_GrpOS:DISPUTES_GrpIS!AN29)</f>
        <v>0</v>
      </c>
      <c r="AO29" s="26">
        <f>SUM(DISPUTES_GrpOS:DISPUTES_GrpIS!AO29)</f>
        <v>0</v>
      </c>
      <c r="AP29" s="26">
        <f>SUM(DISPUTES_GrpOS:DISPUTES_GrpIS!AP29)</f>
        <v>0</v>
      </c>
      <c r="AQ29" s="26">
        <f>SUM(DISPUTES_GrpOS:DISPUTES_GrpIS!AQ29)</f>
        <v>0</v>
      </c>
      <c r="AR29" s="26">
        <f>SUM(DISPUTES_GrpOS:DISPUTES_GrpIS!AR29)</f>
        <v>0</v>
      </c>
    </row>
    <row r="30" spans="1:44" x14ac:dyDescent="0.25">
      <c r="A30" s="111" t="str">
        <f t="shared" si="1"/>
        <v>DISPUTES BY NUMBER</v>
      </c>
      <c r="B30" s="36"/>
      <c r="C30" s="12" t="s">
        <v>26</v>
      </c>
      <c r="D30" s="53" t="s">
        <v>456</v>
      </c>
      <c r="E30" s="53" t="s">
        <v>510</v>
      </c>
      <c r="F30" s="26">
        <f>SUM(DISPUTES_GrpOS:DISPUTES_GrpIS!F30)</f>
        <v>0</v>
      </c>
      <c r="G30" s="26">
        <f>SUM(DISPUTES_GrpOS:DISPUTES_GrpIS!G30)</f>
        <v>0</v>
      </c>
      <c r="H30" s="26">
        <f>SUM(DISPUTES_GrpOS:DISPUTES_GrpIS!H30)</f>
        <v>0</v>
      </c>
      <c r="I30" s="26">
        <f>SUM(DISPUTES_GrpOS:DISPUTES_GrpIS!I30)</f>
        <v>0</v>
      </c>
      <c r="J30" s="26">
        <f>SUM(DISPUTES_GrpOS:DISPUTES_GrpIS!J30)</f>
        <v>0</v>
      </c>
      <c r="K30" s="26">
        <f>SUM(DISPUTES_GrpOS:DISPUTES_GrpIS!K30)</f>
        <v>0</v>
      </c>
      <c r="L30" s="26">
        <f>SUM(DISPUTES_GrpOS:DISPUTES_GrpIS!L30)</f>
        <v>0</v>
      </c>
      <c r="M30" s="26">
        <f>SUM(DISPUTES_GrpOS:DISPUTES_GrpIS!M30)</f>
        <v>0</v>
      </c>
      <c r="N30" s="26">
        <f>SUM(DISPUTES_GrpOS:DISPUTES_GrpIS!N30)</f>
        <v>0</v>
      </c>
      <c r="O30" s="26">
        <f>SUM(DISPUTES_GrpOS:DISPUTES_GrpIS!O30)</f>
        <v>0</v>
      </c>
      <c r="P30" s="26">
        <f>SUM(DISPUTES_GrpOS:DISPUTES_GrpIS!P30)</f>
        <v>0</v>
      </c>
      <c r="Q30" s="26">
        <f>SUM(DISPUTES_GrpOS:DISPUTES_GrpIS!Q30)</f>
        <v>0</v>
      </c>
      <c r="R30" s="26">
        <f>SUM(DISPUTES_GrpOS:DISPUTES_GrpIS!R30)</f>
        <v>0</v>
      </c>
      <c r="S30" s="26">
        <f>SUM(DISPUTES_GrpOS:DISPUTES_GrpIS!S30)</f>
        <v>0</v>
      </c>
      <c r="T30" s="26">
        <f>SUM(DISPUTES_GrpOS:DISPUTES_GrpIS!T30)</f>
        <v>0</v>
      </c>
      <c r="U30" s="26">
        <f>SUM(DISPUTES_GrpOS:DISPUTES_GrpIS!U30)</f>
        <v>0</v>
      </c>
      <c r="V30" s="26">
        <f>SUM(DISPUTES_GrpOS:DISPUTES_GrpIS!V30)</f>
        <v>0</v>
      </c>
      <c r="W30" s="26">
        <f>SUM(DISPUTES_GrpOS:DISPUTES_GrpIS!W30)</f>
        <v>0</v>
      </c>
      <c r="X30" s="26">
        <f>SUM(DISPUTES_GrpOS:DISPUTES_GrpIS!X30)</f>
        <v>0</v>
      </c>
      <c r="Y30" s="26">
        <f>SUM(DISPUTES_GrpOS:DISPUTES_GrpIS!Y30)</f>
        <v>0</v>
      </c>
      <c r="Z30" s="26">
        <f>SUM(DISPUTES_GrpOS:DISPUTES_GrpIS!Z30)</f>
        <v>0</v>
      </c>
      <c r="AA30" s="26">
        <f>SUM(DISPUTES_GrpOS:DISPUTES_GrpIS!AA30)</f>
        <v>0</v>
      </c>
      <c r="AB30" s="26">
        <f>SUM(DISPUTES_GrpOS:DISPUTES_GrpIS!AB30)</f>
        <v>0</v>
      </c>
      <c r="AC30" s="26">
        <f>SUM(DISPUTES_GrpOS:DISPUTES_GrpIS!AC30)</f>
        <v>0</v>
      </c>
      <c r="AD30" s="26">
        <f>SUM(DISPUTES_GrpOS:DISPUTES_GrpIS!AD30)</f>
        <v>0</v>
      </c>
      <c r="AE30" s="26">
        <f>SUM(DISPUTES_GrpOS:DISPUTES_GrpIS!AE30)</f>
        <v>0</v>
      </c>
      <c r="AF30" s="26">
        <f>SUM(DISPUTES_GrpOS:DISPUTES_GrpIS!AF30)</f>
        <v>0</v>
      </c>
      <c r="AG30" s="26">
        <f>SUM(DISPUTES_GrpOS:DISPUTES_GrpIS!AG30)</f>
        <v>0</v>
      </c>
      <c r="AH30" s="26">
        <f>SUM(DISPUTES_GrpOS:DISPUTES_GrpIS!AH30)</f>
        <v>0</v>
      </c>
      <c r="AI30" s="26">
        <f>SUM(DISPUTES_GrpOS:DISPUTES_GrpIS!AI30)</f>
        <v>0</v>
      </c>
      <c r="AJ30" s="26">
        <f>SUM(DISPUTES_GrpOS:DISPUTES_GrpIS!AJ30)</f>
        <v>0</v>
      </c>
      <c r="AK30" s="26">
        <f>SUM(DISPUTES_GrpOS:DISPUTES_GrpIS!AK30)</f>
        <v>0</v>
      </c>
      <c r="AL30" s="26">
        <f>SUM(DISPUTES_GrpOS:DISPUTES_GrpIS!AL30)</f>
        <v>0</v>
      </c>
      <c r="AM30" s="26">
        <f>SUM(DISPUTES_GrpOS:DISPUTES_GrpIS!AM30)</f>
        <v>0</v>
      </c>
      <c r="AN30" s="26">
        <f>SUM(DISPUTES_GrpOS:DISPUTES_GrpIS!AN30)</f>
        <v>0</v>
      </c>
      <c r="AO30" s="26">
        <f>SUM(DISPUTES_GrpOS:DISPUTES_GrpIS!AO30)</f>
        <v>0</v>
      </c>
      <c r="AP30" s="26">
        <f>SUM(DISPUTES_GrpOS:DISPUTES_GrpIS!AP30)</f>
        <v>0</v>
      </c>
      <c r="AQ30" s="26">
        <f>SUM(DISPUTES_GrpOS:DISPUTES_GrpIS!AQ30)</f>
        <v>0</v>
      </c>
      <c r="AR30" s="26">
        <f>SUM(DISPUTES_GrpOS:DISPUTES_GrpIS!AR30)</f>
        <v>0</v>
      </c>
    </row>
    <row r="31" spans="1:44" x14ac:dyDescent="0.25">
      <c r="A31" s="111" t="str">
        <f t="shared" si="1"/>
        <v>DISPUTES BY NUMBER</v>
      </c>
      <c r="B31" s="36"/>
      <c r="C31" s="12" t="s">
        <v>26</v>
      </c>
      <c r="D31" s="53" t="s">
        <v>356</v>
      </c>
      <c r="E31" s="53" t="s">
        <v>511</v>
      </c>
      <c r="F31" s="26">
        <f>SUM(DISPUTES_GrpOS:DISPUTES_GrpIS!F31)</f>
        <v>0</v>
      </c>
      <c r="G31" s="26">
        <f>SUM(DISPUTES_GrpOS:DISPUTES_GrpIS!G31)</f>
        <v>0</v>
      </c>
      <c r="H31" s="26">
        <f>SUM(DISPUTES_GrpOS:DISPUTES_GrpIS!H31)</f>
        <v>0</v>
      </c>
      <c r="I31" s="26">
        <f>SUM(DISPUTES_GrpOS:DISPUTES_GrpIS!I31)</f>
        <v>0</v>
      </c>
      <c r="J31" s="26">
        <f>SUM(DISPUTES_GrpOS:DISPUTES_GrpIS!J31)</f>
        <v>0</v>
      </c>
      <c r="K31" s="26">
        <f>SUM(DISPUTES_GrpOS:DISPUTES_GrpIS!K31)</f>
        <v>0</v>
      </c>
      <c r="L31" s="26">
        <f>SUM(DISPUTES_GrpOS:DISPUTES_GrpIS!L31)</f>
        <v>0</v>
      </c>
      <c r="M31" s="26">
        <f>SUM(DISPUTES_GrpOS:DISPUTES_GrpIS!M31)</f>
        <v>0</v>
      </c>
      <c r="N31" s="26">
        <f>SUM(DISPUTES_GrpOS:DISPUTES_GrpIS!N31)</f>
        <v>0</v>
      </c>
      <c r="O31" s="26">
        <f>SUM(DISPUTES_GrpOS:DISPUTES_GrpIS!O31)</f>
        <v>0</v>
      </c>
      <c r="P31" s="26">
        <f>SUM(DISPUTES_GrpOS:DISPUTES_GrpIS!P31)</f>
        <v>0</v>
      </c>
      <c r="Q31" s="26">
        <f>SUM(DISPUTES_GrpOS:DISPUTES_GrpIS!Q31)</f>
        <v>0</v>
      </c>
      <c r="R31" s="26">
        <f>SUM(DISPUTES_GrpOS:DISPUTES_GrpIS!R31)</f>
        <v>0</v>
      </c>
      <c r="S31" s="26">
        <f>SUM(DISPUTES_GrpOS:DISPUTES_GrpIS!S31)</f>
        <v>0</v>
      </c>
      <c r="T31" s="26">
        <f>SUM(DISPUTES_GrpOS:DISPUTES_GrpIS!T31)</f>
        <v>0</v>
      </c>
      <c r="U31" s="26">
        <f>SUM(DISPUTES_GrpOS:DISPUTES_GrpIS!U31)</f>
        <v>0</v>
      </c>
      <c r="V31" s="26">
        <f>SUM(DISPUTES_GrpOS:DISPUTES_GrpIS!V31)</f>
        <v>0</v>
      </c>
      <c r="W31" s="26">
        <f>SUM(DISPUTES_GrpOS:DISPUTES_GrpIS!W31)</f>
        <v>0</v>
      </c>
      <c r="X31" s="26">
        <f>SUM(DISPUTES_GrpOS:DISPUTES_GrpIS!X31)</f>
        <v>0</v>
      </c>
      <c r="Y31" s="26">
        <f>SUM(DISPUTES_GrpOS:DISPUTES_GrpIS!Y31)</f>
        <v>0</v>
      </c>
      <c r="Z31" s="26">
        <f>SUM(DISPUTES_GrpOS:DISPUTES_GrpIS!Z31)</f>
        <v>0</v>
      </c>
      <c r="AA31" s="26">
        <f>SUM(DISPUTES_GrpOS:DISPUTES_GrpIS!AA31)</f>
        <v>0</v>
      </c>
      <c r="AB31" s="26">
        <f>SUM(DISPUTES_GrpOS:DISPUTES_GrpIS!AB31)</f>
        <v>0</v>
      </c>
      <c r="AC31" s="26">
        <f>SUM(DISPUTES_GrpOS:DISPUTES_GrpIS!AC31)</f>
        <v>0</v>
      </c>
      <c r="AD31" s="26">
        <f>SUM(DISPUTES_GrpOS:DISPUTES_GrpIS!AD31)</f>
        <v>0</v>
      </c>
      <c r="AE31" s="26">
        <f>SUM(DISPUTES_GrpOS:DISPUTES_GrpIS!AE31)</f>
        <v>0</v>
      </c>
      <c r="AF31" s="26">
        <f>SUM(DISPUTES_GrpOS:DISPUTES_GrpIS!AF31)</f>
        <v>0</v>
      </c>
      <c r="AG31" s="26">
        <f>SUM(DISPUTES_GrpOS:DISPUTES_GrpIS!AG31)</f>
        <v>0</v>
      </c>
      <c r="AH31" s="26">
        <f>SUM(DISPUTES_GrpOS:DISPUTES_GrpIS!AH31)</f>
        <v>0</v>
      </c>
      <c r="AI31" s="26">
        <f>SUM(DISPUTES_GrpOS:DISPUTES_GrpIS!AI31)</f>
        <v>0</v>
      </c>
      <c r="AJ31" s="26">
        <f>SUM(DISPUTES_GrpOS:DISPUTES_GrpIS!AJ31)</f>
        <v>0</v>
      </c>
      <c r="AK31" s="26">
        <f>SUM(DISPUTES_GrpOS:DISPUTES_GrpIS!AK31)</f>
        <v>0</v>
      </c>
      <c r="AL31" s="26">
        <f>SUM(DISPUTES_GrpOS:DISPUTES_GrpIS!AL31)</f>
        <v>0</v>
      </c>
      <c r="AM31" s="26">
        <f>SUM(DISPUTES_GrpOS:DISPUTES_GrpIS!AM31)</f>
        <v>0</v>
      </c>
      <c r="AN31" s="26">
        <f>SUM(DISPUTES_GrpOS:DISPUTES_GrpIS!AN31)</f>
        <v>0</v>
      </c>
      <c r="AO31" s="26">
        <f>SUM(DISPUTES_GrpOS:DISPUTES_GrpIS!AO31)</f>
        <v>0</v>
      </c>
      <c r="AP31" s="26">
        <f>SUM(DISPUTES_GrpOS:DISPUTES_GrpIS!AP31)</f>
        <v>0</v>
      </c>
      <c r="AQ31" s="26">
        <f>SUM(DISPUTES_GrpOS:DISPUTES_GrpIS!AQ31)</f>
        <v>0</v>
      </c>
      <c r="AR31" s="26">
        <f>SUM(DISPUTES_GrpOS:DISPUTES_GrpIS!AR31)</f>
        <v>0</v>
      </c>
    </row>
    <row r="32" spans="1:44" x14ac:dyDescent="0.25">
      <c r="A32" s="111" t="str">
        <f t="shared" si="1"/>
        <v>DISPUTES BY NUMBER</v>
      </c>
      <c r="B32" s="36"/>
      <c r="C32" s="12" t="s">
        <v>26</v>
      </c>
      <c r="D32" s="53" t="s">
        <v>357</v>
      </c>
      <c r="E32" s="53" t="s">
        <v>512</v>
      </c>
      <c r="F32" s="26">
        <f>SUM(DISPUTES_GrpOS:DISPUTES_GrpIS!F32)</f>
        <v>0</v>
      </c>
      <c r="G32" s="26">
        <f>SUM(DISPUTES_GrpOS:DISPUTES_GrpIS!G32)</f>
        <v>0</v>
      </c>
      <c r="H32" s="26">
        <f>SUM(DISPUTES_GrpOS:DISPUTES_GrpIS!H32)</f>
        <v>0</v>
      </c>
      <c r="I32" s="26">
        <f>SUM(DISPUTES_GrpOS:DISPUTES_GrpIS!I32)</f>
        <v>0</v>
      </c>
      <c r="J32" s="26">
        <f>SUM(DISPUTES_GrpOS:DISPUTES_GrpIS!J32)</f>
        <v>0</v>
      </c>
      <c r="K32" s="26">
        <f>SUM(DISPUTES_GrpOS:DISPUTES_GrpIS!K32)</f>
        <v>0</v>
      </c>
      <c r="L32" s="26">
        <f>SUM(DISPUTES_GrpOS:DISPUTES_GrpIS!L32)</f>
        <v>0</v>
      </c>
      <c r="M32" s="26">
        <f>SUM(DISPUTES_GrpOS:DISPUTES_GrpIS!M32)</f>
        <v>0</v>
      </c>
      <c r="N32" s="26">
        <f>SUM(DISPUTES_GrpOS:DISPUTES_GrpIS!N32)</f>
        <v>0</v>
      </c>
      <c r="O32" s="26">
        <f>SUM(DISPUTES_GrpOS:DISPUTES_GrpIS!O32)</f>
        <v>0</v>
      </c>
      <c r="P32" s="26">
        <f>SUM(DISPUTES_GrpOS:DISPUTES_GrpIS!P32)</f>
        <v>0</v>
      </c>
      <c r="Q32" s="26">
        <f>SUM(DISPUTES_GrpOS:DISPUTES_GrpIS!Q32)</f>
        <v>0</v>
      </c>
      <c r="R32" s="26">
        <f>SUM(DISPUTES_GrpOS:DISPUTES_GrpIS!R32)</f>
        <v>0</v>
      </c>
      <c r="S32" s="26">
        <f>SUM(DISPUTES_GrpOS:DISPUTES_GrpIS!S32)</f>
        <v>0</v>
      </c>
      <c r="T32" s="26">
        <f>SUM(DISPUTES_GrpOS:DISPUTES_GrpIS!T32)</f>
        <v>0</v>
      </c>
      <c r="U32" s="26">
        <f>SUM(DISPUTES_GrpOS:DISPUTES_GrpIS!U32)</f>
        <v>0</v>
      </c>
      <c r="V32" s="26">
        <f>SUM(DISPUTES_GrpOS:DISPUTES_GrpIS!V32)</f>
        <v>0</v>
      </c>
      <c r="W32" s="26">
        <f>SUM(DISPUTES_GrpOS:DISPUTES_GrpIS!W32)</f>
        <v>0</v>
      </c>
      <c r="X32" s="26">
        <f>SUM(DISPUTES_GrpOS:DISPUTES_GrpIS!X32)</f>
        <v>0</v>
      </c>
      <c r="Y32" s="26">
        <f>SUM(DISPUTES_GrpOS:DISPUTES_GrpIS!Y32)</f>
        <v>0</v>
      </c>
      <c r="Z32" s="26">
        <f>SUM(DISPUTES_GrpOS:DISPUTES_GrpIS!Z32)</f>
        <v>0</v>
      </c>
      <c r="AA32" s="26">
        <f>SUM(DISPUTES_GrpOS:DISPUTES_GrpIS!AA32)</f>
        <v>0</v>
      </c>
      <c r="AB32" s="26">
        <f>SUM(DISPUTES_GrpOS:DISPUTES_GrpIS!AB32)</f>
        <v>0</v>
      </c>
      <c r="AC32" s="26">
        <f>SUM(DISPUTES_GrpOS:DISPUTES_GrpIS!AC32)</f>
        <v>0</v>
      </c>
      <c r="AD32" s="26">
        <f>SUM(DISPUTES_GrpOS:DISPUTES_GrpIS!AD32)</f>
        <v>0</v>
      </c>
      <c r="AE32" s="26">
        <f>SUM(DISPUTES_GrpOS:DISPUTES_GrpIS!AE32)</f>
        <v>0</v>
      </c>
      <c r="AF32" s="26">
        <f>SUM(DISPUTES_GrpOS:DISPUTES_GrpIS!AF32)</f>
        <v>0</v>
      </c>
      <c r="AG32" s="26">
        <f>SUM(DISPUTES_GrpOS:DISPUTES_GrpIS!AG32)</f>
        <v>0</v>
      </c>
      <c r="AH32" s="26">
        <f>SUM(DISPUTES_GrpOS:DISPUTES_GrpIS!AH32)</f>
        <v>0</v>
      </c>
      <c r="AI32" s="26">
        <f>SUM(DISPUTES_GrpOS:DISPUTES_GrpIS!AI32)</f>
        <v>0</v>
      </c>
      <c r="AJ32" s="26">
        <f>SUM(DISPUTES_GrpOS:DISPUTES_GrpIS!AJ32)</f>
        <v>0</v>
      </c>
      <c r="AK32" s="26">
        <f>SUM(DISPUTES_GrpOS:DISPUTES_GrpIS!AK32)</f>
        <v>0</v>
      </c>
      <c r="AL32" s="26">
        <f>SUM(DISPUTES_GrpOS:DISPUTES_GrpIS!AL32)</f>
        <v>0</v>
      </c>
      <c r="AM32" s="26">
        <f>SUM(DISPUTES_GrpOS:DISPUTES_GrpIS!AM32)</f>
        <v>0</v>
      </c>
      <c r="AN32" s="26">
        <f>SUM(DISPUTES_GrpOS:DISPUTES_GrpIS!AN32)</f>
        <v>0</v>
      </c>
      <c r="AO32" s="26">
        <f>SUM(DISPUTES_GrpOS:DISPUTES_GrpIS!AO32)</f>
        <v>0</v>
      </c>
      <c r="AP32" s="26">
        <f>SUM(DISPUTES_GrpOS:DISPUTES_GrpIS!AP32)</f>
        <v>0</v>
      </c>
      <c r="AQ32" s="26">
        <f>SUM(DISPUTES_GrpOS:DISPUTES_GrpIS!AQ32)</f>
        <v>0</v>
      </c>
      <c r="AR32" s="26">
        <f>SUM(DISPUTES_GrpOS:DISPUTES_GrpIS!AR32)</f>
        <v>0</v>
      </c>
    </row>
    <row r="33" spans="1:44" x14ac:dyDescent="0.25">
      <c r="A33" s="111" t="str">
        <f t="shared" si="1"/>
        <v>DISPUTES BY NUMBER</v>
      </c>
      <c r="B33" s="36"/>
      <c r="C33" s="12" t="s">
        <v>26</v>
      </c>
      <c r="D33" s="53" t="s">
        <v>469</v>
      </c>
      <c r="E33" s="53" t="s">
        <v>231</v>
      </c>
      <c r="F33" s="26">
        <f>SUM(DISPUTES_GrpOS:DISPUTES_GrpIS!F33)</f>
        <v>0</v>
      </c>
      <c r="G33" s="26">
        <f>SUM(DISPUTES_GrpOS:DISPUTES_GrpIS!G33)</f>
        <v>0</v>
      </c>
      <c r="H33" s="26">
        <f>SUM(DISPUTES_GrpOS:DISPUTES_GrpIS!H33)</f>
        <v>0</v>
      </c>
      <c r="I33" s="26">
        <f>SUM(DISPUTES_GrpOS:DISPUTES_GrpIS!I33)</f>
        <v>0</v>
      </c>
      <c r="J33" s="26">
        <f>SUM(DISPUTES_GrpOS:DISPUTES_GrpIS!J33)</f>
        <v>0</v>
      </c>
      <c r="K33" s="26">
        <f>SUM(DISPUTES_GrpOS:DISPUTES_GrpIS!K33)</f>
        <v>0</v>
      </c>
      <c r="L33" s="26">
        <f>SUM(DISPUTES_GrpOS:DISPUTES_GrpIS!L33)</f>
        <v>0</v>
      </c>
      <c r="M33" s="26">
        <f>SUM(DISPUTES_GrpOS:DISPUTES_GrpIS!M33)</f>
        <v>0</v>
      </c>
      <c r="N33" s="26">
        <f>SUM(DISPUTES_GrpOS:DISPUTES_GrpIS!N33)</f>
        <v>0</v>
      </c>
      <c r="O33" s="26">
        <f>SUM(DISPUTES_GrpOS:DISPUTES_GrpIS!O33)</f>
        <v>0</v>
      </c>
      <c r="P33" s="26">
        <f>SUM(DISPUTES_GrpOS:DISPUTES_GrpIS!P33)</f>
        <v>0</v>
      </c>
      <c r="Q33" s="26">
        <f>SUM(DISPUTES_GrpOS:DISPUTES_GrpIS!Q33)</f>
        <v>0</v>
      </c>
      <c r="R33" s="26">
        <f>SUM(DISPUTES_GrpOS:DISPUTES_GrpIS!R33)</f>
        <v>0</v>
      </c>
      <c r="S33" s="26">
        <f>SUM(DISPUTES_GrpOS:DISPUTES_GrpIS!S33)</f>
        <v>0</v>
      </c>
      <c r="T33" s="26">
        <f>SUM(DISPUTES_GrpOS:DISPUTES_GrpIS!T33)</f>
        <v>0</v>
      </c>
      <c r="U33" s="26">
        <f>SUM(DISPUTES_GrpOS:DISPUTES_GrpIS!U33)</f>
        <v>0</v>
      </c>
      <c r="V33" s="26">
        <f>SUM(DISPUTES_GrpOS:DISPUTES_GrpIS!V33)</f>
        <v>0</v>
      </c>
      <c r="W33" s="26">
        <f>SUM(DISPUTES_GrpOS:DISPUTES_GrpIS!W33)</f>
        <v>0</v>
      </c>
      <c r="X33" s="26">
        <f>SUM(DISPUTES_GrpOS:DISPUTES_GrpIS!X33)</f>
        <v>0</v>
      </c>
      <c r="Y33" s="26">
        <f>SUM(DISPUTES_GrpOS:DISPUTES_GrpIS!Y33)</f>
        <v>0</v>
      </c>
      <c r="Z33" s="26">
        <f>SUM(DISPUTES_GrpOS:DISPUTES_GrpIS!Z33)</f>
        <v>0</v>
      </c>
      <c r="AA33" s="26">
        <f>SUM(DISPUTES_GrpOS:DISPUTES_GrpIS!AA33)</f>
        <v>0</v>
      </c>
      <c r="AB33" s="26">
        <f>SUM(DISPUTES_GrpOS:DISPUTES_GrpIS!AB33)</f>
        <v>0</v>
      </c>
      <c r="AC33" s="26">
        <f>SUM(DISPUTES_GrpOS:DISPUTES_GrpIS!AC33)</f>
        <v>0</v>
      </c>
      <c r="AD33" s="26">
        <f>SUM(DISPUTES_GrpOS:DISPUTES_GrpIS!AD33)</f>
        <v>0</v>
      </c>
      <c r="AE33" s="26">
        <f>SUM(DISPUTES_GrpOS:DISPUTES_GrpIS!AE33)</f>
        <v>0</v>
      </c>
      <c r="AF33" s="26">
        <f>SUM(DISPUTES_GrpOS:DISPUTES_GrpIS!AF33)</f>
        <v>0</v>
      </c>
      <c r="AG33" s="26">
        <f>SUM(DISPUTES_GrpOS:DISPUTES_GrpIS!AG33)</f>
        <v>0</v>
      </c>
      <c r="AH33" s="26">
        <f>SUM(DISPUTES_GrpOS:DISPUTES_GrpIS!AH33)</f>
        <v>0</v>
      </c>
      <c r="AI33" s="26">
        <f>SUM(DISPUTES_GrpOS:DISPUTES_GrpIS!AI33)</f>
        <v>0</v>
      </c>
      <c r="AJ33" s="26">
        <f>SUM(DISPUTES_GrpOS:DISPUTES_GrpIS!AJ33)</f>
        <v>0</v>
      </c>
      <c r="AK33" s="26">
        <f>SUM(DISPUTES_GrpOS:DISPUTES_GrpIS!AK33)</f>
        <v>0</v>
      </c>
      <c r="AL33" s="26">
        <f>SUM(DISPUTES_GrpOS:DISPUTES_GrpIS!AL33)</f>
        <v>0</v>
      </c>
      <c r="AM33" s="26">
        <f>SUM(DISPUTES_GrpOS:DISPUTES_GrpIS!AM33)</f>
        <v>0</v>
      </c>
      <c r="AN33" s="26">
        <f>SUM(DISPUTES_GrpOS:DISPUTES_GrpIS!AN33)</f>
        <v>0</v>
      </c>
      <c r="AO33" s="26">
        <f>SUM(DISPUTES_GrpOS:DISPUTES_GrpIS!AO33)</f>
        <v>0</v>
      </c>
      <c r="AP33" s="26">
        <f>SUM(DISPUTES_GrpOS:DISPUTES_GrpIS!AP33)</f>
        <v>0</v>
      </c>
      <c r="AQ33" s="26">
        <f>SUM(DISPUTES_GrpOS:DISPUTES_GrpIS!AQ33)</f>
        <v>0</v>
      </c>
      <c r="AR33" s="26">
        <f>SUM(DISPUTES_GrpOS:DISPUTES_GrpIS!AR33)</f>
        <v>0</v>
      </c>
    </row>
    <row r="34" spans="1:44" x14ac:dyDescent="0.25">
      <c r="A34" s="111" t="str">
        <f t="shared" si="1"/>
        <v>DISPUTES BY NUMBER</v>
      </c>
      <c r="B34" s="36"/>
      <c r="C34" s="12" t="s">
        <v>26</v>
      </c>
      <c r="D34" s="53" t="s">
        <v>260</v>
      </c>
      <c r="E34" s="53" t="s">
        <v>232</v>
      </c>
      <c r="F34" s="26">
        <f>SUM(DISPUTES_GrpOS:DISPUTES_GrpIS!F34)</f>
        <v>0</v>
      </c>
      <c r="G34" s="26">
        <f>SUM(DISPUTES_GrpOS:DISPUTES_GrpIS!G34)</f>
        <v>0</v>
      </c>
      <c r="H34" s="26">
        <f>SUM(DISPUTES_GrpOS:DISPUTES_GrpIS!H34)</f>
        <v>0</v>
      </c>
      <c r="I34" s="26">
        <f>SUM(DISPUTES_GrpOS:DISPUTES_GrpIS!I34)</f>
        <v>0</v>
      </c>
      <c r="J34" s="26">
        <f>SUM(DISPUTES_GrpOS:DISPUTES_GrpIS!J34)</f>
        <v>0</v>
      </c>
      <c r="K34" s="26">
        <f>SUM(DISPUTES_GrpOS:DISPUTES_GrpIS!K34)</f>
        <v>0</v>
      </c>
      <c r="L34" s="26">
        <f>SUM(DISPUTES_GrpOS:DISPUTES_GrpIS!L34)</f>
        <v>0</v>
      </c>
      <c r="M34" s="26">
        <f>SUM(DISPUTES_GrpOS:DISPUTES_GrpIS!M34)</f>
        <v>0</v>
      </c>
      <c r="N34" s="26">
        <f>SUM(DISPUTES_GrpOS:DISPUTES_GrpIS!N34)</f>
        <v>0</v>
      </c>
      <c r="O34" s="26">
        <f>SUM(DISPUTES_GrpOS:DISPUTES_GrpIS!O34)</f>
        <v>0</v>
      </c>
      <c r="P34" s="26">
        <f>SUM(DISPUTES_GrpOS:DISPUTES_GrpIS!P34)</f>
        <v>0</v>
      </c>
      <c r="Q34" s="26">
        <f>SUM(DISPUTES_GrpOS:DISPUTES_GrpIS!Q34)</f>
        <v>0</v>
      </c>
      <c r="R34" s="26">
        <f>SUM(DISPUTES_GrpOS:DISPUTES_GrpIS!R34)</f>
        <v>0</v>
      </c>
      <c r="S34" s="26">
        <f>SUM(DISPUTES_GrpOS:DISPUTES_GrpIS!S34)</f>
        <v>0</v>
      </c>
      <c r="T34" s="26">
        <f>SUM(DISPUTES_GrpOS:DISPUTES_GrpIS!T34)</f>
        <v>0</v>
      </c>
      <c r="U34" s="26">
        <f>SUM(DISPUTES_GrpOS:DISPUTES_GrpIS!U34)</f>
        <v>0</v>
      </c>
      <c r="V34" s="26">
        <f>SUM(DISPUTES_GrpOS:DISPUTES_GrpIS!V34)</f>
        <v>0</v>
      </c>
      <c r="W34" s="26">
        <f>SUM(DISPUTES_GrpOS:DISPUTES_GrpIS!W34)</f>
        <v>0</v>
      </c>
      <c r="X34" s="26">
        <f>SUM(DISPUTES_GrpOS:DISPUTES_GrpIS!X34)</f>
        <v>0</v>
      </c>
      <c r="Y34" s="26">
        <f>SUM(DISPUTES_GrpOS:DISPUTES_GrpIS!Y34)</f>
        <v>0</v>
      </c>
      <c r="Z34" s="26">
        <f>SUM(DISPUTES_GrpOS:DISPUTES_GrpIS!Z34)</f>
        <v>0</v>
      </c>
      <c r="AA34" s="26">
        <f>SUM(DISPUTES_GrpOS:DISPUTES_GrpIS!AA34)</f>
        <v>0</v>
      </c>
      <c r="AB34" s="26">
        <f>SUM(DISPUTES_GrpOS:DISPUTES_GrpIS!AB34)</f>
        <v>0</v>
      </c>
      <c r="AC34" s="26">
        <f>SUM(DISPUTES_GrpOS:DISPUTES_GrpIS!AC34)</f>
        <v>0</v>
      </c>
      <c r="AD34" s="26">
        <f>SUM(DISPUTES_GrpOS:DISPUTES_GrpIS!AD34)</f>
        <v>0</v>
      </c>
      <c r="AE34" s="26">
        <f>SUM(DISPUTES_GrpOS:DISPUTES_GrpIS!AE34)</f>
        <v>0</v>
      </c>
      <c r="AF34" s="26">
        <f>SUM(DISPUTES_GrpOS:DISPUTES_GrpIS!AF34)</f>
        <v>0</v>
      </c>
      <c r="AG34" s="26">
        <f>SUM(DISPUTES_GrpOS:DISPUTES_GrpIS!AG34)</f>
        <v>0</v>
      </c>
      <c r="AH34" s="26">
        <f>SUM(DISPUTES_GrpOS:DISPUTES_GrpIS!AH34)</f>
        <v>0</v>
      </c>
      <c r="AI34" s="26">
        <f>SUM(DISPUTES_GrpOS:DISPUTES_GrpIS!AI34)</f>
        <v>0</v>
      </c>
      <c r="AJ34" s="26">
        <f>SUM(DISPUTES_GrpOS:DISPUTES_GrpIS!AJ34)</f>
        <v>0</v>
      </c>
      <c r="AK34" s="26">
        <f>SUM(DISPUTES_GrpOS:DISPUTES_GrpIS!AK34)</f>
        <v>0</v>
      </c>
      <c r="AL34" s="26">
        <f>SUM(DISPUTES_GrpOS:DISPUTES_GrpIS!AL34)</f>
        <v>0</v>
      </c>
      <c r="AM34" s="26">
        <f>SUM(DISPUTES_GrpOS:DISPUTES_GrpIS!AM34)</f>
        <v>0</v>
      </c>
      <c r="AN34" s="26">
        <f>SUM(DISPUTES_GrpOS:DISPUTES_GrpIS!AN34)</f>
        <v>0</v>
      </c>
      <c r="AO34" s="26">
        <f>SUM(DISPUTES_GrpOS:DISPUTES_GrpIS!AO34)</f>
        <v>0</v>
      </c>
      <c r="AP34" s="26">
        <f>SUM(DISPUTES_GrpOS:DISPUTES_GrpIS!AP34)</f>
        <v>0</v>
      </c>
      <c r="AQ34" s="26">
        <f>SUM(DISPUTES_GrpOS:DISPUTES_GrpIS!AQ34)</f>
        <v>0</v>
      </c>
      <c r="AR34" s="26">
        <f>SUM(DISPUTES_GrpOS:DISPUTES_GrpIS!AR34)</f>
        <v>0</v>
      </c>
    </row>
    <row r="35" spans="1:44" x14ac:dyDescent="0.25">
      <c r="A35" s="111" t="str">
        <f t="shared" si="1"/>
        <v>DISPUTES BY NUMBER</v>
      </c>
      <c r="B35" s="36"/>
      <c r="C35" s="12" t="s">
        <v>26</v>
      </c>
      <c r="D35" s="53" t="s">
        <v>261</v>
      </c>
      <c r="E35" s="53" t="s">
        <v>513</v>
      </c>
      <c r="F35" s="26">
        <f>SUM(DISPUTES_GrpOS:DISPUTES_GrpIS!F35)</f>
        <v>0</v>
      </c>
      <c r="G35" s="26">
        <f>SUM(DISPUTES_GrpOS:DISPUTES_GrpIS!G35)</f>
        <v>0</v>
      </c>
      <c r="H35" s="26">
        <f>SUM(DISPUTES_GrpOS:DISPUTES_GrpIS!H35)</f>
        <v>0</v>
      </c>
      <c r="I35" s="26">
        <f>SUM(DISPUTES_GrpOS:DISPUTES_GrpIS!I35)</f>
        <v>0</v>
      </c>
      <c r="J35" s="26">
        <f>SUM(DISPUTES_GrpOS:DISPUTES_GrpIS!J35)</f>
        <v>0</v>
      </c>
      <c r="K35" s="26">
        <f>SUM(DISPUTES_GrpOS:DISPUTES_GrpIS!K35)</f>
        <v>0</v>
      </c>
      <c r="L35" s="26">
        <f>SUM(DISPUTES_GrpOS:DISPUTES_GrpIS!L35)</f>
        <v>0</v>
      </c>
      <c r="M35" s="26">
        <f>SUM(DISPUTES_GrpOS:DISPUTES_GrpIS!M35)</f>
        <v>0</v>
      </c>
      <c r="N35" s="26">
        <f>SUM(DISPUTES_GrpOS:DISPUTES_GrpIS!N35)</f>
        <v>0</v>
      </c>
      <c r="O35" s="26">
        <f>SUM(DISPUTES_GrpOS:DISPUTES_GrpIS!O35)</f>
        <v>0</v>
      </c>
      <c r="P35" s="26">
        <f>SUM(DISPUTES_GrpOS:DISPUTES_GrpIS!P35)</f>
        <v>0</v>
      </c>
      <c r="Q35" s="26">
        <f>SUM(DISPUTES_GrpOS:DISPUTES_GrpIS!Q35)</f>
        <v>0</v>
      </c>
      <c r="R35" s="26">
        <f>SUM(DISPUTES_GrpOS:DISPUTES_GrpIS!R35)</f>
        <v>0</v>
      </c>
      <c r="S35" s="26">
        <f>SUM(DISPUTES_GrpOS:DISPUTES_GrpIS!S35)</f>
        <v>0</v>
      </c>
      <c r="T35" s="26">
        <f>SUM(DISPUTES_GrpOS:DISPUTES_GrpIS!T35)</f>
        <v>0</v>
      </c>
      <c r="U35" s="26">
        <f>SUM(DISPUTES_GrpOS:DISPUTES_GrpIS!U35)</f>
        <v>0</v>
      </c>
      <c r="V35" s="26">
        <f>SUM(DISPUTES_GrpOS:DISPUTES_GrpIS!V35)</f>
        <v>0</v>
      </c>
      <c r="W35" s="26">
        <f>SUM(DISPUTES_GrpOS:DISPUTES_GrpIS!W35)</f>
        <v>0</v>
      </c>
      <c r="X35" s="26">
        <f>SUM(DISPUTES_GrpOS:DISPUTES_GrpIS!X35)</f>
        <v>0</v>
      </c>
      <c r="Y35" s="26">
        <f>SUM(DISPUTES_GrpOS:DISPUTES_GrpIS!Y35)</f>
        <v>0</v>
      </c>
      <c r="Z35" s="26">
        <f>SUM(DISPUTES_GrpOS:DISPUTES_GrpIS!Z35)</f>
        <v>0</v>
      </c>
      <c r="AA35" s="26">
        <f>SUM(DISPUTES_GrpOS:DISPUTES_GrpIS!AA35)</f>
        <v>0</v>
      </c>
      <c r="AB35" s="26">
        <f>SUM(DISPUTES_GrpOS:DISPUTES_GrpIS!AB35)</f>
        <v>0</v>
      </c>
      <c r="AC35" s="26">
        <f>SUM(DISPUTES_GrpOS:DISPUTES_GrpIS!AC35)</f>
        <v>0</v>
      </c>
      <c r="AD35" s="26">
        <f>SUM(DISPUTES_GrpOS:DISPUTES_GrpIS!AD35)</f>
        <v>0</v>
      </c>
      <c r="AE35" s="26">
        <f>SUM(DISPUTES_GrpOS:DISPUTES_GrpIS!AE35)</f>
        <v>0</v>
      </c>
      <c r="AF35" s="26">
        <f>SUM(DISPUTES_GrpOS:DISPUTES_GrpIS!AF35)</f>
        <v>0</v>
      </c>
      <c r="AG35" s="26">
        <f>SUM(DISPUTES_GrpOS:DISPUTES_GrpIS!AG35)</f>
        <v>0</v>
      </c>
      <c r="AH35" s="26">
        <f>SUM(DISPUTES_GrpOS:DISPUTES_GrpIS!AH35)</f>
        <v>0</v>
      </c>
      <c r="AI35" s="26">
        <f>SUM(DISPUTES_GrpOS:DISPUTES_GrpIS!AI35)</f>
        <v>0</v>
      </c>
      <c r="AJ35" s="26">
        <f>SUM(DISPUTES_GrpOS:DISPUTES_GrpIS!AJ35)</f>
        <v>0</v>
      </c>
      <c r="AK35" s="26">
        <f>SUM(DISPUTES_GrpOS:DISPUTES_GrpIS!AK35)</f>
        <v>0</v>
      </c>
      <c r="AL35" s="26">
        <f>SUM(DISPUTES_GrpOS:DISPUTES_GrpIS!AL35)</f>
        <v>0</v>
      </c>
      <c r="AM35" s="26">
        <f>SUM(DISPUTES_GrpOS:DISPUTES_GrpIS!AM35)</f>
        <v>0</v>
      </c>
      <c r="AN35" s="26">
        <f>SUM(DISPUTES_GrpOS:DISPUTES_GrpIS!AN35)</f>
        <v>0</v>
      </c>
      <c r="AO35" s="26">
        <f>SUM(DISPUTES_GrpOS:DISPUTES_GrpIS!AO35)</f>
        <v>0</v>
      </c>
      <c r="AP35" s="26">
        <f>SUM(DISPUTES_GrpOS:DISPUTES_GrpIS!AP35)</f>
        <v>0</v>
      </c>
      <c r="AQ35" s="26">
        <f>SUM(DISPUTES_GrpOS:DISPUTES_GrpIS!AQ35)</f>
        <v>0</v>
      </c>
      <c r="AR35" s="26">
        <f>SUM(DISPUTES_GrpOS:DISPUTES_GrpIS!AR35)</f>
        <v>0</v>
      </c>
    </row>
    <row r="36" spans="1:44" x14ac:dyDescent="0.25">
      <c r="A36" s="110"/>
      <c r="B36" s="36"/>
      <c r="C36" s="12"/>
      <c r="D36" s="92"/>
      <c r="E36" s="92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</row>
    <row r="37" spans="1:44" x14ac:dyDescent="0.25">
      <c r="A37" s="111" t="str">
        <f>$A$14</f>
        <v>DISPUTES BY NUMBER</v>
      </c>
      <c r="B37" s="36"/>
      <c r="C37" s="12" t="s">
        <v>27</v>
      </c>
      <c r="D37" s="53" t="s">
        <v>352</v>
      </c>
      <c r="E37" s="53" t="s">
        <v>233</v>
      </c>
      <c r="F37" s="26">
        <f>SUM(DISPUTES_GrpOS:DISPUTES_GrpIS!F37)</f>
        <v>0</v>
      </c>
      <c r="G37" s="26">
        <f>SUM(DISPUTES_GrpOS:DISPUTES_GrpIS!G37)</f>
        <v>0</v>
      </c>
      <c r="H37" s="26">
        <f>SUM(DISPUTES_GrpOS:DISPUTES_GrpIS!H37)</f>
        <v>0</v>
      </c>
      <c r="I37" s="26">
        <f>SUM(DISPUTES_GrpOS:DISPUTES_GrpIS!I37)</f>
        <v>0</v>
      </c>
      <c r="J37" s="26">
        <f>SUM(DISPUTES_GrpOS:DISPUTES_GrpIS!J37)</f>
        <v>0</v>
      </c>
      <c r="K37" s="26">
        <f>SUM(DISPUTES_GrpOS:DISPUTES_GrpIS!K37)</f>
        <v>0</v>
      </c>
      <c r="L37" s="26">
        <f>SUM(DISPUTES_GrpOS:DISPUTES_GrpIS!L37)</f>
        <v>0</v>
      </c>
      <c r="M37" s="26">
        <f>SUM(DISPUTES_GrpOS:DISPUTES_GrpIS!M37)</f>
        <v>0</v>
      </c>
      <c r="N37" s="26">
        <f>SUM(DISPUTES_GrpOS:DISPUTES_GrpIS!N37)</f>
        <v>0</v>
      </c>
      <c r="O37" s="26">
        <f>SUM(DISPUTES_GrpOS:DISPUTES_GrpIS!O37)</f>
        <v>0</v>
      </c>
      <c r="P37" s="26">
        <f>SUM(DISPUTES_GrpOS:DISPUTES_GrpIS!P37)</f>
        <v>0</v>
      </c>
      <c r="Q37" s="26">
        <f>SUM(DISPUTES_GrpOS:DISPUTES_GrpIS!Q37)</f>
        <v>0</v>
      </c>
      <c r="R37" s="26">
        <f>SUM(DISPUTES_GrpOS:DISPUTES_GrpIS!R37)</f>
        <v>0</v>
      </c>
      <c r="S37" s="26">
        <f>SUM(DISPUTES_GrpOS:DISPUTES_GrpIS!S37)</f>
        <v>0</v>
      </c>
      <c r="T37" s="26">
        <f>SUM(DISPUTES_GrpOS:DISPUTES_GrpIS!T37)</f>
        <v>0</v>
      </c>
      <c r="U37" s="26">
        <f>SUM(DISPUTES_GrpOS:DISPUTES_GrpIS!U37)</f>
        <v>0</v>
      </c>
      <c r="V37" s="26">
        <f>SUM(DISPUTES_GrpOS:DISPUTES_GrpIS!V37)</f>
        <v>0</v>
      </c>
      <c r="W37" s="26">
        <f>SUM(DISPUTES_GrpOS:DISPUTES_GrpIS!W37)</f>
        <v>0</v>
      </c>
      <c r="X37" s="26">
        <f>SUM(DISPUTES_GrpOS:DISPUTES_GrpIS!X37)</f>
        <v>0</v>
      </c>
      <c r="Y37" s="26">
        <f>SUM(DISPUTES_GrpOS:DISPUTES_GrpIS!Y37)</f>
        <v>0</v>
      </c>
      <c r="Z37" s="26">
        <f>SUM(DISPUTES_GrpOS:DISPUTES_GrpIS!Z37)</f>
        <v>0</v>
      </c>
      <c r="AA37" s="26">
        <f>SUM(DISPUTES_GrpOS:DISPUTES_GrpIS!AA37)</f>
        <v>0</v>
      </c>
      <c r="AB37" s="26">
        <f>SUM(DISPUTES_GrpOS:DISPUTES_GrpIS!AB37)</f>
        <v>0</v>
      </c>
      <c r="AC37" s="26">
        <f>SUM(DISPUTES_GrpOS:DISPUTES_GrpIS!AC37)</f>
        <v>0</v>
      </c>
      <c r="AD37" s="26">
        <f>SUM(DISPUTES_GrpOS:DISPUTES_GrpIS!AD37)</f>
        <v>0</v>
      </c>
      <c r="AE37" s="26">
        <f>SUM(DISPUTES_GrpOS:DISPUTES_GrpIS!AE37)</f>
        <v>0</v>
      </c>
      <c r="AF37" s="26">
        <f>SUM(DISPUTES_GrpOS:DISPUTES_GrpIS!AF37)</f>
        <v>0</v>
      </c>
      <c r="AG37" s="26">
        <f>SUM(DISPUTES_GrpOS:DISPUTES_GrpIS!AG37)</f>
        <v>0</v>
      </c>
      <c r="AH37" s="26">
        <f>SUM(DISPUTES_GrpOS:DISPUTES_GrpIS!AH37)</f>
        <v>0</v>
      </c>
      <c r="AI37" s="26">
        <f>SUM(DISPUTES_GrpOS:DISPUTES_GrpIS!AI37)</f>
        <v>0</v>
      </c>
      <c r="AJ37" s="26">
        <f>SUM(DISPUTES_GrpOS:DISPUTES_GrpIS!AJ37)</f>
        <v>0</v>
      </c>
      <c r="AK37" s="26">
        <f>SUM(DISPUTES_GrpOS:DISPUTES_GrpIS!AK37)</f>
        <v>0</v>
      </c>
      <c r="AL37" s="26">
        <f>SUM(DISPUTES_GrpOS:DISPUTES_GrpIS!AL37)</f>
        <v>0</v>
      </c>
      <c r="AM37" s="26">
        <f>SUM(DISPUTES_GrpOS:DISPUTES_GrpIS!AM37)</f>
        <v>0</v>
      </c>
      <c r="AN37" s="26">
        <f>SUM(DISPUTES_GrpOS:DISPUTES_GrpIS!AN37)</f>
        <v>0</v>
      </c>
      <c r="AO37" s="26">
        <f>SUM(DISPUTES_GrpOS:DISPUTES_GrpIS!AO37)</f>
        <v>0</v>
      </c>
      <c r="AP37" s="26">
        <f>SUM(DISPUTES_GrpOS:DISPUTES_GrpIS!AP37)</f>
        <v>0</v>
      </c>
      <c r="AQ37" s="26">
        <f>SUM(DISPUTES_GrpOS:DISPUTES_GrpIS!AQ37)</f>
        <v>0</v>
      </c>
      <c r="AR37" s="26">
        <f>SUM(DISPUTES_GrpOS:DISPUTES_GrpIS!AR37)</f>
        <v>0</v>
      </c>
    </row>
    <row r="38" spans="1:44" x14ac:dyDescent="0.25">
      <c r="A38" s="111"/>
      <c r="B38" s="36"/>
      <c r="C38" s="12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</row>
    <row r="39" spans="1:44" x14ac:dyDescent="0.25">
      <c r="A39" s="111"/>
      <c r="B39" s="36"/>
      <c r="C39" s="12"/>
      <c r="D39" s="67" t="s">
        <v>514</v>
      </c>
      <c r="E39" s="53"/>
      <c r="F39" s="69">
        <f>SUM(DISPUTES_GrpOS:DISPUTES_GrpIS!F39)</f>
        <v>0</v>
      </c>
      <c r="G39" s="69">
        <f>SUM(DISPUTES_GrpOS:DISPUTES_GrpIS!G39)</f>
        <v>0</v>
      </c>
      <c r="H39" s="69">
        <f>SUM(DISPUTES_GrpOS:DISPUTES_GrpIS!H39)</f>
        <v>0</v>
      </c>
      <c r="I39" s="69">
        <f>SUM(DISPUTES_GrpOS:DISPUTES_GrpIS!I39)</f>
        <v>0</v>
      </c>
      <c r="J39" s="69">
        <f>SUM(DISPUTES_GrpOS:DISPUTES_GrpIS!J39)</f>
        <v>0</v>
      </c>
      <c r="K39" s="69">
        <f>SUM(DISPUTES_GrpOS:DISPUTES_GrpIS!K39)</f>
        <v>0</v>
      </c>
      <c r="L39" s="69">
        <f>SUM(DISPUTES_GrpOS:DISPUTES_GrpIS!L39)</f>
        <v>0</v>
      </c>
      <c r="M39" s="69">
        <f>SUM(DISPUTES_GrpOS:DISPUTES_GrpIS!M39)</f>
        <v>0</v>
      </c>
      <c r="N39" s="69">
        <f>SUM(DISPUTES_GrpOS:DISPUTES_GrpIS!N39)</f>
        <v>0</v>
      </c>
      <c r="O39" s="69">
        <f>SUM(DISPUTES_GrpOS:DISPUTES_GrpIS!O39)</f>
        <v>0</v>
      </c>
      <c r="P39" s="69">
        <f>SUM(DISPUTES_GrpOS:DISPUTES_GrpIS!P39)</f>
        <v>0</v>
      </c>
      <c r="Q39" s="69">
        <f>SUM(DISPUTES_GrpOS:DISPUTES_GrpIS!Q39)</f>
        <v>0</v>
      </c>
      <c r="R39" s="69">
        <f>SUM(DISPUTES_GrpOS:DISPUTES_GrpIS!R39)</f>
        <v>0</v>
      </c>
      <c r="S39" s="69">
        <f>SUM(DISPUTES_GrpOS:DISPUTES_GrpIS!S39)</f>
        <v>0</v>
      </c>
      <c r="T39" s="69">
        <f>SUM(DISPUTES_GrpOS:DISPUTES_GrpIS!T39)</f>
        <v>0</v>
      </c>
      <c r="U39" s="69">
        <f>SUM(DISPUTES_GrpOS:DISPUTES_GrpIS!U39)</f>
        <v>0</v>
      </c>
      <c r="V39" s="69">
        <f>SUM(DISPUTES_GrpOS:DISPUTES_GrpIS!V39)</f>
        <v>0</v>
      </c>
      <c r="W39" s="69">
        <f>SUM(DISPUTES_GrpOS:DISPUTES_GrpIS!W39)</f>
        <v>0</v>
      </c>
      <c r="X39" s="69">
        <f>SUM(DISPUTES_GrpOS:DISPUTES_GrpIS!X39)</f>
        <v>0</v>
      </c>
      <c r="Y39" s="69">
        <f>SUM(DISPUTES_GrpOS:DISPUTES_GrpIS!Y39)</f>
        <v>0</v>
      </c>
      <c r="Z39" s="69">
        <f>SUM(DISPUTES_GrpOS:DISPUTES_GrpIS!Z39)</f>
        <v>0</v>
      </c>
      <c r="AA39" s="69">
        <f>SUM(DISPUTES_GrpOS:DISPUTES_GrpIS!AA39)</f>
        <v>0</v>
      </c>
      <c r="AB39" s="69">
        <f>SUM(DISPUTES_GrpOS:DISPUTES_GrpIS!AB39)</f>
        <v>0</v>
      </c>
      <c r="AC39" s="69">
        <f>SUM(DISPUTES_GrpOS:DISPUTES_GrpIS!AC39)</f>
        <v>0</v>
      </c>
      <c r="AD39" s="69">
        <f>SUM(DISPUTES_GrpOS:DISPUTES_GrpIS!AD39)</f>
        <v>0</v>
      </c>
      <c r="AE39" s="69">
        <f>SUM(DISPUTES_GrpOS:DISPUTES_GrpIS!AE39)</f>
        <v>0</v>
      </c>
      <c r="AF39" s="69">
        <f>SUM(DISPUTES_GrpOS:DISPUTES_GrpIS!AF39)</f>
        <v>0</v>
      </c>
      <c r="AG39" s="69">
        <f>SUM(DISPUTES_GrpOS:DISPUTES_GrpIS!AG39)</f>
        <v>0</v>
      </c>
      <c r="AH39" s="69">
        <f>SUM(DISPUTES_GrpOS:DISPUTES_GrpIS!AH39)</f>
        <v>0</v>
      </c>
      <c r="AI39" s="69">
        <f>SUM(DISPUTES_GrpOS:DISPUTES_GrpIS!AI39)</f>
        <v>0</v>
      </c>
      <c r="AJ39" s="69">
        <f>SUM(DISPUTES_GrpOS:DISPUTES_GrpIS!AJ39)</f>
        <v>0</v>
      </c>
      <c r="AK39" s="69">
        <f>SUM(DISPUTES_GrpOS:DISPUTES_GrpIS!AK39)</f>
        <v>0</v>
      </c>
      <c r="AL39" s="69">
        <f>SUM(DISPUTES_GrpOS:DISPUTES_GrpIS!AL39)</f>
        <v>0</v>
      </c>
      <c r="AM39" s="69">
        <f>SUM(DISPUTES_GrpOS:DISPUTES_GrpIS!AM39)</f>
        <v>0</v>
      </c>
      <c r="AN39" s="69">
        <f>SUM(DISPUTES_GrpOS:DISPUTES_GrpIS!AN39)</f>
        <v>0</v>
      </c>
      <c r="AO39" s="69">
        <f>SUM(DISPUTES_GrpOS:DISPUTES_GrpIS!AO39)</f>
        <v>0</v>
      </c>
      <c r="AP39" s="69">
        <f>SUM(DISPUTES_GrpOS:DISPUTES_GrpIS!AP39)</f>
        <v>0</v>
      </c>
      <c r="AQ39" s="69">
        <f>SUM(DISPUTES_GrpOS:DISPUTES_GrpIS!AQ39)</f>
        <v>0</v>
      </c>
      <c r="AR39" s="69">
        <f>SUM(DISPUTES_GrpOS:DISPUTES_GrpIS!AR39)</f>
        <v>0</v>
      </c>
    </row>
    <row r="40" spans="1:44" x14ac:dyDescent="0.25">
      <c r="A40" s="112"/>
      <c r="B40" s="36"/>
      <c r="C40" s="12"/>
      <c r="D40" s="53"/>
      <c r="E40" s="53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x14ac:dyDescent="0.25">
      <c r="A41" s="113"/>
      <c r="D41" s="114" t="s">
        <v>174</v>
      </c>
      <c r="E41" s="114"/>
      <c r="F41" s="51" t="s">
        <v>76</v>
      </c>
      <c r="G41" s="51" t="s">
        <v>76</v>
      </c>
      <c r="H41" s="51" t="s">
        <v>76</v>
      </c>
      <c r="I41" s="51" t="s">
        <v>76</v>
      </c>
      <c r="J41" s="51" t="s">
        <v>76</v>
      </c>
      <c r="K41" s="51" t="s">
        <v>76</v>
      </c>
      <c r="L41" s="128" t="s">
        <v>75</v>
      </c>
      <c r="M41" s="51" t="s">
        <v>76</v>
      </c>
      <c r="N41" s="51" t="s">
        <v>76</v>
      </c>
      <c r="O41" s="51" t="s">
        <v>76</v>
      </c>
      <c r="P41" s="51" t="s">
        <v>76</v>
      </c>
      <c r="Q41" s="51" t="s">
        <v>76</v>
      </c>
      <c r="R41" s="51" t="s">
        <v>76</v>
      </c>
      <c r="S41" s="51" t="s">
        <v>76</v>
      </c>
      <c r="T41" s="51" t="s">
        <v>76</v>
      </c>
      <c r="U41" s="51" t="s">
        <v>76</v>
      </c>
      <c r="V41" s="51" t="s">
        <v>76</v>
      </c>
      <c r="W41" s="51" t="s">
        <v>76</v>
      </c>
      <c r="X41" s="51" t="s">
        <v>76</v>
      </c>
      <c r="Y41" s="128" t="s">
        <v>75</v>
      </c>
      <c r="Z41" s="51" t="s">
        <v>76</v>
      </c>
      <c r="AA41" s="51" t="s">
        <v>76</v>
      </c>
      <c r="AB41" s="51" t="s">
        <v>76</v>
      </c>
      <c r="AC41" s="51" t="s">
        <v>76</v>
      </c>
      <c r="AD41" s="51" t="s">
        <v>76</v>
      </c>
      <c r="AE41" s="51" t="s">
        <v>76</v>
      </c>
      <c r="AF41" s="51" t="s">
        <v>76</v>
      </c>
      <c r="AG41" s="51" t="s">
        <v>76</v>
      </c>
      <c r="AH41" s="51" t="s">
        <v>76</v>
      </c>
      <c r="AI41" s="51" t="s">
        <v>76</v>
      </c>
      <c r="AJ41" s="51" t="s">
        <v>76</v>
      </c>
      <c r="AK41" s="51" t="s">
        <v>76</v>
      </c>
      <c r="AL41" s="128" t="s">
        <v>75</v>
      </c>
      <c r="AM41" s="51" t="s">
        <v>76</v>
      </c>
      <c r="AN41" s="51" t="s">
        <v>76</v>
      </c>
      <c r="AO41" s="51" t="s">
        <v>76</v>
      </c>
      <c r="AP41" s="51" t="s">
        <v>76</v>
      </c>
      <c r="AQ41" s="51" t="s">
        <v>76</v>
      </c>
      <c r="AR41" s="51" t="s">
        <v>76</v>
      </c>
    </row>
    <row r="42" spans="1:44" x14ac:dyDescent="0.25">
      <c r="A42" s="111" t="str">
        <f>D41</f>
        <v>DISPUTES BY SUM INSURED</v>
      </c>
      <c r="B42" s="36"/>
      <c r="C42" s="12" t="s">
        <v>25</v>
      </c>
      <c r="D42" s="53" t="s">
        <v>351</v>
      </c>
      <c r="E42" s="53" t="s">
        <v>225</v>
      </c>
      <c r="F42" s="26">
        <f>SUM(DISPUTES_GrpOS:DISPUTES_GrpIS!F42)</f>
        <v>0</v>
      </c>
      <c r="G42" s="26">
        <f>SUM(DISPUTES_GrpOS:DISPUTES_GrpIS!G42)</f>
        <v>0</v>
      </c>
      <c r="H42" s="26">
        <f>SUM(DISPUTES_GrpOS:DISPUTES_GrpIS!H42)</f>
        <v>0</v>
      </c>
      <c r="I42" s="26">
        <f>SUM(DISPUTES_GrpOS:DISPUTES_GrpIS!I42)</f>
        <v>0</v>
      </c>
      <c r="J42" s="26">
        <f>SUM(DISPUTES_GrpOS:DISPUTES_GrpIS!J42)</f>
        <v>0</v>
      </c>
      <c r="K42" s="26">
        <f>SUM(DISPUTES_GrpOS:DISPUTES_GrpIS!K42)</f>
        <v>0</v>
      </c>
      <c r="L42" s="26">
        <f>SUM(DISPUTES_GrpOS:DISPUTES_GrpIS!L42)</f>
        <v>0</v>
      </c>
      <c r="M42" s="26">
        <f>SUM(DISPUTES_GrpOS:DISPUTES_GrpIS!M42)</f>
        <v>0</v>
      </c>
      <c r="N42" s="26">
        <f>SUM(DISPUTES_GrpOS:DISPUTES_GrpIS!N42)</f>
        <v>0</v>
      </c>
      <c r="O42" s="26">
        <f>SUM(DISPUTES_GrpOS:DISPUTES_GrpIS!O42)</f>
        <v>0</v>
      </c>
      <c r="P42" s="26">
        <f>SUM(DISPUTES_GrpOS:DISPUTES_GrpIS!P42)</f>
        <v>0</v>
      </c>
      <c r="Q42" s="26">
        <f>SUM(DISPUTES_GrpOS:DISPUTES_GrpIS!Q42)</f>
        <v>0</v>
      </c>
      <c r="R42" s="26">
        <f>SUM(DISPUTES_GrpOS:DISPUTES_GrpIS!R42)</f>
        <v>0</v>
      </c>
      <c r="S42" s="26">
        <f>SUM(DISPUTES_GrpOS:DISPUTES_GrpIS!S42)</f>
        <v>0</v>
      </c>
      <c r="T42" s="26">
        <f>SUM(DISPUTES_GrpOS:DISPUTES_GrpIS!T42)</f>
        <v>0</v>
      </c>
      <c r="U42" s="26">
        <f>SUM(DISPUTES_GrpOS:DISPUTES_GrpIS!U42)</f>
        <v>0</v>
      </c>
      <c r="V42" s="26">
        <f>SUM(DISPUTES_GrpOS:DISPUTES_GrpIS!V42)</f>
        <v>0</v>
      </c>
      <c r="W42" s="26">
        <f>SUM(DISPUTES_GrpOS:DISPUTES_GrpIS!W42)</f>
        <v>0</v>
      </c>
      <c r="X42" s="26">
        <f>SUM(DISPUTES_GrpOS:DISPUTES_GrpIS!X42)</f>
        <v>0</v>
      </c>
      <c r="Y42" s="26">
        <f>SUM(DISPUTES_GrpOS:DISPUTES_GrpIS!Y42)</f>
        <v>0</v>
      </c>
      <c r="Z42" s="26">
        <f>SUM(DISPUTES_GrpOS:DISPUTES_GrpIS!Z42)</f>
        <v>0</v>
      </c>
      <c r="AA42" s="26">
        <f>SUM(DISPUTES_GrpOS:DISPUTES_GrpIS!AA42)</f>
        <v>0</v>
      </c>
      <c r="AB42" s="26">
        <f>SUM(DISPUTES_GrpOS:DISPUTES_GrpIS!AB42)</f>
        <v>0</v>
      </c>
      <c r="AC42" s="26">
        <f>SUM(DISPUTES_GrpOS:DISPUTES_GrpIS!AC42)</f>
        <v>0</v>
      </c>
      <c r="AD42" s="26">
        <f>SUM(DISPUTES_GrpOS:DISPUTES_GrpIS!AD42)</f>
        <v>0</v>
      </c>
      <c r="AE42" s="26">
        <f>SUM(DISPUTES_GrpOS:DISPUTES_GrpIS!AE42)</f>
        <v>0</v>
      </c>
      <c r="AF42" s="26">
        <f>SUM(DISPUTES_GrpOS:DISPUTES_GrpIS!AF42)</f>
        <v>0</v>
      </c>
      <c r="AG42" s="26">
        <f>SUM(DISPUTES_GrpOS:DISPUTES_GrpIS!AG42)</f>
        <v>0</v>
      </c>
      <c r="AH42" s="26">
        <f>SUM(DISPUTES_GrpOS:DISPUTES_GrpIS!AH42)</f>
        <v>0</v>
      </c>
      <c r="AI42" s="26">
        <f>SUM(DISPUTES_GrpOS:DISPUTES_GrpIS!AI42)</f>
        <v>0</v>
      </c>
      <c r="AJ42" s="26">
        <f>SUM(DISPUTES_GrpOS:DISPUTES_GrpIS!AJ42)</f>
        <v>0</v>
      </c>
      <c r="AK42" s="26">
        <f>SUM(DISPUTES_GrpOS:DISPUTES_GrpIS!AK42)</f>
        <v>0</v>
      </c>
      <c r="AL42" s="26">
        <f>SUM(DISPUTES_GrpOS:DISPUTES_GrpIS!AL42)</f>
        <v>0</v>
      </c>
      <c r="AM42" s="26">
        <f>SUM(DISPUTES_GrpOS:DISPUTES_GrpIS!AM42)</f>
        <v>0</v>
      </c>
      <c r="AN42" s="26">
        <f>SUM(DISPUTES_GrpOS:DISPUTES_GrpIS!AN42)</f>
        <v>0</v>
      </c>
      <c r="AO42" s="26">
        <f>SUM(DISPUTES_GrpOS:DISPUTES_GrpIS!AO42)</f>
        <v>0</v>
      </c>
      <c r="AP42" s="26">
        <f>SUM(DISPUTES_GrpOS:DISPUTES_GrpIS!AP42)</f>
        <v>0</v>
      </c>
      <c r="AQ42" s="26">
        <f>SUM(DISPUTES_GrpOS:DISPUTES_GrpIS!AQ42)</f>
        <v>0</v>
      </c>
      <c r="AR42" s="26">
        <f>SUM(DISPUTES_GrpOS:DISPUTES_GrpIS!AR42)</f>
        <v>0</v>
      </c>
    </row>
    <row r="43" spans="1:44" x14ac:dyDescent="0.25">
      <c r="A43" s="111"/>
      <c r="B43" s="36"/>
      <c r="C43" s="12"/>
      <c r="D43" s="92"/>
      <c r="E43" s="92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</row>
    <row r="44" spans="1:44" x14ac:dyDescent="0.25">
      <c r="A44" s="110" t="str">
        <f t="shared" ref="A44:A65" si="2">$A$42</f>
        <v>DISPUTES BY SUM INSURED</v>
      </c>
      <c r="B44" s="36"/>
      <c r="C44" s="12" t="s">
        <v>26</v>
      </c>
      <c r="D44" s="53" t="s">
        <v>353</v>
      </c>
      <c r="E44" s="53" t="s">
        <v>226</v>
      </c>
      <c r="F44" s="26">
        <f>SUM(DISPUTES_GrpOS:DISPUTES_GrpIS!F44)</f>
        <v>0</v>
      </c>
      <c r="G44" s="26">
        <f>SUM(DISPUTES_GrpOS:DISPUTES_GrpIS!G44)</f>
        <v>0</v>
      </c>
      <c r="H44" s="26">
        <f>SUM(DISPUTES_GrpOS:DISPUTES_GrpIS!H44)</f>
        <v>0</v>
      </c>
      <c r="I44" s="26">
        <f>SUM(DISPUTES_GrpOS:DISPUTES_GrpIS!I44)</f>
        <v>0</v>
      </c>
      <c r="J44" s="26">
        <f>SUM(DISPUTES_GrpOS:DISPUTES_GrpIS!J44)</f>
        <v>0</v>
      </c>
      <c r="K44" s="26">
        <f>SUM(DISPUTES_GrpOS:DISPUTES_GrpIS!K44)</f>
        <v>0</v>
      </c>
      <c r="L44" s="26">
        <f>SUM(DISPUTES_GrpOS:DISPUTES_GrpIS!L44)</f>
        <v>0</v>
      </c>
      <c r="M44" s="26">
        <f>SUM(DISPUTES_GrpOS:DISPUTES_GrpIS!M44)</f>
        <v>0</v>
      </c>
      <c r="N44" s="26">
        <f>SUM(DISPUTES_GrpOS:DISPUTES_GrpIS!N44)</f>
        <v>0</v>
      </c>
      <c r="O44" s="26">
        <f>SUM(DISPUTES_GrpOS:DISPUTES_GrpIS!O44)</f>
        <v>0</v>
      </c>
      <c r="P44" s="26">
        <f>SUM(DISPUTES_GrpOS:DISPUTES_GrpIS!P44)</f>
        <v>0</v>
      </c>
      <c r="Q44" s="26">
        <f>SUM(DISPUTES_GrpOS:DISPUTES_GrpIS!Q44)</f>
        <v>0</v>
      </c>
      <c r="R44" s="26">
        <f>SUM(DISPUTES_GrpOS:DISPUTES_GrpIS!R44)</f>
        <v>0</v>
      </c>
      <c r="S44" s="26">
        <f>SUM(DISPUTES_GrpOS:DISPUTES_GrpIS!S44)</f>
        <v>0</v>
      </c>
      <c r="T44" s="26">
        <f>SUM(DISPUTES_GrpOS:DISPUTES_GrpIS!T44)</f>
        <v>0</v>
      </c>
      <c r="U44" s="26">
        <f>SUM(DISPUTES_GrpOS:DISPUTES_GrpIS!U44)</f>
        <v>0</v>
      </c>
      <c r="V44" s="26">
        <f>SUM(DISPUTES_GrpOS:DISPUTES_GrpIS!V44)</f>
        <v>0</v>
      </c>
      <c r="W44" s="26">
        <f>SUM(DISPUTES_GrpOS:DISPUTES_GrpIS!W44)</f>
        <v>0</v>
      </c>
      <c r="X44" s="26">
        <f>SUM(DISPUTES_GrpOS:DISPUTES_GrpIS!X44)</f>
        <v>0</v>
      </c>
      <c r="Y44" s="26">
        <f>SUM(DISPUTES_GrpOS:DISPUTES_GrpIS!Y44)</f>
        <v>0</v>
      </c>
      <c r="Z44" s="26">
        <f>SUM(DISPUTES_GrpOS:DISPUTES_GrpIS!Z44)</f>
        <v>0</v>
      </c>
      <c r="AA44" s="26">
        <f>SUM(DISPUTES_GrpOS:DISPUTES_GrpIS!AA44)</f>
        <v>0</v>
      </c>
      <c r="AB44" s="26">
        <f>SUM(DISPUTES_GrpOS:DISPUTES_GrpIS!AB44)</f>
        <v>0</v>
      </c>
      <c r="AC44" s="26">
        <f>SUM(DISPUTES_GrpOS:DISPUTES_GrpIS!AC44)</f>
        <v>0</v>
      </c>
      <c r="AD44" s="26">
        <f>SUM(DISPUTES_GrpOS:DISPUTES_GrpIS!AD44)</f>
        <v>0</v>
      </c>
      <c r="AE44" s="26">
        <f>SUM(DISPUTES_GrpOS:DISPUTES_GrpIS!AE44)</f>
        <v>0</v>
      </c>
      <c r="AF44" s="26">
        <f>SUM(DISPUTES_GrpOS:DISPUTES_GrpIS!AF44)</f>
        <v>0</v>
      </c>
      <c r="AG44" s="26">
        <f>SUM(DISPUTES_GrpOS:DISPUTES_GrpIS!AG44)</f>
        <v>0</v>
      </c>
      <c r="AH44" s="26">
        <f>SUM(DISPUTES_GrpOS:DISPUTES_GrpIS!AH44)</f>
        <v>0</v>
      </c>
      <c r="AI44" s="26">
        <f>SUM(DISPUTES_GrpOS:DISPUTES_GrpIS!AI44)</f>
        <v>0</v>
      </c>
      <c r="AJ44" s="26">
        <f>SUM(DISPUTES_GrpOS:DISPUTES_GrpIS!AJ44)</f>
        <v>0</v>
      </c>
      <c r="AK44" s="26">
        <f>SUM(DISPUTES_GrpOS:DISPUTES_GrpIS!AK44)</f>
        <v>0</v>
      </c>
      <c r="AL44" s="26">
        <f>SUM(DISPUTES_GrpOS:DISPUTES_GrpIS!AL44)</f>
        <v>0</v>
      </c>
      <c r="AM44" s="26">
        <f>SUM(DISPUTES_GrpOS:DISPUTES_GrpIS!AM44)</f>
        <v>0</v>
      </c>
      <c r="AN44" s="26">
        <f>SUM(DISPUTES_GrpOS:DISPUTES_GrpIS!AN44)</f>
        <v>0</v>
      </c>
      <c r="AO44" s="26">
        <f>SUM(DISPUTES_GrpOS:DISPUTES_GrpIS!AO44)</f>
        <v>0</v>
      </c>
      <c r="AP44" s="26">
        <f>SUM(DISPUTES_GrpOS:DISPUTES_GrpIS!AP44)</f>
        <v>0</v>
      </c>
      <c r="AQ44" s="26">
        <f>SUM(DISPUTES_GrpOS:DISPUTES_GrpIS!AQ44)</f>
        <v>0</v>
      </c>
      <c r="AR44" s="26">
        <f>SUM(DISPUTES_GrpOS:DISPUTES_GrpIS!AR44)</f>
        <v>0</v>
      </c>
    </row>
    <row r="45" spans="1:44" x14ac:dyDescent="0.25">
      <c r="A45" s="110" t="str">
        <f t="shared" si="2"/>
        <v>DISPUTES BY SUM INSURED</v>
      </c>
      <c r="B45" s="36"/>
      <c r="C45" s="12" t="s">
        <v>26</v>
      </c>
      <c r="D45" s="53" t="s">
        <v>256</v>
      </c>
      <c r="E45" s="53" t="s">
        <v>506</v>
      </c>
      <c r="F45" s="26">
        <f>SUM(DISPUTES_GrpOS:DISPUTES_GrpIS!F45)</f>
        <v>0</v>
      </c>
      <c r="G45" s="26">
        <f>SUM(DISPUTES_GrpOS:DISPUTES_GrpIS!G45)</f>
        <v>0</v>
      </c>
      <c r="H45" s="26">
        <f>SUM(DISPUTES_GrpOS:DISPUTES_GrpIS!H45)</f>
        <v>0</v>
      </c>
      <c r="I45" s="26">
        <f>SUM(DISPUTES_GrpOS:DISPUTES_GrpIS!I45)</f>
        <v>0</v>
      </c>
      <c r="J45" s="26">
        <f>SUM(DISPUTES_GrpOS:DISPUTES_GrpIS!J45)</f>
        <v>0</v>
      </c>
      <c r="K45" s="26">
        <f>SUM(DISPUTES_GrpOS:DISPUTES_GrpIS!K45)</f>
        <v>0</v>
      </c>
      <c r="L45" s="26">
        <f>SUM(DISPUTES_GrpOS:DISPUTES_GrpIS!L45)</f>
        <v>0</v>
      </c>
      <c r="M45" s="26">
        <f>SUM(DISPUTES_GrpOS:DISPUTES_GrpIS!M45)</f>
        <v>0</v>
      </c>
      <c r="N45" s="26">
        <f>SUM(DISPUTES_GrpOS:DISPUTES_GrpIS!N45)</f>
        <v>0</v>
      </c>
      <c r="O45" s="26">
        <f>SUM(DISPUTES_GrpOS:DISPUTES_GrpIS!O45)</f>
        <v>0</v>
      </c>
      <c r="P45" s="26">
        <f>SUM(DISPUTES_GrpOS:DISPUTES_GrpIS!P45)</f>
        <v>0</v>
      </c>
      <c r="Q45" s="26">
        <f>SUM(DISPUTES_GrpOS:DISPUTES_GrpIS!Q45)</f>
        <v>0</v>
      </c>
      <c r="R45" s="26">
        <f>SUM(DISPUTES_GrpOS:DISPUTES_GrpIS!R45)</f>
        <v>0</v>
      </c>
      <c r="S45" s="26">
        <f>SUM(DISPUTES_GrpOS:DISPUTES_GrpIS!S45)</f>
        <v>0</v>
      </c>
      <c r="T45" s="26">
        <f>SUM(DISPUTES_GrpOS:DISPUTES_GrpIS!T45)</f>
        <v>0</v>
      </c>
      <c r="U45" s="26">
        <f>SUM(DISPUTES_GrpOS:DISPUTES_GrpIS!U45)</f>
        <v>0</v>
      </c>
      <c r="V45" s="26">
        <f>SUM(DISPUTES_GrpOS:DISPUTES_GrpIS!V45)</f>
        <v>0</v>
      </c>
      <c r="W45" s="26">
        <f>SUM(DISPUTES_GrpOS:DISPUTES_GrpIS!W45)</f>
        <v>0</v>
      </c>
      <c r="X45" s="26">
        <f>SUM(DISPUTES_GrpOS:DISPUTES_GrpIS!X45)</f>
        <v>0</v>
      </c>
      <c r="Y45" s="26">
        <f>SUM(DISPUTES_GrpOS:DISPUTES_GrpIS!Y45)</f>
        <v>0</v>
      </c>
      <c r="Z45" s="26">
        <f>SUM(DISPUTES_GrpOS:DISPUTES_GrpIS!Z45)</f>
        <v>0</v>
      </c>
      <c r="AA45" s="26">
        <f>SUM(DISPUTES_GrpOS:DISPUTES_GrpIS!AA45)</f>
        <v>0</v>
      </c>
      <c r="AB45" s="26">
        <f>SUM(DISPUTES_GrpOS:DISPUTES_GrpIS!AB45)</f>
        <v>0</v>
      </c>
      <c r="AC45" s="26">
        <f>SUM(DISPUTES_GrpOS:DISPUTES_GrpIS!AC45)</f>
        <v>0</v>
      </c>
      <c r="AD45" s="26">
        <f>SUM(DISPUTES_GrpOS:DISPUTES_GrpIS!AD45)</f>
        <v>0</v>
      </c>
      <c r="AE45" s="26">
        <f>SUM(DISPUTES_GrpOS:DISPUTES_GrpIS!AE45)</f>
        <v>0</v>
      </c>
      <c r="AF45" s="26">
        <f>SUM(DISPUTES_GrpOS:DISPUTES_GrpIS!AF45)</f>
        <v>0</v>
      </c>
      <c r="AG45" s="26">
        <f>SUM(DISPUTES_GrpOS:DISPUTES_GrpIS!AG45)</f>
        <v>0</v>
      </c>
      <c r="AH45" s="26">
        <f>SUM(DISPUTES_GrpOS:DISPUTES_GrpIS!AH45)</f>
        <v>0</v>
      </c>
      <c r="AI45" s="26">
        <f>SUM(DISPUTES_GrpOS:DISPUTES_GrpIS!AI45)</f>
        <v>0</v>
      </c>
      <c r="AJ45" s="26">
        <f>SUM(DISPUTES_GrpOS:DISPUTES_GrpIS!AJ45)</f>
        <v>0</v>
      </c>
      <c r="AK45" s="26">
        <f>SUM(DISPUTES_GrpOS:DISPUTES_GrpIS!AK45)</f>
        <v>0</v>
      </c>
      <c r="AL45" s="26">
        <f>SUM(DISPUTES_GrpOS:DISPUTES_GrpIS!AL45)</f>
        <v>0</v>
      </c>
      <c r="AM45" s="26">
        <f>SUM(DISPUTES_GrpOS:DISPUTES_GrpIS!AM45)</f>
        <v>0</v>
      </c>
      <c r="AN45" s="26">
        <f>SUM(DISPUTES_GrpOS:DISPUTES_GrpIS!AN45)</f>
        <v>0</v>
      </c>
      <c r="AO45" s="26">
        <f>SUM(DISPUTES_GrpOS:DISPUTES_GrpIS!AO45)</f>
        <v>0</v>
      </c>
      <c r="AP45" s="26">
        <f>SUM(DISPUTES_GrpOS:DISPUTES_GrpIS!AP45)</f>
        <v>0</v>
      </c>
      <c r="AQ45" s="26">
        <f>SUM(DISPUTES_GrpOS:DISPUTES_GrpIS!AQ45)</f>
        <v>0</v>
      </c>
      <c r="AR45" s="26">
        <f>SUM(DISPUTES_GrpOS:DISPUTES_GrpIS!AR45)</f>
        <v>0</v>
      </c>
    </row>
    <row r="46" spans="1:44" x14ac:dyDescent="0.25">
      <c r="A46" s="110" t="str">
        <f t="shared" si="2"/>
        <v>DISPUTES BY SUM INSURED</v>
      </c>
      <c r="B46" s="36"/>
      <c r="C46" s="12" t="s">
        <v>26</v>
      </c>
      <c r="D46" s="53" t="s">
        <v>255</v>
      </c>
      <c r="E46" s="53" t="s">
        <v>507</v>
      </c>
      <c r="F46" s="26">
        <f>SUM(DISPUTES_GrpOS:DISPUTES_GrpIS!F46)</f>
        <v>0</v>
      </c>
      <c r="G46" s="26">
        <f>SUM(DISPUTES_GrpOS:DISPUTES_GrpIS!G46)</f>
        <v>0</v>
      </c>
      <c r="H46" s="26">
        <f>SUM(DISPUTES_GrpOS:DISPUTES_GrpIS!H46)</f>
        <v>0</v>
      </c>
      <c r="I46" s="26">
        <f>SUM(DISPUTES_GrpOS:DISPUTES_GrpIS!I46)</f>
        <v>0</v>
      </c>
      <c r="J46" s="26">
        <f>SUM(DISPUTES_GrpOS:DISPUTES_GrpIS!J46)</f>
        <v>0</v>
      </c>
      <c r="K46" s="26">
        <f>SUM(DISPUTES_GrpOS:DISPUTES_GrpIS!K46)</f>
        <v>0</v>
      </c>
      <c r="L46" s="26">
        <f>SUM(DISPUTES_GrpOS:DISPUTES_GrpIS!L46)</f>
        <v>0</v>
      </c>
      <c r="M46" s="26">
        <f>SUM(DISPUTES_GrpOS:DISPUTES_GrpIS!M46)</f>
        <v>0</v>
      </c>
      <c r="N46" s="26">
        <f>SUM(DISPUTES_GrpOS:DISPUTES_GrpIS!N46)</f>
        <v>0</v>
      </c>
      <c r="O46" s="26">
        <f>SUM(DISPUTES_GrpOS:DISPUTES_GrpIS!O46)</f>
        <v>0</v>
      </c>
      <c r="P46" s="26">
        <f>SUM(DISPUTES_GrpOS:DISPUTES_GrpIS!P46)</f>
        <v>0</v>
      </c>
      <c r="Q46" s="26">
        <f>SUM(DISPUTES_GrpOS:DISPUTES_GrpIS!Q46)</f>
        <v>0</v>
      </c>
      <c r="R46" s="26">
        <f>SUM(DISPUTES_GrpOS:DISPUTES_GrpIS!R46)</f>
        <v>0</v>
      </c>
      <c r="S46" s="26">
        <f>SUM(DISPUTES_GrpOS:DISPUTES_GrpIS!S46)</f>
        <v>0</v>
      </c>
      <c r="T46" s="26">
        <f>SUM(DISPUTES_GrpOS:DISPUTES_GrpIS!T46)</f>
        <v>0</v>
      </c>
      <c r="U46" s="26">
        <f>SUM(DISPUTES_GrpOS:DISPUTES_GrpIS!U46)</f>
        <v>0</v>
      </c>
      <c r="V46" s="26">
        <f>SUM(DISPUTES_GrpOS:DISPUTES_GrpIS!V46)</f>
        <v>0</v>
      </c>
      <c r="W46" s="26">
        <f>SUM(DISPUTES_GrpOS:DISPUTES_GrpIS!W46)</f>
        <v>0</v>
      </c>
      <c r="X46" s="26">
        <f>SUM(DISPUTES_GrpOS:DISPUTES_GrpIS!X46)</f>
        <v>0</v>
      </c>
      <c r="Y46" s="26">
        <f>SUM(DISPUTES_GrpOS:DISPUTES_GrpIS!Y46)</f>
        <v>0</v>
      </c>
      <c r="Z46" s="26">
        <f>SUM(DISPUTES_GrpOS:DISPUTES_GrpIS!Z46)</f>
        <v>0</v>
      </c>
      <c r="AA46" s="26">
        <f>SUM(DISPUTES_GrpOS:DISPUTES_GrpIS!AA46)</f>
        <v>0</v>
      </c>
      <c r="AB46" s="26">
        <f>SUM(DISPUTES_GrpOS:DISPUTES_GrpIS!AB46)</f>
        <v>0</v>
      </c>
      <c r="AC46" s="26">
        <f>SUM(DISPUTES_GrpOS:DISPUTES_GrpIS!AC46)</f>
        <v>0</v>
      </c>
      <c r="AD46" s="26">
        <f>SUM(DISPUTES_GrpOS:DISPUTES_GrpIS!AD46)</f>
        <v>0</v>
      </c>
      <c r="AE46" s="26">
        <f>SUM(DISPUTES_GrpOS:DISPUTES_GrpIS!AE46)</f>
        <v>0</v>
      </c>
      <c r="AF46" s="26">
        <f>SUM(DISPUTES_GrpOS:DISPUTES_GrpIS!AF46)</f>
        <v>0</v>
      </c>
      <c r="AG46" s="26">
        <f>SUM(DISPUTES_GrpOS:DISPUTES_GrpIS!AG46)</f>
        <v>0</v>
      </c>
      <c r="AH46" s="26">
        <f>SUM(DISPUTES_GrpOS:DISPUTES_GrpIS!AH46)</f>
        <v>0</v>
      </c>
      <c r="AI46" s="26">
        <f>SUM(DISPUTES_GrpOS:DISPUTES_GrpIS!AI46)</f>
        <v>0</v>
      </c>
      <c r="AJ46" s="26">
        <f>SUM(DISPUTES_GrpOS:DISPUTES_GrpIS!AJ46)</f>
        <v>0</v>
      </c>
      <c r="AK46" s="26">
        <f>SUM(DISPUTES_GrpOS:DISPUTES_GrpIS!AK46)</f>
        <v>0</v>
      </c>
      <c r="AL46" s="26">
        <f>SUM(DISPUTES_GrpOS:DISPUTES_GrpIS!AL46)</f>
        <v>0</v>
      </c>
      <c r="AM46" s="26">
        <f>SUM(DISPUTES_GrpOS:DISPUTES_GrpIS!AM46)</f>
        <v>0</v>
      </c>
      <c r="AN46" s="26">
        <f>SUM(DISPUTES_GrpOS:DISPUTES_GrpIS!AN46)</f>
        <v>0</v>
      </c>
      <c r="AO46" s="26">
        <f>SUM(DISPUTES_GrpOS:DISPUTES_GrpIS!AO46)</f>
        <v>0</v>
      </c>
      <c r="AP46" s="26">
        <f>SUM(DISPUTES_GrpOS:DISPUTES_GrpIS!AP46)</f>
        <v>0</v>
      </c>
      <c r="AQ46" s="26">
        <f>SUM(DISPUTES_GrpOS:DISPUTES_GrpIS!AQ46)</f>
        <v>0</v>
      </c>
      <c r="AR46" s="26">
        <f>SUM(DISPUTES_GrpOS:DISPUTES_GrpIS!AR46)</f>
        <v>0</v>
      </c>
    </row>
    <row r="47" spans="1:44" x14ac:dyDescent="0.25">
      <c r="A47" s="110" t="str">
        <f t="shared" si="2"/>
        <v>DISPUTES BY SUM INSURED</v>
      </c>
      <c r="B47" s="36"/>
      <c r="C47" s="12" t="s">
        <v>26</v>
      </c>
      <c r="D47" s="53" t="s">
        <v>523</v>
      </c>
      <c r="E47" s="53" t="s">
        <v>508</v>
      </c>
      <c r="F47" s="26">
        <f>SUM(DISPUTES_GrpOS:DISPUTES_GrpIS!F47)</f>
        <v>0</v>
      </c>
      <c r="G47" s="26">
        <f>SUM(DISPUTES_GrpOS:DISPUTES_GrpIS!G47)</f>
        <v>0</v>
      </c>
      <c r="H47" s="26">
        <f>SUM(DISPUTES_GrpOS:DISPUTES_GrpIS!H47)</f>
        <v>0</v>
      </c>
      <c r="I47" s="26">
        <f>SUM(DISPUTES_GrpOS:DISPUTES_GrpIS!I47)</f>
        <v>0</v>
      </c>
      <c r="J47" s="26">
        <f>SUM(DISPUTES_GrpOS:DISPUTES_GrpIS!J47)</f>
        <v>0</v>
      </c>
      <c r="K47" s="26">
        <f>SUM(DISPUTES_GrpOS:DISPUTES_GrpIS!K47)</f>
        <v>0</v>
      </c>
      <c r="L47" s="26">
        <f>SUM(DISPUTES_GrpOS:DISPUTES_GrpIS!L47)</f>
        <v>0</v>
      </c>
      <c r="M47" s="26">
        <f>SUM(DISPUTES_GrpOS:DISPUTES_GrpIS!M47)</f>
        <v>0</v>
      </c>
      <c r="N47" s="26">
        <f>SUM(DISPUTES_GrpOS:DISPUTES_GrpIS!N47)</f>
        <v>0</v>
      </c>
      <c r="O47" s="26">
        <f>SUM(DISPUTES_GrpOS:DISPUTES_GrpIS!O47)</f>
        <v>0</v>
      </c>
      <c r="P47" s="26">
        <f>SUM(DISPUTES_GrpOS:DISPUTES_GrpIS!P47)</f>
        <v>0</v>
      </c>
      <c r="Q47" s="26">
        <f>SUM(DISPUTES_GrpOS:DISPUTES_GrpIS!Q47)</f>
        <v>0</v>
      </c>
      <c r="R47" s="26">
        <f>SUM(DISPUTES_GrpOS:DISPUTES_GrpIS!R47)</f>
        <v>0</v>
      </c>
      <c r="S47" s="26">
        <f>SUM(DISPUTES_GrpOS:DISPUTES_GrpIS!S47)</f>
        <v>0</v>
      </c>
      <c r="T47" s="26">
        <f>SUM(DISPUTES_GrpOS:DISPUTES_GrpIS!T47)</f>
        <v>0</v>
      </c>
      <c r="U47" s="26">
        <f>SUM(DISPUTES_GrpOS:DISPUTES_GrpIS!U47)</f>
        <v>0</v>
      </c>
      <c r="V47" s="26">
        <f>SUM(DISPUTES_GrpOS:DISPUTES_GrpIS!V47)</f>
        <v>0</v>
      </c>
      <c r="W47" s="26">
        <f>SUM(DISPUTES_GrpOS:DISPUTES_GrpIS!W47)</f>
        <v>0</v>
      </c>
      <c r="X47" s="26">
        <f>SUM(DISPUTES_GrpOS:DISPUTES_GrpIS!X47)</f>
        <v>0</v>
      </c>
      <c r="Y47" s="26">
        <f>SUM(DISPUTES_GrpOS:DISPUTES_GrpIS!Y47)</f>
        <v>0</v>
      </c>
      <c r="Z47" s="26">
        <f>SUM(DISPUTES_GrpOS:DISPUTES_GrpIS!Z47)</f>
        <v>0</v>
      </c>
      <c r="AA47" s="26">
        <f>SUM(DISPUTES_GrpOS:DISPUTES_GrpIS!AA47)</f>
        <v>0</v>
      </c>
      <c r="AB47" s="26">
        <f>SUM(DISPUTES_GrpOS:DISPUTES_GrpIS!AB47)</f>
        <v>0</v>
      </c>
      <c r="AC47" s="26">
        <f>SUM(DISPUTES_GrpOS:DISPUTES_GrpIS!AC47)</f>
        <v>0</v>
      </c>
      <c r="AD47" s="26">
        <f>SUM(DISPUTES_GrpOS:DISPUTES_GrpIS!AD47)</f>
        <v>0</v>
      </c>
      <c r="AE47" s="26">
        <f>SUM(DISPUTES_GrpOS:DISPUTES_GrpIS!AE47)</f>
        <v>0</v>
      </c>
      <c r="AF47" s="26">
        <f>SUM(DISPUTES_GrpOS:DISPUTES_GrpIS!AF47)</f>
        <v>0</v>
      </c>
      <c r="AG47" s="26">
        <f>SUM(DISPUTES_GrpOS:DISPUTES_GrpIS!AG47)</f>
        <v>0</v>
      </c>
      <c r="AH47" s="26">
        <f>SUM(DISPUTES_GrpOS:DISPUTES_GrpIS!AH47)</f>
        <v>0</v>
      </c>
      <c r="AI47" s="26">
        <f>SUM(DISPUTES_GrpOS:DISPUTES_GrpIS!AI47)</f>
        <v>0</v>
      </c>
      <c r="AJ47" s="26">
        <f>SUM(DISPUTES_GrpOS:DISPUTES_GrpIS!AJ47)</f>
        <v>0</v>
      </c>
      <c r="AK47" s="26">
        <f>SUM(DISPUTES_GrpOS:DISPUTES_GrpIS!AK47)</f>
        <v>0</v>
      </c>
      <c r="AL47" s="26">
        <f>SUM(DISPUTES_GrpOS:DISPUTES_GrpIS!AL47)</f>
        <v>0</v>
      </c>
      <c r="AM47" s="26">
        <f>SUM(DISPUTES_GrpOS:DISPUTES_GrpIS!AM47)</f>
        <v>0</v>
      </c>
      <c r="AN47" s="26">
        <f>SUM(DISPUTES_GrpOS:DISPUTES_GrpIS!AN47)</f>
        <v>0</v>
      </c>
      <c r="AO47" s="26">
        <f>SUM(DISPUTES_GrpOS:DISPUTES_GrpIS!AO47)</f>
        <v>0</v>
      </c>
      <c r="AP47" s="26">
        <f>SUM(DISPUTES_GrpOS:DISPUTES_GrpIS!AP47)</f>
        <v>0</v>
      </c>
      <c r="AQ47" s="26">
        <f>SUM(DISPUTES_GrpOS:DISPUTES_GrpIS!AQ47)</f>
        <v>0</v>
      </c>
      <c r="AR47" s="26">
        <f>SUM(DISPUTES_GrpOS:DISPUTES_GrpIS!AR47)</f>
        <v>0</v>
      </c>
    </row>
    <row r="48" spans="1:44" x14ac:dyDescent="0.25">
      <c r="A48" s="110" t="str">
        <f t="shared" si="2"/>
        <v>DISPUTES BY SUM INSURED</v>
      </c>
      <c r="B48" s="36"/>
      <c r="C48" s="12" t="s">
        <v>26</v>
      </c>
      <c r="D48" s="53" t="s">
        <v>292</v>
      </c>
      <c r="E48" s="53" t="s">
        <v>509</v>
      </c>
      <c r="F48" s="26">
        <f>SUM(DISPUTES_GrpOS:DISPUTES_GrpIS!F48)</f>
        <v>0</v>
      </c>
      <c r="G48" s="26">
        <f>SUM(DISPUTES_GrpOS:DISPUTES_GrpIS!G48)</f>
        <v>0</v>
      </c>
      <c r="H48" s="26">
        <f>SUM(DISPUTES_GrpOS:DISPUTES_GrpIS!H48)</f>
        <v>0</v>
      </c>
      <c r="I48" s="26">
        <f>SUM(DISPUTES_GrpOS:DISPUTES_GrpIS!I48)</f>
        <v>0</v>
      </c>
      <c r="J48" s="26">
        <f>SUM(DISPUTES_GrpOS:DISPUTES_GrpIS!J48)</f>
        <v>0</v>
      </c>
      <c r="K48" s="26">
        <f>SUM(DISPUTES_GrpOS:DISPUTES_GrpIS!K48)</f>
        <v>0</v>
      </c>
      <c r="L48" s="26">
        <f>SUM(DISPUTES_GrpOS:DISPUTES_GrpIS!L48)</f>
        <v>0</v>
      </c>
      <c r="M48" s="26">
        <f>SUM(DISPUTES_GrpOS:DISPUTES_GrpIS!M48)</f>
        <v>0</v>
      </c>
      <c r="N48" s="26">
        <f>SUM(DISPUTES_GrpOS:DISPUTES_GrpIS!N48)</f>
        <v>0</v>
      </c>
      <c r="O48" s="26">
        <f>SUM(DISPUTES_GrpOS:DISPUTES_GrpIS!O48)</f>
        <v>0</v>
      </c>
      <c r="P48" s="26">
        <f>SUM(DISPUTES_GrpOS:DISPUTES_GrpIS!P48)</f>
        <v>0</v>
      </c>
      <c r="Q48" s="26">
        <f>SUM(DISPUTES_GrpOS:DISPUTES_GrpIS!Q48)</f>
        <v>0</v>
      </c>
      <c r="R48" s="26">
        <f>SUM(DISPUTES_GrpOS:DISPUTES_GrpIS!R48)</f>
        <v>0</v>
      </c>
      <c r="S48" s="26">
        <f>SUM(DISPUTES_GrpOS:DISPUTES_GrpIS!S48)</f>
        <v>0</v>
      </c>
      <c r="T48" s="26">
        <f>SUM(DISPUTES_GrpOS:DISPUTES_GrpIS!T48)</f>
        <v>0</v>
      </c>
      <c r="U48" s="26">
        <f>SUM(DISPUTES_GrpOS:DISPUTES_GrpIS!U48)</f>
        <v>0</v>
      </c>
      <c r="V48" s="26">
        <f>SUM(DISPUTES_GrpOS:DISPUTES_GrpIS!V48)</f>
        <v>0</v>
      </c>
      <c r="W48" s="26">
        <f>SUM(DISPUTES_GrpOS:DISPUTES_GrpIS!W48)</f>
        <v>0</v>
      </c>
      <c r="X48" s="26">
        <f>SUM(DISPUTES_GrpOS:DISPUTES_GrpIS!X48)</f>
        <v>0</v>
      </c>
      <c r="Y48" s="26">
        <f>SUM(DISPUTES_GrpOS:DISPUTES_GrpIS!Y48)</f>
        <v>0</v>
      </c>
      <c r="Z48" s="26">
        <f>SUM(DISPUTES_GrpOS:DISPUTES_GrpIS!Z48)</f>
        <v>0</v>
      </c>
      <c r="AA48" s="26">
        <f>SUM(DISPUTES_GrpOS:DISPUTES_GrpIS!AA48)</f>
        <v>0</v>
      </c>
      <c r="AB48" s="26">
        <f>SUM(DISPUTES_GrpOS:DISPUTES_GrpIS!AB48)</f>
        <v>0</v>
      </c>
      <c r="AC48" s="26">
        <f>SUM(DISPUTES_GrpOS:DISPUTES_GrpIS!AC48)</f>
        <v>0</v>
      </c>
      <c r="AD48" s="26">
        <f>SUM(DISPUTES_GrpOS:DISPUTES_GrpIS!AD48)</f>
        <v>0</v>
      </c>
      <c r="AE48" s="26">
        <f>SUM(DISPUTES_GrpOS:DISPUTES_GrpIS!AE48)</f>
        <v>0</v>
      </c>
      <c r="AF48" s="26">
        <f>SUM(DISPUTES_GrpOS:DISPUTES_GrpIS!AF48)</f>
        <v>0</v>
      </c>
      <c r="AG48" s="26">
        <f>SUM(DISPUTES_GrpOS:DISPUTES_GrpIS!AG48)</f>
        <v>0</v>
      </c>
      <c r="AH48" s="26">
        <f>SUM(DISPUTES_GrpOS:DISPUTES_GrpIS!AH48)</f>
        <v>0</v>
      </c>
      <c r="AI48" s="26">
        <f>SUM(DISPUTES_GrpOS:DISPUTES_GrpIS!AI48)</f>
        <v>0</v>
      </c>
      <c r="AJ48" s="26">
        <f>SUM(DISPUTES_GrpOS:DISPUTES_GrpIS!AJ48)</f>
        <v>0</v>
      </c>
      <c r="AK48" s="26">
        <f>SUM(DISPUTES_GrpOS:DISPUTES_GrpIS!AK48)</f>
        <v>0</v>
      </c>
      <c r="AL48" s="26">
        <f>SUM(DISPUTES_GrpOS:DISPUTES_GrpIS!AL48)</f>
        <v>0</v>
      </c>
      <c r="AM48" s="26">
        <f>SUM(DISPUTES_GrpOS:DISPUTES_GrpIS!AM48)</f>
        <v>0</v>
      </c>
      <c r="AN48" s="26">
        <f>SUM(DISPUTES_GrpOS:DISPUTES_GrpIS!AN48)</f>
        <v>0</v>
      </c>
      <c r="AO48" s="26">
        <f>SUM(DISPUTES_GrpOS:DISPUTES_GrpIS!AO48)</f>
        <v>0</v>
      </c>
      <c r="AP48" s="26">
        <f>SUM(DISPUTES_GrpOS:DISPUTES_GrpIS!AP48)</f>
        <v>0</v>
      </c>
      <c r="AQ48" s="26">
        <f>SUM(DISPUTES_GrpOS:DISPUTES_GrpIS!AQ48)</f>
        <v>0</v>
      </c>
      <c r="AR48" s="26">
        <f>SUM(DISPUTES_GrpOS:DISPUTES_GrpIS!AR48)</f>
        <v>0</v>
      </c>
    </row>
    <row r="49" spans="1:44" x14ac:dyDescent="0.25">
      <c r="A49" s="110" t="str">
        <f t="shared" si="2"/>
        <v>DISPUTES BY SUM INSURED</v>
      </c>
      <c r="B49" s="36"/>
      <c r="C49" s="12" t="s">
        <v>26</v>
      </c>
      <c r="D49" s="53" t="s">
        <v>354</v>
      </c>
      <c r="E49" s="53" t="s">
        <v>227</v>
      </c>
      <c r="F49" s="26">
        <f>SUM(DISPUTES_GrpOS:DISPUTES_GrpIS!F49)</f>
        <v>0</v>
      </c>
      <c r="G49" s="26">
        <f>SUM(DISPUTES_GrpOS:DISPUTES_GrpIS!G49)</f>
        <v>0</v>
      </c>
      <c r="H49" s="26">
        <f>SUM(DISPUTES_GrpOS:DISPUTES_GrpIS!H49)</f>
        <v>0</v>
      </c>
      <c r="I49" s="26">
        <f>SUM(DISPUTES_GrpOS:DISPUTES_GrpIS!I49)</f>
        <v>0</v>
      </c>
      <c r="J49" s="26">
        <f>SUM(DISPUTES_GrpOS:DISPUTES_GrpIS!J49)</f>
        <v>0</v>
      </c>
      <c r="K49" s="26">
        <f>SUM(DISPUTES_GrpOS:DISPUTES_GrpIS!K49)</f>
        <v>0</v>
      </c>
      <c r="L49" s="26">
        <f>SUM(DISPUTES_GrpOS:DISPUTES_GrpIS!L49)</f>
        <v>0</v>
      </c>
      <c r="M49" s="26">
        <f>SUM(DISPUTES_GrpOS:DISPUTES_GrpIS!M49)</f>
        <v>0</v>
      </c>
      <c r="N49" s="26">
        <f>SUM(DISPUTES_GrpOS:DISPUTES_GrpIS!N49)</f>
        <v>0</v>
      </c>
      <c r="O49" s="26">
        <f>SUM(DISPUTES_GrpOS:DISPUTES_GrpIS!O49)</f>
        <v>0</v>
      </c>
      <c r="P49" s="26">
        <f>SUM(DISPUTES_GrpOS:DISPUTES_GrpIS!P49)</f>
        <v>0</v>
      </c>
      <c r="Q49" s="26">
        <f>SUM(DISPUTES_GrpOS:DISPUTES_GrpIS!Q49)</f>
        <v>0</v>
      </c>
      <c r="R49" s="26">
        <f>SUM(DISPUTES_GrpOS:DISPUTES_GrpIS!R49)</f>
        <v>0</v>
      </c>
      <c r="S49" s="26">
        <f>SUM(DISPUTES_GrpOS:DISPUTES_GrpIS!S49)</f>
        <v>0</v>
      </c>
      <c r="T49" s="26">
        <f>SUM(DISPUTES_GrpOS:DISPUTES_GrpIS!T49)</f>
        <v>0</v>
      </c>
      <c r="U49" s="26">
        <f>SUM(DISPUTES_GrpOS:DISPUTES_GrpIS!U49)</f>
        <v>0</v>
      </c>
      <c r="V49" s="26">
        <f>SUM(DISPUTES_GrpOS:DISPUTES_GrpIS!V49)</f>
        <v>0</v>
      </c>
      <c r="W49" s="26">
        <f>SUM(DISPUTES_GrpOS:DISPUTES_GrpIS!W49)</f>
        <v>0</v>
      </c>
      <c r="X49" s="26">
        <f>SUM(DISPUTES_GrpOS:DISPUTES_GrpIS!X49)</f>
        <v>0</v>
      </c>
      <c r="Y49" s="26">
        <f>SUM(DISPUTES_GrpOS:DISPUTES_GrpIS!Y49)</f>
        <v>0</v>
      </c>
      <c r="Z49" s="26">
        <f>SUM(DISPUTES_GrpOS:DISPUTES_GrpIS!Z49)</f>
        <v>0</v>
      </c>
      <c r="AA49" s="26">
        <f>SUM(DISPUTES_GrpOS:DISPUTES_GrpIS!AA49)</f>
        <v>0</v>
      </c>
      <c r="AB49" s="26">
        <f>SUM(DISPUTES_GrpOS:DISPUTES_GrpIS!AB49)</f>
        <v>0</v>
      </c>
      <c r="AC49" s="26">
        <f>SUM(DISPUTES_GrpOS:DISPUTES_GrpIS!AC49)</f>
        <v>0</v>
      </c>
      <c r="AD49" s="26">
        <f>SUM(DISPUTES_GrpOS:DISPUTES_GrpIS!AD49)</f>
        <v>0</v>
      </c>
      <c r="AE49" s="26">
        <f>SUM(DISPUTES_GrpOS:DISPUTES_GrpIS!AE49)</f>
        <v>0</v>
      </c>
      <c r="AF49" s="26">
        <f>SUM(DISPUTES_GrpOS:DISPUTES_GrpIS!AF49)</f>
        <v>0</v>
      </c>
      <c r="AG49" s="26">
        <f>SUM(DISPUTES_GrpOS:DISPUTES_GrpIS!AG49)</f>
        <v>0</v>
      </c>
      <c r="AH49" s="26">
        <f>SUM(DISPUTES_GrpOS:DISPUTES_GrpIS!AH49)</f>
        <v>0</v>
      </c>
      <c r="AI49" s="26">
        <f>SUM(DISPUTES_GrpOS:DISPUTES_GrpIS!AI49)</f>
        <v>0</v>
      </c>
      <c r="AJ49" s="26">
        <f>SUM(DISPUTES_GrpOS:DISPUTES_GrpIS!AJ49)</f>
        <v>0</v>
      </c>
      <c r="AK49" s="26">
        <f>SUM(DISPUTES_GrpOS:DISPUTES_GrpIS!AK49)</f>
        <v>0</v>
      </c>
      <c r="AL49" s="26">
        <f>SUM(DISPUTES_GrpOS:DISPUTES_GrpIS!AL49)</f>
        <v>0</v>
      </c>
      <c r="AM49" s="26">
        <f>SUM(DISPUTES_GrpOS:DISPUTES_GrpIS!AM49)</f>
        <v>0</v>
      </c>
      <c r="AN49" s="26">
        <f>SUM(DISPUTES_GrpOS:DISPUTES_GrpIS!AN49)</f>
        <v>0</v>
      </c>
      <c r="AO49" s="26">
        <f>SUM(DISPUTES_GrpOS:DISPUTES_GrpIS!AO49)</f>
        <v>0</v>
      </c>
      <c r="AP49" s="26">
        <f>SUM(DISPUTES_GrpOS:DISPUTES_GrpIS!AP49)</f>
        <v>0</v>
      </c>
      <c r="AQ49" s="26">
        <f>SUM(DISPUTES_GrpOS:DISPUTES_GrpIS!AQ49)</f>
        <v>0</v>
      </c>
      <c r="AR49" s="26">
        <f>SUM(DISPUTES_GrpOS:DISPUTES_GrpIS!AR49)</f>
        <v>0</v>
      </c>
    </row>
    <row r="50" spans="1:44" x14ac:dyDescent="0.25">
      <c r="A50" s="110" t="str">
        <f t="shared" si="2"/>
        <v>DISPUTES BY SUM INSURED</v>
      </c>
      <c r="B50" s="36"/>
      <c r="C50" s="12" t="s">
        <v>26</v>
      </c>
      <c r="D50" s="53" t="s">
        <v>222</v>
      </c>
      <c r="E50" s="53" t="s">
        <v>257</v>
      </c>
      <c r="F50" s="26">
        <f>SUM(DISPUTES_GrpOS:DISPUTES_GrpIS!F50)</f>
        <v>0</v>
      </c>
      <c r="G50" s="26">
        <f>SUM(DISPUTES_GrpOS:DISPUTES_GrpIS!G50)</f>
        <v>0</v>
      </c>
      <c r="H50" s="26">
        <f>SUM(DISPUTES_GrpOS:DISPUTES_GrpIS!H50)</f>
        <v>0</v>
      </c>
      <c r="I50" s="26">
        <f>SUM(DISPUTES_GrpOS:DISPUTES_GrpIS!I50)</f>
        <v>0</v>
      </c>
      <c r="J50" s="26">
        <f>SUM(DISPUTES_GrpOS:DISPUTES_GrpIS!J50)</f>
        <v>0</v>
      </c>
      <c r="K50" s="26">
        <f>SUM(DISPUTES_GrpOS:DISPUTES_GrpIS!K50)</f>
        <v>0</v>
      </c>
      <c r="L50" s="26">
        <f>SUM(DISPUTES_GrpOS:DISPUTES_GrpIS!L50)</f>
        <v>0</v>
      </c>
      <c r="M50" s="26">
        <f>SUM(DISPUTES_GrpOS:DISPUTES_GrpIS!M50)</f>
        <v>0</v>
      </c>
      <c r="N50" s="26">
        <f>SUM(DISPUTES_GrpOS:DISPUTES_GrpIS!N50)</f>
        <v>0</v>
      </c>
      <c r="O50" s="26">
        <f>SUM(DISPUTES_GrpOS:DISPUTES_GrpIS!O50)</f>
        <v>0</v>
      </c>
      <c r="P50" s="26">
        <f>SUM(DISPUTES_GrpOS:DISPUTES_GrpIS!P50)</f>
        <v>0</v>
      </c>
      <c r="Q50" s="26">
        <f>SUM(DISPUTES_GrpOS:DISPUTES_GrpIS!Q50)</f>
        <v>0</v>
      </c>
      <c r="R50" s="26">
        <f>SUM(DISPUTES_GrpOS:DISPUTES_GrpIS!R50)</f>
        <v>0</v>
      </c>
      <c r="S50" s="26">
        <f>SUM(DISPUTES_GrpOS:DISPUTES_GrpIS!S50)</f>
        <v>0</v>
      </c>
      <c r="T50" s="26">
        <f>SUM(DISPUTES_GrpOS:DISPUTES_GrpIS!T50)</f>
        <v>0</v>
      </c>
      <c r="U50" s="26">
        <f>SUM(DISPUTES_GrpOS:DISPUTES_GrpIS!U50)</f>
        <v>0</v>
      </c>
      <c r="V50" s="26">
        <f>SUM(DISPUTES_GrpOS:DISPUTES_GrpIS!V50)</f>
        <v>0</v>
      </c>
      <c r="W50" s="26">
        <f>SUM(DISPUTES_GrpOS:DISPUTES_GrpIS!W50)</f>
        <v>0</v>
      </c>
      <c r="X50" s="26">
        <f>SUM(DISPUTES_GrpOS:DISPUTES_GrpIS!X50)</f>
        <v>0</v>
      </c>
      <c r="Y50" s="26">
        <f>SUM(DISPUTES_GrpOS:DISPUTES_GrpIS!Y50)</f>
        <v>0</v>
      </c>
      <c r="Z50" s="26">
        <f>SUM(DISPUTES_GrpOS:DISPUTES_GrpIS!Z50)</f>
        <v>0</v>
      </c>
      <c r="AA50" s="26">
        <f>SUM(DISPUTES_GrpOS:DISPUTES_GrpIS!AA50)</f>
        <v>0</v>
      </c>
      <c r="AB50" s="26">
        <f>SUM(DISPUTES_GrpOS:DISPUTES_GrpIS!AB50)</f>
        <v>0</v>
      </c>
      <c r="AC50" s="26">
        <f>SUM(DISPUTES_GrpOS:DISPUTES_GrpIS!AC50)</f>
        <v>0</v>
      </c>
      <c r="AD50" s="26">
        <f>SUM(DISPUTES_GrpOS:DISPUTES_GrpIS!AD50)</f>
        <v>0</v>
      </c>
      <c r="AE50" s="26">
        <f>SUM(DISPUTES_GrpOS:DISPUTES_GrpIS!AE50)</f>
        <v>0</v>
      </c>
      <c r="AF50" s="26">
        <f>SUM(DISPUTES_GrpOS:DISPUTES_GrpIS!AF50)</f>
        <v>0</v>
      </c>
      <c r="AG50" s="26">
        <f>SUM(DISPUTES_GrpOS:DISPUTES_GrpIS!AG50)</f>
        <v>0</v>
      </c>
      <c r="AH50" s="26">
        <f>SUM(DISPUTES_GrpOS:DISPUTES_GrpIS!AH50)</f>
        <v>0</v>
      </c>
      <c r="AI50" s="26">
        <f>SUM(DISPUTES_GrpOS:DISPUTES_GrpIS!AI50)</f>
        <v>0</v>
      </c>
      <c r="AJ50" s="26">
        <f>SUM(DISPUTES_GrpOS:DISPUTES_GrpIS!AJ50)</f>
        <v>0</v>
      </c>
      <c r="AK50" s="26">
        <f>SUM(DISPUTES_GrpOS:DISPUTES_GrpIS!AK50)</f>
        <v>0</v>
      </c>
      <c r="AL50" s="26">
        <f>SUM(DISPUTES_GrpOS:DISPUTES_GrpIS!AL50)</f>
        <v>0</v>
      </c>
      <c r="AM50" s="26">
        <f>SUM(DISPUTES_GrpOS:DISPUTES_GrpIS!AM50)</f>
        <v>0</v>
      </c>
      <c r="AN50" s="26">
        <f>SUM(DISPUTES_GrpOS:DISPUTES_GrpIS!AN50)</f>
        <v>0</v>
      </c>
      <c r="AO50" s="26">
        <f>SUM(DISPUTES_GrpOS:DISPUTES_GrpIS!AO50)</f>
        <v>0</v>
      </c>
      <c r="AP50" s="26">
        <f>SUM(DISPUTES_GrpOS:DISPUTES_GrpIS!AP50)</f>
        <v>0</v>
      </c>
      <c r="AQ50" s="26">
        <f>SUM(DISPUTES_GrpOS:DISPUTES_GrpIS!AQ50)</f>
        <v>0</v>
      </c>
      <c r="AR50" s="26">
        <f>SUM(DISPUTES_GrpOS:DISPUTES_GrpIS!AR50)</f>
        <v>0</v>
      </c>
    </row>
    <row r="51" spans="1:44" x14ac:dyDescent="0.25">
      <c r="A51" s="110" t="str">
        <f t="shared" si="2"/>
        <v>DISPUTES BY SUM INSURED</v>
      </c>
      <c r="B51" s="36"/>
      <c r="C51" s="12" t="s">
        <v>26</v>
      </c>
      <c r="D51" s="53" t="s">
        <v>224</v>
      </c>
      <c r="E51" s="53" t="s">
        <v>258</v>
      </c>
      <c r="F51" s="26">
        <f>SUM(DISPUTES_GrpOS:DISPUTES_GrpIS!F51)</f>
        <v>0</v>
      </c>
      <c r="G51" s="26">
        <f>SUM(DISPUTES_GrpOS:DISPUTES_GrpIS!G51)</f>
        <v>0</v>
      </c>
      <c r="H51" s="26">
        <f>SUM(DISPUTES_GrpOS:DISPUTES_GrpIS!H51)</f>
        <v>0</v>
      </c>
      <c r="I51" s="26">
        <f>SUM(DISPUTES_GrpOS:DISPUTES_GrpIS!I51)</f>
        <v>0</v>
      </c>
      <c r="J51" s="26">
        <f>SUM(DISPUTES_GrpOS:DISPUTES_GrpIS!J51)</f>
        <v>0</v>
      </c>
      <c r="K51" s="26">
        <f>SUM(DISPUTES_GrpOS:DISPUTES_GrpIS!K51)</f>
        <v>0</v>
      </c>
      <c r="L51" s="26">
        <f>SUM(DISPUTES_GrpOS:DISPUTES_GrpIS!L51)</f>
        <v>0</v>
      </c>
      <c r="M51" s="26">
        <f>SUM(DISPUTES_GrpOS:DISPUTES_GrpIS!M51)</f>
        <v>0</v>
      </c>
      <c r="N51" s="26">
        <f>SUM(DISPUTES_GrpOS:DISPUTES_GrpIS!N51)</f>
        <v>0</v>
      </c>
      <c r="O51" s="26">
        <f>SUM(DISPUTES_GrpOS:DISPUTES_GrpIS!O51)</f>
        <v>0</v>
      </c>
      <c r="P51" s="26">
        <f>SUM(DISPUTES_GrpOS:DISPUTES_GrpIS!P51)</f>
        <v>0</v>
      </c>
      <c r="Q51" s="26">
        <f>SUM(DISPUTES_GrpOS:DISPUTES_GrpIS!Q51)</f>
        <v>0</v>
      </c>
      <c r="R51" s="26">
        <f>SUM(DISPUTES_GrpOS:DISPUTES_GrpIS!R51)</f>
        <v>0</v>
      </c>
      <c r="S51" s="26">
        <f>SUM(DISPUTES_GrpOS:DISPUTES_GrpIS!S51)</f>
        <v>0</v>
      </c>
      <c r="T51" s="26">
        <f>SUM(DISPUTES_GrpOS:DISPUTES_GrpIS!T51)</f>
        <v>0</v>
      </c>
      <c r="U51" s="26">
        <f>SUM(DISPUTES_GrpOS:DISPUTES_GrpIS!U51)</f>
        <v>0</v>
      </c>
      <c r="V51" s="26">
        <f>SUM(DISPUTES_GrpOS:DISPUTES_GrpIS!V51)</f>
        <v>0</v>
      </c>
      <c r="W51" s="26">
        <f>SUM(DISPUTES_GrpOS:DISPUTES_GrpIS!W51)</f>
        <v>0</v>
      </c>
      <c r="X51" s="26">
        <f>SUM(DISPUTES_GrpOS:DISPUTES_GrpIS!X51)</f>
        <v>0</v>
      </c>
      <c r="Y51" s="26">
        <f>SUM(DISPUTES_GrpOS:DISPUTES_GrpIS!Y51)</f>
        <v>0</v>
      </c>
      <c r="Z51" s="26">
        <f>SUM(DISPUTES_GrpOS:DISPUTES_GrpIS!Z51)</f>
        <v>0</v>
      </c>
      <c r="AA51" s="26">
        <f>SUM(DISPUTES_GrpOS:DISPUTES_GrpIS!AA51)</f>
        <v>0</v>
      </c>
      <c r="AB51" s="26">
        <f>SUM(DISPUTES_GrpOS:DISPUTES_GrpIS!AB51)</f>
        <v>0</v>
      </c>
      <c r="AC51" s="26">
        <f>SUM(DISPUTES_GrpOS:DISPUTES_GrpIS!AC51)</f>
        <v>0</v>
      </c>
      <c r="AD51" s="26">
        <f>SUM(DISPUTES_GrpOS:DISPUTES_GrpIS!AD51)</f>
        <v>0</v>
      </c>
      <c r="AE51" s="26">
        <f>SUM(DISPUTES_GrpOS:DISPUTES_GrpIS!AE51)</f>
        <v>0</v>
      </c>
      <c r="AF51" s="26">
        <f>SUM(DISPUTES_GrpOS:DISPUTES_GrpIS!AF51)</f>
        <v>0</v>
      </c>
      <c r="AG51" s="26">
        <f>SUM(DISPUTES_GrpOS:DISPUTES_GrpIS!AG51)</f>
        <v>0</v>
      </c>
      <c r="AH51" s="26">
        <f>SUM(DISPUTES_GrpOS:DISPUTES_GrpIS!AH51)</f>
        <v>0</v>
      </c>
      <c r="AI51" s="26">
        <f>SUM(DISPUTES_GrpOS:DISPUTES_GrpIS!AI51)</f>
        <v>0</v>
      </c>
      <c r="AJ51" s="26">
        <f>SUM(DISPUTES_GrpOS:DISPUTES_GrpIS!AJ51)</f>
        <v>0</v>
      </c>
      <c r="AK51" s="26">
        <f>SUM(DISPUTES_GrpOS:DISPUTES_GrpIS!AK51)</f>
        <v>0</v>
      </c>
      <c r="AL51" s="26">
        <f>SUM(DISPUTES_GrpOS:DISPUTES_GrpIS!AL51)</f>
        <v>0</v>
      </c>
      <c r="AM51" s="26">
        <f>SUM(DISPUTES_GrpOS:DISPUTES_GrpIS!AM51)</f>
        <v>0</v>
      </c>
      <c r="AN51" s="26">
        <f>SUM(DISPUTES_GrpOS:DISPUTES_GrpIS!AN51)</f>
        <v>0</v>
      </c>
      <c r="AO51" s="26">
        <f>SUM(DISPUTES_GrpOS:DISPUTES_GrpIS!AO51)</f>
        <v>0</v>
      </c>
      <c r="AP51" s="26">
        <f>SUM(DISPUTES_GrpOS:DISPUTES_GrpIS!AP51)</f>
        <v>0</v>
      </c>
      <c r="AQ51" s="26">
        <f>SUM(DISPUTES_GrpOS:DISPUTES_GrpIS!AQ51)</f>
        <v>0</v>
      </c>
      <c r="AR51" s="26">
        <f>SUM(DISPUTES_GrpOS:DISPUTES_GrpIS!AR51)</f>
        <v>0</v>
      </c>
    </row>
    <row r="52" spans="1:44" x14ac:dyDescent="0.25">
      <c r="A52" s="110" t="str">
        <f t="shared" si="2"/>
        <v>DISPUTES BY SUM INSURED</v>
      </c>
      <c r="B52" s="36"/>
      <c r="C52" s="12" t="s">
        <v>26</v>
      </c>
      <c r="D52" s="53" t="s">
        <v>341</v>
      </c>
      <c r="E52" s="53" t="s">
        <v>259</v>
      </c>
      <c r="F52" s="26">
        <f>SUM(DISPUTES_GrpOS:DISPUTES_GrpIS!F52)</f>
        <v>0</v>
      </c>
      <c r="G52" s="26">
        <f>SUM(DISPUTES_GrpOS:DISPUTES_GrpIS!G52)</f>
        <v>0</v>
      </c>
      <c r="H52" s="26">
        <f>SUM(DISPUTES_GrpOS:DISPUTES_GrpIS!H52)</f>
        <v>0</v>
      </c>
      <c r="I52" s="26">
        <f>SUM(DISPUTES_GrpOS:DISPUTES_GrpIS!I52)</f>
        <v>0</v>
      </c>
      <c r="J52" s="26">
        <f>SUM(DISPUTES_GrpOS:DISPUTES_GrpIS!J52)</f>
        <v>0</v>
      </c>
      <c r="K52" s="26">
        <f>SUM(DISPUTES_GrpOS:DISPUTES_GrpIS!K52)</f>
        <v>0</v>
      </c>
      <c r="L52" s="26">
        <f>SUM(DISPUTES_GrpOS:DISPUTES_GrpIS!L52)</f>
        <v>0</v>
      </c>
      <c r="M52" s="26">
        <f>SUM(DISPUTES_GrpOS:DISPUTES_GrpIS!M52)</f>
        <v>0</v>
      </c>
      <c r="N52" s="26">
        <f>SUM(DISPUTES_GrpOS:DISPUTES_GrpIS!N52)</f>
        <v>0</v>
      </c>
      <c r="O52" s="26">
        <f>SUM(DISPUTES_GrpOS:DISPUTES_GrpIS!O52)</f>
        <v>0</v>
      </c>
      <c r="P52" s="26">
        <f>SUM(DISPUTES_GrpOS:DISPUTES_GrpIS!P52)</f>
        <v>0</v>
      </c>
      <c r="Q52" s="26">
        <f>SUM(DISPUTES_GrpOS:DISPUTES_GrpIS!Q52)</f>
        <v>0</v>
      </c>
      <c r="R52" s="26">
        <f>SUM(DISPUTES_GrpOS:DISPUTES_GrpIS!R52)</f>
        <v>0</v>
      </c>
      <c r="S52" s="26">
        <f>SUM(DISPUTES_GrpOS:DISPUTES_GrpIS!S52)</f>
        <v>0</v>
      </c>
      <c r="T52" s="26">
        <f>SUM(DISPUTES_GrpOS:DISPUTES_GrpIS!T52)</f>
        <v>0</v>
      </c>
      <c r="U52" s="26">
        <f>SUM(DISPUTES_GrpOS:DISPUTES_GrpIS!U52)</f>
        <v>0</v>
      </c>
      <c r="V52" s="26">
        <f>SUM(DISPUTES_GrpOS:DISPUTES_GrpIS!V52)</f>
        <v>0</v>
      </c>
      <c r="W52" s="26">
        <f>SUM(DISPUTES_GrpOS:DISPUTES_GrpIS!W52)</f>
        <v>0</v>
      </c>
      <c r="X52" s="26">
        <f>SUM(DISPUTES_GrpOS:DISPUTES_GrpIS!X52)</f>
        <v>0</v>
      </c>
      <c r="Y52" s="26">
        <f>SUM(DISPUTES_GrpOS:DISPUTES_GrpIS!Y52)</f>
        <v>0</v>
      </c>
      <c r="Z52" s="26">
        <f>SUM(DISPUTES_GrpOS:DISPUTES_GrpIS!Z52)</f>
        <v>0</v>
      </c>
      <c r="AA52" s="26">
        <f>SUM(DISPUTES_GrpOS:DISPUTES_GrpIS!AA52)</f>
        <v>0</v>
      </c>
      <c r="AB52" s="26">
        <f>SUM(DISPUTES_GrpOS:DISPUTES_GrpIS!AB52)</f>
        <v>0</v>
      </c>
      <c r="AC52" s="26">
        <f>SUM(DISPUTES_GrpOS:DISPUTES_GrpIS!AC52)</f>
        <v>0</v>
      </c>
      <c r="AD52" s="26">
        <f>SUM(DISPUTES_GrpOS:DISPUTES_GrpIS!AD52)</f>
        <v>0</v>
      </c>
      <c r="AE52" s="26">
        <f>SUM(DISPUTES_GrpOS:DISPUTES_GrpIS!AE52)</f>
        <v>0</v>
      </c>
      <c r="AF52" s="26">
        <f>SUM(DISPUTES_GrpOS:DISPUTES_GrpIS!AF52)</f>
        <v>0</v>
      </c>
      <c r="AG52" s="26">
        <f>SUM(DISPUTES_GrpOS:DISPUTES_GrpIS!AG52)</f>
        <v>0</v>
      </c>
      <c r="AH52" s="26">
        <f>SUM(DISPUTES_GrpOS:DISPUTES_GrpIS!AH52)</f>
        <v>0</v>
      </c>
      <c r="AI52" s="26">
        <f>SUM(DISPUTES_GrpOS:DISPUTES_GrpIS!AI52)</f>
        <v>0</v>
      </c>
      <c r="AJ52" s="26">
        <f>SUM(DISPUTES_GrpOS:DISPUTES_GrpIS!AJ52)</f>
        <v>0</v>
      </c>
      <c r="AK52" s="26">
        <f>SUM(DISPUTES_GrpOS:DISPUTES_GrpIS!AK52)</f>
        <v>0</v>
      </c>
      <c r="AL52" s="26">
        <f>SUM(DISPUTES_GrpOS:DISPUTES_GrpIS!AL52)</f>
        <v>0</v>
      </c>
      <c r="AM52" s="26">
        <f>SUM(DISPUTES_GrpOS:DISPUTES_GrpIS!AM52)</f>
        <v>0</v>
      </c>
      <c r="AN52" s="26">
        <f>SUM(DISPUTES_GrpOS:DISPUTES_GrpIS!AN52)</f>
        <v>0</v>
      </c>
      <c r="AO52" s="26">
        <f>SUM(DISPUTES_GrpOS:DISPUTES_GrpIS!AO52)</f>
        <v>0</v>
      </c>
      <c r="AP52" s="26">
        <f>SUM(DISPUTES_GrpOS:DISPUTES_GrpIS!AP52)</f>
        <v>0</v>
      </c>
      <c r="AQ52" s="26">
        <f>SUM(DISPUTES_GrpOS:DISPUTES_GrpIS!AQ52)</f>
        <v>0</v>
      </c>
      <c r="AR52" s="26">
        <f>SUM(DISPUTES_GrpOS:DISPUTES_GrpIS!AR52)</f>
        <v>0</v>
      </c>
    </row>
    <row r="53" spans="1:44" x14ac:dyDescent="0.25">
      <c r="A53" s="110" t="str">
        <f t="shared" si="2"/>
        <v>DISPUTES BY SUM INSURED</v>
      </c>
      <c r="B53" s="36"/>
      <c r="C53" s="12" t="s">
        <v>26</v>
      </c>
      <c r="D53" s="53" t="s">
        <v>515</v>
      </c>
      <c r="E53" s="53" t="s">
        <v>228</v>
      </c>
      <c r="F53" s="26">
        <f>SUM(DISPUTES_GrpOS:DISPUTES_GrpIS!F53)</f>
        <v>0</v>
      </c>
      <c r="G53" s="26">
        <f>SUM(DISPUTES_GrpOS:DISPUTES_GrpIS!G53)</f>
        <v>0</v>
      </c>
      <c r="H53" s="26">
        <f>SUM(DISPUTES_GrpOS:DISPUTES_GrpIS!H53)</f>
        <v>0</v>
      </c>
      <c r="I53" s="26">
        <f>SUM(DISPUTES_GrpOS:DISPUTES_GrpIS!I53)</f>
        <v>0</v>
      </c>
      <c r="J53" s="26">
        <f>SUM(DISPUTES_GrpOS:DISPUTES_GrpIS!J53)</f>
        <v>0</v>
      </c>
      <c r="K53" s="26">
        <f>SUM(DISPUTES_GrpOS:DISPUTES_GrpIS!K53)</f>
        <v>0</v>
      </c>
      <c r="L53" s="26">
        <f>SUM(DISPUTES_GrpOS:DISPUTES_GrpIS!L53)</f>
        <v>0</v>
      </c>
      <c r="M53" s="26">
        <f>SUM(DISPUTES_GrpOS:DISPUTES_GrpIS!M53)</f>
        <v>0</v>
      </c>
      <c r="N53" s="26">
        <f>SUM(DISPUTES_GrpOS:DISPUTES_GrpIS!N53)</f>
        <v>0</v>
      </c>
      <c r="O53" s="26">
        <f>SUM(DISPUTES_GrpOS:DISPUTES_GrpIS!O53)</f>
        <v>0</v>
      </c>
      <c r="P53" s="26">
        <f>SUM(DISPUTES_GrpOS:DISPUTES_GrpIS!P53)</f>
        <v>0</v>
      </c>
      <c r="Q53" s="26">
        <f>SUM(DISPUTES_GrpOS:DISPUTES_GrpIS!Q53)</f>
        <v>0</v>
      </c>
      <c r="R53" s="26">
        <f>SUM(DISPUTES_GrpOS:DISPUTES_GrpIS!R53)</f>
        <v>0</v>
      </c>
      <c r="S53" s="26">
        <f>SUM(DISPUTES_GrpOS:DISPUTES_GrpIS!S53)</f>
        <v>0</v>
      </c>
      <c r="T53" s="26">
        <f>SUM(DISPUTES_GrpOS:DISPUTES_GrpIS!T53)</f>
        <v>0</v>
      </c>
      <c r="U53" s="26">
        <f>SUM(DISPUTES_GrpOS:DISPUTES_GrpIS!U53)</f>
        <v>0</v>
      </c>
      <c r="V53" s="26">
        <f>SUM(DISPUTES_GrpOS:DISPUTES_GrpIS!V53)</f>
        <v>0</v>
      </c>
      <c r="W53" s="26">
        <f>SUM(DISPUTES_GrpOS:DISPUTES_GrpIS!W53)</f>
        <v>0</v>
      </c>
      <c r="X53" s="26">
        <f>SUM(DISPUTES_GrpOS:DISPUTES_GrpIS!X53)</f>
        <v>0</v>
      </c>
      <c r="Y53" s="26">
        <f>SUM(DISPUTES_GrpOS:DISPUTES_GrpIS!Y53)</f>
        <v>0</v>
      </c>
      <c r="Z53" s="26">
        <f>SUM(DISPUTES_GrpOS:DISPUTES_GrpIS!Z53)</f>
        <v>0</v>
      </c>
      <c r="AA53" s="26">
        <f>SUM(DISPUTES_GrpOS:DISPUTES_GrpIS!AA53)</f>
        <v>0</v>
      </c>
      <c r="AB53" s="26">
        <f>SUM(DISPUTES_GrpOS:DISPUTES_GrpIS!AB53)</f>
        <v>0</v>
      </c>
      <c r="AC53" s="26">
        <f>SUM(DISPUTES_GrpOS:DISPUTES_GrpIS!AC53)</f>
        <v>0</v>
      </c>
      <c r="AD53" s="26">
        <f>SUM(DISPUTES_GrpOS:DISPUTES_GrpIS!AD53)</f>
        <v>0</v>
      </c>
      <c r="AE53" s="26">
        <f>SUM(DISPUTES_GrpOS:DISPUTES_GrpIS!AE53)</f>
        <v>0</v>
      </c>
      <c r="AF53" s="26">
        <f>SUM(DISPUTES_GrpOS:DISPUTES_GrpIS!AF53)</f>
        <v>0</v>
      </c>
      <c r="AG53" s="26">
        <f>SUM(DISPUTES_GrpOS:DISPUTES_GrpIS!AG53)</f>
        <v>0</v>
      </c>
      <c r="AH53" s="26">
        <f>SUM(DISPUTES_GrpOS:DISPUTES_GrpIS!AH53)</f>
        <v>0</v>
      </c>
      <c r="AI53" s="26">
        <f>SUM(DISPUTES_GrpOS:DISPUTES_GrpIS!AI53)</f>
        <v>0</v>
      </c>
      <c r="AJ53" s="26">
        <f>SUM(DISPUTES_GrpOS:DISPUTES_GrpIS!AJ53)</f>
        <v>0</v>
      </c>
      <c r="AK53" s="26">
        <f>SUM(DISPUTES_GrpOS:DISPUTES_GrpIS!AK53)</f>
        <v>0</v>
      </c>
      <c r="AL53" s="26">
        <f>SUM(DISPUTES_GrpOS:DISPUTES_GrpIS!AL53)</f>
        <v>0</v>
      </c>
      <c r="AM53" s="26">
        <f>SUM(DISPUTES_GrpOS:DISPUTES_GrpIS!AM53)</f>
        <v>0</v>
      </c>
      <c r="AN53" s="26">
        <f>SUM(DISPUTES_GrpOS:DISPUTES_GrpIS!AN53)</f>
        <v>0</v>
      </c>
      <c r="AO53" s="26">
        <f>SUM(DISPUTES_GrpOS:DISPUTES_GrpIS!AO53)</f>
        <v>0</v>
      </c>
      <c r="AP53" s="26">
        <f>SUM(DISPUTES_GrpOS:DISPUTES_GrpIS!AP53)</f>
        <v>0</v>
      </c>
      <c r="AQ53" s="26">
        <f>SUM(DISPUTES_GrpOS:DISPUTES_GrpIS!AQ53)</f>
        <v>0</v>
      </c>
      <c r="AR53" s="26">
        <f>SUM(DISPUTES_GrpOS:DISPUTES_GrpIS!AR53)</f>
        <v>0</v>
      </c>
    </row>
    <row r="54" spans="1:44" x14ac:dyDescent="0.25">
      <c r="A54" s="110"/>
      <c r="B54" s="36"/>
      <c r="C54" s="1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</row>
    <row r="55" spans="1:44" x14ac:dyDescent="0.25">
      <c r="A55" s="110" t="str">
        <f t="shared" si="2"/>
        <v>DISPUTES BY SUM INSURED</v>
      </c>
      <c r="B55" s="36"/>
      <c r="C55" s="12" t="s">
        <v>26</v>
      </c>
      <c r="D55" s="53" t="s">
        <v>355</v>
      </c>
      <c r="E55" s="53" t="s">
        <v>27</v>
      </c>
      <c r="F55" s="26">
        <f>SUM(DISPUTES_GrpOS:DISPUTES_GrpIS!F55)</f>
        <v>0</v>
      </c>
      <c r="G55" s="26">
        <f>SUM(DISPUTES_GrpOS:DISPUTES_GrpIS!G55)</f>
        <v>0</v>
      </c>
      <c r="H55" s="26">
        <f>SUM(DISPUTES_GrpOS:DISPUTES_GrpIS!H55)</f>
        <v>0</v>
      </c>
      <c r="I55" s="26">
        <f>SUM(DISPUTES_GrpOS:DISPUTES_GrpIS!I55)</f>
        <v>0</v>
      </c>
      <c r="J55" s="26">
        <f>SUM(DISPUTES_GrpOS:DISPUTES_GrpIS!J55)</f>
        <v>0</v>
      </c>
      <c r="K55" s="26">
        <f>SUM(DISPUTES_GrpOS:DISPUTES_GrpIS!K55)</f>
        <v>0</v>
      </c>
      <c r="L55" s="26">
        <f>SUM(DISPUTES_GrpOS:DISPUTES_GrpIS!L55)</f>
        <v>0</v>
      </c>
      <c r="M55" s="26">
        <f>SUM(DISPUTES_GrpOS:DISPUTES_GrpIS!M55)</f>
        <v>0</v>
      </c>
      <c r="N55" s="26">
        <f>SUM(DISPUTES_GrpOS:DISPUTES_GrpIS!N55)</f>
        <v>0</v>
      </c>
      <c r="O55" s="26">
        <f>SUM(DISPUTES_GrpOS:DISPUTES_GrpIS!O55)</f>
        <v>0</v>
      </c>
      <c r="P55" s="26">
        <f>SUM(DISPUTES_GrpOS:DISPUTES_GrpIS!P55)</f>
        <v>0</v>
      </c>
      <c r="Q55" s="26">
        <f>SUM(DISPUTES_GrpOS:DISPUTES_GrpIS!Q55)</f>
        <v>0</v>
      </c>
      <c r="R55" s="26">
        <f>SUM(DISPUTES_GrpOS:DISPUTES_GrpIS!R55)</f>
        <v>0</v>
      </c>
      <c r="S55" s="26">
        <f>SUM(DISPUTES_GrpOS:DISPUTES_GrpIS!S55)</f>
        <v>0</v>
      </c>
      <c r="T55" s="26">
        <f>SUM(DISPUTES_GrpOS:DISPUTES_GrpIS!T55)</f>
        <v>0</v>
      </c>
      <c r="U55" s="26">
        <f>SUM(DISPUTES_GrpOS:DISPUTES_GrpIS!U55)</f>
        <v>0</v>
      </c>
      <c r="V55" s="26">
        <f>SUM(DISPUTES_GrpOS:DISPUTES_GrpIS!V55)</f>
        <v>0</v>
      </c>
      <c r="W55" s="26">
        <f>SUM(DISPUTES_GrpOS:DISPUTES_GrpIS!W55)</f>
        <v>0</v>
      </c>
      <c r="X55" s="26">
        <f>SUM(DISPUTES_GrpOS:DISPUTES_GrpIS!X55)</f>
        <v>0</v>
      </c>
      <c r="Y55" s="26">
        <f>SUM(DISPUTES_GrpOS:DISPUTES_GrpIS!Y55)</f>
        <v>0</v>
      </c>
      <c r="Z55" s="26">
        <f>SUM(DISPUTES_GrpOS:DISPUTES_GrpIS!Z55)</f>
        <v>0</v>
      </c>
      <c r="AA55" s="26">
        <f>SUM(DISPUTES_GrpOS:DISPUTES_GrpIS!AA55)</f>
        <v>0</v>
      </c>
      <c r="AB55" s="26">
        <f>SUM(DISPUTES_GrpOS:DISPUTES_GrpIS!AB55)</f>
        <v>0</v>
      </c>
      <c r="AC55" s="26">
        <f>SUM(DISPUTES_GrpOS:DISPUTES_GrpIS!AC55)</f>
        <v>0</v>
      </c>
      <c r="AD55" s="26">
        <f>SUM(DISPUTES_GrpOS:DISPUTES_GrpIS!AD55)</f>
        <v>0</v>
      </c>
      <c r="AE55" s="26">
        <f>SUM(DISPUTES_GrpOS:DISPUTES_GrpIS!AE55)</f>
        <v>0</v>
      </c>
      <c r="AF55" s="26">
        <f>SUM(DISPUTES_GrpOS:DISPUTES_GrpIS!AF55)</f>
        <v>0</v>
      </c>
      <c r="AG55" s="26">
        <f>SUM(DISPUTES_GrpOS:DISPUTES_GrpIS!AG55)</f>
        <v>0</v>
      </c>
      <c r="AH55" s="26">
        <f>SUM(DISPUTES_GrpOS:DISPUTES_GrpIS!AH55)</f>
        <v>0</v>
      </c>
      <c r="AI55" s="26">
        <f>SUM(DISPUTES_GrpOS:DISPUTES_GrpIS!AI55)</f>
        <v>0</v>
      </c>
      <c r="AJ55" s="26">
        <f>SUM(DISPUTES_GrpOS:DISPUTES_GrpIS!AJ55)</f>
        <v>0</v>
      </c>
      <c r="AK55" s="26">
        <f>SUM(DISPUTES_GrpOS:DISPUTES_GrpIS!AK55)</f>
        <v>0</v>
      </c>
      <c r="AL55" s="26">
        <f>SUM(DISPUTES_GrpOS:DISPUTES_GrpIS!AL55)</f>
        <v>0</v>
      </c>
      <c r="AM55" s="26">
        <f>SUM(DISPUTES_GrpOS:DISPUTES_GrpIS!AM55)</f>
        <v>0</v>
      </c>
      <c r="AN55" s="26">
        <f>SUM(DISPUTES_GrpOS:DISPUTES_GrpIS!AN55)</f>
        <v>0</v>
      </c>
      <c r="AO55" s="26">
        <f>SUM(DISPUTES_GrpOS:DISPUTES_GrpIS!AO55)</f>
        <v>0</v>
      </c>
      <c r="AP55" s="26">
        <f>SUM(DISPUTES_GrpOS:DISPUTES_GrpIS!AP55)</f>
        <v>0</v>
      </c>
      <c r="AQ55" s="26">
        <f>SUM(DISPUTES_GrpOS:DISPUTES_GrpIS!AQ55)</f>
        <v>0</v>
      </c>
      <c r="AR55" s="26">
        <f>SUM(DISPUTES_GrpOS:DISPUTES_GrpIS!AR55)</f>
        <v>0</v>
      </c>
    </row>
    <row r="56" spans="1:44" x14ac:dyDescent="0.25">
      <c r="A56" s="110" t="str">
        <f t="shared" si="2"/>
        <v>DISPUTES BY SUM INSURED</v>
      </c>
      <c r="B56" s="36"/>
      <c r="C56" s="12" t="s">
        <v>26</v>
      </c>
      <c r="D56" s="53" t="s">
        <v>454</v>
      </c>
      <c r="E56" s="53" t="s">
        <v>229</v>
      </c>
      <c r="F56" s="26">
        <f>SUM(DISPUTES_GrpOS:DISPUTES_GrpIS!F56)</f>
        <v>0</v>
      </c>
      <c r="G56" s="26">
        <f>SUM(DISPUTES_GrpOS:DISPUTES_GrpIS!G56)</f>
        <v>0</v>
      </c>
      <c r="H56" s="26">
        <f>SUM(DISPUTES_GrpOS:DISPUTES_GrpIS!H56)</f>
        <v>0</v>
      </c>
      <c r="I56" s="26">
        <f>SUM(DISPUTES_GrpOS:DISPUTES_GrpIS!I56)</f>
        <v>0</v>
      </c>
      <c r="J56" s="26">
        <f>SUM(DISPUTES_GrpOS:DISPUTES_GrpIS!J56)</f>
        <v>0</v>
      </c>
      <c r="K56" s="26">
        <f>SUM(DISPUTES_GrpOS:DISPUTES_GrpIS!K56)</f>
        <v>0</v>
      </c>
      <c r="L56" s="26">
        <f>SUM(DISPUTES_GrpOS:DISPUTES_GrpIS!L56)</f>
        <v>0</v>
      </c>
      <c r="M56" s="26">
        <f>SUM(DISPUTES_GrpOS:DISPUTES_GrpIS!M56)</f>
        <v>0</v>
      </c>
      <c r="N56" s="26">
        <f>SUM(DISPUTES_GrpOS:DISPUTES_GrpIS!N56)</f>
        <v>0</v>
      </c>
      <c r="O56" s="26">
        <f>SUM(DISPUTES_GrpOS:DISPUTES_GrpIS!O56)</f>
        <v>0</v>
      </c>
      <c r="P56" s="26">
        <f>SUM(DISPUTES_GrpOS:DISPUTES_GrpIS!P56)</f>
        <v>0</v>
      </c>
      <c r="Q56" s="26">
        <f>SUM(DISPUTES_GrpOS:DISPUTES_GrpIS!Q56)</f>
        <v>0</v>
      </c>
      <c r="R56" s="26">
        <f>SUM(DISPUTES_GrpOS:DISPUTES_GrpIS!R56)</f>
        <v>0</v>
      </c>
      <c r="S56" s="26">
        <f>SUM(DISPUTES_GrpOS:DISPUTES_GrpIS!S56)</f>
        <v>0</v>
      </c>
      <c r="T56" s="26">
        <f>SUM(DISPUTES_GrpOS:DISPUTES_GrpIS!T56)</f>
        <v>0</v>
      </c>
      <c r="U56" s="26">
        <f>SUM(DISPUTES_GrpOS:DISPUTES_GrpIS!U56)</f>
        <v>0</v>
      </c>
      <c r="V56" s="26">
        <f>SUM(DISPUTES_GrpOS:DISPUTES_GrpIS!V56)</f>
        <v>0</v>
      </c>
      <c r="W56" s="26">
        <f>SUM(DISPUTES_GrpOS:DISPUTES_GrpIS!W56)</f>
        <v>0</v>
      </c>
      <c r="X56" s="26">
        <f>SUM(DISPUTES_GrpOS:DISPUTES_GrpIS!X56)</f>
        <v>0</v>
      </c>
      <c r="Y56" s="26">
        <f>SUM(DISPUTES_GrpOS:DISPUTES_GrpIS!Y56)</f>
        <v>0</v>
      </c>
      <c r="Z56" s="26">
        <f>SUM(DISPUTES_GrpOS:DISPUTES_GrpIS!Z56)</f>
        <v>0</v>
      </c>
      <c r="AA56" s="26">
        <f>SUM(DISPUTES_GrpOS:DISPUTES_GrpIS!AA56)</f>
        <v>0</v>
      </c>
      <c r="AB56" s="26">
        <f>SUM(DISPUTES_GrpOS:DISPUTES_GrpIS!AB56)</f>
        <v>0</v>
      </c>
      <c r="AC56" s="26">
        <f>SUM(DISPUTES_GrpOS:DISPUTES_GrpIS!AC56)</f>
        <v>0</v>
      </c>
      <c r="AD56" s="26">
        <f>SUM(DISPUTES_GrpOS:DISPUTES_GrpIS!AD56)</f>
        <v>0</v>
      </c>
      <c r="AE56" s="26">
        <f>SUM(DISPUTES_GrpOS:DISPUTES_GrpIS!AE56)</f>
        <v>0</v>
      </c>
      <c r="AF56" s="26">
        <f>SUM(DISPUTES_GrpOS:DISPUTES_GrpIS!AF56)</f>
        <v>0</v>
      </c>
      <c r="AG56" s="26">
        <f>SUM(DISPUTES_GrpOS:DISPUTES_GrpIS!AG56)</f>
        <v>0</v>
      </c>
      <c r="AH56" s="26">
        <f>SUM(DISPUTES_GrpOS:DISPUTES_GrpIS!AH56)</f>
        <v>0</v>
      </c>
      <c r="AI56" s="26">
        <f>SUM(DISPUTES_GrpOS:DISPUTES_GrpIS!AI56)</f>
        <v>0</v>
      </c>
      <c r="AJ56" s="26">
        <f>SUM(DISPUTES_GrpOS:DISPUTES_GrpIS!AJ56)</f>
        <v>0</v>
      </c>
      <c r="AK56" s="26">
        <f>SUM(DISPUTES_GrpOS:DISPUTES_GrpIS!AK56)</f>
        <v>0</v>
      </c>
      <c r="AL56" s="26">
        <f>SUM(DISPUTES_GrpOS:DISPUTES_GrpIS!AL56)</f>
        <v>0</v>
      </c>
      <c r="AM56" s="26">
        <f>SUM(DISPUTES_GrpOS:DISPUTES_GrpIS!AM56)</f>
        <v>0</v>
      </c>
      <c r="AN56" s="26">
        <f>SUM(DISPUTES_GrpOS:DISPUTES_GrpIS!AN56)</f>
        <v>0</v>
      </c>
      <c r="AO56" s="26">
        <f>SUM(DISPUTES_GrpOS:DISPUTES_GrpIS!AO56)</f>
        <v>0</v>
      </c>
      <c r="AP56" s="26">
        <f>SUM(DISPUTES_GrpOS:DISPUTES_GrpIS!AP56)</f>
        <v>0</v>
      </c>
      <c r="AQ56" s="26">
        <f>SUM(DISPUTES_GrpOS:DISPUTES_GrpIS!AQ56)</f>
        <v>0</v>
      </c>
      <c r="AR56" s="26">
        <f>SUM(DISPUTES_GrpOS:DISPUTES_GrpIS!AR56)</f>
        <v>0</v>
      </c>
    </row>
    <row r="57" spans="1:44" x14ac:dyDescent="0.25">
      <c r="A57" s="110" t="str">
        <f t="shared" si="2"/>
        <v>DISPUTES BY SUM INSURED</v>
      </c>
      <c r="B57" s="36"/>
      <c r="C57" s="12" t="s">
        <v>26</v>
      </c>
      <c r="D57" s="53" t="s">
        <v>455</v>
      </c>
      <c r="E57" s="53" t="s">
        <v>230</v>
      </c>
      <c r="F57" s="26">
        <f>SUM(DISPUTES_GrpOS:DISPUTES_GrpIS!F57)</f>
        <v>0</v>
      </c>
      <c r="G57" s="26">
        <f>SUM(DISPUTES_GrpOS:DISPUTES_GrpIS!G57)</f>
        <v>0</v>
      </c>
      <c r="H57" s="26">
        <f>SUM(DISPUTES_GrpOS:DISPUTES_GrpIS!H57)</f>
        <v>0</v>
      </c>
      <c r="I57" s="26">
        <f>SUM(DISPUTES_GrpOS:DISPUTES_GrpIS!I57)</f>
        <v>0</v>
      </c>
      <c r="J57" s="26">
        <f>SUM(DISPUTES_GrpOS:DISPUTES_GrpIS!J57)</f>
        <v>0</v>
      </c>
      <c r="K57" s="26">
        <f>SUM(DISPUTES_GrpOS:DISPUTES_GrpIS!K57)</f>
        <v>0</v>
      </c>
      <c r="L57" s="26">
        <f>SUM(DISPUTES_GrpOS:DISPUTES_GrpIS!L57)</f>
        <v>0</v>
      </c>
      <c r="M57" s="26">
        <f>SUM(DISPUTES_GrpOS:DISPUTES_GrpIS!M57)</f>
        <v>0</v>
      </c>
      <c r="N57" s="26">
        <f>SUM(DISPUTES_GrpOS:DISPUTES_GrpIS!N57)</f>
        <v>0</v>
      </c>
      <c r="O57" s="26">
        <f>SUM(DISPUTES_GrpOS:DISPUTES_GrpIS!O57)</f>
        <v>0</v>
      </c>
      <c r="P57" s="26">
        <f>SUM(DISPUTES_GrpOS:DISPUTES_GrpIS!P57)</f>
        <v>0</v>
      </c>
      <c r="Q57" s="26">
        <f>SUM(DISPUTES_GrpOS:DISPUTES_GrpIS!Q57)</f>
        <v>0</v>
      </c>
      <c r="R57" s="26">
        <f>SUM(DISPUTES_GrpOS:DISPUTES_GrpIS!R57)</f>
        <v>0</v>
      </c>
      <c r="S57" s="26">
        <f>SUM(DISPUTES_GrpOS:DISPUTES_GrpIS!S57)</f>
        <v>0</v>
      </c>
      <c r="T57" s="26">
        <f>SUM(DISPUTES_GrpOS:DISPUTES_GrpIS!T57)</f>
        <v>0</v>
      </c>
      <c r="U57" s="26">
        <f>SUM(DISPUTES_GrpOS:DISPUTES_GrpIS!U57)</f>
        <v>0</v>
      </c>
      <c r="V57" s="26">
        <f>SUM(DISPUTES_GrpOS:DISPUTES_GrpIS!V57)</f>
        <v>0</v>
      </c>
      <c r="W57" s="26">
        <f>SUM(DISPUTES_GrpOS:DISPUTES_GrpIS!W57)</f>
        <v>0</v>
      </c>
      <c r="X57" s="26">
        <f>SUM(DISPUTES_GrpOS:DISPUTES_GrpIS!X57)</f>
        <v>0</v>
      </c>
      <c r="Y57" s="26">
        <f>SUM(DISPUTES_GrpOS:DISPUTES_GrpIS!Y57)</f>
        <v>0</v>
      </c>
      <c r="Z57" s="26">
        <f>SUM(DISPUTES_GrpOS:DISPUTES_GrpIS!Z57)</f>
        <v>0</v>
      </c>
      <c r="AA57" s="26">
        <f>SUM(DISPUTES_GrpOS:DISPUTES_GrpIS!AA57)</f>
        <v>0</v>
      </c>
      <c r="AB57" s="26">
        <f>SUM(DISPUTES_GrpOS:DISPUTES_GrpIS!AB57)</f>
        <v>0</v>
      </c>
      <c r="AC57" s="26">
        <f>SUM(DISPUTES_GrpOS:DISPUTES_GrpIS!AC57)</f>
        <v>0</v>
      </c>
      <c r="AD57" s="26">
        <f>SUM(DISPUTES_GrpOS:DISPUTES_GrpIS!AD57)</f>
        <v>0</v>
      </c>
      <c r="AE57" s="26">
        <f>SUM(DISPUTES_GrpOS:DISPUTES_GrpIS!AE57)</f>
        <v>0</v>
      </c>
      <c r="AF57" s="26">
        <f>SUM(DISPUTES_GrpOS:DISPUTES_GrpIS!AF57)</f>
        <v>0</v>
      </c>
      <c r="AG57" s="26">
        <f>SUM(DISPUTES_GrpOS:DISPUTES_GrpIS!AG57)</f>
        <v>0</v>
      </c>
      <c r="AH57" s="26">
        <f>SUM(DISPUTES_GrpOS:DISPUTES_GrpIS!AH57)</f>
        <v>0</v>
      </c>
      <c r="AI57" s="26">
        <f>SUM(DISPUTES_GrpOS:DISPUTES_GrpIS!AI57)</f>
        <v>0</v>
      </c>
      <c r="AJ57" s="26">
        <f>SUM(DISPUTES_GrpOS:DISPUTES_GrpIS!AJ57)</f>
        <v>0</v>
      </c>
      <c r="AK57" s="26">
        <f>SUM(DISPUTES_GrpOS:DISPUTES_GrpIS!AK57)</f>
        <v>0</v>
      </c>
      <c r="AL57" s="26">
        <f>SUM(DISPUTES_GrpOS:DISPUTES_GrpIS!AL57)</f>
        <v>0</v>
      </c>
      <c r="AM57" s="26">
        <f>SUM(DISPUTES_GrpOS:DISPUTES_GrpIS!AM57)</f>
        <v>0</v>
      </c>
      <c r="AN57" s="26">
        <f>SUM(DISPUTES_GrpOS:DISPUTES_GrpIS!AN57)</f>
        <v>0</v>
      </c>
      <c r="AO57" s="26">
        <f>SUM(DISPUTES_GrpOS:DISPUTES_GrpIS!AO57)</f>
        <v>0</v>
      </c>
      <c r="AP57" s="26">
        <f>SUM(DISPUTES_GrpOS:DISPUTES_GrpIS!AP57)</f>
        <v>0</v>
      </c>
      <c r="AQ57" s="26">
        <f>SUM(DISPUTES_GrpOS:DISPUTES_GrpIS!AQ57)</f>
        <v>0</v>
      </c>
      <c r="AR57" s="26">
        <f>SUM(DISPUTES_GrpOS:DISPUTES_GrpIS!AR57)</f>
        <v>0</v>
      </c>
    </row>
    <row r="58" spans="1:44" x14ac:dyDescent="0.25">
      <c r="A58" s="110" t="str">
        <f t="shared" si="2"/>
        <v>DISPUTES BY SUM INSURED</v>
      </c>
      <c r="B58" s="36"/>
      <c r="C58" s="12" t="s">
        <v>26</v>
      </c>
      <c r="D58" s="53" t="s">
        <v>456</v>
      </c>
      <c r="E58" s="53" t="s">
        <v>510</v>
      </c>
      <c r="F58" s="26">
        <f>SUM(DISPUTES_GrpOS:DISPUTES_GrpIS!F58)</f>
        <v>0</v>
      </c>
      <c r="G58" s="26">
        <f>SUM(DISPUTES_GrpOS:DISPUTES_GrpIS!G58)</f>
        <v>0</v>
      </c>
      <c r="H58" s="26">
        <f>SUM(DISPUTES_GrpOS:DISPUTES_GrpIS!H58)</f>
        <v>0</v>
      </c>
      <c r="I58" s="26">
        <f>SUM(DISPUTES_GrpOS:DISPUTES_GrpIS!I58)</f>
        <v>0</v>
      </c>
      <c r="J58" s="26">
        <f>SUM(DISPUTES_GrpOS:DISPUTES_GrpIS!J58)</f>
        <v>0</v>
      </c>
      <c r="K58" s="26">
        <f>SUM(DISPUTES_GrpOS:DISPUTES_GrpIS!K58)</f>
        <v>0</v>
      </c>
      <c r="L58" s="26">
        <f>SUM(DISPUTES_GrpOS:DISPUTES_GrpIS!L58)</f>
        <v>0</v>
      </c>
      <c r="M58" s="26">
        <f>SUM(DISPUTES_GrpOS:DISPUTES_GrpIS!M58)</f>
        <v>0</v>
      </c>
      <c r="N58" s="26">
        <f>SUM(DISPUTES_GrpOS:DISPUTES_GrpIS!N58)</f>
        <v>0</v>
      </c>
      <c r="O58" s="26">
        <f>SUM(DISPUTES_GrpOS:DISPUTES_GrpIS!O58)</f>
        <v>0</v>
      </c>
      <c r="P58" s="26">
        <f>SUM(DISPUTES_GrpOS:DISPUTES_GrpIS!P58)</f>
        <v>0</v>
      </c>
      <c r="Q58" s="26">
        <f>SUM(DISPUTES_GrpOS:DISPUTES_GrpIS!Q58)</f>
        <v>0</v>
      </c>
      <c r="R58" s="26">
        <f>SUM(DISPUTES_GrpOS:DISPUTES_GrpIS!R58)</f>
        <v>0</v>
      </c>
      <c r="S58" s="26">
        <f>SUM(DISPUTES_GrpOS:DISPUTES_GrpIS!S58)</f>
        <v>0</v>
      </c>
      <c r="T58" s="26">
        <f>SUM(DISPUTES_GrpOS:DISPUTES_GrpIS!T58)</f>
        <v>0</v>
      </c>
      <c r="U58" s="26">
        <f>SUM(DISPUTES_GrpOS:DISPUTES_GrpIS!U58)</f>
        <v>0</v>
      </c>
      <c r="V58" s="26">
        <f>SUM(DISPUTES_GrpOS:DISPUTES_GrpIS!V58)</f>
        <v>0</v>
      </c>
      <c r="W58" s="26">
        <f>SUM(DISPUTES_GrpOS:DISPUTES_GrpIS!W58)</f>
        <v>0</v>
      </c>
      <c r="X58" s="26">
        <f>SUM(DISPUTES_GrpOS:DISPUTES_GrpIS!X58)</f>
        <v>0</v>
      </c>
      <c r="Y58" s="26">
        <f>SUM(DISPUTES_GrpOS:DISPUTES_GrpIS!Y58)</f>
        <v>0</v>
      </c>
      <c r="Z58" s="26">
        <f>SUM(DISPUTES_GrpOS:DISPUTES_GrpIS!Z58)</f>
        <v>0</v>
      </c>
      <c r="AA58" s="26">
        <f>SUM(DISPUTES_GrpOS:DISPUTES_GrpIS!AA58)</f>
        <v>0</v>
      </c>
      <c r="AB58" s="26">
        <f>SUM(DISPUTES_GrpOS:DISPUTES_GrpIS!AB58)</f>
        <v>0</v>
      </c>
      <c r="AC58" s="26">
        <f>SUM(DISPUTES_GrpOS:DISPUTES_GrpIS!AC58)</f>
        <v>0</v>
      </c>
      <c r="AD58" s="26">
        <f>SUM(DISPUTES_GrpOS:DISPUTES_GrpIS!AD58)</f>
        <v>0</v>
      </c>
      <c r="AE58" s="26">
        <f>SUM(DISPUTES_GrpOS:DISPUTES_GrpIS!AE58)</f>
        <v>0</v>
      </c>
      <c r="AF58" s="26">
        <f>SUM(DISPUTES_GrpOS:DISPUTES_GrpIS!AF58)</f>
        <v>0</v>
      </c>
      <c r="AG58" s="26">
        <f>SUM(DISPUTES_GrpOS:DISPUTES_GrpIS!AG58)</f>
        <v>0</v>
      </c>
      <c r="AH58" s="26">
        <f>SUM(DISPUTES_GrpOS:DISPUTES_GrpIS!AH58)</f>
        <v>0</v>
      </c>
      <c r="AI58" s="26">
        <f>SUM(DISPUTES_GrpOS:DISPUTES_GrpIS!AI58)</f>
        <v>0</v>
      </c>
      <c r="AJ58" s="26">
        <f>SUM(DISPUTES_GrpOS:DISPUTES_GrpIS!AJ58)</f>
        <v>0</v>
      </c>
      <c r="AK58" s="26">
        <f>SUM(DISPUTES_GrpOS:DISPUTES_GrpIS!AK58)</f>
        <v>0</v>
      </c>
      <c r="AL58" s="26">
        <f>SUM(DISPUTES_GrpOS:DISPUTES_GrpIS!AL58)</f>
        <v>0</v>
      </c>
      <c r="AM58" s="26">
        <f>SUM(DISPUTES_GrpOS:DISPUTES_GrpIS!AM58)</f>
        <v>0</v>
      </c>
      <c r="AN58" s="26">
        <f>SUM(DISPUTES_GrpOS:DISPUTES_GrpIS!AN58)</f>
        <v>0</v>
      </c>
      <c r="AO58" s="26">
        <f>SUM(DISPUTES_GrpOS:DISPUTES_GrpIS!AO58)</f>
        <v>0</v>
      </c>
      <c r="AP58" s="26">
        <f>SUM(DISPUTES_GrpOS:DISPUTES_GrpIS!AP58)</f>
        <v>0</v>
      </c>
      <c r="AQ58" s="26">
        <f>SUM(DISPUTES_GrpOS:DISPUTES_GrpIS!AQ58)</f>
        <v>0</v>
      </c>
      <c r="AR58" s="26">
        <f>SUM(DISPUTES_GrpOS:DISPUTES_GrpIS!AR58)</f>
        <v>0</v>
      </c>
    </row>
    <row r="59" spans="1:44" x14ac:dyDescent="0.25">
      <c r="A59" s="110" t="str">
        <f t="shared" si="2"/>
        <v>DISPUTES BY SUM INSURED</v>
      </c>
      <c r="B59" s="36"/>
      <c r="C59" s="12" t="s">
        <v>26</v>
      </c>
      <c r="D59" s="53" t="s">
        <v>356</v>
      </c>
      <c r="E59" s="53" t="s">
        <v>511</v>
      </c>
      <c r="F59" s="26">
        <f>SUM(DISPUTES_GrpOS:DISPUTES_GrpIS!F59)</f>
        <v>0</v>
      </c>
      <c r="G59" s="26">
        <f>SUM(DISPUTES_GrpOS:DISPUTES_GrpIS!G59)</f>
        <v>0</v>
      </c>
      <c r="H59" s="26">
        <f>SUM(DISPUTES_GrpOS:DISPUTES_GrpIS!H59)</f>
        <v>0</v>
      </c>
      <c r="I59" s="26">
        <f>SUM(DISPUTES_GrpOS:DISPUTES_GrpIS!I59)</f>
        <v>0</v>
      </c>
      <c r="J59" s="26">
        <f>SUM(DISPUTES_GrpOS:DISPUTES_GrpIS!J59)</f>
        <v>0</v>
      </c>
      <c r="K59" s="26">
        <f>SUM(DISPUTES_GrpOS:DISPUTES_GrpIS!K59)</f>
        <v>0</v>
      </c>
      <c r="L59" s="26">
        <f>SUM(DISPUTES_GrpOS:DISPUTES_GrpIS!L59)</f>
        <v>0</v>
      </c>
      <c r="M59" s="26">
        <f>SUM(DISPUTES_GrpOS:DISPUTES_GrpIS!M59)</f>
        <v>0</v>
      </c>
      <c r="N59" s="26">
        <f>SUM(DISPUTES_GrpOS:DISPUTES_GrpIS!N59)</f>
        <v>0</v>
      </c>
      <c r="O59" s="26">
        <f>SUM(DISPUTES_GrpOS:DISPUTES_GrpIS!O59)</f>
        <v>0</v>
      </c>
      <c r="P59" s="26">
        <f>SUM(DISPUTES_GrpOS:DISPUTES_GrpIS!P59)</f>
        <v>0</v>
      </c>
      <c r="Q59" s="26">
        <f>SUM(DISPUTES_GrpOS:DISPUTES_GrpIS!Q59)</f>
        <v>0</v>
      </c>
      <c r="R59" s="26">
        <f>SUM(DISPUTES_GrpOS:DISPUTES_GrpIS!R59)</f>
        <v>0</v>
      </c>
      <c r="S59" s="26">
        <f>SUM(DISPUTES_GrpOS:DISPUTES_GrpIS!S59)</f>
        <v>0</v>
      </c>
      <c r="T59" s="26">
        <f>SUM(DISPUTES_GrpOS:DISPUTES_GrpIS!T59)</f>
        <v>0</v>
      </c>
      <c r="U59" s="26">
        <f>SUM(DISPUTES_GrpOS:DISPUTES_GrpIS!U59)</f>
        <v>0</v>
      </c>
      <c r="V59" s="26">
        <f>SUM(DISPUTES_GrpOS:DISPUTES_GrpIS!V59)</f>
        <v>0</v>
      </c>
      <c r="W59" s="26">
        <f>SUM(DISPUTES_GrpOS:DISPUTES_GrpIS!W59)</f>
        <v>0</v>
      </c>
      <c r="X59" s="26">
        <f>SUM(DISPUTES_GrpOS:DISPUTES_GrpIS!X59)</f>
        <v>0</v>
      </c>
      <c r="Y59" s="26">
        <f>SUM(DISPUTES_GrpOS:DISPUTES_GrpIS!Y59)</f>
        <v>0</v>
      </c>
      <c r="Z59" s="26">
        <f>SUM(DISPUTES_GrpOS:DISPUTES_GrpIS!Z59)</f>
        <v>0</v>
      </c>
      <c r="AA59" s="26">
        <f>SUM(DISPUTES_GrpOS:DISPUTES_GrpIS!AA59)</f>
        <v>0</v>
      </c>
      <c r="AB59" s="26">
        <f>SUM(DISPUTES_GrpOS:DISPUTES_GrpIS!AB59)</f>
        <v>0</v>
      </c>
      <c r="AC59" s="26">
        <f>SUM(DISPUTES_GrpOS:DISPUTES_GrpIS!AC59)</f>
        <v>0</v>
      </c>
      <c r="AD59" s="26">
        <f>SUM(DISPUTES_GrpOS:DISPUTES_GrpIS!AD59)</f>
        <v>0</v>
      </c>
      <c r="AE59" s="26">
        <f>SUM(DISPUTES_GrpOS:DISPUTES_GrpIS!AE59)</f>
        <v>0</v>
      </c>
      <c r="AF59" s="26">
        <f>SUM(DISPUTES_GrpOS:DISPUTES_GrpIS!AF59)</f>
        <v>0</v>
      </c>
      <c r="AG59" s="26">
        <f>SUM(DISPUTES_GrpOS:DISPUTES_GrpIS!AG59)</f>
        <v>0</v>
      </c>
      <c r="AH59" s="26">
        <f>SUM(DISPUTES_GrpOS:DISPUTES_GrpIS!AH59)</f>
        <v>0</v>
      </c>
      <c r="AI59" s="26">
        <f>SUM(DISPUTES_GrpOS:DISPUTES_GrpIS!AI59)</f>
        <v>0</v>
      </c>
      <c r="AJ59" s="26">
        <f>SUM(DISPUTES_GrpOS:DISPUTES_GrpIS!AJ59)</f>
        <v>0</v>
      </c>
      <c r="AK59" s="26">
        <f>SUM(DISPUTES_GrpOS:DISPUTES_GrpIS!AK59)</f>
        <v>0</v>
      </c>
      <c r="AL59" s="26">
        <f>SUM(DISPUTES_GrpOS:DISPUTES_GrpIS!AL59)</f>
        <v>0</v>
      </c>
      <c r="AM59" s="26">
        <f>SUM(DISPUTES_GrpOS:DISPUTES_GrpIS!AM59)</f>
        <v>0</v>
      </c>
      <c r="AN59" s="26">
        <f>SUM(DISPUTES_GrpOS:DISPUTES_GrpIS!AN59)</f>
        <v>0</v>
      </c>
      <c r="AO59" s="26">
        <f>SUM(DISPUTES_GrpOS:DISPUTES_GrpIS!AO59)</f>
        <v>0</v>
      </c>
      <c r="AP59" s="26">
        <f>SUM(DISPUTES_GrpOS:DISPUTES_GrpIS!AP59)</f>
        <v>0</v>
      </c>
      <c r="AQ59" s="26">
        <f>SUM(DISPUTES_GrpOS:DISPUTES_GrpIS!AQ59)</f>
        <v>0</v>
      </c>
      <c r="AR59" s="26">
        <f>SUM(DISPUTES_GrpOS:DISPUTES_GrpIS!AR59)</f>
        <v>0</v>
      </c>
    </row>
    <row r="60" spans="1:44" x14ac:dyDescent="0.25">
      <c r="A60" s="110" t="str">
        <f t="shared" si="2"/>
        <v>DISPUTES BY SUM INSURED</v>
      </c>
      <c r="B60" s="36"/>
      <c r="C60" s="12" t="s">
        <v>26</v>
      </c>
      <c r="D60" s="53" t="s">
        <v>357</v>
      </c>
      <c r="E60" s="53" t="s">
        <v>512</v>
      </c>
      <c r="F60" s="26">
        <f>SUM(DISPUTES_GrpOS:DISPUTES_GrpIS!F60)</f>
        <v>0</v>
      </c>
      <c r="G60" s="26">
        <f>SUM(DISPUTES_GrpOS:DISPUTES_GrpIS!G60)</f>
        <v>0</v>
      </c>
      <c r="H60" s="26">
        <f>SUM(DISPUTES_GrpOS:DISPUTES_GrpIS!H60)</f>
        <v>0</v>
      </c>
      <c r="I60" s="26">
        <f>SUM(DISPUTES_GrpOS:DISPUTES_GrpIS!I60)</f>
        <v>0</v>
      </c>
      <c r="J60" s="26">
        <f>SUM(DISPUTES_GrpOS:DISPUTES_GrpIS!J60)</f>
        <v>0</v>
      </c>
      <c r="K60" s="26">
        <f>SUM(DISPUTES_GrpOS:DISPUTES_GrpIS!K60)</f>
        <v>0</v>
      </c>
      <c r="L60" s="26">
        <f>SUM(DISPUTES_GrpOS:DISPUTES_GrpIS!L60)</f>
        <v>0</v>
      </c>
      <c r="M60" s="26">
        <f>SUM(DISPUTES_GrpOS:DISPUTES_GrpIS!M60)</f>
        <v>0</v>
      </c>
      <c r="N60" s="26">
        <f>SUM(DISPUTES_GrpOS:DISPUTES_GrpIS!N60)</f>
        <v>0</v>
      </c>
      <c r="O60" s="26">
        <f>SUM(DISPUTES_GrpOS:DISPUTES_GrpIS!O60)</f>
        <v>0</v>
      </c>
      <c r="P60" s="26">
        <f>SUM(DISPUTES_GrpOS:DISPUTES_GrpIS!P60)</f>
        <v>0</v>
      </c>
      <c r="Q60" s="26">
        <f>SUM(DISPUTES_GrpOS:DISPUTES_GrpIS!Q60)</f>
        <v>0</v>
      </c>
      <c r="R60" s="26">
        <f>SUM(DISPUTES_GrpOS:DISPUTES_GrpIS!R60)</f>
        <v>0</v>
      </c>
      <c r="S60" s="26">
        <f>SUM(DISPUTES_GrpOS:DISPUTES_GrpIS!S60)</f>
        <v>0</v>
      </c>
      <c r="T60" s="26">
        <f>SUM(DISPUTES_GrpOS:DISPUTES_GrpIS!T60)</f>
        <v>0</v>
      </c>
      <c r="U60" s="26">
        <f>SUM(DISPUTES_GrpOS:DISPUTES_GrpIS!U60)</f>
        <v>0</v>
      </c>
      <c r="V60" s="26">
        <f>SUM(DISPUTES_GrpOS:DISPUTES_GrpIS!V60)</f>
        <v>0</v>
      </c>
      <c r="W60" s="26">
        <f>SUM(DISPUTES_GrpOS:DISPUTES_GrpIS!W60)</f>
        <v>0</v>
      </c>
      <c r="X60" s="26">
        <f>SUM(DISPUTES_GrpOS:DISPUTES_GrpIS!X60)</f>
        <v>0</v>
      </c>
      <c r="Y60" s="26">
        <f>SUM(DISPUTES_GrpOS:DISPUTES_GrpIS!Y60)</f>
        <v>0</v>
      </c>
      <c r="Z60" s="26">
        <f>SUM(DISPUTES_GrpOS:DISPUTES_GrpIS!Z60)</f>
        <v>0</v>
      </c>
      <c r="AA60" s="26">
        <f>SUM(DISPUTES_GrpOS:DISPUTES_GrpIS!AA60)</f>
        <v>0</v>
      </c>
      <c r="AB60" s="26">
        <f>SUM(DISPUTES_GrpOS:DISPUTES_GrpIS!AB60)</f>
        <v>0</v>
      </c>
      <c r="AC60" s="26">
        <f>SUM(DISPUTES_GrpOS:DISPUTES_GrpIS!AC60)</f>
        <v>0</v>
      </c>
      <c r="AD60" s="26">
        <f>SUM(DISPUTES_GrpOS:DISPUTES_GrpIS!AD60)</f>
        <v>0</v>
      </c>
      <c r="AE60" s="26">
        <f>SUM(DISPUTES_GrpOS:DISPUTES_GrpIS!AE60)</f>
        <v>0</v>
      </c>
      <c r="AF60" s="26">
        <f>SUM(DISPUTES_GrpOS:DISPUTES_GrpIS!AF60)</f>
        <v>0</v>
      </c>
      <c r="AG60" s="26">
        <f>SUM(DISPUTES_GrpOS:DISPUTES_GrpIS!AG60)</f>
        <v>0</v>
      </c>
      <c r="AH60" s="26">
        <f>SUM(DISPUTES_GrpOS:DISPUTES_GrpIS!AH60)</f>
        <v>0</v>
      </c>
      <c r="AI60" s="26">
        <f>SUM(DISPUTES_GrpOS:DISPUTES_GrpIS!AI60)</f>
        <v>0</v>
      </c>
      <c r="AJ60" s="26">
        <f>SUM(DISPUTES_GrpOS:DISPUTES_GrpIS!AJ60)</f>
        <v>0</v>
      </c>
      <c r="AK60" s="26">
        <f>SUM(DISPUTES_GrpOS:DISPUTES_GrpIS!AK60)</f>
        <v>0</v>
      </c>
      <c r="AL60" s="26">
        <f>SUM(DISPUTES_GrpOS:DISPUTES_GrpIS!AL60)</f>
        <v>0</v>
      </c>
      <c r="AM60" s="26">
        <f>SUM(DISPUTES_GrpOS:DISPUTES_GrpIS!AM60)</f>
        <v>0</v>
      </c>
      <c r="AN60" s="26">
        <f>SUM(DISPUTES_GrpOS:DISPUTES_GrpIS!AN60)</f>
        <v>0</v>
      </c>
      <c r="AO60" s="26">
        <f>SUM(DISPUTES_GrpOS:DISPUTES_GrpIS!AO60)</f>
        <v>0</v>
      </c>
      <c r="AP60" s="26">
        <f>SUM(DISPUTES_GrpOS:DISPUTES_GrpIS!AP60)</f>
        <v>0</v>
      </c>
      <c r="AQ60" s="26">
        <f>SUM(DISPUTES_GrpOS:DISPUTES_GrpIS!AQ60)</f>
        <v>0</v>
      </c>
      <c r="AR60" s="26">
        <f>SUM(DISPUTES_GrpOS:DISPUTES_GrpIS!AR60)</f>
        <v>0</v>
      </c>
    </row>
    <row r="61" spans="1:44" x14ac:dyDescent="0.25">
      <c r="A61" s="110" t="str">
        <f t="shared" si="2"/>
        <v>DISPUTES BY SUM INSURED</v>
      </c>
      <c r="B61" s="36"/>
      <c r="C61" s="12" t="s">
        <v>26</v>
      </c>
      <c r="D61" s="53" t="s">
        <v>469</v>
      </c>
      <c r="E61" s="53" t="s">
        <v>231</v>
      </c>
      <c r="F61" s="26">
        <f>SUM(DISPUTES_GrpOS:DISPUTES_GrpIS!F61)</f>
        <v>0</v>
      </c>
      <c r="G61" s="26">
        <f>SUM(DISPUTES_GrpOS:DISPUTES_GrpIS!G61)</f>
        <v>0</v>
      </c>
      <c r="H61" s="26">
        <f>SUM(DISPUTES_GrpOS:DISPUTES_GrpIS!H61)</f>
        <v>0</v>
      </c>
      <c r="I61" s="26">
        <f>SUM(DISPUTES_GrpOS:DISPUTES_GrpIS!I61)</f>
        <v>0</v>
      </c>
      <c r="J61" s="26">
        <f>SUM(DISPUTES_GrpOS:DISPUTES_GrpIS!J61)</f>
        <v>0</v>
      </c>
      <c r="K61" s="26">
        <f>SUM(DISPUTES_GrpOS:DISPUTES_GrpIS!K61)</f>
        <v>0</v>
      </c>
      <c r="L61" s="26">
        <f>SUM(DISPUTES_GrpOS:DISPUTES_GrpIS!L61)</f>
        <v>0</v>
      </c>
      <c r="M61" s="26">
        <f>SUM(DISPUTES_GrpOS:DISPUTES_GrpIS!M61)</f>
        <v>0</v>
      </c>
      <c r="N61" s="26">
        <f>SUM(DISPUTES_GrpOS:DISPUTES_GrpIS!N61)</f>
        <v>0</v>
      </c>
      <c r="O61" s="26">
        <f>SUM(DISPUTES_GrpOS:DISPUTES_GrpIS!O61)</f>
        <v>0</v>
      </c>
      <c r="P61" s="26">
        <f>SUM(DISPUTES_GrpOS:DISPUTES_GrpIS!P61)</f>
        <v>0</v>
      </c>
      <c r="Q61" s="26">
        <f>SUM(DISPUTES_GrpOS:DISPUTES_GrpIS!Q61)</f>
        <v>0</v>
      </c>
      <c r="R61" s="26">
        <f>SUM(DISPUTES_GrpOS:DISPUTES_GrpIS!R61)</f>
        <v>0</v>
      </c>
      <c r="S61" s="26">
        <f>SUM(DISPUTES_GrpOS:DISPUTES_GrpIS!S61)</f>
        <v>0</v>
      </c>
      <c r="T61" s="26">
        <f>SUM(DISPUTES_GrpOS:DISPUTES_GrpIS!T61)</f>
        <v>0</v>
      </c>
      <c r="U61" s="26">
        <f>SUM(DISPUTES_GrpOS:DISPUTES_GrpIS!U61)</f>
        <v>0</v>
      </c>
      <c r="V61" s="26">
        <f>SUM(DISPUTES_GrpOS:DISPUTES_GrpIS!V61)</f>
        <v>0</v>
      </c>
      <c r="W61" s="26">
        <f>SUM(DISPUTES_GrpOS:DISPUTES_GrpIS!W61)</f>
        <v>0</v>
      </c>
      <c r="X61" s="26">
        <f>SUM(DISPUTES_GrpOS:DISPUTES_GrpIS!X61)</f>
        <v>0</v>
      </c>
      <c r="Y61" s="26">
        <f>SUM(DISPUTES_GrpOS:DISPUTES_GrpIS!Y61)</f>
        <v>0</v>
      </c>
      <c r="Z61" s="26">
        <f>SUM(DISPUTES_GrpOS:DISPUTES_GrpIS!Z61)</f>
        <v>0</v>
      </c>
      <c r="AA61" s="26">
        <f>SUM(DISPUTES_GrpOS:DISPUTES_GrpIS!AA61)</f>
        <v>0</v>
      </c>
      <c r="AB61" s="26">
        <f>SUM(DISPUTES_GrpOS:DISPUTES_GrpIS!AB61)</f>
        <v>0</v>
      </c>
      <c r="AC61" s="26">
        <f>SUM(DISPUTES_GrpOS:DISPUTES_GrpIS!AC61)</f>
        <v>0</v>
      </c>
      <c r="AD61" s="26">
        <f>SUM(DISPUTES_GrpOS:DISPUTES_GrpIS!AD61)</f>
        <v>0</v>
      </c>
      <c r="AE61" s="26">
        <f>SUM(DISPUTES_GrpOS:DISPUTES_GrpIS!AE61)</f>
        <v>0</v>
      </c>
      <c r="AF61" s="26">
        <f>SUM(DISPUTES_GrpOS:DISPUTES_GrpIS!AF61)</f>
        <v>0</v>
      </c>
      <c r="AG61" s="26">
        <f>SUM(DISPUTES_GrpOS:DISPUTES_GrpIS!AG61)</f>
        <v>0</v>
      </c>
      <c r="AH61" s="26">
        <f>SUM(DISPUTES_GrpOS:DISPUTES_GrpIS!AH61)</f>
        <v>0</v>
      </c>
      <c r="AI61" s="26">
        <f>SUM(DISPUTES_GrpOS:DISPUTES_GrpIS!AI61)</f>
        <v>0</v>
      </c>
      <c r="AJ61" s="26">
        <f>SUM(DISPUTES_GrpOS:DISPUTES_GrpIS!AJ61)</f>
        <v>0</v>
      </c>
      <c r="AK61" s="26">
        <f>SUM(DISPUTES_GrpOS:DISPUTES_GrpIS!AK61)</f>
        <v>0</v>
      </c>
      <c r="AL61" s="26">
        <f>SUM(DISPUTES_GrpOS:DISPUTES_GrpIS!AL61)</f>
        <v>0</v>
      </c>
      <c r="AM61" s="26">
        <f>SUM(DISPUTES_GrpOS:DISPUTES_GrpIS!AM61)</f>
        <v>0</v>
      </c>
      <c r="AN61" s="26">
        <f>SUM(DISPUTES_GrpOS:DISPUTES_GrpIS!AN61)</f>
        <v>0</v>
      </c>
      <c r="AO61" s="26">
        <f>SUM(DISPUTES_GrpOS:DISPUTES_GrpIS!AO61)</f>
        <v>0</v>
      </c>
      <c r="AP61" s="26">
        <f>SUM(DISPUTES_GrpOS:DISPUTES_GrpIS!AP61)</f>
        <v>0</v>
      </c>
      <c r="AQ61" s="26">
        <f>SUM(DISPUTES_GrpOS:DISPUTES_GrpIS!AQ61)</f>
        <v>0</v>
      </c>
      <c r="AR61" s="26">
        <f>SUM(DISPUTES_GrpOS:DISPUTES_GrpIS!AR61)</f>
        <v>0</v>
      </c>
    </row>
    <row r="62" spans="1:44" x14ac:dyDescent="0.25">
      <c r="A62" s="110" t="str">
        <f t="shared" si="2"/>
        <v>DISPUTES BY SUM INSURED</v>
      </c>
      <c r="B62" s="36"/>
      <c r="C62" s="12" t="s">
        <v>26</v>
      </c>
      <c r="D62" s="53" t="s">
        <v>260</v>
      </c>
      <c r="E62" s="53" t="s">
        <v>232</v>
      </c>
      <c r="F62" s="26">
        <f>SUM(DISPUTES_GrpOS:DISPUTES_GrpIS!F62)</f>
        <v>0</v>
      </c>
      <c r="G62" s="26">
        <f>SUM(DISPUTES_GrpOS:DISPUTES_GrpIS!G62)</f>
        <v>0</v>
      </c>
      <c r="H62" s="26">
        <f>SUM(DISPUTES_GrpOS:DISPUTES_GrpIS!H62)</f>
        <v>0</v>
      </c>
      <c r="I62" s="26">
        <f>SUM(DISPUTES_GrpOS:DISPUTES_GrpIS!I62)</f>
        <v>0</v>
      </c>
      <c r="J62" s="26">
        <f>SUM(DISPUTES_GrpOS:DISPUTES_GrpIS!J62)</f>
        <v>0</v>
      </c>
      <c r="K62" s="26">
        <f>SUM(DISPUTES_GrpOS:DISPUTES_GrpIS!K62)</f>
        <v>0</v>
      </c>
      <c r="L62" s="26">
        <f>SUM(DISPUTES_GrpOS:DISPUTES_GrpIS!L62)</f>
        <v>0</v>
      </c>
      <c r="M62" s="26">
        <f>SUM(DISPUTES_GrpOS:DISPUTES_GrpIS!M62)</f>
        <v>0</v>
      </c>
      <c r="N62" s="26">
        <f>SUM(DISPUTES_GrpOS:DISPUTES_GrpIS!N62)</f>
        <v>0</v>
      </c>
      <c r="O62" s="26">
        <f>SUM(DISPUTES_GrpOS:DISPUTES_GrpIS!O62)</f>
        <v>0</v>
      </c>
      <c r="P62" s="26">
        <f>SUM(DISPUTES_GrpOS:DISPUTES_GrpIS!P62)</f>
        <v>0</v>
      </c>
      <c r="Q62" s="26">
        <f>SUM(DISPUTES_GrpOS:DISPUTES_GrpIS!Q62)</f>
        <v>0</v>
      </c>
      <c r="R62" s="26">
        <f>SUM(DISPUTES_GrpOS:DISPUTES_GrpIS!R62)</f>
        <v>0</v>
      </c>
      <c r="S62" s="26">
        <f>SUM(DISPUTES_GrpOS:DISPUTES_GrpIS!S62)</f>
        <v>0</v>
      </c>
      <c r="T62" s="26">
        <f>SUM(DISPUTES_GrpOS:DISPUTES_GrpIS!T62)</f>
        <v>0</v>
      </c>
      <c r="U62" s="26">
        <f>SUM(DISPUTES_GrpOS:DISPUTES_GrpIS!U62)</f>
        <v>0</v>
      </c>
      <c r="V62" s="26">
        <f>SUM(DISPUTES_GrpOS:DISPUTES_GrpIS!V62)</f>
        <v>0</v>
      </c>
      <c r="W62" s="26">
        <f>SUM(DISPUTES_GrpOS:DISPUTES_GrpIS!W62)</f>
        <v>0</v>
      </c>
      <c r="X62" s="26">
        <f>SUM(DISPUTES_GrpOS:DISPUTES_GrpIS!X62)</f>
        <v>0</v>
      </c>
      <c r="Y62" s="26">
        <f>SUM(DISPUTES_GrpOS:DISPUTES_GrpIS!Y62)</f>
        <v>0</v>
      </c>
      <c r="Z62" s="26">
        <f>SUM(DISPUTES_GrpOS:DISPUTES_GrpIS!Z62)</f>
        <v>0</v>
      </c>
      <c r="AA62" s="26">
        <f>SUM(DISPUTES_GrpOS:DISPUTES_GrpIS!AA62)</f>
        <v>0</v>
      </c>
      <c r="AB62" s="26">
        <f>SUM(DISPUTES_GrpOS:DISPUTES_GrpIS!AB62)</f>
        <v>0</v>
      </c>
      <c r="AC62" s="26">
        <f>SUM(DISPUTES_GrpOS:DISPUTES_GrpIS!AC62)</f>
        <v>0</v>
      </c>
      <c r="AD62" s="26">
        <f>SUM(DISPUTES_GrpOS:DISPUTES_GrpIS!AD62)</f>
        <v>0</v>
      </c>
      <c r="AE62" s="26">
        <f>SUM(DISPUTES_GrpOS:DISPUTES_GrpIS!AE62)</f>
        <v>0</v>
      </c>
      <c r="AF62" s="26">
        <f>SUM(DISPUTES_GrpOS:DISPUTES_GrpIS!AF62)</f>
        <v>0</v>
      </c>
      <c r="AG62" s="26">
        <f>SUM(DISPUTES_GrpOS:DISPUTES_GrpIS!AG62)</f>
        <v>0</v>
      </c>
      <c r="AH62" s="26">
        <f>SUM(DISPUTES_GrpOS:DISPUTES_GrpIS!AH62)</f>
        <v>0</v>
      </c>
      <c r="AI62" s="26">
        <f>SUM(DISPUTES_GrpOS:DISPUTES_GrpIS!AI62)</f>
        <v>0</v>
      </c>
      <c r="AJ62" s="26">
        <f>SUM(DISPUTES_GrpOS:DISPUTES_GrpIS!AJ62)</f>
        <v>0</v>
      </c>
      <c r="AK62" s="26">
        <f>SUM(DISPUTES_GrpOS:DISPUTES_GrpIS!AK62)</f>
        <v>0</v>
      </c>
      <c r="AL62" s="26">
        <f>SUM(DISPUTES_GrpOS:DISPUTES_GrpIS!AL62)</f>
        <v>0</v>
      </c>
      <c r="AM62" s="26">
        <f>SUM(DISPUTES_GrpOS:DISPUTES_GrpIS!AM62)</f>
        <v>0</v>
      </c>
      <c r="AN62" s="26">
        <f>SUM(DISPUTES_GrpOS:DISPUTES_GrpIS!AN62)</f>
        <v>0</v>
      </c>
      <c r="AO62" s="26">
        <f>SUM(DISPUTES_GrpOS:DISPUTES_GrpIS!AO62)</f>
        <v>0</v>
      </c>
      <c r="AP62" s="26">
        <f>SUM(DISPUTES_GrpOS:DISPUTES_GrpIS!AP62)</f>
        <v>0</v>
      </c>
      <c r="AQ62" s="26">
        <f>SUM(DISPUTES_GrpOS:DISPUTES_GrpIS!AQ62)</f>
        <v>0</v>
      </c>
      <c r="AR62" s="26">
        <f>SUM(DISPUTES_GrpOS:DISPUTES_GrpIS!AR62)</f>
        <v>0</v>
      </c>
    </row>
    <row r="63" spans="1:44" x14ac:dyDescent="0.25">
      <c r="A63" s="110" t="str">
        <f t="shared" si="2"/>
        <v>DISPUTES BY SUM INSURED</v>
      </c>
      <c r="B63" s="36"/>
      <c r="C63" s="12" t="s">
        <v>26</v>
      </c>
      <c r="D63" s="53" t="s">
        <v>261</v>
      </c>
      <c r="E63" s="53" t="s">
        <v>513</v>
      </c>
      <c r="F63" s="26">
        <f>SUM(DISPUTES_GrpOS:DISPUTES_GrpIS!F63)</f>
        <v>0</v>
      </c>
      <c r="G63" s="26">
        <f>SUM(DISPUTES_GrpOS:DISPUTES_GrpIS!G63)</f>
        <v>0</v>
      </c>
      <c r="H63" s="26">
        <f>SUM(DISPUTES_GrpOS:DISPUTES_GrpIS!H63)</f>
        <v>0</v>
      </c>
      <c r="I63" s="26">
        <f>SUM(DISPUTES_GrpOS:DISPUTES_GrpIS!I63)</f>
        <v>0</v>
      </c>
      <c r="J63" s="26">
        <f>SUM(DISPUTES_GrpOS:DISPUTES_GrpIS!J63)</f>
        <v>0</v>
      </c>
      <c r="K63" s="26">
        <f>SUM(DISPUTES_GrpOS:DISPUTES_GrpIS!K63)</f>
        <v>0</v>
      </c>
      <c r="L63" s="26">
        <f>SUM(DISPUTES_GrpOS:DISPUTES_GrpIS!L63)</f>
        <v>0</v>
      </c>
      <c r="M63" s="26">
        <f>SUM(DISPUTES_GrpOS:DISPUTES_GrpIS!M63)</f>
        <v>0</v>
      </c>
      <c r="N63" s="26">
        <f>SUM(DISPUTES_GrpOS:DISPUTES_GrpIS!N63)</f>
        <v>0</v>
      </c>
      <c r="O63" s="26">
        <f>SUM(DISPUTES_GrpOS:DISPUTES_GrpIS!O63)</f>
        <v>0</v>
      </c>
      <c r="P63" s="26">
        <f>SUM(DISPUTES_GrpOS:DISPUTES_GrpIS!P63)</f>
        <v>0</v>
      </c>
      <c r="Q63" s="26">
        <f>SUM(DISPUTES_GrpOS:DISPUTES_GrpIS!Q63)</f>
        <v>0</v>
      </c>
      <c r="R63" s="26">
        <f>SUM(DISPUTES_GrpOS:DISPUTES_GrpIS!R63)</f>
        <v>0</v>
      </c>
      <c r="S63" s="26">
        <f>SUM(DISPUTES_GrpOS:DISPUTES_GrpIS!S63)</f>
        <v>0</v>
      </c>
      <c r="T63" s="26">
        <f>SUM(DISPUTES_GrpOS:DISPUTES_GrpIS!T63)</f>
        <v>0</v>
      </c>
      <c r="U63" s="26">
        <f>SUM(DISPUTES_GrpOS:DISPUTES_GrpIS!U63)</f>
        <v>0</v>
      </c>
      <c r="V63" s="26">
        <f>SUM(DISPUTES_GrpOS:DISPUTES_GrpIS!V63)</f>
        <v>0</v>
      </c>
      <c r="W63" s="26">
        <f>SUM(DISPUTES_GrpOS:DISPUTES_GrpIS!W63)</f>
        <v>0</v>
      </c>
      <c r="X63" s="26">
        <f>SUM(DISPUTES_GrpOS:DISPUTES_GrpIS!X63)</f>
        <v>0</v>
      </c>
      <c r="Y63" s="26">
        <f>SUM(DISPUTES_GrpOS:DISPUTES_GrpIS!Y63)</f>
        <v>0</v>
      </c>
      <c r="Z63" s="26">
        <f>SUM(DISPUTES_GrpOS:DISPUTES_GrpIS!Z63)</f>
        <v>0</v>
      </c>
      <c r="AA63" s="26">
        <f>SUM(DISPUTES_GrpOS:DISPUTES_GrpIS!AA63)</f>
        <v>0</v>
      </c>
      <c r="AB63" s="26">
        <f>SUM(DISPUTES_GrpOS:DISPUTES_GrpIS!AB63)</f>
        <v>0</v>
      </c>
      <c r="AC63" s="26">
        <f>SUM(DISPUTES_GrpOS:DISPUTES_GrpIS!AC63)</f>
        <v>0</v>
      </c>
      <c r="AD63" s="26">
        <f>SUM(DISPUTES_GrpOS:DISPUTES_GrpIS!AD63)</f>
        <v>0</v>
      </c>
      <c r="AE63" s="26">
        <f>SUM(DISPUTES_GrpOS:DISPUTES_GrpIS!AE63)</f>
        <v>0</v>
      </c>
      <c r="AF63" s="26">
        <f>SUM(DISPUTES_GrpOS:DISPUTES_GrpIS!AF63)</f>
        <v>0</v>
      </c>
      <c r="AG63" s="26">
        <f>SUM(DISPUTES_GrpOS:DISPUTES_GrpIS!AG63)</f>
        <v>0</v>
      </c>
      <c r="AH63" s="26">
        <f>SUM(DISPUTES_GrpOS:DISPUTES_GrpIS!AH63)</f>
        <v>0</v>
      </c>
      <c r="AI63" s="26">
        <f>SUM(DISPUTES_GrpOS:DISPUTES_GrpIS!AI63)</f>
        <v>0</v>
      </c>
      <c r="AJ63" s="26">
        <f>SUM(DISPUTES_GrpOS:DISPUTES_GrpIS!AJ63)</f>
        <v>0</v>
      </c>
      <c r="AK63" s="26">
        <f>SUM(DISPUTES_GrpOS:DISPUTES_GrpIS!AK63)</f>
        <v>0</v>
      </c>
      <c r="AL63" s="26">
        <f>SUM(DISPUTES_GrpOS:DISPUTES_GrpIS!AL63)</f>
        <v>0</v>
      </c>
      <c r="AM63" s="26">
        <f>SUM(DISPUTES_GrpOS:DISPUTES_GrpIS!AM63)</f>
        <v>0</v>
      </c>
      <c r="AN63" s="26">
        <f>SUM(DISPUTES_GrpOS:DISPUTES_GrpIS!AN63)</f>
        <v>0</v>
      </c>
      <c r="AO63" s="26">
        <f>SUM(DISPUTES_GrpOS:DISPUTES_GrpIS!AO63)</f>
        <v>0</v>
      </c>
      <c r="AP63" s="26">
        <f>SUM(DISPUTES_GrpOS:DISPUTES_GrpIS!AP63)</f>
        <v>0</v>
      </c>
      <c r="AQ63" s="26">
        <f>SUM(DISPUTES_GrpOS:DISPUTES_GrpIS!AQ63)</f>
        <v>0</v>
      </c>
      <c r="AR63" s="26">
        <f>SUM(DISPUTES_GrpOS:DISPUTES_GrpIS!AR63)</f>
        <v>0</v>
      </c>
    </row>
    <row r="64" spans="1:44" x14ac:dyDescent="0.25">
      <c r="A64" s="110"/>
      <c r="B64" s="36"/>
      <c r="C64" s="12"/>
      <c r="D64" s="92"/>
      <c r="E64" s="92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</row>
    <row r="65" spans="1:44" x14ac:dyDescent="0.25">
      <c r="A65" s="110" t="str">
        <f t="shared" si="2"/>
        <v>DISPUTES BY SUM INSURED</v>
      </c>
      <c r="B65" s="36"/>
      <c r="C65" s="12" t="s">
        <v>27</v>
      </c>
      <c r="D65" s="53" t="s">
        <v>352</v>
      </c>
      <c r="E65" s="53" t="s">
        <v>233</v>
      </c>
      <c r="F65" s="26">
        <f>SUM(DISPUTES_GrpOS:DISPUTES_GrpIS!F65)</f>
        <v>0</v>
      </c>
      <c r="G65" s="26">
        <f>SUM(DISPUTES_GrpOS:DISPUTES_GrpIS!G65)</f>
        <v>0</v>
      </c>
      <c r="H65" s="26">
        <f>SUM(DISPUTES_GrpOS:DISPUTES_GrpIS!H65)</f>
        <v>0</v>
      </c>
      <c r="I65" s="26">
        <f>SUM(DISPUTES_GrpOS:DISPUTES_GrpIS!I65)</f>
        <v>0</v>
      </c>
      <c r="J65" s="26">
        <f>SUM(DISPUTES_GrpOS:DISPUTES_GrpIS!J65)</f>
        <v>0</v>
      </c>
      <c r="K65" s="26">
        <f>SUM(DISPUTES_GrpOS:DISPUTES_GrpIS!K65)</f>
        <v>0</v>
      </c>
      <c r="L65" s="26">
        <f>SUM(DISPUTES_GrpOS:DISPUTES_GrpIS!L65)</f>
        <v>0</v>
      </c>
      <c r="M65" s="26">
        <f>SUM(DISPUTES_GrpOS:DISPUTES_GrpIS!M65)</f>
        <v>0</v>
      </c>
      <c r="N65" s="26">
        <f>SUM(DISPUTES_GrpOS:DISPUTES_GrpIS!N65)</f>
        <v>0</v>
      </c>
      <c r="O65" s="26">
        <f>SUM(DISPUTES_GrpOS:DISPUTES_GrpIS!O65)</f>
        <v>0</v>
      </c>
      <c r="P65" s="26">
        <f>SUM(DISPUTES_GrpOS:DISPUTES_GrpIS!P65)</f>
        <v>0</v>
      </c>
      <c r="Q65" s="26">
        <f>SUM(DISPUTES_GrpOS:DISPUTES_GrpIS!Q65)</f>
        <v>0</v>
      </c>
      <c r="R65" s="26">
        <f>SUM(DISPUTES_GrpOS:DISPUTES_GrpIS!R65)</f>
        <v>0</v>
      </c>
      <c r="S65" s="26">
        <f>SUM(DISPUTES_GrpOS:DISPUTES_GrpIS!S65)</f>
        <v>0</v>
      </c>
      <c r="T65" s="26">
        <f>SUM(DISPUTES_GrpOS:DISPUTES_GrpIS!T65)</f>
        <v>0</v>
      </c>
      <c r="U65" s="26">
        <f>SUM(DISPUTES_GrpOS:DISPUTES_GrpIS!U65)</f>
        <v>0</v>
      </c>
      <c r="V65" s="26">
        <f>SUM(DISPUTES_GrpOS:DISPUTES_GrpIS!V65)</f>
        <v>0</v>
      </c>
      <c r="W65" s="26">
        <f>SUM(DISPUTES_GrpOS:DISPUTES_GrpIS!W65)</f>
        <v>0</v>
      </c>
      <c r="X65" s="26">
        <f>SUM(DISPUTES_GrpOS:DISPUTES_GrpIS!X65)</f>
        <v>0</v>
      </c>
      <c r="Y65" s="26">
        <f>SUM(DISPUTES_GrpOS:DISPUTES_GrpIS!Y65)</f>
        <v>0</v>
      </c>
      <c r="Z65" s="26">
        <f>SUM(DISPUTES_GrpOS:DISPUTES_GrpIS!Z65)</f>
        <v>0</v>
      </c>
      <c r="AA65" s="26">
        <f>SUM(DISPUTES_GrpOS:DISPUTES_GrpIS!AA65)</f>
        <v>0</v>
      </c>
      <c r="AB65" s="26">
        <f>SUM(DISPUTES_GrpOS:DISPUTES_GrpIS!AB65)</f>
        <v>0</v>
      </c>
      <c r="AC65" s="26">
        <f>SUM(DISPUTES_GrpOS:DISPUTES_GrpIS!AC65)</f>
        <v>0</v>
      </c>
      <c r="AD65" s="26">
        <f>SUM(DISPUTES_GrpOS:DISPUTES_GrpIS!AD65)</f>
        <v>0</v>
      </c>
      <c r="AE65" s="26">
        <f>SUM(DISPUTES_GrpOS:DISPUTES_GrpIS!AE65)</f>
        <v>0</v>
      </c>
      <c r="AF65" s="26">
        <f>SUM(DISPUTES_GrpOS:DISPUTES_GrpIS!AF65)</f>
        <v>0</v>
      </c>
      <c r="AG65" s="26">
        <f>SUM(DISPUTES_GrpOS:DISPUTES_GrpIS!AG65)</f>
        <v>0</v>
      </c>
      <c r="AH65" s="26">
        <f>SUM(DISPUTES_GrpOS:DISPUTES_GrpIS!AH65)</f>
        <v>0</v>
      </c>
      <c r="AI65" s="26">
        <f>SUM(DISPUTES_GrpOS:DISPUTES_GrpIS!AI65)</f>
        <v>0</v>
      </c>
      <c r="AJ65" s="26">
        <f>SUM(DISPUTES_GrpOS:DISPUTES_GrpIS!AJ65)</f>
        <v>0</v>
      </c>
      <c r="AK65" s="26">
        <f>SUM(DISPUTES_GrpOS:DISPUTES_GrpIS!AK65)</f>
        <v>0</v>
      </c>
      <c r="AL65" s="26">
        <f>SUM(DISPUTES_GrpOS:DISPUTES_GrpIS!AL65)</f>
        <v>0</v>
      </c>
      <c r="AM65" s="26">
        <f>SUM(DISPUTES_GrpOS:DISPUTES_GrpIS!AM65)</f>
        <v>0</v>
      </c>
      <c r="AN65" s="26">
        <f>SUM(DISPUTES_GrpOS:DISPUTES_GrpIS!AN65)</f>
        <v>0</v>
      </c>
      <c r="AO65" s="26">
        <f>SUM(DISPUTES_GrpOS:DISPUTES_GrpIS!AO65)</f>
        <v>0</v>
      </c>
      <c r="AP65" s="26">
        <f>SUM(DISPUTES_GrpOS:DISPUTES_GrpIS!AP65)</f>
        <v>0</v>
      </c>
      <c r="AQ65" s="26">
        <f>SUM(DISPUTES_GrpOS:DISPUTES_GrpIS!AQ65)</f>
        <v>0</v>
      </c>
      <c r="AR65" s="26">
        <f>SUM(DISPUTES_GrpOS:DISPUTES_GrpIS!AR65)</f>
        <v>0</v>
      </c>
    </row>
    <row r="66" spans="1:44" x14ac:dyDescent="0.25">
      <c r="A66" s="110"/>
      <c r="B66" s="36"/>
      <c r="C66" s="12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</row>
    <row r="67" spans="1:44" x14ac:dyDescent="0.25">
      <c r="A67" s="110"/>
      <c r="B67" s="36"/>
      <c r="C67" s="12"/>
      <c r="D67" s="67" t="s">
        <v>514</v>
      </c>
      <c r="E67" s="53"/>
      <c r="F67" s="69">
        <f>SUM(DISPUTES_GrpOS:DISPUTES_GrpIS!F67)</f>
        <v>0</v>
      </c>
      <c r="G67" s="69">
        <f>SUM(DISPUTES_GrpOS:DISPUTES_GrpIS!G67)</f>
        <v>0</v>
      </c>
      <c r="H67" s="69">
        <f>SUM(DISPUTES_GrpOS:DISPUTES_GrpIS!H67)</f>
        <v>0</v>
      </c>
      <c r="I67" s="69">
        <f>SUM(DISPUTES_GrpOS:DISPUTES_GrpIS!I67)</f>
        <v>0</v>
      </c>
      <c r="J67" s="69">
        <f>SUM(DISPUTES_GrpOS:DISPUTES_GrpIS!J67)</f>
        <v>0</v>
      </c>
      <c r="K67" s="69">
        <f>SUM(DISPUTES_GrpOS:DISPUTES_GrpIS!K67)</f>
        <v>0</v>
      </c>
      <c r="L67" s="69">
        <f>SUM(DISPUTES_GrpOS:DISPUTES_GrpIS!L67)</f>
        <v>0</v>
      </c>
      <c r="M67" s="69">
        <f>SUM(DISPUTES_GrpOS:DISPUTES_GrpIS!M67)</f>
        <v>0</v>
      </c>
      <c r="N67" s="69">
        <f>SUM(DISPUTES_GrpOS:DISPUTES_GrpIS!N67)</f>
        <v>0</v>
      </c>
      <c r="O67" s="69">
        <f>SUM(DISPUTES_GrpOS:DISPUTES_GrpIS!O67)</f>
        <v>0</v>
      </c>
      <c r="P67" s="69">
        <f>SUM(DISPUTES_GrpOS:DISPUTES_GrpIS!P67)</f>
        <v>0</v>
      </c>
      <c r="Q67" s="69">
        <f>SUM(DISPUTES_GrpOS:DISPUTES_GrpIS!Q67)</f>
        <v>0</v>
      </c>
      <c r="R67" s="69">
        <f>SUM(DISPUTES_GrpOS:DISPUTES_GrpIS!R67)</f>
        <v>0</v>
      </c>
      <c r="S67" s="69">
        <f>SUM(DISPUTES_GrpOS:DISPUTES_GrpIS!S67)</f>
        <v>0</v>
      </c>
      <c r="T67" s="69">
        <f>SUM(DISPUTES_GrpOS:DISPUTES_GrpIS!T67)</f>
        <v>0</v>
      </c>
      <c r="U67" s="69">
        <f>SUM(DISPUTES_GrpOS:DISPUTES_GrpIS!U67)</f>
        <v>0</v>
      </c>
      <c r="V67" s="69">
        <f>SUM(DISPUTES_GrpOS:DISPUTES_GrpIS!V67)</f>
        <v>0</v>
      </c>
      <c r="W67" s="69">
        <f>SUM(DISPUTES_GrpOS:DISPUTES_GrpIS!W67)</f>
        <v>0</v>
      </c>
      <c r="X67" s="69">
        <f>SUM(DISPUTES_GrpOS:DISPUTES_GrpIS!X67)</f>
        <v>0</v>
      </c>
      <c r="Y67" s="69">
        <f>SUM(DISPUTES_GrpOS:DISPUTES_GrpIS!Y67)</f>
        <v>0</v>
      </c>
      <c r="Z67" s="69">
        <f>SUM(DISPUTES_GrpOS:DISPUTES_GrpIS!Z67)</f>
        <v>0</v>
      </c>
      <c r="AA67" s="69">
        <f>SUM(DISPUTES_GrpOS:DISPUTES_GrpIS!AA67)</f>
        <v>0</v>
      </c>
      <c r="AB67" s="69">
        <f>SUM(DISPUTES_GrpOS:DISPUTES_GrpIS!AB67)</f>
        <v>0</v>
      </c>
      <c r="AC67" s="69">
        <f>SUM(DISPUTES_GrpOS:DISPUTES_GrpIS!AC67)</f>
        <v>0</v>
      </c>
      <c r="AD67" s="69">
        <f>SUM(DISPUTES_GrpOS:DISPUTES_GrpIS!AD67)</f>
        <v>0</v>
      </c>
      <c r="AE67" s="69">
        <f>SUM(DISPUTES_GrpOS:DISPUTES_GrpIS!AE67)</f>
        <v>0</v>
      </c>
      <c r="AF67" s="69">
        <f>SUM(DISPUTES_GrpOS:DISPUTES_GrpIS!AF67)</f>
        <v>0</v>
      </c>
      <c r="AG67" s="69">
        <f>SUM(DISPUTES_GrpOS:DISPUTES_GrpIS!AG67)</f>
        <v>0</v>
      </c>
      <c r="AH67" s="69">
        <f>SUM(DISPUTES_GrpOS:DISPUTES_GrpIS!AH67)</f>
        <v>0</v>
      </c>
      <c r="AI67" s="69">
        <f>SUM(DISPUTES_GrpOS:DISPUTES_GrpIS!AI67)</f>
        <v>0</v>
      </c>
      <c r="AJ67" s="69">
        <f>SUM(DISPUTES_GrpOS:DISPUTES_GrpIS!AJ67)</f>
        <v>0</v>
      </c>
      <c r="AK67" s="69">
        <f>SUM(DISPUTES_GrpOS:DISPUTES_GrpIS!AK67)</f>
        <v>0</v>
      </c>
      <c r="AL67" s="69">
        <f>SUM(DISPUTES_GrpOS:DISPUTES_GrpIS!AL67)</f>
        <v>0</v>
      </c>
      <c r="AM67" s="69">
        <f>SUM(DISPUTES_GrpOS:DISPUTES_GrpIS!AM67)</f>
        <v>0</v>
      </c>
      <c r="AN67" s="69">
        <f>SUM(DISPUTES_GrpOS:DISPUTES_GrpIS!AN67)</f>
        <v>0</v>
      </c>
      <c r="AO67" s="69">
        <f>SUM(DISPUTES_GrpOS:DISPUTES_GrpIS!AO67)</f>
        <v>0</v>
      </c>
      <c r="AP67" s="69">
        <f>SUM(DISPUTES_GrpOS:DISPUTES_GrpIS!AP67)</f>
        <v>0</v>
      </c>
      <c r="AQ67" s="69">
        <f>SUM(DISPUTES_GrpOS:DISPUTES_GrpIS!AQ67)</f>
        <v>0</v>
      </c>
      <c r="AR67" s="69">
        <f>SUM(DISPUTES_GrpOS:DISPUTES_GrpIS!AR67)</f>
        <v>0</v>
      </c>
    </row>
    <row r="68" spans="1:44" x14ac:dyDescent="0.25">
      <c r="A68" s="110"/>
      <c r="B68" s="36"/>
      <c r="C68" s="12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</row>
    <row r="69" spans="1:44" x14ac:dyDescent="0.25">
      <c r="A69" s="113"/>
      <c r="D69" s="114" t="s">
        <v>178</v>
      </c>
      <c r="E69" s="114"/>
      <c r="F69" s="51" t="s">
        <v>76</v>
      </c>
      <c r="G69" s="51" t="s">
        <v>76</v>
      </c>
      <c r="H69" s="51" t="s">
        <v>76</v>
      </c>
      <c r="I69" s="51" t="s">
        <v>76</v>
      </c>
      <c r="J69" s="51" t="s">
        <v>76</v>
      </c>
      <c r="K69" s="51" t="s">
        <v>76</v>
      </c>
      <c r="L69" s="128" t="s">
        <v>75</v>
      </c>
      <c r="M69" s="51" t="s">
        <v>76</v>
      </c>
      <c r="N69" s="51" t="s">
        <v>76</v>
      </c>
      <c r="O69" s="51" t="s">
        <v>76</v>
      </c>
      <c r="P69" s="51" t="s">
        <v>76</v>
      </c>
      <c r="Q69" s="51" t="s">
        <v>76</v>
      </c>
      <c r="R69" s="51" t="s">
        <v>76</v>
      </c>
      <c r="S69" s="51" t="s">
        <v>76</v>
      </c>
      <c r="T69" s="51" t="s">
        <v>76</v>
      </c>
      <c r="U69" s="51" t="s">
        <v>76</v>
      </c>
      <c r="V69" s="51" t="s">
        <v>76</v>
      </c>
      <c r="W69" s="51" t="s">
        <v>76</v>
      </c>
      <c r="X69" s="51" t="s">
        <v>76</v>
      </c>
      <c r="Y69" s="128" t="s">
        <v>75</v>
      </c>
      <c r="Z69" s="51" t="s">
        <v>76</v>
      </c>
      <c r="AA69" s="51" t="s">
        <v>76</v>
      </c>
      <c r="AB69" s="51" t="s">
        <v>76</v>
      </c>
      <c r="AC69" s="51" t="s">
        <v>76</v>
      </c>
      <c r="AD69" s="51" t="s">
        <v>76</v>
      </c>
      <c r="AE69" s="51" t="s">
        <v>76</v>
      </c>
      <c r="AF69" s="51" t="s">
        <v>76</v>
      </c>
      <c r="AG69" s="51" t="s">
        <v>76</v>
      </c>
      <c r="AH69" s="51" t="s">
        <v>76</v>
      </c>
      <c r="AI69" s="51" t="s">
        <v>76</v>
      </c>
      <c r="AJ69" s="51" t="s">
        <v>76</v>
      </c>
      <c r="AK69" s="51" t="s">
        <v>76</v>
      </c>
      <c r="AL69" s="128" t="s">
        <v>75</v>
      </c>
      <c r="AM69" s="51" t="s">
        <v>76</v>
      </c>
      <c r="AN69" s="51" t="s">
        <v>76</v>
      </c>
      <c r="AO69" s="51" t="s">
        <v>76</v>
      </c>
      <c r="AP69" s="51" t="s">
        <v>76</v>
      </c>
      <c r="AQ69" s="51" t="s">
        <v>76</v>
      </c>
      <c r="AR69" s="51" t="s">
        <v>76</v>
      </c>
    </row>
    <row r="70" spans="1:44" x14ac:dyDescent="0.25">
      <c r="A70" s="110" t="str">
        <f>D69</f>
        <v>DISPUTE PAYMENT AMOUNTS (RESOLVED)</v>
      </c>
      <c r="B70" s="36"/>
      <c r="C70" s="12" t="s">
        <v>25</v>
      </c>
      <c r="D70" s="53" t="s">
        <v>351</v>
      </c>
      <c r="E70" s="53" t="s">
        <v>225</v>
      </c>
      <c r="F70" s="26">
        <f>SUM(DISPUTES_GrpOS:DISPUTES_GrpIS!F70)</f>
        <v>0</v>
      </c>
      <c r="G70" s="26">
        <f>SUM(DISPUTES_GrpOS:DISPUTES_GrpIS!G70)</f>
        <v>0</v>
      </c>
      <c r="H70" s="26">
        <f>SUM(DISPUTES_GrpOS:DISPUTES_GrpIS!H70)</f>
        <v>0</v>
      </c>
      <c r="I70" s="26">
        <f>SUM(DISPUTES_GrpOS:DISPUTES_GrpIS!I70)</f>
        <v>0</v>
      </c>
      <c r="J70" s="26">
        <f>SUM(DISPUTES_GrpOS:DISPUTES_GrpIS!J70)</f>
        <v>0</v>
      </c>
      <c r="K70" s="26">
        <f>SUM(DISPUTES_GrpOS:DISPUTES_GrpIS!K70)</f>
        <v>0</v>
      </c>
      <c r="L70" s="26">
        <f>SUM(DISPUTES_GrpOS:DISPUTES_GrpIS!L70)</f>
        <v>0</v>
      </c>
      <c r="M70" s="26">
        <f>SUM(DISPUTES_GrpOS:DISPUTES_GrpIS!M70)</f>
        <v>0</v>
      </c>
      <c r="N70" s="26">
        <f>SUM(DISPUTES_GrpOS:DISPUTES_GrpIS!N70)</f>
        <v>0</v>
      </c>
      <c r="O70" s="26">
        <f>SUM(DISPUTES_GrpOS:DISPUTES_GrpIS!O70)</f>
        <v>0</v>
      </c>
      <c r="P70" s="26">
        <f>SUM(DISPUTES_GrpOS:DISPUTES_GrpIS!P70)</f>
        <v>0</v>
      </c>
      <c r="Q70" s="26">
        <f>SUM(DISPUTES_GrpOS:DISPUTES_GrpIS!Q70)</f>
        <v>0</v>
      </c>
      <c r="R70" s="26">
        <f>SUM(DISPUTES_GrpOS:DISPUTES_GrpIS!R70)</f>
        <v>0</v>
      </c>
      <c r="S70" s="26">
        <f>SUM(DISPUTES_GrpOS:DISPUTES_GrpIS!S70)</f>
        <v>0</v>
      </c>
      <c r="T70" s="26">
        <f>SUM(DISPUTES_GrpOS:DISPUTES_GrpIS!T70)</f>
        <v>0</v>
      </c>
      <c r="U70" s="26">
        <f>SUM(DISPUTES_GrpOS:DISPUTES_GrpIS!U70)</f>
        <v>0</v>
      </c>
      <c r="V70" s="26">
        <f>SUM(DISPUTES_GrpOS:DISPUTES_GrpIS!V70)</f>
        <v>0</v>
      </c>
      <c r="W70" s="26">
        <f>SUM(DISPUTES_GrpOS:DISPUTES_GrpIS!W70)</f>
        <v>0</v>
      </c>
      <c r="X70" s="26">
        <f>SUM(DISPUTES_GrpOS:DISPUTES_GrpIS!X70)</f>
        <v>0</v>
      </c>
      <c r="Y70" s="26">
        <f>SUM(DISPUTES_GrpOS:DISPUTES_GrpIS!Y70)</f>
        <v>0</v>
      </c>
      <c r="Z70" s="26">
        <f>SUM(DISPUTES_GrpOS:DISPUTES_GrpIS!Z70)</f>
        <v>0</v>
      </c>
      <c r="AA70" s="26">
        <f>SUM(DISPUTES_GrpOS:DISPUTES_GrpIS!AA70)</f>
        <v>0</v>
      </c>
      <c r="AB70" s="26">
        <f>SUM(DISPUTES_GrpOS:DISPUTES_GrpIS!AB70)</f>
        <v>0</v>
      </c>
      <c r="AC70" s="26">
        <f>SUM(DISPUTES_GrpOS:DISPUTES_GrpIS!AC70)</f>
        <v>0</v>
      </c>
      <c r="AD70" s="26">
        <f>SUM(DISPUTES_GrpOS:DISPUTES_GrpIS!AD70)</f>
        <v>0</v>
      </c>
      <c r="AE70" s="26">
        <f>SUM(DISPUTES_GrpOS:DISPUTES_GrpIS!AE70)</f>
        <v>0</v>
      </c>
      <c r="AF70" s="26">
        <f>SUM(DISPUTES_GrpOS:DISPUTES_GrpIS!AF70)</f>
        <v>0</v>
      </c>
      <c r="AG70" s="26">
        <f>SUM(DISPUTES_GrpOS:DISPUTES_GrpIS!AG70)</f>
        <v>0</v>
      </c>
      <c r="AH70" s="26">
        <f>SUM(DISPUTES_GrpOS:DISPUTES_GrpIS!AH70)</f>
        <v>0</v>
      </c>
      <c r="AI70" s="26">
        <f>SUM(DISPUTES_GrpOS:DISPUTES_GrpIS!AI70)</f>
        <v>0</v>
      </c>
      <c r="AJ70" s="26">
        <f>SUM(DISPUTES_GrpOS:DISPUTES_GrpIS!AJ70)</f>
        <v>0</v>
      </c>
      <c r="AK70" s="26">
        <f>SUM(DISPUTES_GrpOS:DISPUTES_GrpIS!AK70)</f>
        <v>0</v>
      </c>
      <c r="AL70" s="26">
        <f>SUM(DISPUTES_GrpOS:DISPUTES_GrpIS!AL70)</f>
        <v>0</v>
      </c>
      <c r="AM70" s="26">
        <f>SUM(DISPUTES_GrpOS:DISPUTES_GrpIS!AM70)</f>
        <v>0</v>
      </c>
      <c r="AN70" s="26">
        <f>SUM(DISPUTES_GrpOS:DISPUTES_GrpIS!AN70)</f>
        <v>0</v>
      </c>
      <c r="AO70" s="26">
        <f>SUM(DISPUTES_GrpOS:DISPUTES_GrpIS!AO70)</f>
        <v>0</v>
      </c>
      <c r="AP70" s="26">
        <f>SUM(DISPUTES_GrpOS:DISPUTES_GrpIS!AP70)</f>
        <v>0</v>
      </c>
      <c r="AQ70" s="26">
        <f>SUM(DISPUTES_GrpOS:DISPUTES_GrpIS!AQ70)</f>
        <v>0</v>
      </c>
      <c r="AR70" s="26">
        <f>SUM(DISPUTES_GrpOS:DISPUTES_GrpIS!AR70)</f>
        <v>0</v>
      </c>
    </row>
    <row r="71" spans="1:44" x14ac:dyDescent="0.25">
      <c r="A71" s="110"/>
      <c r="B71" s="36"/>
      <c r="C71" s="12"/>
      <c r="D71" s="92"/>
      <c r="E71" s="92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</row>
    <row r="72" spans="1:44" x14ac:dyDescent="0.25">
      <c r="A72" s="110" t="str">
        <f t="shared" ref="A72:A81" si="3">$A$70</f>
        <v>DISPUTE PAYMENT AMOUNTS (RESOLVED)</v>
      </c>
      <c r="B72" s="36"/>
      <c r="C72" s="12" t="s">
        <v>26</v>
      </c>
      <c r="D72" s="53" t="s">
        <v>353</v>
      </c>
      <c r="E72" s="53" t="s">
        <v>226</v>
      </c>
      <c r="F72" s="26">
        <f>SUM(DISPUTES_GrpOS:DISPUTES_GrpIS!F72)</f>
        <v>0</v>
      </c>
      <c r="G72" s="26">
        <f>SUM(DISPUTES_GrpOS:DISPUTES_GrpIS!G72)</f>
        <v>0</v>
      </c>
      <c r="H72" s="26">
        <f>SUM(DISPUTES_GrpOS:DISPUTES_GrpIS!H72)</f>
        <v>0</v>
      </c>
      <c r="I72" s="26">
        <f>SUM(DISPUTES_GrpOS:DISPUTES_GrpIS!I72)</f>
        <v>0</v>
      </c>
      <c r="J72" s="26">
        <f>SUM(DISPUTES_GrpOS:DISPUTES_GrpIS!J72)</f>
        <v>0</v>
      </c>
      <c r="K72" s="26">
        <f>SUM(DISPUTES_GrpOS:DISPUTES_GrpIS!K72)</f>
        <v>0</v>
      </c>
      <c r="L72" s="26">
        <f>SUM(DISPUTES_GrpOS:DISPUTES_GrpIS!L72)</f>
        <v>0</v>
      </c>
      <c r="M72" s="26">
        <f>SUM(DISPUTES_GrpOS:DISPUTES_GrpIS!M72)</f>
        <v>0</v>
      </c>
      <c r="N72" s="26">
        <f>SUM(DISPUTES_GrpOS:DISPUTES_GrpIS!N72)</f>
        <v>0</v>
      </c>
      <c r="O72" s="26">
        <f>SUM(DISPUTES_GrpOS:DISPUTES_GrpIS!O72)</f>
        <v>0</v>
      </c>
      <c r="P72" s="26">
        <f>SUM(DISPUTES_GrpOS:DISPUTES_GrpIS!P72)</f>
        <v>0</v>
      </c>
      <c r="Q72" s="26">
        <f>SUM(DISPUTES_GrpOS:DISPUTES_GrpIS!Q72)</f>
        <v>0</v>
      </c>
      <c r="R72" s="26">
        <f>SUM(DISPUTES_GrpOS:DISPUTES_GrpIS!R72)</f>
        <v>0</v>
      </c>
      <c r="S72" s="26">
        <f>SUM(DISPUTES_GrpOS:DISPUTES_GrpIS!S72)</f>
        <v>0</v>
      </c>
      <c r="T72" s="26">
        <f>SUM(DISPUTES_GrpOS:DISPUTES_GrpIS!T72)</f>
        <v>0</v>
      </c>
      <c r="U72" s="26">
        <f>SUM(DISPUTES_GrpOS:DISPUTES_GrpIS!U72)</f>
        <v>0</v>
      </c>
      <c r="V72" s="26">
        <f>SUM(DISPUTES_GrpOS:DISPUTES_GrpIS!V72)</f>
        <v>0</v>
      </c>
      <c r="W72" s="26">
        <f>SUM(DISPUTES_GrpOS:DISPUTES_GrpIS!W72)</f>
        <v>0</v>
      </c>
      <c r="X72" s="26">
        <f>SUM(DISPUTES_GrpOS:DISPUTES_GrpIS!X72)</f>
        <v>0</v>
      </c>
      <c r="Y72" s="26">
        <f>SUM(DISPUTES_GrpOS:DISPUTES_GrpIS!Y72)</f>
        <v>0</v>
      </c>
      <c r="Z72" s="26">
        <f>SUM(DISPUTES_GrpOS:DISPUTES_GrpIS!Z72)</f>
        <v>0</v>
      </c>
      <c r="AA72" s="26">
        <f>SUM(DISPUTES_GrpOS:DISPUTES_GrpIS!AA72)</f>
        <v>0</v>
      </c>
      <c r="AB72" s="26">
        <f>SUM(DISPUTES_GrpOS:DISPUTES_GrpIS!AB72)</f>
        <v>0</v>
      </c>
      <c r="AC72" s="26">
        <f>SUM(DISPUTES_GrpOS:DISPUTES_GrpIS!AC72)</f>
        <v>0</v>
      </c>
      <c r="AD72" s="26">
        <f>SUM(DISPUTES_GrpOS:DISPUTES_GrpIS!AD72)</f>
        <v>0</v>
      </c>
      <c r="AE72" s="26">
        <f>SUM(DISPUTES_GrpOS:DISPUTES_GrpIS!AE72)</f>
        <v>0</v>
      </c>
      <c r="AF72" s="26">
        <f>SUM(DISPUTES_GrpOS:DISPUTES_GrpIS!AF72)</f>
        <v>0</v>
      </c>
      <c r="AG72" s="26">
        <f>SUM(DISPUTES_GrpOS:DISPUTES_GrpIS!AG72)</f>
        <v>0</v>
      </c>
      <c r="AH72" s="26">
        <f>SUM(DISPUTES_GrpOS:DISPUTES_GrpIS!AH72)</f>
        <v>0</v>
      </c>
      <c r="AI72" s="26">
        <f>SUM(DISPUTES_GrpOS:DISPUTES_GrpIS!AI72)</f>
        <v>0</v>
      </c>
      <c r="AJ72" s="26">
        <f>SUM(DISPUTES_GrpOS:DISPUTES_GrpIS!AJ72)</f>
        <v>0</v>
      </c>
      <c r="AK72" s="26">
        <f>SUM(DISPUTES_GrpOS:DISPUTES_GrpIS!AK72)</f>
        <v>0</v>
      </c>
      <c r="AL72" s="26">
        <f>SUM(DISPUTES_GrpOS:DISPUTES_GrpIS!AL72)</f>
        <v>0</v>
      </c>
      <c r="AM72" s="26">
        <f>SUM(DISPUTES_GrpOS:DISPUTES_GrpIS!AM72)</f>
        <v>0</v>
      </c>
      <c r="AN72" s="26">
        <f>SUM(DISPUTES_GrpOS:DISPUTES_GrpIS!AN72)</f>
        <v>0</v>
      </c>
      <c r="AO72" s="26">
        <f>SUM(DISPUTES_GrpOS:DISPUTES_GrpIS!AO72)</f>
        <v>0</v>
      </c>
      <c r="AP72" s="26">
        <f>SUM(DISPUTES_GrpOS:DISPUTES_GrpIS!AP72)</f>
        <v>0</v>
      </c>
      <c r="AQ72" s="26">
        <f>SUM(DISPUTES_GrpOS:DISPUTES_GrpIS!AQ72)</f>
        <v>0</v>
      </c>
      <c r="AR72" s="26">
        <f>SUM(DISPUTES_GrpOS:DISPUTES_GrpIS!AR72)</f>
        <v>0</v>
      </c>
    </row>
    <row r="73" spans="1:44" x14ac:dyDescent="0.25">
      <c r="A73" s="110" t="str">
        <f t="shared" si="3"/>
        <v>DISPUTE PAYMENT AMOUNTS (RESOLVED)</v>
      </c>
      <c r="B73" s="36"/>
      <c r="C73" s="12" t="s">
        <v>26</v>
      </c>
      <c r="D73" s="53" t="s">
        <v>256</v>
      </c>
      <c r="E73" s="53" t="s">
        <v>506</v>
      </c>
      <c r="F73" s="26">
        <f>SUM(DISPUTES_GrpOS:DISPUTES_GrpIS!F73)</f>
        <v>0</v>
      </c>
      <c r="G73" s="26">
        <f>SUM(DISPUTES_GrpOS:DISPUTES_GrpIS!G73)</f>
        <v>0</v>
      </c>
      <c r="H73" s="26">
        <f>SUM(DISPUTES_GrpOS:DISPUTES_GrpIS!H73)</f>
        <v>0</v>
      </c>
      <c r="I73" s="26">
        <f>SUM(DISPUTES_GrpOS:DISPUTES_GrpIS!I73)</f>
        <v>0</v>
      </c>
      <c r="J73" s="26">
        <f>SUM(DISPUTES_GrpOS:DISPUTES_GrpIS!J73)</f>
        <v>0</v>
      </c>
      <c r="K73" s="26">
        <f>SUM(DISPUTES_GrpOS:DISPUTES_GrpIS!K73)</f>
        <v>0</v>
      </c>
      <c r="L73" s="26">
        <f>SUM(DISPUTES_GrpOS:DISPUTES_GrpIS!L73)</f>
        <v>0</v>
      </c>
      <c r="M73" s="26">
        <f>SUM(DISPUTES_GrpOS:DISPUTES_GrpIS!M73)</f>
        <v>0</v>
      </c>
      <c r="N73" s="26">
        <f>SUM(DISPUTES_GrpOS:DISPUTES_GrpIS!N73)</f>
        <v>0</v>
      </c>
      <c r="O73" s="26">
        <f>SUM(DISPUTES_GrpOS:DISPUTES_GrpIS!O73)</f>
        <v>0</v>
      </c>
      <c r="P73" s="26">
        <f>SUM(DISPUTES_GrpOS:DISPUTES_GrpIS!P73)</f>
        <v>0</v>
      </c>
      <c r="Q73" s="26">
        <f>SUM(DISPUTES_GrpOS:DISPUTES_GrpIS!Q73)</f>
        <v>0</v>
      </c>
      <c r="R73" s="26">
        <f>SUM(DISPUTES_GrpOS:DISPUTES_GrpIS!R73)</f>
        <v>0</v>
      </c>
      <c r="S73" s="26">
        <f>SUM(DISPUTES_GrpOS:DISPUTES_GrpIS!S73)</f>
        <v>0</v>
      </c>
      <c r="T73" s="26">
        <f>SUM(DISPUTES_GrpOS:DISPUTES_GrpIS!T73)</f>
        <v>0</v>
      </c>
      <c r="U73" s="26">
        <f>SUM(DISPUTES_GrpOS:DISPUTES_GrpIS!U73)</f>
        <v>0</v>
      </c>
      <c r="V73" s="26">
        <f>SUM(DISPUTES_GrpOS:DISPUTES_GrpIS!V73)</f>
        <v>0</v>
      </c>
      <c r="W73" s="26">
        <f>SUM(DISPUTES_GrpOS:DISPUTES_GrpIS!W73)</f>
        <v>0</v>
      </c>
      <c r="X73" s="26">
        <f>SUM(DISPUTES_GrpOS:DISPUTES_GrpIS!X73)</f>
        <v>0</v>
      </c>
      <c r="Y73" s="26">
        <f>SUM(DISPUTES_GrpOS:DISPUTES_GrpIS!Y73)</f>
        <v>0</v>
      </c>
      <c r="Z73" s="26">
        <f>SUM(DISPUTES_GrpOS:DISPUTES_GrpIS!Z73)</f>
        <v>0</v>
      </c>
      <c r="AA73" s="26">
        <f>SUM(DISPUTES_GrpOS:DISPUTES_GrpIS!AA73)</f>
        <v>0</v>
      </c>
      <c r="AB73" s="26">
        <f>SUM(DISPUTES_GrpOS:DISPUTES_GrpIS!AB73)</f>
        <v>0</v>
      </c>
      <c r="AC73" s="26">
        <f>SUM(DISPUTES_GrpOS:DISPUTES_GrpIS!AC73)</f>
        <v>0</v>
      </c>
      <c r="AD73" s="26">
        <f>SUM(DISPUTES_GrpOS:DISPUTES_GrpIS!AD73)</f>
        <v>0</v>
      </c>
      <c r="AE73" s="26">
        <f>SUM(DISPUTES_GrpOS:DISPUTES_GrpIS!AE73)</f>
        <v>0</v>
      </c>
      <c r="AF73" s="26">
        <f>SUM(DISPUTES_GrpOS:DISPUTES_GrpIS!AF73)</f>
        <v>0</v>
      </c>
      <c r="AG73" s="26">
        <f>SUM(DISPUTES_GrpOS:DISPUTES_GrpIS!AG73)</f>
        <v>0</v>
      </c>
      <c r="AH73" s="26">
        <f>SUM(DISPUTES_GrpOS:DISPUTES_GrpIS!AH73)</f>
        <v>0</v>
      </c>
      <c r="AI73" s="26">
        <f>SUM(DISPUTES_GrpOS:DISPUTES_GrpIS!AI73)</f>
        <v>0</v>
      </c>
      <c r="AJ73" s="26">
        <f>SUM(DISPUTES_GrpOS:DISPUTES_GrpIS!AJ73)</f>
        <v>0</v>
      </c>
      <c r="AK73" s="26">
        <f>SUM(DISPUTES_GrpOS:DISPUTES_GrpIS!AK73)</f>
        <v>0</v>
      </c>
      <c r="AL73" s="26">
        <f>SUM(DISPUTES_GrpOS:DISPUTES_GrpIS!AL73)</f>
        <v>0</v>
      </c>
      <c r="AM73" s="26">
        <f>SUM(DISPUTES_GrpOS:DISPUTES_GrpIS!AM73)</f>
        <v>0</v>
      </c>
      <c r="AN73" s="26">
        <f>SUM(DISPUTES_GrpOS:DISPUTES_GrpIS!AN73)</f>
        <v>0</v>
      </c>
      <c r="AO73" s="26">
        <f>SUM(DISPUTES_GrpOS:DISPUTES_GrpIS!AO73)</f>
        <v>0</v>
      </c>
      <c r="AP73" s="26">
        <f>SUM(DISPUTES_GrpOS:DISPUTES_GrpIS!AP73)</f>
        <v>0</v>
      </c>
      <c r="AQ73" s="26">
        <f>SUM(DISPUTES_GrpOS:DISPUTES_GrpIS!AQ73)</f>
        <v>0</v>
      </c>
      <c r="AR73" s="26">
        <f>SUM(DISPUTES_GrpOS:DISPUTES_GrpIS!AR73)</f>
        <v>0</v>
      </c>
    </row>
    <row r="74" spans="1:44" x14ac:dyDescent="0.25">
      <c r="A74" s="110" t="str">
        <f t="shared" si="3"/>
        <v>DISPUTE PAYMENT AMOUNTS (RESOLVED)</v>
      </c>
      <c r="B74" s="36"/>
      <c r="C74" s="12" t="s">
        <v>26</v>
      </c>
      <c r="D74" s="53" t="s">
        <v>255</v>
      </c>
      <c r="E74" s="53" t="s">
        <v>507</v>
      </c>
      <c r="F74" s="26">
        <f>SUM(DISPUTES_GrpOS:DISPUTES_GrpIS!F74)</f>
        <v>0</v>
      </c>
      <c r="G74" s="26">
        <f>SUM(DISPUTES_GrpOS:DISPUTES_GrpIS!G74)</f>
        <v>0</v>
      </c>
      <c r="H74" s="26">
        <f>SUM(DISPUTES_GrpOS:DISPUTES_GrpIS!H74)</f>
        <v>0</v>
      </c>
      <c r="I74" s="26">
        <f>SUM(DISPUTES_GrpOS:DISPUTES_GrpIS!I74)</f>
        <v>0</v>
      </c>
      <c r="J74" s="26">
        <f>SUM(DISPUTES_GrpOS:DISPUTES_GrpIS!J74)</f>
        <v>0</v>
      </c>
      <c r="K74" s="26">
        <f>SUM(DISPUTES_GrpOS:DISPUTES_GrpIS!K74)</f>
        <v>0</v>
      </c>
      <c r="L74" s="26">
        <f>SUM(DISPUTES_GrpOS:DISPUTES_GrpIS!L74)</f>
        <v>0</v>
      </c>
      <c r="M74" s="26">
        <f>SUM(DISPUTES_GrpOS:DISPUTES_GrpIS!M74)</f>
        <v>0</v>
      </c>
      <c r="N74" s="26">
        <f>SUM(DISPUTES_GrpOS:DISPUTES_GrpIS!N74)</f>
        <v>0</v>
      </c>
      <c r="O74" s="26">
        <f>SUM(DISPUTES_GrpOS:DISPUTES_GrpIS!O74)</f>
        <v>0</v>
      </c>
      <c r="P74" s="26">
        <f>SUM(DISPUTES_GrpOS:DISPUTES_GrpIS!P74)</f>
        <v>0</v>
      </c>
      <c r="Q74" s="26">
        <f>SUM(DISPUTES_GrpOS:DISPUTES_GrpIS!Q74)</f>
        <v>0</v>
      </c>
      <c r="R74" s="26">
        <f>SUM(DISPUTES_GrpOS:DISPUTES_GrpIS!R74)</f>
        <v>0</v>
      </c>
      <c r="S74" s="26">
        <f>SUM(DISPUTES_GrpOS:DISPUTES_GrpIS!S74)</f>
        <v>0</v>
      </c>
      <c r="T74" s="26">
        <f>SUM(DISPUTES_GrpOS:DISPUTES_GrpIS!T74)</f>
        <v>0</v>
      </c>
      <c r="U74" s="26">
        <f>SUM(DISPUTES_GrpOS:DISPUTES_GrpIS!U74)</f>
        <v>0</v>
      </c>
      <c r="V74" s="26">
        <f>SUM(DISPUTES_GrpOS:DISPUTES_GrpIS!V74)</f>
        <v>0</v>
      </c>
      <c r="W74" s="26">
        <f>SUM(DISPUTES_GrpOS:DISPUTES_GrpIS!W74)</f>
        <v>0</v>
      </c>
      <c r="X74" s="26">
        <f>SUM(DISPUTES_GrpOS:DISPUTES_GrpIS!X74)</f>
        <v>0</v>
      </c>
      <c r="Y74" s="26">
        <f>SUM(DISPUTES_GrpOS:DISPUTES_GrpIS!Y74)</f>
        <v>0</v>
      </c>
      <c r="Z74" s="26">
        <f>SUM(DISPUTES_GrpOS:DISPUTES_GrpIS!Z74)</f>
        <v>0</v>
      </c>
      <c r="AA74" s="26">
        <f>SUM(DISPUTES_GrpOS:DISPUTES_GrpIS!AA74)</f>
        <v>0</v>
      </c>
      <c r="AB74" s="26">
        <f>SUM(DISPUTES_GrpOS:DISPUTES_GrpIS!AB74)</f>
        <v>0</v>
      </c>
      <c r="AC74" s="26">
        <f>SUM(DISPUTES_GrpOS:DISPUTES_GrpIS!AC74)</f>
        <v>0</v>
      </c>
      <c r="AD74" s="26">
        <f>SUM(DISPUTES_GrpOS:DISPUTES_GrpIS!AD74)</f>
        <v>0</v>
      </c>
      <c r="AE74" s="26">
        <f>SUM(DISPUTES_GrpOS:DISPUTES_GrpIS!AE74)</f>
        <v>0</v>
      </c>
      <c r="AF74" s="26">
        <f>SUM(DISPUTES_GrpOS:DISPUTES_GrpIS!AF74)</f>
        <v>0</v>
      </c>
      <c r="AG74" s="26">
        <f>SUM(DISPUTES_GrpOS:DISPUTES_GrpIS!AG74)</f>
        <v>0</v>
      </c>
      <c r="AH74" s="26">
        <f>SUM(DISPUTES_GrpOS:DISPUTES_GrpIS!AH74)</f>
        <v>0</v>
      </c>
      <c r="AI74" s="26">
        <f>SUM(DISPUTES_GrpOS:DISPUTES_GrpIS!AI74)</f>
        <v>0</v>
      </c>
      <c r="AJ74" s="26">
        <f>SUM(DISPUTES_GrpOS:DISPUTES_GrpIS!AJ74)</f>
        <v>0</v>
      </c>
      <c r="AK74" s="26">
        <f>SUM(DISPUTES_GrpOS:DISPUTES_GrpIS!AK74)</f>
        <v>0</v>
      </c>
      <c r="AL74" s="26">
        <f>SUM(DISPUTES_GrpOS:DISPUTES_GrpIS!AL74)</f>
        <v>0</v>
      </c>
      <c r="AM74" s="26">
        <f>SUM(DISPUTES_GrpOS:DISPUTES_GrpIS!AM74)</f>
        <v>0</v>
      </c>
      <c r="AN74" s="26">
        <f>SUM(DISPUTES_GrpOS:DISPUTES_GrpIS!AN74)</f>
        <v>0</v>
      </c>
      <c r="AO74" s="26">
        <f>SUM(DISPUTES_GrpOS:DISPUTES_GrpIS!AO74)</f>
        <v>0</v>
      </c>
      <c r="AP74" s="26">
        <f>SUM(DISPUTES_GrpOS:DISPUTES_GrpIS!AP74)</f>
        <v>0</v>
      </c>
      <c r="AQ74" s="26">
        <f>SUM(DISPUTES_GrpOS:DISPUTES_GrpIS!AQ74)</f>
        <v>0</v>
      </c>
      <c r="AR74" s="26">
        <f>SUM(DISPUTES_GrpOS:DISPUTES_GrpIS!AR74)</f>
        <v>0</v>
      </c>
    </row>
    <row r="75" spans="1:44" x14ac:dyDescent="0.25">
      <c r="A75" s="110" t="str">
        <f t="shared" si="3"/>
        <v>DISPUTE PAYMENT AMOUNTS (RESOLVED)</v>
      </c>
      <c r="B75" s="36"/>
      <c r="C75" s="12" t="s">
        <v>26</v>
      </c>
      <c r="D75" s="53" t="s">
        <v>523</v>
      </c>
      <c r="E75" s="53" t="s">
        <v>508</v>
      </c>
      <c r="F75" s="26">
        <f>SUM(DISPUTES_GrpOS:DISPUTES_GrpIS!F75)</f>
        <v>0</v>
      </c>
      <c r="G75" s="26">
        <f>SUM(DISPUTES_GrpOS:DISPUTES_GrpIS!G75)</f>
        <v>0</v>
      </c>
      <c r="H75" s="26">
        <f>SUM(DISPUTES_GrpOS:DISPUTES_GrpIS!H75)</f>
        <v>0</v>
      </c>
      <c r="I75" s="26">
        <f>SUM(DISPUTES_GrpOS:DISPUTES_GrpIS!I75)</f>
        <v>0</v>
      </c>
      <c r="J75" s="26">
        <f>SUM(DISPUTES_GrpOS:DISPUTES_GrpIS!J75)</f>
        <v>0</v>
      </c>
      <c r="K75" s="26">
        <f>SUM(DISPUTES_GrpOS:DISPUTES_GrpIS!K75)</f>
        <v>0</v>
      </c>
      <c r="L75" s="26">
        <f>SUM(DISPUTES_GrpOS:DISPUTES_GrpIS!L75)</f>
        <v>0</v>
      </c>
      <c r="M75" s="26">
        <f>SUM(DISPUTES_GrpOS:DISPUTES_GrpIS!M75)</f>
        <v>0</v>
      </c>
      <c r="N75" s="26">
        <f>SUM(DISPUTES_GrpOS:DISPUTES_GrpIS!N75)</f>
        <v>0</v>
      </c>
      <c r="O75" s="26">
        <f>SUM(DISPUTES_GrpOS:DISPUTES_GrpIS!O75)</f>
        <v>0</v>
      </c>
      <c r="P75" s="26">
        <f>SUM(DISPUTES_GrpOS:DISPUTES_GrpIS!P75)</f>
        <v>0</v>
      </c>
      <c r="Q75" s="26">
        <f>SUM(DISPUTES_GrpOS:DISPUTES_GrpIS!Q75)</f>
        <v>0</v>
      </c>
      <c r="R75" s="26">
        <f>SUM(DISPUTES_GrpOS:DISPUTES_GrpIS!R75)</f>
        <v>0</v>
      </c>
      <c r="S75" s="26">
        <f>SUM(DISPUTES_GrpOS:DISPUTES_GrpIS!S75)</f>
        <v>0</v>
      </c>
      <c r="T75" s="26">
        <f>SUM(DISPUTES_GrpOS:DISPUTES_GrpIS!T75)</f>
        <v>0</v>
      </c>
      <c r="U75" s="26">
        <f>SUM(DISPUTES_GrpOS:DISPUTES_GrpIS!U75)</f>
        <v>0</v>
      </c>
      <c r="V75" s="26">
        <f>SUM(DISPUTES_GrpOS:DISPUTES_GrpIS!V75)</f>
        <v>0</v>
      </c>
      <c r="W75" s="26">
        <f>SUM(DISPUTES_GrpOS:DISPUTES_GrpIS!W75)</f>
        <v>0</v>
      </c>
      <c r="X75" s="26">
        <f>SUM(DISPUTES_GrpOS:DISPUTES_GrpIS!X75)</f>
        <v>0</v>
      </c>
      <c r="Y75" s="26">
        <f>SUM(DISPUTES_GrpOS:DISPUTES_GrpIS!Y75)</f>
        <v>0</v>
      </c>
      <c r="Z75" s="26">
        <f>SUM(DISPUTES_GrpOS:DISPUTES_GrpIS!Z75)</f>
        <v>0</v>
      </c>
      <c r="AA75" s="26">
        <f>SUM(DISPUTES_GrpOS:DISPUTES_GrpIS!AA75)</f>
        <v>0</v>
      </c>
      <c r="AB75" s="26">
        <f>SUM(DISPUTES_GrpOS:DISPUTES_GrpIS!AB75)</f>
        <v>0</v>
      </c>
      <c r="AC75" s="26">
        <f>SUM(DISPUTES_GrpOS:DISPUTES_GrpIS!AC75)</f>
        <v>0</v>
      </c>
      <c r="AD75" s="26">
        <f>SUM(DISPUTES_GrpOS:DISPUTES_GrpIS!AD75)</f>
        <v>0</v>
      </c>
      <c r="AE75" s="26">
        <f>SUM(DISPUTES_GrpOS:DISPUTES_GrpIS!AE75)</f>
        <v>0</v>
      </c>
      <c r="AF75" s="26">
        <f>SUM(DISPUTES_GrpOS:DISPUTES_GrpIS!AF75)</f>
        <v>0</v>
      </c>
      <c r="AG75" s="26">
        <f>SUM(DISPUTES_GrpOS:DISPUTES_GrpIS!AG75)</f>
        <v>0</v>
      </c>
      <c r="AH75" s="26">
        <f>SUM(DISPUTES_GrpOS:DISPUTES_GrpIS!AH75)</f>
        <v>0</v>
      </c>
      <c r="AI75" s="26">
        <f>SUM(DISPUTES_GrpOS:DISPUTES_GrpIS!AI75)</f>
        <v>0</v>
      </c>
      <c r="AJ75" s="26">
        <f>SUM(DISPUTES_GrpOS:DISPUTES_GrpIS!AJ75)</f>
        <v>0</v>
      </c>
      <c r="AK75" s="26">
        <f>SUM(DISPUTES_GrpOS:DISPUTES_GrpIS!AK75)</f>
        <v>0</v>
      </c>
      <c r="AL75" s="26">
        <f>SUM(DISPUTES_GrpOS:DISPUTES_GrpIS!AL75)</f>
        <v>0</v>
      </c>
      <c r="AM75" s="26">
        <f>SUM(DISPUTES_GrpOS:DISPUTES_GrpIS!AM75)</f>
        <v>0</v>
      </c>
      <c r="AN75" s="26">
        <f>SUM(DISPUTES_GrpOS:DISPUTES_GrpIS!AN75)</f>
        <v>0</v>
      </c>
      <c r="AO75" s="26">
        <f>SUM(DISPUTES_GrpOS:DISPUTES_GrpIS!AO75)</f>
        <v>0</v>
      </c>
      <c r="AP75" s="26">
        <f>SUM(DISPUTES_GrpOS:DISPUTES_GrpIS!AP75)</f>
        <v>0</v>
      </c>
      <c r="AQ75" s="26">
        <f>SUM(DISPUTES_GrpOS:DISPUTES_GrpIS!AQ75)</f>
        <v>0</v>
      </c>
      <c r="AR75" s="26">
        <f>SUM(DISPUTES_GrpOS:DISPUTES_GrpIS!AR75)</f>
        <v>0</v>
      </c>
    </row>
    <row r="76" spans="1:44" x14ac:dyDescent="0.25">
      <c r="A76" s="110" t="str">
        <f t="shared" si="3"/>
        <v>DISPUTE PAYMENT AMOUNTS (RESOLVED)</v>
      </c>
      <c r="B76" s="36"/>
      <c r="C76" s="12" t="s">
        <v>26</v>
      </c>
      <c r="D76" s="53" t="s">
        <v>292</v>
      </c>
      <c r="E76" s="53" t="s">
        <v>509</v>
      </c>
      <c r="F76" s="26">
        <f>SUM(DISPUTES_GrpOS:DISPUTES_GrpIS!F76)</f>
        <v>0</v>
      </c>
      <c r="G76" s="26">
        <f>SUM(DISPUTES_GrpOS:DISPUTES_GrpIS!G76)</f>
        <v>0</v>
      </c>
      <c r="H76" s="26">
        <f>SUM(DISPUTES_GrpOS:DISPUTES_GrpIS!H76)</f>
        <v>0</v>
      </c>
      <c r="I76" s="26">
        <f>SUM(DISPUTES_GrpOS:DISPUTES_GrpIS!I76)</f>
        <v>0</v>
      </c>
      <c r="J76" s="26">
        <f>SUM(DISPUTES_GrpOS:DISPUTES_GrpIS!J76)</f>
        <v>0</v>
      </c>
      <c r="K76" s="26">
        <f>SUM(DISPUTES_GrpOS:DISPUTES_GrpIS!K76)</f>
        <v>0</v>
      </c>
      <c r="L76" s="26">
        <f>SUM(DISPUTES_GrpOS:DISPUTES_GrpIS!L76)</f>
        <v>0</v>
      </c>
      <c r="M76" s="26">
        <f>SUM(DISPUTES_GrpOS:DISPUTES_GrpIS!M76)</f>
        <v>0</v>
      </c>
      <c r="N76" s="26">
        <f>SUM(DISPUTES_GrpOS:DISPUTES_GrpIS!N76)</f>
        <v>0</v>
      </c>
      <c r="O76" s="26">
        <f>SUM(DISPUTES_GrpOS:DISPUTES_GrpIS!O76)</f>
        <v>0</v>
      </c>
      <c r="P76" s="26">
        <f>SUM(DISPUTES_GrpOS:DISPUTES_GrpIS!P76)</f>
        <v>0</v>
      </c>
      <c r="Q76" s="26">
        <f>SUM(DISPUTES_GrpOS:DISPUTES_GrpIS!Q76)</f>
        <v>0</v>
      </c>
      <c r="R76" s="26">
        <f>SUM(DISPUTES_GrpOS:DISPUTES_GrpIS!R76)</f>
        <v>0</v>
      </c>
      <c r="S76" s="26">
        <f>SUM(DISPUTES_GrpOS:DISPUTES_GrpIS!S76)</f>
        <v>0</v>
      </c>
      <c r="T76" s="26">
        <f>SUM(DISPUTES_GrpOS:DISPUTES_GrpIS!T76)</f>
        <v>0</v>
      </c>
      <c r="U76" s="26">
        <f>SUM(DISPUTES_GrpOS:DISPUTES_GrpIS!U76)</f>
        <v>0</v>
      </c>
      <c r="V76" s="26">
        <f>SUM(DISPUTES_GrpOS:DISPUTES_GrpIS!V76)</f>
        <v>0</v>
      </c>
      <c r="W76" s="26">
        <f>SUM(DISPUTES_GrpOS:DISPUTES_GrpIS!W76)</f>
        <v>0</v>
      </c>
      <c r="X76" s="26">
        <f>SUM(DISPUTES_GrpOS:DISPUTES_GrpIS!X76)</f>
        <v>0</v>
      </c>
      <c r="Y76" s="26">
        <f>SUM(DISPUTES_GrpOS:DISPUTES_GrpIS!Y76)</f>
        <v>0</v>
      </c>
      <c r="Z76" s="26">
        <f>SUM(DISPUTES_GrpOS:DISPUTES_GrpIS!Z76)</f>
        <v>0</v>
      </c>
      <c r="AA76" s="26">
        <f>SUM(DISPUTES_GrpOS:DISPUTES_GrpIS!AA76)</f>
        <v>0</v>
      </c>
      <c r="AB76" s="26">
        <f>SUM(DISPUTES_GrpOS:DISPUTES_GrpIS!AB76)</f>
        <v>0</v>
      </c>
      <c r="AC76" s="26">
        <f>SUM(DISPUTES_GrpOS:DISPUTES_GrpIS!AC76)</f>
        <v>0</v>
      </c>
      <c r="AD76" s="26">
        <f>SUM(DISPUTES_GrpOS:DISPUTES_GrpIS!AD76)</f>
        <v>0</v>
      </c>
      <c r="AE76" s="26">
        <f>SUM(DISPUTES_GrpOS:DISPUTES_GrpIS!AE76)</f>
        <v>0</v>
      </c>
      <c r="AF76" s="26">
        <f>SUM(DISPUTES_GrpOS:DISPUTES_GrpIS!AF76)</f>
        <v>0</v>
      </c>
      <c r="AG76" s="26">
        <f>SUM(DISPUTES_GrpOS:DISPUTES_GrpIS!AG76)</f>
        <v>0</v>
      </c>
      <c r="AH76" s="26">
        <f>SUM(DISPUTES_GrpOS:DISPUTES_GrpIS!AH76)</f>
        <v>0</v>
      </c>
      <c r="AI76" s="26">
        <f>SUM(DISPUTES_GrpOS:DISPUTES_GrpIS!AI76)</f>
        <v>0</v>
      </c>
      <c r="AJ76" s="26">
        <f>SUM(DISPUTES_GrpOS:DISPUTES_GrpIS!AJ76)</f>
        <v>0</v>
      </c>
      <c r="AK76" s="26">
        <f>SUM(DISPUTES_GrpOS:DISPUTES_GrpIS!AK76)</f>
        <v>0</v>
      </c>
      <c r="AL76" s="26">
        <f>SUM(DISPUTES_GrpOS:DISPUTES_GrpIS!AL76)</f>
        <v>0</v>
      </c>
      <c r="AM76" s="26">
        <f>SUM(DISPUTES_GrpOS:DISPUTES_GrpIS!AM76)</f>
        <v>0</v>
      </c>
      <c r="AN76" s="26">
        <f>SUM(DISPUTES_GrpOS:DISPUTES_GrpIS!AN76)</f>
        <v>0</v>
      </c>
      <c r="AO76" s="26">
        <f>SUM(DISPUTES_GrpOS:DISPUTES_GrpIS!AO76)</f>
        <v>0</v>
      </c>
      <c r="AP76" s="26">
        <f>SUM(DISPUTES_GrpOS:DISPUTES_GrpIS!AP76)</f>
        <v>0</v>
      </c>
      <c r="AQ76" s="26">
        <f>SUM(DISPUTES_GrpOS:DISPUTES_GrpIS!AQ76)</f>
        <v>0</v>
      </c>
      <c r="AR76" s="26">
        <f>SUM(DISPUTES_GrpOS:DISPUTES_GrpIS!AR76)</f>
        <v>0</v>
      </c>
    </row>
    <row r="77" spans="1:44" x14ac:dyDescent="0.25">
      <c r="A77" s="110" t="str">
        <f t="shared" si="3"/>
        <v>DISPUTE PAYMENT AMOUNTS (RESOLVED)</v>
      </c>
      <c r="B77" s="36"/>
      <c r="C77" s="12" t="s">
        <v>26</v>
      </c>
      <c r="D77" s="53" t="s">
        <v>354</v>
      </c>
      <c r="E77" s="53" t="s">
        <v>227</v>
      </c>
      <c r="F77" s="26">
        <f>SUM(DISPUTES_GrpOS:DISPUTES_GrpIS!F77)</f>
        <v>0</v>
      </c>
      <c r="G77" s="26">
        <f>SUM(DISPUTES_GrpOS:DISPUTES_GrpIS!G77)</f>
        <v>0</v>
      </c>
      <c r="H77" s="26">
        <f>SUM(DISPUTES_GrpOS:DISPUTES_GrpIS!H77)</f>
        <v>0</v>
      </c>
      <c r="I77" s="26">
        <f>SUM(DISPUTES_GrpOS:DISPUTES_GrpIS!I77)</f>
        <v>0</v>
      </c>
      <c r="J77" s="26">
        <f>SUM(DISPUTES_GrpOS:DISPUTES_GrpIS!J77)</f>
        <v>0</v>
      </c>
      <c r="K77" s="26">
        <f>SUM(DISPUTES_GrpOS:DISPUTES_GrpIS!K77)</f>
        <v>0</v>
      </c>
      <c r="L77" s="26">
        <f>SUM(DISPUTES_GrpOS:DISPUTES_GrpIS!L77)</f>
        <v>0</v>
      </c>
      <c r="M77" s="26">
        <f>SUM(DISPUTES_GrpOS:DISPUTES_GrpIS!M77)</f>
        <v>0</v>
      </c>
      <c r="N77" s="26">
        <f>SUM(DISPUTES_GrpOS:DISPUTES_GrpIS!N77)</f>
        <v>0</v>
      </c>
      <c r="O77" s="26">
        <f>SUM(DISPUTES_GrpOS:DISPUTES_GrpIS!O77)</f>
        <v>0</v>
      </c>
      <c r="P77" s="26">
        <f>SUM(DISPUTES_GrpOS:DISPUTES_GrpIS!P77)</f>
        <v>0</v>
      </c>
      <c r="Q77" s="26">
        <f>SUM(DISPUTES_GrpOS:DISPUTES_GrpIS!Q77)</f>
        <v>0</v>
      </c>
      <c r="R77" s="26">
        <f>SUM(DISPUTES_GrpOS:DISPUTES_GrpIS!R77)</f>
        <v>0</v>
      </c>
      <c r="S77" s="26">
        <f>SUM(DISPUTES_GrpOS:DISPUTES_GrpIS!S77)</f>
        <v>0</v>
      </c>
      <c r="T77" s="26">
        <f>SUM(DISPUTES_GrpOS:DISPUTES_GrpIS!T77)</f>
        <v>0</v>
      </c>
      <c r="U77" s="26">
        <f>SUM(DISPUTES_GrpOS:DISPUTES_GrpIS!U77)</f>
        <v>0</v>
      </c>
      <c r="V77" s="26">
        <f>SUM(DISPUTES_GrpOS:DISPUTES_GrpIS!V77)</f>
        <v>0</v>
      </c>
      <c r="W77" s="26">
        <f>SUM(DISPUTES_GrpOS:DISPUTES_GrpIS!W77)</f>
        <v>0</v>
      </c>
      <c r="X77" s="26">
        <f>SUM(DISPUTES_GrpOS:DISPUTES_GrpIS!X77)</f>
        <v>0</v>
      </c>
      <c r="Y77" s="26">
        <f>SUM(DISPUTES_GrpOS:DISPUTES_GrpIS!Y77)</f>
        <v>0</v>
      </c>
      <c r="Z77" s="26">
        <f>SUM(DISPUTES_GrpOS:DISPUTES_GrpIS!Z77)</f>
        <v>0</v>
      </c>
      <c r="AA77" s="26">
        <f>SUM(DISPUTES_GrpOS:DISPUTES_GrpIS!AA77)</f>
        <v>0</v>
      </c>
      <c r="AB77" s="26">
        <f>SUM(DISPUTES_GrpOS:DISPUTES_GrpIS!AB77)</f>
        <v>0</v>
      </c>
      <c r="AC77" s="26">
        <f>SUM(DISPUTES_GrpOS:DISPUTES_GrpIS!AC77)</f>
        <v>0</v>
      </c>
      <c r="AD77" s="26">
        <f>SUM(DISPUTES_GrpOS:DISPUTES_GrpIS!AD77)</f>
        <v>0</v>
      </c>
      <c r="AE77" s="26">
        <f>SUM(DISPUTES_GrpOS:DISPUTES_GrpIS!AE77)</f>
        <v>0</v>
      </c>
      <c r="AF77" s="26">
        <f>SUM(DISPUTES_GrpOS:DISPUTES_GrpIS!AF77)</f>
        <v>0</v>
      </c>
      <c r="AG77" s="26">
        <f>SUM(DISPUTES_GrpOS:DISPUTES_GrpIS!AG77)</f>
        <v>0</v>
      </c>
      <c r="AH77" s="26">
        <f>SUM(DISPUTES_GrpOS:DISPUTES_GrpIS!AH77)</f>
        <v>0</v>
      </c>
      <c r="AI77" s="26">
        <f>SUM(DISPUTES_GrpOS:DISPUTES_GrpIS!AI77)</f>
        <v>0</v>
      </c>
      <c r="AJ77" s="26">
        <f>SUM(DISPUTES_GrpOS:DISPUTES_GrpIS!AJ77)</f>
        <v>0</v>
      </c>
      <c r="AK77" s="26">
        <f>SUM(DISPUTES_GrpOS:DISPUTES_GrpIS!AK77)</f>
        <v>0</v>
      </c>
      <c r="AL77" s="26">
        <f>SUM(DISPUTES_GrpOS:DISPUTES_GrpIS!AL77)</f>
        <v>0</v>
      </c>
      <c r="AM77" s="26">
        <f>SUM(DISPUTES_GrpOS:DISPUTES_GrpIS!AM77)</f>
        <v>0</v>
      </c>
      <c r="AN77" s="26">
        <f>SUM(DISPUTES_GrpOS:DISPUTES_GrpIS!AN77)</f>
        <v>0</v>
      </c>
      <c r="AO77" s="26">
        <f>SUM(DISPUTES_GrpOS:DISPUTES_GrpIS!AO77)</f>
        <v>0</v>
      </c>
      <c r="AP77" s="26">
        <f>SUM(DISPUTES_GrpOS:DISPUTES_GrpIS!AP77)</f>
        <v>0</v>
      </c>
      <c r="AQ77" s="26">
        <f>SUM(DISPUTES_GrpOS:DISPUTES_GrpIS!AQ77)</f>
        <v>0</v>
      </c>
      <c r="AR77" s="26">
        <f>SUM(DISPUTES_GrpOS:DISPUTES_GrpIS!AR77)</f>
        <v>0</v>
      </c>
    </row>
    <row r="78" spans="1:44" x14ac:dyDescent="0.25">
      <c r="A78" s="110" t="str">
        <f t="shared" si="3"/>
        <v>DISPUTE PAYMENT AMOUNTS (RESOLVED)</v>
      </c>
      <c r="B78" s="36"/>
      <c r="C78" s="12" t="s">
        <v>26</v>
      </c>
      <c r="D78" s="53" t="s">
        <v>222</v>
      </c>
      <c r="E78" s="53" t="s">
        <v>257</v>
      </c>
      <c r="F78" s="26">
        <f>SUM(DISPUTES_GrpOS:DISPUTES_GrpIS!F78)</f>
        <v>0</v>
      </c>
      <c r="G78" s="26">
        <f>SUM(DISPUTES_GrpOS:DISPUTES_GrpIS!G78)</f>
        <v>0</v>
      </c>
      <c r="H78" s="26">
        <f>SUM(DISPUTES_GrpOS:DISPUTES_GrpIS!H78)</f>
        <v>0</v>
      </c>
      <c r="I78" s="26">
        <f>SUM(DISPUTES_GrpOS:DISPUTES_GrpIS!I78)</f>
        <v>0</v>
      </c>
      <c r="J78" s="26">
        <f>SUM(DISPUTES_GrpOS:DISPUTES_GrpIS!J78)</f>
        <v>0</v>
      </c>
      <c r="K78" s="26">
        <f>SUM(DISPUTES_GrpOS:DISPUTES_GrpIS!K78)</f>
        <v>0</v>
      </c>
      <c r="L78" s="26">
        <f>SUM(DISPUTES_GrpOS:DISPUTES_GrpIS!L78)</f>
        <v>0</v>
      </c>
      <c r="M78" s="26">
        <f>SUM(DISPUTES_GrpOS:DISPUTES_GrpIS!M78)</f>
        <v>0</v>
      </c>
      <c r="N78" s="26">
        <f>SUM(DISPUTES_GrpOS:DISPUTES_GrpIS!N78)</f>
        <v>0</v>
      </c>
      <c r="O78" s="26">
        <f>SUM(DISPUTES_GrpOS:DISPUTES_GrpIS!O78)</f>
        <v>0</v>
      </c>
      <c r="P78" s="26">
        <f>SUM(DISPUTES_GrpOS:DISPUTES_GrpIS!P78)</f>
        <v>0</v>
      </c>
      <c r="Q78" s="26">
        <f>SUM(DISPUTES_GrpOS:DISPUTES_GrpIS!Q78)</f>
        <v>0</v>
      </c>
      <c r="R78" s="26">
        <f>SUM(DISPUTES_GrpOS:DISPUTES_GrpIS!R78)</f>
        <v>0</v>
      </c>
      <c r="S78" s="26">
        <f>SUM(DISPUTES_GrpOS:DISPUTES_GrpIS!S78)</f>
        <v>0</v>
      </c>
      <c r="T78" s="26">
        <f>SUM(DISPUTES_GrpOS:DISPUTES_GrpIS!T78)</f>
        <v>0</v>
      </c>
      <c r="U78" s="26">
        <f>SUM(DISPUTES_GrpOS:DISPUTES_GrpIS!U78)</f>
        <v>0</v>
      </c>
      <c r="V78" s="26">
        <f>SUM(DISPUTES_GrpOS:DISPUTES_GrpIS!V78)</f>
        <v>0</v>
      </c>
      <c r="W78" s="26">
        <f>SUM(DISPUTES_GrpOS:DISPUTES_GrpIS!W78)</f>
        <v>0</v>
      </c>
      <c r="X78" s="26">
        <f>SUM(DISPUTES_GrpOS:DISPUTES_GrpIS!X78)</f>
        <v>0</v>
      </c>
      <c r="Y78" s="26">
        <f>SUM(DISPUTES_GrpOS:DISPUTES_GrpIS!Y78)</f>
        <v>0</v>
      </c>
      <c r="Z78" s="26">
        <f>SUM(DISPUTES_GrpOS:DISPUTES_GrpIS!Z78)</f>
        <v>0</v>
      </c>
      <c r="AA78" s="26">
        <f>SUM(DISPUTES_GrpOS:DISPUTES_GrpIS!AA78)</f>
        <v>0</v>
      </c>
      <c r="AB78" s="26">
        <f>SUM(DISPUTES_GrpOS:DISPUTES_GrpIS!AB78)</f>
        <v>0</v>
      </c>
      <c r="AC78" s="26">
        <f>SUM(DISPUTES_GrpOS:DISPUTES_GrpIS!AC78)</f>
        <v>0</v>
      </c>
      <c r="AD78" s="26">
        <f>SUM(DISPUTES_GrpOS:DISPUTES_GrpIS!AD78)</f>
        <v>0</v>
      </c>
      <c r="AE78" s="26">
        <f>SUM(DISPUTES_GrpOS:DISPUTES_GrpIS!AE78)</f>
        <v>0</v>
      </c>
      <c r="AF78" s="26">
        <f>SUM(DISPUTES_GrpOS:DISPUTES_GrpIS!AF78)</f>
        <v>0</v>
      </c>
      <c r="AG78" s="26">
        <f>SUM(DISPUTES_GrpOS:DISPUTES_GrpIS!AG78)</f>
        <v>0</v>
      </c>
      <c r="AH78" s="26">
        <f>SUM(DISPUTES_GrpOS:DISPUTES_GrpIS!AH78)</f>
        <v>0</v>
      </c>
      <c r="AI78" s="26">
        <f>SUM(DISPUTES_GrpOS:DISPUTES_GrpIS!AI78)</f>
        <v>0</v>
      </c>
      <c r="AJ78" s="26">
        <f>SUM(DISPUTES_GrpOS:DISPUTES_GrpIS!AJ78)</f>
        <v>0</v>
      </c>
      <c r="AK78" s="26">
        <f>SUM(DISPUTES_GrpOS:DISPUTES_GrpIS!AK78)</f>
        <v>0</v>
      </c>
      <c r="AL78" s="26">
        <f>SUM(DISPUTES_GrpOS:DISPUTES_GrpIS!AL78)</f>
        <v>0</v>
      </c>
      <c r="AM78" s="26">
        <f>SUM(DISPUTES_GrpOS:DISPUTES_GrpIS!AM78)</f>
        <v>0</v>
      </c>
      <c r="AN78" s="26">
        <f>SUM(DISPUTES_GrpOS:DISPUTES_GrpIS!AN78)</f>
        <v>0</v>
      </c>
      <c r="AO78" s="26">
        <f>SUM(DISPUTES_GrpOS:DISPUTES_GrpIS!AO78)</f>
        <v>0</v>
      </c>
      <c r="AP78" s="26">
        <f>SUM(DISPUTES_GrpOS:DISPUTES_GrpIS!AP78)</f>
        <v>0</v>
      </c>
      <c r="AQ78" s="26">
        <f>SUM(DISPUTES_GrpOS:DISPUTES_GrpIS!AQ78)</f>
        <v>0</v>
      </c>
      <c r="AR78" s="26">
        <f>SUM(DISPUTES_GrpOS:DISPUTES_GrpIS!AR78)</f>
        <v>0</v>
      </c>
    </row>
    <row r="79" spans="1:44" x14ac:dyDescent="0.25">
      <c r="A79" s="110" t="str">
        <f t="shared" si="3"/>
        <v>DISPUTE PAYMENT AMOUNTS (RESOLVED)</v>
      </c>
      <c r="B79" s="36"/>
      <c r="C79" s="12" t="s">
        <v>26</v>
      </c>
      <c r="D79" s="53" t="s">
        <v>224</v>
      </c>
      <c r="E79" s="53" t="s">
        <v>258</v>
      </c>
      <c r="F79" s="26">
        <f>SUM(DISPUTES_GrpOS:DISPUTES_GrpIS!F79)</f>
        <v>0</v>
      </c>
      <c r="G79" s="26">
        <f>SUM(DISPUTES_GrpOS:DISPUTES_GrpIS!G79)</f>
        <v>0</v>
      </c>
      <c r="H79" s="26">
        <f>SUM(DISPUTES_GrpOS:DISPUTES_GrpIS!H79)</f>
        <v>0</v>
      </c>
      <c r="I79" s="26">
        <f>SUM(DISPUTES_GrpOS:DISPUTES_GrpIS!I79)</f>
        <v>0</v>
      </c>
      <c r="J79" s="26">
        <f>SUM(DISPUTES_GrpOS:DISPUTES_GrpIS!J79)</f>
        <v>0</v>
      </c>
      <c r="K79" s="26">
        <f>SUM(DISPUTES_GrpOS:DISPUTES_GrpIS!K79)</f>
        <v>0</v>
      </c>
      <c r="L79" s="26">
        <f>SUM(DISPUTES_GrpOS:DISPUTES_GrpIS!L79)</f>
        <v>0</v>
      </c>
      <c r="M79" s="26">
        <f>SUM(DISPUTES_GrpOS:DISPUTES_GrpIS!M79)</f>
        <v>0</v>
      </c>
      <c r="N79" s="26">
        <f>SUM(DISPUTES_GrpOS:DISPUTES_GrpIS!N79)</f>
        <v>0</v>
      </c>
      <c r="O79" s="26">
        <f>SUM(DISPUTES_GrpOS:DISPUTES_GrpIS!O79)</f>
        <v>0</v>
      </c>
      <c r="P79" s="26">
        <f>SUM(DISPUTES_GrpOS:DISPUTES_GrpIS!P79)</f>
        <v>0</v>
      </c>
      <c r="Q79" s="26">
        <f>SUM(DISPUTES_GrpOS:DISPUTES_GrpIS!Q79)</f>
        <v>0</v>
      </c>
      <c r="R79" s="26">
        <f>SUM(DISPUTES_GrpOS:DISPUTES_GrpIS!R79)</f>
        <v>0</v>
      </c>
      <c r="S79" s="26">
        <f>SUM(DISPUTES_GrpOS:DISPUTES_GrpIS!S79)</f>
        <v>0</v>
      </c>
      <c r="T79" s="26">
        <f>SUM(DISPUTES_GrpOS:DISPUTES_GrpIS!T79)</f>
        <v>0</v>
      </c>
      <c r="U79" s="26">
        <f>SUM(DISPUTES_GrpOS:DISPUTES_GrpIS!U79)</f>
        <v>0</v>
      </c>
      <c r="V79" s="26">
        <f>SUM(DISPUTES_GrpOS:DISPUTES_GrpIS!V79)</f>
        <v>0</v>
      </c>
      <c r="W79" s="26">
        <f>SUM(DISPUTES_GrpOS:DISPUTES_GrpIS!W79)</f>
        <v>0</v>
      </c>
      <c r="X79" s="26">
        <f>SUM(DISPUTES_GrpOS:DISPUTES_GrpIS!X79)</f>
        <v>0</v>
      </c>
      <c r="Y79" s="26">
        <f>SUM(DISPUTES_GrpOS:DISPUTES_GrpIS!Y79)</f>
        <v>0</v>
      </c>
      <c r="Z79" s="26">
        <f>SUM(DISPUTES_GrpOS:DISPUTES_GrpIS!Z79)</f>
        <v>0</v>
      </c>
      <c r="AA79" s="26">
        <f>SUM(DISPUTES_GrpOS:DISPUTES_GrpIS!AA79)</f>
        <v>0</v>
      </c>
      <c r="AB79" s="26">
        <f>SUM(DISPUTES_GrpOS:DISPUTES_GrpIS!AB79)</f>
        <v>0</v>
      </c>
      <c r="AC79" s="26">
        <f>SUM(DISPUTES_GrpOS:DISPUTES_GrpIS!AC79)</f>
        <v>0</v>
      </c>
      <c r="AD79" s="26">
        <f>SUM(DISPUTES_GrpOS:DISPUTES_GrpIS!AD79)</f>
        <v>0</v>
      </c>
      <c r="AE79" s="26">
        <f>SUM(DISPUTES_GrpOS:DISPUTES_GrpIS!AE79)</f>
        <v>0</v>
      </c>
      <c r="AF79" s="26">
        <f>SUM(DISPUTES_GrpOS:DISPUTES_GrpIS!AF79)</f>
        <v>0</v>
      </c>
      <c r="AG79" s="26">
        <f>SUM(DISPUTES_GrpOS:DISPUTES_GrpIS!AG79)</f>
        <v>0</v>
      </c>
      <c r="AH79" s="26">
        <f>SUM(DISPUTES_GrpOS:DISPUTES_GrpIS!AH79)</f>
        <v>0</v>
      </c>
      <c r="AI79" s="26">
        <f>SUM(DISPUTES_GrpOS:DISPUTES_GrpIS!AI79)</f>
        <v>0</v>
      </c>
      <c r="AJ79" s="26">
        <f>SUM(DISPUTES_GrpOS:DISPUTES_GrpIS!AJ79)</f>
        <v>0</v>
      </c>
      <c r="AK79" s="26">
        <f>SUM(DISPUTES_GrpOS:DISPUTES_GrpIS!AK79)</f>
        <v>0</v>
      </c>
      <c r="AL79" s="26">
        <f>SUM(DISPUTES_GrpOS:DISPUTES_GrpIS!AL79)</f>
        <v>0</v>
      </c>
      <c r="AM79" s="26">
        <f>SUM(DISPUTES_GrpOS:DISPUTES_GrpIS!AM79)</f>
        <v>0</v>
      </c>
      <c r="AN79" s="26">
        <f>SUM(DISPUTES_GrpOS:DISPUTES_GrpIS!AN79)</f>
        <v>0</v>
      </c>
      <c r="AO79" s="26">
        <f>SUM(DISPUTES_GrpOS:DISPUTES_GrpIS!AO79)</f>
        <v>0</v>
      </c>
      <c r="AP79" s="26">
        <f>SUM(DISPUTES_GrpOS:DISPUTES_GrpIS!AP79)</f>
        <v>0</v>
      </c>
      <c r="AQ79" s="26">
        <f>SUM(DISPUTES_GrpOS:DISPUTES_GrpIS!AQ79)</f>
        <v>0</v>
      </c>
      <c r="AR79" s="26">
        <f>SUM(DISPUTES_GrpOS:DISPUTES_GrpIS!AR79)</f>
        <v>0</v>
      </c>
    </row>
    <row r="80" spans="1:44" x14ac:dyDescent="0.25">
      <c r="A80" s="110" t="str">
        <f t="shared" si="3"/>
        <v>DISPUTE PAYMENT AMOUNTS (RESOLVED)</v>
      </c>
      <c r="B80" s="36"/>
      <c r="C80" s="12" t="s">
        <v>26</v>
      </c>
      <c r="D80" s="53" t="s">
        <v>341</v>
      </c>
      <c r="E80" s="53" t="s">
        <v>259</v>
      </c>
      <c r="F80" s="26">
        <f>SUM(DISPUTES_GrpOS:DISPUTES_GrpIS!F80)</f>
        <v>0</v>
      </c>
      <c r="G80" s="26">
        <f>SUM(DISPUTES_GrpOS:DISPUTES_GrpIS!G80)</f>
        <v>0</v>
      </c>
      <c r="H80" s="26">
        <f>SUM(DISPUTES_GrpOS:DISPUTES_GrpIS!H80)</f>
        <v>0</v>
      </c>
      <c r="I80" s="26">
        <f>SUM(DISPUTES_GrpOS:DISPUTES_GrpIS!I80)</f>
        <v>0</v>
      </c>
      <c r="J80" s="26">
        <f>SUM(DISPUTES_GrpOS:DISPUTES_GrpIS!J80)</f>
        <v>0</v>
      </c>
      <c r="K80" s="26">
        <f>SUM(DISPUTES_GrpOS:DISPUTES_GrpIS!K80)</f>
        <v>0</v>
      </c>
      <c r="L80" s="26">
        <f>SUM(DISPUTES_GrpOS:DISPUTES_GrpIS!L80)</f>
        <v>0</v>
      </c>
      <c r="M80" s="26">
        <f>SUM(DISPUTES_GrpOS:DISPUTES_GrpIS!M80)</f>
        <v>0</v>
      </c>
      <c r="N80" s="26">
        <f>SUM(DISPUTES_GrpOS:DISPUTES_GrpIS!N80)</f>
        <v>0</v>
      </c>
      <c r="O80" s="26">
        <f>SUM(DISPUTES_GrpOS:DISPUTES_GrpIS!O80)</f>
        <v>0</v>
      </c>
      <c r="P80" s="26">
        <f>SUM(DISPUTES_GrpOS:DISPUTES_GrpIS!P80)</f>
        <v>0</v>
      </c>
      <c r="Q80" s="26">
        <f>SUM(DISPUTES_GrpOS:DISPUTES_GrpIS!Q80)</f>
        <v>0</v>
      </c>
      <c r="R80" s="26">
        <f>SUM(DISPUTES_GrpOS:DISPUTES_GrpIS!R80)</f>
        <v>0</v>
      </c>
      <c r="S80" s="26">
        <f>SUM(DISPUTES_GrpOS:DISPUTES_GrpIS!S80)</f>
        <v>0</v>
      </c>
      <c r="T80" s="26">
        <f>SUM(DISPUTES_GrpOS:DISPUTES_GrpIS!T80)</f>
        <v>0</v>
      </c>
      <c r="U80" s="26">
        <f>SUM(DISPUTES_GrpOS:DISPUTES_GrpIS!U80)</f>
        <v>0</v>
      </c>
      <c r="V80" s="26">
        <f>SUM(DISPUTES_GrpOS:DISPUTES_GrpIS!V80)</f>
        <v>0</v>
      </c>
      <c r="W80" s="26">
        <f>SUM(DISPUTES_GrpOS:DISPUTES_GrpIS!W80)</f>
        <v>0</v>
      </c>
      <c r="X80" s="26">
        <f>SUM(DISPUTES_GrpOS:DISPUTES_GrpIS!X80)</f>
        <v>0</v>
      </c>
      <c r="Y80" s="26">
        <f>SUM(DISPUTES_GrpOS:DISPUTES_GrpIS!Y80)</f>
        <v>0</v>
      </c>
      <c r="Z80" s="26">
        <f>SUM(DISPUTES_GrpOS:DISPUTES_GrpIS!Z80)</f>
        <v>0</v>
      </c>
      <c r="AA80" s="26">
        <f>SUM(DISPUTES_GrpOS:DISPUTES_GrpIS!AA80)</f>
        <v>0</v>
      </c>
      <c r="AB80" s="26">
        <f>SUM(DISPUTES_GrpOS:DISPUTES_GrpIS!AB80)</f>
        <v>0</v>
      </c>
      <c r="AC80" s="26">
        <f>SUM(DISPUTES_GrpOS:DISPUTES_GrpIS!AC80)</f>
        <v>0</v>
      </c>
      <c r="AD80" s="26">
        <f>SUM(DISPUTES_GrpOS:DISPUTES_GrpIS!AD80)</f>
        <v>0</v>
      </c>
      <c r="AE80" s="26">
        <f>SUM(DISPUTES_GrpOS:DISPUTES_GrpIS!AE80)</f>
        <v>0</v>
      </c>
      <c r="AF80" s="26">
        <f>SUM(DISPUTES_GrpOS:DISPUTES_GrpIS!AF80)</f>
        <v>0</v>
      </c>
      <c r="AG80" s="26">
        <f>SUM(DISPUTES_GrpOS:DISPUTES_GrpIS!AG80)</f>
        <v>0</v>
      </c>
      <c r="AH80" s="26">
        <f>SUM(DISPUTES_GrpOS:DISPUTES_GrpIS!AH80)</f>
        <v>0</v>
      </c>
      <c r="AI80" s="26">
        <f>SUM(DISPUTES_GrpOS:DISPUTES_GrpIS!AI80)</f>
        <v>0</v>
      </c>
      <c r="AJ80" s="26">
        <f>SUM(DISPUTES_GrpOS:DISPUTES_GrpIS!AJ80)</f>
        <v>0</v>
      </c>
      <c r="AK80" s="26">
        <f>SUM(DISPUTES_GrpOS:DISPUTES_GrpIS!AK80)</f>
        <v>0</v>
      </c>
      <c r="AL80" s="26">
        <f>SUM(DISPUTES_GrpOS:DISPUTES_GrpIS!AL80)</f>
        <v>0</v>
      </c>
      <c r="AM80" s="26">
        <f>SUM(DISPUTES_GrpOS:DISPUTES_GrpIS!AM80)</f>
        <v>0</v>
      </c>
      <c r="AN80" s="26">
        <f>SUM(DISPUTES_GrpOS:DISPUTES_GrpIS!AN80)</f>
        <v>0</v>
      </c>
      <c r="AO80" s="26">
        <f>SUM(DISPUTES_GrpOS:DISPUTES_GrpIS!AO80)</f>
        <v>0</v>
      </c>
      <c r="AP80" s="26">
        <f>SUM(DISPUTES_GrpOS:DISPUTES_GrpIS!AP80)</f>
        <v>0</v>
      </c>
      <c r="AQ80" s="26">
        <f>SUM(DISPUTES_GrpOS:DISPUTES_GrpIS!AQ80)</f>
        <v>0</v>
      </c>
      <c r="AR80" s="26">
        <f>SUM(DISPUTES_GrpOS:DISPUTES_GrpIS!AR80)</f>
        <v>0</v>
      </c>
    </row>
    <row r="81" spans="1:44" x14ac:dyDescent="0.25">
      <c r="A81" s="110" t="str">
        <f t="shared" si="3"/>
        <v>DISPUTE PAYMENT AMOUNTS (RESOLVED)</v>
      </c>
      <c r="B81" s="36"/>
      <c r="C81" s="12" t="s">
        <v>26</v>
      </c>
      <c r="D81" s="53" t="s">
        <v>515</v>
      </c>
      <c r="E81" s="53" t="s">
        <v>228</v>
      </c>
      <c r="F81" s="26">
        <f>SUM(DISPUTES_GrpOS:DISPUTES_GrpIS!F81)</f>
        <v>0</v>
      </c>
      <c r="G81" s="26">
        <f>SUM(DISPUTES_GrpOS:DISPUTES_GrpIS!G81)</f>
        <v>0</v>
      </c>
      <c r="H81" s="26">
        <f>SUM(DISPUTES_GrpOS:DISPUTES_GrpIS!H81)</f>
        <v>0</v>
      </c>
      <c r="I81" s="26">
        <f>SUM(DISPUTES_GrpOS:DISPUTES_GrpIS!I81)</f>
        <v>0</v>
      </c>
      <c r="J81" s="26">
        <f>SUM(DISPUTES_GrpOS:DISPUTES_GrpIS!J81)</f>
        <v>0</v>
      </c>
      <c r="K81" s="26">
        <f>SUM(DISPUTES_GrpOS:DISPUTES_GrpIS!K81)</f>
        <v>0</v>
      </c>
      <c r="L81" s="26">
        <f>SUM(DISPUTES_GrpOS:DISPUTES_GrpIS!L81)</f>
        <v>0</v>
      </c>
      <c r="M81" s="26">
        <f>SUM(DISPUTES_GrpOS:DISPUTES_GrpIS!M81)</f>
        <v>0</v>
      </c>
      <c r="N81" s="26">
        <f>SUM(DISPUTES_GrpOS:DISPUTES_GrpIS!N81)</f>
        <v>0</v>
      </c>
      <c r="O81" s="26">
        <f>SUM(DISPUTES_GrpOS:DISPUTES_GrpIS!O81)</f>
        <v>0</v>
      </c>
      <c r="P81" s="26">
        <f>SUM(DISPUTES_GrpOS:DISPUTES_GrpIS!P81)</f>
        <v>0</v>
      </c>
      <c r="Q81" s="26">
        <f>SUM(DISPUTES_GrpOS:DISPUTES_GrpIS!Q81)</f>
        <v>0</v>
      </c>
      <c r="R81" s="26">
        <f>SUM(DISPUTES_GrpOS:DISPUTES_GrpIS!R81)</f>
        <v>0</v>
      </c>
      <c r="S81" s="26">
        <f>SUM(DISPUTES_GrpOS:DISPUTES_GrpIS!S81)</f>
        <v>0</v>
      </c>
      <c r="T81" s="26">
        <f>SUM(DISPUTES_GrpOS:DISPUTES_GrpIS!T81)</f>
        <v>0</v>
      </c>
      <c r="U81" s="26">
        <f>SUM(DISPUTES_GrpOS:DISPUTES_GrpIS!U81)</f>
        <v>0</v>
      </c>
      <c r="V81" s="26">
        <f>SUM(DISPUTES_GrpOS:DISPUTES_GrpIS!V81)</f>
        <v>0</v>
      </c>
      <c r="W81" s="26">
        <f>SUM(DISPUTES_GrpOS:DISPUTES_GrpIS!W81)</f>
        <v>0</v>
      </c>
      <c r="X81" s="26">
        <f>SUM(DISPUTES_GrpOS:DISPUTES_GrpIS!X81)</f>
        <v>0</v>
      </c>
      <c r="Y81" s="26">
        <f>SUM(DISPUTES_GrpOS:DISPUTES_GrpIS!Y81)</f>
        <v>0</v>
      </c>
      <c r="Z81" s="26">
        <f>SUM(DISPUTES_GrpOS:DISPUTES_GrpIS!Z81)</f>
        <v>0</v>
      </c>
      <c r="AA81" s="26">
        <f>SUM(DISPUTES_GrpOS:DISPUTES_GrpIS!AA81)</f>
        <v>0</v>
      </c>
      <c r="AB81" s="26">
        <f>SUM(DISPUTES_GrpOS:DISPUTES_GrpIS!AB81)</f>
        <v>0</v>
      </c>
      <c r="AC81" s="26">
        <f>SUM(DISPUTES_GrpOS:DISPUTES_GrpIS!AC81)</f>
        <v>0</v>
      </c>
      <c r="AD81" s="26">
        <f>SUM(DISPUTES_GrpOS:DISPUTES_GrpIS!AD81)</f>
        <v>0</v>
      </c>
      <c r="AE81" s="26">
        <f>SUM(DISPUTES_GrpOS:DISPUTES_GrpIS!AE81)</f>
        <v>0</v>
      </c>
      <c r="AF81" s="26">
        <f>SUM(DISPUTES_GrpOS:DISPUTES_GrpIS!AF81)</f>
        <v>0</v>
      </c>
      <c r="AG81" s="26">
        <f>SUM(DISPUTES_GrpOS:DISPUTES_GrpIS!AG81)</f>
        <v>0</v>
      </c>
      <c r="AH81" s="26">
        <f>SUM(DISPUTES_GrpOS:DISPUTES_GrpIS!AH81)</f>
        <v>0</v>
      </c>
      <c r="AI81" s="26">
        <f>SUM(DISPUTES_GrpOS:DISPUTES_GrpIS!AI81)</f>
        <v>0</v>
      </c>
      <c r="AJ81" s="26">
        <f>SUM(DISPUTES_GrpOS:DISPUTES_GrpIS!AJ81)</f>
        <v>0</v>
      </c>
      <c r="AK81" s="26">
        <f>SUM(DISPUTES_GrpOS:DISPUTES_GrpIS!AK81)</f>
        <v>0</v>
      </c>
      <c r="AL81" s="26">
        <f>SUM(DISPUTES_GrpOS:DISPUTES_GrpIS!AL81)</f>
        <v>0</v>
      </c>
      <c r="AM81" s="26">
        <f>SUM(DISPUTES_GrpOS:DISPUTES_GrpIS!AM81)</f>
        <v>0</v>
      </c>
      <c r="AN81" s="26">
        <f>SUM(DISPUTES_GrpOS:DISPUTES_GrpIS!AN81)</f>
        <v>0</v>
      </c>
      <c r="AO81" s="26">
        <f>SUM(DISPUTES_GrpOS:DISPUTES_GrpIS!AO81)</f>
        <v>0</v>
      </c>
      <c r="AP81" s="26">
        <f>SUM(DISPUTES_GrpOS:DISPUTES_GrpIS!AP81)</f>
        <v>0</v>
      </c>
      <c r="AQ81" s="26">
        <f>SUM(DISPUTES_GrpOS:DISPUTES_GrpIS!AQ81)</f>
        <v>0</v>
      </c>
      <c r="AR81" s="26">
        <f>SUM(DISPUTES_GrpOS:DISPUTES_GrpIS!AR81)</f>
        <v>0</v>
      </c>
    </row>
    <row r="82" spans="1:44" x14ac:dyDescent="0.25">
      <c r="A82" s="110"/>
      <c r="B82" s="36"/>
      <c r="C82" s="12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</row>
    <row r="83" spans="1:44" x14ac:dyDescent="0.25">
      <c r="A83" s="110" t="str">
        <f t="shared" ref="A83:A91" si="4">$A$70</f>
        <v>DISPUTE PAYMENT AMOUNTS (RESOLVED)</v>
      </c>
      <c r="B83" s="36"/>
      <c r="C83" s="12" t="s">
        <v>26</v>
      </c>
      <c r="D83" s="53" t="s">
        <v>355</v>
      </c>
      <c r="E83" s="53" t="s">
        <v>27</v>
      </c>
      <c r="F83" s="26">
        <f>SUM(DISPUTES_GrpOS:DISPUTES_GrpIS!F83)</f>
        <v>0</v>
      </c>
      <c r="G83" s="26">
        <f>SUM(DISPUTES_GrpOS:DISPUTES_GrpIS!G83)</f>
        <v>0</v>
      </c>
      <c r="H83" s="26">
        <f>SUM(DISPUTES_GrpOS:DISPUTES_GrpIS!H83)</f>
        <v>0</v>
      </c>
      <c r="I83" s="26">
        <f>SUM(DISPUTES_GrpOS:DISPUTES_GrpIS!I83)</f>
        <v>0</v>
      </c>
      <c r="J83" s="26">
        <f>SUM(DISPUTES_GrpOS:DISPUTES_GrpIS!J83)</f>
        <v>0</v>
      </c>
      <c r="K83" s="26">
        <f>SUM(DISPUTES_GrpOS:DISPUTES_GrpIS!K83)</f>
        <v>0</v>
      </c>
      <c r="L83" s="26">
        <f>SUM(DISPUTES_GrpOS:DISPUTES_GrpIS!L83)</f>
        <v>0</v>
      </c>
      <c r="M83" s="26">
        <f>SUM(DISPUTES_GrpOS:DISPUTES_GrpIS!M83)</f>
        <v>0</v>
      </c>
      <c r="N83" s="26">
        <f>SUM(DISPUTES_GrpOS:DISPUTES_GrpIS!N83)</f>
        <v>0</v>
      </c>
      <c r="O83" s="26">
        <f>SUM(DISPUTES_GrpOS:DISPUTES_GrpIS!O83)</f>
        <v>0</v>
      </c>
      <c r="P83" s="26">
        <f>SUM(DISPUTES_GrpOS:DISPUTES_GrpIS!P83)</f>
        <v>0</v>
      </c>
      <c r="Q83" s="26">
        <f>SUM(DISPUTES_GrpOS:DISPUTES_GrpIS!Q83)</f>
        <v>0</v>
      </c>
      <c r="R83" s="26">
        <f>SUM(DISPUTES_GrpOS:DISPUTES_GrpIS!R83)</f>
        <v>0</v>
      </c>
      <c r="S83" s="26">
        <f>SUM(DISPUTES_GrpOS:DISPUTES_GrpIS!S83)</f>
        <v>0</v>
      </c>
      <c r="T83" s="26">
        <f>SUM(DISPUTES_GrpOS:DISPUTES_GrpIS!T83)</f>
        <v>0</v>
      </c>
      <c r="U83" s="26">
        <f>SUM(DISPUTES_GrpOS:DISPUTES_GrpIS!U83)</f>
        <v>0</v>
      </c>
      <c r="V83" s="26">
        <f>SUM(DISPUTES_GrpOS:DISPUTES_GrpIS!V83)</f>
        <v>0</v>
      </c>
      <c r="W83" s="26">
        <f>SUM(DISPUTES_GrpOS:DISPUTES_GrpIS!W83)</f>
        <v>0</v>
      </c>
      <c r="X83" s="26">
        <f>SUM(DISPUTES_GrpOS:DISPUTES_GrpIS!X83)</f>
        <v>0</v>
      </c>
      <c r="Y83" s="26">
        <f>SUM(DISPUTES_GrpOS:DISPUTES_GrpIS!Y83)</f>
        <v>0</v>
      </c>
      <c r="Z83" s="26">
        <f>SUM(DISPUTES_GrpOS:DISPUTES_GrpIS!Z83)</f>
        <v>0</v>
      </c>
      <c r="AA83" s="26">
        <f>SUM(DISPUTES_GrpOS:DISPUTES_GrpIS!AA83)</f>
        <v>0</v>
      </c>
      <c r="AB83" s="26">
        <f>SUM(DISPUTES_GrpOS:DISPUTES_GrpIS!AB83)</f>
        <v>0</v>
      </c>
      <c r="AC83" s="26">
        <f>SUM(DISPUTES_GrpOS:DISPUTES_GrpIS!AC83)</f>
        <v>0</v>
      </c>
      <c r="AD83" s="26">
        <f>SUM(DISPUTES_GrpOS:DISPUTES_GrpIS!AD83)</f>
        <v>0</v>
      </c>
      <c r="AE83" s="26">
        <f>SUM(DISPUTES_GrpOS:DISPUTES_GrpIS!AE83)</f>
        <v>0</v>
      </c>
      <c r="AF83" s="26">
        <f>SUM(DISPUTES_GrpOS:DISPUTES_GrpIS!AF83)</f>
        <v>0</v>
      </c>
      <c r="AG83" s="26">
        <f>SUM(DISPUTES_GrpOS:DISPUTES_GrpIS!AG83)</f>
        <v>0</v>
      </c>
      <c r="AH83" s="26">
        <f>SUM(DISPUTES_GrpOS:DISPUTES_GrpIS!AH83)</f>
        <v>0</v>
      </c>
      <c r="AI83" s="26">
        <f>SUM(DISPUTES_GrpOS:DISPUTES_GrpIS!AI83)</f>
        <v>0</v>
      </c>
      <c r="AJ83" s="26">
        <f>SUM(DISPUTES_GrpOS:DISPUTES_GrpIS!AJ83)</f>
        <v>0</v>
      </c>
      <c r="AK83" s="26">
        <f>SUM(DISPUTES_GrpOS:DISPUTES_GrpIS!AK83)</f>
        <v>0</v>
      </c>
      <c r="AL83" s="26">
        <f>SUM(DISPUTES_GrpOS:DISPUTES_GrpIS!AL83)</f>
        <v>0</v>
      </c>
      <c r="AM83" s="26">
        <f>SUM(DISPUTES_GrpOS:DISPUTES_GrpIS!AM83)</f>
        <v>0</v>
      </c>
      <c r="AN83" s="26">
        <f>SUM(DISPUTES_GrpOS:DISPUTES_GrpIS!AN83)</f>
        <v>0</v>
      </c>
      <c r="AO83" s="26">
        <f>SUM(DISPUTES_GrpOS:DISPUTES_GrpIS!AO83)</f>
        <v>0</v>
      </c>
      <c r="AP83" s="26">
        <f>SUM(DISPUTES_GrpOS:DISPUTES_GrpIS!AP83)</f>
        <v>0</v>
      </c>
      <c r="AQ83" s="26">
        <f>SUM(DISPUTES_GrpOS:DISPUTES_GrpIS!AQ83)</f>
        <v>0</v>
      </c>
      <c r="AR83" s="26">
        <f>SUM(DISPUTES_GrpOS:DISPUTES_GrpIS!AR83)</f>
        <v>0</v>
      </c>
    </row>
    <row r="84" spans="1:44" x14ac:dyDescent="0.25">
      <c r="A84" s="110" t="str">
        <f t="shared" si="4"/>
        <v>DISPUTE PAYMENT AMOUNTS (RESOLVED)</v>
      </c>
      <c r="B84" s="36"/>
      <c r="C84" s="12" t="s">
        <v>26</v>
      </c>
      <c r="D84" s="53" t="s">
        <v>454</v>
      </c>
      <c r="E84" s="53" t="s">
        <v>229</v>
      </c>
      <c r="F84" s="26">
        <f>SUM(DISPUTES_GrpOS:DISPUTES_GrpIS!F84)</f>
        <v>0</v>
      </c>
      <c r="G84" s="26">
        <f>SUM(DISPUTES_GrpOS:DISPUTES_GrpIS!G84)</f>
        <v>0</v>
      </c>
      <c r="H84" s="26">
        <f>SUM(DISPUTES_GrpOS:DISPUTES_GrpIS!H84)</f>
        <v>0</v>
      </c>
      <c r="I84" s="26">
        <f>SUM(DISPUTES_GrpOS:DISPUTES_GrpIS!I84)</f>
        <v>0</v>
      </c>
      <c r="J84" s="26">
        <f>SUM(DISPUTES_GrpOS:DISPUTES_GrpIS!J84)</f>
        <v>0</v>
      </c>
      <c r="K84" s="26">
        <f>SUM(DISPUTES_GrpOS:DISPUTES_GrpIS!K84)</f>
        <v>0</v>
      </c>
      <c r="L84" s="26">
        <f>SUM(DISPUTES_GrpOS:DISPUTES_GrpIS!L84)</f>
        <v>0</v>
      </c>
      <c r="M84" s="26">
        <f>SUM(DISPUTES_GrpOS:DISPUTES_GrpIS!M84)</f>
        <v>0</v>
      </c>
      <c r="N84" s="26">
        <f>SUM(DISPUTES_GrpOS:DISPUTES_GrpIS!N84)</f>
        <v>0</v>
      </c>
      <c r="O84" s="26">
        <f>SUM(DISPUTES_GrpOS:DISPUTES_GrpIS!O84)</f>
        <v>0</v>
      </c>
      <c r="P84" s="26">
        <f>SUM(DISPUTES_GrpOS:DISPUTES_GrpIS!P84)</f>
        <v>0</v>
      </c>
      <c r="Q84" s="26">
        <f>SUM(DISPUTES_GrpOS:DISPUTES_GrpIS!Q84)</f>
        <v>0</v>
      </c>
      <c r="R84" s="26">
        <f>SUM(DISPUTES_GrpOS:DISPUTES_GrpIS!R84)</f>
        <v>0</v>
      </c>
      <c r="S84" s="26">
        <f>SUM(DISPUTES_GrpOS:DISPUTES_GrpIS!S84)</f>
        <v>0</v>
      </c>
      <c r="T84" s="26">
        <f>SUM(DISPUTES_GrpOS:DISPUTES_GrpIS!T84)</f>
        <v>0</v>
      </c>
      <c r="U84" s="26">
        <f>SUM(DISPUTES_GrpOS:DISPUTES_GrpIS!U84)</f>
        <v>0</v>
      </c>
      <c r="V84" s="26">
        <f>SUM(DISPUTES_GrpOS:DISPUTES_GrpIS!V84)</f>
        <v>0</v>
      </c>
      <c r="W84" s="26">
        <f>SUM(DISPUTES_GrpOS:DISPUTES_GrpIS!W84)</f>
        <v>0</v>
      </c>
      <c r="X84" s="26">
        <f>SUM(DISPUTES_GrpOS:DISPUTES_GrpIS!X84)</f>
        <v>0</v>
      </c>
      <c r="Y84" s="26">
        <f>SUM(DISPUTES_GrpOS:DISPUTES_GrpIS!Y84)</f>
        <v>0</v>
      </c>
      <c r="Z84" s="26">
        <f>SUM(DISPUTES_GrpOS:DISPUTES_GrpIS!Z84)</f>
        <v>0</v>
      </c>
      <c r="AA84" s="26">
        <f>SUM(DISPUTES_GrpOS:DISPUTES_GrpIS!AA84)</f>
        <v>0</v>
      </c>
      <c r="AB84" s="26">
        <f>SUM(DISPUTES_GrpOS:DISPUTES_GrpIS!AB84)</f>
        <v>0</v>
      </c>
      <c r="AC84" s="26">
        <f>SUM(DISPUTES_GrpOS:DISPUTES_GrpIS!AC84)</f>
        <v>0</v>
      </c>
      <c r="AD84" s="26">
        <f>SUM(DISPUTES_GrpOS:DISPUTES_GrpIS!AD84)</f>
        <v>0</v>
      </c>
      <c r="AE84" s="26">
        <f>SUM(DISPUTES_GrpOS:DISPUTES_GrpIS!AE84)</f>
        <v>0</v>
      </c>
      <c r="AF84" s="26">
        <f>SUM(DISPUTES_GrpOS:DISPUTES_GrpIS!AF84)</f>
        <v>0</v>
      </c>
      <c r="AG84" s="26">
        <f>SUM(DISPUTES_GrpOS:DISPUTES_GrpIS!AG84)</f>
        <v>0</v>
      </c>
      <c r="AH84" s="26">
        <f>SUM(DISPUTES_GrpOS:DISPUTES_GrpIS!AH84)</f>
        <v>0</v>
      </c>
      <c r="AI84" s="26">
        <f>SUM(DISPUTES_GrpOS:DISPUTES_GrpIS!AI84)</f>
        <v>0</v>
      </c>
      <c r="AJ84" s="26">
        <f>SUM(DISPUTES_GrpOS:DISPUTES_GrpIS!AJ84)</f>
        <v>0</v>
      </c>
      <c r="AK84" s="26">
        <f>SUM(DISPUTES_GrpOS:DISPUTES_GrpIS!AK84)</f>
        <v>0</v>
      </c>
      <c r="AL84" s="26">
        <f>SUM(DISPUTES_GrpOS:DISPUTES_GrpIS!AL84)</f>
        <v>0</v>
      </c>
      <c r="AM84" s="26">
        <f>SUM(DISPUTES_GrpOS:DISPUTES_GrpIS!AM84)</f>
        <v>0</v>
      </c>
      <c r="AN84" s="26">
        <f>SUM(DISPUTES_GrpOS:DISPUTES_GrpIS!AN84)</f>
        <v>0</v>
      </c>
      <c r="AO84" s="26">
        <f>SUM(DISPUTES_GrpOS:DISPUTES_GrpIS!AO84)</f>
        <v>0</v>
      </c>
      <c r="AP84" s="26">
        <f>SUM(DISPUTES_GrpOS:DISPUTES_GrpIS!AP84)</f>
        <v>0</v>
      </c>
      <c r="AQ84" s="26">
        <f>SUM(DISPUTES_GrpOS:DISPUTES_GrpIS!AQ84)</f>
        <v>0</v>
      </c>
      <c r="AR84" s="26">
        <f>SUM(DISPUTES_GrpOS:DISPUTES_GrpIS!AR84)</f>
        <v>0</v>
      </c>
    </row>
    <row r="85" spans="1:44" x14ac:dyDescent="0.25">
      <c r="A85" s="110" t="str">
        <f t="shared" si="4"/>
        <v>DISPUTE PAYMENT AMOUNTS (RESOLVED)</v>
      </c>
      <c r="B85" s="36"/>
      <c r="C85" s="12" t="s">
        <v>26</v>
      </c>
      <c r="D85" s="53" t="s">
        <v>455</v>
      </c>
      <c r="E85" s="53" t="s">
        <v>230</v>
      </c>
      <c r="F85" s="26">
        <f>SUM(DISPUTES_GrpOS:DISPUTES_GrpIS!F85)</f>
        <v>0</v>
      </c>
      <c r="G85" s="26">
        <f>SUM(DISPUTES_GrpOS:DISPUTES_GrpIS!G85)</f>
        <v>0</v>
      </c>
      <c r="H85" s="26">
        <f>SUM(DISPUTES_GrpOS:DISPUTES_GrpIS!H85)</f>
        <v>0</v>
      </c>
      <c r="I85" s="26">
        <f>SUM(DISPUTES_GrpOS:DISPUTES_GrpIS!I85)</f>
        <v>0</v>
      </c>
      <c r="J85" s="26">
        <f>SUM(DISPUTES_GrpOS:DISPUTES_GrpIS!J85)</f>
        <v>0</v>
      </c>
      <c r="K85" s="26">
        <f>SUM(DISPUTES_GrpOS:DISPUTES_GrpIS!K85)</f>
        <v>0</v>
      </c>
      <c r="L85" s="26">
        <f>SUM(DISPUTES_GrpOS:DISPUTES_GrpIS!L85)</f>
        <v>0</v>
      </c>
      <c r="M85" s="26">
        <f>SUM(DISPUTES_GrpOS:DISPUTES_GrpIS!M85)</f>
        <v>0</v>
      </c>
      <c r="N85" s="26">
        <f>SUM(DISPUTES_GrpOS:DISPUTES_GrpIS!N85)</f>
        <v>0</v>
      </c>
      <c r="O85" s="26">
        <f>SUM(DISPUTES_GrpOS:DISPUTES_GrpIS!O85)</f>
        <v>0</v>
      </c>
      <c r="P85" s="26">
        <f>SUM(DISPUTES_GrpOS:DISPUTES_GrpIS!P85)</f>
        <v>0</v>
      </c>
      <c r="Q85" s="26">
        <f>SUM(DISPUTES_GrpOS:DISPUTES_GrpIS!Q85)</f>
        <v>0</v>
      </c>
      <c r="R85" s="26">
        <f>SUM(DISPUTES_GrpOS:DISPUTES_GrpIS!R85)</f>
        <v>0</v>
      </c>
      <c r="S85" s="26">
        <f>SUM(DISPUTES_GrpOS:DISPUTES_GrpIS!S85)</f>
        <v>0</v>
      </c>
      <c r="T85" s="26">
        <f>SUM(DISPUTES_GrpOS:DISPUTES_GrpIS!T85)</f>
        <v>0</v>
      </c>
      <c r="U85" s="26">
        <f>SUM(DISPUTES_GrpOS:DISPUTES_GrpIS!U85)</f>
        <v>0</v>
      </c>
      <c r="V85" s="26">
        <f>SUM(DISPUTES_GrpOS:DISPUTES_GrpIS!V85)</f>
        <v>0</v>
      </c>
      <c r="W85" s="26">
        <f>SUM(DISPUTES_GrpOS:DISPUTES_GrpIS!W85)</f>
        <v>0</v>
      </c>
      <c r="X85" s="26">
        <f>SUM(DISPUTES_GrpOS:DISPUTES_GrpIS!X85)</f>
        <v>0</v>
      </c>
      <c r="Y85" s="26">
        <f>SUM(DISPUTES_GrpOS:DISPUTES_GrpIS!Y85)</f>
        <v>0</v>
      </c>
      <c r="Z85" s="26">
        <f>SUM(DISPUTES_GrpOS:DISPUTES_GrpIS!Z85)</f>
        <v>0</v>
      </c>
      <c r="AA85" s="26">
        <f>SUM(DISPUTES_GrpOS:DISPUTES_GrpIS!AA85)</f>
        <v>0</v>
      </c>
      <c r="AB85" s="26">
        <f>SUM(DISPUTES_GrpOS:DISPUTES_GrpIS!AB85)</f>
        <v>0</v>
      </c>
      <c r="AC85" s="26">
        <f>SUM(DISPUTES_GrpOS:DISPUTES_GrpIS!AC85)</f>
        <v>0</v>
      </c>
      <c r="AD85" s="26">
        <f>SUM(DISPUTES_GrpOS:DISPUTES_GrpIS!AD85)</f>
        <v>0</v>
      </c>
      <c r="AE85" s="26">
        <f>SUM(DISPUTES_GrpOS:DISPUTES_GrpIS!AE85)</f>
        <v>0</v>
      </c>
      <c r="AF85" s="26">
        <f>SUM(DISPUTES_GrpOS:DISPUTES_GrpIS!AF85)</f>
        <v>0</v>
      </c>
      <c r="AG85" s="26">
        <f>SUM(DISPUTES_GrpOS:DISPUTES_GrpIS!AG85)</f>
        <v>0</v>
      </c>
      <c r="AH85" s="26">
        <f>SUM(DISPUTES_GrpOS:DISPUTES_GrpIS!AH85)</f>
        <v>0</v>
      </c>
      <c r="AI85" s="26">
        <f>SUM(DISPUTES_GrpOS:DISPUTES_GrpIS!AI85)</f>
        <v>0</v>
      </c>
      <c r="AJ85" s="26">
        <f>SUM(DISPUTES_GrpOS:DISPUTES_GrpIS!AJ85)</f>
        <v>0</v>
      </c>
      <c r="AK85" s="26">
        <f>SUM(DISPUTES_GrpOS:DISPUTES_GrpIS!AK85)</f>
        <v>0</v>
      </c>
      <c r="AL85" s="26">
        <f>SUM(DISPUTES_GrpOS:DISPUTES_GrpIS!AL85)</f>
        <v>0</v>
      </c>
      <c r="AM85" s="26">
        <f>SUM(DISPUTES_GrpOS:DISPUTES_GrpIS!AM85)</f>
        <v>0</v>
      </c>
      <c r="AN85" s="26">
        <f>SUM(DISPUTES_GrpOS:DISPUTES_GrpIS!AN85)</f>
        <v>0</v>
      </c>
      <c r="AO85" s="26">
        <f>SUM(DISPUTES_GrpOS:DISPUTES_GrpIS!AO85)</f>
        <v>0</v>
      </c>
      <c r="AP85" s="26">
        <f>SUM(DISPUTES_GrpOS:DISPUTES_GrpIS!AP85)</f>
        <v>0</v>
      </c>
      <c r="AQ85" s="26">
        <f>SUM(DISPUTES_GrpOS:DISPUTES_GrpIS!AQ85)</f>
        <v>0</v>
      </c>
      <c r="AR85" s="26">
        <f>SUM(DISPUTES_GrpOS:DISPUTES_GrpIS!AR85)</f>
        <v>0</v>
      </c>
    </row>
    <row r="86" spans="1:44" x14ac:dyDescent="0.25">
      <c r="A86" s="110" t="str">
        <f t="shared" si="4"/>
        <v>DISPUTE PAYMENT AMOUNTS (RESOLVED)</v>
      </c>
      <c r="B86" s="36"/>
      <c r="C86" s="12" t="s">
        <v>26</v>
      </c>
      <c r="D86" s="53" t="s">
        <v>456</v>
      </c>
      <c r="E86" s="53" t="s">
        <v>510</v>
      </c>
      <c r="F86" s="26">
        <f>SUM(DISPUTES_GrpOS:DISPUTES_GrpIS!F86)</f>
        <v>0</v>
      </c>
      <c r="G86" s="26">
        <f>SUM(DISPUTES_GrpOS:DISPUTES_GrpIS!G86)</f>
        <v>0</v>
      </c>
      <c r="H86" s="26">
        <f>SUM(DISPUTES_GrpOS:DISPUTES_GrpIS!H86)</f>
        <v>0</v>
      </c>
      <c r="I86" s="26">
        <f>SUM(DISPUTES_GrpOS:DISPUTES_GrpIS!I86)</f>
        <v>0</v>
      </c>
      <c r="J86" s="26">
        <f>SUM(DISPUTES_GrpOS:DISPUTES_GrpIS!J86)</f>
        <v>0</v>
      </c>
      <c r="K86" s="26">
        <f>SUM(DISPUTES_GrpOS:DISPUTES_GrpIS!K86)</f>
        <v>0</v>
      </c>
      <c r="L86" s="26">
        <f>SUM(DISPUTES_GrpOS:DISPUTES_GrpIS!L86)</f>
        <v>0</v>
      </c>
      <c r="M86" s="26">
        <f>SUM(DISPUTES_GrpOS:DISPUTES_GrpIS!M86)</f>
        <v>0</v>
      </c>
      <c r="N86" s="26">
        <f>SUM(DISPUTES_GrpOS:DISPUTES_GrpIS!N86)</f>
        <v>0</v>
      </c>
      <c r="O86" s="26">
        <f>SUM(DISPUTES_GrpOS:DISPUTES_GrpIS!O86)</f>
        <v>0</v>
      </c>
      <c r="P86" s="26">
        <f>SUM(DISPUTES_GrpOS:DISPUTES_GrpIS!P86)</f>
        <v>0</v>
      </c>
      <c r="Q86" s="26">
        <f>SUM(DISPUTES_GrpOS:DISPUTES_GrpIS!Q86)</f>
        <v>0</v>
      </c>
      <c r="R86" s="26">
        <f>SUM(DISPUTES_GrpOS:DISPUTES_GrpIS!R86)</f>
        <v>0</v>
      </c>
      <c r="S86" s="26">
        <f>SUM(DISPUTES_GrpOS:DISPUTES_GrpIS!S86)</f>
        <v>0</v>
      </c>
      <c r="T86" s="26">
        <f>SUM(DISPUTES_GrpOS:DISPUTES_GrpIS!T86)</f>
        <v>0</v>
      </c>
      <c r="U86" s="26">
        <f>SUM(DISPUTES_GrpOS:DISPUTES_GrpIS!U86)</f>
        <v>0</v>
      </c>
      <c r="V86" s="26">
        <f>SUM(DISPUTES_GrpOS:DISPUTES_GrpIS!V86)</f>
        <v>0</v>
      </c>
      <c r="W86" s="26">
        <f>SUM(DISPUTES_GrpOS:DISPUTES_GrpIS!W86)</f>
        <v>0</v>
      </c>
      <c r="X86" s="26">
        <f>SUM(DISPUTES_GrpOS:DISPUTES_GrpIS!X86)</f>
        <v>0</v>
      </c>
      <c r="Y86" s="26">
        <f>SUM(DISPUTES_GrpOS:DISPUTES_GrpIS!Y86)</f>
        <v>0</v>
      </c>
      <c r="Z86" s="26">
        <f>SUM(DISPUTES_GrpOS:DISPUTES_GrpIS!Z86)</f>
        <v>0</v>
      </c>
      <c r="AA86" s="26">
        <f>SUM(DISPUTES_GrpOS:DISPUTES_GrpIS!AA86)</f>
        <v>0</v>
      </c>
      <c r="AB86" s="26">
        <f>SUM(DISPUTES_GrpOS:DISPUTES_GrpIS!AB86)</f>
        <v>0</v>
      </c>
      <c r="AC86" s="26">
        <f>SUM(DISPUTES_GrpOS:DISPUTES_GrpIS!AC86)</f>
        <v>0</v>
      </c>
      <c r="AD86" s="26">
        <f>SUM(DISPUTES_GrpOS:DISPUTES_GrpIS!AD86)</f>
        <v>0</v>
      </c>
      <c r="AE86" s="26">
        <f>SUM(DISPUTES_GrpOS:DISPUTES_GrpIS!AE86)</f>
        <v>0</v>
      </c>
      <c r="AF86" s="26">
        <f>SUM(DISPUTES_GrpOS:DISPUTES_GrpIS!AF86)</f>
        <v>0</v>
      </c>
      <c r="AG86" s="26">
        <f>SUM(DISPUTES_GrpOS:DISPUTES_GrpIS!AG86)</f>
        <v>0</v>
      </c>
      <c r="AH86" s="26">
        <f>SUM(DISPUTES_GrpOS:DISPUTES_GrpIS!AH86)</f>
        <v>0</v>
      </c>
      <c r="AI86" s="26">
        <f>SUM(DISPUTES_GrpOS:DISPUTES_GrpIS!AI86)</f>
        <v>0</v>
      </c>
      <c r="AJ86" s="26">
        <f>SUM(DISPUTES_GrpOS:DISPUTES_GrpIS!AJ86)</f>
        <v>0</v>
      </c>
      <c r="AK86" s="26">
        <f>SUM(DISPUTES_GrpOS:DISPUTES_GrpIS!AK86)</f>
        <v>0</v>
      </c>
      <c r="AL86" s="26">
        <f>SUM(DISPUTES_GrpOS:DISPUTES_GrpIS!AL86)</f>
        <v>0</v>
      </c>
      <c r="AM86" s="26">
        <f>SUM(DISPUTES_GrpOS:DISPUTES_GrpIS!AM86)</f>
        <v>0</v>
      </c>
      <c r="AN86" s="26">
        <f>SUM(DISPUTES_GrpOS:DISPUTES_GrpIS!AN86)</f>
        <v>0</v>
      </c>
      <c r="AO86" s="26">
        <f>SUM(DISPUTES_GrpOS:DISPUTES_GrpIS!AO86)</f>
        <v>0</v>
      </c>
      <c r="AP86" s="26">
        <f>SUM(DISPUTES_GrpOS:DISPUTES_GrpIS!AP86)</f>
        <v>0</v>
      </c>
      <c r="AQ86" s="26">
        <f>SUM(DISPUTES_GrpOS:DISPUTES_GrpIS!AQ86)</f>
        <v>0</v>
      </c>
      <c r="AR86" s="26">
        <f>SUM(DISPUTES_GrpOS:DISPUTES_GrpIS!AR86)</f>
        <v>0</v>
      </c>
    </row>
    <row r="87" spans="1:44" x14ac:dyDescent="0.25">
      <c r="A87" s="110" t="str">
        <f t="shared" si="4"/>
        <v>DISPUTE PAYMENT AMOUNTS (RESOLVED)</v>
      </c>
      <c r="B87" s="36"/>
      <c r="C87" s="12" t="s">
        <v>26</v>
      </c>
      <c r="D87" s="53" t="s">
        <v>356</v>
      </c>
      <c r="E87" s="53" t="s">
        <v>511</v>
      </c>
      <c r="F87" s="26">
        <f>SUM(DISPUTES_GrpOS:DISPUTES_GrpIS!F87)</f>
        <v>0</v>
      </c>
      <c r="G87" s="26">
        <f>SUM(DISPUTES_GrpOS:DISPUTES_GrpIS!G87)</f>
        <v>0</v>
      </c>
      <c r="H87" s="26">
        <f>SUM(DISPUTES_GrpOS:DISPUTES_GrpIS!H87)</f>
        <v>0</v>
      </c>
      <c r="I87" s="26">
        <f>SUM(DISPUTES_GrpOS:DISPUTES_GrpIS!I87)</f>
        <v>0</v>
      </c>
      <c r="J87" s="26">
        <f>SUM(DISPUTES_GrpOS:DISPUTES_GrpIS!J87)</f>
        <v>0</v>
      </c>
      <c r="K87" s="26">
        <f>SUM(DISPUTES_GrpOS:DISPUTES_GrpIS!K87)</f>
        <v>0</v>
      </c>
      <c r="L87" s="26">
        <f>SUM(DISPUTES_GrpOS:DISPUTES_GrpIS!L87)</f>
        <v>0</v>
      </c>
      <c r="M87" s="26">
        <f>SUM(DISPUTES_GrpOS:DISPUTES_GrpIS!M87)</f>
        <v>0</v>
      </c>
      <c r="N87" s="26">
        <f>SUM(DISPUTES_GrpOS:DISPUTES_GrpIS!N87)</f>
        <v>0</v>
      </c>
      <c r="O87" s="26">
        <f>SUM(DISPUTES_GrpOS:DISPUTES_GrpIS!O87)</f>
        <v>0</v>
      </c>
      <c r="P87" s="26">
        <f>SUM(DISPUTES_GrpOS:DISPUTES_GrpIS!P87)</f>
        <v>0</v>
      </c>
      <c r="Q87" s="26">
        <f>SUM(DISPUTES_GrpOS:DISPUTES_GrpIS!Q87)</f>
        <v>0</v>
      </c>
      <c r="R87" s="26">
        <f>SUM(DISPUTES_GrpOS:DISPUTES_GrpIS!R87)</f>
        <v>0</v>
      </c>
      <c r="S87" s="26">
        <f>SUM(DISPUTES_GrpOS:DISPUTES_GrpIS!S87)</f>
        <v>0</v>
      </c>
      <c r="T87" s="26">
        <f>SUM(DISPUTES_GrpOS:DISPUTES_GrpIS!T87)</f>
        <v>0</v>
      </c>
      <c r="U87" s="26">
        <f>SUM(DISPUTES_GrpOS:DISPUTES_GrpIS!U87)</f>
        <v>0</v>
      </c>
      <c r="V87" s="26">
        <f>SUM(DISPUTES_GrpOS:DISPUTES_GrpIS!V87)</f>
        <v>0</v>
      </c>
      <c r="W87" s="26">
        <f>SUM(DISPUTES_GrpOS:DISPUTES_GrpIS!W87)</f>
        <v>0</v>
      </c>
      <c r="X87" s="26">
        <f>SUM(DISPUTES_GrpOS:DISPUTES_GrpIS!X87)</f>
        <v>0</v>
      </c>
      <c r="Y87" s="26">
        <f>SUM(DISPUTES_GrpOS:DISPUTES_GrpIS!Y87)</f>
        <v>0</v>
      </c>
      <c r="Z87" s="26">
        <f>SUM(DISPUTES_GrpOS:DISPUTES_GrpIS!Z87)</f>
        <v>0</v>
      </c>
      <c r="AA87" s="26">
        <f>SUM(DISPUTES_GrpOS:DISPUTES_GrpIS!AA87)</f>
        <v>0</v>
      </c>
      <c r="AB87" s="26">
        <f>SUM(DISPUTES_GrpOS:DISPUTES_GrpIS!AB87)</f>
        <v>0</v>
      </c>
      <c r="AC87" s="26">
        <f>SUM(DISPUTES_GrpOS:DISPUTES_GrpIS!AC87)</f>
        <v>0</v>
      </c>
      <c r="AD87" s="26">
        <f>SUM(DISPUTES_GrpOS:DISPUTES_GrpIS!AD87)</f>
        <v>0</v>
      </c>
      <c r="AE87" s="26">
        <f>SUM(DISPUTES_GrpOS:DISPUTES_GrpIS!AE87)</f>
        <v>0</v>
      </c>
      <c r="AF87" s="26">
        <f>SUM(DISPUTES_GrpOS:DISPUTES_GrpIS!AF87)</f>
        <v>0</v>
      </c>
      <c r="AG87" s="26">
        <f>SUM(DISPUTES_GrpOS:DISPUTES_GrpIS!AG87)</f>
        <v>0</v>
      </c>
      <c r="AH87" s="26">
        <f>SUM(DISPUTES_GrpOS:DISPUTES_GrpIS!AH87)</f>
        <v>0</v>
      </c>
      <c r="AI87" s="26">
        <f>SUM(DISPUTES_GrpOS:DISPUTES_GrpIS!AI87)</f>
        <v>0</v>
      </c>
      <c r="AJ87" s="26">
        <f>SUM(DISPUTES_GrpOS:DISPUTES_GrpIS!AJ87)</f>
        <v>0</v>
      </c>
      <c r="AK87" s="26">
        <f>SUM(DISPUTES_GrpOS:DISPUTES_GrpIS!AK87)</f>
        <v>0</v>
      </c>
      <c r="AL87" s="26">
        <f>SUM(DISPUTES_GrpOS:DISPUTES_GrpIS!AL87)</f>
        <v>0</v>
      </c>
      <c r="AM87" s="26">
        <f>SUM(DISPUTES_GrpOS:DISPUTES_GrpIS!AM87)</f>
        <v>0</v>
      </c>
      <c r="AN87" s="26">
        <f>SUM(DISPUTES_GrpOS:DISPUTES_GrpIS!AN87)</f>
        <v>0</v>
      </c>
      <c r="AO87" s="26">
        <f>SUM(DISPUTES_GrpOS:DISPUTES_GrpIS!AO87)</f>
        <v>0</v>
      </c>
      <c r="AP87" s="26">
        <f>SUM(DISPUTES_GrpOS:DISPUTES_GrpIS!AP87)</f>
        <v>0</v>
      </c>
      <c r="AQ87" s="26">
        <f>SUM(DISPUTES_GrpOS:DISPUTES_GrpIS!AQ87)</f>
        <v>0</v>
      </c>
      <c r="AR87" s="26">
        <f>SUM(DISPUTES_GrpOS:DISPUTES_GrpIS!AR87)</f>
        <v>0</v>
      </c>
    </row>
    <row r="88" spans="1:44" x14ac:dyDescent="0.25">
      <c r="A88" s="110" t="str">
        <f t="shared" si="4"/>
        <v>DISPUTE PAYMENT AMOUNTS (RESOLVED)</v>
      </c>
      <c r="B88" s="36"/>
      <c r="C88" s="12" t="s">
        <v>26</v>
      </c>
      <c r="D88" s="53" t="s">
        <v>357</v>
      </c>
      <c r="E88" s="53" t="s">
        <v>512</v>
      </c>
      <c r="F88" s="26">
        <f>SUM(DISPUTES_GrpOS:DISPUTES_GrpIS!F88)</f>
        <v>0</v>
      </c>
      <c r="G88" s="26">
        <f>SUM(DISPUTES_GrpOS:DISPUTES_GrpIS!G88)</f>
        <v>0</v>
      </c>
      <c r="H88" s="26">
        <f>SUM(DISPUTES_GrpOS:DISPUTES_GrpIS!H88)</f>
        <v>0</v>
      </c>
      <c r="I88" s="26">
        <f>SUM(DISPUTES_GrpOS:DISPUTES_GrpIS!I88)</f>
        <v>0</v>
      </c>
      <c r="J88" s="26">
        <f>SUM(DISPUTES_GrpOS:DISPUTES_GrpIS!J88)</f>
        <v>0</v>
      </c>
      <c r="K88" s="26">
        <f>SUM(DISPUTES_GrpOS:DISPUTES_GrpIS!K88)</f>
        <v>0</v>
      </c>
      <c r="L88" s="26">
        <f>SUM(DISPUTES_GrpOS:DISPUTES_GrpIS!L88)</f>
        <v>0</v>
      </c>
      <c r="M88" s="26">
        <f>SUM(DISPUTES_GrpOS:DISPUTES_GrpIS!M88)</f>
        <v>0</v>
      </c>
      <c r="N88" s="26">
        <f>SUM(DISPUTES_GrpOS:DISPUTES_GrpIS!N88)</f>
        <v>0</v>
      </c>
      <c r="O88" s="26">
        <f>SUM(DISPUTES_GrpOS:DISPUTES_GrpIS!O88)</f>
        <v>0</v>
      </c>
      <c r="P88" s="26">
        <f>SUM(DISPUTES_GrpOS:DISPUTES_GrpIS!P88)</f>
        <v>0</v>
      </c>
      <c r="Q88" s="26">
        <f>SUM(DISPUTES_GrpOS:DISPUTES_GrpIS!Q88)</f>
        <v>0</v>
      </c>
      <c r="R88" s="26">
        <f>SUM(DISPUTES_GrpOS:DISPUTES_GrpIS!R88)</f>
        <v>0</v>
      </c>
      <c r="S88" s="26">
        <f>SUM(DISPUTES_GrpOS:DISPUTES_GrpIS!S88)</f>
        <v>0</v>
      </c>
      <c r="T88" s="26">
        <f>SUM(DISPUTES_GrpOS:DISPUTES_GrpIS!T88)</f>
        <v>0</v>
      </c>
      <c r="U88" s="26">
        <f>SUM(DISPUTES_GrpOS:DISPUTES_GrpIS!U88)</f>
        <v>0</v>
      </c>
      <c r="V88" s="26">
        <f>SUM(DISPUTES_GrpOS:DISPUTES_GrpIS!V88)</f>
        <v>0</v>
      </c>
      <c r="W88" s="26">
        <f>SUM(DISPUTES_GrpOS:DISPUTES_GrpIS!W88)</f>
        <v>0</v>
      </c>
      <c r="X88" s="26">
        <f>SUM(DISPUTES_GrpOS:DISPUTES_GrpIS!X88)</f>
        <v>0</v>
      </c>
      <c r="Y88" s="26">
        <f>SUM(DISPUTES_GrpOS:DISPUTES_GrpIS!Y88)</f>
        <v>0</v>
      </c>
      <c r="Z88" s="26">
        <f>SUM(DISPUTES_GrpOS:DISPUTES_GrpIS!Z88)</f>
        <v>0</v>
      </c>
      <c r="AA88" s="26">
        <f>SUM(DISPUTES_GrpOS:DISPUTES_GrpIS!AA88)</f>
        <v>0</v>
      </c>
      <c r="AB88" s="26">
        <f>SUM(DISPUTES_GrpOS:DISPUTES_GrpIS!AB88)</f>
        <v>0</v>
      </c>
      <c r="AC88" s="26">
        <f>SUM(DISPUTES_GrpOS:DISPUTES_GrpIS!AC88)</f>
        <v>0</v>
      </c>
      <c r="AD88" s="26">
        <f>SUM(DISPUTES_GrpOS:DISPUTES_GrpIS!AD88)</f>
        <v>0</v>
      </c>
      <c r="AE88" s="26">
        <f>SUM(DISPUTES_GrpOS:DISPUTES_GrpIS!AE88)</f>
        <v>0</v>
      </c>
      <c r="AF88" s="26">
        <f>SUM(DISPUTES_GrpOS:DISPUTES_GrpIS!AF88)</f>
        <v>0</v>
      </c>
      <c r="AG88" s="26">
        <f>SUM(DISPUTES_GrpOS:DISPUTES_GrpIS!AG88)</f>
        <v>0</v>
      </c>
      <c r="AH88" s="26">
        <f>SUM(DISPUTES_GrpOS:DISPUTES_GrpIS!AH88)</f>
        <v>0</v>
      </c>
      <c r="AI88" s="26">
        <f>SUM(DISPUTES_GrpOS:DISPUTES_GrpIS!AI88)</f>
        <v>0</v>
      </c>
      <c r="AJ88" s="26">
        <f>SUM(DISPUTES_GrpOS:DISPUTES_GrpIS!AJ88)</f>
        <v>0</v>
      </c>
      <c r="AK88" s="26">
        <f>SUM(DISPUTES_GrpOS:DISPUTES_GrpIS!AK88)</f>
        <v>0</v>
      </c>
      <c r="AL88" s="26">
        <f>SUM(DISPUTES_GrpOS:DISPUTES_GrpIS!AL88)</f>
        <v>0</v>
      </c>
      <c r="AM88" s="26">
        <f>SUM(DISPUTES_GrpOS:DISPUTES_GrpIS!AM88)</f>
        <v>0</v>
      </c>
      <c r="AN88" s="26">
        <f>SUM(DISPUTES_GrpOS:DISPUTES_GrpIS!AN88)</f>
        <v>0</v>
      </c>
      <c r="AO88" s="26">
        <f>SUM(DISPUTES_GrpOS:DISPUTES_GrpIS!AO88)</f>
        <v>0</v>
      </c>
      <c r="AP88" s="26">
        <f>SUM(DISPUTES_GrpOS:DISPUTES_GrpIS!AP88)</f>
        <v>0</v>
      </c>
      <c r="AQ88" s="26">
        <f>SUM(DISPUTES_GrpOS:DISPUTES_GrpIS!AQ88)</f>
        <v>0</v>
      </c>
      <c r="AR88" s="26">
        <f>SUM(DISPUTES_GrpOS:DISPUTES_GrpIS!AR88)</f>
        <v>0</v>
      </c>
    </row>
    <row r="89" spans="1:44" x14ac:dyDescent="0.25">
      <c r="A89" s="110" t="str">
        <f t="shared" si="4"/>
        <v>DISPUTE PAYMENT AMOUNTS (RESOLVED)</v>
      </c>
      <c r="B89" s="36"/>
      <c r="C89" s="12" t="s">
        <v>26</v>
      </c>
      <c r="D89" s="53" t="s">
        <v>469</v>
      </c>
      <c r="E89" s="53" t="s">
        <v>231</v>
      </c>
      <c r="F89" s="26">
        <f>SUM(DISPUTES_GrpOS:DISPUTES_GrpIS!F89)</f>
        <v>0</v>
      </c>
      <c r="G89" s="26">
        <f>SUM(DISPUTES_GrpOS:DISPUTES_GrpIS!G89)</f>
        <v>0</v>
      </c>
      <c r="H89" s="26">
        <f>SUM(DISPUTES_GrpOS:DISPUTES_GrpIS!H89)</f>
        <v>0</v>
      </c>
      <c r="I89" s="26">
        <f>SUM(DISPUTES_GrpOS:DISPUTES_GrpIS!I89)</f>
        <v>0</v>
      </c>
      <c r="J89" s="26">
        <f>SUM(DISPUTES_GrpOS:DISPUTES_GrpIS!J89)</f>
        <v>0</v>
      </c>
      <c r="K89" s="26">
        <f>SUM(DISPUTES_GrpOS:DISPUTES_GrpIS!K89)</f>
        <v>0</v>
      </c>
      <c r="L89" s="26">
        <f>SUM(DISPUTES_GrpOS:DISPUTES_GrpIS!L89)</f>
        <v>0</v>
      </c>
      <c r="M89" s="26">
        <f>SUM(DISPUTES_GrpOS:DISPUTES_GrpIS!M89)</f>
        <v>0</v>
      </c>
      <c r="N89" s="26">
        <f>SUM(DISPUTES_GrpOS:DISPUTES_GrpIS!N89)</f>
        <v>0</v>
      </c>
      <c r="O89" s="26">
        <f>SUM(DISPUTES_GrpOS:DISPUTES_GrpIS!O89)</f>
        <v>0</v>
      </c>
      <c r="P89" s="26">
        <f>SUM(DISPUTES_GrpOS:DISPUTES_GrpIS!P89)</f>
        <v>0</v>
      </c>
      <c r="Q89" s="26">
        <f>SUM(DISPUTES_GrpOS:DISPUTES_GrpIS!Q89)</f>
        <v>0</v>
      </c>
      <c r="R89" s="26">
        <f>SUM(DISPUTES_GrpOS:DISPUTES_GrpIS!R89)</f>
        <v>0</v>
      </c>
      <c r="S89" s="26">
        <f>SUM(DISPUTES_GrpOS:DISPUTES_GrpIS!S89)</f>
        <v>0</v>
      </c>
      <c r="T89" s="26">
        <f>SUM(DISPUTES_GrpOS:DISPUTES_GrpIS!T89)</f>
        <v>0</v>
      </c>
      <c r="U89" s="26">
        <f>SUM(DISPUTES_GrpOS:DISPUTES_GrpIS!U89)</f>
        <v>0</v>
      </c>
      <c r="V89" s="26">
        <f>SUM(DISPUTES_GrpOS:DISPUTES_GrpIS!V89)</f>
        <v>0</v>
      </c>
      <c r="W89" s="26">
        <f>SUM(DISPUTES_GrpOS:DISPUTES_GrpIS!W89)</f>
        <v>0</v>
      </c>
      <c r="X89" s="26">
        <f>SUM(DISPUTES_GrpOS:DISPUTES_GrpIS!X89)</f>
        <v>0</v>
      </c>
      <c r="Y89" s="26">
        <f>SUM(DISPUTES_GrpOS:DISPUTES_GrpIS!Y89)</f>
        <v>0</v>
      </c>
      <c r="Z89" s="26">
        <f>SUM(DISPUTES_GrpOS:DISPUTES_GrpIS!Z89)</f>
        <v>0</v>
      </c>
      <c r="AA89" s="26">
        <f>SUM(DISPUTES_GrpOS:DISPUTES_GrpIS!AA89)</f>
        <v>0</v>
      </c>
      <c r="AB89" s="26">
        <f>SUM(DISPUTES_GrpOS:DISPUTES_GrpIS!AB89)</f>
        <v>0</v>
      </c>
      <c r="AC89" s="26">
        <f>SUM(DISPUTES_GrpOS:DISPUTES_GrpIS!AC89)</f>
        <v>0</v>
      </c>
      <c r="AD89" s="26">
        <f>SUM(DISPUTES_GrpOS:DISPUTES_GrpIS!AD89)</f>
        <v>0</v>
      </c>
      <c r="AE89" s="26">
        <f>SUM(DISPUTES_GrpOS:DISPUTES_GrpIS!AE89)</f>
        <v>0</v>
      </c>
      <c r="AF89" s="26">
        <f>SUM(DISPUTES_GrpOS:DISPUTES_GrpIS!AF89)</f>
        <v>0</v>
      </c>
      <c r="AG89" s="26">
        <f>SUM(DISPUTES_GrpOS:DISPUTES_GrpIS!AG89)</f>
        <v>0</v>
      </c>
      <c r="AH89" s="26">
        <f>SUM(DISPUTES_GrpOS:DISPUTES_GrpIS!AH89)</f>
        <v>0</v>
      </c>
      <c r="AI89" s="26">
        <f>SUM(DISPUTES_GrpOS:DISPUTES_GrpIS!AI89)</f>
        <v>0</v>
      </c>
      <c r="AJ89" s="26">
        <f>SUM(DISPUTES_GrpOS:DISPUTES_GrpIS!AJ89)</f>
        <v>0</v>
      </c>
      <c r="AK89" s="26">
        <f>SUM(DISPUTES_GrpOS:DISPUTES_GrpIS!AK89)</f>
        <v>0</v>
      </c>
      <c r="AL89" s="26">
        <f>SUM(DISPUTES_GrpOS:DISPUTES_GrpIS!AL89)</f>
        <v>0</v>
      </c>
      <c r="AM89" s="26">
        <f>SUM(DISPUTES_GrpOS:DISPUTES_GrpIS!AM89)</f>
        <v>0</v>
      </c>
      <c r="AN89" s="26">
        <f>SUM(DISPUTES_GrpOS:DISPUTES_GrpIS!AN89)</f>
        <v>0</v>
      </c>
      <c r="AO89" s="26">
        <f>SUM(DISPUTES_GrpOS:DISPUTES_GrpIS!AO89)</f>
        <v>0</v>
      </c>
      <c r="AP89" s="26">
        <f>SUM(DISPUTES_GrpOS:DISPUTES_GrpIS!AP89)</f>
        <v>0</v>
      </c>
      <c r="AQ89" s="26">
        <f>SUM(DISPUTES_GrpOS:DISPUTES_GrpIS!AQ89)</f>
        <v>0</v>
      </c>
      <c r="AR89" s="26">
        <f>SUM(DISPUTES_GrpOS:DISPUTES_GrpIS!AR89)</f>
        <v>0</v>
      </c>
    </row>
    <row r="90" spans="1:44" x14ac:dyDescent="0.25">
      <c r="A90" s="110" t="str">
        <f t="shared" si="4"/>
        <v>DISPUTE PAYMENT AMOUNTS (RESOLVED)</v>
      </c>
      <c r="B90" s="36"/>
      <c r="C90" s="12" t="s">
        <v>26</v>
      </c>
      <c r="D90" s="53" t="s">
        <v>260</v>
      </c>
      <c r="E90" s="53" t="s">
        <v>232</v>
      </c>
      <c r="F90" s="26">
        <f>SUM(DISPUTES_GrpOS:DISPUTES_GrpIS!F90)</f>
        <v>0</v>
      </c>
      <c r="G90" s="26">
        <f>SUM(DISPUTES_GrpOS:DISPUTES_GrpIS!G90)</f>
        <v>0</v>
      </c>
      <c r="H90" s="26">
        <f>SUM(DISPUTES_GrpOS:DISPUTES_GrpIS!H90)</f>
        <v>0</v>
      </c>
      <c r="I90" s="26">
        <f>SUM(DISPUTES_GrpOS:DISPUTES_GrpIS!I90)</f>
        <v>0</v>
      </c>
      <c r="J90" s="26">
        <f>SUM(DISPUTES_GrpOS:DISPUTES_GrpIS!J90)</f>
        <v>0</v>
      </c>
      <c r="K90" s="26">
        <f>SUM(DISPUTES_GrpOS:DISPUTES_GrpIS!K90)</f>
        <v>0</v>
      </c>
      <c r="L90" s="26">
        <f>SUM(DISPUTES_GrpOS:DISPUTES_GrpIS!L90)</f>
        <v>0</v>
      </c>
      <c r="M90" s="26">
        <f>SUM(DISPUTES_GrpOS:DISPUTES_GrpIS!M90)</f>
        <v>0</v>
      </c>
      <c r="N90" s="26">
        <f>SUM(DISPUTES_GrpOS:DISPUTES_GrpIS!N90)</f>
        <v>0</v>
      </c>
      <c r="O90" s="26">
        <f>SUM(DISPUTES_GrpOS:DISPUTES_GrpIS!O90)</f>
        <v>0</v>
      </c>
      <c r="P90" s="26">
        <f>SUM(DISPUTES_GrpOS:DISPUTES_GrpIS!P90)</f>
        <v>0</v>
      </c>
      <c r="Q90" s="26">
        <f>SUM(DISPUTES_GrpOS:DISPUTES_GrpIS!Q90)</f>
        <v>0</v>
      </c>
      <c r="R90" s="26">
        <f>SUM(DISPUTES_GrpOS:DISPUTES_GrpIS!R90)</f>
        <v>0</v>
      </c>
      <c r="S90" s="26">
        <f>SUM(DISPUTES_GrpOS:DISPUTES_GrpIS!S90)</f>
        <v>0</v>
      </c>
      <c r="T90" s="26">
        <f>SUM(DISPUTES_GrpOS:DISPUTES_GrpIS!T90)</f>
        <v>0</v>
      </c>
      <c r="U90" s="26">
        <f>SUM(DISPUTES_GrpOS:DISPUTES_GrpIS!U90)</f>
        <v>0</v>
      </c>
      <c r="V90" s="26">
        <f>SUM(DISPUTES_GrpOS:DISPUTES_GrpIS!V90)</f>
        <v>0</v>
      </c>
      <c r="W90" s="26">
        <f>SUM(DISPUTES_GrpOS:DISPUTES_GrpIS!W90)</f>
        <v>0</v>
      </c>
      <c r="X90" s="26">
        <f>SUM(DISPUTES_GrpOS:DISPUTES_GrpIS!X90)</f>
        <v>0</v>
      </c>
      <c r="Y90" s="26">
        <f>SUM(DISPUTES_GrpOS:DISPUTES_GrpIS!Y90)</f>
        <v>0</v>
      </c>
      <c r="Z90" s="26">
        <f>SUM(DISPUTES_GrpOS:DISPUTES_GrpIS!Z90)</f>
        <v>0</v>
      </c>
      <c r="AA90" s="26">
        <f>SUM(DISPUTES_GrpOS:DISPUTES_GrpIS!AA90)</f>
        <v>0</v>
      </c>
      <c r="AB90" s="26">
        <f>SUM(DISPUTES_GrpOS:DISPUTES_GrpIS!AB90)</f>
        <v>0</v>
      </c>
      <c r="AC90" s="26">
        <f>SUM(DISPUTES_GrpOS:DISPUTES_GrpIS!AC90)</f>
        <v>0</v>
      </c>
      <c r="AD90" s="26">
        <f>SUM(DISPUTES_GrpOS:DISPUTES_GrpIS!AD90)</f>
        <v>0</v>
      </c>
      <c r="AE90" s="26">
        <f>SUM(DISPUTES_GrpOS:DISPUTES_GrpIS!AE90)</f>
        <v>0</v>
      </c>
      <c r="AF90" s="26">
        <f>SUM(DISPUTES_GrpOS:DISPUTES_GrpIS!AF90)</f>
        <v>0</v>
      </c>
      <c r="AG90" s="26">
        <f>SUM(DISPUTES_GrpOS:DISPUTES_GrpIS!AG90)</f>
        <v>0</v>
      </c>
      <c r="AH90" s="26">
        <f>SUM(DISPUTES_GrpOS:DISPUTES_GrpIS!AH90)</f>
        <v>0</v>
      </c>
      <c r="AI90" s="26">
        <f>SUM(DISPUTES_GrpOS:DISPUTES_GrpIS!AI90)</f>
        <v>0</v>
      </c>
      <c r="AJ90" s="26">
        <f>SUM(DISPUTES_GrpOS:DISPUTES_GrpIS!AJ90)</f>
        <v>0</v>
      </c>
      <c r="AK90" s="26">
        <f>SUM(DISPUTES_GrpOS:DISPUTES_GrpIS!AK90)</f>
        <v>0</v>
      </c>
      <c r="AL90" s="26">
        <f>SUM(DISPUTES_GrpOS:DISPUTES_GrpIS!AL90)</f>
        <v>0</v>
      </c>
      <c r="AM90" s="26">
        <f>SUM(DISPUTES_GrpOS:DISPUTES_GrpIS!AM90)</f>
        <v>0</v>
      </c>
      <c r="AN90" s="26">
        <f>SUM(DISPUTES_GrpOS:DISPUTES_GrpIS!AN90)</f>
        <v>0</v>
      </c>
      <c r="AO90" s="26">
        <f>SUM(DISPUTES_GrpOS:DISPUTES_GrpIS!AO90)</f>
        <v>0</v>
      </c>
      <c r="AP90" s="26">
        <f>SUM(DISPUTES_GrpOS:DISPUTES_GrpIS!AP90)</f>
        <v>0</v>
      </c>
      <c r="AQ90" s="26">
        <f>SUM(DISPUTES_GrpOS:DISPUTES_GrpIS!AQ90)</f>
        <v>0</v>
      </c>
      <c r="AR90" s="26">
        <f>SUM(DISPUTES_GrpOS:DISPUTES_GrpIS!AR90)</f>
        <v>0</v>
      </c>
    </row>
    <row r="91" spans="1:44" x14ac:dyDescent="0.25">
      <c r="A91" s="110" t="str">
        <f t="shared" si="4"/>
        <v>DISPUTE PAYMENT AMOUNTS (RESOLVED)</v>
      </c>
      <c r="B91" s="36"/>
      <c r="C91" s="12" t="s">
        <v>26</v>
      </c>
      <c r="D91" s="53" t="s">
        <v>261</v>
      </c>
      <c r="E91" s="53" t="s">
        <v>513</v>
      </c>
      <c r="F91" s="26">
        <f>SUM(DISPUTES_GrpOS:DISPUTES_GrpIS!F91)</f>
        <v>0</v>
      </c>
      <c r="G91" s="26">
        <f>SUM(DISPUTES_GrpOS:DISPUTES_GrpIS!G91)</f>
        <v>0</v>
      </c>
      <c r="H91" s="26">
        <f>SUM(DISPUTES_GrpOS:DISPUTES_GrpIS!H91)</f>
        <v>0</v>
      </c>
      <c r="I91" s="26">
        <f>SUM(DISPUTES_GrpOS:DISPUTES_GrpIS!I91)</f>
        <v>0</v>
      </c>
      <c r="J91" s="26">
        <f>SUM(DISPUTES_GrpOS:DISPUTES_GrpIS!J91)</f>
        <v>0</v>
      </c>
      <c r="K91" s="26">
        <f>SUM(DISPUTES_GrpOS:DISPUTES_GrpIS!K91)</f>
        <v>0</v>
      </c>
      <c r="L91" s="26">
        <f>SUM(DISPUTES_GrpOS:DISPUTES_GrpIS!L91)</f>
        <v>0</v>
      </c>
      <c r="M91" s="26">
        <f>SUM(DISPUTES_GrpOS:DISPUTES_GrpIS!M91)</f>
        <v>0</v>
      </c>
      <c r="N91" s="26">
        <f>SUM(DISPUTES_GrpOS:DISPUTES_GrpIS!N91)</f>
        <v>0</v>
      </c>
      <c r="O91" s="26">
        <f>SUM(DISPUTES_GrpOS:DISPUTES_GrpIS!O91)</f>
        <v>0</v>
      </c>
      <c r="P91" s="26">
        <f>SUM(DISPUTES_GrpOS:DISPUTES_GrpIS!P91)</f>
        <v>0</v>
      </c>
      <c r="Q91" s="26">
        <f>SUM(DISPUTES_GrpOS:DISPUTES_GrpIS!Q91)</f>
        <v>0</v>
      </c>
      <c r="R91" s="26">
        <f>SUM(DISPUTES_GrpOS:DISPUTES_GrpIS!R91)</f>
        <v>0</v>
      </c>
      <c r="S91" s="26">
        <f>SUM(DISPUTES_GrpOS:DISPUTES_GrpIS!S91)</f>
        <v>0</v>
      </c>
      <c r="T91" s="26">
        <f>SUM(DISPUTES_GrpOS:DISPUTES_GrpIS!T91)</f>
        <v>0</v>
      </c>
      <c r="U91" s="26">
        <f>SUM(DISPUTES_GrpOS:DISPUTES_GrpIS!U91)</f>
        <v>0</v>
      </c>
      <c r="V91" s="26">
        <f>SUM(DISPUTES_GrpOS:DISPUTES_GrpIS!V91)</f>
        <v>0</v>
      </c>
      <c r="W91" s="26">
        <f>SUM(DISPUTES_GrpOS:DISPUTES_GrpIS!W91)</f>
        <v>0</v>
      </c>
      <c r="X91" s="26">
        <f>SUM(DISPUTES_GrpOS:DISPUTES_GrpIS!X91)</f>
        <v>0</v>
      </c>
      <c r="Y91" s="26">
        <f>SUM(DISPUTES_GrpOS:DISPUTES_GrpIS!Y91)</f>
        <v>0</v>
      </c>
      <c r="Z91" s="26">
        <f>SUM(DISPUTES_GrpOS:DISPUTES_GrpIS!Z91)</f>
        <v>0</v>
      </c>
      <c r="AA91" s="26">
        <f>SUM(DISPUTES_GrpOS:DISPUTES_GrpIS!AA91)</f>
        <v>0</v>
      </c>
      <c r="AB91" s="26">
        <f>SUM(DISPUTES_GrpOS:DISPUTES_GrpIS!AB91)</f>
        <v>0</v>
      </c>
      <c r="AC91" s="26">
        <f>SUM(DISPUTES_GrpOS:DISPUTES_GrpIS!AC91)</f>
        <v>0</v>
      </c>
      <c r="AD91" s="26">
        <f>SUM(DISPUTES_GrpOS:DISPUTES_GrpIS!AD91)</f>
        <v>0</v>
      </c>
      <c r="AE91" s="26">
        <f>SUM(DISPUTES_GrpOS:DISPUTES_GrpIS!AE91)</f>
        <v>0</v>
      </c>
      <c r="AF91" s="26">
        <f>SUM(DISPUTES_GrpOS:DISPUTES_GrpIS!AF91)</f>
        <v>0</v>
      </c>
      <c r="AG91" s="26">
        <f>SUM(DISPUTES_GrpOS:DISPUTES_GrpIS!AG91)</f>
        <v>0</v>
      </c>
      <c r="AH91" s="26">
        <f>SUM(DISPUTES_GrpOS:DISPUTES_GrpIS!AH91)</f>
        <v>0</v>
      </c>
      <c r="AI91" s="26">
        <f>SUM(DISPUTES_GrpOS:DISPUTES_GrpIS!AI91)</f>
        <v>0</v>
      </c>
      <c r="AJ91" s="26">
        <f>SUM(DISPUTES_GrpOS:DISPUTES_GrpIS!AJ91)</f>
        <v>0</v>
      </c>
      <c r="AK91" s="26">
        <f>SUM(DISPUTES_GrpOS:DISPUTES_GrpIS!AK91)</f>
        <v>0</v>
      </c>
      <c r="AL91" s="26">
        <f>SUM(DISPUTES_GrpOS:DISPUTES_GrpIS!AL91)</f>
        <v>0</v>
      </c>
      <c r="AM91" s="26">
        <f>SUM(DISPUTES_GrpOS:DISPUTES_GrpIS!AM91)</f>
        <v>0</v>
      </c>
      <c r="AN91" s="26">
        <f>SUM(DISPUTES_GrpOS:DISPUTES_GrpIS!AN91)</f>
        <v>0</v>
      </c>
      <c r="AO91" s="26">
        <f>SUM(DISPUTES_GrpOS:DISPUTES_GrpIS!AO91)</f>
        <v>0</v>
      </c>
      <c r="AP91" s="26">
        <f>SUM(DISPUTES_GrpOS:DISPUTES_GrpIS!AP91)</f>
        <v>0</v>
      </c>
      <c r="AQ91" s="26">
        <f>SUM(DISPUTES_GrpOS:DISPUTES_GrpIS!AQ91)</f>
        <v>0</v>
      </c>
      <c r="AR91" s="26">
        <f>SUM(DISPUTES_GrpOS:DISPUTES_GrpIS!AR91)</f>
        <v>0</v>
      </c>
    </row>
    <row r="92" spans="1:44" x14ac:dyDescent="0.25">
      <c r="A92" s="110"/>
      <c r="B92" s="36"/>
      <c r="C92" s="12"/>
      <c r="D92" s="92"/>
      <c r="E92" s="92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</row>
    <row r="93" spans="1:44" x14ac:dyDescent="0.25">
      <c r="A93" s="110" t="str">
        <f>$A$70</f>
        <v>DISPUTE PAYMENT AMOUNTS (RESOLVED)</v>
      </c>
      <c r="B93" s="36"/>
      <c r="C93" s="12" t="s">
        <v>27</v>
      </c>
      <c r="D93" s="53" t="s">
        <v>352</v>
      </c>
      <c r="E93" s="53" t="s">
        <v>233</v>
      </c>
      <c r="F93" s="26">
        <f>SUM(DISPUTES_GrpOS:DISPUTES_GrpIS!F93)</f>
        <v>0</v>
      </c>
      <c r="G93" s="26">
        <f>SUM(DISPUTES_GrpOS:DISPUTES_GrpIS!G93)</f>
        <v>0</v>
      </c>
      <c r="H93" s="26">
        <f>SUM(DISPUTES_GrpOS:DISPUTES_GrpIS!H93)</f>
        <v>0</v>
      </c>
      <c r="I93" s="26">
        <f>SUM(DISPUTES_GrpOS:DISPUTES_GrpIS!I93)</f>
        <v>0</v>
      </c>
      <c r="J93" s="26">
        <f>SUM(DISPUTES_GrpOS:DISPUTES_GrpIS!J93)</f>
        <v>0</v>
      </c>
      <c r="K93" s="26">
        <f>SUM(DISPUTES_GrpOS:DISPUTES_GrpIS!K93)</f>
        <v>0</v>
      </c>
      <c r="L93" s="26">
        <f>SUM(DISPUTES_GrpOS:DISPUTES_GrpIS!L93)</f>
        <v>0</v>
      </c>
      <c r="M93" s="26">
        <f>SUM(DISPUTES_GrpOS:DISPUTES_GrpIS!M93)</f>
        <v>0</v>
      </c>
      <c r="N93" s="26">
        <f>SUM(DISPUTES_GrpOS:DISPUTES_GrpIS!N93)</f>
        <v>0</v>
      </c>
      <c r="O93" s="26">
        <f>SUM(DISPUTES_GrpOS:DISPUTES_GrpIS!O93)</f>
        <v>0</v>
      </c>
      <c r="P93" s="26">
        <f>SUM(DISPUTES_GrpOS:DISPUTES_GrpIS!P93)</f>
        <v>0</v>
      </c>
      <c r="Q93" s="26">
        <f>SUM(DISPUTES_GrpOS:DISPUTES_GrpIS!Q93)</f>
        <v>0</v>
      </c>
      <c r="R93" s="26">
        <f>SUM(DISPUTES_GrpOS:DISPUTES_GrpIS!R93)</f>
        <v>0</v>
      </c>
      <c r="S93" s="26">
        <f>SUM(DISPUTES_GrpOS:DISPUTES_GrpIS!S93)</f>
        <v>0</v>
      </c>
      <c r="T93" s="26">
        <f>SUM(DISPUTES_GrpOS:DISPUTES_GrpIS!T93)</f>
        <v>0</v>
      </c>
      <c r="U93" s="26">
        <f>SUM(DISPUTES_GrpOS:DISPUTES_GrpIS!U93)</f>
        <v>0</v>
      </c>
      <c r="V93" s="26">
        <f>SUM(DISPUTES_GrpOS:DISPUTES_GrpIS!V93)</f>
        <v>0</v>
      </c>
      <c r="W93" s="26">
        <f>SUM(DISPUTES_GrpOS:DISPUTES_GrpIS!W93)</f>
        <v>0</v>
      </c>
      <c r="X93" s="26">
        <f>SUM(DISPUTES_GrpOS:DISPUTES_GrpIS!X93)</f>
        <v>0</v>
      </c>
      <c r="Y93" s="26">
        <f>SUM(DISPUTES_GrpOS:DISPUTES_GrpIS!Y93)</f>
        <v>0</v>
      </c>
      <c r="Z93" s="26">
        <f>SUM(DISPUTES_GrpOS:DISPUTES_GrpIS!Z93)</f>
        <v>0</v>
      </c>
      <c r="AA93" s="26">
        <f>SUM(DISPUTES_GrpOS:DISPUTES_GrpIS!AA93)</f>
        <v>0</v>
      </c>
      <c r="AB93" s="26">
        <f>SUM(DISPUTES_GrpOS:DISPUTES_GrpIS!AB93)</f>
        <v>0</v>
      </c>
      <c r="AC93" s="26">
        <f>SUM(DISPUTES_GrpOS:DISPUTES_GrpIS!AC93)</f>
        <v>0</v>
      </c>
      <c r="AD93" s="26">
        <f>SUM(DISPUTES_GrpOS:DISPUTES_GrpIS!AD93)</f>
        <v>0</v>
      </c>
      <c r="AE93" s="26">
        <f>SUM(DISPUTES_GrpOS:DISPUTES_GrpIS!AE93)</f>
        <v>0</v>
      </c>
      <c r="AF93" s="26">
        <f>SUM(DISPUTES_GrpOS:DISPUTES_GrpIS!AF93)</f>
        <v>0</v>
      </c>
      <c r="AG93" s="26">
        <f>SUM(DISPUTES_GrpOS:DISPUTES_GrpIS!AG93)</f>
        <v>0</v>
      </c>
      <c r="AH93" s="26">
        <f>SUM(DISPUTES_GrpOS:DISPUTES_GrpIS!AH93)</f>
        <v>0</v>
      </c>
      <c r="AI93" s="26">
        <f>SUM(DISPUTES_GrpOS:DISPUTES_GrpIS!AI93)</f>
        <v>0</v>
      </c>
      <c r="AJ93" s="26">
        <f>SUM(DISPUTES_GrpOS:DISPUTES_GrpIS!AJ93)</f>
        <v>0</v>
      </c>
      <c r="AK93" s="26">
        <f>SUM(DISPUTES_GrpOS:DISPUTES_GrpIS!AK93)</f>
        <v>0</v>
      </c>
      <c r="AL93" s="26">
        <f>SUM(DISPUTES_GrpOS:DISPUTES_GrpIS!AL93)</f>
        <v>0</v>
      </c>
      <c r="AM93" s="26">
        <f>SUM(DISPUTES_GrpOS:DISPUTES_GrpIS!AM93)</f>
        <v>0</v>
      </c>
      <c r="AN93" s="26">
        <f>SUM(DISPUTES_GrpOS:DISPUTES_GrpIS!AN93)</f>
        <v>0</v>
      </c>
      <c r="AO93" s="26">
        <f>SUM(DISPUTES_GrpOS:DISPUTES_GrpIS!AO93)</f>
        <v>0</v>
      </c>
      <c r="AP93" s="26">
        <f>SUM(DISPUTES_GrpOS:DISPUTES_GrpIS!AP93)</f>
        <v>0</v>
      </c>
      <c r="AQ93" s="26">
        <f>SUM(DISPUTES_GrpOS:DISPUTES_GrpIS!AQ93)</f>
        <v>0</v>
      </c>
      <c r="AR93" s="26">
        <f>SUM(DISPUTES_GrpOS:DISPUTES_GrpIS!AR93)</f>
        <v>0</v>
      </c>
    </row>
    <row r="96" spans="1:44" x14ac:dyDescent="0.25">
      <c r="D96" s="196" t="s">
        <v>470</v>
      </c>
      <c r="E96" s="197"/>
    </row>
    <row r="97" spans="4:44" x14ac:dyDescent="0.25">
      <c r="D97" s="1" t="s">
        <v>516</v>
      </c>
      <c r="F97" s="199" t="e">
        <f>F29/F27</f>
        <v>#DIV/0!</v>
      </c>
      <c r="G97" s="199" t="e">
        <f t="shared" ref="G97:L97" si="5">G29/G27</f>
        <v>#DIV/0!</v>
      </c>
      <c r="H97" s="199" t="e">
        <f t="shared" si="5"/>
        <v>#DIV/0!</v>
      </c>
      <c r="I97" s="199" t="e">
        <f t="shared" si="5"/>
        <v>#DIV/0!</v>
      </c>
      <c r="J97" s="199" t="e">
        <f t="shared" si="5"/>
        <v>#DIV/0!</v>
      </c>
      <c r="K97" s="199" t="e">
        <f t="shared" si="5"/>
        <v>#DIV/0!</v>
      </c>
      <c r="L97" s="199" t="e">
        <f t="shared" si="5"/>
        <v>#DIV/0!</v>
      </c>
      <c r="M97" s="199"/>
      <c r="N97" s="199"/>
      <c r="O97" s="199"/>
      <c r="P97" s="199"/>
      <c r="Q97" s="199" t="e">
        <f t="shared" ref="Q97:Y97" si="6">Q29/Q27</f>
        <v>#DIV/0!</v>
      </c>
      <c r="R97" s="199" t="e">
        <f t="shared" si="6"/>
        <v>#DIV/0!</v>
      </c>
      <c r="S97" s="199" t="e">
        <f t="shared" si="6"/>
        <v>#DIV/0!</v>
      </c>
      <c r="T97" s="199" t="e">
        <f t="shared" si="6"/>
        <v>#DIV/0!</v>
      </c>
      <c r="U97" s="199" t="e">
        <f t="shared" si="6"/>
        <v>#DIV/0!</v>
      </c>
      <c r="V97" s="199" t="e">
        <f t="shared" si="6"/>
        <v>#DIV/0!</v>
      </c>
      <c r="W97" s="199" t="e">
        <f t="shared" si="6"/>
        <v>#DIV/0!</v>
      </c>
      <c r="X97" s="199" t="e">
        <f t="shared" si="6"/>
        <v>#DIV/0!</v>
      </c>
      <c r="Y97" s="199" t="e">
        <f t="shared" si="6"/>
        <v>#DIV/0!</v>
      </c>
      <c r="Z97" s="199"/>
      <c r="AA97" s="199"/>
      <c r="AB97" s="199"/>
      <c r="AC97" s="199"/>
      <c r="AD97" s="199" t="e">
        <f t="shared" ref="AD97:AL97" si="7">AD29/AD27</f>
        <v>#DIV/0!</v>
      </c>
      <c r="AE97" s="199" t="e">
        <f t="shared" si="7"/>
        <v>#DIV/0!</v>
      </c>
      <c r="AF97" s="199" t="e">
        <f t="shared" si="7"/>
        <v>#DIV/0!</v>
      </c>
      <c r="AG97" s="199" t="e">
        <f t="shared" si="7"/>
        <v>#DIV/0!</v>
      </c>
      <c r="AH97" s="199" t="e">
        <f t="shared" si="7"/>
        <v>#DIV/0!</v>
      </c>
      <c r="AI97" s="199" t="e">
        <f t="shared" si="7"/>
        <v>#DIV/0!</v>
      </c>
      <c r="AJ97" s="199" t="e">
        <f t="shared" si="7"/>
        <v>#DIV/0!</v>
      </c>
      <c r="AK97" s="199" t="e">
        <f t="shared" si="7"/>
        <v>#DIV/0!</v>
      </c>
      <c r="AL97" s="199" t="e">
        <f t="shared" si="7"/>
        <v>#DIV/0!</v>
      </c>
      <c r="AM97" s="199"/>
      <c r="AN97" s="199"/>
      <c r="AO97" s="199"/>
      <c r="AP97" s="199"/>
      <c r="AQ97" s="199" t="e">
        <f>AQ29/AQ27</f>
        <v>#DIV/0!</v>
      </c>
      <c r="AR97" s="199" t="e">
        <f>AR29/AR27</f>
        <v>#DIV/0!</v>
      </c>
    </row>
    <row r="98" spans="4:44" x14ac:dyDescent="0.25">
      <c r="D98" s="41" t="s">
        <v>517</v>
      </c>
      <c r="F98" s="199" t="e">
        <f t="shared" ref="F98:L98" si="8">F57/F55</f>
        <v>#DIV/0!</v>
      </c>
      <c r="G98" s="199" t="e">
        <f t="shared" si="8"/>
        <v>#DIV/0!</v>
      </c>
      <c r="H98" s="199" t="e">
        <f t="shared" si="8"/>
        <v>#DIV/0!</v>
      </c>
      <c r="I98" s="199" t="e">
        <f t="shared" si="8"/>
        <v>#DIV/0!</v>
      </c>
      <c r="J98" s="199" t="e">
        <f t="shared" si="8"/>
        <v>#DIV/0!</v>
      </c>
      <c r="K98" s="199" t="e">
        <f t="shared" si="8"/>
        <v>#DIV/0!</v>
      </c>
      <c r="L98" s="199" t="e">
        <f t="shared" si="8"/>
        <v>#DIV/0!</v>
      </c>
      <c r="M98" s="199"/>
      <c r="N98" s="199"/>
      <c r="O98" s="199"/>
      <c r="P98" s="199"/>
      <c r="Q98" s="199" t="e">
        <f t="shared" ref="Q98:Y98" si="9">Q57/Q55</f>
        <v>#DIV/0!</v>
      </c>
      <c r="R98" s="199" t="e">
        <f t="shared" si="9"/>
        <v>#DIV/0!</v>
      </c>
      <c r="S98" s="199" t="e">
        <f t="shared" si="9"/>
        <v>#DIV/0!</v>
      </c>
      <c r="T98" s="199" t="e">
        <f t="shared" si="9"/>
        <v>#DIV/0!</v>
      </c>
      <c r="U98" s="199" t="e">
        <f t="shared" si="9"/>
        <v>#DIV/0!</v>
      </c>
      <c r="V98" s="199" t="e">
        <f t="shared" si="9"/>
        <v>#DIV/0!</v>
      </c>
      <c r="W98" s="199" t="e">
        <f t="shared" si="9"/>
        <v>#DIV/0!</v>
      </c>
      <c r="X98" s="199" t="e">
        <f t="shared" si="9"/>
        <v>#DIV/0!</v>
      </c>
      <c r="Y98" s="199" t="e">
        <f t="shared" si="9"/>
        <v>#DIV/0!</v>
      </c>
      <c r="Z98" s="199"/>
      <c r="AA98" s="199"/>
      <c r="AB98" s="199"/>
      <c r="AC98" s="199"/>
      <c r="AD98" s="199" t="e">
        <f t="shared" ref="AD98:AL98" si="10">AD57/AD55</f>
        <v>#DIV/0!</v>
      </c>
      <c r="AE98" s="199" t="e">
        <f t="shared" si="10"/>
        <v>#DIV/0!</v>
      </c>
      <c r="AF98" s="199" t="e">
        <f t="shared" si="10"/>
        <v>#DIV/0!</v>
      </c>
      <c r="AG98" s="199" t="e">
        <f t="shared" si="10"/>
        <v>#DIV/0!</v>
      </c>
      <c r="AH98" s="199" t="e">
        <f t="shared" si="10"/>
        <v>#DIV/0!</v>
      </c>
      <c r="AI98" s="199" t="e">
        <f t="shared" si="10"/>
        <v>#DIV/0!</v>
      </c>
      <c r="AJ98" s="199" t="e">
        <f t="shared" si="10"/>
        <v>#DIV/0!</v>
      </c>
      <c r="AK98" s="199" t="e">
        <f t="shared" si="10"/>
        <v>#DIV/0!</v>
      </c>
      <c r="AL98" s="199" t="e">
        <f t="shared" si="10"/>
        <v>#DIV/0!</v>
      </c>
      <c r="AM98" s="199"/>
      <c r="AN98" s="199"/>
      <c r="AO98" s="199"/>
      <c r="AP98" s="199"/>
      <c r="AQ98" s="199" t="e">
        <f>AQ57/AQ55</f>
        <v>#DIV/0!</v>
      </c>
      <c r="AR98" s="199" t="e">
        <f>AR57/AR55</f>
        <v>#DIV/0!</v>
      </c>
    </row>
    <row r="99" spans="4:44" x14ac:dyDescent="0.25"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</row>
    <row r="100" spans="4:44" x14ac:dyDescent="0.25">
      <c r="D100" s="201" t="s">
        <v>459</v>
      </c>
      <c r="E100" s="71"/>
      <c r="F100" s="212" t="str">
        <f ca="1">ADDRESS(CELL("row",CLAIMSDURN_Total!F60),CELL("col",CLAIMSDURN_Total!F60))</f>
        <v>$F$60</v>
      </c>
      <c r="G100" s="212" t="str">
        <f ca="1">ADDRESS(CELL("row",CLAIMSDURN_Total!G60),CELL("col",CLAIMSDURN_Total!G60))</f>
        <v>$G$60</v>
      </c>
      <c r="H100" s="212" t="str">
        <f ca="1">ADDRESS(CELL("row",CLAIMSDURN_Total!H60),CELL("col",CLAIMSDURN_Total!H60))</f>
        <v>$H$60</v>
      </c>
      <c r="I100" s="212" t="str">
        <f ca="1">ADDRESS(CELL("row",CLAIMSDURN_Total!I60),CELL("col",CLAIMSDURN_Total!I60))</f>
        <v>$I$60</v>
      </c>
      <c r="J100" s="212" t="str">
        <f ca="1">ADDRESS(CELL("row",CLAIMSDURN_Total!J60),CELL("col",CLAIMSDURN_Total!J60))</f>
        <v>$J$60</v>
      </c>
      <c r="K100" s="212" t="str">
        <f ca="1">ADDRESS(CELL("row",CLAIMSDURN_Total!K60),CELL("col",CLAIMSDURN_Total!K60))</f>
        <v>$K$60</v>
      </c>
      <c r="L100" s="212" t="str">
        <f ca="1">ADDRESS(CELL("row",CLAIMSDURN_Total!L60),CELL("col",CLAIMSDURN_Total!L60))</f>
        <v>$L$60</v>
      </c>
      <c r="M100" s="212"/>
      <c r="N100" s="212"/>
      <c r="O100" s="212"/>
      <c r="P100" s="212"/>
      <c r="Q100" s="212" t="str">
        <f ca="1">ADDRESS(CELL("row",CLAIMSDURN_Total!Q60),CELL("col",CLAIMSDURN_Total!Q60))</f>
        <v>$Q$60</v>
      </c>
      <c r="R100" s="212" t="str">
        <f ca="1">ADDRESS(CELL("row",CLAIMSDURN_Total!R60),CELL("col",CLAIMSDURN_Total!R60))</f>
        <v>$R$60</v>
      </c>
      <c r="S100" s="212" t="str">
        <f ca="1">DISPUTES_Total!S100</f>
        <v>$F$60</v>
      </c>
      <c r="T100" s="212" t="str">
        <f ca="1">DISPUTES_Total!T100</f>
        <v>$G$60</v>
      </c>
      <c r="U100" s="212" t="str">
        <f ca="1">DISPUTES_Total!U100</f>
        <v>$H$60</v>
      </c>
      <c r="V100" s="212" t="str">
        <f ca="1">DISPUTES_Total!V100</f>
        <v>$I$60</v>
      </c>
      <c r="W100" s="212" t="str">
        <f ca="1">DISPUTES_Total!W100</f>
        <v>$J$60</v>
      </c>
      <c r="X100" s="212" t="str">
        <f ca="1">DISPUTES_Total!X100</f>
        <v>$K$60</v>
      </c>
      <c r="Y100" s="212" t="str">
        <f ca="1">DISPUTES_Total!Y100</f>
        <v>$L$60</v>
      </c>
      <c r="Z100" s="212"/>
      <c r="AA100" s="212"/>
      <c r="AB100" s="212"/>
      <c r="AC100" s="212"/>
      <c r="AD100" s="212" t="str">
        <f ca="1">DISPUTES_Total!AD100</f>
        <v>$Q$60</v>
      </c>
      <c r="AE100" s="212" t="str">
        <f ca="1">DISPUTES_Total!AE100</f>
        <v>$R$60</v>
      </c>
      <c r="AF100" s="212" t="str">
        <f ca="1">DISPUTES_Total!AF100</f>
        <v>$F$60</v>
      </c>
      <c r="AG100" s="212" t="str">
        <f ca="1">DISPUTES_Total!AG100</f>
        <v>$G$60</v>
      </c>
      <c r="AH100" s="212" t="str">
        <f ca="1">DISPUTES_Total!AH100</f>
        <v>$H$60</v>
      </c>
      <c r="AI100" s="212" t="str">
        <f ca="1">DISPUTES_Total!AI100</f>
        <v>$I$60</v>
      </c>
      <c r="AJ100" s="212" t="str">
        <f ca="1">DISPUTES_Total!AJ100</f>
        <v>$J$60</v>
      </c>
      <c r="AK100" s="212" t="str">
        <f ca="1">DISPUTES_Total!AK100</f>
        <v>$K$60</v>
      </c>
      <c r="AL100" s="212" t="str">
        <f ca="1">DISPUTES_Total!AL100</f>
        <v>$L$60</v>
      </c>
      <c r="AM100" s="212"/>
      <c r="AN100" s="212"/>
      <c r="AO100" s="212"/>
      <c r="AP100" s="212"/>
      <c r="AQ100" s="212" t="str">
        <f ca="1">DISPUTES_Total!AQ100</f>
        <v>$Q$60</v>
      </c>
      <c r="AR100" s="212" t="str">
        <f ca="1">DISPUTES_Total!AR100</f>
        <v>$R$60</v>
      </c>
    </row>
    <row r="101" spans="4:44" x14ac:dyDescent="0.25">
      <c r="D101" s="1" t="s">
        <v>502</v>
      </c>
      <c r="F101" s="210" t="e">
        <f ca="1">INDIRECT($A$4&amp;"!"&amp;F100)</f>
        <v>#DIV/0!</v>
      </c>
      <c r="G101" s="210" t="e">
        <f t="shared" ref="G101:R101" ca="1" si="11">INDIRECT($A$4&amp;"!"&amp;G100)</f>
        <v>#DIV/0!</v>
      </c>
      <c r="H101" s="210" t="e">
        <f t="shared" ca="1" si="11"/>
        <v>#DIV/0!</v>
      </c>
      <c r="I101" s="210" t="e">
        <f t="shared" ca="1" si="11"/>
        <v>#DIV/0!</v>
      </c>
      <c r="J101" s="210" t="e">
        <f t="shared" ca="1" si="11"/>
        <v>#DIV/0!</v>
      </c>
      <c r="K101" s="210" t="e">
        <f t="shared" ca="1" si="11"/>
        <v>#DIV/0!</v>
      </c>
      <c r="L101" s="210" t="e">
        <f t="shared" ca="1" si="11"/>
        <v>#DIV/0!</v>
      </c>
      <c r="M101" s="210"/>
      <c r="N101" s="210"/>
      <c r="O101" s="210"/>
      <c r="P101" s="210"/>
      <c r="Q101" s="210" t="e">
        <f t="shared" ca="1" si="11"/>
        <v>#DIV/0!</v>
      </c>
      <c r="R101" s="210" t="e">
        <f t="shared" ca="1" si="11"/>
        <v>#DIV/0!</v>
      </c>
      <c r="S101" s="210" t="e">
        <f t="shared" ref="S101:AR101" ca="1" si="12">INDIRECT($A$4&amp;"!"&amp;S100)</f>
        <v>#DIV/0!</v>
      </c>
      <c r="T101" s="210" t="e">
        <f t="shared" ca="1" si="12"/>
        <v>#DIV/0!</v>
      </c>
      <c r="U101" s="210" t="e">
        <f t="shared" ca="1" si="12"/>
        <v>#DIV/0!</v>
      </c>
      <c r="V101" s="210" t="e">
        <f t="shared" ca="1" si="12"/>
        <v>#DIV/0!</v>
      </c>
      <c r="W101" s="210" t="e">
        <f t="shared" ca="1" si="12"/>
        <v>#DIV/0!</v>
      </c>
      <c r="X101" s="210" t="e">
        <f t="shared" ca="1" si="12"/>
        <v>#DIV/0!</v>
      </c>
      <c r="Y101" s="210" t="e">
        <f t="shared" ca="1" si="12"/>
        <v>#DIV/0!</v>
      </c>
      <c r="Z101" s="210"/>
      <c r="AA101" s="210"/>
      <c r="AB101" s="210"/>
      <c r="AC101" s="210"/>
      <c r="AD101" s="210" t="e">
        <f t="shared" ca="1" si="12"/>
        <v>#DIV/0!</v>
      </c>
      <c r="AE101" s="210" t="e">
        <f t="shared" ca="1" si="12"/>
        <v>#DIV/0!</v>
      </c>
      <c r="AF101" s="210" t="e">
        <f t="shared" ca="1" si="12"/>
        <v>#DIV/0!</v>
      </c>
      <c r="AG101" s="210" t="e">
        <f t="shared" ca="1" si="12"/>
        <v>#DIV/0!</v>
      </c>
      <c r="AH101" s="210" t="e">
        <f t="shared" ca="1" si="12"/>
        <v>#DIV/0!</v>
      </c>
      <c r="AI101" s="210" t="e">
        <f t="shared" ca="1" si="12"/>
        <v>#DIV/0!</v>
      </c>
      <c r="AJ101" s="210" t="e">
        <f t="shared" ca="1" si="12"/>
        <v>#DIV/0!</v>
      </c>
      <c r="AK101" s="210" t="e">
        <f t="shared" ca="1" si="12"/>
        <v>#DIV/0!</v>
      </c>
      <c r="AL101" s="210" t="e">
        <f t="shared" ca="1" si="12"/>
        <v>#DIV/0!</v>
      </c>
      <c r="AM101" s="210"/>
      <c r="AN101" s="210"/>
      <c r="AO101" s="210"/>
      <c r="AP101" s="210"/>
      <c r="AQ101" s="210" t="e">
        <f t="shared" ca="1" si="12"/>
        <v>#DIV/0!</v>
      </c>
      <c r="AR101" s="210" t="e">
        <f t="shared" ca="1" si="12"/>
        <v>#DIV/0!</v>
      </c>
    </row>
    <row r="102" spans="4:44" x14ac:dyDescent="0.25">
      <c r="D102" s="1" t="s">
        <v>518</v>
      </c>
      <c r="F102" s="209" t="e">
        <f>F44/F16*1000</f>
        <v>#DIV/0!</v>
      </c>
      <c r="G102" s="209" t="e">
        <f t="shared" ref="G102:R102" si="13">G44/G16*1000</f>
        <v>#DIV/0!</v>
      </c>
      <c r="H102" s="209" t="e">
        <f t="shared" si="13"/>
        <v>#DIV/0!</v>
      </c>
      <c r="I102" s="209" t="e">
        <f t="shared" si="13"/>
        <v>#DIV/0!</v>
      </c>
      <c r="J102" s="209" t="e">
        <f t="shared" si="13"/>
        <v>#DIV/0!</v>
      </c>
      <c r="K102" s="209" t="e">
        <f t="shared" si="13"/>
        <v>#DIV/0!</v>
      </c>
      <c r="L102" s="209" t="e">
        <f t="shared" si="13"/>
        <v>#DIV/0!</v>
      </c>
      <c r="M102" s="209"/>
      <c r="N102" s="209"/>
      <c r="O102" s="209"/>
      <c r="P102" s="209"/>
      <c r="Q102" s="209" t="e">
        <f t="shared" si="13"/>
        <v>#DIV/0!</v>
      </c>
      <c r="R102" s="209" t="e">
        <f t="shared" si="13"/>
        <v>#DIV/0!</v>
      </c>
      <c r="S102" s="209" t="e">
        <f t="shared" ref="S102:Y102" si="14">S44/S16*1000</f>
        <v>#DIV/0!</v>
      </c>
      <c r="T102" s="209" t="e">
        <f t="shared" si="14"/>
        <v>#DIV/0!</v>
      </c>
      <c r="U102" s="209" t="e">
        <f t="shared" si="14"/>
        <v>#DIV/0!</v>
      </c>
      <c r="V102" s="209" t="e">
        <f t="shared" si="14"/>
        <v>#DIV/0!</v>
      </c>
      <c r="W102" s="209" t="e">
        <f t="shared" si="14"/>
        <v>#DIV/0!</v>
      </c>
      <c r="X102" s="209" t="e">
        <f t="shared" si="14"/>
        <v>#DIV/0!</v>
      </c>
      <c r="Y102" s="209" t="e">
        <f t="shared" si="14"/>
        <v>#DIV/0!</v>
      </c>
      <c r="Z102" s="209"/>
      <c r="AA102" s="209"/>
      <c r="AB102" s="209"/>
      <c r="AC102" s="209"/>
      <c r="AD102" s="209" t="e">
        <f t="shared" ref="AD102:AL102" si="15">AD44/AD16*1000</f>
        <v>#DIV/0!</v>
      </c>
      <c r="AE102" s="209" t="e">
        <f t="shared" si="15"/>
        <v>#DIV/0!</v>
      </c>
      <c r="AF102" s="209" t="e">
        <f t="shared" si="15"/>
        <v>#DIV/0!</v>
      </c>
      <c r="AG102" s="209" t="e">
        <f t="shared" si="15"/>
        <v>#DIV/0!</v>
      </c>
      <c r="AH102" s="209" t="e">
        <f t="shared" si="15"/>
        <v>#DIV/0!</v>
      </c>
      <c r="AI102" s="209" t="e">
        <f t="shared" si="15"/>
        <v>#DIV/0!</v>
      </c>
      <c r="AJ102" s="209" t="e">
        <f t="shared" si="15"/>
        <v>#DIV/0!</v>
      </c>
      <c r="AK102" s="209" t="e">
        <f t="shared" si="15"/>
        <v>#DIV/0!</v>
      </c>
      <c r="AL102" s="209" t="e">
        <f t="shared" si="15"/>
        <v>#DIV/0!</v>
      </c>
      <c r="AM102" s="209"/>
      <c r="AN102" s="209"/>
      <c r="AO102" s="209"/>
      <c r="AP102" s="209"/>
      <c r="AQ102" s="209" t="e">
        <f>AQ44/AQ16*1000</f>
        <v>#DIV/0!</v>
      </c>
      <c r="AR102" s="209" t="e">
        <f>AR44/AR16*1000</f>
        <v>#DIV/0!</v>
      </c>
    </row>
    <row r="103" spans="4:44" x14ac:dyDescent="0.25">
      <c r="D103" s="1" t="s">
        <v>503</v>
      </c>
      <c r="F103" s="204" t="e">
        <f t="shared" ref="F103:L103" ca="1" si="16">F102/F101</f>
        <v>#DIV/0!</v>
      </c>
      <c r="G103" s="204" t="e">
        <f t="shared" ca="1" si="16"/>
        <v>#DIV/0!</v>
      </c>
      <c r="H103" s="204" t="e">
        <f t="shared" ca="1" si="16"/>
        <v>#DIV/0!</v>
      </c>
      <c r="I103" s="204" t="e">
        <f t="shared" ca="1" si="16"/>
        <v>#DIV/0!</v>
      </c>
      <c r="J103" s="204" t="e">
        <f t="shared" ca="1" si="16"/>
        <v>#DIV/0!</v>
      </c>
      <c r="K103" s="204" t="e">
        <f t="shared" ca="1" si="16"/>
        <v>#DIV/0!</v>
      </c>
      <c r="L103" s="204" t="e">
        <f t="shared" ca="1" si="16"/>
        <v>#DIV/0!</v>
      </c>
      <c r="M103" s="204"/>
      <c r="N103" s="204"/>
      <c r="O103" s="204"/>
      <c r="P103" s="204"/>
      <c r="Q103" s="204" t="e">
        <f t="shared" ref="Q103:Y103" ca="1" si="17">Q102/Q101</f>
        <v>#DIV/0!</v>
      </c>
      <c r="R103" s="204" t="e">
        <f t="shared" ca="1" si="17"/>
        <v>#DIV/0!</v>
      </c>
      <c r="S103" s="204" t="e">
        <f t="shared" ca="1" si="17"/>
        <v>#DIV/0!</v>
      </c>
      <c r="T103" s="204" t="e">
        <f t="shared" ca="1" si="17"/>
        <v>#DIV/0!</v>
      </c>
      <c r="U103" s="204" t="e">
        <f t="shared" ca="1" si="17"/>
        <v>#DIV/0!</v>
      </c>
      <c r="V103" s="204" t="e">
        <f t="shared" ca="1" si="17"/>
        <v>#DIV/0!</v>
      </c>
      <c r="W103" s="204" t="e">
        <f t="shared" ca="1" si="17"/>
        <v>#DIV/0!</v>
      </c>
      <c r="X103" s="204" t="e">
        <f t="shared" ca="1" si="17"/>
        <v>#DIV/0!</v>
      </c>
      <c r="Y103" s="204" t="e">
        <f t="shared" ca="1" si="17"/>
        <v>#DIV/0!</v>
      </c>
      <c r="Z103" s="204"/>
      <c r="AA103" s="204"/>
      <c r="AB103" s="204"/>
      <c r="AC103" s="204"/>
      <c r="AD103" s="204" t="e">
        <f t="shared" ref="AD103:AL103" ca="1" si="18">AD102/AD101</f>
        <v>#DIV/0!</v>
      </c>
      <c r="AE103" s="204" t="e">
        <f t="shared" ca="1" si="18"/>
        <v>#DIV/0!</v>
      </c>
      <c r="AF103" s="204" t="e">
        <f t="shared" ca="1" si="18"/>
        <v>#DIV/0!</v>
      </c>
      <c r="AG103" s="204" t="e">
        <f t="shared" ca="1" si="18"/>
        <v>#DIV/0!</v>
      </c>
      <c r="AH103" s="204" t="e">
        <f t="shared" ca="1" si="18"/>
        <v>#DIV/0!</v>
      </c>
      <c r="AI103" s="204" t="e">
        <f t="shared" ca="1" si="18"/>
        <v>#DIV/0!</v>
      </c>
      <c r="AJ103" s="204" t="e">
        <f t="shared" ca="1" si="18"/>
        <v>#DIV/0!</v>
      </c>
      <c r="AK103" s="204" t="e">
        <f t="shared" ca="1" si="18"/>
        <v>#DIV/0!</v>
      </c>
      <c r="AL103" s="204" t="e">
        <f t="shared" ca="1" si="18"/>
        <v>#DIV/0!</v>
      </c>
      <c r="AM103" s="204"/>
      <c r="AN103" s="204"/>
      <c r="AO103" s="204"/>
      <c r="AP103" s="204"/>
      <c r="AQ103" s="204" t="e">
        <f ca="1">AQ102/AQ101</f>
        <v>#DIV/0!</v>
      </c>
      <c r="AR103" s="204" t="e">
        <f ca="1">AR102/AR101</f>
        <v>#DIV/0!</v>
      </c>
    </row>
    <row r="104" spans="4:44" x14ac:dyDescent="0.25"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</row>
    <row r="105" spans="4:44" x14ac:dyDescent="0.25">
      <c r="D105" s="200" t="s">
        <v>438</v>
      </c>
    </row>
    <row r="106" spans="4:44" x14ac:dyDescent="0.25">
      <c r="D106" s="1" t="s">
        <v>519</v>
      </c>
      <c r="F106" s="204" t="e">
        <f>F21/(F14+F16)</f>
        <v>#DIV/0!</v>
      </c>
      <c r="G106" s="204" t="e">
        <f t="shared" ref="G106:AR106" si="19">G21/(G14+G16)</f>
        <v>#DIV/0!</v>
      </c>
      <c r="H106" s="204" t="e">
        <f t="shared" si="19"/>
        <v>#DIV/0!</v>
      </c>
      <c r="I106" s="204" t="e">
        <f t="shared" si="19"/>
        <v>#DIV/0!</v>
      </c>
      <c r="J106" s="204" t="e">
        <f t="shared" si="19"/>
        <v>#DIV/0!</v>
      </c>
      <c r="K106" s="204" t="e">
        <f t="shared" si="19"/>
        <v>#DIV/0!</v>
      </c>
      <c r="L106" s="204" t="e">
        <f t="shared" si="19"/>
        <v>#DIV/0!</v>
      </c>
      <c r="M106" s="204"/>
      <c r="N106" s="204"/>
      <c r="O106" s="204"/>
      <c r="P106" s="204"/>
      <c r="Q106" s="204" t="e">
        <f t="shared" si="19"/>
        <v>#DIV/0!</v>
      </c>
      <c r="R106" s="204" t="e">
        <f t="shared" si="19"/>
        <v>#DIV/0!</v>
      </c>
      <c r="S106" s="204" t="e">
        <f t="shared" si="19"/>
        <v>#DIV/0!</v>
      </c>
      <c r="T106" s="204" t="e">
        <f t="shared" si="19"/>
        <v>#DIV/0!</v>
      </c>
      <c r="U106" s="204" t="e">
        <f t="shared" si="19"/>
        <v>#DIV/0!</v>
      </c>
      <c r="V106" s="204" t="e">
        <f t="shared" si="19"/>
        <v>#DIV/0!</v>
      </c>
      <c r="W106" s="204" t="e">
        <f t="shared" si="19"/>
        <v>#DIV/0!</v>
      </c>
      <c r="X106" s="204" t="e">
        <f t="shared" si="19"/>
        <v>#DIV/0!</v>
      </c>
      <c r="Y106" s="204" t="e">
        <f t="shared" si="19"/>
        <v>#DIV/0!</v>
      </c>
      <c r="Z106" s="204"/>
      <c r="AA106" s="204"/>
      <c r="AB106" s="204"/>
      <c r="AC106" s="204"/>
      <c r="AD106" s="204" t="e">
        <f t="shared" si="19"/>
        <v>#DIV/0!</v>
      </c>
      <c r="AE106" s="204" t="e">
        <f t="shared" si="19"/>
        <v>#DIV/0!</v>
      </c>
      <c r="AF106" s="204" t="e">
        <f t="shared" si="19"/>
        <v>#DIV/0!</v>
      </c>
      <c r="AG106" s="204" t="e">
        <f t="shared" si="19"/>
        <v>#DIV/0!</v>
      </c>
      <c r="AH106" s="204" t="e">
        <f t="shared" si="19"/>
        <v>#DIV/0!</v>
      </c>
      <c r="AI106" s="204" t="e">
        <f t="shared" si="19"/>
        <v>#DIV/0!</v>
      </c>
      <c r="AJ106" s="204" t="e">
        <f t="shared" si="19"/>
        <v>#DIV/0!</v>
      </c>
      <c r="AK106" s="204" t="e">
        <f t="shared" si="19"/>
        <v>#DIV/0!</v>
      </c>
      <c r="AL106" s="204" t="e">
        <f t="shared" si="19"/>
        <v>#DIV/0!</v>
      </c>
      <c r="AM106" s="204"/>
      <c r="AN106" s="204"/>
      <c r="AO106" s="204"/>
      <c r="AP106" s="204"/>
      <c r="AQ106" s="204" t="e">
        <f t="shared" si="19"/>
        <v>#DIV/0!</v>
      </c>
      <c r="AR106" s="204" t="e">
        <f t="shared" si="19"/>
        <v>#DIV/0!</v>
      </c>
    </row>
  </sheetData>
  <sheetProtection algorithmName="SHA-256" hashValue="Xr6CBzqjK6VNtLZPMy69yRrO90wRlaKJW0VN6GIelG0=" saltValue="KbbqxrC0lNGowTz6gUI0NA==" spinCount="100000" sheet="1" objects="1" scenarios="1"/>
  <mergeCells count="15">
    <mergeCell ref="AF8:AR8"/>
    <mergeCell ref="AF9:AG9"/>
    <mergeCell ref="AH9:AJ9"/>
    <mergeCell ref="F8:R8"/>
    <mergeCell ref="S8:AE8"/>
    <mergeCell ref="S9:T9"/>
    <mergeCell ref="U9:W9"/>
    <mergeCell ref="F9:G9"/>
    <mergeCell ref="H9:J9"/>
    <mergeCell ref="M9:O9"/>
    <mergeCell ref="Q9:R9"/>
    <mergeCell ref="Z9:AB9"/>
    <mergeCell ref="AD9:AE9"/>
    <mergeCell ref="AM9:AO9"/>
    <mergeCell ref="AQ9:AR9"/>
  </mergeCells>
  <conditionalFormatting sqref="F39">
    <cfRule type="expression" dxfId="20660" priority="24">
      <formula>NOT(F39=0)</formula>
    </cfRule>
  </conditionalFormatting>
  <conditionalFormatting sqref="F67">
    <cfRule type="expression" dxfId="20659" priority="23">
      <formula>NOT(F67=0)</formula>
    </cfRule>
  </conditionalFormatting>
  <conditionalFormatting sqref="G67:M67 P67 R67:Z67 AC67 AE67:AM67 AP67 AR67">
    <cfRule type="expression" dxfId="20658" priority="14">
      <formula>NOT(G67=0)</formula>
    </cfRule>
  </conditionalFormatting>
  <conditionalFormatting sqref="G39:M39 P39 R39:Z39 AC39 AE39:AM39 AP39 AR39">
    <cfRule type="expression" dxfId="20657" priority="13">
      <formula>NOT(G39=0)</formula>
    </cfRule>
  </conditionalFormatting>
  <conditionalFormatting sqref="N67:O67">
    <cfRule type="expression" dxfId="20656" priority="12">
      <formula>NOT(N67=0)</formula>
    </cfRule>
  </conditionalFormatting>
  <conditionalFormatting sqref="N39:O39">
    <cfRule type="expression" dxfId="20655" priority="11">
      <formula>NOT(N39=0)</formula>
    </cfRule>
  </conditionalFormatting>
  <conditionalFormatting sqref="Q67">
    <cfRule type="expression" dxfId="20654" priority="10">
      <formula>NOT(Q67=0)</formula>
    </cfRule>
  </conditionalFormatting>
  <conditionalFormatting sqref="Q39">
    <cfRule type="expression" dxfId="20653" priority="9">
      <formula>NOT(Q39=0)</formula>
    </cfRule>
  </conditionalFormatting>
  <conditionalFormatting sqref="AA67:AB67">
    <cfRule type="expression" dxfId="20652" priority="8">
      <formula>NOT(AA67=0)</formula>
    </cfRule>
  </conditionalFormatting>
  <conditionalFormatting sqref="AA39:AB39">
    <cfRule type="expression" dxfId="20651" priority="7">
      <formula>NOT(AA39=0)</formula>
    </cfRule>
  </conditionalFormatting>
  <conditionalFormatting sqref="AD67">
    <cfRule type="expression" dxfId="20650" priority="6">
      <formula>NOT(AD67=0)</formula>
    </cfRule>
  </conditionalFormatting>
  <conditionalFormatting sqref="AD39">
    <cfRule type="expression" dxfId="20649" priority="5">
      <formula>NOT(AD39=0)</formula>
    </cfRule>
  </conditionalFormatting>
  <conditionalFormatting sqref="AN67:AO67">
    <cfRule type="expression" dxfId="20648" priority="4">
      <formula>NOT(AN67=0)</formula>
    </cfRule>
  </conditionalFormatting>
  <conditionalFormatting sqref="AN39:AO39">
    <cfRule type="expression" dxfId="20647" priority="3">
      <formula>NOT(AN39=0)</formula>
    </cfRule>
  </conditionalFormatting>
  <conditionalFormatting sqref="AQ67">
    <cfRule type="expression" dxfId="20646" priority="2">
      <formula>NOT(AQ67=0)</formula>
    </cfRule>
  </conditionalFormatting>
  <conditionalFormatting sqref="AQ39">
    <cfRule type="expression" dxfId="20645" priority="1">
      <formula>NOT(AQ39=0)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6600"/>
  </sheetPr>
  <dimension ref="A1:AR106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41" hidden="1" customWidth="1"/>
    <col min="2" max="2" width="18.28515625" style="41" hidden="1" customWidth="1"/>
    <col min="3" max="3" width="11" style="41" hidden="1" customWidth="1"/>
    <col min="4" max="4" width="86" style="1" customWidth="1"/>
    <col min="5" max="5" width="6.85546875" style="1" customWidth="1"/>
    <col min="6" max="44" width="15.7109375" style="1" customWidth="1"/>
    <col min="45" max="16384" width="9.140625" style="1"/>
  </cols>
  <sheetData>
    <row r="1" spans="1:44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268</v>
      </c>
      <c r="G1" s="30" t="s">
        <v>269</v>
      </c>
      <c r="H1" s="30" t="s">
        <v>270</v>
      </c>
      <c r="I1" s="30" t="s">
        <v>271</v>
      </c>
      <c r="J1" s="30" t="s">
        <v>272</v>
      </c>
      <c r="K1" s="30" t="s">
        <v>273</v>
      </c>
      <c r="L1" s="30" t="s">
        <v>274</v>
      </c>
      <c r="M1" s="30" t="s">
        <v>312</v>
      </c>
      <c r="N1" s="30" t="s">
        <v>337</v>
      </c>
      <c r="O1" s="30" t="s">
        <v>327</v>
      </c>
      <c r="P1" s="30" t="s">
        <v>275</v>
      </c>
      <c r="Q1" s="31" t="s">
        <v>314</v>
      </c>
      <c r="R1" s="31" t="s">
        <v>313</v>
      </c>
      <c r="S1" s="30" t="s">
        <v>282</v>
      </c>
      <c r="T1" s="30" t="s">
        <v>283</v>
      </c>
      <c r="U1" s="30" t="s">
        <v>276</v>
      </c>
      <c r="V1" s="30" t="s">
        <v>277</v>
      </c>
      <c r="W1" s="30" t="s">
        <v>278</v>
      </c>
      <c r="X1" s="30" t="s">
        <v>279</v>
      </c>
      <c r="Y1" s="30" t="s">
        <v>280</v>
      </c>
      <c r="Z1" s="30" t="s">
        <v>315</v>
      </c>
      <c r="AA1" s="30" t="s">
        <v>336</v>
      </c>
      <c r="AB1" s="30" t="s">
        <v>328</v>
      </c>
      <c r="AC1" s="30" t="s">
        <v>281</v>
      </c>
      <c r="AD1" s="31" t="s">
        <v>316</v>
      </c>
      <c r="AE1" s="31" t="s">
        <v>317</v>
      </c>
      <c r="AF1" s="30" t="s">
        <v>284</v>
      </c>
      <c r="AG1" s="30" t="s">
        <v>285</v>
      </c>
      <c r="AH1" s="30" t="s">
        <v>286</v>
      </c>
      <c r="AI1" s="30" t="s">
        <v>287</v>
      </c>
      <c r="AJ1" s="30" t="s">
        <v>288</v>
      </c>
      <c r="AK1" s="30" t="s">
        <v>289</v>
      </c>
      <c r="AL1" s="30" t="s">
        <v>290</v>
      </c>
      <c r="AM1" s="30" t="s">
        <v>318</v>
      </c>
      <c r="AN1" s="30" t="s">
        <v>335</v>
      </c>
      <c r="AO1" s="30" t="s">
        <v>329</v>
      </c>
      <c r="AP1" s="30" t="s">
        <v>291</v>
      </c>
      <c r="AQ1" s="31" t="s">
        <v>319</v>
      </c>
      <c r="AR1" s="31" t="s">
        <v>320</v>
      </c>
    </row>
    <row r="2" spans="1:44" ht="15" customHeight="1" x14ac:dyDescent="0.25">
      <c r="A2" s="12">
        <v>951</v>
      </c>
      <c r="B2" s="33"/>
      <c r="C2" s="19"/>
      <c r="D2" s="47" t="s">
        <v>159</v>
      </c>
      <c r="E2" s="47"/>
      <c r="F2" s="108" t="s">
        <v>180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08"/>
      <c r="T2" s="108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08"/>
      <c r="AG2" s="108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ht="15" customHeight="1" x14ac:dyDescent="0.25">
      <c r="A3" s="1" t="str">
        <f ca="1">MID(CELL("filename",A1),FIND("]", CELL("filename",A1))+1,255)</f>
        <v>DISPUTES_GrpOS</v>
      </c>
      <c r="B3" s="33"/>
      <c r="C3" s="19"/>
      <c r="D3" s="47" t="s">
        <v>144</v>
      </c>
      <c r="E3" s="47"/>
      <c r="F3" s="108" t="s">
        <v>148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08"/>
      <c r="T3" s="108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08"/>
      <c r="AG3" s="108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ht="15" customHeight="1" x14ac:dyDescent="0.25">
      <c r="A4" s="1" t="str">
        <f ca="1">"CLAIMSDURN"&amp;MID(A3,FIND("_",A3),255)</f>
        <v>CLAIMSDURN_GrpOS</v>
      </c>
      <c r="B4" s="19"/>
      <c r="C4" s="12"/>
      <c r="D4" s="47" t="s">
        <v>143</v>
      </c>
      <c r="E4" s="47"/>
      <c r="F4" s="108" t="s">
        <v>148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08"/>
      <c r="T4" s="10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08"/>
      <c r="AG4" s="108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</row>
    <row r="5" spans="1:44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</row>
    <row r="6" spans="1:44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</row>
    <row r="7" spans="1:44" ht="15" customHeight="1" x14ac:dyDescent="0.25">
      <c r="A7" s="18"/>
      <c r="B7" s="19"/>
      <c r="C7" s="12"/>
      <c r="D7" s="154"/>
      <c r="E7" s="157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</row>
    <row r="8" spans="1:44" ht="30" customHeight="1" x14ac:dyDescent="0.25">
      <c r="A8" s="18"/>
      <c r="B8" s="19"/>
      <c r="C8" s="12"/>
      <c r="D8" s="154"/>
      <c r="E8" s="157"/>
      <c r="F8" s="244" t="s">
        <v>267</v>
      </c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6"/>
      <c r="S8" s="241" t="s">
        <v>141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3"/>
      <c r="AF8" s="232" t="s">
        <v>140</v>
      </c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4"/>
    </row>
    <row r="9" spans="1:44" ht="30" customHeight="1" x14ac:dyDescent="0.25">
      <c r="A9" s="19"/>
      <c r="B9" s="19"/>
      <c r="C9" s="19"/>
      <c r="D9" s="134" t="s">
        <v>298</v>
      </c>
      <c r="E9" s="157"/>
      <c r="F9" s="235" t="s">
        <v>97</v>
      </c>
      <c r="G9" s="236"/>
      <c r="H9" s="237" t="s">
        <v>4</v>
      </c>
      <c r="I9" s="235"/>
      <c r="J9" s="236"/>
      <c r="K9" s="168" t="s">
        <v>5</v>
      </c>
      <c r="L9" s="169" t="s">
        <v>74</v>
      </c>
      <c r="M9" s="215" t="s">
        <v>183</v>
      </c>
      <c r="N9" s="216"/>
      <c r="O9" s="217"/>
      <c r="P9" s="152" t="s">
        <v>184</v>
      </c>
      <c r="Q9" s="215" t="s">
        <v>188</v>
      </c>
      <c r="R9" s="217"/>
      <c r="S9" s="235" t="s">
        <v>97</v>
      </c>
      <c r="T9" s="236"/>
      <c r="U9" s="237" t="s">
        <v>4</v>
      </c>
      <c r="V9" s="235"/>
      <c r="W9" s="236"/>
      <c r="X9" s="168" t="s">
        <v>5</v>
      </c>
      <c r="Y9" s="169" t="s">
        <v>74</v>
      </c>
      <c r="Z9" s="215" t="s">
        <v>183</v>
      </c>
      <c r="AA9" s="216"/>
      <c r="AB9" s="217"/>
      <c r="AC9" s="152" t="s">
        <v>184</v>
      </c>
      <c r="AD9" s="215" t="s">
        <v>188</v>
      </c>
      <c r="AE9" s="217"/>
      <c r="AF9" s="235" t="s">
        <v>97</v>
      </c>
      <c r="AG9" s="236"/>
      <c r="AH9" s="237" t="s">
        <v>4</v>
      </c>
      <c r="AI9" s="235"/>
      <c r="AJ9" s="236"/>
      <c r="AK9" s="168" t="s">
        <v>5</v>
      </c>
      <c r="AL9" s="169" t="s">
        <v>74</v>
      </c>
      <c r="AM9" s="215" t="s">
        <v>183</v>
      </c>
      <c r="AN9" s="216"/>
      <c r="AO9" s="217"/>
      <c r="AP9" s="152" t="s">
        <v>184</v>
      </c>
      <c r="AQ9" s="215" t="s">
        <v>188</v>
      </c>
      <c r="AR9" s="217"/>
    </row>
    <row r="10" spans="1:44" ht="30" customHeight="1" x14ac:dyDescent="0.25">
      <c r="A10" s="19"/>
      <c r="B10" s="19"/>
      <c r="C10" s="19"/>
      <c r="D10" s="170" t="s">
        <v>334</v>
      </c>
      <c r="E10" s="171"/>
      <c r="F10" s="172" t="s">
        <v>97</v>
      </c>
      <c r="G10" s="173" t="s">
        <v>200</v>
      </c>
      <c r="H10" s="173" t="s">
        <v>453</v>
      </c>
      <c r="I10" s="173" t="s">
        <v>452</v>
      </c>
      <c r="J10" s="173" t="s">
        <v>208</v>
      </c>
      <c r="K10" s="173" t="s">
        <v>5</v>
      </c>
      <c r="L10" s="174" t="s">
        <v>74</v>
      </c>
      <c r="M10" s="175" t="s">
        <v>97</v>
      </c>
      <c r="N10" s="175" t="s">
        <v>321</v>
      </c>
      <c r="O10" s="175" t="s">
        <v>322</v>
      </c>
      <c r="P10" s="175" t="s">
        <v>97</v>
      </c>
      <c r="Q10" s="175" t="s">
        <v>97</v>
      </c>
      <c r="R10" s="175" t="s">
        <v>299</v>
      </c>
      <c r="S10" s="172" t="s">
        <v>97</v>
      </c>
      <c r="T10" s="173" t="s">
        <v>200</v>
      </c>
      <c r="U10" s="173" t="s">
        <v>206</v>
      </c>
      <c r="V10" s="173" t="s">
        <v>207</v>
      </c>
      <c r="W10" s="173" t="s">
        <v>208</v>
      </c>
      <c r="X10" s="173" t="s">
        <v>5</v>
      </c>
      <c r="Y10" s="174" t="s">
        <v>74</v>
      </c>
      <c r="Z10" s="175" t="s">
        <v>97</v>
      </c>
      <c r="AA10" s="175" t="s">
        <v>321</v>
      </c>
      <c r="AB10" s="175" t="s">
        <v>322</v>
      </c>
      <c r="AC10" s="175" t="s">
        <v>97</v>
      </c>
      <c r="AD10" s="175" t="s">
        <v>97</v>
      </c>
      <c r="AE10" s="175" t="s">
        <v>299</v>
      </c>
      <c r="AF10" s="172" t="s">
        <v>97</v>
      </c>
      <c r="AG10" s="173" t="s">
        <v>200</v>
      </c>
      <c r="AH10" s="173" t="s">
        <v>206</v>
      </c>
      <c r="AI10" s="173" t="s">
        <v>207</v>
      </c>
      <c r="AJ10" s="173" t="s">
        <v>208</v>
      </c>
      <c r="AK10" s="173" t="s">
        <v>5</v>
      </c>
      <c r="AL10" s="174" t="s">
        <v>74</v>
      </c>
      <c r="AM10" s="175" t="s">
        <v>97</v>
      </c>
      <c r="AN10" s="175" t="s">
        <v>321</v>
      </c>
      <c r="AO10" s="175" t="s">
        <v>322</v>
      </c>
      <c r="AP10" s="175" t="s">
        <v>97</v>
      </c>
      <c r="AQ10" s="175" t="s">
        <v>97</v>
      </c>
      <c r="AR10" s="175" t="s">
        <v>299</v>
      </c>
    </row>
    <row r="11" spans="1:44" s="35" customFormat="1" x14ac:dyDescent="0.25">
      <c r="A11" s="19"/>
      <c r="B11" s="19"/>
      <c r="C11" s="19"/>
      <c r="D11" s="176"/>
      <c r="E11" s="176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</row>
    <row r="12" spans="1:44" ht="15.75" customHeight="1" x14ac:dyDescent="0.25">
      <c r="A12" s="36"/>
      <c r="B12" s="12"/>
      <c r="C12" s="36"/>
      <c r="D12" s="89" t="s">
        <v>173</v>
      </c>
      <c r="E12" s="89"/>
      <c r="F12" s="90" t="s">
        <v>77</v>
      </c>
      <c r="G12" s="90" t="s">
        <v>77</v>
      </c>
      <c r="H12" s="90" t="s">
        <v>77</v>
      </c>
      <c r="I12" s="90" t="s">
        <v>77</v>
      </c>
      <c r="J12" s="90" t="s">
        <v>77</v>
      </c>
      <c r="K12" s="90" t="s">
        <v>77</v>
      </c>
      <c r="L12" s="90" t="s">
        <v>77</v>
      </c>
      <c r="M12" s="90" t="s">
        <v>77</v>
      </c>
      <c r="N12" s="90" t="s">
        <v>77</v>
      </c>
      <c r="O12" s="90" t="s">
        <v>77</v>
      </c>
      <c r="P12" s="90" t="s">
        <v>77</v>
      </c>
      <c r="Q12" s="90" t="s">
        <v>77</v>
      </c>
      <c r="R12" s="90" t="s">
        <v>77</v>
      </c>
      <c r="S12" s="90" t="s">
        <v>77</v>
      </c>
      <c r="T12" s="90" t="s">
        <v>77</v>
      </c>
      <c r="U12" s="90" t="s">
        <v>77</v>
      </c>
      <c r="V12" s="90" t="s">
        <v>77</v>
      </c>
      <c r="W12" s="90" t="s">
        <v>77</v>
      </c>
      <c r="X12" s="90" t="s">
        <v>77</v>
      </c>
      <c r="Y12" s="90" t="s">
        <v>77</v>
      </c>
      <c r="Z12" s="90" t="s">
        <v>77</v>
      </c>
      <c r="AA12" s="90" t="s">
        <v>77</v>
      </c>
      <c r="AB12" s="90" t="s">
        <v>77</v>
      </c>
      <c r="AC12" s="90" t="s">
        <v>77</v>
      </c>
      <c r="AD12" s="90" t="s">
        <v>77</v>
      </c>
      <c r="AE12" s="90" t="s">
        <v>77</v>
      </c>
      <c r="AF12" s="90" t="s">
        <v>77</v>
      </c>
      <c r="AG12" s="90" t="s">
        <v>77</v>
      </c>
      <c r="AH12" s="90" t="s">
        <v>77</v>
      </c>
      <c r="AI12" s="90" t="s">
        <v>77</v>
      </c>
      <c r="AJ12" s="90" t="s">
        <v>77</v>
      </c>
      <c r="AK12" s="90" t="s">
        <v>77</v>
      </c>
      <c r="AL12" s="90" t="s">
        <v>77</v>
      </c>
      <c r="AM12" s="90" t="s">
        <v>77</v>
      </c>
      <c r="AN12" s="90" t="s">
        <v>77</v>
      </c>
      <c r="AO12" s="90" t="s">
        <v>77</v>
      </c>
      <c r="AP12" s="90" t="s">
        <v>77</v>
      </c>
      <c r="AQ12" s="90" t="s">
        <v>77</v>
      </c>
      <c r="AR12" s="90" t="s">
        <v>77</v>
      </c>
    </row>
    <row r="13" spans="1:44" x14ac:dyDescent="0.25">
      <c r="A13" s="111"/>
      <c r="B13" s="36"/>
      <c r="C13" s="12"/>
      <c r="D13" s="92"/>
      <c r="E13" s="153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</row>
    <row r="14" spans="1:44" x14ac:dyDescent="0.25">
      <c r="A14" s="110" t="str">
        <f>D12</f>
        <v>DISPUTES BY NUMBER</v>
      </c>
      <c r="B14" s="36"/>
      <c r="C14" s="40" t="s">
        <v>25</v>
      </c>
      <c r="D14" s="53" t="s">
        <v>351</v>
      </c>
      <c r="E14" s="53" t="s">
        <v>225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"/>
      <c r="N14" s="25"/>
      <c r="O14" s="25"/>
      <c r="P14" s="25"/>
      <c r="Q14" s="251">
        <v>0</v>
      </c>
      <c r="R14" s="251">
        <v>0</v>
      </c>
      <c r="S14" s="251">
        <v>0</v>
      </c>
      <c r="T14" s="251">
        <v>0</v>
      </c>
      <c r="U14" s="251">
        <v>0</v>
      </c>
      <c r="V14" s="251">
        <v>0</v>
      </c>
      <c r="W14" s="251">
        <v>0</v>
      </c>
      <c r="X14" s="251">
        <v>0</v>
      </c>
      <c r="Y14" s="251">
        <v>0</v>
      </c>
      <c r="Z14" s="25"/>
      <c r="AA14" s="25"/>
      <c r="AB14" s="25"/>
      <c r="AC14" s="25"/>
      <c r="AD14" s="251">
        <v>0</v>
      </c>
      <c r="AE14" s="251">
        <v>0</v>
      </c>
      <c r="AF14" s="251">
        <v>0</v>
      </c>
      <c r="AG14" s="251">
        <v>0</v>
      </c>
      <c r="AH14" s="251">
        <v>0</v>
      </c>
      <c r="AI14" s="251">
        <v>0</v>
      </c>
      <c r="AJ14" s="251">
        <v>0</v>
      </c>
      <c r="AK14" s="251">
        <v>0</v>
      </c>
      <c r="AL14" s="251">
        <v>0</v>
      </c>
      <c r="AM14" s="25"/>
      <c r="AN14" s="25"/>
      <c r="AO14" s="25"/>
      <c r="AP14" s="25"/>
      <c r="AQ14" s="251">
        <v>0</v>
      </c>
      <c r="AR14" s="251">
        <v>0</v>
      </c>
    </row>
    <row r="15" spans="1:44" x14ac:dyDescent="0.25">
      <c r="A15" s="110"/>
      <c r="B15" s="36"/>
      <c r="C15" s="40"/>
      <c r="D15" s="92"/>
      <c r="E15" s="153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 spans="1:44" x14ac:dyDescent="0.25">
      <c r="A16" s="111" t="str">
        <f t="shared" ref="A16:A25" si="0">$A$14</f>
        <v>DISPUTES BY NUMBER</v>
      </c>
      <c r="B16" s="36"/>
      <c r="C16" s="12" t="s">
        <v>26</v>
      </c>
      <c r="D16" s="53" t="s">
        <v>353</v>
      </c>
      <c r="E16" s="53" t="s">
        <v>226</v>
      </c>
      <c r="F16" s="95">
        <f>SUBTOTAL(9,F17:F20)</f>
        <v>0</v>
      </c>
      <c r="G16" s="95">
        <f t="shared" ref="G16:R16" si="1">SUBTOTAL(9,G17:G20)</f>
        <v>0</v>
      </c>
      <c r="H16" s="95">
        <f t="shared" si="1"/>
        <v>0</v>
      </c>
      <c r="I16" s="95">
        <f t="shared" si="1"/>
        <v>0</v>
      </c>
      <c r="J16" s="95">
        <f t="shared" si="1"/>
        <v>0</v>
      </c>
      <c r="K16" s="95">
        <f t="shared" ref="K16" si="2">SUBTOTAL(9,K17:K20)</f>
        <v>0</v>
      </c>
      <c r="L16" s="95">
        <f t="shared" si="1"/>
        <v>0</v>
      </c>
      <c r="M16" s="95">
        <f t="shared" si="1"/>
        <v>0</v>
      </c>
      <c r="N16" s="95">
        <f>SUBTOTAL(9,N17:N20)</f>
        <v>0</v>
      </c>
      <c r="O16" s="95">
        <f>SUBTOTAL(9,O17:O20)</f>
        <v>0</v>
      </c>
      <c r="P16" s="95">
        <f t="shared" si="1"/>
        <v>0</v>
      </c>
      <c r="Q16" s="95">
        <f>SUBTOTAL(9,Q17:Q20)</f>
        <v>0</v>
      </c>
      <c r="R16" s="95">
        <f t="shared" si="1"/>
        <v>0</v>
      </c>
      <c r="S16" s="95">
        <f>SUBTOTAL(9,S17:S20)</f>
        <v>0</v>
      </c>
      <c r="T16" s="95">
        <f t="shared" ref="T16:AE16" si="3">SUBTOTAL(9,T17:T20)</f>
        <v>0</v>
      </c>
      <c r="U16" s="95">
        <f t="shared" si="3"/>
        <v>0</v>
      </c>
      <c r="V16" s="95">
        <f t="shared" si="3"/>
        <v>0</v>
      </c>
      <c r="W16" s="95">
        <f t="shared" si="3"/>
        <v>0</v>
      </c>
      <c r="X16" s="95">
        <f t="shared" ref="X16" si="4">SUBTOTAL(9,X17:X20)</f>
        <v>0</v>
      </c>
      <c r="Y16" s="95">
        <f t="shared" si="3"/>
        <v>0</v>
      </c>
      <c r="Z16" s="95">
        <f t="shared" si="3"/>
        <v>0</v>
      </c>
      <c r="AA16" s="95">
        <f>SUBTOTAL(9,AA17:AA20)</f>
        <v>0</v>
      </c>
      <c r="AB16" s="95">
        <f>SUBTOTAL(9,AB17:AB20)</f>
        <v>0</v>
      </c>
      <c r="AC16" s="95">
        <f t="shared" si="3"/>
        <v>0</v>
      </c>
      <c r="AD16" s="95">
        <f>SUBTOTAL(9,AD17:AD20)</f>
        <v>0</v>
      </c>
      <c r="AE16" s="95">
        <f t="shared" si="3"/>
        <v>0</v>
      </c>
      <c r="AF16" s="95">
        <f>SUBTOTAL(9,AF17:AF20)</f>
        <v>0</v>
      </c>
      <c r="AG16" s="95">
        <f t="shared" ref="AG16:AR16" si="5">SUBTOTAL(9,AG17:AG20)</f>
        <v>0</v>
      </c>
      <c r="AH16" s="95">
        <f t="shared" si="5"/>
        <v>0</v>
      </c>
      <c r="AI16" s="95">
        <f t="shared" si="5"/>
        <v>0</v>
      </c>
      <c r="AJ16" s="95">
        <f t="shared" si="5"/>
        <v>0</v>
      </c>
      <c r="AK16" s="95">
        <f t="shared" ref="AK16" si="6">SUBTOTAL(9,AK17:AK20)</f>
        <v>0</v>
      </c>
      <c r="AL16" s="95">
        <f t="shared" si="5"/>
        <v>0</v>
      </c>
      <c r="AM16" s="95">
        <f t="shared" si="5"/>
        <v>0</v>
      </c>
      <c r="AN16" s="95">
        <f>SUBTOTAL(9,AN17:AN20)</f>
        <v>0</v>
      </c>
      <c r="AO16" s="95">
        <f>SUBTOTAL(9,AO17:AO20)</f>
        <v>0</v>
      </c>
      <c r="AP16" s="95">
        <f t="shared" si="5"/>
        <v>0</v>
      </c>
      <c r="AQ16" s="95">
        <f>SUBTOTAL(9,AQ17:AQ20)</f>
        <v>0</v>
      </c>
      <c r="AR16" s="95">
        <f t="shared" si="5"/>
        <v>0</v>
      </c>
    </row>
    <row r="17" spans="1:44" x14ac:dyDescent="0.25">
      <c r="A17" s="111" t="str">
        <f t="shared" si="0"/>
        <v>DISPUTES BY NUMBER</v>
      </c>
      <c r="B17" s="36"/>
      <c r="C17" s="12" t="s">
        <v>26</v>
      </c>
      <c r="D17" s="53" t="s">
        <v>256</v>
      </c>
      <c r="E17" s="53" t="s">
        <v>506</v>
      </c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1">
        <v>0</v>
      </c>
      <c r="M17" s="25"/>
      <c r="N17" s="25"/>
      <c r="O17" s="25"/>
      <c r="P17" s="25"/>
      <c r="Q17" s="251">
        <v>0</v>
      </c>
      <c r="R17" s="251">
        <v>0</v>
      </c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1">
        <v>0</v>
      </c>
      <c r="Y17" s="251">
        <v>0</v>
      </c>
      <c r="Z17" s="25"/>
      <c r="AA17" s="25"/>
      <c r="AB17" s="25"/>
      <c r="AC17" s="25"/>
      <c r="AD17" s="251">
        <v>0</v>
      </c>
      <c r="AE17" s="251">
        <v>0</v>
      </c>
      <c r="AF17" s="251">
        <v>0</v>
      </c>
      <c r="AG17" s="251">
        <v>0</v>
      </c>
      <c r="AH17" s="251">
        <v>0</v>
      </c>
      <c r="AI17" s="251">
        <v>0</v>
      </c>
      <c r="AJ17" s="251">
        <v>0</v>
      </c>
      <c r="AK17" s="251">
        <v>0</v>
      </c>
      <c r="AL17" s="251">
        <v>0</v>
      </c>
      <c r="AM17" s="25"/>
      <c r="AN17" s="25"/>
      <c r="AO17" s="25"/>
      <c r="AP17" s="25"/>
      <c r="AQ17" s="251">
        <v>0</v>
      </c>
      <c r="AR17" s="251">
        <v>0</v>
      </c>
    </row>
    <row r="18" spans="1:44" x14ac:dyDescent="0.25">
      <c r="A18" s="111" t="str">
        <f t="shared" si="0"/>
        <v>DISPUTES BY NUMBER</v>
      </c>
      <c r="B18" s="36"/>
      <c r="C18" s="12" t="s">
        <v>26</v>
      </c>
      <c r="D18" s="53" t="s">
        <v>255</v>
      </c>
      <c r="E18" s="53" t="s">
        <v>507</v>
      </c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"/>
      <c r="N18" s="25"/>
      <c r="O18" s="25"/>
      <c r="P18" s="25"/>
      <c r="Q18" s="251">
        <v>0</v>
      </c>
      <c r="R18" s="251">
        <v>0</v>
      </c>
      <c r="S18" s="251">
        <v>0</v>
      </c>
      <c r="T18" s="251">
        <v>0</v>
      </c>
      <c r="U18" s="251">
        <v>0</v>
      </c>
      <c r="V18" s="251">
        <v>0</v>
      </c>
      <c r="W18" s="251">
        <v>0</v>
      </c>
      <c r="X18" s="251">
        <v>0</v>
      </c>
      <c r="Y18" s="251">
        <v>0</v>
      </c>
      <c r="Z18" s="25"/>
      <c r="AA18" s="25"/>
      <c r="AB18" s="25"/>
      <c r="AC18" s="25"/>
      <c r="AD18" s="251">
        <v>0</v>
      </c>
      <c r="AE18" s="251">
        <v>0</v>
      </c>
      <c r="AF18" s="251">
        <v>0</v>
      </c>
      <c r="AG18" s="251">
        <v>0</v>
      </c>
      <c r="AH18" s="251">
        <v>0</v>
      </c>
      <c r="AI18" s="251">
        <v>0</v>
      </c>
      <c r="AJ18" s="251">
        <v>0</v>
      </c>
      <c r="AK18" s="251">
        <v>0</v>
      </c>
      <c r="AL18" s="251">
        <v>0</v>
      </c>
      <c r="AM18" s="25"/>
      <c r="AN18" s="25"/>
      <c r="AO18" s="25"/>
      <c r="AP18" s="25"/>
      <c r="AQ18" s="251">
        <v>0</v>
      </c>
      <c r="AR18" s="251">
        <v>0</v>
      </c>
    </row>
    <row r="19" spans="1:44" x14ac:dyDescent="0.25">
      <c r="A19" s="111" t="str">
        <f t="shared" si="0"/>
        <v>DISPUTES BY NUMBER</v>
      </c>
      <c r="B19" s="36"/>
      <c r="C19" s="12" t="s">
        <v>26</v>
      </c>
      <c r="D19" s="53" t="s">
        <v>523</v>
      </c>
      <c r="E19" s="53" t="s">
        <v>508</v>
      </c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"/>
      <c r="N19" s="25"/>
      <c r="O19" s="25"/>
      <c r="P19" s="25"/>
      <c r="Q19" s="251">
        <v>0</v>
      </c>
      <c r="R19" s="251">
        <v>0</v>
      </c>
      <c r="S19" s="251">
        <v>0</v>
      </c>
      <c r="T19" s="251">
        <v>0</v>
      </c>
      <c r="U19" s="251">
        <v>0</v>
      </c>
      <c r="V19" s="251">
        <v>0</v>
      </c>
      <c r="W19" s="251">
        <v>0</v>
      </c>
      <c r="X19" s="251">
        <v>0</v>
      </c>
      <c r="Y19" s="251">
        <v>0</v>
      </c>
      <c r="Z19" s="25"/>
      <c r="AA19" s="25"/>
      <c r="AB19" s="25"/>
      <c r="AC19" s="25"/>
      <c r="AD19" s="251">
        <v>0</v>
      </c>
      <c r="AE19" s="251">
        <v>0</v>
      </c>
      <c r="AF19" s="251">
        <v>0</v>
      </c>
      <c r="AG19" s="251">
        <v>0</v>
      </c>
      <c r="AH19" s="251">
        <v>0</v>
      </c>
      <c r="AI19" s="251">
        <v>0</v>
      </c>
      <c r="AJ19" s="251">
        <v>0</v>
      </c>
      <c r="AK19" s="251">
        <v>0</v>
      </c>
      <c r="AL19" s="251">
        <v>0</v>
      </c>
      <c r="AM19" s="25"/>
      <c r="AN19" s="25"/>
      <c r="AO19" s="25"/>
      <c r="AP19" s="25"/>
      <c r="AQ19" s="251">
        <v>0</v>
      </c>
      <c r="AR19" s="251">
        <v>0</v>
      </c>
    </row>
    <row r="20" spans="1:44" x14ac:dyDescent="0.25">
      <c r="A20" s="111" t="str">
        <f t="shared" si="0"/>
        <v>DISPUTES BY NUMBER</v>
      </c>
      <c r="B20" s="36"/>
      <c r="C20" s="12" t="s">
        <v>26</v>
      </c>
      <c r="D20" s="53" t="s">
        <v>292</v>
      </c>
      <c r="E20" s="53" t="s">
        <v>509</v>
      </c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1">
        <v>0</v>
      </c>
      <c r="L20" s="251">
        <v>0</v>
      </c>
      <c r="M20" s="25"/>
      <c r="N20" s="25"/>
      <c r="O20" s="25"/>
      <c r="P20" s="25"/>
      <c r="Q20" s="251">
        <v>0</v>
      </c>
      <c r="R20" s="251">
        <v>0</v>
      </c>
      <c r="S20" s="251">
        <v>0</v>
      </c>
      <c r="T20" s="251">
        <v>0</v>
      </c>
      <c r="U20" s="251">
        <v>0</v>
      </c>
      <c r="V20" s="251">
        <v>0</v>
      </c>
      <c r="W20" s="251">
        <v>0</v>
      </c>
      <c r="X20" s="251">
        <v>0</v>
      </c>
      <c r="Y20" s="251">
        <v>0</v>
      </c>
      <c r="Z20" s="25"/>
      <c r="AA20" s="25"/>
      <c r="AB20" s="25"/>
      <c r="AC20" s="25"/>
      <c r="AD20" s="251">
        <v>0</v>
      </c>
      <c r="AE20" s="251">
        <v>0</v>
      </c>
      <c r="AF20" s="251">
        <v>0</v>
      </c>
      <c r="AG20" s="251">
        <v>0</v>
      </c>
      <c r="AH20" s="251">
        <v>0</v>
      </c>
      <c r="AI20" s="251">
        <v>0</v>
      </c>
      <c r="AJ20" s="251">
        <v>0</v>
      </c>
      <c r="AK20" s="251">
        <v>0</v>
      </c>
      <c r="AL20" s="251">
        <v>0</v>
      </c>
      <c r="AM20" s="25"/>
      <c r="AN20" s="25"/>
      <c r="AO20" s="25"/>
      <c r="AP20" s="25"/>
      <c r="AQ20" s="251">
        <v>0</v>
      </c>
      <c r="AR20" s="251">
        <v>0</v>
      </c>
    </row>
    <row r="21" spans="1:44" x14ac:dyDescent="0.25">
      <c r="A21" s="111" t="str">
        <f t="shared" si="0"/>
        <v>DISPUTES BY NUMBER</v>
      </c>
      <c r="B21" s="36"/>
      <c r="C21" s="12" t="s">
        <v>26</v>
      </c>
      <c r="D21" s="53" t="s">
        <v>354</v>
      </c>
      <c r="E21" s="53" t="s">
        <v>227</v>
      </c>
      <c r="F21" s="95">
        <f>SUBTOTAL(9,F22:F24)</f>
        <v>0</v>
      </c>
      <c r="G21" s="95">
        <f>SUBTOTAL(9,G22:G24)</f>
        <v>0</v>
      </c>
      <c r="H21" s="95">
        <f t="shared" ref="H21:P21" si="7">SUBTOTAL(9,H22:H24)</f>
        <v>0</v>
      </c>
      <c r="I21" s="95">
        <f>SUBTOTAL(9,I22:I24)</f>
        <v>0</v>
      </c>
      <c r="J21" s="95">
        <f>SUBTOTAL(9,J22:J24)</f>
        <v>0</v>
      </c>
      <c r="K21" s="95">
        <f>SUBTOTAL(9,K22:K24)</f>
        <v>0</v>
      </c>
      <c r="L21" s="95">
        <f>SUBTOTAL(9,L22:L24)</f>
        <v>0</v>
      </c>
      <c r="M21" s="95">
        <f t="shared" si="7"/>
        <v>0</v>
      </c>
      <c r="N21" s="95">
        <f>SUBTOTAL(9,N22:N24)</f>
        <v>0</v>
      </c>
      <c r="O21" s="95">
        <f>SUBTOTAL(9,O22:O24)</f>
        <v>0</v>
      </c>
      <c r="P21" s="95">
        <f t="shared" si="7"/>
        <v>0</v>
      </c>
      <c r="Q21" s="95">
        <f t="shared" ref="Q21:Y21" si="8">SUBTOTAL(9,Q22:Q24)</f>
        <v>0</v>
      </c>
      <c r="R21" s="95">
        <f t="shared" si="8"/>
        <v>0</v>
      </c>
      <c r="S21" s="95">
        <f t="shared" si="8"/>
        <v>0</v>
      </c>
      <c r="T21" s="95">
        <f t="shared" si="8"/>
        <v>0</v>
      </c>
      <c r="U21" s="95">
        <f t="shared" si="8"/>
        <v>0</v>
      </c>
      <c r="V21" s="95">
        <f t="shared" si="8"/>
        <v>0</v>
      </c>
      <c r="W21" s="95">
        <f t="shared" si="8"/>
        <v>0</v>
      </c>
      <c r="X21" s="95">
        <f t="shared" ref="X21" si="9">SUBTOTAL(9,X22:X24)</f>
        <v>0</v>
      </c>
      <c r="Y21" s="95">
        <f t="shared" si="8"/>
        <v>0</v>
      </c>
      <c r="Z21" s="95">
        <f t="shared" ref="Z21:AE21" si="10">SUBTOTAL(9,Z22:Z24)</f>
        <v>0</v>
      </c>
      <c r="AA21" s="95">
        <f>SUBTOTAL(9,AA22:AA24)</f>
        <v>0</v>
      </c>
      <c r="AB21" s="95">
        <f>SUBTOTAL(9,AB22:AB24)</f>
        <v>0</v>
      </c>
      <c r="AC21" s="95">
        <f t="shared" si="10"/>
        <v>0</v>
      </c>
      <c r="AD21" s="95">
        <f>SUBTOTAL(9,AD22:AD24)</f>
        <v>0</v>
      </c>
      <c r="AE21" s="95">
        <f t="shared" si="10"/>
        <v>0</v>
      </c>
      <c r="AF21" s="95">
        <f t="shared" ref="AF21:AL21" si="11">SUBTOTAL(9,AF22:AF24)</f>
        <v>0</v>
      </c>
      <c r="AG21" s="95">
        <f t="shared" si="11"/>
        <v>0</v>
      </c>
      <c r="AH21" s="95">
        <f t="shared" si="11"/>
        <v>0</v>
      </c>
      <c r="AI21" s="95">
        <f t="shared" si="11"/>
        <v>0</v>
      </c>
      <c r="AJ21" s="95">
        <f t="shared" si="11"/>
        <v>0</v>
      </c>
      <c r="AK21" s="95">
        <f t="shared" ref="AK21" si="12">SUBTOTAL(9,AK22:AK24)</f>
        <v>0</v>
      </c>
      <c r="AL21" s="95">
        <f t="shared" si="11"/>
        <v>0</v>
      </c>
      <c r="AM21" s="95">
        <f t="shared" ref="AM21:AR21" si="13">SUBTOTAL(9,AM22:AM24)</f>
        <v>0</v>
      </c>
      <c r="AN21" s="95">
        <f>SUBTOTAL(9,AN22:AN24)</f>
        <v>0</v>
      </c>
      <c r="AO21" s="95">
        <f>SUBTOTAL(9,AO22:AO24)</f>
        <v>0</v>
      </c>
      <c r="AP21" s="95">
        <f t="shared" si="13"/>
        <v>0</v>
      </c>
      <c r="AQ21" s="95">
        <f>SUBTOTAL(9,AQ22:AQ24)</f>
        <v>0</v>
      </c>
      <c r="AR21" s="95">
        <f t="shared" si="13"/>
        <v>0</v>
      </c>
    </row>
    <row r="22" spans="1:44" x14ac:dyDescent="0.25">
      <c r="A22" s="111" t="str">
        <f t="shared" si="0"/>
        <v>DISPUTES BY NUMBER</v>
      </c>
      <c r="B22" s="36"/>
      <c r="C22" s="12" t="s">
        <v>26</v>
      </c>
      <c r="D22" s="53" t="s">
        <v>222</v>
      </c>
      <c r="E22" s="53" t="s">
        <v>257</v>
      </c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1">
        <v>0</v>
      </c>
      <c r="L22" s="251">
        <v>0</v>
      </c>
      <c r="M22" s="25"/>
      <c r="N22" s="25"/>
      <c r="O22" s="25"/>
      <c r="P22" s="25"/>
      <c r="Q22" s="251">
        <v>0</v>
      </c>
      <c r="R22" s="251">
        <v>0</v>
      </c>
      <c r="S22" s="251">
        <v>0</v>
      </c>
      <c r="T22" s="251">
        <v>0</v>
      </c>
      <c r="U22" s="251">
        <v>0</v>
      </c>
      <c r="V22" s="251">
        <v>0</v>
      </c>
      <c r="W22" s="251">
        <v>0</v>
      </c>
      <c r="X22" s="251">
        <v>0</v>
      </c>
      <c r="Y22" s="251">
        <v>0</v>
      </c>
      <c r="Z22" s="25"/>
      <c r="AA22" s="25"/>
      <c r="AB22" s="25"/>
      <c r="AC22" s="25"/>
      <c r="AD22" s="251">
        <v>0</v>
      </c>
      <c r="AE22" s="251">
        <v>0</v>
      </c>
      <c r="AF22" s="251">
        <v>0</v>
      </c>
      <c r="AG22" s="251">
        <v>0</v>
      </c>
      <c r="AH22" s="251">
        <v>0</v>
      </c>
      <c r="AI22" s="251">
        <v>0</v>
      </c>
      <c r="AJ22" s="251">
        <v>0</v>
      </c>
      <c r="AK22" s="251">
        <v>0</v>
      </c>
      <c r="AL22" s="251">
        <v>0</v>
      </c>
      <c r="AM22" s="25"/>
      <c r="AN22" s="25"/>
      <c r="AO22" s="25"/>
      <c r="AP22" s="25"/>
      <c r="AQ22" s="251">
        <v>0</v>
      </c>
      <c r="AR22" s="251">
        <v>0</v>
      </c>
    </row>
    <row r="23" spans="1:44" x14ac:dyDescent="0.25">
      <c r="A23" s="111" t="str">
        <f t="shared" si="0"/>
        <v>DISPUTES BY NUMBER</v>
      </c>
      <c r="B23" s="36"/>
      <c r="C23" s="12" t="s">
        <v>26</v>
      </c>
      <c r="D23" s="53" t="s">
        <v>224</v>
      </c>
      <c r="E23" s="53" t="s">
        <v>258</v>
      </c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1">
        <v>0</v>
      </c>
      <c r="L23" s="251">
        <v>0</v>
      </c>
      <c r="M23" s="25"/>
      <c r="N23" s="25"/>
      <c r="O23" s="25"/>
      <c r="P23" s="25"/>
      <c r="Q23" s="251">
        <v>0</v>
      </c>
      <c r="R23" s="251">
        <v>0</v>
      </c>
      <c r="S23" s="251">
        <v>0</v>
      </c>
      <c r="T23" s="251">
        <v>0</v>
      </c>
      <c r="U23" s="251">
        <v>0</v>
      </c>
      <c r="V23" s="251">
        <v>0</v>
      </c>
      <c r="W23" s="251">
        <v>0</v>
      </c>
      <c r="X23" s="251">
        <v>0</v>
      </c>
      <c r="Y23" s="251">
        <v>0</v>
      </c>
      <c r="Z23" s="25"/>
      <c r="AA23" s="25"/>
      <c r="AB23" s="25"/>
      <c r="AC23" s="25"/>
      <c r="AD23" s="251">
        <v>0</v>
      </c>
      <c r="AE23" s="251">
        <v>0</v>
      </c>
      <c r="AF23" s="251">
        <v>0</v>
      </c>
      <c r="AG23" s="251">
        <v>0</v>
      </c>
      <c r="AH23" s="251">
        <v>0</v>
      </c>
      <c r="AI23" s="251">
        <v>0</v>
      </c>
      <c r="AJ23" s="251">
        <v>0</v>
      </c>
      <c r="AK23" s="251">
        <v>0</v>
      </c>
      <c r="AL23" s="251">
        <v>0</v>
      </c>
      <c r="AM23" s="25"/>
      <c r="AN23" s="25"/>
      <c r="AO23" s="25"/>
      <c r="AP23" s="25"/>
      <c r="AQ23" s="251">
        <v>0</v>
      </c>
      <c r="AR23" s="251">
        <v>0</v>
      </c>
    </row>
    <row r="24" spans="1:44" x14ac:dyDescent="0.25">
      <c r="A24" s="111" t="str">
        <f t="shared" si="0"/>
        <v>DISPUTES BY NUMBER</v>
      </c>
      <c r="B24" s="36"/>
      <c r="C24" s="12" t="s">
        <v>26</v>
      </c>
      <c r="D24" s="53" t="s">
        <v>341</v>
      </c>
      <c r="E24" s="53" t="s">
        <v>259</v>
      </c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1">
        <v>0</v>
      </c>
      <c r="L24" s="251">
        <v>0</v>
      </c>
      <c r="M24" s="25"/>
      <c r="N24" s="25"/>
      <c r="O24" s="25"/>
      <c r="P24" s="25"/>
      <c r="Q24" s="251">
        <v>0</v>
      </c>
      <c r="R24" s="251">
        <v>0</v>
      </c>
      <c r="S24" s="251">
        <v>0</v>
      </c>
      <c r="T24" s="251">
        <v>0</v>
      </c>
      <c r="U24" s="251">
        <v>0</v>
      </c>
      <c r="V24" s="251">
        <v>0</v>
      </c>
      <c r="W24" s="251">
        <v>0</v>
      </c>
      <c r="X24" s="251">
        <v>0</v>
      </c>
      <c r="Y24" s="251">
        <v>0</v>
      </c>
      <c r="Z24" s="25"/>
      <c r="AA24" s="25"/>
      <c r="AB24" s="25"/>
      <c r="AC24" s="25"/>
      <c r="AD24" s="251">
        <v>0</v>
      </c>
      <c r="AE24" s="251">
        <v>0</v>
      </c>
      <c r="AF24" s="251">
        <v>0</v>
      </c>
      <c r="AG24" s="251">
        <v>0</v>
      </c>
      <c r="AH24" s="251">
        <v>0</v>
      </c>
      <c r="AI24" s="251">
        <v>0</v>
      </c>
      <c r="AJ24" s="251">
        <v>0</v>
      </c>
      <c r="AK24" s="251">
        <v>0</v>
      </c>
      <c r="AL24" s="251">
        <v>0</v>
      </c>
      <c r="AM24" s="25"/>
      <c r="AN24" s="25"/>
      <c r="AO24" s="25"/>
      <c r="AP24" s="25"/>
      <c r="AQ24" s="251">
        <v>0</v>
      </c>
      <c r="AR24" s="251">
        <v>0</v>
      </c>
    </row>
    <row r="25" spans="1:44" x14ac:dyDescent="0.25">
      <c r="A25" s="111" t="str">
        <f t="shared" si="0"/>
        <v>DISPUTES BY NUMBER</v>
      </c>
      <c r="B25" s="36"/>
      <c r="C25" s="12" t="s">
        <v>26</v>
      </c>
      <c r="D25" s="53" t="s">
        <v>515</v>
      </c>
      <c r="E25" s="53" t="s">
        <v>228</v>
      </c>
      <c r="F25" s="95">
        <f t="shared" ref="F25:AR25" si="14">F14+F16-F21</f>
        <v>0</v>
      </c>
      <c r="G25" s="95">
        <f t="shared" si="14"/>
        <v>0</v>
      </c>
      <c r="H25" s="95">
        <f t="shared" si="14"/>
        <v>0</v>
      </c>
      <c r="I25" s="95">
        <f t="shared" si="14"/>
        <v>0</v>
      </c>
      <c r="J25" s="95">
        <f t="shared" si="14"/>
        <v>0</v>
      </c>
      <c r="K25" s="95">
        <f t="shared" si="14"/>
        <v>0</v>
      </c>
      <c r="L25" s="95">
        <f t="shared" si="14"/>
        <v>0</v>
      </c>
      <c r="M25" s="95">
        <f t="shared" si="14"/>
        <v>0</v>
      </c>
      <c r="N25" s="95">
        <f t="shared" si="14"/>
        <v>0</v>
      </c>
      <c r="O25" s="95">
        <f t="shared" si="14"/>
        <v>0</v>
      </c>
      <c r="P25" s="95">
        <f t="shared" si="14"/>
        <v>0</v>
      </c>
      <c r="Q25" s="95">
        <f t="shared" si="14"/>
        <v>0</v>
      </c>
      <c r="R25" s="95">
        <f t="shared" si="14"/>
        <v>0</v>
      </c>
      <c r="S25" s="95">
        <f t="shared" si="14"/>
        <v>0</v>
      </c>
      <c r="T25" s="95">
        <f t="shared" si="14"/>
        <v>0</v>
      </c>
      <c r="U25" s="95">
        <f t="shared" si="14"/>
        <v>0</v>
      </c>
      <c r="V25" s="95">
        <f t="shared" si="14"/>
        <v>0</v>
      </c>
      <c r="W25" s="95">
        <f t="shared" si="14"/>
        <v>0</v>
      </c>
      <c r="X25" s="95">
        <f t="shared" si="14"/>
        <v>0</v>
      </c>
      <c r="Y25" s="95">
        <f t="shared" si="14"/>
        <v>0</v>
      </c>
      <c r="Z25" s="95">
        <f t="shared" si="14"/>
        <v>0</v>
      </c>
      <c r="AA25" s="95">
        <f t="shared" si="14"/>
        <v>0</v>
      </c>
      <c r="AB25" s="95">
        <f t="shared" si="14"/>
        <v>0</v>
      </c>
      <c r="AC25" s="95">
        <f t="shared" si="14"/>
        <v>0</v>
      </c>
      <c r="AD25" s="95">
        <f t="shared" si="14"/>
        <v>0</v>
      </c>
      <c r="AE25" s="95">
        <f t="shared" si="14"/>
        <v>0</v>
      </c>
      <c r="AF25" s="95">
        <f t="shared" si="14"/>
        <v>0</v>
      </c>
      <c r="AG25" s="95">
        <f t="shared" si="14"/>
        <v>0</v>
      </c>
      <c r="AH25" s="95">
        <f t="shared" si="14"/>
        <v>0</v>
      </c>
      <c r="AI25" s="95">
        <f t="shared" si="14"/>
        <v>0</v>
      </c>
      <c r="AJ25" s="95">
        <f t="shared" si="14"/>
        <v>0</v>
      </c>
      <c r="AK25" s="95">
        <f t="shared" si="14"/>
        <v>0</v>
      </c>
      <c r="AL25" s="95">
        <f t="shared" si="14"/>
        <v>0</v>
      </c>
      <c r="AM25" s="95">
        <f t="shared" si="14"/>
        <v>0</v>
      </c>
      <c r="AN25" s="95">
        <f t="shared" si="14"/>
        <v>0</v>
      </c>
      <c r="AO25" s="95">
        <f t="shared" si="14"/>
        <v>0</v>
      </c>
      <c r="AP25" s="95">
        <f t="shared" si="14"/>
        <v>0</v>
      </c>
      <c r="AQ25" s="95">
        <f t="shared" si="14"/>
        <v>0</v>
      </c>
      <c r="AR25" s="95">
        <f t="shared" si="14"/>
        <v>0</v>
      </c>
    </row>
    <row r="26" spans="1:44" x14ac:dyDescent="0.25">
      <c r="A26" s="111"/>
      <c r="B26" s="36"/>
      <c r="C26" s="1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</row>
    <row r="27" spans="1:44" x14ac:dyDescent="0.25">
      <c r="A27" s="111" t="str">
        <f t="shared" ref="A27:A35" si="15">$A$14</f>
        <v>DISPUTES BY NUMBER</v>
      </c>
      <c r="B27" s="36"/>
      <c r="C27" s="12" t="s">
        <v>26</v>
      </c>
      <c r="D27" s="53" t="s">
        <v>355</v>
      </c>
      <c r="E27" s="53" t="s">
        <v>27</v>
      </c>
      <c r="F27" s="95">
        <f t="shared" ref="F27:R27" si="16">SUBTOTAL(9,F28:F35)</f>
        <v>0</v>
      </c>
      <c r="G27" s="95">
        <f t="shared" si="16"/>
        <v>0</v>
      </c>
      <c r="H27" s="95">
        <f t="shared" si="16"/>
        <v>0</v>
      </c>
      <c r="I27" s="95">
        <f t="shared" si="16"/>
        <v>0</v>
      </c>
      <c r="J27" s="95">
        <f t="shared" si="16"/>
        <v>0</v>
      </c>
      <c r="K27" s="95">
        <f t="shared" ref="K27" si="17">SUBTOTAL(9,K28:K35)</f>
        <v>0</v>
      </c>
      <c r="L27" s="95">
        <f t="shared" si="16"/>
        <v>0</v>
      </c>
      <c r="M27" s="95">
        <f t="shared" si="16"/>
        <v>0</v>
      </c>
      <c r="N27" s="95">
        <f>SUBTOTAL(9,N28:N35)</f>
        <v>0</v>
      </c>
      <c r="O27" s="95">
        <f>SUBTOTAL(9,O28:O35)</f>
        <v>0</v>
      </c>
      <c r="P27" s="95">
        <f t="shared" si="16"/>
        <v>0</v>
      </c>
      <c r="Q27" s="95">
        <f>SUBTOTAL(9,Q28:Q35)</f>
        <v>0</v>
      </c>
      <c r="R27" s="95">
        <f t="shared" si="16"/>
        <v>0</v>
      </c>
      <c r="S27" s="95">
        <f t="shared" ref="S27:AR27" si="18">SUBTOTAL(9,S28:S35)</f>
        <v>0</v>
      </c>
      <c r="T27" s="95">
        <f t="shared" si="18"/>
        <v>0</v>
      </c>
      <c r="U27" s="95">
        <f t="shared" si="18"/>
        <v>0</v>
      </c>
      <c r="V27" s="95">
        <f t="shared" si="18"/>
        <v>0</v>
      </c>
      <c r="W27" s="95">
        <f t="shared" si="18"/>
        <v>0</v>
      </c>
      <c r="X27" s="95">
        <f t="shared" ref="X27" si="19">SUBTOTAL(9,X28:X35)</f>
        <v>0</v>
      </c>
      <c r="Y27" s="95">
        <f t="shared" si="18"/>
        <v>0</v>
      </c>
      <c r="Z27" s="95">
        <f t="shared" si="18"/>
        <v>0</v>
      </c>
      <c r="AA27" s="95">
        <f>SUBTOTAL(9,AA28:AA35)</f>
        <v>0</v>
      </c>
      <c r="AB27" s="95">
        <f>SUBTOTAL(9,AB28:AB35)</f>
        <v>0</v>
      </c>
      <c r="AC27" s="95">
        <f t="shared" si="18"/>
        <v>0</v>
      </c>
      <c r="AD27" s="95">
        <f>SUBTOTAL(9,AD28:AD35)</f>
        <v>0</v>
      </c>
      <c r="AE27" s="95">
        <f t="shared" si="18"/>
        <v>0</v>
      </c>
      <c r="AF27" s="95">
        <f t="shared" si="18"/>
        <v>0</v>
      </c>
      <c r="AG27" s="95">
        <f t="shared" si="18"/>
        <v>0</v>
      </c>
      <c r="AH27" s="95">
        <f t="shared" si="18"/>
        <v>0</v>
      </c>
      <c r="AI27" s="95">
        <f t="shared" si="18"/>
        <v>0</v>
      </c>
      <c r="AJ27" s="95">
        <f t="shared" si="18"/>
        <v>0</v>
      </c>
      <c r="AK27" s="95">
        <f t="shared" ref="AK27" si="20">SUBTOTAL(9,AK28:AK35)</f>
        <v>0</v>
      </c>
      <c r="AL27" s="95">
        <f t="shared" si="18"/>
        <v>0</v>
      </c>
      <c r="AM27" s="95">
        <f t="shared" si="18"/>
        <v>0</v>
      </c>
      <c r="AN27" s="95">
        <f>SUBTOTAL(9,AN28:AN35)</f>
        <v>0</v>
      </c>
      <c r="AO27" s="95">
        <f>SUBTOTAL(9,AO28:AO35)</f>
        <v>0</v>
      </c>
      <c r="AP27" s="95">
        <f t="shared" si="18"/>
        <v>0</v>
      </c>
      <c r="AQ27" s="95">
        <f>SUBTOTAL(9,AQ28:AQ35)</f>
        <v>0</v>
      </c>
      <c r="AR27" s="95">
        <f t="shared" si="18"/>
        <v>0</v>
      </c>
    </row>
    <row r="28" spans="1:44" x14ac:dyDescent="0.25">
      <c r="A28" s="111" t="str">
        <f t="shared" si="15"/>
        <v>DISPUTES BY NUMBER</v>
      </c>
      <c r="B28" s="36"/>
      <c r="C28" s="12" t="s">
        <v>26</v>
      </c>
      <c r="D28" s="53" t="s">
        <v>454</v>
      </c>
      <c r="E28" s="53" t="s">
        <v>229</v>
      </c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0</v>
      </c>
      <c r="M28" s="25"/>
      <c r="N28" s="25"/>
      <c r="O28" s="25"/>
      <c r="P28" s="25"/>
      <c r="Q28" s="251">
        <v>0</v>
      </c>
      <c r="R28" s="251">
        <v>0</v>
      </c>
      <c r="S28" s="251">
        <v>0</v>
      </c>
      <c r="T28" s="251">
        <v>0</v>
      </c>
      <c r="U28" s="251">
        <v>0</v>
      </c>
      <c r="V28" s="251">
        <v>0</v>
      </c>
      <c r="W28" s="251">
        <v>0</v>
      </c>
      <c r="X28" s="251">
        <v>0</v>
      </c>
      <c r="Y28" s="251">
        <v>0</v>
      </c>
      <c r="Z28" s="25"/>
      <c r="AA28" s="25"/>
      <c r="AB28" s="25"/>
      <c r="AC28" s="25"/>
      <c r="AD28" s="251">
        <v>0</v>
      </c>
      <c r="AE28" s="251">
        <v>0</v>
      </c>
      <c r="AF28" s="251">
        <v>0</v>
      </c>
      <c r="AG28" s="251">
        <v>0</v>
      </c>
      <c r="AH28" s="251">
        <v>0</v>
      </c>
      <c r="AI28" s="251">
        <v>0</v>
      </c>
      <c r="AJ28" s="251">
        <v>0</v>
      </c>
      <c r="AK28" s="251">
        <v>0</v>
      </c>
      <c r="AL28" s="251">
        <v>0</v>
      </c>
      <c r="AM28" s="25"/>
      <c r="AN28" s="25"/>
      <c r="AO28" s="25"/>
      <c r="AP28" s="25"/>
      <c r="AQ28" s="251">
        <v>0</v>
      </c>
      <c r="AR28" s="251">
        <v>0</v>
      </c>
    </row>
    <row r="29" spans="1:44" x14ac:dyDescent="0.25">
      <c r="A29" s="111" t="str">
        <f t="shared" si="15"/>
        <v>DISPUTES BY NUMBER</v>
      </c>
      <c r="B29" s="36"/>
      <c r="C29" s="12" t="s">
        <v>26</v>
      </c>
      <c r="D29" s="53" t="s">
        <v>455</v>
      </c>
      <c r="E29" s="53" t="s">
        <v>230</v>
      </c>
      <c r="F29" s="95">
        <f>SUBTOTAL(9,F30:F32)</f>
        <v>0</v>
      </c>
      <c r="G29" s="95">
        <f t="shared" ref="G29:AR29" si="21">SUBTOTAL(9,G30:G32)</f>
        <v>0</v>
      </c>
      <c r="H29" s="95">
        <f t="shared" si="21"/>
        <v>0</v>
      </c>
      <c r="I29" s="95">
        <f t="shared" si="21"/>
        <v>0</v>
      </c>
      <c r="J29" s="95">
        <f t="shared" si="21"/>
        <v>0</v>
      </c>
      <c r="K29" s="95">
        <f t="shared" ref="K29" si="22">SUBTOTAL(9,K30:K32)</f>
        <v>0</v>
      </c>
      <c r="L29" s="95">
        <f t="shared" si="21"/>
        <v>0</v>
      </c>
      <c r="M29" s="95">
        <f t="shared" si="21"/>
        <v>0</v>
      </c>
      <c r="N29" s="95">
        <f t="shared" si="21"/>
        <v>0</v>
      </c>
      <c r="O29" s="95">
        <f t="shared" si="21"/>
        <v>0</v>
      </c>
      <c r="P29" s="95">
        <f t="shared" si="21"/>
        <v>0</v>
      </c>
      <c r="Q29" s="95">
        <f t="shared" si="21"/>
        <v>0</v>
      </c>
      <c r="R29" s="95">
        <f t="shared" si="21"/>
        <v>0</v>
      </c>
      <c r="S29" s="95">
        <f t="shared" si="21"/>
        <v>0</v>
      </c>
      <c r="T29" s="95">
        <f t="shared" si="21"/>
        <v>0</v>
      </c>
      <c r="U29" s="95">
        <f t="shared" si="21"/>
        <v>0</v>
      </c>
      <c r="V29" s="95">
        <f t="shared" si="21"/>
        <v>0</v>
      </c>
      <c r="W29" s="95">
        <f t="shared" si="21"/>
        <v>0</v>
      </c>
      <c r="X29" s="95">
        <f t="shared" ref="X29" si="23">SUBTOTAL(9,X30:X32)</f>
        <v>0</v>
      </c>
      <c r="Y29" s="95">
        <f t="shared" si="21"/>
        <v>0</v>
      </c>
      <c r="Z29" s="95">
        <f t="shared" si="21"/>
        <v>0</v>
      </c>
      <c r="AA29" s="95">
        <f t="shared" si="21"/>
        <v>0</v>
      </c>
      <c r="AB29" s="95">
        <f t="shared" si="21"/>
        <v>0</v>
      </c>
      <c r="AC29" s="95">
        <f t="shared" si="21"/>
        <v>0</v>
      </c>
      <c r="AD29" s="95">
        <f t="shared" si="21"/>
        <v>0</v>
      </c>
      <c r="AE29" s="95">
        <f t="shared" si="21"/>
        <v>0</v>
      </c>
      <c r="AF29" s="95">
        <f t="shared" si="21"/>
        <v>0</v>
      </c>
      <c r="AG29" s="95">
        <f t="shared" si="21"/>
        <v>0</v>
      </c>
      <c r="AH29" s="95">
        <f t="shared" si="21"/>
        <v>0</v>
      </c>
      <c r="AI29" s="95">
        <f t="shared" si="21"/>
        <v>0</v>
      </c>
      <c r="AJ29" s="95">
        <f t="shared" si="21"/>
        <v>0</v>
      </c>
      <c r="AK29" s="95">
        <f t="shared" ref="AK29" si="24">SUBTOTAL(9,AK30:AK32)</f>
        <v>0</v>
      </c>
      <c r="AL29" s="95">
        <f t="shared" si="21"/>
        <v>0</v>
      </c>
      <c r="AM29" s="95">
        <f t="shared" si="21"/>
        <v>0</v>
      </c>
      <c r="AN29" s="95">
        <f t="shared" si="21"/>
        <v>0</v>
      </c>
      <c r="AO29" s="95">
        <f t="shared" si="21"/>
        <v>0</v>
      </c>
      <c r="AP29" s="95">
        <f t="shared" si="21"/>
        <v>0</v>
      </c>
      <c r="AQ29" s="95">
        <f t="shared" si="21"/>
        <v>0</v>
      </c>
      <c r="AR29" s="95">
        <f t="shared" si="21"/>
        <v>0</v>
      </c>
    </row>
    <row r="30" spans="1:44" x14ac:dyDescent="0.25">
      <c r="A30" s="111" t="str">
        <f t="shared" si="15"/>
        <v>DISPUTES BY NUMBER</v>
      </c>
      <c r="B30" s="36"/>
      <c r="C30" s="12" t="s">
        <v>26</v>
      </c>
      <c r="D30" s="53" t="s">
        <v>456</v>
      </c>
      <c r="E30" s="53" t="s">
        <v>510</v>
      </c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1">
        <v>0</v>
      </c>
      <c r="L30" s="251">
        <v>0</v>
      </c>
      <c r="M30" s="25"/>
      <c r="N30" s="25"/>
      <c r="O30" s="25"/>
      <c r="P30" s="25"/>
      <c r="Q30" s="251">
        <v>0</v>
      </c>
      <c r="R30" s="251">
        <v>0</v>
      </c>
      <c r="S30" s="251">
        <v>0</v>
      </c>
      <c r="T30" s="251">
        <v>0</v>
      </c>
      <c r="U30" s="251">
        <v>0</v>
      </c>
      <c r="V30" s="251">
        <v>0</v>
      </c>
      <c r="W30" s="251">
        <v>0</v>
      </c>
      <c r="X30" s="251">
        <v>0</v>
      </c>
      <c r="Y30" s="251">
        <v>0</v>
      </c>
      <c r="Z30" s="25"/>
      <c r="AA30" s="25"/>
      <c r="AB30" s="25"/>
      <c r="AC30" s="25"/>
      <c r="AD30" s="251">
        <v>0</v>
      </c>
      <c r="AE30" s="251">
        <v>0</v>
      </c>
      <c r="AF30" s="251">
        <v>0</v>
      </c>
      <c r="AG30" s="251">
        <v>0</v>
      </c>
      <c r="AH30" s="251">
        <v>0</v>
      </c>
      <c r="AI30" s="251">
        <v>0</v>
      </c>
      <c r="AJ30" s="251">
        <v>0</v>
      </c>
      <c r="AK30" s="251">
        <v>0</v>
      </c>
      <c r="AL30" s="251">
        <v>0</v>
      </c>
      <c r="AM30" s="25"/>
      <c r="AN30" s="25"/>
      <c r="AO30" s="25"/>
      <c r="AP30" s="25"/>
      <c r="AQ30" s="251">
        <v>0</v>
      </c>
      <c r="AR30" s="251">
        <v>0</v>
      </c>
    </row>
    <row r="31" spans="1:44" x14ac:dyDescent="0.25">
      <c r="A31" s="111" t="str">
        <f t="shared" si="15"/>
        <v>DISPUTES BY NUMBER</v>
      </c>
      <c r="B31" s="36"/>
      <c r="C31" s="12" t="s">
        <v>26</v>
      </c>
      <c r="D31" s="53" t="s">
        <v>356</v>
      </c>
      <c r="E31" s="53" t="s">
        <v>511</v>
      </c>
      <c r="F31" s="251">
        <v>0</v>
      </c>
      <c r="G31" s="251">
        <v>0</v>
      </c>
      <c r="H31" s="251">
        <v>0</v>
      </c>
      <c r="I31" s="251">
        <v>0</v>
      </c>
      <c r="J31" s="251">
        <v>0</v>
      </c>
      <c r="K31" s="251">
        <v>0</v>
      </c>
      <c r="L31" s="251">
        <v>0</v>
      </c>
      <c r="M31" s="25"/>
      <c r="N31" s="25"/>
      <c r="O31" s="25"/>
      <c r="P31" s="25"/>
      <c r="Q31" s="251">
        <v>0</v>
      </c>
      <c r="R31" s="251">
        <v>0</v>
      </c>
      <c r="S31" s="251">
        <v>0</v>
      </c>
      <c r="T31" s="251">
        <v>0</v>
      </c>
      <c r="U31" s="251">
        <v>0</v>
      </c>
      <c r="V31" s="251">
        <v>0</v>
      </c>
      <c r="W31" s="251">
        <v>0</v>
      </c>
      <c r="X31" s="251">
        <v>0</v>
      </c>
      <c r="Y31" s="251">
        <v>0</v>
      </c>
      <c r="Z31" s="25"/>
      <c r="AA31" s="25"/>
      <c r="AB31" s="25"/>
      <c r="AC31" s="25"/>
      <c r="AD31" s="251">
        <v>0</v>
      </c>
      <c r="AE31" s="251">
        <v>0</v>
      </c>
      <c r="AF31" s="251">
        <v>0</v>
      </c>
      <c r="AG31" s="251">
        <v>0</v>
      </c>
      <c r="AH31" s="251">
        <v>0</v>
      </c>
      <c r="AI31" s="251">
        <v>0</v>
      </c>
      <c r="AJ31" s="251">
        <v>0</v>
      </c>
      <c r="AK31" s="251">
        <v>0</v>
      </c>
      <c r="AL31" s="251">
        <v>0</v>
      </c>
      <c r="AM31" s="25"/>
      <c r="AN31" s="25"/>
      <c r="AO31" s="25"/>
      <c r="AP31" s="25"/>
      <c r="AQ31" s="251">
        <v>0</v>
      </c>
      <c r="AR31" s="251">
        <v>0</v>
      </c>
    </row>
    <row r="32" spans="1:44" x14ac:dyDescent="0.25">
      <c r="A32" s="111" t="str">
        <f t="shared" si="15"/>
        <v>DISPUTES BY NUMBER</v>
      </c>
      <c r="B32" s="36"/>
      <c r="C32" s="12" t="s">
        <v>26</v>
      </c>
      <c r="D32" s="53" t="s">
        <v>357</v>
      </c>
      <c r="E32" s="53" t="s">
        <v>512</v>
      </c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1">
        <v>0</v>
      </c>
      <c r="L32" s="251">
        <v>0</v>
      </c>
      <c r="M32" s="25"/>
      <c r="N32" s="25"/>
      <c r="O32" s="25"/>
      <c r="P32" s="25"/>
      <c r="Q32" s="251">
        <v>0</v>
      </c>
      <c r="R32" s="251">
        <v>0</v>
      </c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1">
        <v>0</v>
      </c>
      <c r="Y32" s="251">
        <v>0</v>
      </c>
      <c r="Z32" s="25"/>
      <c r="AA32" s="25"/>
      <c r="AB32" s="25"/>
      <c r="AC32" s="25"/>
      <c r="AD32" s="251">
        <v>0</v>
      </c>
      <c r="AE32" s="251">
        <v>0</v>
      </c>
      <c r="AF32" s="251">
        <v>0</v>
      </c>
      <c r="AG32" s="251">
        <v>0</v>
      </c>
      <c r="AH32" s="251">
        <v>0</v>
      </c>
      <c r="AI32" s="251">
        <v>0</v>
      </c>
      <c r="AJ32" s="251">
        <v>0</v>
      </c>
      <c r="AK32" s="251">
        <v>0</v>
      </c>
      <c r="AL32" s="251">
        <v>0</v>
      </c>
      <c r="AM32" s="25"/>
      <c r="AN32" s="25"/>
      <c r="AO32" s="25"/>
      <c r="AP32" s="25"/>
      <c r="AQ32" s="251">
        <v>0</v>
      </c>
      <c r="AR32" s="251">
        <v>0</v>
      </c>
    </row>
    <row r="33" spans="1:44" x14ac:dyDescent="0.25">
      <c r="A33" s="111" t="str">
        <f t="shared" si="15"/>
        <v>DISPUTES BY NUMBER</v>
      </c>
      <c r="B33" s="36"/>
      <c r="C33" s="12" t="s">
        <v>26</v>
      </c>
      <c r="D33" s="53" t="s">
        <v>469</v>
      </c>
      <c r="E33" s="53" t="s">
        <v>231</v>
      </c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1">
        <v>0</v>
      </c>
      <c r="L33" s="251">
        <v>0</v>
      </c>
      <c r="M33" s="25"/>
      <c r="N33" s="25"/>
      <c r="O33" s="25"/>
      <c r="P33" s="25"/>
      <c r="Q33" s="251">
        <v>0</v>
      </c>
      <c r="R33" s="251">
        <v>0</v>
      </c>
      <c r="S33" s="251">
        <v>0</v>
      </c>
      <c r="T33" s="251">
        <v>0</v>
      </c>
      <c r="U33" s="251">
        <v>0</v>
      </c>
      <c r="V33" s="251">
        <v>0</v>
      </c>
      <c r="W33" s="251">
        <v>0</v>
      </c>
      <c r="X33" s="251">
        <v>0</v>
      </c>
      <c r="Y33" s="251">
        <v>0</v>
      </c>
      <c r="Z33" s="25"/>
      <c r="AA33" s="25"/>
      <c r="AB33" s="25"/>
      <c r="AC33" s="25"/>
      <c r="AD33" s="251">
        <v>0</v>
      </c>
      <c r="AE33" s="251">
        <v>0</v>
      </c>
      <c r="AF33" s="251">
        <v>0</v>
      </c>
      <c r="AG33" s="251">
        <v>0</v>
      </c>
      <c r="AH33" s="251">
        <v>0</v>
      </c>
      <c r="AI33" s="251">
        <v>0</v>
      </c>
      <c r="AJ33" s="251">
        <v>0</v>
      </c>
      <c r="AK33" s="251">
        <v>0</v>
      </c>
      <c r="AL33" s="251">
        <v>0</v>
      </c>
      <c r="AM33" s="25"/>
      <c r="AN33" s="25"/>
      <c r="AO33" s="25"/>
      <c r="AP33" s="25"/>
      <c r="AQ33" s="251">
        <v>0</v>
      </c>
      <c r="AR33" s="251">
        <v>0</v>
      </c>
    </row>
    <row r="34" spans="1:44" x14ac:dyDescent="0.25">
      <c r="A34" s="111" t="str">
        <f t="shared" si="15"/>
        <v>DISPUTES BY NUMBER</v>
      </c>
      <c r="B34" s="36"/>
      <c r="C34" s="12" t="s">
        <v>26</v>
      </c>
      <c r="D34" s="53" t="s">
        <v>260</v>
      </c>
      <c r="E34" s="53" t="s">
        <v>232</v>
      </c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1">
        <v>0</v>
      </c>
      <c r="R34" s="251">
        <v>0</v>
      </c>
      <c r="S34" s="251">
        <v>0</v>
      </c>
      <c r="T34" s="251">
        <v>0</v>
      </c>
      <c r="U34" s="251">
        <v>0</v>
      </c>
      <c r="V34" s="251">
        <v>0</v>
      </c>
      <c r="W34" s="251">
        <v>0</v>
      </c>
      <c r="X34" s="251">
        <v>0</v>
      </c>
      <c r="Y34" s="251">
        <v>0</v>
      </c>
      <c r="Z34" s="25"/>
      <c r="AA34" s="25"/>
      <c r="AB34" s="25"/>
      <c r="AC34" s="25"/>
      <c r="AD34" s="251">
        <v>0</v>
      </c>
      <c r="AE34" s="251">
        <v>0</v>
      </c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1">
        <v>0</v>
      </c>
      <c r="AR34" s="251">
        <v>0</v>
      </c>
    </row>
    <row r="35" spans="1:44" x14ac:dyDescent="0.25">
      <c r="A35" s="111" t="str">
        <f t="shared" si="15"/>
        <v>DISPUTES BY NUMBER</v>
      </c>
      <c r="B35" s="36"/>
      <c r="C35" s="12" t="s">
        <v>26</v>
      </c>
      <c r="D35" s="53" t="s">
        <v>261</v>
      </c>
      <c r="E35" s="53" t="s">
        <v>513</v>
      </c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1">
        <v>0</v>
      </c>
      <c r="L35" s="251">
        <v>0</v>
      </c>
      <c r="M35" s="25"/>
      <c r="N35" s="25"/>
      <c r="O35" s="25"/>
      <c r="P35" s="25"/>
      <c r="Q35" s="251">
        <v>0</v>
      </c>
      <c r="R35" s="251">
        <v>0</v>
      </c>
      <c r="S35" s="251">
        <v>0</v>
      </c>
      <c r="T35" s="251">
        <v>0</v>
      </c>
      <c r="U35" s="251">
        <v>0</v>
      </c>
      <c r="V35" s="251">
        <v>0</v>
      </c>
      <c r="W35" s="251">
        <v>0</v>
      </c>
      <c r="X35" s="251">
        <v>0</v>
      </c>
      <c r="Y35" s="251">
        <v>0</v>
      </c>
      <c r="Z35" s="25"/>
      <c r="AA35" s="25"/>
      <c r="AB35" s="25"/>
      <c r="AC35" s="25"/>
      <c r="AD35" s="251">
        <v>0</v>
      </c>
      <c r="AE35" s="251">
        <v>0</v>
      </c>
      <c r="AF35" s="251">
        <v>0</v>
      </c>
      <c r="AG35" s="251">
        <v>0</v>
      </c>
      <c r="AH35" s="251">
        <v>0</v>
      </c>
      <c r="AI35" s="251">
        <v>0</v>
      </c>
      <c r="AJ35" s="251">
        <v>0</v>
      </c>
      <c r="AK35" s="251">
        <v>0</v>
      </c>
      <c r="AL35" s="251">
        <v>0</v>
      </c>
      <c r="AM35" s="25"/>
      <c r="AN35" s="25"/>
      <c r="AO35" s="25"/>
      <c r="AP35" s="25"/>
      <c r="AQ35" s="251">
        <v>0</v>
      </c>
      <c r="AR35" s="251">
        <v>0</v>
      </c>
    </row>
    <row r="36" spans="1:44" x14ac:dyDescent="0.25">
      <c r="A36" s="110"/>
      <c r="B36" s="36"/>
      <c r="C36" s="12"/>
      <c r="D36" s="92"/>
      <c r="E36" s="153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</row>
    <row r="37" spans="1:44" x14ac:dyDescent="0.25">
      <c r="A37" s="111" t="str">
        <f>$A$14</f>
        <v>DISPUTES BY NUMBER</v>
      </c>
      <c r="B37" s="36"/>
      <c r="C37" s="12" t="s">
        <v>27</v>
      </c>
      <c r="D37" s="53" t="s">
        <v>352</v>
      </c>
      <c r="E37" s="53" t="s">
        <v>233</v>
      </c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1">
        <v>0</v>
      </c>
      <c r="L37" s="251">
        <v>0</v>
      </c>
      <c r="M37" s="25"/>
      <c r="N37" s="25"/>
      <c r="O37" s="25"/>
      <c r="P37" s="25"/>
      <c r="Q37" s="251">
        <v>0</v>
      </c>
      <c r="R37" s="251">
        <v>0</v>
      </c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1">
        <v>0</v>
      </c>
      <c r="Y37" s="251">
        <v>0</v>
      </c>
      <c r="Z37" s="25"/>
      <c r="AA37" s="25"/>
      <c r="AB37" s="25"/>
      <c r="AC37" s="25"/>
      <c r="AD37" s="251">
        <v>0</v>
      </c>
      <c r="AE37" s="251">
        <v>0</v>
      </c>
      <c r="AF37" s="251">
        <v>0</v>
      </c>
      <c r="AG37" s="251">
        <v>0</v>
      </c>
      <c r="AH37" s="251">
        <v>0</v>
      </c>
      <c r="AI37" s="251">
        <v>0</v>
      </c>
      <c r="AJ37" s="251">
        <v>0</v>
      </c>
      <c r="AK37" s="251">
        <v>0</v>
      </c>
      <c r="AL37" s="251">
        <v>0</v>
      </c>
      <c r="AM37" s="25"/>
      <c r="AN37" s="25"/>
      <c r="AO37" s="25"/>
      <c r="AP37" s="25"/>
      <c r="AQ37" s="251">
        <v>0</v>
      </c>
      <c r="AR37" s="251">
        <v>0</v>
      </c>
    </row>
    <row r="38" spans="1:44" x14ac:dyDescent="0.25">
      <c r="A38" s="111"/>
      <c r="B38" s="36"/>
      <c r="C38" s="12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</row>
    <row r="39" spans="1:44" x14ac:dyDescent="0.25">
      <c r="A39" s="111"/>
      <c r="B39" s="36"/>
      <c r="C39" s="12"/>
      <c r="D39" s="67" t="s">
        <v>514</v>
      </c>
      <c r="E39" s="53"/>
      <c r="F39" s="69">
        <f t="shared" ref="F39:AR39" si="25">F37-SUM(F14:F16)+F27+F21</f>
        <v>0</v>
      </c>
      <c r="G39" s="69">
        <f t="shared" si="25"/>
        <v>0</v>
      </c>
      <c r="H39" s="69">
        <f t="shared" si="25"/>
        <v>0</v>
      </c>
      <c r="I39" s="69">
        <f t="shared" si="25"/>
        <v>0</v>
      </c>
      <c r="J39" s="69">
        <f t="shared" si="25"/>
        <v>0</v>
      </c>
      <c r="K39" s="69">
        <f t="shared" si="25"/>
        <v>0</v>
      </c>
      <c r="L39" s="69">
        <f t="shared" si="25"/>
        <v>0</v>
      </c>
      <c r="M39" s="69">
        <f t="shared" si="25"/>
        <v>0</v>
      </c>
      <c r="N39" s="69">
        <f t="shared" si="25"/>
        <v>0</v>
      </c>
      <c r="O39" s="69">
        <f t="shared" si="25"/>
        <v>0</v>
      </c>
      <c r="P39" s="69">
        <f t="shared" si="25"/>
        <v>0</v>
      </c>
      <c r="Q39" s="69">
        <f t="shared" si="25"/>
        <v>0</v>
      </c>
      <c r="R39" s="69">
        <f t="shared" si="25"/>
        <v>0</v>
      </c>
      <c r="S39" s="69">
        <f t="shared" si="25"/>
        <v>0</v>
      </c>
      <c r="T39" s="69">
        <f t="shared" si="25"/>
        <v>0</v>
      </c>
      <c r="U39" s="69">
        <f t="shared" si="25"/>
        <v>0</v>
      </c>
      <c r="V39" s="69">
        <f t="shared" si="25"/>
        <v>0</v>
      </c>
      <c r="W39" s="69">
        <f t="shared" si="25"/>
        <v>0</v>
      </c>
      <c r="X39" s="69">
        <f t="shared" si="25"/>
        <v>0</v>
      </c>
      <c r="Y39" s="69">
        <f t="shared" si="25"/>
        <v>0</v>
      </c>
      <c r="Z39" s="69">
        <f t="shared" si="25"/>
        <v>0</v>
      </c>
      <c r="AA39" s="69">
        <f t="shared" si="25"/>
        <v>0</v>
      </c>
      <c r="AB39" s="69">
        <f t="shared" si="25"/>
        <v>0</v>
      </c>
      <c r="AC39" s="69">
        <f t="shared" si="25"/>
        <v>0</v>
      </c>
      <c r="AD39" s="69">
        <f t="shared" si="25"/>
        <v>0</v>
      </c>
      <c r="AE39" s="69">
        <f t="shared" si="25"/>
        <v>0</v>
      </c>
      <c r="AF39" s="69">
        <f t="shared" si="25"/>
        <v>0</v>
      </c>
      <c r="AG39" s="69">
        <f t="shared" si="25"/>
        <v>0</v>
      </c>
      <c r="AH39" s="69">
        <f t="shared" si="25"/>
        <v>0</v>
      </c>
      <c r="AI39" s="69">
        <f t="shared" si="25"/>
        <v>0</v>
      </c>
      <c r="AJ39" s="69">
        <f t="shared" si="25"/>
        <v>0</v>
      </c>
      <c r="AK39" s="69">
        <f t="shared" si="25"/>
        <v>0</v>
      </c>
      <c r="AL39" s="69">
        <f t="shared" si="25"/>
        <v>0</v>
      </c>
      <c r="AM39" s="69">
        <f t="shared" si="25"/>
        <v>0</v>
      </c>
      <c r="AN39" s="69">
        <f t="shared" si="25"/>
        <v>0</v>
      </c>
      <c r="AO39" s="69">
        <f t="shared" si="25"/>
        <v>0</v>
      </c>
      <c r="AP39" s="69">
        <f t="shared" si="25"/>
        <v>0</v>
      </c>
      <c r="AQ39" s="69">
        <f t="shared" si="25"/>
        <v>0</v>
      </c>
      <c r="AR39" s="69">
        <f t="shared" si="25"/>
        <v>0</v>
      </c>
    </row>
    <row r="40" spans="1:44" x14ac:dyDescent="0.25">
      <c r="A40" s="112"/>
      <c r="B40" s="12"/>
      <c r="C40" s="12"/>
      <c r="D40" s="53"/>
      <c r="E40" s="53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x14ac:dyDescent="0.25">
      <c r="A41" s="113"/>
      <c r="D41" s="114" t="s">
        <v>174</v>
      </c>
      <c r="E41" s="114"/>
      <c r="F41" s="51" t="s">
        <v>76</v>
      </c>
      <c r="G41" s="51" t="s">
        <v>76</v>
      </c>
      <c r="H41" s="51" t="s">
        <v>76</v>
      </c>
      <c r="I41" s="51" t="s">
        <v>76</v>
      </c>
      <c r="J41" s="51" t="s">
        <v>76</v>
      </c>
      <c r="K41" s="51" t="s">
        <v>76</v>
      </c>
      <c r="L41" s="128" t="s">
        <v>75</v>
      </c>
      <c r="M41" s="51" t="s">
        <v>76</v>
      </c>
      <c r="N41" s="51" t="s">
        <v>76</v>
      </c>
      <c r="O41" s="51" t="s">
        <v>76</v>
      </c>
      <c r="P41" s="51" t="s">
        <v>76</v>
      </c>
      <c r="Q41" s="51" t="s">
        <v>76</v>
      </c>
      <c r="R41" s="51" t="s">
        <v>76</v>
      </c>
      <c r="S41" s="51" t="s">
        <v>76</v>
      </c>
      <c r="T41" s="51" t="s">
        <v>76</v>
      </c>
      <c r="U41" s="51" t="s">
        <v>76</v>
      </c>
      <c r="V41" s="51" t="s">
        <v>76</v>
      </c>
      <c r="W41" s="51" t="s">
        <v>76</v>
      </c>
      <c r="X41" s="51" t="s">
        <v>76</v>
      </c>
      <c r="Y41" s="128" t="s">
        <v>75</v>
      </c>
      <c r="Z41" s="51" t="s">
        <v>76</v>
      </c>
      <c r="AA41" s="51" t="s">
        <v>76</v>
      </c>
      <c r="AB41" s="51" t="s">
        <v>76</v>
      </c>
      <c r="AC41" s="51" t="s">
        <v>76</v>
      </c>
      <c r="AD41" s="51" t="s">
        <v>76</v>
      </c>
      <c r="AE41" s="51" t="s">
        <v>76</v>
      </c>
      <c r="AF41" s="51" t="s">
        <v>76</v>
      </c>
      <c r="AG41" s="51" t="s">
        <v>76</v>
      </c>
      <c r="AH41" s="51" t="s">
        <v>76</v>
      </c>
      <c r="AI41" s="51" t="s">
        <v>76</v>
      </c>
      <c r="AJ41" s="51" t="s">
        <v>76</v>
      </c>
      <c r="AK41" s="51" t="s">
        <v>76</v>
      </c>
      <c r="AL41" s="128" t="s">
        <v>75</v>
      </c>
      <c r="AM41" s="51" t="s">
        <v>76</v>
      </c>
      <c r="AN41" s="51" t="s">
        <v>76</v>
      </c>
      <c r="AO41" s="51" t="s">
        <v>76</v>
      </c>
      <c r="AP41" s="51" t="s">
        <v>76</v>
      </c>
      <c r="AQ41" s="51" t="s">
        <v>76</v>
      </c>
      <c r="AR41" s="51" t="s">
        <v>76</v>
      </c>
    </row>
    <row r="42" spans="1:44" x14ac:dyDescent="0.25">
      <c r="A42" s="111" t="str">
        <f>D41</f>
        <v>DISPUTES BY SUM INSURED</v>
      </c>
      <c r="B42" s="36"/>
      <c r="C42" s="12" t="s">
        <v>25</v>
      </c>
      <c r="D42" s="53" t="s">
        <v>351</v>
      </c>
      <c r="E42" s="53" t="s">
        <v>225</v>
      </c>
      <c r="F42" s="251">
        <v>0</v>
      </c>
      <c r="G42" s="251">
        <v>0</v>
      </c>
      <c r="H42" s="251">
        <v>0</v>
      </c>
      <c r="I42" s="251">
        <v>0</v>
      </c>
      <c r="J42" s="251">
        <v>0</v>
      </c>
      <c r="K42" s="251">
        <v>0</v>
      </c>
      <c r="L42" s="251">
        <v>0</v>
      </c>
      <c r="M42" s="25"/>
      <c r="N42" s="25"/>
      <c r="O42" s="25"/>
      <c r="P42" s="25"/>
      <c r="Q42" s="251">
        <v>0</v>
      </c>
      <c r="R42" s="251">
        <v>0</v>
      </c>
      <c r="S42" s="251">
        <v>0</v>
      </c>
      <c r="T42" s="251">
        <v>0</v>
      </c>
      <c r="U42" s="251">
        <v>0</v>
      </c>
      <c r="V42" s="251">
        <v>0</v>
      </c>
      <c r="W42" s="251">
        <v>0</v>
      </c>
      <c r="X42" s="251">
        <v>0</v>
      </c>
      <c r="Y42" s="251">
        <v>0</v>
      </c>
      <c r="Z42" s="25"/>
      <c r="AA42" s="25"/>
      <c r="AB42" s="25"/>
      <c r="AC42" s="25"/>
      <c r="AD42" s="251">
        <v>0</v>
      </c>
      <c r="AE42" s="251">
        <v>0</v>
      </c>
      <c r="AF42" s="251">
        <v>0</v>
      </c>
      <c r="AG42" s="251">
        <v>0</v>
      </c>
      <c r="AH42" s="251">
        <v>0</v>
      </c>
      <c r="AI42" s="251">
        <v>0</v>
      </c>
      <c r="AJ42" s="251">
        <v>0</v>
      </c>
      <c r="AK42" s="251">
        <v>0</v>
      </c>
      <c r="AL42" s="251">
        <v>0</v>
      </c>
      <c r="AM42" s="25"/>
      <c r="AN42" s="25"/>
      <c r="AO42" s="25"/>
      <c r="AP42" s="25"/>
      <c r="AQ42" s="251">
        <v>0</v>
      </c>
      <c r="AR42" s="251">
        <v>0</v>
      </c>
    </row>
    <row r="43" spans="1:44" x14ac:dyDescent="0.25">
      <c r="A43" s="111"/>
      <c r="B43" s="36"/>
      <c r="C43" s="12"/>
      <c r="D43" s="92"/>
      <c r="E43" s="153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</row>
    <row r="44" spans="1:44" x14ac:dyDescent="0.25">
      <c r="A44" s="110" t="str">
        <f t="shared" ref="A44:A65" si="26">$A$42</f>
        <v>DISPUTES BY SUM INSURED</v>
      </c>
      <c r="B44" s="36"/>
      <c r="C44" s="12" t="s">
        <v>26</v>
      </c>
      <c r="D44" s="53" t="s">
        <v>353</v>
      </c>
      <c r="E44" s="53" t="s">
        <v>226</v>
      </c>
      <c r="F44" s="95">
        <f t="shared" ref="F44:S44" si="27">SUBTOTAL(9,F45:F48)</f>
        <v>0</v>
      </c>
      <c r="G44" s="95">
        <f t="shared" si="27"/>
        <v>0</v>
      </c>
      <c r="H44" s="95">
        <f t="shared" si="27"/>
        <v>0</v>
      </c>
      <c r="I44" s="95">
        <f t="shared" si="27"/>
        <v>0</v>
      </c>
      <c r="J44" s="95">
        <f t="shared" si="27"/>
        <v>0</v>
      </c>
      <c r="K44" s="95">
        <f t="shared" ref="K44" si="28">SUBTOTAL(9,K45:K48)</f>
        <v>0</v>
      </c>
      <c r="L44" s="95">
        <f t="shared" si="27"/>
        <v>0</v>
      </c>
      <c r="M44" s="95">
        <f t="shared" si="27"/>
        <v>0</v>
      </c>
      <c r="N44" s="95">
        <f t="shared" si="27"/>
        <v>0</v>
      </c>
      <c r="O44" s="95">
        <f t="shared" si="27"/>
        <v>0</v>
      </c>
      <c r="P44" s="95">
        <f t="shared" si="27"/>
        <v>0</v>
      </c>
      <c r="Q44" s="95">
        <f t="shared" si="27"/>
        <v>0</v>
      </c>
      <c r="R44" s="95">
        <f t="shared" si="27"/>
        <v>0</v>
      </c>
      <c r="S44" s="95">
        <f t="shared" si="27"/>
        <v>0</v>
      </c>
      <c r="T44" s="95">
        <f t="shared" ref="T44:AE44" si="29">SUBTOTAL(9,T45:T48)</f>
        <v>0</v>
      </c>
      <c r="U44" s="95">
        <f t="shared" si="29"/>
        <v>0</v>
      </c>
      <c r="V44" s="95">
        <f t="shared" si="29"/>
        <v>0</v>
      </c>
      <c r="W44" s="95">
        <f t="shared" si="29"/>
        <v>0</v>
      </c>
      <c r="X44" s="95">
        <f t="shared" ref="X44" si="30">SUBTOTAL(9,X45:X48)</f>
        <v>0</v>
      </c>
      <c r="Y44" s="95">
        <f t="shared" si="29"/>
        <v>0</v>
      </c>
      <c r="Z44" s="95">
        <f t="shared" si="29"/>
        <v>0</v>
      </c>
      <c r="AA44" s="95">
        <f>SUBTOTAL(9,AA45:AA48)</f>
        <v>0</v>
      </c>
      <c r="AB44" s="95">
        <f>SUBTOTAL(9,AB45:AB48)</f>
        <v>0</v>
      </c>
      <c r="AC44" s="95">
        <f t="shared" si="29"/>
        <v>0</v>
      </c>
      <c r="AD44" s="95">
        <f>SUBTOTAL(9,AD45:AD48)</f>
        <v>0</v>
      </c>
      <c r="AE44" s="95">
        <f t="shared" si="29"/>
        <v>0</v>
      </c>
      <c r="AF44" s="95">
        <f>SUBTOTAL(9,AF45:AF48)</f>
        <v>0</v>
      </c>
      <c r="AG44" s="95">
        <f t="shared" ref="AG44:AR44" si="31">SUBTOTAL(9,AG45:AG48)</f>
        <v>0</v>
      </c>
      <c r="AH44" s="95">
        <f t="shared" si="31"/>
        <v>0</v>
      </c>
      <c r="AI44" s="95">
        <f t="shared" si="31"/>
        <v>0</v>
      </c>
      <c r="AJ44" s="95">
        <f t="shared" si="31"/>
        <v>0</v>
      </c>
      <c r="AK44" s="95">
        <f t="shared" ref="AK44" si="32">SUBTOTAL(9,AK45:AK48)</f>
        <v>0</v>
      </c>
      <c r="AL44" s="95">
        <f t="shared" si="31"/>
        <v>0</v>
      </c>
      <c r="AM44" s="95">
        <f t="shared" si="31"/>
        <v>0</v>
      </c>
      <c r="AN44" s="95">
        <f>SUBTOTAL(9,AN45:AN48)</f>
        <v>0</v>
      </c>
      <c r="AO44" s="95">
        <f>SUBTOTAL(9,AO45:AO48)</f>
        <v>0</v>
      </c>
      <c r="AP44" s="95">
        <f t="shared" si="31"/>
        <v>0</v>
      </c>
      <c r="AQ44" s="95">
        <f>SUBTOTAL(9,AQ45:AQ48)</f>
        <v>0</v>
      </c>
      <c r="AR44" s="95">
        <f t="shared" si="31"/>
        <v>0</v>
      </c>
    </row>
    <row r="45" spans="1:44" x14ac:dyDescent="0.25">
      <c r="A45" s="110" t="str">
        <f t="shared" si="26"/>
        <v>DISPUTES BY SUM INSURED</v>
      </c>
      <c r="B45" s="36"/>
      <c r="C45" s="12" t="s">
        <v>26</v>
      </c>
      <c r="D45" s="53" t="s">
        <v>256</v>
      </c>
      <c r="E45" s="53" t="s">
        <v>506</v>
      </c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1">
        <v>0</v>
      </c>
      <c r="L45" s="251">
        <v>0</v>
      </c>
      <c r="M45" s="25"/>
      <c r="N45" s="25"/>
      <c r="O45" s="25"/>
      <c r="P45" s="25"/>
      <c r="Q45" s="251">
        <v>0</v>
      </c>
      <c r="R45" s="251">
        <v>0</v>
      </c>
      <c r="S45" s="251">
        <v>0</v>
      </c>
      <c r="T45" s="251">
        <v>0</v>
      </c>
      <c r="U45" s="251">
        <v>0</v>
      </c>
      <c r="V45" s="251">
        <v>0</v>
      </c>
      <c r="W45" s="251">
        <v>0</v>
      </c>
      <c r="X45" s="251">
        <v>0</v>
      </c>
      <c r="Y45" s="251">
        <v>0</v>
      </c>
      <c r="Z45" s="25"/>
      <c r="AA45" s="25"/>
      <c r="AB45" s="25"/>
      <c r="AC45" s="25"/>
      <c r="AD45" s="251">
        <v>0</v>
      </c>
      <c r="AE45" s="251">
        <v>0</v>
      </c>
      <c r="AF45" s="251">
        <v>0</v>
      </c>
      <c r="AG45" s="251">
        <v>0</v>
      </c>
      <c r="AH45" s="251">
        <v>0</v>
      </c>
      <c r="AI45" s="251">
        <v>0</v>
      </c>
      <c r="AJ45" s="251">
        <v>0</v>
      </c>
      <c r="AK45" s="251">
        <v>0</v>
      </c>
      <c r="AL45" s="251">
        <v>0</v>
      </c>
      <c r="AM45" s="25"/>
      <c r="AN45" s="25"/>
      <c r="AO45" s="25"/>
      <c r="AP45" s="25"/>
      <c r="AQ45" s="251">
        <v>0</v>
      </c>
      <c r="AR45" s="251">
        <v>0</v>
      </c>
    </row>
    <row r="46" spans="1:44" x14ac:dyDescent="0.25">
      <c r="A46" s="110" t="str">
        <f t="shared" si="26"/>
        <v>DISPUTES BY SUM INSURED</v>
      </c>
      <c r="B46" s="36"/>
      <c r="C46" s="12" t="s">
        <v>26</v>
      </c>
      <c r="D46" s="53" t="s">
        <v>255</v>
      </c>
      <c r="E46" s="53" t="s">
        <v>507</v>
      </c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1">
        <v>0</v>
      </c>
      <c r="L46" s="251">
        <v>0</v>
      </c>
      <c r="M46" s="25"/>
      <c r="N46" s="25"/>
      <c r="O46" s="25"/>
      <c r="P46" s="25"/>
      <c r="Q46" s="251">
        <v>0</v>
      </c>
      <c r="R46" s="251">
        <v>0</v>
      </c>
      <c r="S46" s="251">
        <v>0</v>
      </c>
      <c r="T46" s="251">
        <v>0</v>
      </c>
      <c r="U46" s="251">
        <v>0</v>
      </c>
      <c r="V46" s="251">
        <v>0</v>
      </c>
      <c r="W46" s="251">
        <v>0</v>
      </c>
      <c r="X46" s="251">
        <v>0</v>
      </c>
      <c r="Y46" s="251">
        <v>0</v>
      </c>
      <c r="Z46" s="25"/>
      <c r="AA46" s="25"/>
      <c r="AB46" s="25"/>
      <c r="AC46" s="25"/>
      <c r="AD46" s="251">
        <v>0</v>
      </c>
      <c r="AE46" s="251">
        <v>0</v>
      </c>
      <c r="AF46" s="251">
        <v>0</v>
      </c>
      <c r="AG46" s="251">
        <v>0</v>
      </c>
      <c r="AH46" s="251">
        <v>0</v>
      </c>
      <c r="AI46" s="251">
        <v>0</v>
      </c>
      <c r="AJ46" s="251">
        <v>0</v>
      </c>
      <c r="AK46" s="251">
        <v>0</v>
      </c>
      <c r="AL46" s="251">
        <v>0</v>
      </c>
      <c r="AM46" s="25"/>
      <c r="AN46" s="25"/>
      <c r="AO46" s="25"/>
      <c r="AP46" s="25"/>
      <c r="AQ46" s="251">
        <v>0</v>
      </c>
      <c r="AR46" s="251">
        <v>0</v>
      </c>
    </row>
    <row r="47" spans="1:44" x14ac:dyDescent="0.25">
      <c r="A47" s="110" t="str">
        <f t="shared" si="26"/>
        <v>DISPUTES BY SUM INSURED</v>
      </c>
      <c r="B47" s="36"/>
      <c r="C47" s="12" t="s">
        <v>26</v>
      </c>
      <c r="D47" s="53" t="s">
        <v>523</v>
      </c>
      <c r="E47" s="53" t="s">
        <v>508</v>
      </c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1">
        <v>0</v>
      </c>
      <c r="L47" s="251">
        <v>0</v>
      </c>
      <c r="M47" s="25"/>
      <c r="N47" s="25"/>
      <c r="O47" s="25"/>
      <c r="P47" s="25"/>
      <c r="Q47" s="251">
        <v>0</v>
      </c>
      <c r="R47" s="251">
        <v>0</v>
      </c>
      <c r="S47" s="251">
        <v>0</v>
      </c>
      <c r="T47" s="251">
        <v>0</v>
      </c>
      <c r="U47" s="251">
        <v>0</v>
      </c>
      <c r="V47" s="251">
        <v>0</v>
      </c>
      <c r="W47" s="251">
        <v>0</v>
      </c>
      <c r="X47" s="251">
        <v>0</v>
      </c>
      <c r="Y47" s="251">
        <v>0</v>
      </c>
      <c r="Z47" s="25"/>
      <c r="AA47" s="25"/>
      <c r="AB47" s="25"/>
      <c r="AC47" s="25"/>
      <c r="AD47" s="251">
        <v>0</v>
      </c>
      <c r="AE47" s="251">
        <v>0</v>
      </c>
      <c r="AF47" s="251">
        <v>0</v>
      </c>
      <c r="AG47" s="251">
        <v>0</v>
      </c>
      <c r="AH47" s="251">
        <v>0</v>
      </c>
      <c r="AI47" s="251">
        <v>0</v>
      </c>
      <c r="AJ47" s="251">
        <v>0</v>
      </c>
      <c r="AK47" s="251">
        <v>0</v>
      </c>
      <c r="AL47" s="251">
        <v>0</v>
      </c>
      <c r="AM47" s="25"/>
      <c r="AN47" s="25"/>
      <c r="AO47" s="25"/>
      <c r="AP47" s="25"/>
      <c r="AQ47" s="251">
        <v>0</v>
      </c>
      <c r="AR47" s="251">
        <v>0</v>
      </c>
    </row>
    <row r="48" spans="1:44" x14ac:dyDescent="0.25">
      <c r="A48" s="110" t="str">
        <f t="shared" si="26"/>
        <v>DISPUTES BY SUM INSURED</v>
      </c>
      <c r="B48" s="36"/>
      <c r="C48" s="12" t="s">
        <v>26</v>
      </c>
      <c r="D48" s="53" t="s">
        <v>292</v>
      </c>
      <c r="E48" s="53" t="s">
        <v>509</v>
      </c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1">
        <v>0</v>
      </c>
      <c r="L48" s="251">
        <v>0</v>
      </c>
      <c r="M48" s="25"/>
      <c r="N48" s="25"/>
      <c r="O48" s="25"/>
      <c r="P48" s="25"/>
      <c r="Q48" s="251">
        <v>0</v>
      </c>
      <c r="R48" s="251">
        <v>0</v>
      </c>
      <c r="S48" s="251">
        <v>0</v>
      </c>
      <c r="T48" s="251">
        <v>0</v>
      </c>
      <c r="U48" s="251">
        <v>0</v>
      </c>
      <c r="V48" s="251">
        <v>0</v>
      </c>
      <c r="W48" s="251">
        <v>0</v>
      </c>
      <c r="X48" s="251">
        <v>0</v>
      </c>
      <c r="Y48" s="251">
        <v>0</v>
      </c>
      <c r="Z48" s="25"/>
      <c r="AA48" s="25"/>
      <c r="AB48" s="25"/>
      <c r="AC48" s="25"/>
      <c r="AD48" s="251">
        <v>0</v>
      </c>
      <c r="AE48" s="251">
        <v>0</v>
      </c>
      <c r="AF48" s="251">
        <v>0</v>
      </c>
      <c r="AG48" s="251">
        <v>0</v>
      </c>
      <c r="AH48" s="251">
        <v>0</v>
      </c>
      <c r="AI48" s="251">
        <v>0</v>
      </c>
      <c r="AJ48" s="251">
        <v>0</v>
      </c>
      <c r="AK48" s="251">
        <v>0</v>
      </c>
      <c r="AL48" s="251">
        <v>0</v>
      </c>
      <c r="AM48" s="25"/>
      <c r="AN48" s="25"/>
      <c r="AO48" s="25"/>
      <c r="AP48" s="25"/>
      <c r="AQ48" s="251">
        <v>0</v>
      </c>
      <c r="AR48" s="251">
        <v>0</v>
      </c>
    </row>
    <row r="49" spans="1:44" x14ac:dyDescent="0.25">
      <c r="A49" s="110" t="str">
        <f t="shared" si="26"/>
        <v>DISPUTES BY SUM INSURED</v>
      </c>
      <c r="B49" s="36"/>
      <c r="C49" s="12" t="s">
        <v>26</v>
      </c>
      <c r="D49" s="53" t="s">
        <v>354</v>
      </c>
      <c r="E49" s="53" t="s">
        <v>227</v>
      </c>
      <c r="F49" s="95">
        <f t="shared" ref="F49:L49" si="33">SUBTOTAL(9,F50:F52)</f>
        <v>0</v>
      </c>
      <c r="G49" s="95">
        <f t="shared" si="33"/>
        <v>0</v>
      </c>
      <c r="H49" s="95">
        <f t="shared" si="33"/>
        <v>0</v>
      </c>
      <c r="I49" s="95">
        <f t="shared" si="33"/>
        <v>0</v>
      </c>
      <c r="J49" s="95">
        <f t="shared" si="33"/>
        <v>0</v>
      </c>
      <c r="K49" s="95">
        <f t="shared" ref="K49" si="34">SUBTOTAL(9,K50:K52)</f>
        <v>0</v>
      </c>
      <c r="L49" s="95">
        <f t="shared" si="33"/>
        <v>0</v>
      </c>
      <c r="M49" s="95">
        <f t="shared" ref="M49:R49" si="35">SUBTOTAL(9,M50:M52)</f>
        <v>0</v>
      </c>
      <c r="N49" s="95">
        <f>SUBTOTAL(9,N50:N52)</f>
        <v>0</v>
      </c>
      <c r="O49" s="95">
        <f>SUBTOTAL(9,O50:O52)</f>
        <v>0</v>
      </c>
      <c r="P49" s="95">
        <f t="shared" si="35"/>
        <v>0</v>
      </c>
      <c r="Q49" s="95">
        <f>SUBTOTAL(9,Q50:Q52)</f>
        <v>0</v>
      </c>
      <c r="R49" s="95">
        <f t="shared" si="35"/>
        <v>0</v>
      </c>
      <c r="S49" s="95">
        <f t="shared" ref="S49:Y49" si="36">SUBTOTAL(9,S50:S52)</f>
        <v>0</v>
      </c>
      <c r="T49" s="95">
        <f t="shared" si="36"/>
        <v>0</v>
      </c>
      <c r="U49" s="95">
        <f t="shared" si="36"/>
        <v>0</v>
      </c>
      <c r="V49" s="95">
        <f t="shared" si="36"/>
        <v>0</v>
      </c>
      <c r="W49" s="95">
        <f t="shared" si="36"/>
        <v>0</v>
      </c>
      <c r="X49" s="95">
        <f t="shared" ref="X49" si="37">SUBTOTAL(9,X50:X52)</f>
        <v>0</v>
      </c>
      <c r="Y49" s="95">
        <f t="shared" si="36"/>
        <v>0</v>
      </c>
      <c r="Z49" s="95">
        <f t="shared" ref="Z49:AE49" si="38">SUBTOTAL(9,Z50:Z52)</f>
        <v>0</v>
      </c>
      <c r="AA49" s="95">
        <f>SUBTOTAL(9,AA50:AA52)</f>
        <v>0</v>
      </c>
      <c r="AB49" s="95">
        <f>SUBTOTAL(9,AB50:AB52)</f>
        <v>0</v>
      </c>
      <c r="AC49" s="95">
        <f t="shared" si="38"/>
        <v>0</v>
      </c>
      <c r="AD49" s="95">
        <f>SUBTOTAL(9,AD50:AD52)</f>
        <v>0</v>
      </c>
      <c r="AE49" s="95">
        <f t="shared" si="38"/>
        <v>0</v>
      </c>
      <c r="AF49" s="95">
        <f t="shared" ref="AF49:AL49" si="39">SUBTOTAL(9,AF50:AF52)</f>
        <v>0</v>
      </c>
      <c r="AG49" s="95">
        <f t="shared" si="39"/>
        <v>0</v>
      </c>
      <c r="AH49" s="95">
        <f t="shared" si="39"/>
        <v>0</v>
      </c>
      <c r="AI49" s="95">
        <f t="shared" si="39"/>
        <v>0</v>
      </c>
      <c r="AJ49" s="95">
        <f t="shared" si="39"/>
        <v>0</v>
      </c>
      <c r="AK49" s="95">
        <f t="shared" ref="AK49" si="40">SUBTOTAL(9,AK50:AK52)</f>
        <v>0</v>
      </c>
      <c r="AL49" s="95">
        <f t="shared" si="39"/>
        <v>0</v>
      </c>
      <c r="AM49" s="95">
        <f t="shared" ref="AM49:AR49" si="41">SUBTOTAL(9,AM50:AM52)</f>
        <v>0</v>
      </c>
      <c r="AN49" s="95">
        <f>SUBTOTAL(9,AN50:AN52)</f>
        <v>0</v>
      </c>
      <c r="AO49" s="95">
        <f>SUBTOTAL(9,AO50:AO52)</f>
        <v>0</v>
      </c>
      <c r="AP49" s="95">
        <f t="shared" si="41"/>
        <v>0</v>
      </c>
      <c r="AQ49" s="95">
        <f>SUBTOTAL(9,AQ50:AQ52)</f>
        <v>0</v>
      </c>
      <c r="AR49" s="95">
        <f t="shared" si="41"/>
        <v>0</v>
      </c>
    </row>
    <row r="50" spans="1:44" x14ac:dyDescent="0.25">
      <c r="A50" s="110" t="str">
        <f t="shared" si="26"/>
        <v>DISPUTES BY SUM INSURED</v>
      </c>
      <c r="B50" s="36"/>
      <c r="C50" s="12" t="s">
        <v>26</v>
      </c>
      <c r="D50" s="53" t="s">
        <v>222</v>
      </c>
      <c r="E50" s="53" t="s">
        <v>257</v>
      </c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1">
        <v>0</v>
      </c>
      <c r="L50" s="251">
        <v>0</v>
      </c>
      <c r="M50" s="25"/>
      <c r="N50" s="25"/>
      <c r="O50" s="25"/>
      <c r="P50" s="25"/>
      <c r="Q50" s="251">
        <v>0</v>
      </c>
      <c r="R50" s="251">
        <v>0</v>
      </c>
      <c r="S50" s="251">
        <v>0</v>
      </c>
      <c r="T50" s="251">
        <v>0</v>
      </c>
      <c r="U50" s="251">
        <v>0</v>
      </c>
      <c r="V50" s="251">
        <v>0</v>
      </c>
      <c r="W50" s="251">
        <v>0</v>
      </c>
      <c r="X50" s="251">
        <v>0</v>
      </c>
      <c r="Y50" s="251">
        <v>0</v>
      </c>
      <c r="Z50" s="25"/>
      <c r="AA50" s="25"/>
      <c r="AB50" s="25"/>
      <c r="AC50" s="25"/>
      <c r="AD50" s="251">
        <v>0</v>
      </c>
      <c r="AE50" s="251">
        <v>0</v>
      </c>
      <c r="AF50" s="251">
        <v>0</v>
      </c>
      <c r="AG50" s="251">
        <v>0</v>
      </c>
      <c r="AH50" s="251">
        <v>0</v>
      </c>
      <c r="AI50" s="251">
        <v>0</v>
      </c>
      <c r="AJ50" s="251">
        <v>0</v>
      </c>
      <c r="AK50" s="251">
        <v>0</v>
      </c>
      <c r="AL50" s="251">
        <v>0</v>
      </c>
      <c r="AM50" s="25"/>
      <c r="AN50" s="25"/>
      <c r="AO50" s="25"/>
      <c r="AP50" s="25"/>
      <c r="AQ50" s="251">
        <v>0</v>
      </c>
      <c r="AR50" s="251">
        <v>0</v>
      </c>
    </row>
    <row r="51" spans="1:44" x14ac:dyDescent="0.25">
      <c r="A51" s="110" t="str">
        <f t="shared" si="26"/>
        <v>DISPUTES BY SUM INSURED</v>
      </c>
      <c r="B51" s="36"/>
      <c r="C51" s="12" t="s">
        <v>26</v>
      </c>
      <c r="D51" s="53" t="s">
        <v>224</v>
      </c>
      <c r="E51" s="53" t="s">
        <v>258</v>
      </c>
      <c r="F51" s="251">
        <v>0</v>
      </c>
      <c r="G51" s="251">
        <v>0</v>
      </c>
      <c r="H51" s="251">
        <v>0</v>
      </c>
      <c r="I51" s="251">
        <v>0</v>
      </c>
      <c r="J51" s="251">
        <v>0</v>
      </c>
      <c r="K51" s="251">
        <v>0</v>
      </c>
      <c r="L51" s="251">
        <v>0</v>
      </c>
      <c r="M51" s="25"/>
      <c r="N51" s="25"/>
      <c r="O51" s="25"/>
      <c r="P51" s="25"/>
      <c r="Q51" s="251">
        <v>0</v>
      </c>
      <c r="R51" s="251">
        <v>0</v>
      </c>
      <c r="S51" s="251">
        <v>0</v>
      </c>
      <c r="T51" s="251">
        <v>0</v>
      </c>
      <c r="U51" s="251">
        <v>0</v>
      </c>
      <c r="V51" s="251">
        <v>0</v>
      </c>
      <c r="W51" s="251">
        <v>0</v>
      </c>
      <c r="X51" s="251">
        <v>0</v>
      </c>
      <c r="Y51" s="251">
        <v>0</v>
      </c>
      <c r="Z51" s="25"/>
      <c r="AA51" s="25"/>
      <c r="AB51" s="25"/>
      <c r="AC51" s="25"/>
      <c r="AD51" s="251">
        <v>0</v>
      </c>
      <c r="AE51" s="251">
        <v>0</v>
      </c>
      <c r="AF51" s="251">
        <v>0</v>
      </c>
      <c r="AG51" s="251">
        <v>0</v>
      </c>
      <c r="AH51" s="251">
        <v>0</v>
      </c>
      <c r="AI51" s="251">
        <v>0</v>
      </c>
      <c r="AJ51" s="251">
        <v>0</v>
      </c>
      <c r="AK51" s="251">
        <v>0</v>
      </c>
      <c r="AL51" s="251">
        <v>0</v>
      </c>
      <c r="AM51" s="25"/>
      <c r="AN51" s="25"/>
      <c r="AO51" s="25"/>
      <c r="AP51" s="25"/>
      <c r="AQ51" s="251">
        <v>0</v>
      </c>
      <c r="AR51" s="251">
        <v>0</v>
      </c>
    </row>
    <row r="52" spans="1:44" x14ac:dyDescent="0.25">
      <c r="A52" s="110" t="str">
        <f t="shared" si="26"/>
        <v>DISPUTES BY SUM INSURED</v>
      </c>
      <c r="B52" s="36"/>
      <c r="C52" s="12" t="s">
        <v>26</v>
      </c>
      <c r="D52" s="53" t="s">
        <v>341</v>
      </c>
      <c r="E52" s="53" t="s">
        <v>259</v>
      </c>
      <c r="F52" s="251">
        <v>0</v>
      </c>
      <c r="G52" s="251">
        <v>0</v>
      </c>
      <c r="H52" s="251">
        <v>0</v>
      </c>
      <c r="I52" s="251">
        <v>0</v>
      </c>
      <c r="J52" s="251">
        <v>0</v>
      </c>
      <c r="K52" s="251">
        <v>0</v>
      </c>
      <c r="L52" s="251">
        <v>0</v>
      </c>
      <c r="M52" s="25"/>
      <c r="N52" s="25"/>
      <c r="O52" s="25"/>
      <c r="P52" s="25"/>
      <c r="Q52" s="251">
        <v>0</v>
      </c>
      <c r="R52" s="251">
        <v>0</v>
      </c>
      <c r="S52" s="251">
        <v>0</v>
      </c>
      <c r="T52" s="251">
        <v>0</v>
      </c>
      <c r="U52" s="251">
        <v>0</v>
      </c>
      <c r="V52" s="251">
        <v>0</v>
      </c>
      <c r="W52" s="251">
        <v>0</v>
      </c>
      <c r="X52" s="251">
        <v>0</v>
      </c>
      <c r="Y52" s="251">
        <v>0</v>
      </c>
      <c r="Z52" s="25"/>
      <c r="AA52" s="25"/>
      <c r="AB52" s="25"/>
      <c r="AC52" s="25"/>
      <c r="AD52" s="251">
        <v>0</v>
      </c>
      <c r="AE52" s="251">
        <v>0</v>
      </c>
      <c r="AF52" s="251">
        <v>0</v>
      </c>
      <c r="AG52" s="251">
        <v>0</v>
      </c>
      <c r="AH52" s="251">
        <v>0</v>
      </c>
      <c r="AI52" s="251">
        <v>0</v>
      </c>
      <c r="AJ52" s="251">
        <v>0</v>
      </c>
      <c r="AK52" s="251">
        <v>0</v>
      </c>
      <c r="AL52" s="251">
        <v>0</v>
      </c>
      <c r="AM52" s="25"/>
      <c r="AN52" s="25"/>
      <c r="AO52" s="25"/>
      <c r="AP52" s="25"/>
      <c r="AQ52" s="251">
        <v>0</v>
      </c>
      <c r="AR52" s="251">
        <v>0</v>
      </c>
    </row>
    <row r="53" spans="1:44" x14ac:dyDescent="0.25">
      <c r="A53" s="110" t="str">
        <f t="shared" si="26"/>
        <v>DISPUTES BY SUM INSURED</v>
      </c>
      <c r="B53" s="36"/>
      <c r="C53" s="12" t="s">
        <v>26</v>
      </c>
      <c r="D53" s="53" t="s">
        <v>515</v>
      </c>
      <c r="E53" s="53" t="s">
        <v>228</v>
      </c>
      <c r="F53" s="95">
        <f t="shared" ref="F53:AR53" si="42">F42+F44-F49</f>
        <v>0</v>
      </c>
      <c r="G53" s="95">
        <f t="shared" si="42"/>
        <v>0</v>
      </c>
      <c r="H53" s="95">
        <f t="shared" si="42"/>
        <v>0</v>
      </c>
      <c r="I53" s="95">
        <f t="shared" si="42"/>
        <v>0</v>
      </c>
      <c r="J53" s="95">
        <f t="shared" si="42"/>
        <v>0</v>
      </c>
      <c r="K53" s="95">
        <f t="shared" si="42"/>
        <v>0</v>
      </c>
      <c r="L53" s="95">
        <f t="shared" si="42"/>
        <v>0</v>
      </c>
      <c r="M53" s="95">
        <f t="shared" si="42"/>
        <v>0</v>
      </c>
      <c r="N53" s="95">
        <f t="shared" si="42"/>
        <v>0</v>
      </c>
      <c r="O53" s="95">
        <f t="shared" si="42"/>
        <v>0</v>
      </c>
      <c r="P53" s="95">
        <f t="shared" si="42"/>
        <v>0</v>
      </c>
      <c r="Q53" s="95">
        <f t="shared" si="42"/>
        <v>0</v>
      </c>
      <c r="R53" s="95">
        <f t="shared" si="42"/>
        <v>0</v>
      </c>
      <c r="S53" s="95">
        <f t="shared" si="42"/>
        <v>0</v>
      </c>
      <c r="T53" s="95">
        <f t="shared" si="42"/>
        <v>0</v>
      </c>
      <c r="U53" s="95">
        <f t="shared" si="42"/>
        <v>0</v>
      </c>
      <c r="V53" s="95">
        <f t="shared" si="42"/>
        <v>0</v>
      </c>
      <c r="W53" s="95">
        <f t="shared" si="42"/>
        <v>0</v>
      </c>
      <c r="X53" s="95">
        <f t="shared" si="42"/>
        <v>0</v>
      </c>
      <c r="Y53" s="95">
        <f t="shared" si="42"/>
        <v>0</v>
      </c>
      <c r="Z53" s="95">
        <f t="shared" si="42"/>
        <v>0</v>
      </c>
      <c r="AA53" s="95">
        <f t="shared" si="42"/>
        <v>0</v>
      </c>
      <c r="AB53" s="95">
        <f t="shared" si="42"/>
        <v>0</v>
      </c>
      <c r="AC53" s="95">
        <f t="shared" si="42"/>
        <v>0</v>
      </c>
      <c r="AD53" s="95">
        <f t="shared" si="42"/>
        <v>0</v>
      </c>
      <c r="AE53" s="95">
        <f t="shared" si="42"/>
        <v>0</v>
      </c>
      <c r="AF53" s="95">
        <f t="shared" si="42"/>
        <v>0</v>
      </c>
      <c r="AG53" s="95">
        <f t="shared" si="42"/>
        <v>0</v>
      </c>
      <c r="AH53" s="95">
        <f t="shared" si="42"/>
        <v>0</v>
      </c>
      <c r="AI53" s="95">
        <f t="shared" si="42"/>
        <v>0</v>
      </c>
      <c r="AJ53" s="95">
        <f t="shared" si="42"/>
        <v>0</v>
      </c>
      <c r="AK53" s="95">
        <f t="shared" si="42"/>
        <v>0</v>
      </c>
      <c r="AL53" s="95">
        <f t="shared" si="42"/>
        <v>0</v>
      </c>
      <c r="AM53" s="95">
        <f t="shared" si="42"/>
        <v>0</v>
      </c>
      <c r="AN53" s="95">
        <f t="shared" si="42"/>
        <v>0</v>
      </c>
      <c r="AO53" s="95">
        <f t="shared" si="42"/>
        <v>0</v>
      </c>
      <c r="AP53" s="95">
        <f t="shared" si="42"/>
        <v>0</v>
      </c>
      <c r="AQ53" s="95">
        <f t="shared" si="42"/>
        <v>0</v>
      </c>
      <c r="AR53" s="95">
        <f t="shared" si="42"/>
        <v>0</v>
      </c>
    </row>
    <row r="54" spans="1:44" x14ac:dyDescent="0.25">
      <c r="A54" s="110"/>
      <c r="B54" s="36"/>
      <c r="C54" s="1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</row>
    <row r="55" spans="1:44" x14ac:dyDescent="0.25">
      <c r="A55" s="110" t="str">
        <f t="shared" si="26"/>
        <v>DISPUTES BY SUM INSURED</v>
      </c>
      <c r="B55" s="36"/>
      <c r="C55" s="12" t="s">
        <v>26</v>
      </c>
      <c r="D55" s="53" t="s">
        <v>355</v>
      </c>
      <c r="E55" s="53" t="s">
        <v>27</v>
      </c>
      <c r="F55" s="95">
        <f t="shared" ref="F55:R55" si="43">SUBTOTAL(9,F56:F63)</f>
        <v>0</v>
      </c>
      <c r="G55" s="95">
        <f t="shared" si="43"/>
        <v>0</v>
      </c>
      <c r="H55" s="95">
        <f t="shared" si="43"/>
        <v>0</v>
      </c>
      <c r="I55" s="95">
        <f t="shared" si="43"/>
        <v>0</v>
      </c>
      <c r="J55" s="95">
        <f t="shared" si="43"/>
        <v>0</v>
      </c>
      <c r="K55" s="95">
        <f t="shared" ref="K55" si="44">SUBTOTAL(9,K56:K63)</f>
        <v>0</v>
      </c>
      <c r="L55" s="95">
        <f t="shared" si="43"/>
        <v>0</v>
      </c>
      <c r="M55" s="95">
        <f t="shared" si="43"/>
        <v>0</v>
      </c>
      <c r="N55" s="95">
        <f>SUBTOTAL(9,N56:N63)</f>
        <v>0</v>
      </c>
      <c r="O55" s="95">
        <f>SUBTOTAL(9,O56:O63)</f>
        <v>0</v>
      </c>
      <c r="P55" s="95">
        <f t="shared" si="43"/>
        <v>0</v>
      </c>
      <c r="Q55" s="95">
        <f>SUBTOTAL(9,Q56:Q63)</f>
        <v>0</v>
      </c>
      <c r="R55" s="95">
        <f t="shared" si="43"/>
        <v>0</v>
      </c>
      <c r="S55" s="95">
        <f t="shared" ref="S55:AR55" si="45">SUBTOTAL(9,S56:S63)</f>
        <v>0</v>
      </c>
      <c r="T55" s="95">
        <f t="shared" si="45"/>
        <v>0</v>
      </c>
      <c r="U55" s="95">
        <f t="shared" si="45"/>
        <v>0</v>
      </c>
      <c r="V55" s="95">
        <f t="shared" si="45"/>
        <v>0</v>
      </c>
      <c r="W55" s="95">
        <f t="shared" si="45"/>
        <v>0</v>
      </c>
      <c r="X55" s="95">
        <f t="shared" ref="X55" si="46">SUBTOTAL(9,X56:X63)</f>
        <v>0</v>
      </c>
      <c r="Y55" s="95">
        <f t="shared" si="45"/>
        <v>0</v>
      </c>
      <c r="Z55" s="95">
        <f t="shared" si="45"/>
        <v>0</v>
      </c>
      <c r="AA55" s="95">
        <f>SUBTOTAL(9,AA56:AA63)</f>
        <v>0</v>
      </c>
      <c r="AB55" s="95">
        <f>SUBTOTAL(9,AB56:AB63)</f>
        <v>0</v>
      </c>
      <c r="AC55" s="95">
        <f t="shared" si="45"/>
        <v>0</v>
      </c>
      <c r="AD55" s="95">
        <f>SUBTOTAL(9,AD56:AD63)</f>
        <v>0</v>
      </c>
      <c r="AE55" s="95">
        <f t="shared" si="45"/>
        <v>0</v>
      </c>
      <c r="AF55" s="95">
        <f t="shared" si="45"/>
        <v>0</v>
      </c>
      <c r="AG55" s="95">
        <f t="shared" si="45"/>
        <v>0</v>
      </c>
      <c r="AH55" s="95">
        <f t="shared" si="45"/>
        <v>0</v>
      </c>
      <c r="AI55" s="95">
        <f t="shared" si="45"/>
        <v>0</v>
      </c>
      <c r="AJ55" s="95">
        <f t="shared" si="45"/>
        <v>0</v>
      </c>
      <c r="AK55" s="95">
        <f t="shared" ref="AK55" si="47">SUBTOTAL(9,AK56:AK63)</f>
        <v>0</v>
      </c>
      <c r="AL55" s="95">
        <f t="shared" si="45"/>
        <v>0</v>
      </c>
      <c r="AM55" s="95">
        <f t="shared" si="45"/>
        <v>0</v>
      </c>
      <c r="AN55" s="95">
        <f>SUBTOTAL(9,AN56:AN63)</f>
        <v>0</v>
      </c>
      <c r="AO55" s="95">
        <f>SUBTOTAL(9,AO56:AO63)</f>
        <v>0</v>
      </c>
      <c r="AP55" s="95">
        <f t="shared" si="45"/>
        <v>0</v>
      </c>
      <c r="AQ55" s="95">
        <f>SUBTOTAL(9,AQ56:AQ63)</f>
        <v>0</v>
      </c>
      <c r="AR55" s="95">
        <f t="shared" si="45"/>
        <v>0</v>
      </c>
    </row>
    <row r="56" spans="1:44" x14ac:dyDescent="0.25">
      <c r="A56" s="110" t="str">
        <f t="shared" si="26"/>
        <v>DISPUTES BY SUM INSURED</v>
      </c>
      <c r="B56" s="36"/>
      <c r="C56" s="12" t="s">
        <v>26</v>
      </c>
      <c r="D56" s="53" t="s">
        <v>454</v>
      </c>
      <c r="E56" s="53" t="s">
        <v>229</v>
      </c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1">
        <v>0</v>
      </c>
      <c r="L56" s="251">
        <v>0</v>
      </c>
      <c r="M56" s="25"/>
      <c r="N56" s="25"/>
      <c r="O56" s="25"/>
      <c r="P56" s="25"/>
      <c r="Q56" s="251">
        <v>0</v>
      </c>
      <c r="R56" s="251">
        <v>0</v>
      </c>
      <c r="S56" s="251">
        <v>0</v>
      </c>
      <c r="T56" s="251">
        <v>0</v>
      </c>
      <c r="U56" s="251">
        <v>0</v>
      </c>
      <c r="V56" s="251">
        <v>0</v>
      </c>
      <c r="W56" s="251">
        <v>0</v>
      </c>
      <c r="X56" s="251">
        <v>0</v>
      </c>
      <c r="Y56" s="251">
        <v>0</v>
      </c>
      <c r="Z56" s="25"/>
      <c r="AA56" s="25"/>
      <c r="AB56" s="25"/>
      <c r="AC56" s="25"/>
      <c r="AD56" s="251">
        <v>0</v>
      </c>
      <c r="AE56" s="251">
        <v>0</v>
      </c>
      <c r="AF56" s="251">
        <v>0</v>
      </c>
      <c r="AG56" s="251">
        <v>0</v>
      </c>
      <c r="AH56" s="251">
        <v>0</v>
      </c>
      <c r="AI56" s="251">
        <v>0</v>
      </c>
      <c r="AJ56" s="251">
        <v>0</v>
      </c>
      <c r="AK56" s="251">
        <v>0</v>
      </c>
      <c r="AL56" s="251">
        <v>0</v>
      </c>
      <c r="AM56" s="25"/>
      <c r="AN56" s="25"/>
      <c r="AO56" s="25"/>
      <c r="AP56" s="25"/>
      <c r="AQ56" s="251">
        <v>0</v>
      </c>
      <c r="AR56" s="251">
        <v>0</v>
      </c>
    </row>
    <row r="57" spans="1:44" x14ac:dyDescent="0.25">
      <c r="A57" s="110" t="str">
        <f t="shared" si="26"/>
        <v>DISPUTES BY SUM INSURED</v>
      </c>
      <c r="B57" s="36"/>
      <c r="C57" s="12" t="s">
        <v>26</v>
      </c>
      <c r="D57" s="53" t="s">
        <v>455</v>
      </c>
      <c r="E57" s="53" t="s">
        <v>230</v>
      </c>
      <c r="F57" s="95">
        <f>SUBTOTAL(9,F58:F60)</f>
        <v>0</v>
      </c>
      <c r="G57" s="95">
        <f t="shared" ref="G57:AR57" si="48">SUBTOTAL(9,G58:G60)</f>
        <v>0</v>
      </c>
      <c r="H57" s="95">
        <f t="shared" si="48"/>
        <v>0</v>
      </c>
      <c r="I57" s="95">
        <f t="shared" si="48"/>
        <v>0</v>
      </c>
      <c r="J57" s="95">
        <f t="shared" si="48"/>
        <v>0</v>
      </c>
      <c r="K57" s="95">
        <f t="shared" ref="K57" si="49">SUBTOTAL(9,K58:K60)</f>
        <v>0</v>
      </c>
      <c r="L57" s="95">
        <f t="shared" si="48"/>
        <v>0</v>
      </c>
      <c r="M57" s="95">
        <f t="shared" si="48"/>
        <v>0</v>
      </c>
      <c r="N57" s="95">
        <f t="shared" si="48"/>
        <v>0</v>
      </c>
      <c r="O57" s="95">
        <f t="shared" si="48"/>
        <v>0</v>
      </c>
      <c r="P57" s="95">
        <f t="shared" si="48"/>
        <v>0</v>
      </c>
      <c r="Q57" s="95">
        <f t="shared" si="48"/>
        <v>0</v>
      </c>
      <c r="R57" s="95">
        <f t="shared" si="48"/>
        <v>0</v>
      </c>
      <c r="S57" s="95">
        <f t="shared" si="48"/>
        <v>0</v>
      </c>
      <c r="T57" s="95">
        <f t="shared" si="48"/>
        <v>0</v>
      </c>
      <c r="U57" s="95">
        <f t="shared" si="48"/>
        <v>0</v>
      </c>
      <c r="V57" s="95">
        <f t="shared" si="48"/>
        <v>0</v>
      </c>
      <c r="W57" s="95">
        <f t="shared" si="48"/>
        <v>0</v>
      </c>
      <c r="X57" s="95">
        <f t="shared" ref="X57" si="50">SUBTOTAL(9,X58:X60)</f>
        <v>0</v>
      </c>
      <c r="Y57" s="95">
        <f t="shared" si="48"/>
        <v>0</v>
      </c>
      <c r="Z57" s="95">
        <f t="shared" si="48"/>
        <v>0</v>
      </c>
      <c r="AA57" s="95">
        <f t="shared" si="48"/>
        <v>0</v>
      </c>
      <c r="AB57" s="95">
        <f t="shared" si="48"/>
        <v>0</v>
      </c>
      <c r="AC57" s="95">
        <f t="shared" si="48"/>
        <v>0</v>
      </c>
      <c r="AD57" s="95">
        <f t="shared" si="48"/>
        <v>0</v>
      </c>
      <c r="AE57" s="95">
        <f t="shared" si="48"/>
        <v>0</v>
      </c>
      <c r="AF57" s="95">
        <f t="shared" si="48"/>
        <v>0</v>
      </c>
      <c r="AG57" s="95">
        <f t="shared" si="48"/>
        <v>0</v>
      </c>
      <c r="AH57" s="95">
        <f t="shared" si="48"/>
        <v>0</v>
      </c>
      <c r="AI57" s="95">
        <f t="shared" si="48"/>
        <v>0</v>
      </c>
      <c r="AJ57" s="95">
        <f t="shared" si="48"/>
        <v>0</v>
      </c>
      <c r="AK57" s="95">
        <f t="shared" ref="AK57" si="51">SUBTOTAL(9,AK58:AK60)</f>
        <v>0</v>
      </c>
      <c r="AL57" s="95">
        <f t="shared" si="48"/>
        <v>0</v>
      </c>
      <c r="AM57" s="95">
        <f t="shared" si="48"/>
        <v>0</v>
      </c>
      <c r="AN57" s="95">
        <f t="shared" si="48"/>
        <v>0</v>
      </c>
      <c r="AO57" s="95">
        <f t="shared" si="48"/>
        <v>0</v>
      </c>
      <c r="AP57" s="95">
        <f t="shared" si="48"/>
        <v>0</v>
      </c>
      <c r="AQ57" s="95">
        <f t="shared" si="48"/>
        <v>0</v>
      </c>
      <c r="AR57" s="95">
        <f t="shared" si="48"/>
        <v>0</v>
      </c>
    </row>
    <row r="58" spans="1:44" x14ac:dyDescent="0.25">
      <c r="A58" s="110" t="str">
        <f t="shared" si="26"/>
        <v>DISPUTES BY SUM INSURED</v>
      </c>
      <c r="B58" s="36"/>
      <c r="C58" s="12" t="s">
        <v>26</v>
      </c>
      <c r="D58" s="53" t="s">
        <v>456</v>
      </c>
      <c r="E58" s="53" t="s">
        <v>510</v>
      </c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1">
        <v>0</v>
      </c>
      <c r="L58" s="251">
        <v>0</v>
      </c>
      <c r="M58" s="25"/>
      <c r="N58" s="25"/>
      <c r="O58" s="25"/>
      <c r="P58" s="25"/>
      <c r="Q58" s="251">
        <v>0</v>
      </c>
      <c r="R58" s="251">
        <v>0</v>
      </c>
      <c r="S58" s="251">
        <v>0</v>
      </c>
      <c r="T58" s="251">
        <v>0</v>
      </c>
      <c r="U58" s="251">
        <v>0</v>
      </c>
      <c r="V58" s="251">
        <v>0</v>
      </c>
      <c r="W58" s="251">
        <v>0</v>
      </c>
      <c r="X58" s="251">
        <v>0</v>
      </c>
      <c r="Y58" s="251">
        <v>0</v>
      </c>
      <c r="Z58" s="25"/>
      <c r="AA58" s="25"/>
      <c r="AB58" s="25"/>
      <c r="AC58" s="25"/>
      <c r="AD58" s="251">
        <v>0</v>
      </c>
      <c r="AE58" s="251">
        <v>0</v>
      </c>
      <c r="AF58" s="251">
        <v>0</v>
      </c>
      <c r="AG58" s="251">
        <v>0</v>
      </c>
      <c r="AH58" s="251">
        <v>0</v>
      </c>
      <c r="AI58" s="251">
        <v>0</v>
      </c>
      <c r="AJ58" s="251">
        <v>0</v>
      </c>
      <c r="AK58" s="251">
        <v>0</v>
      </c>
      <c r="AL58" s="251">
        <v>0</v>
      </c>
      <c r="AM58" s="25"/>
      <c r="AN58" s="25"/>
      <c r="AO58" s="25"/>
      <c r="AP58" s="25"/>
      <c r="AQ58" s="251">
        <v>0</v>
      </c>
      <c r="AR58" s="251">
        <v>0</v>
      </c>
    </row>
    <row r="59" spans="1:44" x14ac:dyDescent="0.25">
      <c r="A59" s="110" t="str">
        <f t="shared" si="26"/>
        <v>DISPUTES BY SUM INSURED</v>
      </c>
      <c r="B59" s="36"/>
      <c r="C59" s="12" t="s">
        <v>26</v>
      </c>
      <c r="D59" s="53" t="s">
        <v>356</v>
      </c>
      <c r="E59" s="53" t="s">
        <v>511</v>
      </c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1">
        <v>0</v>
      </c>
      <c r="L59" s="251">
        <v>0</v>
      </c>
      <c r="M59" s="25"/>
      <c r="N59" s="25"/>
      <c r="O59" s="25"/>
      <c r="P59" s="25"/>
      <c r="Q59" s="251">
        <v>0</v>
      </c>
      <c r="R59" s="251">
        <v>0</v>
      </c>
      <c r="S59" s="251">
        <v>0</v>
      </c>
      <c r="T59" s="251">
        <v>0</v>
      </c>
      <c r="U59" s="251">
        <v>0</v>
      </c>
      <c r="V59" s="251">
        <v>0</v>
      </c>
      <c r="W59" s="251">
        <v>0</v>
      </c>
      <c r="X59" s="251">
        <v>0</v>
      </c>
      <c r="Y59" s="251">
        <v>0</v>
      </c>
      <c r="Z59" s="25"/>
      <c r="AA59" s="25"/>
      <c r="AB59" s="25"/>
      <c r="AC59" s="25"/>
      <c r="AD59" s="251">
        <v>0</v>
      </c>
      <c r="AE59" s="251">
        <v>0</v>
      </c>
      <c r="AF59" s="251">
        <v>0</v>
      </c>
      <c r="AG59" s="251">
        <v>0</v>
      </c>
      <c r="AH59" s="251">
        <v>0</v>
      </c>
      <c r="AI59" s="251">
        <v>0</v>
      </c>
      <c r="AJ59" s="251">
        <v>0</v>
      </c>
      <c r="AK59" s="251">
        <v>0</v>
      </c>
      <c r="AL59" s="251">
        <v>0</v>
      </c>
      <c r="AM59" s="25"/>
      <c r="AN59" s="25"/>
      <c r="AO59" s="25"/>
      <c r="AP59" s="25"/>
      <c r="AQ59" s="251">
        <v>0</v>
      </c>
      <c r="AR59" s="251">
        <v>0</v>
      </c>
    </row>
    <row r="60" spans="1:44" x14ac:dyDescent="0.25">
      <c r="A60" s="110" t="str">
        <f t="shared" si="26"/>
        <v>DISPUTES BY SUM INSURED</v>
      </c>
      <c r="B60" s="36"/>
      <c r="C60" s="12" t="s">
        <v>26</v>
      </c>
      <c r="D60" s="53" t="s">
        <v>357</v>
      </c>
      <c r="E60" s="53" t="s">
        <v>512</v>
      </c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1">
        <v>0</v>
      </c>
      <c r="L60" s="251">
        <v>0</v>
      </c>
      <c r="M60" s="25"/>
      <c r="N60" s="25"/>
      <c r="O60" s="25"/>
      <c r="P60" s="25"/>
      <c r="Q60" s="251">
        <v>0</v>
      </c>
      <c r="R60" s="251">
        <v>0</v>
      </c>
      <c r="S60" s="251">
        <v>0</v>
      </c>
      <c r="T60" s="251">
        <v>0</v>
      </c>
      <c r="U60" s="251">
        <v>0</v>
      </c>
      <c r="V60" s="251">
        <v>0</v>
      </c>
      <c r="W60" s="251">
        <v>0</v>
      </c>
      <c r="X60" s="251">
        <v>0</v>
      </c>
      <c r="Y60" s="251">
        <v>0</v>
      </c>
      <c r="Z60" s="25"/>
      <c r="AA60" s="25"/>
      <c r="AB60" s="25"/>
      <c r="AC60" s="25"/>
      <c r="AD60" s="251">
        <v>0</v>
      </c>
      <c r="AE60" s="251">
        <v>0</v>
      </c>
      <c r="AF60" s="251">
        <v>0</v>
      </c>
      <c r="AG60" s="251">
        <v>0</v>
      </c>
      <c r="AH60" s="251">
        <v>0</v>
      </c>
      <c r="AI60" s="251">
        <v>0</v>
      </c>
      <c r="AJ60" s="251">
        <v>0</v>
      </c>
      <c r="AK60" s="251">
        <v>0</v>
      </c>
      <c r="AL60" s="251">
        <v>0</v>
      </c>
      <c r="AM60" s="25"/>
      <c r="AN60" s="25"/>
      <c r="AO60" s="25"/>
      <c r="AP60" s="25"/>
      <c r="AQ60" s="251">
        <v>0</v>
      </c>
      <c r="AR60" s="251">
        <v>0</v>
      </c>
    </row>
    <row r="61" spans="1:44" x14ac:dyDescent="0.25">
      <c r="A61" s="110" t="str">
        <f t="shared" si="26"/>
        <v>DISPUTES BY SUM INSURED</v>
      </c>
      <c r="B61" s="36"/>
      <c r="C61" s="12" t="s">
        <v>26</v>
      </c>
      <c r="D61" s="53" t="s">
        <v>469</v>
      </c>
      <c r="E61" s="53" t="s">
        <v>231</v>
      </c>
      <c r="F61" s="251">
        <v>0</v>
      </c>
      <c r="G61" s="251">
        <v>0</v>
      </c>
      <c r="H61" s="251">
        <v>0</v>
      </c>
      <c r="I61" s="251">
        <v>0</v>
      </c>
      <c r="J61" s="251">
        <v>0</v>
      </c>
      <c r="K61" s="251">
        <v>0</v>
      </c>
      <c r="L61" s="251">
        <v>0</v>
      </c>
      <c r="M61" s="25"/>
      <c r="N61" s="25"/>
      <c r="O61" s="25"/>
      <c r="P61" s="25"/>
      <c r="Q61" s="251">
        <v>0</v>
      </c>
      <c r="R61" s="251">
        <v>0</v>
      </c>
      <c r="S61" s="251">
        <v>0</v>
      </c>
      <c r="T61" s="251">
        <v>0</v>
      </c>
      <c r="U61" s="251">
        <v>0</v>
      </c>
      <c r="V61" s="251">
        <v>0</v>
      </c>
      <c r="W61" s="251">
        <v>0</v>
      </c>
      <c r="X61" s="251">
        <v>0</v>
      </c>
      <c r="Y61" s="251">
        <v>0</v>
      </c>
      <c r="Z61" s="25"/>
      <c r="AA61" s="25"/>
      <c r="AB61" s="25"/>
      <c r="AC61" s="25"/>
      <c r="AD61" s="251">
        <v>0</v>
      </c>
      <c r="AE61" s="251">
        <v>0</v>
      </c>
      <c r="AF61" s="251">
        <v>0</v>
      </c>
      <c r="AG61" s="251">
        <v>0</v>
      </c>
      <c r="AH61" s="251">
        <v>0</v>
      </c>
      <c r="AI61" s="251">
        <v>0</v>
      </c>
      <c r="AJ61" s="251">
        <v>0</v>
      </c>
      <c r="AK61" s="251">
        <v>0</v>
      </c>
      <c r="AL61" s="251">
        <v>0</v>
      </c>
      <c r="AM61" s="25"/>
      <c r="AN61" s="25"/>
      <c r="AO61" s="25"/>
      <c r="AP61" s="25"/>
      <c r="AQ61" s="251">
        <v>0</v>
      </c>
      <c r="AR61" s="251">
        <v>0</v>
      </c>
    </row>
    <row r="62" spans="1:44" x14ac:dyDescent="0.25">
      <c r="A62" s="110" t="str">
        <f t="shared" si="26"/>
        <v>DISPUTES BY SUM INSURED</v>
      </c>
      <c r="B62" s="36"/>
      <c r="C62" s="12" t="s">
        <v>26</v>
      </c>
      <c r="D62" s="53" t="s">
        <v>260</v>
      </c>
      <c r="E62" s="53" t="s">
        <v>232</v>
      </c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1">
        <v>0</v>
      </c>
      <c r="R62" s="251">
        <v>0</v>
      </c>
      <c r="S62" s="251">
        <v>0</v>
      </c>
      <c r="T62" s="251">
        <v>0</v>
      </c>
      <c r="U62" s="251">
        <v>0</v>
      </c>
      <c r="V62" s="251">
        <v>0</v>
      </c>
      <c r="W62" s="251">
        <v>0</v>
      </c>
      <c r="X62" s="251">
        <v>0</v>
      </c>
      <c r="Y62" s="251">
        <v>0</v>
      </c>
      <c r="Z62" s="25"/>
      <c r="AA62" s="25"/>
      <c r="AB62" s="25"/>
      <c r="AC62" s="25"/>
      <c r="AD62" s="251">
        <v>0</v>
      </c>
      <c r="AE62" s="251">
        <v>0</v>
      </c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1">
        <v>0</v>
      </c>
      <c r="AR62" s="251">
        <v>0</v>
      </c>
    </row>
    <row r="63" spans="1:44" x14ac:dyDescent="0.25">
      <c r="A63" s="110" t="str">
        <f t="shared" si="26"/>
        <v>DISPUTES BY SUM INSURED</v>
      </c>
      <c r="B63" s="36"/>
      <c r="C63" s="12" t="s">
        <v>26</v>
      </c>
      <c r="D63" s="53" t="s">
        <v>261</v>
      </c>
      <c r="E63" s="53" t="s">
        <v>513</v>
      </c>
      <c r="F63" s="251">
        <v>0</v>
      </c>
      <c r="G63" s="251">
        <v>0</v>
      </c>
      <c r="H63" s="251">
        <v>0</v>
      </c>
      <c r="I63" s="251">
        <v>0</v>
      </c>
      <c r="J63" s="251">
        <v>0</v>
      </c>
      <c r="K63" s="251">
        <v>0</v>
      </c>
      <c r="L63" s="251">
        <v>0</v>
      </c>
      <c r="M63" s="25"/>
      <c r="N63" s="25"/>
      <c r="O63" s="25"/>
      <c r="P63" s="25"/>
      <c r="Q63" s="251">
        <v>0</v>
      </c>
      <c r="R63" s="251">
        <v>0</v>
      </c>
      <c r="S63" s="251">
        <v>0</v>
      </c>
      <c r="T63" s="251">
        <v>0</v>
      </c>
      <c r="U63" s="251">
        <v>0</v>
      </c>
      <c r="V63" s="251">
        <v>0</v>
      </c>
      <c r="W63" s="251">
        <v>0</v>
      </c>
      <c r="X63" s="251">
        <v>0</v>
      </c>
      <c r="Y63" s="251">
        <v>0</v>
      </c>
      <c r="Z63" s="25"/>
      <c r="AA63" s="25"/>
      <c r="AB63" s="25"/>
      <c r="AC63" s="25"/>
      <c r="AD63" s="251">
        <v>0</v>
      </c>
      <c r="AE63" s="251">
        <v>0</v>
      </c>
      <c r="AF63" s="251">
        <v>0</v>
      </c>
      <c r="AG63" s="251">
        <v>0</v>
      </c>
      <c r="AH63" s="251">
        <v>0</v>
      </c>
      <c r="AI63" s="251">
        <v>0</v>
      </c>
      <c r="AJ63" s="251">
        <v>0</v>
      </c>
      <c r="AK63" s="251">
        <v>0</v>
      </c>
      <c r="AL63" s="251">
        <v>0</v>
      </c>
      <c r="AM63" s="25"/>
      <c r="AN63" s="25"/>
      <c r="AO63" s="25"/>
      <c r="AP63" s="25"/>
      <c r="AQ63" s="251">
        <v>0</v>
      </c>
      <c r="AR63" s="251">
        <v>0</v>
      </c>
    </row>
    <row r="64" spans="1:44" x14ac:dyDescent="0.25">
      <c r="A64" s="110"/>
      <c r="B64" s="36"/>
      <c r="C64" s="12"/>
      <c r="D64" s="92"/>
      <c r="E64" s="153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</row>
    <row r="65" spans="1:44" x14ac:dyDescent="0.25">
      <c r="A65" s="110" t="str">
        <f t="shared" si="26"/>
        <v>DISPUTES BY SUM INSURED</v>
      </c>
      <c r="B65" s="36"/>
      <c r="C65" s="12" t="s">
        <v>27</v>
      </c>
      <c r="D65" s="53" t="s">
        <v>352</v>
      </c>
      <c r="E65" s="53" t="s">
        <v>233</v>
      </c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1">
        <v>0</v>
      </c>
      <c r="L65" s="251">
        <v>0</v>
      </c>
      <c r="M65" s="25"/>
      <c r="N65" s="25"/>
      <c r="O65" s="25"/>
      <c r="P65" s="25"/>
      <c r="Q65" s="251">
        <v>0</v>
      </c>
      <c r="R65" s="251">
        <v>0</v>
      </c>
      <c r="S65" s="251">
        <v>0</v>
      </c>
      <c r="T65" s="251">
        <v>0</v>
      </c>
      <c r="U65" s="251">
        <v>0</v>
      </c>
      <c r="V65" s="251">
        <v>0</v>
      </c>
      <c r="W65" s="251">
        <v>0</v>
      </c>
      <c r="X65" s="251">
        <v>0</v>
      </c>
      <c r="Y65" s="251">
        <v>0</v>
      </c>
      <c r="Z65" s="25"/>
      <c r="AA65" s="25"/>
      <c r="AB65" s="25"/>
      <c r="AC65" s="25"/>
      <c r="AD65" s="251">
        <v>0</v>
      </c>
      <c r="AE65" s="251">
        <v>0</v>
      </c>
      <c r="AF65" s="251">
        <v>0</v>
      </c>
      <c r="AG65" s="251">
        <v>0</v>
      </c>
      <c r="AH65" s="251">
        <v>0</v>
      </c>
      <c r="AI65" s="251">
        <v>0</v>
      </c>
      <c r="AJ65" s="251">
        <v>0</v>
      </c>
      <c r="AK65" s="251">
        <v>0</v>
      </c>
      <c r="AL65" s="251">
        <v>0</v>
      </c>
      <c r="AM65" s="25"/>
      <c r="AN65" s="25"/>
      <c r="AO65" s="25"/>
      <c r="AP65" s="25"/>
      <c r="AQ65" s="251">
        <v>0</v>
      </c>
      <c r="AR65" s="251">
        <v>0</v>
      </c>
    </row>
    <row r="66" spans="1:44" x14ac:dyDescent="0.25">
      <c r="A66" s="110"/>
      <c r="B66" s="36"/>
      <c r="C66" s="12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</row>
    <row r="67" spans="1:44" x14ac:dyDescent="0.25">
      <c r="A67" s="110"/>
      <c r="B67" s="36"/>
      <c r="C67" s="12"/>
      <c r="D67" s="67" t="s">
        <v>514</v>
      </c>
      <c r="E67" s="53"/>
      <c r="F67" s="69">
        <f t="shared" ref="F67:AR67" si="52">F65-SUM(F42:F44)+F55+F49</f>
        <v>0</v>
      </c>
      <c r="G67" s="69">
        <f t="shared" si="52"/>
        <v>0</v>
      </c>
      <c r="H67" s="69">
        <f t="shared" si="52"/>
        <v>0</v>
      </c>
      <c r="I67" s="69">
        <f t="shared" si="52"/>
        <v>0</v>
      </c>
      <c r="J67" s="69">
        <f t="shared" si="52"/>
        <v>0</v>
      </c>
      <c r="K67" s="69">
        <f t="shared" si="52"/>
        <v>0</v>
      </c>
      <c r="L67" s="69">
        <f t="shared" si="52"/>
        <v>0</v>
      </c>
      <c r="M67" s="69">
        <f t="shared" si="52"/>
        <v>0</v>
      </c>
      <c r="N67" s="69">
        <f t="shared" si="52"/>
        <v>0</v>
      </c>
      <c r="O67" s="69">
        <f t="shared" si="52"/>
        <v>0</v>
      </c>
      <c r="P67" s="69">
        <f t="shared" si="52"/>
        <v>0</v>
      </c>
      <c r="Q67" s="69">
        <f t="shared" si="52"/>
        <v>0</v>
      </c>
      <c r="R67" s="69">
        <f t="shared" si="52"/>
        <v>0</v>
      </c>
      <c r="S67" s="69">
        <f t="shared" si="52"/>
        <v>0</v>
      </c>
      <c r="T67" s="69">
        <f t="shared" si="52"/>
        <v>0</v>
      </c>
      <c r="U67" s="69">
        <f t="shared" si="52"/>
        <v>0</v>
      </c>
      <c r="V67" s="69">
        <f t="shared" si="52"/>
        <v>0</v>
      </c>
      <c r="W67" s="69">
        <f t="shared" si="52"/>
        <v>0</v>
      </c>
      <c r="X67" s="69">
        <f t="shared" si="52"/>
        <v>0</v>
      </c>
      <c r="Y67" s="69">
        <f t="shared" si="52"/>
        <v>0</v>
      </c>
      <c r="Z67" s="69">
        <f t="shared" si="52"/>
        <v>0</v>
      </c>
      <c r="AA67" s="69">
        <f t="shared" si="52"/>
        <v>0</v>
      </c>
      <c r="AB67" s="69">
        <f t="shared" si="52"/>
        <v>0</v>
      </c>
      <c r="AC67" s="69">
        <f t="shared" si="52"/>
        <v>0</v>
      </c>
      <c r="AD67" s="69">
        <f t="shared" si="52"/>
        <v>0</v>
      </c>
      <c r="AE67" s="69">
        <f t="shared" si="52"/>
        <v>0</v>
      </c>
      <c r="AF67" s="69">
        <f t="shared" si="52"/>
        <v>0</v>
      </c>
      <c r="AG67" s="69">
        <f t="shared" si="52"/>
        <v>0</v>
      </c>
      <c r="AH67" s="69">
        <f t="shared" si="52"/>
        <v>0</v>
      </c>
      <c r="AI67" s="69">
        <f t="shared" si="52"/>
        <v>0</v>
      </c>
      <c r="AJ67" s="69">
        <f t="shared" si="52"/>
        <v>0</v>
      </c>
      <c r="AK67" s="69">
        <f t="shared" si="52"/>
        <v>0</v>
      </c>
      <c r="AL67" s="69">
        <f t="shared" si="52"/>
        <v>0</v>
      </c>
      <c r="AM67" s="69">
        <f t="shared" si="52"/>
        <v>0</v>
      </c>
      <c r="AN67" s="69">
        <f t="shared" si="52"/>
        <v>0</v>
      </c>
      <c r="AO67" s="69">
        <f t="shared" si="52"/>
        <v>0</v>
      </c>
      <c r="AP67" s="69">
        <f t="shared" si="52"/>
        <v>0</v>
      </c>
      <c r="AQ67" s="69">
        <f t="shared" si="52"/>
        <v>0</v>
      </c>
      <c r="AR67" s="69">
        <f t="shared" si="52"/>
        <v>0</v>
      </c>
    </row>
    <row r="68" spans="1:44" x14ac:dyDescent="0.25">
      <c r="A68" s="110"/>
      <c r="B68" s="36"/>
      <c r="C68" s="12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</row>
    <row r="69" spans="1:44" x14ac:dyDescent="0.25">
      <c r="A69" s="113"/>
      <c r="D69" s="114" t="s">
        <v>178</v>
      </c>
      <c r="E69" s="87"/>
      <c r="F69" s="51" t="s">
        <v>76</v>
      </c>
      <c r="G69" s="51" t="s">
        <v>76</v>
      </c>
      <c r="H69" s="51" t="s">
        <v>76</v>
      </c>
      <c r="I69" s="51" t="s">
        <v>76</v>
      </c>
      <c r="J69" s="51" t="s">
        <v>76</v>
      </c>
      <c r="K69" s="51" t="s">
        <v>76</v>
      </c>
      <c r="L69" s="128" t="s">
        <v>75</v>
      </c>
      <c r="M69" s="51" t="s">
        <v>76</v>
      </c>
      <c r="N69" s="51" t="s">
        <v>76</v>
      </c>
      <c r="O69" s="51" t="s">
        <v>76</v>
      </c>
      <c r="P69" s="51" t="s">
        <v>76</v>
      </c>
      <c r="Q69" s="51" t="s">
        <v>76</v>
      </c>
      <c r="R69" s="51" t="s">
        <v>76</v>
      </c>
      <c r="S69" s="51" t="s">
        <v>76</v>
      </c>
      <c r="T69" s="51" t="s">
        <v>76</v>
      </c>
      <c r="U69" s="51" t="s">
        <v>76</v>
      </c>
      <c r="V69" s="51" t="s">
        <v>76</v>
      </c>
      <c r="W69" s="51" t="s">
        <v>76</v>
      </c>
      <c r="X69" s="51" t="s">
        <v>76</v>
      </c>
      <c r="Y69" s="128" t="s">
        <v>75</v>
      </c>
      <c r="Z69" s="51" t="s">
        <v>76</v>
      </c>
      <c r="AA69" s="51" t="s">
        <v>76</v>
      </c>
      <c r="AB69" s="51" t="s">
        <v>76</v>
      </c>
      <c r="AC69" s="51" t="s">
        <v>76</v>
      </c>
      <c r="AD69" s="51" t="s">
        <v>76</v>
      </c>
      <c r="AE69" s="51" t="s">
        <v>76</v>
      </c>
      <c r="AF69" s="51" t="s">
        <v>76</v>
      </c>
      <c r="AG69" s="51" t="s">
        <v>76</v>
      </c>
      <c r="AH69" s="51" t="s">
        <v>76</v>
      </c>
      <c r="AI69" s="51" t="s">
        <v>76</v>
      </c>
      <c r="AJ69" s="51" t="s">
        <v>76</v>
      </c>
      <c r="AK69" s="51" t="s">
        <v>76</v>
      </c>
      <c r="AL69" s="128" t="s">
        <v>75</v>
      </c>
      <c r="AM69" s="51" t="s">
        <v>76</v>
      </c>
      <c r="AN69" s="51" t="s">
        <v>76</v>
      </c>
      <c r="AO69" s="51" t="s">
        <v>76</v>
      </c>
      <c r="AP69" s="51" t="s">
        <v>76</v>
      </c>
      <c r="AQ69" s="51" t="s">
        <v>76</v>
      </c>
      <c r="AR69" s="51" t="s">
        <v>76</v>
      </c>
    </row>
    <row r="70" spans="1:44" x14ac:dyDescent="0.25">
      <c r="A70" s="110" t="str">
        <f>D69</f>
        <v>DISPUTE PAYMENT AMOUNTS (RESOLVED)</v>
      </c>
      <c r="B70" s="36"/>
      <c r="C70" s="12" t="s">
        <v>25</v>
      </c>
      <c r="D70" s="53" t="s">
        <v>351</v>
      </c>
      <c r="E70" s="53" t="s">
        <v>225</v>
      </c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</row>
    <row r="71" spans="1:44" x14ac:dyDescent="0.25">
      <c r="A71" s="110"/>
      <c r="B71" s="36"/>
      <c r="C71" s="12"/>
      <c r="D71" s="92"/>
      <c r="E71" s="153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</row>
    <row r="72" spans="1:44" x14ac:dyDescent="0.25">
      <c r="A72" s="110" t="str">
        <f t="shared" ref="A72:A81" si="53">$A$70</f>
        <v>DISPUTE PAYMENT AMOUNTS (RESOLVED)</v>
      </c>
      <c r="B72" s="36"/>
      <c r="C72" s="12" t="s">
        <v>26</v>
      </c>
      <c r="D72" s="53" t="s">
        <v>353</v>
      </c>
      <c r="E72" s="53" t="s">
        <v>226</v>
      </c>
      <c r="F72" s="95">
        <f t="shared" ref="F72:S72" si="54">SUBTOTAL(9,F73:F76)</f>
        <v>0</v>
      </c>
      <c r="G72" s="95">
        <f t="shared" si="54"/>
        <v>0</v>
      </c>
      <c r="H72" s="95">
        <f t="shared" si="54"/>
        <v>0</v>
      </c>
      <c r="I72" s="95">
        <f t="shared" si="54"/>
        <v>0</v>
      </c>
      <c r="J72" s="95">
        <f t="shared" si="54"/>
        <v>0</v>
      </c>
      <c r="K72" s="95">
        <f t="shared" ref="K72" si="55">SUBTOTAL(9,K73:K76)</f>
        <v>0</v>
      </c>
      <c r="L72" s="95">
        <f t="shared" si="54"/>
        <v>0</v>
      </c>
      <c r="M72" s="95">
        <f t="shared" si="54"/>
        <v>0</v>
      </c>
      <c r="N72" s="95">
        <f t="shared" si="54"/>
        <v>0</v>
      </c>
      <c r="O72" s="95">
        <f t="shared" si="54"/>
        <v>0</v>
      </c>
      <c r="P72" s="95">
        <f t="shared" si="54"/>
        <v>0</v>
      </c>
      <c r="Q72" s="95">
        <f t="shared" si="54"/>
        <v>0</v>
      </c>
      <c r="R72" s="95">
        <f t="shared" si="54"/>
        <v>0</v>
      </c>
      <c r="S72" s="95">
        <f t="shared" si="54"/>
        <v>0</v>
      </c>
      <c r="T72" s="95">
        <f t="shared" ref="T72:AE72" si="56">SUBTOTAL(9,T73:T76)</f>
        <v>0</v>
      </c>
      <c r="U72" s="95">
        <f t="shared" si="56"/>
        <v>0</v>
      </c>
      <c r="V72" s="95">
        <f t="shared" si="56"/>
        <v>0</v>
      </c>
      <c r="W72" s="95">
        <f t="shared" si="56"/>
        <v>0</v>
      </c>
      <c r="X72" s="95">
        <f t="shared" ref="X72" si="57">SUBTOTAL(9,X73:X76)</f>
        <v>0</v>
      </c>
      <c r="Y72" s="95">
        <f t="shared" si="56"/>
        <v>0</v>
      </c>
      <c r="Z72" s="95">
        <f t="shared" si="56"/>
        <v>0</v>
      </c>
      <c r="AA72" s="95">
        <f>SUBTOTAL(9,AA73:AA76)</f>
        <v>0</v>
      </c>
      <c r="AB72" s="95">
        <f>SUBTOTAL(9,AB73:AB76)</f>
        <v>0</v>
      </c>
      <c r="AC72" s="95">
        <f t="shared" si="56"/>
        <v>0</v>
      </c>
      <c r="AD72" s="95">
        <f>SUBTOTAL(9,AD73:AD76)</f>
        <v>0</v>
      </c>
      <c r="AE72" s="95">
        <f t="shared" si="56"/>
        <v>0</v>
      </c>
      <c r="AF72" s="95">
        <f>SUBTOTAL(9,AF73:AF76)</f>
        <v>0</v>
      </c>
      <c r="AG72" s="95">
        <f t="shared" ref="AG72:AR72" si="58">SUBTOTAL(9,AG73:AG76)</f>
        <v>0</v>
      </c>
      <c r="AH72" s="95">
        <f t="shared" si="58"/>
        <v>0</v>
      </c>
      <c r="AI72" s="95">
        <f t="shared" si="58"/>
        <v>0</v>
      </c>
      <c r="AJ72" s="95">
        <f t="shared" si="58"/>
        <v>0</v>
      </c>
      <c r="AK72" s="95">
        <f t="shared" ref="AK72" si="59">SUBTOTAL(9,AK73:AK76)</f>
        <v>0</v>
      </c>
      <c r="AL72" s="95">
        <f t="shared" si="58"/>
        <v>0</v>
      </c>
      <c r="AM72" s="95">
        <f t="shared" si="58"/>
        <v>0</v>
      </c>
      <c r="AN72" s="95">
        <f>SUBTOTAL(9,AN73:AN76)</f>
        <v>0</v>
      </c>
      <c r="AO72" s="95">
        <f>SUBTOTAL(9,AO73:AO76)</f>
        <v>0</v>
      </c>
      <c r="AP72" s="95">
        <f t="shared" si="58"/>
        <v>0</v>
      </c>
      <c r="AQ72" s="95">
        <f>SUBTOTAL(9,AQ73:AQ76)</f>
        <v>0</v>
      </c>
      <c r="AR72" s="95">
        <f t="shared" si="58"/>
        <v>0</v>
      </c>
    </row>
    <row r="73" spans="1:44" x14ac:dyDescent="0.25">
      <c r="A73" s="110" t="str">
        <f t="shared" si="53"/>
        <v>DISPUTE PAYMENT AMOUNTS (RESOLVED)</v>
      </c>
      <c r="B73" s="36"/>
      <c r="C73" s="12" t="s">
        <v>26</v>
      </c>
      <c r="D73" s="53" t="s">
        <v>256</v>
      </c>
      <c r="E73" s="53" t="s">
        <v>506</v>
      </c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</row>
    <row r="74" spans="1:44" x14ac:dyDescent="0.25">
      <c r="A74" s="110" t="str">
        <f t="shared" si="53"/>
        <v>DISPUTE PAYMENT AMOUNTS (RESOLVED)</v>
      </c>
      <c r="B74" s="36"/>
      <c r="C74" s="12" t="s">
        <v>26</v>
      </c>
      <c r="D74" s="53" t="s">
        <v>255</v>
      </c>
      <c r="E74" s="53" t="s">
        <v>507</v>
      </c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</row>
    <row r="75" spans="1:44" x14ac:dyDescent="0.25">
      <c r="A75" s="110" t="str">
        <f t="shared" si="53"/>
        <v>DISPUTE PAYMENT AMOUNTS (RESOLVED)</v>
      </c>
      <c r="B75" s="36"/>
      <c r="C75" s="12" t="s">
        <v>26</v>
      </c>
      <c r="D75" s="53" t="s">
        <v>523</v>
      </c>
      <c r="E75" s="53" t="s">
        <v>508</v>
      </c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</row>
    <row r="76" spans="1:44" x14ac:dyDescent="0.25">
      <c r="A76" s="110" t="str">
        <f t="shared" si="53"/>
        <v>DISPUTE PAYMENT AMOUNTS (RESOLVED)</v>
      </c>
      <c r="B76" s="36"/>
      <c r="C76" s="12" t="s">
        <v>26</v>
      </c>
      <c r="D76" s="53" t="s">
        <v>292</v>
      </c>
      <c r="E76" s="53" t="s">
        <v>509</v>
      </c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</row>
    <row r="77" spans="1:44" x14ac:dyDescent="0.25">
      <c r="A77" s="110" t="str">
        <f t="shared" si="53"/>
        <v>DISPUTE PAYMENT AMOUNTS (RESOLVED)</v>
      </c>
      <c r="B77" s="36"/>
      <c r="C77" s="12" t="s">
        <v>26</v>
      </c>
      <c r="D77" s="53" t="s">
        <v>354</v>
      </c>
      <c r="E77" s="53" t="s">
        <v>227</v>
      </c>
      <c r="F77" s="95">
        <f t="shared" ref="F77:L77" si="60">SUBTOTAL(9,F78:F80)</f>
        <v>0</v>
      </c>
      <c r="G77" s="95">
        <f t="shared" si="60"/>
        <v>0</v>
      </c>
      <c r="H77" s="95">
        <f t="shared" si="60"/>
        <v>0</v>
      </c>
      <c r="I77" s="95">
        <f t="shared" si="60"/>
        <v>0</v>
      </c>
      <c r="J77" s="95">
        <f t="shared" si="60"/>
        <v>0</v>
      </c>
      <c r="K77" s="95">
        <f t="shared" ref="K77" si="61">SUBTOTAL(9,K78:K80)</f>
        <v>0</v>
      </c>
      <c r="L77" s="95">
        <f t="shared" si="60"/>
        <v>0</v>
      </c>
      <c r="M77" s="95">
        <f t="shared" ref="M77:R77" si="62">SUBTOTAL(9,M78:M80)</f>
        <v>0</v>
      </c>
      <c r="N77" s="95">
        <f>SUBTOTAL(9,N78:N80)</f>
        <v>0</v>
      </c>
      <c r="O77" s="95">
        <f>SUBTOTAL(9,O78:O80)</f>
        <v>0</v>
      </c>
      <c r="P77" s="95">
        <f t="shared" si="62"/>
        <v>0</v>
      </c>
      <c r="Q77" s="95">
        <f>SUBTOTAL(9,Q78:Q80)</f>
        <v>0</v>
      </c>
      <c r="R77" s="95">
        <f t="shared" si="62"/>
        <v>0</v>
      </c>
      <c r="S77" s="95">
        <f t="shared" ref="S77:Y77" si="63">SUBTOTAL(9,S78:S80)</f>
        <v>0</v>
      </c>
      <c r="T77" s="95">
        <f t="shared" si="63"/>
        <v>0</v>
      </c>
      <c r="U77" s="95">
        <f t="shared" si="63"/>
        <v>0</v>
      </c>
      <c r="V77" s="95">
        <f t="shared" si="63"/>
        <v>0</v>
      </c>
      <c r="W77" s="95">
        <f t="shared" si="63"/>
        <v>0</v>
      </c>
      <c r="X77" s="95">
        <f t="shared" ref="X77" si="64">SUBTOTAL(9,X78:X80)</f>
        <v>0</v>
      </c>
      <c r="Y77" s="95">
        <f t="shared" si="63"/>
        <v>0</v>
      </c>
      <c r="Z77" s="95">
        <f t="shared" ref="Z77:AE77" si="65">SUBTOTAL(9,Z78:Z80)</f>
        <v>0</v>
      </c>
      <c r="AA77" s="95">
        <f>SUBTOTAL(9,AA78:AA80)</f>
        <v>0</v>
      </c>
      <c r="AB77" s="95">
        <f>SUBTOTAL(9,AB78:AB80)</f>
        <v>0</v>
      </c>
      <c r="AC77" s="95">
        <f t="shared" si="65"/>
        <v>0</v>
      </c>
      <c r="AD77" s="95">
        <f>SUBTOTAL(9,AD78:AD80)</f>
        <v>0</v>
      </c>
      <c r="AE77" s="95">
        <f t="shared" si="65"/>
        <v>0</v>
      </c>
      <c r="AF77" s="95">
        <f t="shared" ref="AF77:AL77" si="66">SUBTOTAL(9,AF78:AF80)</f>
        <v>0</v>
      </c>
      <c r="AG77" s="95">
        <f t="shared" si="66"/>
        <v>0</v>
      </c>
      <c r="AH77" s="95">
        <f t="shared" si="66"/>
        <v>0</v>
      </c>
      <c r="AI77" s="95">
        <f t="shared" si="66"/>
        <v>0</v>
      </c>
      <c r="AJ77" s="95">
        <f t="shared" si="66"/>
        <v>0</v>
      </c>
      <c r="AK77" s="95">
        <f t="shared" ref="AK77" si="67">SUBTOTAL(9,AK78:AK80)</f>
        <v>0</v>
      </c>
      <c r="AL77" s="95">
        <f t="shared" si="66"/>
        <v>0</v>
      </c>
      <c r="AM77" s="95">
        <f t="shared" ref="AM77:AR77" si="68">SUBTOTAL(9,AM78:AM80)</f>
        <v>0</v>
      </c>
      <c r="AN77" s="95">
        <f>SUBTOTAL(9,AN78:AN80)</f>
        <v>0</v>
      </c>
      <c r="AO77" s="95">
        <f>SUBTOTAL(9,AO78:AO80)</f>
        <v>0</v>
      </c>
      <c r="AP77" s="95">
        <f t="shared" si="68"/>
        <v>0</v>
      </c>
      <c r="AQ77" s="95">
        <f>SUBTOTAL(9,AQ78:AQ80)</f>
        <v>0</v>
      </c>
      <c r="AR77" s="95">
        <f t="shared" si="68"/>
        <v>0</v>
      </c>
    </row>
    <row r="78" spans="1:44" x14ac:dyDescent="0.25">
      <c r="A78" s="110" t="str">
        <f t="shared" si="53"/>
        <v>DISPUTE PAYMENT AMOUNTS (RESOLVED)</v>
      </c>
      <c r="B78" s="36"/>
      <c r="C78" s="12" t="s">
        <v>26</v>
      </c>
      <c r="D78" s="53" t="s">
        <v>222</v>
      </c>
      <c r="E78" s="53" t="s">
        <v>257</v>
      </c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</row>
    <row r="79" spans="1:44" x14ac:dyDescent="0.25">
      <c r="A79" s="110" t="str">
        <f t="shared" si="53"/>
        <v>DISPUTE PAYMENT AMOUNTS (RESOLVED)</v>
      </c>
      <c r="B79" s="36"/>
      <c r="C79" s="12" t="s">
        <v>26</v>
      </c>
      <c r="D79" s="53" t="s">
        <v>224</v>
      </c>
      <c r="E79" s="53" t="s">
        <v>258</v>
      </c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</row>
    <row r="80" spans="1:44" x14ac:dyDescent="0.25">
      <c r="A80" s="110" t="str">
        <f t="shared" si="53"/>
        <v>DISPUTE PAYMENT AMOUNTS (RESOLVED)</v>
      </c>
      <c r="B80" s="36"/>
      <c r="C80" s="12" t="s">
        <v>26</v>
      </c>
      <c r="D80" s="53" t="s">
        <v>341</v>
      </c>
      <c r="E80" s="53" t="s">
        <v>259</v>
      </c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</row>
    <row r="81" spans="1:44" x14ac:dyDescent="0.25">
      <c r="A81" s="110" t="str">
        <f t="shared" si="53"/>
        <v>DISPUTE PAYMENT AMOUNTS (RESOLVED)</v>
      </c>
      <c r="B81" s="36"/>
      <c r="C81" s="12" t="s">
        <v>26</v>
      </c>
      <c r="D81" s="53" t="s">
        <v>515</v>
      </c>
      <c r="E81" s="53" t="s">
        <v>228</v>
      </c>
      <c r="F81" s="95">
        <f t="shared" ref="F81:AR81" si="69">F70+F72-F77</f>
        <v>0</v>
      </c>
      <c r="G81" s="95">
        <f t="shared" si="69"/>
        <v>0</v>
      </c>
      <c r="H81" s="95">
        <f t="shared" si="69"/>
        <v>0</v>
      </c>
      <c r="I81" s="95">
        <f t="shared" si="69"/>
        <v>0</v>
      </c>
      <c r="J81" s="95">
        <f t="shared" si="69"/>
        <v>0</v>
      </c>
      <c r="K81" s="95">
        <f t="shared" si="69"/>
        <v>0</v>
      </c>
      <c r="L81" s="95">
        <f t="shared" si="69"/>
        <v>0</v>
      </c>
      <c r="M81" s="95">
        <f t="shared" si="69"/>
        <v>0</v>
      </c>
      <c r="N81" s="95">
        <f t="shared" si="69"/>
        <v>0</v>
      </c>
      <c r="O81" s="95">
        <f t="shared" si="69"/>
        <v>0</v>
      </c>
      <c r="P81" s="95">
        <f t="shared" si="69"/>
        <v>0</v>
      </c>
      <c r="Q81" s="95">
        <f t="shared" si="69"/>
        <v>0</v>
      </c>
      <c r="R81" s="95">
        <f t="shared" si="69"/>
        <v>0</v>
      </c>
      <c r="S81" s="95">
        <f t="shared" si="69"/>
        <v>0</v>
      </c>
      <c r="T81" s="95">
        <f t="shared" si="69"/>
        <v>0</v>
      </c>
      <c r="U81" s="95">
        <f t="shared" si="69"/>
        <v>0</v>
      </c>
      <c r="V81" s="95">
        <f t="shared" si="69"/>
        <v>0</v>
      </c>
      <c r="W81" s="95">
        <f t="shared" si="69"/>
        <v>0</v>
      </c>
      <c r="X81" s="95">
        <f t="shared" si="69"/>
        <v>0</v>
      </c>
      <c r="Y81" s="95">
        <f t="shared" si="69"/>
        <v>0</v>
      </c>
      <c r="Z81" s="95">
        <f t="shared" si="69"/>
        <v>0</v>
      </c>
      <c r="AA81" s="95">
        <f t="shared" si="69"/>
        <v>0</v>
      </c>
      <c r="AB81" s="95">
        <f t="shared" si="69"/>
        <v>0</v>
      </c>
      <c r="AC81" s="95">
        <f t="shared" si="69"/>
        <v>0</v>
      </c>
      <c r="AD81" s="95">
        <f t="shared" si="69"/>
        <v>0</v>
      </c>
      <c r="AE81" s="95">
        <f t="shared" si="69"/>
        <v>0</v>
      </c>
      <c r="AF81" s="95">
        <f t="shared" si="69"/>
        <v>0</v>
      </c>
      <c r="AG81" s="95">
        <f t="shared" si="69"/>
        <v>0</v>
      </c>
      <c r="AH81" s="95">
        <f t="shared" si="69"/>
        <v>0</v>
      </c>
      <c r="AI81" s="95">
        <f t="shared" si="69"/>
        <v>0</v>
      </c>
      <c r="AJ81" s="95">
        <f t="shared" si="69"/>
        <v>0</v>
      </c>
      <c r="AK81" s="95">
        <f t="shared" si="69"/>
        <v>0</v>
      </c>
      <c r="AL81" s="95">
        <f t="shared" si="69"/>
        <v>0</v>
      </c>
      <c r="AM81" s="95">
        <f t="shared" si="69"/>
        <v>0</v>
      </c>
      <c r="AN81" s="95">
        <f t="shared" si="69"/>
        <v>0</v>
      </c>
      <c r="AO81" s="95">
        <f t="shared" si="69"/>
        <v>0</v>
      </c>
      <c r="AP81" s="95">
        <f t="shared" si="69"/>
        <v>0</v>
      </c>
      <c r="AQ81" s="95">
        <f t="shared" si="69"/>
        <v>0</v>
      </c>
      <c r="AR81" s="95">
        <f t="shared" si="69"/>
        <v>0</v>
      </c>
    </row>
    <row r="82" spans="1:44" x14ac:dyDescent="0.25">
      <c r="A82" s="110"/>
      <c r="B82" s="36"/>
      <c r="C82" s="12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</row>
    <row r="83" spans="1:44" x14ac:dyDescent="0.25">
      <c r="A83" s="110" t="str">
        <f t="shared" ref="A83:A91" si="70">$A$70</f>
        <v>DISPUTE PAYMENT AMOUNTS (RESOLVED)</v>
      </c>
      <c r="B83" s="36"/>
      <c r="C83" s="12" t="s">
        <v>26</v>
      </c>
      <c r="D83" s="53" t="s">
        <v>355</v>
      </c>
      <c r="E83" s="53" t="s">
        <v>27</v>
      </c>
      <c r="F83" s="95">
        <f t="shared" ref="F83:R83" si="71">SUBTOTAL(9,F84:F91)</f>
        <v>0</v>
      </c>
      <c r="G83" s="95">
        <f t="shared" si="71"/>
        <v>0</v>
      </c>
      <c r="H83" s="95">
        <f t="shared" si="71"/>
        <v>0</v>
      </c>
      <c r="I83" s="95">
        <f t="shared" si="71"/>
        <v>0</v>
      </c>
      <c r="J83" s="95">
        <f t="shared" si="71"/>
        <v>0</v>
      </c>
      <c r="K83" s="95">
        <f t="shared" ref="K83" si="72">SUBTOTAL(9,K84:K91)</f>
        <v>0</v>
      </c>
      <c r="L83" s="95">
        <f t="shared" si="71"/>
        <v>0</v>
      </c>
      <c r="M83" s="95">
        <f t="shared" si="71"/>
        <v>0</v>
      </c>
      <c r="N83" s="95">
        <f>SUBTOTAL(9,N84:N91)</f>
        <v>0</v>
      </c>
      <c r="O83" s="95">
        <f>SUBTOTAL(9,O84:O91)</f>
        <v>0</v>
      </c>
      <c r="P83" s="95">
        <f t="shared" si="71"/>
        <v>0</v>
      </c>
      <c r="Q83" s="95">
        <f>SUBTOTAL(9,Q84:Q91)</f>
        <v>0</v>
      </c>
      <c r="R83" s="95">
        <f t="shared" si="71"/>
        <v>0</v>
      </c>
      <c r="S83" s="95">
        <f t="shared" ref="S83:AR83" si="73">SUBTOTAL(9,S84:S91)</f>
        <v>0</v>
      </c>
      <c r="T83" s="95">
        <f t="shared" si="73"/>
        <v>0</v>
      </c>
      <c r="U83" s="95">
        <f t="shared" si="73"/>
        <v>0</v>
      </c>
      <c r="V83" s="95">
        <f t="shared" si="73"/>
        <v>0</v>
      </c>
      <c r="W83" s="95">
        <f t="shared" si="73"/>
        <v>0</v>
      </c>
      <c r="X83" s="95">
        <f t="shared" ref="X83" si="74">SUBTOTAL(9,X84:X91)</f>
        <v>0</v>
      </c>
      <c r="Y83" s="95">
        <f t="shared" si="73"/>
        <v>0</v>
      </c>
      <c r="Z83" s="95">
        <f t="shared" si="73"/>
        <v>0</v>
      </c>
      <c r="AA83" s="95">
        <f>SUBTOTAL(9,AA84:AA91)</f>
        <v>0</v>
      </c>
      <c r="AB83" s="95">
        <f>SUBTOTAL(9,AB84:AB91)</f>
        <v>0</v>
      </c>
      <c r="AC83" s="95">
        <f t="shared" si="73"/>
        <v>0</v>
      </c>
      <c r="AD83" s="95">
        <f>SUBTOTAL(9,AD84:AD91)</f>
        <v>0</v>
      </c>
      <c r="AE83" s="95">
        <f t="shared" si="73"/>
        <v>0</v>
      </c>
      <c r="AF83" s="95">
        <f t="shared" si="73"/>
        <v>0</v>
      </c>
      <c r="AG83" s="95">
        <f t="shared" si="73"/>
        <v>0</v>
      </c>
      <c r="AH83" s="95">
        <f t="shared" si="73"/>
        <v>0</v>
      </c>
      <c r="AI83" s="95">
        <f t="shared" si="73"/>
        <v>0</v>
      </c>
      <c r="AJ83" s="95">
        <f t="shared" si="73"/>
        <v>0</v>
      </c>
      <c r="AK83" s="95">
        <f t="shared" ref="AK83" si="75">SUBTOTAL(9,AK84:AK91)</f>
        <v>0</v>
      </c>
      <c r="AL83" s="95">
        <f t="shared" si="73"/>
        <v>0</v>
      </c>
      <c r="AM83" s="95">
        <f t="shared" si="73"/>
        <v>0</v>
      </c>
      <c r="AN83" s="95">
        <f>SUBTOTAL(9,AN84:AN91)</f>
        <v>0</v>
      </c>
      <c r="AO83" s="95">
        <f>SUBTOTAL(9,AO84:AO91)</f>
        <v>0</v>
      </c>
      <c r="AP83" s="95">
        <f t="shared" si="73"/>
        <v>0</v>
      </c>
      <c r="AQ83" s="95">
        <f>SUBTOTAL(9,AQ84:AQ91)</f>
        <v>0</v>
      </c>
      <c r="AR83" s="95">
        <f t="shared" si="73"/>
        <v>0</v>
      </c>
    </row>
    <row r="84" spans="1:44" x14ac:dyDescent="0.25">
      <c r="A84" s="110" t="str">
        <f t="shared" si="70"/>
        <v>DISPUTE PAYMENT AMOUNTS (RESOLVED)</v>
      </c>
      <c r="B84" s="36"/>
      <c r="C84" s="12" t="s">
        <v>26</v>
      </c>
      <c r="D84" s="53" t="s">
        <v>454</v>
      </c>
      <c r="E84" s="53" t="s">
        <v>229</v>
      </c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</row>
    <row r="85" spans="1:44" x14ac:dyDescent="0.25">
      <c r="A85" s="110" t="str">
        <f t="shared" si="70"/>
        <v>DISPUTE PAYMENT AMOUNTS (RESOLVED)</v>
      </c>
      <c r="B85" s="36"/>
      <c r="C85" s="12" t="s">
        <v>26</v>
      </c>
      <c r="D85" s="53" t="s">
        <v>455</v>
      </c>
      <c r="E85" s="53" t="s">
        <v>230</v>
      </c>
      <c r="F85" s="95">
        <f>SUBTOTAL(9,F86:F88)</f>
        <v>0</v>
      </c>
      <c r="G85" s="95">
        <f t="shared" ref="G85:AR85" si="76">SUBTOTAL(9,G86:G88)</f>
        <v>0</v>
      </c>
      <c r="H85" s="95">
        <f t="shared" si="76"/>
        <v>0</v>
      </c>
      <c r="I85" s="95">
        <f t="shared" si="76"/>
        <v>0</v>
      </c>
      <c r="J85" s="95">
        <f t="shared" si="76"/>
        <v>0</v>
      </c>
      <c r="K85" s="95">
        <f t="shared" ref="K85" si="77">SUBTOTAL(9,K86:K88)</f>
        <v>0</v>
      </c>
      <c r="L85" s="95">
        <f t="shared" si="76"/>
        <v>0</v>
      </c>
      <c r="M85" s="95">
        <f t="shared" si="76"/>
        <v>0</v>
      </c>
      <c r="N85" s="95">
        <f t="shared" si="76"/>
        <v>0</v>
      </c>
      <c r="O85" s="95">
        <f t="shared" si="76"/>
        <v>0</v>
      </c>
      <c r="P85" s="95">
        <f t="shared" si="76"/>
        <v>0</v>
      </c>
      <c r="Q85" s="95">
        <f t="shared" si="76"/>
        <v>0</v>
      </c>
      <c r="R85" s="95">
        <f t="shared" si="76"/>
        <v>0</v>
      </c>
      <c r="S85" s="95">
        <f t="shared" si="76"/>
        <v>0</v>
      </c>
      <c r="T85" s="95">
        <f t="shared" si="76"/>
        <v>0</v>
      </c>
      <c r="U85" s="95">
        <f t="shared" si="76"/>
        <v>0</v>
      </c>
      <c r="V85" s="95">
        <f t="shared" si="76"/>
        <v>0</v>
      </c>
      <c r="W85" s="95">
        <f t="shared" si="76"/>
        <v>0</v>
      </c>
      <c r="X85" s="95">
        <f t="shared" ref="X85" si="78">SUBTOTAL(9,X86:X88)</f>
        <v>0</v>
      </c>
      <c r="Y85" s="95">
        <f t="shared" si="76"/>
        <v>0</v>
      </c>
      <c r="Z85" s="95">
        <f t="shared" si="76"/>
        <v>0</v>
      </c>
      <c r="AA85" s="95">
        <f t="shared" si="76"/>
        <v>0</v>
      </c>
      <c r="AB85" s="95">
        <f t="shared" si="76"/>
        <v>0</v>
      </c>
      <c r="AC85" s="95">
        <f t="shared" si="76"/>
        <v>0</v>
      </c>
      <c r="AD85" s="95">
        <f t="shared" si="76"/>
        <v>0</v>
      </c>
      <c r="AE85" s="95">
        <f t="shared" si="76"/>
        <v>0</v>
      </c>
      <c r="AF85" s="95">
        <f t="shared" si="76"/>
        <v>0</v>
      </c>
      <c r="AG85" s="95">
        <f t="shared" si="76"/>
        <v>0</v>
      </c>
      <c r="AH85" s="95">
        <f t="shared" si="76"/>
        <v>0</v>
      </c>
      <c r="AI85" s="95">
        <f t="shared" si="76"/>
        <v>0</v>
      </c>
      <c r="AJ85" s="95">
        <f t="shared" si="76"/>
        <v>0</v>
      </c>
      <c r="AK85" s="95">
        <f t="shared" ref="AK85" si="79">SUBTOTAL(9,AK86:AK88)</f>
        <v>0</v>
      </c>
      <c r="AL85" s="95">
        <f t="shared" si="76"/>
        <v>0</v>
      </c>
      <c r="AM85" s="95">
        <f t="shared" si="76"/>
        <v>0</v>
      </c>
      <c r="AN85" s="95">
        <f t="shared" si="76"/>
        <v>0</v>
      </c>
      <c r="AO85" s="95">
        <f t="shared" si="76"/>
        <v>0</v>
      </c>
      <c r="AP85" s="95">
        <f t="shared" si="76"/>
        <v>0</v>
      </c>
      <c r="AQ85" s="95">
        <f t="shared" si="76"/>
        <v>0</v>
      </c>
      <c r="AR85" s="95">
        <f t="shared" si="76"/>
        <v>0</v>
      </c>
    </row>
    <row r="86" spans="1:44" x14ac:dyDescent="0.25">
      <c r="A86" s="110" t="str">
        <f t="shared" si="70"/>
        <v>DISPUTE PAYMENT AMOUNTS (RESOLVED)</v>
      </c>
      <c r="B86" s="36"/>
      <c r="C86" s="12" t="s">
        <v>26</v>
      </c>
      <c r="D86" s="53" t="s">
        <v>456</v>
      </c>
      <c r="E86" s="53" t="s">
        <v>510</v>
      </c>
      <c r="F86" s="251">
        <v>0</v>
      </c>
      <c r="G86" s="251">
        <v>0</v>
      </c>
      <c r="H86" s="251">
        <v>0</v>
      </c>
      <c r="I86" s="251">
        <v>0</v>
      </c>
      <c r="J86" s="251">
        <v>0</v>
      </c>
      <c r="K86" s="251">
        <v>0</v>
      </c>
      <c r="L86" s="251">
        <v>0</v>
      </c>
      <c r="M86" s="25"/>
      <c r="N86" s="25"/>
      <c r="O86" s="25"/>
      <c r="P86" s="25"/>
      <c r="Q86" s="251">
        <v>0</v>
      </c>
      <c r="R86" s="251">
        <v>0</v>
      </c>
      <c r="S86" s="251">
        <v>0</v>
      </c>
      <c r="T86" s="251">
        <v>0</v>
      </c>
      <c r="U86" s="251">
        <v>0</v>
      </c>
      <c r="V86" s="251">
        <v>0</v>
      </c>
      <c r="W86" s="251">
        <v>0</v>
      </c>
      <c r="X86" s="251">
        <v>0</v>
      </c>
      <c r="Y86" s="251">
        <v>0</v>
      </c>
      <c r="Z86" s="25"/>
      <c r="AA86" s="25"/>
      <c r="AB86" s="25"/>
      <c r="AC86" s="25"/>
      <c r="AD86" s="251">
        <v>0</v>
      </c>
      <c r="AE86" s="251">
        <v>0</v>
      </c>
      <c r="AF86" s="251">
        <v>0</v>
      </c>
      <c r="AG86" s="251">
        <v>0</v>
      </c>
      <c r="AH86" s="251">
        <v>0</v>
      </c>
      <c r="AI86" s="251">
        <v>0</v>
      </c>
      <c r="AJ86" s="251">
        <v>0</v>
      </c>
      <c r="AK86" s="251">
        <v>0</v>
      </c>
      <c r="AL86" s="251">
        <v>0</v>
      </c>
      <c r="AM86" s="25"/>
      <c r="AN86" s="25"/>
      <c r="AO86" s="25"/>
      <c r="AP86" s="25"/>
      <c r="AQ86" s="251">
        <v>0</v>
      </c>
      <c r="AR86" s="251">
        <v>0</v>
      </c>
    </row>
    <row r="87" spans="1:44" x14ac:dyDescent="0.25">
      <c r="A87" s="110" t="str">
        <f t="shared" si="70"/>
        <v>DISPUTE PAYMENT AMOUNTS (RESOLVED)</v>
      </c>
      <c r="B87" s="36"/>
      <c r="C87" s="12" t="s">
        <v>26</v>
      </c>
      <c r="D87" s="53" t="s">
        <v>356</v>
      </c>
      <c r="E87" s="53" t="s">
        <v>511</v>
      </c>
      <c r="F87" s="251">
        <v>0</v>
      </c>
      <c r="G87" s="251">
        <v>0</v>
      </c>
      <c r="H87" s="251">
        <v>0</v>
      </c>
      <c r="I87" s="251">
        <v>0</v>
      </c>
      <c r="J87" s="251">
        <v>0</v>
      </c>
      <c r="K87" s="251">
        <v>0</v>
      </c>
      <c r="L87" s="251">
        <v>0</v>
      </c>
      <c r="M87" s="25"/>
      <c r="N87" s="25"/>
      <c r="O87" s="25"/>
      <c r="P87" s="25"/>
      <c r="Q87" s="251">
        <v>0</v>
      </c>
      <c r="R87" s="251">
        <v>0</v>
      </c>
      <c r="S87" s="251">
        <v>0</v>
      </c>
      <c r="T87" s="251">
        <v>0</v>
      </c>
      <c r="U87" s="251">
        <v>0</v>
      </c>
      <c r="V87" s="251">
        <v>0</v>
      </c>
      <c r="W87" s="251">
        <v>0</v>
      </c>
      <c r="X87" s="251">
        <v>0</v>
      </c>
      <c r="Y87" s="251">
        <v>0</v>
      </c>
      <c r="Z87" s="25"/>
      <c r="AA87" s="25"/>
      <c r="AB87" s="25"/>
      <c r="AC87" s="25"/>
      <c r="AD87" s="251">
        <v>0</v>
      </c>
      <c r="AE87" s="251">
        <v>0</v>
      </c>
      <c r="AF87" s="251">
        <v>0</v>
      </c>
      <c r="AG87" s="251">
        <v>0</v>
      </c>
      <c r="AH87" s="251">
        <v>0</v>
      </c>
      <c r="AI87" s="251">
        <v>0</v>
      </c>
      <c r="AJ87" s="251">
        <v>0</v>
      </c>
      <c r="AK87" s="251">
        <v>0</v>
      </c>
      <c r="AL87" s="251">
        <v>0</v>
      </c>
      <c r="AM87" s="25"/>
      <c r="AN87" s="25"/>
      <c r="AO87" s="25"/>
      <c r="AP87" s="25"/>
      <c r="AQ87" s="251">
        <v>0</v>
      </c>
      <c r="AR87" s="251">
        <v>0</v>
      </c>
    </row>
    <row r="88" spans="1:44" x14ac:dyDescent="0.25">
      <c r="A88" s="110" t="str">
        <f t="shared" si="70"/>
        <v>DISPUTE PAYMENT AMOUNTS (RESOLVED)</v>
      </c>
      <c r="B88" s="36"/>
      <c r="C88" s="12" t="s">
        <v>26</v>
      </c>
      <c r="D88" s="53" t="s">
        <v>357</v>
      </c>
      <c r="E88" s="53" t="s">
        <v>512</v>
      </c>
      <c r="F88" s="251">
        <v>0</v>
      </c>
      <c r="G88" s="251">
        <v>0</v>
      </c>
      <c r="H88" s="251">
        <v>0</v>
      </c>
      <c r="I88" s="251">
        <v>0</v>
      </c>
      <c r="J88" s="251">
        <v>0</v>
      </c>
      <c r="K88" s="251">
        <v>0</v>
      </c>
      <c r="L88" s="251">
        <v>0</v>
      </c>
      <c r="M88" s="25"/>
      <c r="N88" s="25"/>
      <c r="O88" s="25"/>
      <c r="P88" s="25"/>
      <c r="Q88" s="251">
        <v>0</v>
      </c>
      <c r="R88" s="251">
        <v>0</v>
      </c>
      <c r="S88" s="251">
        <v>0</v>
      </c>
      <c r="T88" s="251">
        <v>0</v>
      </c>
      <c r="U88" s="251">
        <v>0</v>
      </c>
      <c r="V88" s="251">
        <v>0</v>
      </c>
      <c r="W88" s="251">
        <v>0</v>
      </c>
      <c r="X88" s="251">
        <v>0</v>
      </c>
      <c r="Y88" s="251">
        <v>0</v>
      </c>
      <c r="Z88" s="25"/>
      <c r="AA88" s="25"/>
      <c r="AB88" s="25"/>
      <c r="AC88" s="25"/>
      <c r="AD88" s="251">
        <v>0</v>
      </c>
      <c r="AE88" s="251">
        <v>0</v>
      </c>
      <c r="AF88" s="251">
        <v>0</v>
      </c>
      <c r="AG88" s="251">
        <v>0</v>
      </c>
      <c r="AH88" s="251">
        <v>0</v>
      </c>
      <c r="AI88" s="251">
        <v>0</v>
      </c>
      <c r="AJ88" s="251">
        <v>0</v>
      </c>
      <c r="AK88" s="251">
        <v>0</v>
      </c>
      <c r="AL88" s="251">
        <v>0</v>
      </c>
      <c r="AM88" s="25"/>
      <c r="AN88" s="25"/>
      <c r="AO88" s="25"/>
      <c r="AP88" s="25"/>
      <c r="AQ88" s="251">
        <v>0</v>
      </c>
      <c r="AR88" s="251">
        <v>0</v>
      </c>
    </row>
    <row r="89" spans="1:44" x14ac:dyDescent="0.25">
      <c r="A89" s="110" t="str">
        <f t="shared" si="70"/>
        <v>DISPUTE PAYMENT AMOUNTS (RESOLVED)</v>
      </c>
      <c r="B89" s="36"/>
      <c r="C89" s="12" t="s">
        <v>26</v>
      </c>
      <c r="D89" s="53" t="s">
        <v>469</v>
      </c>
      <c r="E89" s="53" t="s">
        <v>231</v>
      </c>
      <c r="F89" s="251">
        <v>0</v>
      </c>
      <c r="G89" s="251">
        <v>0</v>
      </c>
      <c r="H89" s="251">
        <v>0</v>
      </c>
      <c r="I89" s="251">
        <v>0</v>
      </c>
      <c r="J89" s="251">
        <v>0</v>
      </c>
      <c r="K89" s="251">
        <v>0</v>
      </c>
      <c r="L89" s="251">
        <v>0</v>
      </c>
      <c r="M89" s="25"/>
      <c r="N89" s="25"/>
      <c r="O89" s="25"/>
      <c r="P89" s="25"/>
      <c r="Q89" s="251">
        <v>0</v>
      </c>
      <c r="R89" s="251">
        <v>0</v>
      </c>
      <c r="S89" s="251">
        <v>0</v>
      </c>
      <c r="T89" s="251">
        <v>0</v>
      </c>
      <c r="U89" s="251">
        <v>0</v>
      </c>
      <c r="V89" s="251">
        <v>0</v>
      </c>
      <c r="W89" s="251">
        <v>0</v>
      </c>
      <c r="X89" s="251">
        <v>0</v>
      </c>
      <c r="Y89" s="251">
        <v>0</v>
      </c>
      <c r="Z89" s="25"/>
      <c r="AA89" s="25"/>
      <c r="AB89" s="25"/>
      <c r="AC89" s="25"/>
      <c r="AD89" s="251">
        <v>0</v>
      </c>
      <c r="AE89" s="251">
        <v>0</v>
      </c>
      <c r="AF89" s="251">
        <v>0</v>
      </c>
      <c r="AG89" s="251">
        <v>0</v>
      </c>
      <c r="AH89" s="251">
        <v>0</v>
      </c>
      <c r="AI89" s="251">
        <v>0</v>
      </c>
      <c r="AJ89" s="251">
        <v>0</v>
      </c>
      <c r="AK89" s="251">
        <v>0</v>
      </c>
      <c r="AL89" s="251">
        <v>0</v>
      </c>
      <c r="AM89" s="25"/>
      <c r="AN89" s="25"/>
      <c r="AO89" s="25"/>
      <c r="AP89" s="25"/>
      <c r="AQ89" s="251">
        <v>0</v>
      </c>
      <c r="AR89" s="251">
        <v>0</v>
      </c>
    </row>
    <row r="90" spans="1:44" x14ac:dyDescent="0.25">
      <c r="A90" s="110" t="str">
        <f t="shared" si="70"/>
        <v>DISPUTE PAYMENT AMOUNTS (RESOLVED)</v>
      </c>
      <c r="B90" s="36"/>
      <c r="C90" s="12" t="s">
        <v>26</v>
      </c>
      <c r="D90" s="53" t="s">
        <v>260</v>
      </c>
      <c r="E90" s="53" t="s">
        <v>232</v>
      </c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1">
        <v>0</v>
      </c>
      <c r="T90" s="251">
        <v>0</v>
      </c>
      <c r="U90" s="251">
        <v>0</v>
      </c>
      <c r="V90" s="251">
        <v>0</v>
      </c>
      <c r="W90" s="251">
        <v>0</v>
      </c>
      <c r="X90" s="251">
        <v>0</v>
      </c>
      <c r="Y90" s="251">
        <v>0</v>
      </c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</row>
    <row r="91" spans="1:44" x14ac:dyDescent="0.25">
      <c r="A91" s="110" t="str">
        <f t="shared" si="70"/>
        <v>DISPUTE PAYMENT AMOUNTS (RESOLVED)</v>
      </c>
      <c r="B91" s="36"/>
      <c r="C91" s="12" t="s">
        <v>26</v>
      </c>
      <c r="D91" s="53" t="s">
        <v>261</v>
      </c>
      <c r="E91" s="53" t="s">
        <v>513</v>
      </c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</row>
    <row r="92" spans="1:44" x14ac:dyDescent="0.25">
      <c r="A92" s="110"/>
      <c r="B92" s="36"/>
      <c r="C92" s="12"/>
      <c r="D92" s="92"/>
      <c r="E92" s="153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</row>
    <row r="93" spans="1:44" x14ac:dyDescent="0.25">
      <c r="A93" s="110" t="str">
        <f>$A$70</f>
        <v>DISPUTE PAYMENT AMOUNTS (RESOLVED)</v>
      </c>
      <c r="B93" s="36"/>
      <c r="C93" s="12" t="s">
        <v>27</v>
      </c>
      <c r="D93" s="53" t="s">
        <v>352</v>
      </c>
      <c r="E93" s="53" t="s">
        <v>233</v>
      </c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</row>
    <row r="96" spans="1:44" x14ac:dyDescent="0.25">
      <c r="D96" s="196" t="s">
        <v>470</v>
      </c>
      <c r="E96" s="197"/>
    </row>
    <row r="97" spans="4:44" x14ac:dyDescent="0.25">
      <c r="D97" s="1" t="s">
        <v>516</v>
      </c>
      <c r="F97" s="199" t="e">
        <f>F29/F27</f>
        <v>#DIV/0!</v>
      </c>
      <c r="G97" s="199" t="e">
        <f t="shared" ref="G97:L97" si="80">G29/G27</f>
        <v>#DIV/0!</v>
      </c>
      <c r="H97" s="199" t="e">
        <f t="shared" si="80"/>
        <v>#DIV/0!</v>
      </c>
      <c r="I97" s="199" t="e">
        <f t="shared" si="80"/>
        <v>#DIV/0!</v>
      </c>
      <c r="J97" s="199" t="e">
        <f t="shared" si="80"/>
        <v>#DIV/0!</v>
      </c>
      <c r="K97" s="199" t="e">
        <f t="shared" si="80"/>
        <v>#DIV/0!</v>
      </c>
      <c r="L97" s="199" t="e">
        <f t="shared" si="80"/>
        <v>#DIV/0!</v>
      </c>
      <c r="M97" s="199"/>
      <c r="N97" s="199"/>
      <c r="O97" s="199"/>
      <c r="P97" s="199"/>
      <c r="Q97" s="199" t="e">
        <f t="shared" ref="Q97:Y97" si="81">Q29/Q27</f>
        <v>#DIV/0!</v>
      </c>
      <c r="R97" s="199" t="e">
        <f t="shared" si="81"/>
        <v>#DIV/0!</v>
      </c>
      <c r="S97" s="199" t="e">
        <f t="shared" si="81"/>
        <v>#DIV/0!</v>
      </c>
      <c r="T97" s="199" t="e">
        <f t="shared" si="81"/>
        <v>#DIV/0!</v>
      </c>
      <c r="U97" s="199" t="e">
        <f t="shared" si="81"/>
        <v>#DIV/0!</v>
      </c>
      <c r="V97" s="199" t="e">
        <f t="shared" si="81"/>
        <v>#DIV/0!</v>
      </c>
      <c r="W97" s="199" t="e">
        <f t="shared" si="81"/>
        <v>#DIV/0!</v>
      </c>
      <c r="X97" s="199" t="e">
        <f t="shared" si="81"/>
        <v>#DIV/0!</v>
      </c>
      <c r="Y97" s="199" t="e">
        <f t="shared" si="81"/>
        <v>#DIV/0!</v>
      </c>
      <c r="Z97" s="199"/>
      <c r="AA97" s="199"/>
      <c r="AB97" s="199"/>
      <c r="AC97" s="199"/>
      <c r="AD97" s="199" t="e">
        <f t="shared" ref="AD97:AL97" si="82">AD29/AD27</f>
        <v>#DIV/0!</v>
      </c>
      <c r="AE97" s="199" t="e">
        <f t="shared" si="82"/>
        <v>#DIV/0!</v>
      </c>
      <c r="AF97" s="199" t="e">
        <f t="shared" si="82"/>
        <v>#DIV/0!</v>
      </c>
      <c r="AG97" s="199" t="e">
        <f t="shared" si="82"/>
        <v>#DIV/0!</v>
      </c>
      <c r="AH97" s="199" t="e">
        <f t="shared" si="82"/>
        <v>#DIV/0!</v>
      </c>
      <c r="AI97" s="199" t="e">
        <f t="shared" si="82"/>
        <v>#DIV/0!</v>
      </c>
      <c r="AJ97" s="199" t="e">
        <f t="shared" si="82"/>
        <v>#DIV/0!</v>
      </c>
      <c r="AK97" s="199" t="e">
        <f t="shared" si="82"/>
        <v>#DIV/0!</v>
      </c>
      <c r="AL97" s="199" t="e">
        <f t="shared" si="82"/>
        <v>#DIV/0!</v>
      </c>
      <c r="AM97" s="199"/>
      <c r="AN97" s="199"/>
      <c r="AO97" s="199"/>
      <c r="AP97" s="199"/>
      <c r="AQ97" s="199" t="e">
        <f>AQ29/AQ27</f>
        <v>#DIV/0!</v>
      </c>
      <c r="AR97" s="199" t="e">
        <f>AR29/AR27</f>
        <v>#DIV/0!</v>
      </c>
    </row>
    <row r="98" spans="4:44" x14ac:dyDescent="0.25">
      <c r="D98" s="41" t="s">
        <v>517</v>
      </c>
      <c r="F98" s="199" t="e">
        <f t="shared" ref="F98:L98" si="83">F57/F55</f>
        <v>#DIV/0!</v>
      </c>
      <c r="G98" s="199" t="e">
        <f t="shared" si="83"/>
        <v>#DIV/0!</v>
      </c>
      <c r="H98" s="199" t="e">
        <f t="shared" si="83"/>
        <v>#DIV/0!</v>
      </c>
      <c r="I98" s="199" t="e">
        <f t="shared" si="83"/>
        <v>#DIV/0!</v>
      </c>
      <c r="J98" s="199" t="e">
        <f t="shared" si="83"/>
        <v>#DIV/0!</v>
      </c>
      <c r="K98" s="199" t="e">
        <f t="shared" si="83"/>
        <v>#DIV/0!</v>
      </c>
      <c r="L98" s="199" t="e">
        <f t="shared" si="83"/>
        <v>#DIV/0!</v>
      </c>
      <c r="M98" s="199"/>
      <c r="N98" s="199"/>
      <c r="O98" s="199"/>
      <c r="P98" s="199"/>
      <c r="Q98" s="199" t="e">
        <f t="shared" ref="Q98:Y98" si="84">Q57/Q55</f>
        <v>#DIV/0!</v>
      </c>
      <c r="R98" s="199" t="e">
        <f t="shared" si="84"/>
        <v>#DIV/0!</v>
      </c>
      <c r="S98" s="199" t="e">
        <f t="shared" si="84"/>
        <v>#DIV/0!</v>
      </c>
      <c r="T98" s="199" t="e">
        <f t="shared" si="84"/>
        <v>#DIV/0!</v>
      </c>
      <c r="U98" s="199" t="e">
        <f t="shared" si="84"/>
        <v>#DIV/0!</v>
      </c>
      <c r="V98" s="199" t="e">
        <f t="shared" si="84"/>
        <v>#DIV/0!</v>
      </c>
      <c r="W98" s="199" t="e">
        <f t="shared" si="84"/>
        <v>#DIV/0!</v>
      </c>
      <c r="X98" s="199" t="e">
        <f t="shared" si="84"/>
        <v>#DIV/0!</v>
      </c>
      <c r="Y98" s="199" t="e">
        <f t="shared" si="84"/>
        <v>#DIV/0!</v>
      </c>
      <c r="Z98" s="199"/>
      <c r="AA98" s="199"/>
      <c r="AB98" s="199"/>
      <c r="AC98" s="199"/>
      <c r="AD98" s="199" t="e">
        <f t="shared" ref="AD98:AL98" si="85">AD57/AD55</f>
        <v>#DIV/0!</v>
      </c>
      <c r="AE98" s="199" t="e">
        <f t="shared" si="85"/>
        <v>#DIV/0!</v>
      </c>
      <c r="AF98" s="199" t="e">
        <f t="shared" si="85"/>
        <v>#DIV/0!</v>
      </c>
      <c r="AG98" s="199" t="e">
        <f t="shared" si="85"/>
        <v>#DIV/0!</v>
      </c>
      <c r="AH98" s="199" t="e">
        <f t="shared" si="85"/>
        <v>#DIV/0!</v>
      </c>
      <c r="AI98" s="199" t="e">
        <f t="shared" si="85"/>
        <v>#DIV/0!</v>
      </c>
      <c r="AJ98" s="199" t="e">
        <f t="shared" si="85"/>
        <v>#DIV/0!</v>
      </c>
      <c r="AK98" s="199" t="e">
        <f t="shared" si="85"/>
        <v>#DIV/0!</v>
      </c>
      <c r="AL98" s="199" t="e">
        <f t="shared" si="85"/>
        <v>#DIV/0!</v>
      </c>
      <c r="AM98" s="199"/>
      <c r="AN98" s="199"/>
      <c r="AO98" s="199"/>
      <c r="AP98" s="199"/>
      <c r="AQ98" s="199" t="e">
        <f>AQ57/AQ55</f>
        <v>#DIV/0!</v>
      </c>
      <c r="AR98" s="199" t="e">
        <f>AR57/AR55</f>
        <v>#DIV/0!</v>
      </c>
    </row>
    <row r="99" spans="4:44" x14ac:dyDescent="0.25"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</row>
    <row r="100" spans="4:44" x14ac:dyDescent="0.25">
      <c r="D100" s="201" t="s">
        <v>459</v>
      </c>
      <c r="E100" s="71"/>
      <c r="F100" s="212" t="str">
        <f ca="1">ADDRESS(CELL("row",CLAIMSDURN_Total!F60),CELL("col",CLAIMSDURN_Total!F60))</f>
        <v>$F$60</v>
      </c>
      <c r="G100" s="212" t="str">
        <f ca="1">ADDRESS(CELL("row",CLAIMSDURN_Total!G60),CELL("col",CLAIMSDURN_Total!G60))</f>
        <v>$G$60</v>
      </c>
      <c r="H100" s="212" t="str">
        <f ca="1">ADDRESS(CELL("row",CLAIMSDURN_Total!H60),CELL("col",CLAIMSDURN_Total!H60))</f>
        <v>$H$60</v>
      </c>
      <c r="I100" s="212" t="str">
        <f ca="1">ADDRESS(CELL("row",CLAIMSDURN_Total!I60),CELL("col",CLAIMSDURN_Total!I60))</f>
        <v>$I$60</v>
      </c>
      <c r="J100" s="212" t="str">
        <f ca="1">ADDRESS(CELL("row",CLAIMSDURN_Total!J60),CELL("col",CLAIMSDURN_Total!J60))</f>
        <v>$J$60</v>
      </c>
      <c r="K100" s="212" t="str">
        <f ca="1">ADDRESS(CELL("row",CLAIMSDURN_Total!K60),CELL("col",CLAIMSDURN_Total!K60))</f>
        <v>$K$60</v>
      </c>
      <c r="L100" s="212" t="str">
        <f ca="1">ADDRESS(CELL("row",CLAIMSDURN_Total!L60),CELL("col",CLAIMSDURN_Total!L60))</f>
        <v>$L$60</v>
      </c>
      <c r="M100" s="212"/>
      <c r="N100" s="212"/>
      <c r="O100" s="212"/>
      <c r="P100" s="212"/>
      <c r="Q100" s="212" t="str">
        <f ca="1">ADDRESS(CELL("row",CLAIMSDURN_Total!Q60),CELL("col",CLAIMSDURN_Total!Q60))</f>
        <v>$Q$60</v>
      </c>
      <c r="R100" s="212" t="str">
        <f ca="1">ADDRESS(CELL("row",CLAIMSDURN_Total!R60),CELL("col",CLAIMSDURN_Total!R60))</f>
        <v>$R$60</v>
      </c>
      <c r="S100" s="212" t="str">
        <f ca="1">DISPUTES_Total!S100</f>
        <v>$F$60</v>
      </c>
      <c r="T100" s="212" t="str">
        <f ca="1">DISPUTES_Total!T100</f>
        <v>$G$60</v>
      </c>
      <c r="U100" s="212" t="str">
        <f ca="1">DISPUTES_Total!U100</f>
        <v>$H$60</v>
      </c>
      <c r="V100" s="212" t="str">
        <f ca="1">DISPUTES_Total!V100</f>
        <v>$I$60</v>
      </c>
      <c r="W100" s="212" t="str">
        <f ca="1">DISPUTES_Total!W100</f>
        <v>$J$60</v>
      </c>
      <c r="X100" s="212" t="str">
        <f ca="1">DISPUTES_Total!X100</f>
        <v>$K$60</v>
      </c>
      <c r="Y100" s="212" t="str">
        <f ca="1">DISPUTES_Total!Y100</f>
        <v>$L$60</v>
      </c>
      <c r="Z100" s="212"/>
      <c r="AA100" s="212"/>
      <c r="AB100" s="212"/>
      <c r="AC100" s="212"/>
      <c r="AD100" s="212" t="str">
        <f ca="1">DISPUTES_Total!AD100</f>
        <v>$Q$60</v>
      </c>
      <c r="AE100" s="212" t="str">
        <f ca="1">DISPUTES_Total!AE100</f>
        <v>$R$60</v>
      </c>
      <c r="AF100" s="212" t="str">
        <f ca="1">DISPUTES_Total!AF100</f>
        <v>$F$60</v>
      </c>
      <c r="AG100" s="212" t="str">
        <f ca="1">DISPUTES_Total!AG100</f>
        <v>$G$60</v>
      </c>
      <c r="AH100" s="212" t="str">
        <f ca="1">DISPUTES_Total!AH100</f>
        <v>$H$60</v>
      </c>
      <c r="AI100" s="212" t="str">
        <f ca="1">DISPUTES_Total!AI100</f>
        <v>$I$60</v>
      </c>
      <c r="AJ100" s="212" t="str">
        <f ca="1">DISPUTES_Total!AJ100</f>
        <v>$J$60</v>
      </c>
      <c r="AK100" s="212" t="str">
        <f ca="1">DISPUTES_Total!AK100</f>
        <v>$K$60</v>
      </c>
      <c r="AL100" s="212" t="str">
        <f ca="1">DISPUTES_Total!AL100</f>
        <v>$L$60</v>
      </c>
      <c r="AM100" s="212"/>
      <c r="AN100" s="212"/>
      <c r="AO100" s="212"/>
      <c r="AP100" s="212"/>
      <c r="AQ100" s="212" t="str">
        <f ca="1">DISPUTES_Total!AQ100</f>
        <v>$Q$60</v>
      </c>
      <c r="AR100" s="212" t="str">
        <f ca="1">DISPUTES_Total!AR100</f>
        <v>$R$60</v>
      </c>
    </row>
    <row r="101" spans="4:44" x14ac:dyDescent="0.25">
      <c r="D101" s="1" t="s">
        <v>502</v>
      </c>
      <c r="F101" s="210" t="e">
        <f ca="1">INDIRECT($A$4&amp;"!"&amp;F100)</f>
        <v>#DIV/0!</v>
      </c>
      <c r="G101" s="210" t="e">
        <f t="shared" ref="G101:R101" ca="1" si="86">INDIRECT($A$4&amp;"!"&amp;G100)</f>
        <v>#DIV/0!</v>
      </c>
      <c r="H101" s="210" t="e">
        <f t="shared" ca="1" si="86"/>
        <v>#DIV/0!</v>
      </c>
      <c r="I101" s="210" t="e">
        <f t="shared" ca="1" si="86"/>
        <v>#DIV/0!</v>
      </c>
      <c r="J101" s="210" t="e">
        <f t="shared" ca="1" si="86"/>
        <v>#DIV/0!</v>
      </c>
      <c r="K101" s="210" t="e">
        <f t="shared" ca="1" si="86"/>
        <v>#DIV/0!</v>
      </c>
      <c r="L101" s="210" t="e">
        <f t="shared" ca="1" si="86"/>
        <v>#DIV/0!</v>
      </c>
      <c r="M101" s="210"/>
      <c r="N101" s="210"/>
      <c r="O101" s="210"/>
      <c r="P101" s="210"/>
      <c r="Q101" s="210" t="e">
        <f t="shared" ca="1" si="86"/>
        <v>#DIV/0!</v>
      </c>
      <c r="R101" s="210" t="e">
        <f t="shared" ca="1" si="86"/>
        <v>#DIV/0!</v>
      </c>
      <c r="S101" s="210" t="e">
        <f t="shared" ref="S101:AR101" ca="1" si="87">INDIRECT($A$4&amp;"!"&amp;S100)</f>
        <v>#DIV/0!</v>
      </c>
      <c r="T101" s="210" t="e">
        <f t="shared" ca="1" si="87"/>
        <v>#DIV/0!</v>
      </c>
      <c r="U101" s="210" t="e">
        <f t="shared" ca="1" si="87"/>
        <v>#DIV/0!</v>
      </c>
      <c r="V101" s="210" t="e">
        <f t="shared" ca="1" si="87"/>
        <v>#DIV/0!</v>
      </c>
      <c r="W101" s="210" t="e">
        <f t="shared" ca="1" si="87"/>
        <v>#DIV/0!</v>
      </c>
      <c r="X101" s="210" t="e">
        <f t="shared" ca="1" si="87"/>
        <v>#DIV/0!</v>
      </c>
      <c r="Y101" s="210" t="e">
        <f t="shared" ca="1" si="87"/>
        <v>#DIV/0!</v>
      </c>
      <c r="Z101" s="210"/>
      <c r="AA101" s="210"/>
      <c r="AB101" s="210"/>
      <c r="AC101" s="210"/>
      <c r="AD101" s="210" t="e">
        <f t="shared" ca="1" si="87"/>
        <v>#DIV/0!</v>
      </c>
      <c r="AE101" s="210" t="e">
        <f t="shared" ca="1" si="87"/>
        <v>#DIV/0!</v>
      </c>
      <c r="AF101" s="210" t="e">
        <f t="shared" ca="1" si="87"/>
        <v>#DIV/0!</v>
      </c>
      <c r="AG101" s="210" t="e">
        <f t="shared" ca="1" si="87"/>
        <v>#DIV/0!</v>
      </c>
      <c r="AH101" s="210" t="e">
        <f t="shared" ca="1" si="87"/>
        <v>#DIV/0!</v>
      </c>
      <c r="AI101" s="210" t="e">
        <f t="shared" ca="1" si="87"/>
        <v>#DIV/0!</v>
      </c>
      <c r="AJ101" s="210" t="e">
        <f t="shared" ca="1" si="87"/>
        <v>#DIV/0!</v>
      </c>
      <c r="AK101" s="210" t="e">
        <f t="shared" ca="1" si="87"/>
        <v>#DIV/0!</v>
      </c>
      <c r="AL101" s="210" t="e">
        <f t="shared" ca="1" si="87"/>
        <v>#DIV/0!</v>
      </c>
      <c r="AM101" s="210"/>
      <c r="AN101" s="210"/>
      <c r="AO101" s="210"/>
      <c r="AP101" s="210"/>
      <c r="AQ101" s="210" t="e">
        <f t="shared" ca="1" si="87"/>
        <v>#DIV/0!</v>
      </c>
      <c r="AR101" s="210" t="e">
        <f t="shared" ca="1" si="87"/>
        <v>#DIV/0!</v>
      </c>
    </row>
    <row r="102" spans="4:44" x14ac:dyDescent="0.25">
      <c r="D102" s="1" t="s">
        <v>518</v>
      </c>
      <c r="F102" s="209" t="e">
        <f>F44/F16*1000</f>
        <v>#DIV/0!</v>
      </c>
      <c r="G102" s="209" t="e">
        <f t="shared" ref="G102:R102" si="88">G44/G16*1000</f>
        <v>#DIV/0!</v>
      </c>
      <c r="H102" s="209" t="e">
        <f t="shared" si="88"/>
        <v>#DIV/0!</v>
      </c>
      <c r="I102" s="209" t="e">
        <f t="shared" si="88"/>
        <v>#DIV/0!</v>
      </c>
      <c r="J102" s="209" t="e">
        <f t="shared" si="88"/>
        <v>#DIV/0!</v>
      </c>
      <c r="K102" s="209" t="e">
        <f t="shared" si="88"/>
        <v>#DIV/0!</v>
      </c>
      <c r="L102" s="209" t="e">
        <f t="shared" si="88"/>
        <v>#DIV/0!</v>
      </c>
      <c r="M102" s="209"/>
      <c r="N102" s="209"/>
      <c r="O102" s="209"/>
      <c r="P102" s="209"/>
      <c r="Q102" s="209" t="e">
        <f t="shared" si="88"/>
        <v>#DIV/0!</v>
      </c>
      <c r="R102" s="209" t="e">
        <f t="shared" si="88"/>
        <v>#DIV/0!</v>
      </c>
      <c r="S102" s="209" t="e">
        <f t="shared" ref="S102:Y102" si="89">S44/S16*1000</f>
        <v>#DIV/0!</v>
      </c>
      <c r="T102" s="209" t="e">
        <f t="shared" si="89"/>
        <v>#DIV/0!</v>
      </c>
      <c r="U102" s="209" t="e">
        <f t="shared" si="89"/>
        <v>#DIV/0!</v>
      </c>
      <c r="V102" s="209" t="e">
        <f t="shared" si="89"/>
        <v>#DIV/0!</v>
      </c>
      <c r="W102" s="209" t="e">
        <f t="shared" si="89"/>
        <v>#DIV/0!</v>
      </c>
      <c r="X102" s="209" t="e">
        <f t="shared" si="89"/>
        <v>#DIV/0!</v>
      </c>
      <c r="Y102" s="209" t="e">
        <f t="shared" si="89"/>
        <v>#DIV/0!</v>
      </c>
      <c r="Z102" s="209"/>
      <c r="AA102" s="209"/>
      <c r="AB102" s="209"/>
      <c r="AC102" s="209"/>
      <c r="AD102" s="209" t="e">
        <f t="shared" ref="AD102:AL102" si="90">AD44/AD16*1000</f>
        <v>#DIV/0!</v>
      </c>
      <c r="AE102" s="209" t="e">
        <f t="shared" si="90"/>
        <v>#DIV/0!</v>
      </c>
      <c r="AF102" s="209" t="e">
        <f t="shared" si="90"/>
        <v>#DIV/0!</v>
      </c>
      <c r="AG102" s="209" t="e">
        <f t="shared" si="90"/>
        <v>#DIV/0!</v>
      </c>
      <c r="AH102" s="209" t="e">
        <f t="shared" si="90"/>
        <v>#DIV/0!</v>
      </c>
      <c r="AI102" s="209" t="e">
        <f t="shared" si="90"/>
        <v>#DIV/0!</v>
      </c>
      <c r="AJ102" s="209" t="e">
        <f t="shared" si="90"/>
        <v>#DIV/0!</v>
      </c>
      <c r="AK102" s="209" t="e">
        <f t="shared" si="90"/>
        <v>#DIV/0!</v>
      </c>
      <c r="AL102" s="209" t="e">
        <f t="shared" si="90"/>
        <v>#DIV/0!</v>
      </c>
      <c r="AM102" s="209"/>
      <c r="AN102" s="209"/>
      <c r="AO102" s="209"/>
      <c r="AP102" s="209"/>
      <c r="AQ102" s="209" t="e">
        <f>AQ44/AQ16*1000</f>
        <v>#DIV/0!</v>
      </c>
      <c r="AR102" s="209" t="e">
        <f>AR44/AR16*1000</f>
        <v>#DIV/0!</v>
      </c>
    </row>
    <row r="103" spans="4:44" x14ac:dyDescent="0.25">
      <c r="D103" s="1" t="s">
        <v>503</v>
      </c>
      <c r="F103" s="204" t="e">
        <f t="shared" ref="F103:L103" ca="1" si="91">F102/F101</f>
        <v>#DIV/0!</v>
      </c>
      <c r="G103" s="204" t="e">
        <f t="shared" ca="1" si="91"/>
        <v>#DIV/0!</v>
      </c>
      <c r="H103" s="204" t="e">
        <f t="shared" ca="1" si="91"/>
        <v>#DIV/0!</v>
      </c>
      <c r="I103" s="204" t="e">
        <f t="shared" ca="1" si="91"/>
        <v>#DIV/0!</v>
      </c>
      <c r="J103" s="204" t="e">
        <f t="shared" ca="1" si="91"/>
        <v>#DIV/0!</v>
      </c>
      <c r="K103" s="204" t="e">
        <f t="shared" ca="1" si="91"/>
        <v>#DIV/0!</v>
      </c>
      <c r="L103" s="204" t="e">
        <f t="shared" ca="1" si="91"/>
        <v>#DIV/0!</v>
      </c>
      <c r="M103" s="204"/>
      <c r="N103" s="204"/>
      <c r="O103" s="204"/>
      <c r="P103" s="204"/>
      <c r="Q103" s="204" t="e">
        <f t="shared" ref="Q103:Y103" ca="1" si="92">Q102/Q101</f>
        <v>#DIV/0!</v>
      </c>
      <c r="R103" s="204" t="e">
        <f t="shared" ca="1" si="92"/>
        <v>#DIV/0!</v>
      </c>
      <c r="S103" s="204" t="e">
        <f t="shared" ca="1" si="92"/>
        <v>#DIV/0!</v>
      </c>
      <c r="T103" s="204" t="e">
        <f t="shared" ca="1" si="92"/>
        <v>#DIV/0!</v>
      </c>
      <c r="U103" s="204" t="e">
        <f t="shared" ca="1" si="92"/>
        <v>#DIV/0!</v>
      </c>
      <c r="V103" s="204" t="e">
        <f t="shared" ca="1" si="92"/>
        <v>#DIV/0!</v>
      </c>
      <c r="W103" s="204" t="e">
        <f t="shared" ca="1" si="92"/>
        <v>#DIV/0!</v>
      </c>
      <c r="X103" s="204" t="e">
        <f t="shared" ca="1" si="92"/>
        <v>#DIV/0!</v>
      </c>
      <c r="Y103" s="204" t="e">
        <f t="shared" ca="1" si="92"/>
        <v>#DIV/0!</v>
      </c>
      <c r="Z103" s="204"/>
      <c r="AA103" s="204"/>
      <c r="AB103" s="204"/>
      <c r="AC103" s="204"/>
      <c r="AD103" s="204" t="e">
        <f t="shared" ref="AD103:AL103" ca="1" si="93">AD102/AD101</f>
        <v>#DIV/0!</v>
      </c>
      <c r="AE103" s="204" t="e">
        <f t="shared" ca="1" si="93"/>
        <v>#DIV/0!</v>
      </c>
      <c r="AF103" s="204" t="e">
        <f t="shared" ca="1" si="93"/>
        <v>#DIV/0!</v>
      </c>
      <c r="AG103" s="204" t="e">
        <f t="shared" ca="1" si="93"/>
        <v>#DIV/0!</v>
      </c>
      <c r="AH103" s="204" t="e">
        <f t="shared" ca="1" si="93"/>
        <v>#DIV/0!</v>
      </c>
      <c r="AI103" s="204" t="e">
        <f t="shared" ca="1" si="93"/>
        <v>#DIV/0!</v>
      </c>
      <c r="AJ103" s="204" t="e">
        <f t="shared" ca="1" si="93"/>
        <v>#DIV/0!</v>
      </c>
      <c r="AK103" s="204" t="e">
        <f t="shared" ca="1" si="93"/>
        <v>#DIV/0!</v>
      </c>
      <c r="AL103" s="204" t="e">
        <f t="shared" ca="1" si="93"/>
        <v>#DIV/0!</v>
      </c>
      <c r="AM103" s="204"/>
      <c r="AN103" s="204"/>
      <c r="AO103" s="204"/>
      <c r="AP103" s="204"/>
      <c r="AQ103" s="204" t="e">
        <f ca="1">AQ102/AQ101</f>
        <v>#DIV/0!</v>
      </c>
      <c r="AR103" s="204" t="e">
        <f ca="1">AR102/AR101</f>
        <v>#DIV/0!</v>
      </c>
    </row>
    <row r="104" spans="4:44" x14ac:dyDescent="0.25"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</row>
    <row r="105" spans="4:44" x14ac:dyDescent="0.25">
      <c r="D105" s="200" t="s">
        <v>438</v>
      </c>
    </row>
    <row r="106" spans="4:44" x14ac:dyDescent="0.25">
      <c r="D106" s="1" t="s">
        <v>519</v>
      </c>
      <c r="F106" s="204" t="e">
        <f>F21/(F14+F16)</f>
        <v>#DIV/0!</v>
      </c>
      <c r="G106" s="204" t="e">
        <f t="shared" ref="G106:AR106" si="94">G21/(G14+G16)</f>
        <v>#DIV/0!</v>
      </c>
      <c r="H106" s="204" t="e">
        <f t="shared" si="94"/>
        <v>#DIV/0!</v>
      </c>
      <c r="I106" s="204" t="e">
        <f t="shared" si="94"/>
        <v>#DIV/0!</v>
      </c>
      <c r="J106" s="204" t="e">
        <f t="shared" si="94"/>
        <v>#DIV/0!</v>
      </c>
      <c r="K106" s="204" t="e">
        <f t="shared" si="94"/>
        <v>#DIV/0!</v>
      </c>
      <c r="L106" s="204" t="e">
        <f t="shared" si="94"/>
        <v>#DIV/0!</v>
      </c>
      <c r="M106" s="204"/>
      <c r="N106" s="204"/>
      <c r="O106" s="204"/>
      <c r="P106" s="204"/>
      <c r="Q106" s="204" t="e">
        <f t="shared" si="94"/>
        <v>#DIV/0!</v>
      </c>
      <c r="R106" s="204" t="e">
        <f t="shared" si="94"/>
        <v>#DIV/0!</v>
      </c>
      <c r="S106" s="204" t="e">
        <f t="shared" si="94"/>
        <v>#DIV/0!</v>
      </c>
      <c r="T106" s="204" t="e">
        <f t="shared" si="94"/>
        <v>#DIV/0!</v>
      </c>
      <c r="U106" s="204" t="e">
        <f t="shared" si="94"/>
        <v>#DIV/0!</v>
      </c>
      <c r="V106" s="204" t="e">
        <f t="shared" si="94"/>
        <v>#DIV/0!</v>
      </c>
      <c r="W106" s="204" t="e">
        <f t="shared" si="94"/>
        <v>#DIV/0!</v>
      </c>
      <c r="X106" s="204" t="e">
        <f t="shared" si="94"/>
        <v>#DIV/0!</v>
      </c>
      <c r="Y106" s="204" t="e">
        <f t="shared" si="94"/>
        <v>#DIV/0!</v>
      </c>
      <c r="Z106" s="204"/>
      <c r="AA106" s="204"/>
      <c r="AB106" s="204"/>
      <c r="AC106" s="204"/>
      <c r="AD106" s="204" t="e">
        <f t="shared" si="94"/>
        <v>#DIV/0!</v>
      </c>
      <c r="AE106" s="204" t="e">
        <f t="shared" si="94"/>
        <v>#DIV/0!</v>
      </c>
      <c r="AF106" s="204" t="e">
        <f t="shared" si="94"/>
        <v>#DIV/0!</v>
      </c>
      <c r="AG106" s="204" t="e">
        <f t="shared" si="94"/>
        <v>#DIV/0!</v>
      </c>
      <c r="AH106" s="204" t="e">
        <f t="shared" si="94"/>
        <v>#DIV/0!</v>
      </c>
      <c r="AI106" s="204" t="e">
        <f t="shared" si="94"/>
        <v>#DIV/0!</v>
      </c>
      <c r="AJ106" s="204" t="e">
        <f t="shared" si="94"/>
        <v>#DIV/0!</v>
      </c>
      <c r="AK106" s="204" t="e">
        <f t="shared" si="94"/>
        <v>#DIV/0!</v>
      </c>
      <c r="AL106" s="204" t="e">
        <f t="shared" si="94"/>
        <v>#DIV/0!</v>
      </c>
      <c r="AM106" s="204"/>
      <c r="AN106" s="204"/>
      <c r="AO106" s="204"/>
      <c r="AP106" s="204"/>
      <c r="AQ106" s="204" t="e">
        <f t="shared" si="94"/>
        <v>#DIV/0!</v>
      </c>
      <c r="AR106" s="204" t="e">
        <f t="shared" si="94"/>
        <v>#DIV/0!</v>
      </c>
    </row>
  </sheetData>
  <sheetProtection algorithmName="SHA-256" hashValue="wnWVy1mfod8PmqBOXqkhwfI65ngo8X5+aVwxNMlzkkM=" saltValue="tszluBb4/8OCO+0ttFhZCg==" spinCount="100000" sheet="1" objects="1" scenarios="1"/>
  <mergeCells count="15">
    <mergeCell ref="AF8:AR8"/>
    <mergeCell ref="AF9:AG9"/>
    <mergeCell ref="AH9:AJ9"/>
    <mergeCell ref="F8:R8"/>
    <mergeCell ref="S8:AE8"/>
    <mergeCell ref="S9:T9"/>
    <mergeCell ref="U9:W9"/>
    <mergeCell ref="F9:G9"/>
    <mergeCell ref="H9:J9"/>
    <mergeCell ref="M9:O9"/>
    <mergeCell ref="Q9:R9"/>
    <mergeCell ref="Z9:AB9"/>
    <mergeCell ref="AD9:AE9"/>
    <mergeCell ref="AM9:AO9"/>
    <mergeCell ref="AQ9:AR9"/>
  </mergeCells>
  <conditionalFormatting sqref="F39">
    <cfRule type="expression" dxfId="20644" priority="1348">
      <formula>NOT(F39=0)</formula>
    </cfRule>
  </conditionalFormatting>
  <conditionalFormatting sqref="H39">
    <cfRule type="expression" dxfId="20643" priority="1347">
      <formula>NOT(H39=0)</formula>
    </cfRule>
  </conditionalFormatting>
  <conditionalFormatting sqref="L39">
    <cfRule type="expression" dxfId="20642" priority="1346">
      <formula>NOT(L39=0)</formula>
    </cfRule>
  </conditionalFormatting>
  <conditionalFormatting sqref="M39 P39">
    <cfRule type="expression" dxfId="20641" priority="1330">
      <formula>NOT(M39=0)</formula>
    </cfRule>
  </conditionalFormatting>
  <conditionalFormatting sqref="I39:J39">
    <cfRule type="expression" dxfId="20640" priority="1172">
      <formula>NOT(I39=0)</formula>
    </cfRule>
  </conditionalFormatting>
  <conditionalFormatting sqref="R39">
    <cfRule type="expression" dxfId="20639" priority="1286">
      <formula>NOT(R39=0)</formula>
    </cfRule>
  </conditionalFormatting>
  <conditionalFormatting sqref="G39">
    <cfRule type="expression" dxfId="20638" priority="1142">
      <formula>NOT(G39=0)</formula>
    </cfRule>
  </conditionalFormatting>
  <conditionalFormatting sqref="F67">
    <cfRule type="expression" dxfId="20637" priority="937">
      <formula>NOT(F67=0)</formula>
    </cfRule>
  </conditionalFormatting>
  <conditionalFormatting sqref="H67">
    <cfRule type="expression" dxfId="20636" priority="936">
      <formula>NOT(H67=0)</formula>
    </cfRule>
  </conditionalFormatting>
  <conditionalFormatting sqref="L67">
    <cfRule type="expression" dxfId="20635" priority="935">
      <formula>NOT(L67=0)</formula>
    </cfRule>
  </conditionalFormatting>
  <conditionalFormatting sqref="M67 P67">
    <cfRule type="expression" dxfId="20634" priority="934">
      <formula>NOT(M67=0)</formula>
    </cfRule>
  </conditionalFormatting>
  <conditionalFormatting sqref="R67">
    <cfRule type="expression" dxfId="20633" priority="925">
      <formula>NOT(R67=0)</formula>
    </cfRule>
  </conditionalFormatting>
  <conditionalFormatting sqref="I67:J67">
    <cfRule type="expression" dxfId="20632" priority="916">
      <formula>NOT(I67=0)</formula>
    </cfRule>
  </conditionalFormatting>
  <conditionalFormatting sqref="G67">
    <cfRule type="expression" dxfId="20631" priority="907">
      <formula>NOT(G67=0)</formula>
    </cfRule>
  </conditionalFormatting>
  <conditionalFormatting sqref="S39">
    <cfRule type="expression" dxfId="20630" priority="501">
      <formula>NOT(S39=0)</formula>
    </cfRule>
  </conditionalFormatting>
  <conditionalFormatting sqref="U39">
    <cfRule type="expression" dxfId="20629" priority="500">
      <formula>NOT(U39=0)</formula>
    </cfRule>
  </conditionalFormatting>
  <conditionalFormatting sqref="Y39">
    <cfRule type="expression" dxfId="20628" priority="499">
      <formula>NOT(Y39=0)</formula>
    </cfRule>
  </conditionalFormatting>
  <conditionalFormatting sqref="Z39 AC39">
    <cfRule type="expression" dxfId="20627" priority="498">
      <formula>NOT(Z39=0)</formula>
    </cfRule>
  </conditionalFormatting>
  <conditionalFormatting sqref="V39:W39">
    <cfRule type="expression" dxfId="20626" priority="480">
      <formula>NOT(V39=0)</formula>
    </cfRule>
  </conditionalFormatting>
  <conditionalFormatting sqref="AE39">
    <cfRule type="expression" dxfId="20625" priority="489">
      <formula>NOT(AE39=0)</formula>
    </cfRule>
  </conditionalFormatting>
  <conditionalFormatting sqref="T39">
    <cfRule type="expression" dxfId="20624" priority="471">
      <formula>NOT(T39=0)</formula>
    </cfRule>
  </conditionalFormatting>
  <conditionalFormatting sqref="S67">
    <cfRule type="expression" dxfId="20623" priority="433">
      <formula>NOT(S67=0)</formula>
    </cfRule>
  </conditionalFormatting>
  <conditionalFormatting sqref="U67">
    <cfRule type="expression" dxfId="20622" priority="432">
      <formula>NOT(U67=0)</formula>
    </cfRule>
  </conditionalFormatting>
  <conditionalFormatting sqref="Y67">
    <cfRule type="expression" dxfId="20621" priority="431">
      <formula>NOT(Y67=0)</formula>
    </cfRule>
  </conditionalFormatting>
  <conditionalFormatting sqref="Z67 AC67">
    <cfRule type="expression" dxfId="20620" priority="430">
      <formula>NOT(Z67=0)</formula>
    </cfRule>
  </conditionalFormatting>
  <conditionalFormatting sqref="AE67">
    <cfRule type="expression" dxfId="20619" priority="421">
      <formula>NOT(AE67=0)</formula>
    </cfRule>
  </conditionalFormatting>
  <conditionalFormatting sqref="V67:W67">
    <cfRule type="expression" dxfId="20618" priority="412">
      <formula>NOT(V67=0)</formula>
    </cfRule>
  </conditionalFormatting>
  <conditionalFormatting sqref="T67">
    <cfRule type="expression" dxfId="20617" priority="403">
      <formula>NOT(T67=0)</formula>
    </cfRule>
  </conditionalFormatting>
  <conditionalFormatting sqref="AF39">
    <cfRule type="expression" dxfId="20616" priority="353">
      <formula>NOT(AF39=0)</formula>
    </cfRule>
  </conditionalFormatting>
  <conditionalFormatting sqref="AH39">
    <cfRule type="expression" dxfId="20615" priority="352">
      <formula>NOT(AH39=0)</formula>
    </cfRule>
  </conditionalFormatting>
  <conditionalFormatting sqref="AL39">
    <cfRule type="expression" dxfId="20614" priority="351">
      <formula>NOT(AL39=0)</formula>
    </cfRule>
  </conditionalFormatting>
  <conditionalFormatting sqref="AM39 AP39">
    <cfRule type="expression" dxfId="20613" priority="350">
      <formula>NOT(AM39=0)</formula>
    </cfRule>
  </conditionalFormatting>
  <conditionalFormatting sqref="AI39:AJ39">
    <cfRule type="expression" dxfId="20612" priority="332">
      <formula>NOT(AI39=0)</formula>
    </cfRule>
  </conditionalFormatting>
  <conditionalFormatting sqref="AR39">
    <cfRule type="expression" dxfId="20611" priority="341">
      <formula>NOT(AR39=0)</formula>
    </cfRule>
  </conditionalFormatting>
  <conditionalFormatting sqref="AG39">
    <cfRule type="expression" dxfId="20610" priority="323">
      <formula>NOT(AG39=0)</formula>
    </cfRule>
  </conditionalFormatting>
  <conditionalFormatting sqref="AF67">
    <cfRule type="expression" dxfId="20609" priority="285">
      <formula>NOT(AF67=0)</formula>
    </cfRule>
  </conditionalFormatting>
  <conditionalFormatting sqref="AH67">
    <cfRule type="expression" dxfId="20608" priority="284">
      <formula>NOT(AH67=0)</formula>
    </cfRule>
  </conditionalFormatting>
  <conditionalFormatting sqref="AL67">
    <cfRule type="expression" dxfId="20607" priority="283">
      <formula>NOT(AL67=0)</formula>
    </cfRule>
  </conditionalFormatting>
  <conditionalFormatting sqref="AM67 AP67">
    <cfRule type="expression" dxfId="20606" priority="282">
      <formula>NOT(AM67=0)</formula>
    </cfRule>
  </conditionalFormatting>
  <conditionalFormatting sqref="AR67">
    <cfRule type="expression" dxfId="20605" priority="273">
      <formula>NOT(AR67=0)</formula>
    </cfRule>
  </conditionalFormatting>
  <conditionalFormatting sqref="AI67:AJ67">
    <cfRule type="expression" dxfId="20604" priority="264">
      <formula>NOT(AI67=0)</formula>
    </cfRule>
  </conditionalFormatting>
  <conditionalFormatting sqref="AG67">
    <cfRule type="expression" dxfId="20603" priority="255">
      <formula>NOT(AG67=0)</formula>
    </cfRule>
  </conditionalFormatting>
  <conditionalFormatting sqref="N39:O39">
    <cfRule type="expression" dxfId="20602" priority="229">
      <formula>NOT(N39=0)</formula>
    </cfRule>
  </conditionalFormatting>
  <conditionalFormatting sqref="N67:O67">
    <cfRule type="expression" dxfId="20601" priority="228">
      <formula>NOT(N67=0)</formula>
    </cfRule>
  </conditionalFormatting>
  <conditionalFormatting sqref="Q39">
    <cfRule type="expression" dxfId="20600" priority="219">
      <formula>NOT(Q39=0)</formula>
    </cfRule>
  </conditionalFormatting>
  <conditionalFormatting sqref="Q67">
    <cfRule type="expression" dxfId="20599" priority="208">
      <formula>NOT(Q67=0)</formula>
    </cfRule>
  </conditionalFormatting>
  <conditionalFormatting sqref="AA39:AB39">
    <cfRule type="expression" dxfId="20598" priority="203">
      <formula>NOT(AA39=0)</formula>
    </cfRule>
  </conditionalFormatting>
  <conditionalFormatting sqref="AA67:AB67">
    <cfRule type="expression" dxfId="20597" priority="202">
      <formula>NOT(AA67=0)</formula>
    </cfRule>
  </conditionalFormatting>
  <conditionalFormatting sqref="AD39">
    <cfRule type="expression" dxfId="20596" priority="193">
      <formula>NOT(AD39=0)</formula>
    </cfRule>
  </conditionalFormatting>
  <conditionalFormatting sqref="AD67">
    <cfRule type="expression" dxfId="20595" priority="182">
      <formula>NOT(AD67=0)</formula>
    </cfRule>
  </conditionalFormatting>
  <conditionalFormatting sqref="AN39:AO39">
    <cfRule type="expression" dxfId="20594" priority="177">
      <formula>NOT(AN39=0)</formula>
    </cfRule>
  </conditionalFormatting>
  <conditionalFormatting sqref="AN67:AO67">
    <cfRule type="expression" dxfId="20593" priority="176">
      <formula>NOT(AN67=0)</formula>
    </cfRule>
  </conditionalFormatting>
  <conditionalFormatting sqref="AQ39">
    <cfRule type="expression" dxfId="20592" priority="167">
      <formula>NOT(AQ39=0)</formula>
    </cfRule>
  </conditionalFormatting>
  <conditionalFormatting sqref="AQ67">
    <cfRule type="expression" dxfId="20591" priority="156">
      <formula>NOT(AQ67=0)</formula>
    </cfRule>
  </conditionalFormatting>
  <conditionalFormatting sqref="K39">
    <cfRule type="expression" dxfId="20590" priority="81">
      <formula>NOT(K39=0)</formula>
    </cfRule>
  </conditionalFormatting>
  <conditionalFormatting sqref="K67">
    <cfRule type="expression" dxfId="20589" priority="71">
      <formula>NOT(K67=0)</formula>
    </cfRule>
  </conditionalFormatting>
  <conditionalFormatting sqref="AK39">
    <cfRule type="expression" dxfId="20588" priority="43">
      <formula>NOT(AK39=0)</formula>
    </cfRule>
  </conditionalFormatting>
  <conditionalFormatting sqref="AK67">
    <cfRule type="expression" dxfId="20587" priority="34">
      <formula>NOT(AK67=0)</formula>
    </cfRule>
  </conditionalFormatting>
  <conditionalFormatting sqref="X39">
    <cfRule type="expression" dxfId="20586" priority="21">
      <formula>NOT(X39=0)</formula>
    </cfRule>
  </conditionalFormatting>
  <conditionalFormatting sqref="X67">
    <cfRule type="expression" dxfId="20585" priority="12">
      <formula>NOT(X67=0)</formula>
    </cfRule>
  </conditionalFormatting>
  <conditionalFormatting sqref="F14">
    <cfRule type="expression" dxfId="3554" priority="2991" stopIfTrue="1">
      <formula>LEN(TRIM($F$14))=0</formula>
    </cfRule>
  </conditionalFormatting>
  <conditionalFormatting sqref="G14">
    <cfRule type="expression" dxfId="3553" priority="2992" stopIfTrue="1">
      <formula>LEN(TRIM($G$14))=0</formula>
    </cfRule>
  </conditionalFormatting>
  <conditionalFormatting sqref="H14">
    <cfRule type="expression" dxfId="3552" priority="2993" stopIfTrue="1">
      <formula>LEN(TRIM($H$14))=0</formula>
    </cfRule>
  </conditionalFormatting>
  <conditionalFormatting sqref="I14">
    <cfRule type="expression" dxfId="3551" priority="2994" stopIfTrue="1">
      <formula>LEN(TRIM($I$14))=0</formula>
    </cfRule>
  </conditionalFormatting>
  <conditionalFormatting sqref="J14">
    <cfRule type="expression" dxfId="3550" priority="2995" stopIfTrue="1">
      <formula>LEN(TRIM($J$14))=0</formula>
    </cfRule>
  </conditionalFormatting>
  <conditionalFormatting sqref="K14">
    <cfRule type="expression" dxfId="3549" priority="2996" stopIfTrue="1">
      <formula>LEN(TRIM($K$14))=0</formula>
    </cfRule>
  </conditionalFormatting>
  <conditionalFormatting sqref="L14">
    <cfRule type="expression" dxfId="3548" priority="2997" stopIfTrue="1">
      <formula>LEN(TRIM($L$14))=0</formula>
    </cfRule>
  </conditionalFormatting>
  <conditionalFormatting sqref="Q14">
    <cfRule type="expression" dxfId="3547" priority="2998" stopIfTrue="1">
      <formula>LEN(TRIM($Q$14))=0</formula>
    </cfRule>
  </conditionalFormatting>
  <conditionalFormatting sqref="R14">
    <cfRule type="expression" dxfId="3546" priority="2999" stopIfTrue="1">
      <formula>LEN(TRIM($R$14))=0</formula>
    </cfRule>
  </conditionalFormatting>
  <conditionalFormatting sqref="S14">
    <cfRule type="expression" dxfId="3545" priority="3000" stopIfTrue="1">
      <formula>LEN(TRIM($S$14))=0</formula>
    </cfRule>
  </conditionalFormatting>
  <conditionalFormatting sqref="T14">
    <cfRule type="expression" dxfId="3544" priority="3001" stopIfTrue="1">
      <formula>LEN(TRIM($T$14))=0</formula>
    </cfRule>
  </conditionalFormatting>
  <conditionalFormatting sqref="U14">
    <cfRule type="expression" dxfId="3543" priority="3002" stopIfTrue="1">
      <formula>LEN(TRIM($U$14))=0</formula>
    </cfRule>
  </conditionalFormatting>
  <conditionalFormatting sqref="V14">
    <cfRule type="expression" dxfId="3542" priority="3003" stopIfTrue="1">
      <formula>LEN(TRIM($V$14))=0</formula>
    </cfRule>
  </conditionalFormatting>
  <conditionalFormatting sqref="W14">
    <cfRule type="expression" dxfId="3541" priority="3004" stopIfTrue="1">
      <formula>LEN(TRIM($W$14))=0</formula>
    </cfRule>
  </conditionalFormatting>
  <conditionalFormatting sqref="X14">
    <cfRule type="expression" dxfId="3540" priority="3005" stopIfTrue="1">
      <formula>LEN(TRIM($X$14))=0</formula>
    </cfRule>
  </conditionalFormatting>
  <conditionalFormatting sqref="Y14">
    <cfRule type="expression" dxfId="3539" priority="3006" stopIfTrue="1">
      <formula>LEN(TRIM($Y$14))=0</formula>
    </cfRule>
  </conditionalFormatting>
  <conditionalFormatting sqref="AD14">
    <cfRule type="expression" dxfId="3538" priority="3007" stopIfTrue="1">
      <formula>LEN(TRIM($AD$14))=0</formula>
    </cfRule>
  </conditionalFormatting>
  <conditionalFormatting sqref="AE14">
    <cfRule type="expression" dxfId="3537" priority="3008" stopIfTrue="1">
      <formula>LEN(TRIM($AE$14))=0</formula>
    </cfRule>
  </conditionalFormatting>
  <conditionalFormatting sqref="AF14">
    <cfRule type="expression" dxfId="3536" priority="3009" stopIfTrue="1">
      <formula>LEN(TRIM($AF$14))=0</formula>
    </cfRule>
  </conditionalFormatting>
  <conditionalFormatting sqref="AG14">
    <cfRule type="expression" dxfId="3535" priority="3010" stopIfTrue="1">
      <formula>LEN(TRIM($AG$14))=0</formula>
    </cfRule>
  </conditionalFormatting>
  <conditionalFormatting sqref="AH14">
    <cfRule type="expression" dxfId="3534" priority="3011" stopIfTrue="1">
      <formula>LEN(TRIM($AH$14))=0</formula>
    </cfRule>
  </conditionalFormatting>
  <conditionalFormatting sqref="AI14">
    <cfRule type="expression" dxfId="3533" priority="3012" stopIfTrue="1">
      <formula>LEN(TRIM($AI$14))=0</formula>
    </cfRule>
  </conditionalFormatting>
  <conditionalFormatting sqref="AJ14">
    <cfRule type="expression" dxfId="3532" priority="3013" stopIfTrue="1">
      <formula>LEN(TRIM($AJ$14))=0</formula>
    </cfRule>
  </conditionalFormatting>
  <conditionalFormatting sqref="AK14">
    <cfRule type="expression" dxfId="3531" priority="3014" stopIfTrue="1">
      <formula>LEN(TRIM($AK$14))=0</formula>
    </cfRule>
  </conditionalFormatting>
  <conditionalFormatting sqref="AL14">
    <cfRule type="expression" dxfId="3530" priority="3015" stopIfTrue="1">
      <formula>LEN(TRIM($AL$14))=0</formula>
    </cfRule>
  </conditionalFormatting>
  <conditionalFormatting sqref="AQ14">
    <cfRule type="expression" dxfId="3529" priority="3016" stopIfTrue="1">
      <formula>LEN(TRIM($AQ$14))=0</formula>
    </cfRule>
  </conditionalFormatting>
  <conditionalFormatting sqref="AR14">
    <cfRule type="expression" dxfId="3528" priority="3017" stopIfTrue="1">
      <formula>LEN(TRIM($AR$14))=0</formula>
    </cfRule>
  </conditionalFormatting>
  <conditionalFormatting sqref="F17">
    <cfRule type="expression" dxfId="3527" priority="3018" stopIfTrue="1">
      <formula>LEN(TRIM($F$17))=0</formula>
    </cfRule>
  </conditionalFormatting>
  <conditionalFormatting sqref="G17">
    <cfRule type="expression" dxfId="3526" priority="3019" stopIfTrue="1">
      <formula>LEN(TRIM($G$17))=0</formula>
    </cfRule>
  </conditionalFormatting>
  <conditionalFormatting sqref="H17">
    <cfRule type="expression" dxfId="3525" priority="3020" stopIfTrue="1">
      <formula>LEN(TRIM($H$17))=0</formula>
    </cfRule>
  </conditionalFormatting>
  <conditionalFormatting sqref="I17">
    <cfRule type="expression" dxfId="3524" priority="3021" stopIfTrue="1">
      <formula>LEN(TRIM($I$17))=0</formula>
    </cfRule>
  </conditionalFormatting>
  <conditionalFormatting sqref="J17">
    <cfRule type="expression" dxfId="3523" priority="3022" stopIfTrue="1">
      <formula>LEN(TRIM($J$17))=0</formula>
    </cfRule>
  </conditionalFormatting>
  <conditionalFormatting sqref="K17">
    <cfRule type="expression" dxfId="3522" priority="3023" stopIfTrue="1">
      <formula>LEN(TRIM($K$17))=0</formula>
    </cfRule>
  </conditionalFormatting>
  <conditionalFormatting sqref="L17">
    <cfRule type="expression" dxfId="3521" priority="3024" stopIfTrue="1">
      <formula>LEN(TRIM($L$17))=0</formula>
    </cfRule>
  </conditionalFormatting>
  <conditionalFormatting sqref="F18">
    <cfRule type="expression" dxfId="3520" priority="3025" stopIfTrue="1">
      <formula>LEN(TRIM($F$18))=0</formula>
    </cfRule>
  </conditionalFormatting>
  <conditionalFormatting sqref="G18">
    <cfRule type="expression" dxfId="3519" priority="3026" stopIfTrue="1">
      <formula>LEN(TRIM($G$18))=0</formula>
    </cfRule>
  </conditionalFormatting>
  <conditionalFormatting sqref="H18">
    <cfRule type="expression" dxfId="3518" priority="3027" stopIfTrue="1">
      <formula>LEN(TRIM($H$18))=0</formula>
    </cfRule>
  </conditionalFormatting>
  <conditionalFormatting sqref="I18">
    <cfRule type="expression" dxfId="3517" priority="3028" stopIfTrue="1">
      <formula>LEN(TRIM($I$18))=0</formula>
    </cfRule>
  </conditionalFormatting>
  <conditionalFormatting sqref="J18">
    <cfRule type="expression" dxfId="3516" priority="3029" stopIfTrue="1">
      <formula>LEN(TRIM($J$18))=0</formula>
    </cfRule>
  </conditionalFormatting>
  <conditionalFormatting sqref="K18">
    <cfRule type="expression" dxfId="3515" priority="3030" stopIfTrue="1">
      <formula>LEN(TRIM($K$18))=0</formula>
    </cfRule>
  </conditionalFormatting>
  <conditionalFormatting sqref="L18">
    <cfRule type="expression" dxfId="3514" priority="3031" stopIfTrue="1">
      <formula>LEN(TRIM($L$18))=0</formula>
    </cfRule>
  </conditionalFormatting>
  <conditionalFormatting sqref="F19">
    <cfRule type="expression" dxfId="3513" priority="3032" stopIfTrue="1">
      <formula>LEN(TRIM($F$19))=0</formula>
    </cfRule>
  </conditionalFormatting>
  <conditionalFormatting sqref="G19">
    <cfRule type="expression" dxfId="3512" priority="3033" stopIfTrue="1">
      <formula>LEN(TRIM($G$19))=0</formula>
    </cfRule>
  </conditionalFormatting>
  <conditionalFormatting sqref="H19">
    <cfRule type="expression" dxfId="3511" priority="3034" stopIfTrue="1">
      <formula>LEN(TRIM($H$19))=0</formula>
    </cfRule>
  </conditionalFormatting>
  <conditionalFormatting sqref="I19">
    <cfRule type="expression" dxfId="3510" priority="3035" stopIfTrue="1">
      <formula>LEN(TRIM($I$19))=0</formula>
    </cfRule>
  </conditionalFormatting>
  <conditionalFormatting sqref="J19">
    <cfRule type="expression" dxfId="3509" priority="3036" stopIfTrue="1">
      <formula>LEN(TRIM($J$19))=0</formula>
    </cfRule>
  </conditionalFormatting>
  <conditionalFormatting sqref="K19">
    <cfRule type="expression" dxfId="3508" priority="3037" stopIfTrue="1">
      <formula>LEN(TRIM($K$19))=0</formula>
    </cfRule>
  </conditionalFormatting>
  <conditionalFormatting sqref="L19">
    <cfRule type="expression" dxfId="3507" priority="3038" stopIfTrue="1">
      <formula>LEN(TRIM($L$19))=0</formula>
    </cfRule>
  </conditionalFormatting>
  <conditionalFormatting sqref="F20">
    <cfRule type="expression" dxfId="3506" priority="3039" stopIfTrue="1">
      <formula>LEN(TRIM($F$20))=0</formula>
    </cfRule>
  </conditionalFormatting>
  <conditionalFormatting sqref="G20">
    <cfRule type="expression" dxfId="3505" priority="3040" stopIfTrue="1">
      <formula>LEN(TRIM($G$20))=0</formula>
    </cfRule>
  </conditionalFormatting>
  <conditionalFormatting sqref="H20">
    <cfRule type="expression" dxfId="3504" priority="3041" stopIfTrue="1">
      <formula>LEN(TRIM($H$20))=0</formula>
    </cfRule>
  </conditionalFormatting>
  <conditionalFormatting sqref="I20">
    <cfRule type="expression" dxfId="3503" priority="3042" stopIfTrue="1">
      <formula>LEN(TRIM($I$20))=0</formula>
    </cfRule>
  </conditionalFormatting>
  <conditionalFormatting sqref="J20">
    <cfRule type="expression" dxfId="3502" priority="3043" stopIfTrue="1">
      <formula>LEN(TRIM($J$20))=0</formula>
    </cfRule>
  </conditionalFormatting>
  <conditionalFormatting sqref="K20">
    <cfRule type="expression" dxfId="3501" priority="3044" stopIfTrue="1">
      <formula>LEN(TRIM($K$20))=0</formula>
    </cfRule>
  </conditionalFormatting>
  <conditionalFormatting sqref="L20">
    <cfRule type="expression" dxfId="3500" priority="3045" stopIfTrue="1">
      <formula>LEN(TRIM($L$20))=0</formula>
    </cfRule>
  </conditionalFormatting>
  <conditionalFormatting sqref="Q17">
    <cfRule type="expression" dxfId="3499" priority="3046" stopIfTrue="1">
      <formula>LEN(TRIM($Q$17))=0</formula>
    </cfRule>
  </conditionalFormatting>
  <conditionalFormatting sqref="R17">
    <cfRule type="expression" dxfId="3498" priority="3047" stopIfTrue="1">
      <formula>LEN(TRIM($R$17))=0</formula>
    </cfRule>
  </conditionalFormatting>
  <conditionalFormatting sqref="S17">
    <cfRule type="expression" dxfId="3497" priority="3048" stopIfTrue="1">
      <formula>LEN(TRIM($S$17))=0</formula>
    </cfRule>
  </conditionalFormatting>
  <conditionalFormatting sqref="T17">
    <cfRule type="expression" dxfId="3496" priority="3049" stopIfTrue="1">
      <formula>LEN(TRIM($T$17))=0</formula>
    </cfRule>
  </conditionalFormatting>
  <conditionalFormatting sqref="U17">
    <cfRule type="expression" dxfId="3495" priority="3050" stopIfTrue="1">
      <formula>LEN(TRIM($U$17))=0</formula>
    </cfRule>
  </conditionalFormatting>
  <conditionalFormatting sqref="V17">
    <cfRule type="expression" dxfId="3494" priority="3051" stopIfTrue="1">
      <formula>LEN(TRIM($V$17))=0</formula>
    </cfRule>
  </conditionalFormatting>
  <conditionalFormatting sqref="W17">
    <cfRule type="expression" dxfId="3493" priority="3052" stopIfTrue="1">
      <formula>LEN(TRIM($W$17))=0</formula>
    </cfRule>
  </conditionalFormatting>
  <conditionalFormatting sqref="X17">
    <cfRule type="expression" dxfId="3492" priority="3053" stopIfTrue="1">
      <formula>LEN(TRIM($X$17))=0</formula>
    </cfRule>
  </conditionalFormatting>
  <conditionalFormatting sqref="Y17">
    <cfRule type="expression" dxfId="3491" priority="3054" stopIfTrue="1">
      <formula>LEN(TRIM($Y$17))=0</formula>
    </cfRule>
  </conditionalFormatting>
  <conditionalFormatting sqref="Q18">
    <cfRule type="expression" dxfId="3490" priority="3055" stopIfTrue="1">
      <formula>LEN(TRIM($Q$18))=0</formula>
    </cfRule>
  </conditionalFormatting>
  <conditionalFormatting sqref="R18">
    <cfRule type="expression" dxfId="3489" priority="3056" stopIfTrue="1">
      <formula>LEN(TRIM($R$18))=0</formula>
    </cfRule>
  </conditionalFormatting>
  <conditionalFormatting sqref="S18">
    <cfRule type="expression" dxfId="3488" priority="3057" stopIfTrue="1">
      <formula>LEN(TRIM($S$18))=0</formula>
    </cfRule>
  </conditionalFormatting>
  <conditionalFormatting sqref="T18">
    <cfRule type="expression" dxfId="3487" priority="3058" stopIfTrue="1">
      <formula>LEN(TRIM($T$18))=0</formula>
    </cfRule>
  </conditionalFormatting>
  <conditionalFormatting sqref="U18">
    <cfRule type="expression" dxfId="3486" priority="3059" stopIfTrue="1">
      <formula>LEN(TRIM($U$18))=0</formula>
    </cfRule>
  </conditionalFormatting>
  <conditionalFormatting sqref="V18">
    <cfRule type="expression" dxfId="3485" priority="3060" stopIfTrue="1">
      <formula>LEN(TRIM($V$18))=0</formula>
    </cfRule>
  </conditionalFormatting>
  <conditionalFormatting sqref="W18">
    <cfRule type="expression" dxfId="3484" priority="3061" stopIfTrue="1">
      <formula>LEN(TRIM($W$18))=0</formula>
    </cfRule>
  </conditionalFormatting>
  <conditionalFormatting sqref="X18">
    <cfRule type="expression" dxfId="3483" priority="3062" stopIfTrue="1">
      <formula>LEN(TRIM($X$18))=0</formula>
    </cfRule>
  </conditionalFormatting>
  <conditionalFormatting sqref="Y18">
    <cfRule type="expression" dxfId="3482" priority="3063" stopIfTrue="1">
      <formula>LEN(TRIM($Y$18))=0</formula>
    </cfRule>
  </conditionalFormatting>
  <conditionalFormatting sqref="Q19">
    <cfRule type="expression" dxfId="3481" priority="3064" stopIfTrue="1">
      <formula>LEN(TRIM($Q$19))=0</formula>
    </cfRule>
  </conditionalFormatting>
  <conditionalFormatting sqref="R19">
    <cfRule type="expression" dxfId="3480" priority="3065" stopIfTrue="1">
      <formula>LEN(TRIM($R$19))=0</formula>
    </cfRule>
  </conditionalFormatting>
  <conditionalFormatting sqref="S19">
    <cfRule type="expression" dxfId="3479" priority="3066" stopIfTrue="1">
      <formula>LEN(TRIM($S$19))=0</formula>
    </cfRule>
  </conditionalFormatting>
  <conditionalFormatting sqref="T19">
    <cfRule type="expression" dxfId="3478" priority="3067" stopIfTrue="1">
      <formula>LEN(TRIM($T$19))=0</formula>
    </cfRule>
  </conditionalFormatting>
  <conditionalFormatting sqref="U19">
    <cfRule type="expression" dxfId="3477" priority="3068" stopIfTrue="1">
      <formula>LEN(TRIM($U$19))=0</formula>
    </cfRule>
  </conditionalFormatting>
  <conditionalFormatting sqref="V19">
    <cfRule type="expression" dxfId="3476" priority="3069" stopIfTrue="1">
      <formula>LEN(TRIM($V$19))=0</formula>
    </cfRule>
  </conditionalFormatting>
  <conditionalFormatting sqref="W19">
    <cfRule type="expression" dxfId="3475" priority="3070" stopIfTrue="1">
      <formula>LEN(TRIM($W$19))=0</formula>
    </cfRule>
  </conditionalFormatting>
  <conditionalFormatting sqref="X19">
    <cfRule type="expression" dxfId="3474" priority="3071" stopIfTrue="1">
      <formula>LEN(TRIM($X$19))=0</formula>
    </cfRule>
  </conditionalFormatting>
  <conditionalFormatting sqref="Y19">
    <cfRule type="expression" dxfId="3473" priority="3072" stopIfTrue="1">
      <formula>LEN(TRIM($Y$19))=0</formula>
    </cfRule>
  </conditionalFormatting>
  <conditionalFormatting sqref="Q20">
    <cfRule type="expression" dxfId="3472" priority="3073" stopIfTrue="1">
      <formula>LEN(TRIM($Q$20))=0</formula>
    </cfRule>
  </conditionalFormatting>
  <conditionalFormatting sqref="R20">
    <cfRule type="expression" dxfId="3471" priority="3074" stopIfTrue="1">
      <formula>LEN(TRIM($R$20))=0</formula>
    </cfRule>
  </conditionalFormatting>
  <conditionalFormatting sqref="S20">
    <cfRule type="expression" dxfId="3470" priority="3075" stopIfTrue="1">
      <formula>LEN(TRIM($S$20))=0</formula>
    </cfRule>
  </conditionalFormatting>
  <conditionalFormatting sqref="T20">
    <cfRule type="expression" dxfId="3469" priority="3076" stopIfTrue="1">
      <formula>LEN(TRIM($T$20))=0</formula>
    </cfRule>
  </conditionalFormatting>
  <conditionalFormatting sqref="U20">
    <cfRule type="expression" dxfId="3468" priority="3077" stopIfTrue="1">
      <formula>LEN(TRIM($U$20))=0</formula>
    </cfRule>
  </conditionalFormatting>
  <conditionalFormatting sqref="V20">
    <cfRule type="expression" dxfId="3467" priority="3078" stopIfTrue="1">
      <formula>LEN(TRIM($V$20))=0</formula>
    </cfRule>
  </conditionalFormatting>
  <conditionalFormatting sqref="W20">
    <cfRule type="expression" dxfId="3466" priority="3079" stopIfTrue="1">
      <formula>LEN(TRIM($W$20))=0</formula>
    </cfRule>
  </conditionalFormatting>
  <conditionalFormatting sqref="X20">
    <cfRule type="expression" dxfId="3465" priority="3080" stopIfTrue="1">
      <formula>LEN(TRIM($X$20))=0</formula>
    </cfRule>
  </conditionalFormatting>
  <conditionalFormatting sqref="Y20">
    <cfRule type="expression" dxfId="3464" priority="3081" stopIfTrue="1">
      <formula>LEN(TRIM($Y$20))=0</formula>
    </cfRule>
  </conditionalFormatting>
  <conditionalFormatting sqref="AD17">
    <cfRule type="expression" dxfId="3463" priority="3082" stopIfTrue="1">
      <formula>LEN(TRIM($AD$17))=0</formula>
    </cfRule>
  </conditionalFormatting>
  <conditionalFormatting sqref="AE17">
    <cfRule type="expression" dxfId="3462" priority="3083" stopIfTrue="1">
      <formula>LEN(TRIM($AE$17))=0</formula>
    </cfRule>
  </conditionalFormatting>
  <conditionalFormatting sqref="AF17">
    <cfRule type="expression" dxfId="3461" priority="3084" stopIfTrue="1">
      <formula>LEN(TRIM($AF$17))=0</formula>
    </cfRule>
  </conditionalFormatting>
  <conditionalFormatting sqref="AG17">
    <cfRule type="expression" dxfId="3460" priority="3085" stopIfTrue="1">
      <formula>LEN(TRIM($AG$17))=0</formula>
    </cfRule>
  </conditionalFormatting>
  <conditionalFormatting sqref="AH17">
    <cfRule type="expression" dxfId="3459" priority="3086" stopIfTrue="1">
      <formula>LEN(TRIM($AH$17))=0</formula>
    </cfRule>
  </conditionalFormatting>
  <conditionalFormatting sqref="AI17">
    <cfRule type="expression" dxfId="3458" priority="3087" stopIfTrue="1">
      <formula>LEN(TRIM($AI$17))=0</formula>
    </cfRule>
  </conditionalFormatting>
  <conditionalFormatting sqref="AJ17">
    <cfRule type="expression" dxfId="3457" priority="3088" stopIfTrue="1">
      <formula>LEN(TRIM($AJ$17))=0</formula>
    </cfRule>
  </conditionalFormatting>
  <conditionalFormatting sqref="AK17">
    <cfRule type="expression" dxfId="3456" priority="3089" stopIfTrue="1">
      <formula>LEN(TRIM($AK$17))=0</formula>
    </cfRule>
  </conditionalFormatting>
  <conditionalFormatting sqref="AL17">
    <cfRule type="expression" dxfId="3455" priority="3090" stopIfTrue="1">
      <formula>LEN(TRIM($AL$17))=0</formula>
    </cfRule>
  </conditionalFormatting>
  <conditionalFormatting sqref="AD18">
    <cfRule type="expression" dxfId="3454" priority="3091" stopIfTrue="1">
      <formula>LEN(TRIM($AD$18))=0</formula>
    </cfRule>
  </conditionalFormatting>
  <conditionalFormatting sqref="AE18">
    <cfRule type="expression" dxfId="3453" priority="3092" stopIfTrue="1">
      <formula>LEN(TRIM($AE$18))=0</formula>
    </cfRule>
  </conditionalFormatting>
  <conditionalFormatting sqref="AF18">
    <cfRule type="expression" dxfId="3452" priority="3093" stopIfTrue="1">
      <formula>LEN(TRIM($AF$18))=0</formula>
    </cfRule>
  </conditionalFormatting>
  <conditionalFormatting sqref="AG18">
    <cfRule type="expression" dxfId="3451" priority="3094" stopIfTrue="1">
      <formula>LEN(TRIM($AG$18))=0</formula>
    </cfRule>
  </conditionalFormatting>
  <conditionalFormatting sqref="AH18">
    <cfRule type="expression" dxfId="3450" priority="3095" stopIfTrue="1">
      <formula>LEN(TRIM($AH$18))=0</formula>
    </cfRule>
  </conditionalFormatting>
  <conditionalFormatting sqref="AI18">
    <cfRule type="expression" dxfId="3449" priority="3096" stopIfTrue="1">
      <formula>LEN(TRIM($AI$18))=0</formula>
    </cfRule>
  </conditionalFormatting>
  <conditionalFormatting sqref="AJ18">
    <cfRule type="expression" dxfId="3448" priority="3097" stopIfTrue="1">
      <formula>LEN(TRIM($AJ$18))=0</formula>
    </cfRule>
  </conditionalFormatting>
  <conditionalFormatting sqref="AK18">
    <cfRule type="expression" dxfId="3447" priority="3098" stopIfTrue="1">
      <formula>LEN(TRIM($AK$18))=0</formula>
    </cfRule>
  </conditionalFormatting>
  <conditionalFormatting sqref="AL18">
    <cfRule type="expression" dxfId="3446" priority="3099" stopIfTrue="1">
      <formula>LEN(TRIM($AL$18))=0</formula>
    </cfRule>
  </conditionalFormatting>
  <conditionalFormatting sqref="AD19">
    <cfRule type="expression" dxfId="3445" priority="3100" stopIfTrue="1">
      <formula>LEN(TRIM($AD$19))=0</formula>
    </cfRule>
  </conditionalFormatting>
  <conditionalFormatting sqref="AE19">
    <cfRule type="expression" dxfId="3444" priority="3101" stopIfTrue="1">
      <formula>LEN(TRIM($AE$19))=0</formula>
    </cfRule>
  </conditionalFormatting>
  <conditionalFormatting sqref="AF19">
    <cfRule type="expression" dxfId="3443" priority="3102" stopIfTrue="1">
      <formula>LEN(TRIM($AF$19))=0</formula>
    </cfRule>
  </conditionalFormatting>
  <conditionalFormatting sqref="AG19">
    <cfRule type="expression" dxfId="3442" priority="3103" stopIfTrue="1">
      <formula>LEN(TRIM($AG$19))=0</formula>
    </cfRule>
  </conditionalFormatting>
  <conditionalFormatting sqref="AH19">
    <cfRule type="expression" dxfId="3441" priority="3104" stopIfTrue="1">
      <formula>LEN(TRIM($AH$19))=0</formula>
    </cfRule>
  </conditionalFormatting>
  <conditionalFormatting sqref="AI19">
    <cfRule type="expression" dxfId="3440" priority="3105" stopIfTrue="1">
      <formula>LEN(TRIM($AI$19))=0</formula>
    </cfRule>
  </conditionalFormatting>
  <conditionalFormatting sqref="AJ19">
    <cfRule type="expression" dxfId="3439" priority="3106" stopIfTrue="1">
      <formula>LEN(TRIM($AJ$19))=0</formula>
    </cfRule>
  </conditionalFormatting>
  <conditionalFormatting sqref="AK19">
    <cfRule type="expression" dxfId="3438" priority="3107" stopIfTrue="1">
      <formula>LEN(TRIM($AK$19))=0</formula>
    </cfRule>
  </conditionalFormatting>
  <conditionalFormatting sqref="AL19">
    <cfRule type="expression" dxfId="3437" priority="3108" stopIfTrue="1">
      <formula>LEN(TRIM($AL$19))=0</formula>
    </cfRule>
  </conditionalFormatting>
  <conditionalFormatting sqref="AD20">
    <cfRule type="expression" dxfId="3436" priority="3109" stopIfTrue="1">
      <formula>LEN(TRIM($AD$20))=0</formula>
    </cfRule>
  </conditionalFormatting>
  <conditionalFormatting sqref="AE20">
    <cfRule type="expression" dxfId="3435" priority="3110" stopIfTrue="1">
      <formula>LEN(TRIM($AE$20))=0</formula>
    </cfRule>
  </conditionalFormatting>
  <conditionalFormatting sqref="AF20">
    <cfRule type="expression" dxfId="3434" priority="3111" stopIfTrue="1">
      <formula>LEN(TRIM($AF$20))=0</formula>
    </cfRule>
  </conditionalFormatting>
  <conditionalFormatting sqref="AG20">
    <cfRule type="expression" dxfId="3433" priority="3112" stopIfTrue="1">
      <formula>LEN(TRIM($AG$20))=0</formula>
    </cfRule>
  </conditionalFormatting>
  <conditionalFormatting sqref="AH20">
    <cfRule type="expression" dxfId="3432" priority="3113" stopIfTrue="1">
      <formula>LEN(TRIM($AH$20))=0</formula>
    </cfRule>
  </conditionalFormatting>
  <conditionalFormatting sqref="AI20">
    <cfRule type="expression" dxfId="3431" priority="3114" stopIfTrue="1">
      <formula>LEN(TRIM($AI$20))=0</formula>
    </cfRule>
  </conditionalFormatting>
  <conditionalFormatting sqref="AJ20">
    <cfRule type="expression" dxfId="3430" priority="3115" stopIfTrue="1">
      <formula>LEN(TRIM($AJ$20))=0</formula>
    </cfRule>
  </conditionalFormatting>
  <conditionalFormatting sqref="AK20">
    <cfRule type="expression" dxfId="3429" priority="3116" stopIfTrue="1">
      <formula>LEN(TRIM($AK$20))=0</formula>
    </cfRule>
  </conditionalFormatting>
  <conditionalFormatting sqref="AL20">
    <cfRule type="expression" dxfId="3428" priority="3117" stopIfTrue="1">
      <formula>LEN(TRIM($AL$20))=0</formula>
    </cfRule>
  </conditionalFormatting>
  <conditionalFormatting sqref="AQ17">
    <cfRule type="expression" dxfId="3427" priority="3118" stopIfTrue="1">
      <formula>LEN(TRIM($AQ$17))=0</formula>
    </cfRule>
  </conditionalFormatting>
  <conditionalFormatting sqref="AR17">
    <cfRule type="expression" dxfId="3426" priority="3119" stopIfTrue="1">
      <formula>LEN(TRIM($AR$17))=0</formula>
    </cfRule>
  </conditionalFormatting>
  <conditionalFormatting sqref="AQ18">
    <cfRule type="expression" dxfId="3425" priority="3120" stopIfTrue="1">
      <formula>LEN(TRIM($AQ$18))=0</formula>
    </cfRule>
  </conditionalFormatting>
  <conditionalFormatting sqref="AR18">
    <cfRule type="expression" dxfId="3424" priority="3121" stopIfTrue="1">
      <formula>LEN(TRIM($AR$18))=0</formula>
    </cfRule>
  </conditionalFormatting>
  <conditionalFormatting sqref="AQ19">
    <cfRule type="expression" dxfId="3423" priority="3122" stopIfTrue="1">
      <formula>LEN(TRIM($AQ$19))=0</formula>
    </cfRule>
  </conditionalFormatting>
  <conditionalFormatting sqref="AR19">
    <cfRule type="expression" dxfId="3422" priority="3123" stopIfTrue="1">
      <formula>LEN(TRIM($AR$19))=0</formula>
    </cfRule>
  </conditionalFormatting>
  <conditionalFormatting sqref="AQ20">
    <cfRule type="expression" dxfId="3421" priority="3124" stopIfTrue="1">
      <formula>LEN(TRIM($AQ$20))=0</formula>
    </cfRule>
  </conditionalFormatting>
  <conditionalFormatting sqref="AR20">
    <cfRule type="expression" dxfId="3420" priority="3125" stopIfTrue="1">
      <formula>LEN(TRIM($AR$20))=0</formula>
    </cfRule>
  </conditionalFormatting>
  <conditionalFormatting sqref="F22">
    <cfRule type="expression" dxfId="3419" priority="3126" stopIfTrue="1">
      <formula>LEN(TRIM($F$22))=0</formula>
    </cfRule>
  </conditionalFormatting>
  <conditionalFormatting sqref="G22">
    <cfRule type="expression" dxfId="3418" priority="3127" stopIfTrue="1">
      <formula>LEN(TRIM($G$22))=0</formula>
    </cfRule>
  </conditionalFormatting>
  <conditionalFormatting sqref="H22">
    <cfRule type="expression" dxfId="3417" priority="3128" stopIfTrue="1">
      <formula>LEN(TRIM($H$22))=0</formula>
    </cfRule>
  </conditionalFormatting>
  <conditionalFormatting sqref="I22">
    <cfRule type="expression" dxfId="3416" priority="3129" stopIfTrue="1">
      <formula>LEN(TRIM($I$22))=0</formula>
    </cfRule>
  </conditionalFormatting>
  <conditionalFormatting sqref="J22">
    <cfRule type="expression" dxfId="3415" priority="3130" stopIfTrue="1">
      <formula>LEN(TRIM($J$22))=0</formula>
    </cfRule>
  </conditionalFormatting>
  <conditionalFormatting sqref="K22">
    <cfRule type="expression" dxfId="3414" priority="3131" stopIfTrue="1">
      <formula>LEN(TRIM($K$22))=0</formula>
    </cfRule>
  </conditionalFormatting>
  <conditionalFormatting sqref="L22">
    <cfRule type="expression" dxfId="3413" priority="3132" stopIfTrue="1">
      <formula>LEN(TRIM($L$22))=0</formula>
    </cfRule>
  </conditionalFormatting>
  <conditionalFormatting sqref="F23">
    <cfRule type="expression" dxfId="3412" priority="3133" stopIfTrue="1">
      <formula>LEN(TRIM($F$23))=0</formula>
    </cfRule>
  </conditionalFormatting>
  <conditionalFormatting sqref="G23">
    <cfRule type="expression" dxfId="3411" priority="3134" stopIfTrue="1">
      <formula>LEN(TRIM($G$23))=0</formula>
    </cfRule>
  </conditionalFormatting>
  <conditionalFormatting sqref="H23">
    <cfRule type="expression" dxfId="3410" priority="3135" stopIfTrue="1">
      <formula>LEN(TRIM($H$23))=0</formula>
    </cfRule>
  </conditionalFormatting>
  <conditionalFormatting sqref="I23">
    <cfRule type="expression" dxfId="3409" priority="3136" stopIfTrue="1">
      <formula>LEN(TRIM($I$23))=0</formula>
    </cfRule>
  </conditionalFormatting>
  <conditionalFormatting sqref="J23">
    <cfRule type="expression" dxfId="3408" priority="3137" stopIfTrue="1">
      <formula>LEN(TRIM($J$23))=0</formula>
    </cfRule>
  </conditionalFormatting>
  <conditionalFormatting sqref="K23">
    <cfRule type="expression" dxfId="3407" priority="3138" stopIfTrue="1">
      <formula>LEN(TRIM($K$23))=0</formula>
    </cfRule>
  </conditionalFormatting>
  <conditionalFormatting sqref="L23">
    <cfRule type="expression" dxfId="3406" priority="3139" stopIfTrue="1">
      <formula>LEN(TRIM($L$23))=0</formula>
    </cfRule>
  </conditionalFormatting>
  <conditionalFormatting sqref="F24">
    <cfRule type="expression" dxfId="3405" priority="3140" stopIfTrue="1">
      <formula>LEN(TRIM($F$24))=0</formula>
    </cfRule>
  </conditionalFormatting>
  <conditionalFormatting sqref="G24">
    <cfRule type="expression" dxfId="3404" priority="3141" stopIfTrue="1">
      <formula>LEN(TRIM($G$24))=0</formula>
    </cfRule>
  </conditionalFormatting>
  <conditionalFormatting sqref="H24">
    <cfRule type="expression" dxfId="3403" priority="3142" stopIfTrue="1">
      <formula>LEN(TRIM($H$24))=0</formula>
    </cfRule>
  </conditionalFormatting>
  <conditionalFormatting sqref="I24">
    <cfRule type="expression" dxfId="3402" priority="3143" stopIfTrue="1">
      <formula>LEN(TRIM($I$24))=0</formula>
    </cfRule>
  </conditionalFormatting>
  <conditionalFormatting sqref="J24">
    <cfRule type="expression" dxfId="3401" priority="3144" stopIfTrue="1">
      <formula>LEN(TRIM($J$24))=0</formula>
    </cfRule>
  </conditionalFormatting>
  <conditionalFormatting sqref="K24">
    <cfRule type="expression" dxfId="3400" priority="3145" stopIfTrue="1">
      <formula>LEN(TRIM($K$24))=0</formula>
    </cfRule>
  </conditionalFormatting>
  <conditionalFormatting sqref="L24">
    <cfRule type="expression" dxfId="3399" priority="3146" stopIfTrue="1">
      <formula>LEN(TRIM($L$24))=0</formula>
    </cfRule>
  </conditionalFormatting>
  <conditionalFormatting sqref="Q22">
    <cfRule type="expression" dxfId="3398" priority="3147" stopIfTrue="1">
      <formula>LEN(TRIM($Q$22))=0</formula>
    </cfRule>
  </conditionalFormatting>
  <conditionalFormatting sqref="R22">
    <cfRule type="expression" dxfId="3397" priority="3148" stopIfTrue="1">
      <formula>LEN(TRIM($R$22))=0</formula>
    </cfRule>
  </conditionalFormatting>
  <conditionalFormatting sqref="S22">
    <cfRule type="expression" dxfId="3396" priority="3149" stopIfTrue="1">
      <formula>LEN(TRIM($S$22))=0</formula>
    </cfRule>
  </conditionalFormatting>
  <conditionalFormatting sqref="T22">
    <cfRule type="expression" dxfId="3395" priority="3150" stopIfTrue="1">
      <formula>LEN(TRIM($T$22))=0</formula>
    </cfRule>
  </conditionalFormatting>
  <conditionalFormatting sqref="U22">
    <cfRule type="expression" dxfId="3394" priority="3151" stopIfTrue="1">
      <formula>LEN(TRIM($U$22))=0</formula>
    </cfRule>
  </conditionalFormatting>
  <conditionalFormatting sqref="V22">
    <cfRule type="expression" dxfId="3393" priority="3152" stopIfTrue="1">
      <formula>LEN(TRIM($V$22))=0</formula>
    </cfRule>
  </conditionalFormatting>
  <conditionalFormatting sqref="W22">
    <cfRule type="expression" dxfId="3392" priority="3153" stopIfTrue="1">
      <formula>LEN(TRIM($W$22))=0</formula>
    </cfRule>
  </conditionalFormatting>
  <conditionalFormatting sqref="X22">
    <cfRule type="expression" dxfId="3391" priority="3154" stopIfTrue="1">
      <formula>LEN(TRIM($X$22))=0</formula>
    </cfRule>
  </conditionalFormatting>
  <conditionalFormatting sqref="Y22">
    <cfRule type="expression" dxfId="3390" priority="3155" stopIfTrue="1">
      <formula>LEN(TRIM($Y$22))=0</formula>
    </cfRule>
  </conditionalFormatting>
  <conditionalFormatting sqref="Q23">
    <cfRule type="expression" dxfId="3389" priority="3156" stopIfTrue="1">
      <formula>LEN(TRIM($Q$23))=0</formula>
    </cfRule>
  </conditionalFormatting>
  <conditionalFormatting sqref="R23">
    <cfRule type="expression" dxfId="3388" priority="3157" stopIfTrue="1">
      <formula>LEN(TRIM($R$23))=0</formula>
    </cfRule>
  </conditionalFormatting>
  <conditionalFormatting sqref="S23">
    <cfRule type="expression" dxfId="3387" priority="3158" stopIfTrue="1">
      <formula>LEN(TRIM($S$23))=0</formula>
    </cfRule>
  </conditionalFormatting>
  <conditionalFormatting sqref="T23">
    <cfRule type="expression" dxfId="3386" priority="3159" stopIfTrue="1">
      <formula>LEN(TRIM($T$23))=0</formula>
    </cfRule>
  </conditionalFormatting>
  <conditionalFormatting sqref="U23">
    <cfRule type="expression" dxfId="3385" priority="3160" stopIfTrue="1">
      <formula>LEN(TRIM($U$23))=0</formula>
    </cfRule>
  </conditionalFormatting>
  <conditionalFormatting sqref="V23">
    <cfRule type="expression" dxfId="3384" priority="3161" stopIfTrue="1">
      <formula>LEN(TRIM($V$23))=0</formula>
    </cfRule>
  </conditionalFormatting>
  <conditionalFormatting sqref="W23">
    <cfRule type="expression" dxfId="3383" priority="3162" stopIfTrue="1">
      <formula>LEN(TRIM($W$23))=0</formula>
    </cfRule>
  </conditionalFormatting>
  <conditionalFormatting sqref="X23">
    <cfRule type="expression" dxfId="3382" priority="3163" stopIfTrue="1">
      <formula>LEN(TRIM($X$23))=0</formula>
    </cfRule>
  </conditionalFormatting>
  <conditionalFormatting sqref="Y23">
    <cfRule type="expression" dxfId="3381" priority="3164" stopIfTrue="1">
      <formula>LEN(TRIM($Y$23))=0</formula>
    </cfRule>
  </conditionalFormatting>
  <conditionalFormatting sqref="Q24">
    <cfRule type="expression" dxfId="3380" priority="3165" stopIfTrue="1">
      <formula>LEN(TRIM($Q$24))=0</formula>
    </cfRule>
  </conditionalFormatting>
  <conditionalFormatting sqref="R24">
    <cfRule type="expression" dxfId="3379" priority="3166" stopIfTrue="1">
      <formula>LEN(TRIM($R$24))=0</formula>
    </cfRule>
  </conditionalFormatting>
  <conditionalFormatting sqref="S24">
    <cfRule type="expression" dxfId="3378" priority="3167" stopIfTrue="1">
      <formula>LEN(TRIM($S$24))=0</formula>
    </cfRule>
  </conditionalFormatting>
  <conditionalFormatting sqref="T24">
    <cfRule type="expression" dxfId="3377" priority="3168" stopIfTrue="1">
      <formula>LEN(TRIM($T$24))=0</formula>
    </cfRule>
  </conditionalFormatting>
  <conditionalFormatting sqref="U24">
    <cfRule type="expression" dxfId="3376" priority="3169" stopIfTrue="1">
      <formula>LEN(TRIM($U$24))=0</formula>
    </cfRule>
  </conditionalFormatting>
  <conditionalFormatting sqref="V24">
    <cfRule type="expression" dxfId="3375" priority="3170" stopIfTrue="1">
      <formula>LEN(TRIM($V$24))=0</formula>
    </cfRule>
  </conditionalFormatting>
  <conditionalFormatting sqref="W24">
    <cfRule type="expression" dxfId="3374" priority="3171" stopIfTrue="1">
      <formula>LEN(TRIM($W$24))=0</formula>
    </cfRule>
  </conditionalFormatting>
  <conditionalFormatting sqref="X24">
    <cfRule type="expression" dxfId="3373" priority="3172" stopIfTrue="1">
      <formula>LEN(TRIM($X$24))=0</formula>
    </cfRule>
  </conditionalFormatting>
  <conditionalFormatting sqref="Y24">
    <cfRule type="expression" dxfId="3372" priority="3173" stopIfTrue="1">
      <formula>LEN(TRIM($Y$24))=0</formula>
    </cfRule>
  </conditionalFormatting>
  <conditionalFormatting sqref="AD22">
    <cfRule type="expression" dxfId="3371" priority="3174" stopIfTrue="1">
      <formula>LEN(TRIM($AD$22))=0</formula>
    </cfRule>
  </conditionalFormatting>
  <conditionalFormatting sqref="AE22">
    <cfRule type="expression" dxfId="3370" priority="3175" stopIfTrue="1">
      <formula>LEN(TRIM($AE$22))=0</formula>
    </cfRule>
  </conditionalFormatting>
  <conditionalFormatting sqref="AF22">
    <cfRule type="expression" dxfId="3369" priority="3176" stopIfTrue="1">
      <formula>LEN(TRIM($AF$22))=0</formula>
    </cfRule>
  </conditionalFormatting>
  <conditionalFormatting sqref="AG22">
    <cfRule type="expression" dxfId="3368" priority="3177" stopIfTrue="1">
      <formula>LEN(TRIM($AG$22))=0</formula>
    </cfRule>
  </conditionalFormatting>
  <conditionalFormatting sqref="AH22">
    <cfRule type="expression" dxfId="3367" priority="3178" stopIfTrue="1">
      <formula>LEN(TRIM($AH$22))=0</formula>
    </cfRule>
  </conditionalFormatting>
  <conditionalFormatting sqref="AI22">
    <cfRule type="expression" dxfId="3366" priority="3179" stopIfTrue="1">
      <formula>LEN(TRIM($AI$22))=0</formula>
    </cfRule>
  </conditionalFormatting>
  <conditionalFormatting sqref="AJ22">
    <cfRule type="expression" dxfId="3365" priority="3180" stopIfTrue="1">
      <formula>LEN(TRIM($AJ$22))=0</formula>
    </cfRule>
  </conditionalFormatting>
  <conditionalFormatting sqref="AK22">
    <cfRule type="expression" dxfId="3364" priority="3181" stopIfTrue="1">
      <formula>LEN(TRIM($AK$22))=0</formula>
    </cfRule>
  </conditionalFormatting>
  <conditionalFormatting sqref="AL22">
    <cfRule type="expression" dxfId="3363" priority="3182" stopIfTrue="1">
      <formula>LEN(TRIM($AL$22))=0</formula>
    </cfRule>
  </conditionalFormatting>
  <conditionalFormatting sqref="AD23">
    <cfRule type="expression" dxfId="3362" priority="3183" stopIfTrue="1">
      <formula>LEN(TRIM($AD$23))=0</formula>
    </cfRule>
  </conditionalFormatting>
  <conditionalFormatting sqref="AE23">
    <cfRule type="expression" dxfId="3361" priority="3184" stopIfTrue="1">
      <formula>LEN(TRIM($AE$23))=0</formula>
    </cfRule>
  </conditionalFormatting>
  <conditionalFormatting sqref="AF23">
    <cfRule type="expression" dxfId="3360" priority="3185" stopIfTrue="1">
      <formula>LEN(TRIM($AF$23))=0</formula>
    </cfRule>
  </conditionalFormatting>
  <conditionalFormatting sqref="AG23">
    <cfRule type="expression" dxfId="3359" priority="3186" stopIfTrue="1">
      <formula>LEN(TRIM($AG$23))=0</formula>
    </cfRule>
  </conditionalFormatting>
  <conditionalFormatting sqref="AH23">
    <cfRule type="expression" dxfId="3358" priority="3187" stopIfTrue="1">
      <formula>LEN(TRIM($AH$23))=0</formula>
    </cfRule>
  </conditionalFormatting>
  <conditionalFormatting sqref="AI23">
    <cfRule type="expression" dxfId="3357" priority="3188" stopIfTrue="1">
      <formula>LEN(TRIM($AI$23))=0</formula>
    </cfRule>
  </conditionalFormatting>
  <conditionalFormatting sqref="AJ23">
    <cfRule type="expression" dxfId="3356" priority="3189" stopIfTrue="1">
      <formula>LEN(TRIM($AJ$23))=0</formula>
    </cfRule>
  </conditionalFormatting>
  <conditionalFormatting sqref="AK23">
    <cfRule type="expression" dxfId="3355" priority="3190" stopIfTrue="1">
      <formula>LEN(TRIM($AK$23))=0</formula>
    </cfRule>
  </conditionalFormatting>
  <conditionalFormatting sqref="AL23">
    <cfRule type="expression" dxfId="3354" priority="3191" stopIfTrue="1">
      <formula>LEN(TRIM($AL$23))=0</formula>
    </cfRule>
  </conditionalFormatting>
  <conditionalFormatting sqref="AD24">
    <cfRule type="expression" dxfId="3353" priority="3192" stopIfTrue="1">
      <formula>LEN(TRIM($AD$24))=0</formula>
    </cfRule>
  </conditionalFormatting>
  <conditionalFormatting sqref="AE24">
    <cfRule type="expression" dxfId="3352" priority="3193" stopIfTrue="1">
      <formula>LEN(TRIM($AE$24))=0</formula>
    </cfRule>
  </conditionalFormatting>
  <conditionalFormatting sqref="AF24">
    <cfRule type="expression" dxfId="3351" priority="3194" stopIfTrue="1">
      <formula>LEN(TRIM($AF$24))=0</formula>
    </cfRule>
  </conditionalFormatting>
  <conditionalFormatting sqref="AG24">
    <cfRule type="expression" dxfId="3350" priority="3195" stopIfTrue="1">
      <formula>LEN(TRIM($AG$24))=0</formula>
    </cfRule>
  </conditionalFormatting>
  <conditionalFormatting sqref="AH24">
    <cfRule type="expression" dxfId="3349" priority="3196" stopIfTrue="1">
      <formula>LEN(TRIM($AH$24))=0</formula>
    </cfRule>
  </conditionalFormatting>
  <conditionalFormatting sqref="AI24">
    <cfRule type="expression" dxfId="3348" priority="3197" stopIfTrue="1">
      <formula>LEN(TRIM($AI$24))=0</formula>
    </cfRule>
  </conditionalFormatting>
  <conditionalFormatting sqref="AJ24">
    <cfRule type="expression" dxfId="3347" priority="3198" stopIfTrue="1">
      <formula>LEN(TRIM($AJ$24))=0</formula>
    </cfRule>
  </conditionalFormatting>
  <conditionalFormatting sqref="AK24">
    <cfRule type="expression" dxfId="3346" priority="3199" stopIfTrue="1">
      <formula>LEN(TRIM($AK$24))=0</formula>
    </cfRule>
  </conditionalFormatting>
  <conditionalFormatting sqref="AL24">
    <cfRule type="expression" dxfId="3345" priority="3200" stopIfTrue="1">
      <formula>LEN(TRIM($AL$24))=0</formula>
    </cfRule>
  </conditionalFormatting>
  <conditionalFormatting sqref="AQ22">
    <cfRule type="expression" dxfId="3344" priority="3201" stopIfTrue="1">
      <formula>LEN(TRIM($AQ$22))=0</formula>
    </cfRule>
  </conditionalFormatting>
  <conditionalFormatting sqref="AR22">
    <cfRule type="expression" dxfId="3343" priority="3202" stopIfTrue="1">
      <formula>LEN(TRIM($AR$22))=0</formula>
    </cfRule>
  </conditionalFormatting>
  <conditionalFormatting sqref="AQ23">
    <cfRule type="expression" dxfId="3342" priority="3203" stopIfTrue="1">
      <formula>LEN(TRIM($AQ$23))=0</formula>
    </cfRule>
  </conditionalFormatting>
  <conditionalFormatting sqref="AR23">
    <cfRule type="expression" dxfId="3341" priority="3204" stopIfTrue="1">
      <formula>LEN(TRIM($AR$23))=0</formula>
    </cfRule>
  </conditionalFormatting>
  <conditionalFormatting sqref="AQ24">
    <cfRule type="expression" dxfId="3340" priority="3205" stopIfTrue="1">
      <formula>LEN(TRIM($AQ$24))=0</formula>
    </cfRule>
  </conditionalFormatting>
  <conditionalFormatting sqref="AR24">
    <cfRule type="expression" dxfId="3339" priority="3206" stopIfTrue="1">
      <formula>LEN(TRIM($AR$24))=0</formula>
    </cfRule>
  </conditionalFormatting>
  <conditionalFormatting sqref="F28">
    <cfRule type="expression" dxfId="3338" priority="3207" stopIfTrue="1">
      <formula>LEN(TRIM($F$28))=0</formula>
    </cfRule>
  </conditionalFormatting>
  <conditionalFormatting sqref="G28">
    <cfRule type="expression" dxfId="3337" priority="3208" stopIfTrue="1">
      <formula>LEN(TRIM($G$28))=0</formula>
    </cfRule>
  </conditionalFormatting>
  <conditionalFormatting sqref="H28">
    <cfRule type="expression" dxfId="3336" priority="3209" stopIfTrue="1">
      <formula>LEN(TRIM($H$28))=0</formula>
    </cfRule>
  </conditionalFormatting>
  <conditionalFormatting sqref="I28">
    <cfRule type="expression" dxfId="3335" priority="3210" stopIfTrue="1">
      <formula>LEN(TRIM($I$28))=0</formula>
    </cfRule>
  </conditionalFormatting>
  <conditionalFormatting sqref="J28">
    <cfRule type="expression" dxfId="3334" priority="3211" stopIfTrue="1">
      <formula>LEN(TRIM($J$28))=0</formula>
    </cfRule>
  </conditionalFormatting>
  <conditionalFormatting sqref="K28">
    <cfRule type="expression" dxfId="3333" priority="3212" stopIfTrue="1">
      <formula>LEN(TRIM($K$28))=0</formula>
    </cfRule>
  </conditionalFormatting>
  <conditionalFormatting sqref="L28">
    <cfRule type="expression" dxfId="3332" priority="3213" stopIfTrue="1">
      <formula>LEN(TRIM($L$28))=0</formula>
    </cfRule>
  </conditionalFormatting>
  <conditionalFormatting sqref="Q28">
    <cfRule type="expression" dxfId="3331" priority="3214" stopIfTrue="1">
      <formula>LEN(TRIM($Q$28))=0</formula>
    </cfRule>
  </conditionalFormatting>
  <conditionalFormatting sqref="R28">
    <cfRule type="expression" dxfId="3330" priority="3215" stopIfTrue="1">
      <formula>LEN(TRIM($R$28))=0</formula>
    </cfRule>
  </conditionalFormatting>
  <conditionalFormatting sqref="S28">
    <cfRule type="expression" dxfId="3329" priority="3216" stopIfTrue="1">
      <formula>LEN(TRIM($S$28))=0</formula>
    </cfRule>
  </conditionalFormatting>
  <conditionalFormatting sqref="T28">
    <cfRule type="expression" dxfId="3328" priority="3217" stopIfTrue="1">
      <formula>LEN(TRIM($T$28))=0</formula>
    </cfRule>
  </conditionalFormatting>
  <conditionalFormatting sqref="U28">
    <cfRule type="expression" dxfId="3327" priority="3218" stopIfTrue="1">
      <formula>LEN(TRIM($U$28))=0</formula>
    </cfRule>
  </conditionalFormatting>
  <conditionalFormatting sqref="V28">
    <cfRule type="expression" dxfId="3326" priority="3219" stopIfTrue="1">
      <formula>LEN(TRIM($V$28))=0</formula>
    </cfRule>
  </conditionalFormatting>
  <conditionalFormatting sqref="W28">
    <cfRule type="expression" dxfId="3325" priority="3220" stopIfTrue="1">
      <formula>LEN(TRIM($W$28))=0</formula>
    </cfRule>
  </conditionalFormatting>
  <conditionalFormatting sqref="X28">
    <cfRule type="expression" dxfId="3324" priority="3221" stopIfTrue="1">
      <formula>LEN(TRIM($X$28))=0</formula>
    </cfRule>
  </conditionalFormatting>
  <conditionalFormatting sqref="Y28">
    <cfRule type="expression" dxfId="3323" priority="3222" stopIfTrue="1">
      <formula>LEN(TRIM($Y$28))=0</formula>
    </cfRule>
  </conditionalFormatting>
  <conditionalFormatting sqref="AD28">
    <cfRule type="expression" dxfId="3322" priority="3223" stopIfTrue="1">
      <formula>LEN(TRIM($AD$28))=0</formula>
    </cfRule>
  </conditionalFormatting>
  <conditionalFormatting sqref="AE28">
    <cfRule type="expression" dxfId="3321" priority="3224" stopIfTrue="1">
      <formula>LEN(TRIM($AE$28))=0</formula>
    </cfRule>
  </conditionalFormatting>
  <conditionalFormatting sqref="AF28">
    <cfRule type="expression" dxfId="3320" priority="3225" stopIfTrue="1">
      <formula>LEN(TRIM($AF$28))=0</formula>
    </cfRule>
  </conditionalFormatting>
  <conditionalFormatting sqref="AG28">
    <cfRule type="expression" dxfId="3319" priority="3226" stopIfTrue="1">
      <formula>LEN(TRIM($AG$28))=0</formula>
    </cfRule>
  </conditionalFormatting>
  <conditionalFormatting sqref="AH28">
    <cfRule type="expression" dxfId="3318" priority="3227" stopIfTrue="1">
      <formula>LEN(TRIM($AH$28))=0</formula>
    </cfRule>
  </conditionalFormatting>
  <conditionalFormatting sqref="AI28">
    <cfRule type="expression" dxfId="3317" priority="3228" stopIfTrue="1">
      <formula>LEN(TRIM($AI$28))=0</formula>
    </cfRule>
  </conditionalFormatting>
  <conditionalFormatting sqref="AJ28">
    <cfRule type="expression" dxfId="3316" priority="3229" stopIfTrue="1">
      <formula>LEN(TRIM($AJ$28))=0</formula>
    </cfRule>
  </conditionalFormatting>
  <conditionalFormatting sqref="AK28">
    <cfRule type="expression" dxfId="3315" priority="3230" stopIfTrue="1">
      <formula>LEN(TRIM($AK$28))=0</formula>
    </cfRule>
  </conditionalFormatting>
  <conditionalFormatting sqref="AL28">
    <cfRule type="expression" dxfId="3314" priority="3231" stopIfTrue="1">
      <formula>LEN(TRIM($AL$28))=0</formula>
    </cfRule>
  </conditionalFormatting>
  <conditionalFormatting sqref="AQ28">
    <cfRule type="expression" dxfId="3313" priority="3232" stopIfTrue="1">
      <formula>LEN(TRIM($AQ$28))=0</formula>
    </cfRule>
  </conditionalFormatting>
  <conditionalFormatting sqref="AR28">
    <cfRule type="expression" dxfId="3312" priority="3233" stopIfTrue="1">
      <formula>LEN(TRIM($AR$28))=0</formula>
    </cfRule>
  </conditionalFormatting>
  <conditionalFormatting sqref="F30">
    <cfRule type="expression" dxfId="3311" priority="3234" stopIfTrue="1">
      <formula>LEN(TRIM($F$30))=0</formula>
    </cfRule>
  </conditionalFormatting>
  <conditionalFormatting sqref="G30">
    <cfRule type="expression" dxfId="3310" priority="3235" stopIfTrue="1">
      <formula>LEN(TRIM($G$30))=0</formula>
    </cfRule>
  </conditionalFormatting>
  <conditionalFormatting sqref="H30">
    <cfRule type="expression" dxfId="3309" priority="3236" stopIfTrue="1">
      <formula>LEN(TRIM($H$30))=0</formula>
    </cfRule>
  </conditionalFormatting>
  <conditionalFormatting sqref="I30">
    <cfRule type="expression" dxfId="3308" priority="3237" stopIfTrue="1">
      <formula>LEN(TRIM($I$30))=0</formula>
    </cfRule>
  </conditionalFormatting>
  <conditionalFormatting sqref="J30">
    <cfRule type="expression" dxfId="3307" priority="3238" stopIfTrue="1">
      <formula>LEN(TRIM($J$30))=0</formula>
    </cfRule>
  </conditionalFormatting>
  <conditionalFormatting sqref="K30">
    <cfRule type="expression" dxfId="3306" priority="3239" stopIfTrue="1">
      <formula>LEN(TRIM($K$30))=0</formula>
    </cfRule>
  </conditionalFormatting>
  <conditionalFormatting sqref="L30">
    <cfRule type="expression" dxfId="3305" priority="3240" stopIfTrue="1">
      <formula>LEN(TRIM($L$30))=0</formula>
    </cfRule>
  </conditionalFormatting>
  <conditionalFormatting sqref="F31">
    <cfRule type="expression" dxfId="3304" priority="3241" stopIfTrue="1">
      <formula>LEN(TRIM($F$31))=0</formula>
    </cfRule>
  </conditionalFormatting>
  <conditionalFormatting sqref="G31">
    <cfRule type="expression" dxfId="3303" priority="3242" stopIfTrue="1">
      <formula>LEN(TRIM($G$31))=0</formula>
    </cfRule>
  </conditionalFormatting>
  <conditionalFormatting sqref="H31">
    <cfRule type="expression" dxfId="3302" priority="3243" stopIfTrue="1">
      <formula>LEN(TRIM($H$31))=0</formula>
    </cfRule>
  </conditionalFormatting>
  <conditionalFormatting sqref="I31">
    <cfRule type="expression" dxfId="3301" priority="3244" stopIfTrue="1">
      <formula>LEN(TRIM($I$31))=0</formula>
    </cfRule>
  </conditionalFormatting>
  <conditionalFormatting sqref="J31">
    <cfRule type="expression" dxfId="3300" priority="3245" stopIfTrue="1">
      <formula>LEN(TRIM($J$31))=0</formula>
    </cfRule>
  </conditionalFormatting>
  <conditionalFormatting sqref="K31">
    <cfRule type="expression" dxfId="3299" priority="3246" stopIfTrue="1">
      <formula>LEN(TRIM($K$31))=0</formula>
    </cfRule>
  </conditionalFormatting>
  <conditionalFormatting sqref="L31">
    <cfRule type="expression" dxfId="3298" priority="3247" stopIfTrue="1">
      <formula>LEN(TRIM($L$31))=0</formula>
    </cfRule>
  </conditionalFormatting>
  <conditionalFormatting sqref="F32">
    <cfRule type="expression" dxfId="3297" priority="3248" stopIfTrue="1">
      <formula>LEN(TRIM($F$32))=0</formula>
    </cfRule>
  </conditionalFormatting>
  <conditionalFormatting sqref="G32">
    <cfRule type="expression" dxfId="3296" priority="3249" stopIfTrue="1">
      <formula>LEN(TRIM($G$32))=0</formula>
    </cfRule>
  </conditionalFormatting>
  <conditionalFormatting sqref="H32">
    <cfRule type="expression" dxfId="3295" priority="3250" stopIfTrue="1">
      <formula>LEN(TRIM($H$32))=0</formula>
    </cfRule>
  </conditionalFormatting>
  <conditionalFormatting sqref="I32">
    <cfRule type="expression" dxfId="3294" priority="3251" stopIfTrue="1">
      <formula>LEN(TRIM($I$32))=0</formula>
    </cfRule>
  </conditionalFormatting>
  <conditionalFormatting sqref="J32">
    <cfRule type="expression" dxfId="3293" priority="3252" stopIfTrue="1">
      <formula>LEN(TRIM($J$32))=0</formula>
    </cfRule>
  </conditionalFormatting>
  <conditionalFormatting sqref="K32">
    <cfRule type="expression" dxfId="3292" priority="3253" stopIfTrue="1">
      <formula>LEN(TRIM($K$32))=0</formula>
    </cfRule>
  </conditionalFormatting>
  <conditionalFormatting sqref="L32">
    <cfRule type="expression" dxfId="3291" priority="3254" stopIfTrue="1">
      <formula>LEN(TRIM($L$32))=0</formula>
    </cfRule>
  </conditionalFormatting>
  <conditionalFormatting sqref="F33">
    <cfRule type="expression" dxfId="3290" priority="3255" stopIfTrue="1">
      <formula>LEN(TRIM($F$33))=0</formula>
    </cfRule>
  </conditionalFormatting>
  <conditionalFormatting sqref="G33">
    <cfRule type="expression" dxfId="3289" priority="3256" stopIfTrue="1">
      <formula>LEN(TRIM($G$33))=0</formula>
    </cfRule>
  </conditionalFormatting>
  <conditionalFormatting sqref="H33">
    <cfRule type="expression" dxfId="3288" priority="3257" stopIfTrue="1">
      <formula>LEN(TRIM($H$33))=0</formula>
    </cfRule>
  </conditionalFormatting>
  <conditionalFormatting sqref="I33">
    <cfRule type="expression" dxfId="3287" priority="3258" stopIfTrue="1">
      <formula>LEN(TRIM($I$33))=0</formula>
    </cfRule>
  </conditionalFormatting>
  <conditionalFormatting sqref="J33">
    <cfRule type="expression" dxfId="3286" priority="3259" stopIfTrue="1">
      <formula>LEN(TRIM($J$33))=0</formula>
    </cfRule>
  </conditionalFormatting>
  <conditionalFormatting sqref="K33">
    <cfRule type="expression" dxfId="3285" priority="3260" stopIfTrue="1">
      <formula>LEN(TRIM($K$33))=0</formula>
    </cfRule>
  </conditionalFormatting>
  <conditionalFormatting sqref="L33">
    <cfRule type="expression" dxfId="3284" priority="3261" stopIfTrue="1">
      <formula>LEN(TRIM($L$33))=0</formula>
    </cfRule>
  </conditionalFormatting>
  <conditionalFormatting sqref="AD30">
    <cfRule type="expression" dxfId="3283" priority="3262" stopIfTrue="1">
      <formula>LEN(TRIM($AD$30))=0</formula>
    </cfRule>
  </conditionalFormatting>
  <conditionalFormatting sqref="AE30">
    <cfRule type="expression" dxfId="3282" priority="3263" stopIfTrue="1">
      <formula>LEN(TRIM($AE$30))=0</formula>
    </cfRule>
  </conditionalFormatting>
  <conditionalFormatting sqref="AF30">
    <cfRule type="expression" dxfId="3281" priority="3264" stopIfTrue="1">
      <formula>LEN(TRIM($AF$30))=0</formula>
    </cfRule>
  </conditionalFormatting>
  <conditionalFormatting sqref="AG30">
    <cfRule type="expression" dxfId="3280" priority="3265" stopIfTrue="1">
      <formula>LEN(TRIM($AG$30))=0</formula>
    </cfRule>
  </conditionalFormatting>
  <conditionalFormatting sqref="AH30">
    <cfRule type="expression" dxfId="3279" priority="3266" stopIfTrue="1">
      <formula>LEN(TRIM($AH$30))=0</formula>
    </cfRule>
  </conditionalFormatting>
  <conditionalFormatting sqref="AI30">
    <cfRule type="expression" dxfId="3278" priority="3267" stopIfTrue="1">
      <formula>LEN(TRIM($AI$30))=0</formula>
    </cfRule>
  </conditionalFormatting>
  <conditionalFormatting sqref="AJ30">
    <cfRule type="expression" dxfId="3277" priority="3268" stopIfTrue="1">
      <formula>LEN(TRIM($AJ$30))=0</formula>
    </cfRule>
  </conditionalFormatting>
  <conditionalFormatting sqref="AK30">
    <cfRule type="expression" dxfId="3276" priority="3269" stopIfTrue="1">
      <formula>LEN(TRIM($AK$30))=0</formula>
    </cfRule>
  </conditionalFormatting>
  <conditionalFormatting sqref="AL30">
    <cfRule type="expression" dxfId="3275" priority="3270" stopIfTrue="1">
      <formula>LEN(TRIM($AL$30))=0</formula>
    </cfRule>
  </conditionalFormatting>
  <conditionalFormatting sqref="AD31">
    <cfRule type="expression" dxfId="3274" priority="3271" stopIfTrue="1">
      <formula>LEN(TRIM($AD$31))=0</formula>
    </cfRule>
  </conditionalFormatting>
  <conditionalFormatting sqref="AE31">
    <cfRule type="expression" dxfId="3273" priority="3272" stopIfTrue="1">
      <formula>LEN(TRIM($AE$31))=0</formula>
    </cfRule>
  </conditionalFormatting>
  <conditionalFormatting sqref="AF31">
    <cfRule type="expression" dxfId="3272" priority="3273" stopIfTrue="1">
      <formula>LEN(TRIM($AF$31))=0</formula>
    </cfRule>
  </conditionalFormatting>
  <conditionalFormatting sqref="AG31">
    <cfRule type="expression" dxfId="3271" priority="3274" stopIfTrue="1">
      <formula>LEN(TRIM($AG$31))=0</formula>
    </cfRule>
  </conditionalFormatting>
  <conditionalFormatting sqref="AH31">
    <cfRule type="expression" dxfId="3270" priority="3275" stopIfTrue="1">
      <formula>LEN(TRIM($AH$31))=0</formula>
    </cfRule>
  </conditionalFormatting>
  <conditionalFormatting sqref="AI31">
    <cfRule type="expression" dxfId="3269" priority="3276" stopIfTrue="1">
      <formula>LEN(TRIM($AI$31))=0</formula>
    </cfRule>
  </conditionalFormatting>
  <conditionalFormatting sqref="AJ31">
    <cfRule type="expression" dxfId="3268" priority="3277" stopIfTrue="1">
      <formula>LEN(TRIM($AJ$31))=0</formula>
    </cfRule>
  </conditionalFormatting>
  <conditionalFormatting sqref="AK31">
    <cfRule type="expression" dxfId="3267" priority="3278" stopIfTrue="1">
      <formula>LEN(TRIM($AK$31))=0</formula>
    </cfRule>
  </conditionalFormatting>
  <conditionalFormatting sqref="AL31">
    <cfRule type="expression" dxfId="3266" priority="3279" stopIfTrue="1">
      <formula>LEN(TRIM($AL$31))=0</formula>
    </cfRule>
  </conditionalFormatting>
  <conditionalFormatting sqref="AD32">
    <cfRule type="expression" dxfId="3265" priority="3280" stopIfTrue="1">
      <formula>LEN(TRIM($AD$32))=0</formula>
    </cfRule>
  </conditionalFormatting>
  <conditionalFormatting sqref="AE32">
    <cfRule type="expression" dxfId="3264" priority="3281" stopIfTrue="1">
      <formula>LEN(TRIM($AE$32))=0</formula>
    </cfRule>
  </conditionalFormatting>
  <conditionalFormatting sqref="AF32">
    <cfRule type="expression" dxfId="3263" priority="3282" stopIfTrue="1">
      <formula>LEN(TRIM($AF$32))=0</formula>
    </cfRule>
  </conditionalFormatting>
  <conditionalFormatting sqref="AG32">
    <cfRule type="expression" dxfId="3262" priority="3283" stopIfTrue="1">
      <formula>LEN(TRIM($AG$32))=0</formula>
    </cfRule>
  </conditionalFormatting>
  <conditionalFormatting sqref="AH32">
    <cfRule type="expression" dxfId="3261" priority="3284" stopIfTrue="1">
      <formula>LEN(TRIM($AH$32))=0</formula>
    </cfRule>
  </conditionalFormatting>
  <conditionalFormatting sqref="AI32">
    <cfRule type="expression" dxfId="3260" priority="3285" stopIfTrue="1">
      <formula>LEN(TRIM($AI$32))=0</formula>
    </cfRule>
  </conditionalFormatting>
  <conditionalFormatting sqref="AJ32">
    <cfRule type="expression" dxfId="3259" priority="3286" stopIfTrue="1">
      <formula>LEN(TRIM($AJ$32))=0</formula>
    </cfRule>
  </conditionalFormatting>
  <conditionalFormatting sqref="AK32">
    <cfRule type="expression" dxfId="3258" priority="3287" stopIfTrue="1">
      <formula>LEN(TRIM($AK$32))=0</formula>
    </cfRule>
  </conditionalFormatting>
  <conditionalFormatting sqref="AL32">
    <cfRule type="expression" dxfId="3257" priority="3288" stopIfTrue="1">
      <formula>LEN(TRIM($AL$32))=0</formula>
    </cfRule>
  </conditionalFormatting>
  <conditionalFormatting sqref="AD33">
    <cfRule type="expression" dxfId="3256" priority="3289" stopIfTrue="1">
      <formula>LEN(TRIM($AD$33))=0</formula>
    </cfRule>
  </conditionalFormatting>
  <conditionalFormatting sqref="AE33">
    <cfRule type="expression" dxfId="3255" priority="3290" stopIfTrue="1">
      <formula>LEN(TRIM($AE$33))=0</formula>
    </cfRule>
  </conditionalFormatting>
  <conditionalFormatting sqref="AF33">
    <cfRule type="expression" dxfId="3254" priority="3291" stopIfTrue="1">
      <formula>LEN(TRIM($AF$33))=0</formula>
    </cfRule>
  </conditionalFormatting>
  <conditionalFormatting sqref="AG33">
    <cfRule type="expression" dxfId="3253" priority="3292" stopIfTrue="1">
      <formula>LEN(TRIM($AG$33))=0</formula>
    </cfRule>
  </conditionalFormatting>
  <conditionalFormatting sqref="AH33">
    <cfRule type="expression" dxfId="3252" priority="3293" stopIfTrue="1">
      <formula>LEN(TRIM($AH$33))=0</formula>
    </cfRule>
  </conditionalFormatting>
  <conditionalFormatting sqref="AI33">
    <cfRule type="expression" dxfId="3251" priority="3294" stopIfTrue="1">
      <formula>LEN(TRIM($AI$33))=0</formula>
    </cfRule>
  </conditionalFormatting>
  <conditionalFormatting sqref="AJ33">
    <cfRule type="expression" dxfId="3250" priority="3295" stopIfTrue="1">
      <formula>LEN(TRIM($AJ$33))=0</formula>
    </cfRule>
  </conditionalFormatting>
  <conditionalFormatting sqref="AK33">
    <cfRule type="expression" dxfId="3249" priority="3296" stopIfTrue="1">
      <formula>LEN(TRIM($AK$33))=0</formula>
    </cfRule>
  </conditionalFormatting>
  <conditionalFormatting sqref="AL33">
    <cfRule type="expression" dxfId="3248" priority="3297" stopIfTrue="1">
      <formula>LEN(TRIM($AL$33))=0</formula>
    </cfRule>
  </conditionalFormatting>
  <conditionalFormatting sqref="F35">
    <cfRule type="expression" dxfId="3247" priority="3298" stopIfTrue="1">
      <formula>LEN(TRIM($F$35))=0</formula>
    </cfRule>
  </conditionalFormatting>
  <conditionalFormatting sqref="G35">
    <cfRule type="expression" dxfId="3246" priority="3299" stopIfTrue="1">
      <formula>LEN(TRIM($G$35))=0</formula>
    </cfRule>
  </conditionalFormatting>
  <conditionalFormatting sqref="H35">
    <cfRule type="expression" dxfId="3245" priority="3300" stopIfTrue="1">
      <formula>LEN(TRIM($H$35))=0</formula>
    </cfRule>
  </conditionalFormatting>
  <conditionalFormatting sqref="I35">
    <cfRule type="expression" dxfId="3244" priority="3301" stopIfTrue="1">
      <formula>LEN(TRIM($I$35))=0</formula>
    </cfRule>
  </conditionalFormatting>
  <conditionalFormatting sqref="J35">
    <cfRule type="expression" dxfId="3243" priority="3302" stopIfTrue="1">
      <formula>LEN(TRIM($J$35))=0</formula>
    </cfRule>
  </conditionalFormatting>
  <conditionalFormatting sqref="K35">
    <cfRule type="expression" dxfId="3242" priority="3303" stopIfTrue="1">
      <formula>LEN(TRIM($K$35))=0</formula>
    </cfRule>
  </conditionalFormatting>
  <conditionalFormatting sqref="L35">
    <cfRule type="expression" dxfId="3241" priority="3304" stopIfTrue="1">
      <formula>LEN(TRIM($L$35))=0</formula>
    </cfRule>
  </conditionalFormatting>
  <conditionalFormatting sqref="Q30">
    <cfRule type="expression" dxfId="3240" priority="3305" stopIfTrue="1">
      <formula>LEN(TRIM($Q$30))=0</formula>
    </cfRule>
  </conditionalFormatting>
  <conditionalFormatting sqref="R30">
    <cfRule type="expression" dxfId="3239" priority="3306" stopIfTrue="1">
      <formula>LEN(TRIM($R$30))=0</formula>
    </cfRule>
  </conditionalFormatting>
  <conditionalFormatting sqref="S30">
    <cfRule type="expression" dxfId="3238" priority="3307" stopIfTrue="1">
      <formula>LEN(TRIM($S$30))=0</formula>
    </cfRule>
  </conditionalFormatting>
  <conditionalFormatting sqref="T30">
    <cfRule type="expression" dxfId="3237" priority="3308" stopIfTrue="1">
      <formula>LEN(TRIM($T$30))=0</formula>
    </cfRule>
  </conditionalFormatting>
  <conditionalFormatting sqref="U30">
    <cfRule type="expression" dxfId="3236" priority="3309" stopIfTrue="1">
      <formula>LEN(TRIM($U$30))=0</formula>
    </cfRule>
  </conditionalFormatting>
  <conditionalFormatting sqref="V30">
    <cfRule type="expression" dxfId="3235" priority="3310" stopIfTrue="1">
      <formula>LEN(TRIM($V$30))=0</formula>
    </cfRule>
  </conditionalFormatting>
  <conditionalFormatting sqref="W30">
    <cfRule type="expression" dxfId="3234" priority="3311" stopIfTrue="1">
      <formula>LEN(TRIM($W$30))=0</formula>
    </cfRule>
  </conditionalFormatting>
  <conditionalFormatting sqref="X30">
    <cfRule type="expression" dxfId="3233" priority="3312" stopIfTrue="1">
      <formula>LEN(TRIM($X$30))=0</formula>
    </cfRule>
  </conditionalFormatting>
  <conditionalFormatting sqref="Y30">
    <cfRule type="expression" dxfId="3232" priority="3313" stopIfTrue="1">
      <formula>LEN(TRIM($Y$30))=0</formula>
    </cfRule>
  </conditionalFormatting>
  <conditionalFormatting sqref="Q31">
    <cfRule type="expression" dxfId="3231" priority="3314" stopIfTrue="1">
      <formula>LEN(TRIM($Q$31))=0</formula>
    </cfRule>
  </conditionalFormatting>
  <conditionalFormatting sqref="R31">
    <cfRule type="expression" dxfId="3230" priority="3315" stopIfTrue="1">
      <formula>LEN(TRIM($R$31))=0</formula>
    </cfRule>
  </conditionalFormatting>
  <conditionalFormatting sqref="S31">
    <cfRule type="expression" dxfId="3229" priority="3316" stopIfTrue="1">
      <formula>LEN(TRIM($S$31))=0</formula>
    </cfRule>
  </conditionalFormatting>
  <conditionalFormatting sqref="T31">
    <cfRule type="expression" dxfId="3228" priority="3317" stopIfTrue="1">
      <formula>LEN(TRIM($T$31))=0</formula>
    </cfRule>
  </conditionalFormatting>
  <conditionalFormatting sqref="U31">
    <cfRule type="expression" dxfId="3227" priority="3318" stopIfTrue="1">
      <formula>LEN(TRIM($U$31))=0</formula>
    </cfRule>
  </conditionalFormatting>
  <conditionalFormatting sqref="V31">
    <cfRule type="expression" dxfId="3226" priority="3319" stopIfTrue="1">
      <formula>LEN(TRIM($V$31))=0</formula>
    </cfRule>
  </conditionalFormatting>
  <conditionalFormatting sqref="W31">
    <cfRule type="expression" dxfId="3225" priority="3320" stopIfTrue="1">
      <formula>LEN(TRIM($W$31))=0</formula>
    </cfRule>
  </conditionalFormatting>
  <conditionalFormatting sqref="X31">
    <cfRule type="expression" dxfId="3224" priority="3321" stopIfTrue="1">
      <formula>LEN(TRIM($X$31))=0</formula>
    </cfRule>
  </conditionalFormatting>
  <conditionalFormatting sqref="Y31">
    <cfRule type="expression" dxfId="3223" priority="3322" stopIfTrue="1">
      <formula>LEN(TRIM($Y$31))=0</formula>
    </cfRule>
  </conditionalFormatting>
  <conditionalFormatting sqref="Q32">
    <cfRule type="expression" dxfId="3222" priority="3323" stopIfTrue="1">
      <formula>LEN(TRIM($Q$32))=0</formula>
    </cfRule>
  </conditionalFormatting>
  <conditionalFormatting sqref="R32">
    <cfRule type="expression" dxfId="3221" priority="3324" stopIfTrue="1">
      <formula>LEN(TRIM($R$32))=0</formula>
    </cfRule>
  </conditionalFormatting>
  <conditionalFormatting sqref="S32">
    <cfRule type="expression" dxfId="3220" priority="3325" stopIfTrue="1">
      <formula>LEN(TRIM($S$32))=0</formula>
    </cfRule>
  </conditionalFormatting>
  <conditionalFormatting sqref="T32">
    <cfRule type="expression" dxfId="3219" priority="3326" stopIfTrue="1">
      <formula>LEN(TRIM($T$32))=0</formula>
    </cfRule>
  </conditionalFormatting>
  <conditionalFormatting sqref="U32">
    <cfRule type="expression" dxfId="3218" priority="3327" stopIfTrue="1">
      <formula>LEN(TRIM($U$32))=0</formula>
    </cfRule>
  </conditionalFormatting>
  <conditionalFormatting sqref="V32">
    <cfRule type="expression" dxfId="3217" priority="3328" stopIfTrue="1">
      <formula>LEN(TRIM($V$32))=0</formula>
    </cfRule>
  </conditionalFormatting>
  <conditionalFormatting sqref="W32">
    <cfRule type="expression" dxfId="3216" priority="3329" stopIfTrue="1">
      <formula>LEN(TRIM($W$32))=0</formula>
    </cfRule>
  </conditionalFormatting>
  <conditionalFormatting sqref="X32">
    <cfRule type="expression" dxfId="3215" priority="3330" stopIfTrue="1">
      <formula>LEN(TRIM($X$32))=0</formula>
    </cfRule>
  </conditionalFormatting>
  <conditionalFormatting sqref="Y32">
    <cfRule type="expression" dxfId="3214" priority="3331" stopIfTrue="1">
      <formula>LEN(TRIM($Y$32))=0</formula>
    </cfRule>
  </conditionalFormatting>
  <conditionalFormatting sqref="Q33">
    <cfRule type="expression" dxfId="3213" priority="3332" stopIfTrue="1">
      <formula>LEN(TRIM($Q$33))=0</formula>
    </cfRule>
  </conditionalFormatting>
  <conditionalFormatting sqref="R33">
    <cfRule type="expression" dxfId="3212" priority="3333" stopIfTrue="1">
      <formula>LEN(TRIM($R$33))=0</formula>
    </cfRule>
  </conditionalFormatting>
  <conditionalFormatting sqref="S33">
    <cfRule type="expression" dxfId="3211" priority="3334" stopIfTrue="1">
      <formula>LEN(TRIM($S$33))=0</formula>
    </cfRule>
  </conditionalFormatting>
  <conditionalFormatting sqref="T33">
    <cfRule type="expression" dxfId="3210" priority="3335" stopIfTrue="1">
      <formula>LEN(TRIM($T$33))=0</formula>
    </cfRule>
  </conditionalFormatting>
  <conditionalFormatting sqref="U33">
    <cfRule type="expression" dxfId="3209" priority="3336" stopIfTrue="1">
      <formula>LEN(TRIM($U$33))=0</formula>
    </cfRule>
  </conditionalFormatting>
  <conditionalFormatting sqref="V33">
    <cfRule type="expression" dxfId="3208" priority="3337" stopIfTrue="1">
      <formula>LEN(TRIM($V$33))=0</formula>
    </cfRule>
  </conditionalFormatting>
  <conditionalFormatting sqref="W33">
    <cfRule type="expression" dxfId="3207" priority="3338" stopIfTrue="1">
      <formula>LEN(TRIM($W$33))=0</formula>
    </cfRule>
  </conditionalFormatting>
  <conditionalFormatting sqref="X33">
    <cfRule type="expression" dxfId="3206" priority="3339" stopIfTrue="1">
      <formula>LEN(TRIM($X$33))=0</formula>
    </cfRule>
  </conditionalFormatting>
  <conditionalFormatting sqref="Y33">
    <cfRule type="expression" dxfId="3205" priority="3340" stopIfTrue="1">
      <formula>LEN(TRIM($Y$33))=0</formula>
    </cfRule>
  </conditionalFormatting>
  <conditionalFormatting sqref="Q34">
    <cfRule type="expression" dxfId="3204" priority="3341" stopIfTrue="1">
      <formula>LEN(TRIM($Q$34))=0</formula>
    </cfRule>
  </conditionalFormatting>
  <conditionalFormatting sqref="R34">
    <cfRule type="expression" dxfId="3203" priority="3342" stopIfTrue="1">
      <formula>LEN(TRIM($R$34))=0</formula>
    </cfRule>
  </conditionalFormatting>
  <conditionalFormatting sqref="S34">
    <cfRule type="expression" dxfId="3202" priority="3343" stopIfTrue="1">
      <formula>LEN(TRIM($S$34))=0</formula>
    </cfRule>
  </conditionalFormatting>
  <conditionalFormatting sqref="T34">
    <cfRule type="expression" dxfId="3201" priority="3344" stopIfTrue="1">
      <formula>LEN(TRIM($T$34))=0</formula>
    </cfRule>
  </conditionalFormatting>
  <conditionalFormatting sqref="U34">
    <cfRule type="expression" dxfId="3200" priority="3345" stopIfTrue="1">
      <formula>LEN(TRIM($U$34))=0</formula>
    </cfRule>
  </conditionalFormatting>
  <conditionalFormatting sqref="V34">
    <cfRule type="expression" dxfId="3199" priority="3346" stopIfTrue="1">
      <formula>LEN(TRIM($V$34))=0</formula>
    </cfRule>
  </conditionalFormatting>
  <conditionalFormatting sqref="W34">
    <cfRule type="expression" dxfId="3198" priority="3347" stopIfTrue="1">
      <formula>LEN(TRIM($W$34))=0</formula>
    </cfRule>
  </conditionalFormatting>
  <conditionalFormatting sqref="X34">
    <cfRule type="expression" dxfId="3197" priority="3348" stopIfTrue="1">
      <formula>LEN(TRIM($X$34))=0</formula>
    </cfRule>
  </conditionalFormatting>
  <conditionalFormatting sqref="Y34">
    <cfRule type="expression" dxfId="3196" priority="3349" stopIfTrue="1">
      <formula>LEN(TRIM($Y$34))=0</formula>
    </cfRule>
  </conditionalFormatting>
  <conditionalFormatting sqref="Q35">
    <cfRule type="expression" dxfId="3195" priority="3350" stopIfTrue="1">
      <formula>LEN(TRIM($Q$35))=0</formula>
    </cfRule>
  </conditionalFormatting>
  <conditionalFormatting sqref="R35">
    <cfRule type="expression" dxfId="3194" priority="3351" stopIfTrue="1">
      <formula>LEN(TRIM($R$35))=0</formula>
    </cfRule>
  </conditionalFormatting>
  <conditionalFormatting sqref="S35">
    <cfRule type="expression" dxfId="3193" priority="3352" stopIfTrue="1">
      <formula>LEN(TRIM($S$35))=0</formula>
    </cfRule>
  </conditionalFormatting>
  <conditionalFormatting sqref="T35">
    <cfRule type="expression" dxfId="3192" priority="3353" stopIfTrue="1">
      <formula>LEN(TRIM($T$35))=0</formula>
    </cfRule>
  </conditionalFormatting>
  <conditionalFormatting sqref="U35">
    <cfRule type="expression" dxfId="3191" priority="3354" stopIfTrue="1">
      <formula>LEN(TRIM($U$35))=0</formula>
    </cfRule>
  </conditionalFormatting>
  <conditionalFormatting sqref="V35">
    <cfRule type="expression" dxfId="3190" priority="3355" stopIfTrue="1">
      <formula>LEN(TRIM($V$35))=0</formula>
    </cfRule>
  </conditionalFormatting>
  <conditionalFormatting sqref="W35">
    <cfRule type="expression" dxfId="3189" priority="3356" stopIfTrue="1">
      <formula>LEN(TRIM($W$35))=0</formula>
    </cfRule>
  </conditionalFormatting>
  <conditionalFormatting sqref="X35">
    <cfRule type="expression" dxfId="3188" priority="3357" stopIfTrue="1">
      <formula>LEN(TRIM($X$35))=0</formula>
    </cfRule>
  </conditionalFormatting>
  <conditionalFormatting sqref="Y35">
    <cfRule type="expression" dxfId="3187" priority="3358" stopIfTrue="1">
      <formula>LEN(TRIM($Y$35))=0</formula>
    </cfRule>
  </conditionalFormatting>
  <conditionalFormatting sqref="AD34">
    <cfRule type="expression" dxfId="3186" priority="3359" stopIfTrue="1">
      <formula>LEN(TRIM($AD$34))=0</formula>
    </cfRule>
  </conditionalFormatting>
  <conditionalFormatting sqref="AE34">
    <cfRule type="expression" dxfId="3185" priority="3360" stopIfTrue="1">
      <formula>LEN(TRIM($AE$34))=0</formula>
    </cfRule>
  </conditionalFormatting>
  <conditionalFormatting sqref="AD35">
    <cfRule type="expression" dxfId="3184" priority="3361" stopIfTrue="1">
      <formula>LEN(TRIM($AD$35))=0</formula>
    </cfRule>
  </conditionalFormatting>
  <conditionalFormatting sqref="AE35">
    <cfRule type="expression" dxfId="3183" priority="3362" stopIfTrue="1">
      <formula>LEN(TRIM($AE$35))=0</formula>
    </cfRule>
  </conditionalFormatting>
  <conditionalFormatting sqref="AF35">
    <cfRule type="expression" dxfId="3182" priority="3363" stopIfTrue="1">
      <formula>LEN(TRIM($AF$35))=0</formula>
    </cfRule>
  </conditionalFormatting>
  <conditionalFormatting sqref="AG35">
    <cfRule type="expression" dxfId="3181" priority="3364" stopIfTrue="1">
      <formula>LEN(TRIM($AG$35))=0</formula>
    </cfRule>
  </conditionalFormatting>
  <conditionalFormatting sqref="AH35">
    <cfRule type="expression" dxfId="3180" priority="3365" stopIfTrue="1">
      <formula>LEN(TRIM($AH$35))=0</formula>
    </cfRule>
  </conditionalFormatting>
  <conditionalFormatting sqref="AI35">
    <cfRule type="expression" dxfId="3179" priority="3366" stopIfTrue="1">
      <formula>LEN(TRIM($AI$35))=0</formula>
    </cfRule>
  </conditionalFormatting>
  <conditionalFormatting sqref="AJ35">
    <cfRule type="expression" dxfId="3178" priority="3367" stopIfTrue="1">
      <formula>LEN(TRIM($AJ$35))=0</formula>
    </cfRule>
  </conditionalFormatting>
  <conditionalFormatting sqref="AK35">
    <cfRule type="expression" dxfId="3177" priority="3368" stopIfTrue="1">
      <formula>LEN(TRIM($AK$35))=0</formula>
    </cfRule>
  </conditionalFormatting>
  <conditionalFormatting sqref="AL35">
    <cfRule type="expression" dxfId="3176" priority="3369" stopIfTrue="1">
      <formula>LEN(TRIM($AL$35))=0</formula>
    </cfRule>
  </conditionalFormatting>
  <conditionalFormatting sqref="AQ30">
    <cfRule type="expression" dxfId="3175" priority="3370" stopIfTrue="1">
      <formula>LEN(TRIM($AQ$30))=0</formula>
    </cfRule>
  </conditionalFormatting>
  <conditionalFormatting sqref="AR30">
    <cfRule type="expression" dxfId="3174" priority="3371" stopIfTrue="1">
      <formula>LEN(TRIM($AR$30))=0</formula>
    </cfRule>
  </conditionalFormatting>
  <conditionalFormatting sqref="AQ31">
    <cfRule type="expression" dxfId="3173" priority="3372" stopIfTrue="1">
      <formula>LEN(TRIM($AQ$31))=0</formula>
    </cfRule>
  </conditionalFormatting>
  <conditionalFormatting sqref="AR31">
    <cfRule type="expression" dxfId="3172" priority="3373" stopIfTrue="1">
      <formula>LEN(TRIM($AR$31))=0</formula>
    </cfRule>
  </conditionalFormatting>
  <conditionalFormatting sqref="AQ32">
    <cfRule type="expression" dxfId="3171" priority="3374" stopIfTrue="1">
      <formula>LEN(TRIM($AQ$32))=0</formula>
    </cfRule>
  </conditionalFormatting>
  <conditionalFormatting sqref="AR32">
    <cfRule type="expression" dxfId="3170" priority="3375" stopIfTrue="1">
      <formula>LEN(TRIM($AR$32))=0</formula>
    </cfRule>
  </conditionalFormatting>
  <conditionalFormatting sqref="AQ33">
    <cfRule type="expression" dxfId="3169" priority="3376" stopIfTrue="1">
      <formula>LEN(TRIM($AQ$33))=0</formula>
    </cfRule>
  </conditionalFormatting>
  <conditionalFormatting sqref="AR33">
    <cfRule type="expression" dxfId="3168" priority="3377" stopIfTrue="1">
      <formula>LEN(TRIM($AR$33))=0</formula>
    </cfRule>
  </conditionalFormatting>
  <conditionalFormatting sqref="AQ34">
    <cfRule type="expression" dxfId="3167" priority="3378" stopIfTrue="1">
      <formula>LEN(TRIM($AQ$34))=0</formula>
    </cfRule>
  </conditionalFormatting>
  <conditionalFormatting sqref="AR34">
    <cfRule type="expression" dxfId="3166" priority="3379" stopIfTrue="1">
      <formula>LEN(TRIM($AR$34))=0</formula>
    </cfRule>
  </conditionalFormatting>
  <conditionalFormatting sqref="AQ35">
    <cfRule type="expression" dxfId="3165" priority="3380" stopIfTrue="1">
      <formula>LEN(TRIM($AQ$35))=0</formula>
    </cfRule>
  </conditionalFormatting>
  <conditionalFormatting sqref="AR35">
    <cfRule type="expression" dxfId="3164" priority="3381" stopIfTrue="1">
      <formula>LEN(TRIM($AR$35))=0</formula>
    </cfRule>
  </conditionalFormatting>
  <conditionalFormatting sqref="F37">
    <cfRule type="expression" dxfId="3163" priority="3382" stopIfTrue="1">
      <formula>LEN(TRIM($F$37))=0</formula>
    </cfRule>
  </conditionalFormatting>
  <conditionalFormatting sqref="G37">
    <cfRule type="expression" dxfId="3162" priority="3383" stopIfTrue="1">
      <formula>LEN(TRIM($G$37))=0</formula>
    </cfRule>
  </conditionalFormatting>
  <conditionalFormatting sqref="H37">
    <cfRule type="expression" dxfId="3161" priority="3384" stopIfTrue="1">
      <formula>LEN(TRIM($H$37))=0</formula>
    </cfRule>
  </conditionalFormatting>
  <conditionalFormatting sqref="I37">
    <cfRule type="expression" dxfId="3160" priority="3385" stopIfTrue="1">
      <formula>LEN(TRIM($I$37))=0</formula>
    </cfRule>
  </conditionalFormatting>
  <conditionalFormatting sqref="J37">
    <cfRule type="expression" dxfId="3159" priority="3386" stopIfTrue="1">
      <formula>LEN(TRIM($J$37))=0</formula>
    </cfRule>
  </conditionalFormatting>
  <conditionalFormatting sqref="K37">
    <cfRule type="expression" dxfId="3158" priority="3387" stopIfTrue="1">
      <formula>LEN(TRIM($K$37))=0</formula>
    </cfRule>
  </conditionalFormatting>
  <conditionalFormatting sqref="L37">
    <cfRule type="expression" dxfId="3157" priority="3388" stopIfTrue="1">
      <formula>LEN(TRIM($L$37))=0</formula>
    </cfRule>
  </conditionalFormatting>
  <conditionalFormatting sqref="Q37">
    <cfRule type="expression" dxfId="3156" priority="3389" stopIfTrue="1">
      <formula>LEN(TRIM($Q$37))=0</formula>
    </cfRule>
  </conditionalFormatting>
  <conditionalFormatting sqref="R37">
    <cfRule type="expression" dxfId="3155" priority="3390" stopIfTrue="1">
      <formula>LEN(TRIM($R$37))=0</formula>
    </cfRule>
  </conditionalFormatting>
  <conditionalFormatting sqref="S37">
    <cfRule type="expression" dxfId="3154" priority="3391" stopIfTrue="1">
      <formula>LEN(TRIM($S$37))=0</formula>
    </cfRule>
  </conditionalFormatting>
  <conditionalFormatting sqref="T37">
    <cfRule type="expression" dxfId="3153" priority="3392" stopIfTrue="1">
      <formula>LEN(TRIM($T$37))=0</formula>
    </cfRule>
  </conditionalFormatting>
  <conditionalFormatting sqref="U37">
    <cfRule type="expression" dxfId="3152" priority="3393" stopIfTrue="1">
      <formula>LEN(TRIM($U$37))=0</formula>
    </cfRule>
  </conditionalFormatting>
  <conditionalFormatting sqref="V37">
    <cfRule type="expression" dxfId="3151" priority="3394" stopIfTrue="1">
      <formula>LEN(TRIM($V$37))=0</formula>
    </cfRule>
  </conditionalFormatting>
  <conditionalFormatting sqref="W37">
    <cfRule type="expression" dxfId="3150" priority="3395" stopIfTrue="1">
      <formula>LEN(TRIM($W$37))=0</formula>
    </cfRule>
  </conditionalFormatting>
  <conditionalFormatting sqref="X37">
    <cfRule type="expression" dxfId="3149" priority="3396" stopIfTrue="1">
      <formula>LEN(TRIM($X$37))=0</formula>
    </cfRule>
  </conditionalFormatting>
  <conditionalFormatting sqref="Y37">
    <cfRule type="expression" dxfId="3148" priority="3397" stopIfTrue="1">
      <formula>LEN(TRIM($Y$37))=0</formula>
    </cfRule>
  </conditionalFormatting>
  <conditionalFormatting sqref="AD37">
    <cfRule type="expression" dxfId="3147" priority="3398" stopIfTrue="1">
      <formula>LEN(TRIM($AD$37))=0</formula>
    </cfRule>
  </conditionalFormatting>
  <conditionalFormatting sqref="AE37">
    <cfRule type="expression" dxfId="3146" priority="3399" stopIfTrue="1">
      <formula>LEN(TRIM($AE$37))=0</formula>
    </cfRule>
  </conditionalFormatting>
  <conditionalFormatting sqref="AF37">
    <cfRule type="expression" dxfId="3145" priority="3400" stopIfTrue="1">
      <formula>LEN(TRIM($AF$37))=0</formula>
    </cfRule>
  </conditionalFormatting>
  <conditionalFormatting sqref="AG37">
    <cfRule type="expression" dxfId="3144" priority="3401" stopIfTrue="1">
      <formula>LEN(TRIM($AG$37))=0</formula>
    </cfRule>
  </conditionalFormatting>
  <conditionalFormatting sqref="AH37">
    <cfRule type="expression" dxfId="3143" priority="3402" stopIfTrue="1">
      <formula>LEN(TRIM($AH$37))=0</formula>
    </cfRule>
  </conditionalFormatting>
  <conditionalFormatting sqref="AI37">
    <cfRule type="expression" dxfId="3142" priority="3403" stopIfTrue="1">
      <formula>LEN(TRIM($AI$37))=0</formula>
    </cfRule>
  </conditionalFormatting>
  <conditionalFormatting sqref="AJ37">
    <cfRule type="expression" dxfId="3141" priority="3404" stopIfTrue="1">
      <formula>LEN(TRIM($AJ$37))=0</formula>
    </cfRule>
  </conditionalFormatting>
  <conditionalFormatting sqref="AK37">
    <cfRule type="expression" dxfId="3140" priority="3405" stopIfTrue="1">
      <formula>LEN(TRIM($AK$37))=0</formula>
    </cfRule>
  </conditionalFormatting>
  <conditionalFormatting sqref="AL37">
    <cfRule type="expression" dxfId="3139" priority="3406" stopIfTrue="1">
      <formula>LEN(TRIM($AL$37))=0</formula>
    </cfRule>
  </conditionalFormatting>
  <conditionalFormatting sqref="AQ37">
    <cfRule type="expression" dxfId="3138" priority="3407" stopIfTrue="1">
      <formula>LEN(TRIM($AQ$37))=0</formula>
    </cfRule>
  </conditionalFormatting>
  <conditionalFormatting sqref="AR37">
    <cfRule type="expression" dxfId="3137" priority="3408" stopIfTrue="1">
      <formula>LEN(TRIM($AR$37))=0</formula>
    </cfRule>
  </conditionalFormatting>
  <conditionalFormatting sqref="F42">
    <cfRule type="expression" dxfId="3136" priority="3409" stopIfTrue="1">
      <formula>LEN(TRIM($F$42))=0</formula>
    </cfRule>
  </conditionalFormatting>
  <conditionalFormatting sqref="G42">
    <cfRule type="expression" dxfId="3135" priority="3410" stopIfTrue="1">
      <formula>LEN(TRIM($G$42))=0</formula>
    </cfRule>
  </conditionalFormatting>
  <conditionalFormatting sqref="H42">
    <cfRule type="expression" dxfId="3134" priority="3411" stopIfTrue="1">
      <formula>LEN(TRIM($H$42))=0</formula>
    </cfRule>
  </conditionalFormatting>
  <conditionalFormatting sqref="I42">
    <cfRule type="expression" dxfId="3133" priority="3412" stopIfTrue="1">
      <formula>LEN(TRIM($I$42))=0</formula>
    </cfRule>
  </conditionalFormatting>
  <conditionalFormatting sqref="J42">
    <cfRule type="expression" dxfId="3132" priority="3413" stopIfTrue="1">
      <formula>LEN(TRIM($J$42))=0</formula>
    </cfRule>
  </conditionalFormatting>
  <conditionalFormatting sqref="K42">
    <cfRule type="expression" dxfId="3131" priority="3414" stopIfTrue="1">
      <formula>LEN(TRIM($K$42))=0</formula>
    </cfRule>
  </conditionalFormatting>
  <conditionalFormatting sqref="L42">
    <cfRule type="expression" dxfId="3130" priority="3415" stopIfTrue="1">
      <formula>LEN(TRIM($L$42))=0</formula>
    </cfRule>
  </conditionalFormatting>
  <conditionalFormatting sqref="Q42">
    <cfRule type="expression" dxfId="3129" priority="3416" stopIfTrue="1">
      <formula>LEN(TRIM($Q$42))=0</formula>
    </cfRule>
  </conditionalFormatting>
  <conditionalFormatting sqref="R42">
    <cfRule type="expression" dxfId="3128" priority="3417" stopIfTrue="1">
      <formula>LEN(TRIM($R$42))=0</formula>
    </cfRule>
  </conditionalFormatting>
  <conditionalFormatting sqref="S42">
    <cfRule type="expression" dxfId="3127" priority="3418" stopIfTrue="1">
      <formula>LEN(TRIM($S$42))=0</formula>
    </cfRule>
  </conditionalFormatting>
  <conditionalFormatting sqref="T42">
    <cfRule type="expression" dxfId="3126" priority="3419" stopIfTrue="1">
      <formula>LEN(TRIM($T$42))=0</formula>
    </cfRule>
  </conditionalFormatting>
  <conditionalFormatting sqref="U42">
    <cfRule type="expression" dxfId="3125" priority="3420" stopIfTrue="1">
      <formula>LEN(TRIM($U$42))=0</formula>
    </cfRule>
  </conditionalFormatting>
  <conditionalFormatting sqref="V42">
    <cfRule type="expression" dxfId="3124" priority="3421" stopIfTrue="1">
      <formula>LEN(TRIM($V$42))=0</formula>
    </cfRule>
  </conditionalFormatting>
  <conditionalFormatting sqref="W42">
    <cfRule type="expression" dxfId="3123" priority="3422" stopIfTrue="1">
      <formula>LEN(TRIM($W$42))=0</formula>
    </cfRule>
  </conditionalFormatting>
  <conditionalFormatting sqref="X42">
    <cfRule type="expression" dxfId="3122" priority="3423" stopIfTrue="1">
      <formula>LEN(TRIM($X$42))=0</formula>
    </cfRule>
  </conditionalFormatting>
  <conditionalFormatting sqref="Y42">
    <cfRule type="expression" dxfId="3121" priority="3424" stopIfTrue="1">
      <formula>LEN(TRIM($Y$42))=0</formula>
    </cfRule>
  </conditionalFormatting>
  <conditionalFormatting sqref="AD42">
    <cfRule type="expression" dxfId="3120" priority="3425" stopIfTrue="1">
      <formula>LEN(TRIM($AD$42))=0</formula>
    </cfRule>
  </conditionalFormatting>
  <conditionalFormatting sqref="AE42">
    <cfRule type="expression" dxfId="3119" priority="3426" stopIfTrue="1">
      <formula>LEN(TRIM($AE$42))=0</formula>
    </cfRule>
  </conditionalFormatting>
  <conditionalFormatting sqref="AF42">
    <cfRule type="expression" dxfId="3118" priority="3427" stopIfTrue="1">
      <formula>LEN(TRIM($AF$42))=0</formula>
    </cfRule>
  </conditionalFormatting>
  <conditionalFormatting sqref="AG42">
    <cfRule type="expression" dxfId="3117" priority="3428" stopIfTrue="1">
      <formula>LEN(TRIM($AG$42))=0</formula>
    </cfRule>
  </conditionalFormatting>
  <conditionalFormatting sqref="AH42">
    <cfRule type="expression" dxfId="3116" priority="3429" stopIfTrue="1">
      <formula>LEN(TRIM($AH$42))=0</formula>
    </cfRule>
  </conditionalFormatting>
  <conditionalFormatting sqref="AI42">
    <cfRule type="expression" dxfId="3115" priority="3430" stopIfTrue="1">
      <formula>LEN(TRIM($AI$42))=0</formula>
    </cfRule>
  </conditionalFormatting>
  <conditionalFormatting sqref="AJ42">
    <cfRule type="expression" dxfId="3114" priority="3431" stopIfTrue="1">
      <formula>LEN(TRIM($AJ$42))=0</formula>
    </cfRule>
  </conditionalFormatting>
  <conditionalFormatting sqref="AK42">
    <cfRule type="expression" dxfId="3113" priority="3432" stopIfTrue="1">
      <formula>LEN(TRIM($AK$42))=0</formula>
    </cfRule>
  </conditionalFormatting>
  <conditionalFormatting sqref="AL42">
    <cfRule type="expression" dxfId="3112" priority="3433" stopIfTrue="1">
      <formula>LEN(TRIM($AL$42))=0</formula>
    </cfRule>
  </conditionalFormatting>
  <conditionalFormatting sqref="AQ42">
    <cfRule type="expression" dxfId="3111" priority="3434" stopIfTrue="1">
      <formula>LEN(TRIM($AQ$42))=0</formula>
    </cfRule>
  </conditionalFormatting>
  <conditionalFormatting sqref="AR42">
    <cfRule type="expression" dxfId="3110" priority="3435" stopIfTrue="1">
      <formula>LEN(TRIM($AR$42))=0</formula>
    </cfRule>
  </conditionalFormatting>
  <conditionalFormatting sqref="F45">
    <cfRule type="expression" dxfId="3109" priority="3436" stopIfTrue="1">
      <formula>LEN(TRIM($F$45))=0</formula>
    </cfRule>
  </conditionalFormatting>
  <conditionalFormatting sqref="G45">
    <cfRule type="expression" dxfId="3108" priority="3437" stopIfTrue="1">
      <formula>LEN(TRIM($G$45))=0</formula>
    </cfRule>
  </conditionalFormatting>
  <conditionalFormatting sqref="H45">
    <cfRule type="expression" dxfId="3107" priority="3438" stopIfTrue="1">
      <formula>LEN(TRIM($H$45))=0</formula>
    </cfRule>
  </conditionalFormatting>
  <conditionalFormatting sqref="I45">
    <cfRule type="expression" dxfId="3106" priority="3439" stopIfTrue="1">
      <formula>LEN(TRIM($I$45))=0</formula>
    </cfRule>
  </conditionalFormatting>
  <conditionalFormatting sqref="J45">
    <cfRule type="expression" dxfId="3105" priority="3440" stopIfTrue="1">
      <formula>LEN(TRIM($J$45))=0</formula>
    </cfRule>
  </conditionalFormatting>
  <conditionalFormatting sqref="K45">
    <cfRule type="expression" dxfId="3104" priority="3441" stopIfTrue="1">
      <formula>LEN(TRIM($K$45))=0</formula>
    </cfRule>
  </conditionalFormatting>
  <conditionalFormatting sqref="L45">
    <cfRule type="expression" dxfId="3103" priority="3442" stopIfTrue="1">
      <formula>LEN(TRIM($L$45))=0</formula>
    </cfRule>
  </conditionalFormatting>
  <conditionalFormatting sqref="F46">
    <cfRule type="expression" dxfId="3102" priority="3443" stopIfTrue="1">
      <formula>LEN(TRIM($F$46))=0</formula>
    </cfRule>
  </conditionalFormatting>
  <conditionalFormatting sqref="G46">
    <cfRule type="expression" dxfId="3101" priority="3444" stopIfTrue="1">
      <formula>LEN(TRIM($G$46))=0</formula>
    </cfRule>
  </conditionalFormatting>
  <conditionalFormatting sqref="H46">
    <cfRule type="expression" dxfId="3100" priority="3445" stopIfTrue="1">
      <formula>LEN(TRIM($H$46))=0</formula>
    </cfRule>
  </conditionalFormatting>
  <conditionalFormatting sqref="I46">
    <cfRule type="expression" dxfId="3099" priority="3446" stopIfTrue="1">
      <formula>LEN(TRIM($I$46))=0</formula>
    </cfRule>
  </conditionalFormatting>
  <conditionalFormatting sqref="J46">
    <cfRule type="expression" dxfId="3098" priority="3447" stopIfTrue="1">
      <formula>LEN(TRIM($J$46))=0</formula>
    </cfRule>
  </conditionalFormatting>
  <conditionalFormatting sqref="K46">
    <cfRule type="expression" dxfId="3097" priority="3448" stopIfTrue="1">
      <formula>LEN(TRIM($K$46))=0</formula>
    </cfRule>
  </conditionalFormatting>
  <conditionalFormatting sqref="L46">
    <cfRule type="expression" dxfId="3096" priority="3449" stopIfTrue="1">
      <formula>LEN(TRIM($L$46))=0</formula>
    </cfRule>
  </conditionalFormatting>
  <conditionalFormatting sqref="F47">
    <cfRule type="expression" dxfId="3095" priority="3450" stopIfTrue="1">
      <formula>LEN(TRIM($F$47))=0</formula>
    </cfRule>
  </conditionalFormatting>
  <conditionalFormatting sqref="G47">
    <cfRule type="expression" dxfId="3094" priority="3451" stopIfTrue="1">
      <formula>LEN(TRIM($G$47))=0</formula>
    </cfRule>
  </conditionalFormatting>
  <conditionalFormatting sqref="H47">
    <cfRule type="expression" dxfId="3093" priority="3452" stopIfTrue="1">
      <formula>LEN(TRIM($H$47))=0</formula>
    </cfRule>
  </conditionalFormatting>
  <conditionalFormatting sqref="I47">
    <cfRule type="expression" dxfId="3092" priority="3453" stopIfTrue="1">
      <formula>LEN(TRIM($I$47))=0</formula>
    </cfRule>
  </conditionalFormatting>
  <conditionalFormatting sqref="J47">
    <cfRule type="expression" dxfId="3091" priority="3454" stopIfTrue="1">
      <formula>LEN(TRIM($J$47))=0</formula>
    </cfRule>
  </conditionalFormatting>
  <conditionalFormatting sqref="K47">
    <cfRule type="expression" dxfId="3090" priority="3455" stopIfTrue="1">
      <formula>LEN(TRIM($K$47))=0</formula>
    </cfRule>
  </conditionalFormatting>
  <conditionalFormatting sqref="L47">
    <cfRule type="expression" dxfId="3089" priority="3456" stopIfTrue="1">
      <formula>LEN(TRIM($L$47))=0</formula>
    </cfRule>
  </conditionalFormatting>
  <conditionalFormatting sqref="F48">
    <cfRule type="expression" dxfId="3088" priority="3457" stopIfTrue="1">
      <formula>LEN(TRIM($F$48))=0</formula>
    </cfRule>
  </conditionalFormatting>
  <conditionalFormatting sqref="G48">
    <cfRule type="expression" dxfId="3087" priority="3458" stopIfTrue="1">
      <formula>LEN(TRIM($G$48))=0</formula>
    </cfRule>
  </conditionalFormatting>
  <conditionalFormatting sqref="H48">
    <cfRule type="expression" dxfId="3086" priority="3459" stopIfTrue="1">
      <formula>LEN(TRIM($H$48))=0</formula>
    </cfRule>
  </conditionalFormatting>
  <conditionalFormatting sqref="I48">
    <cfRule type="expression" dxfId="3085" priority="3460" stopIfTrue="1">
      <formula>LEN(TRIM($I$48))=0</formula>
    </cfRule>
  </conditionalFormatting>
  <conditionalFormatting sqref="J48">
    <cfRule type="expression" dxfId="3084" priority="3461" stopIfTrue="1">
      <formula>LEN(TRIM($J$48))=0</formula>
    </cfRule>
  </conditionalFormatting>
  <conditionalFormatting sqref="K48">
    <cfRule type="expression" dxfId="3083" priority="3462" stopIfTrue="1">
      <formula>LEN(TRIM($K$48))=0</formula>
    </cfRule>
  </conditionalFormatting>
  <conditionalFormatting sqref="L48">
    <cfRule type="expression" dxfId="3082" priority="3463" stopIfTrue="1">
      <formula>LEN(TRIM($L$48))=0</formula>
    </cfRule>
  </conditionalFormatting>
  <conditionalFormatting sqref="Q45">
    <cfRule type="expression" dxfId="3081" priority="3464" stopIfTrue="1">
      <formula>LEN(TRIM($Q$45))=0</formula>
    </cfRule>
  </conditionalFormatting>
  <conditionalFormatting sqref="R45">
    <cfRule type="expression" dxfId="3080" priority="3465" stopIfTrue="1">
      <formula>LEN(TRIM($R$45))=0</formula>
    </cfRule>
  </conditionalFormatting>
  <conditionalFormatting sqref="S45">
    <cfRule type="expression" dxfId="3079" priority="3466" stopIfTrue="1">
      <formula>LEN(TRIM($S$45))=0</formula>
    </cfRule>
  </conditionalFormatting>
  <conditionalFormatting sqref="T45">
    <cfRule type="expression" dxfId="3078" priority="3467" stopIfTrue="1">
      <formula>LEN(TRIM($T$45))=0</formula>
    </cfRule>
  </conditionalFormatting>
  <conditionalFormatting sqref="U45">
    <cfRule type="expression" dxfId="3077" priority="3468" stopIfTrue="1">
      <formula>LEN(TRIM($U$45))=0</formula>
    </cfRule>
  </conditionalFormatting>
  <conditionalFormatting sqref="V45">
    <cfRule type="expression" dxfId="3076" priority="3469" stopIfTrue="1">
      <formula>LEN(TRIM($V$45))=0</formula>
    </cfRule>
  </conditionalFormatting>
  <conditionalFormatting sqref="W45">
    <cfRule type="expression" dxfId="3075" priority="3470" stopIfTrue="1">
      <formula>LEN(TRIM($W$45))=0</formula>
    </cfRule>
  </conditionalFormatting>
  <conditionalFormatting sqref="X45">
    <cfRule type="expression" dxfId="3074" priority="3471" stopIfTrue="1">
      <formula>LEN(TRIM($X$45))=0</formula>
    </cfRule>
  </conditionalFormatting>
  <conditionalFormatting sqref="Y45">
    <cfRule type="expression" dxfId="3073" priority="3472" stopIfTrue="1">
      <formula>LEN(TRIM($Y$45))=0</formula>
    </cfRule>
  </conditionalFormatting>
  <conditionalFormatting sqref="Q46">
    <cfRule type="expression" dxfId="3072" priority="3473" stopIfTrue="1">
      <formula>LEN(TRIM($Q$46))=0</formula>
    </cfRule>
  </conditionalFormatting>
  <conditionalFormatting sqref="R46">
    <cfRule type="expression" dxfId="3071" priority="3474" stopIfTrue="1">
      <formula>LEN(TRIM($R$46))=0</formula>
    </cfRule>
  </conditionalFormatting>
  <conditionalFormatting sqref="S46">
    <cfRule type="expression" dxfId="3070" priority="3475" stopIfTrue="1">
      <formula>LEN(TRIM($S$46))=0</formula>
    </cfRule>
  </conditionalFormatting>
  <conditionalFormatting sqref="T46">
    <cfRule type="expression" dxfId="3069" priority="3476" stopIfTrue="1">
      <formula>LEN(TRIM($T$46))=0</formula>
    </cfRule>
  </conditionalFormatting>
  <conditionalFormatting sqref="U46">
    <cfRule type="expression" dxfId="3068" priority="3477" stopIfTrue="1">
      <formula>LEN(TRIM($U$46))=0</formula>
    </cfRule>
  </conditionalFormatting>
  <conditionalFormatting sqref="V46">
    <cfRule type="expression" dxfId="3067" priority="3478" stopIfTrue="1">
      <formula>LEN(TRIM($V$46))=0</formula>
    </cfRule>
  </conditionalFormatting>
  <conditionalFormatting sqref="W46">
    <cfRule type="expression" dxfId="3066" priority="3479" stopIfTrue="1">
      <formula>LEN(TRIM($W$46))=0</formula>
    </cfRule>
  </conditionalFormatting>
  <conditionalFormatting sqref="X46">
    <cfRule type="expression" dxfId="3065" priority="3480" stopIfTrue="1">
      <formula>LEN(TRIM($X$46))=0</formula>
    </cfRule>
  </conditionalFormatting>
  <conditionalFormatting sqref="Y46">
    <cfRule type="expression" dxfId="3064" priority="3481" stopIfTrue="1">
      <formula>LEN(TRIM($Y$46))=0</formula>
    </cfRule>
  </conditionalFormatting>
  <conditionalFormatting sqref="Q47">
    <cfRule type="expression" dxfId="3063" priority="3482" stopIfTrue="1">
      <formula>LEN(TRIM($Q$47))=0</formula>
    </cfRule>
  </conditionalFormatting>
  <conditionalFormatting sqref="R47">
    <cfRule type="expression" dxfId="3062" priority="3483" stopIfTrue="1">
      <formula>LEN(TRIM($R$47))=0</formula>
    </cfRule>
  </conditionalFormatting>
  <conditionalFormatting sqref="S47">
    <cfRule type="expression" dxfId="3061" priority="3484" stopIfTrue="1">
      <formula>LEN(TRIM($S$47))=0</formula>
    </cfRule>
  </conditionalFormatting>
  <conditionalFormatting sqref="T47">
    <cfRule type="expression" dxfId="3060" priority="3485" stopIfTrue="1">
      <formula>LEN(TRIM($T$47))=0</formula>
    </cfRule>
  </conditionalFormatting>
  <conditionalFormatting sqref="U47">
    <cfRule type="expression" dxfId="3059" priority="3486" stopIfTrue="1">
      <formula>LEN(TRIM($U$47))=0</formula>
    </cfRule>
  </conditionalFormatting>
  <conditionalFormatting sqref="V47">
    <cfRule type="expression" dxfId="3058" priority="3487" stopIfTrue="1">
      <formula>LEN(TRIM($V$47))=0</formula>
    </cfRule>
  </conditionalFormatting>
  <conditionalFormatting sqref="W47">
    <cfRule type="expression" dxfId="3057" priority="3488" stopIfTrue="1">
      <formula>LEN(TRIM($W$47))=0</formula>
    </cfRule>
  </conditionalFormatting>
  <conditionalFormatting sqref="X47">
    <cfRule type="expression" dxfId="3056" priority="3489" stopIfTrue="1">
      <formula>LEN(TRIM($X$47))=0</formula>
    </cfRule>
  </conditionalFormatting>
  <conditionalFormatting sqref="Y47">
    <cfRule type="expression" dxfId="3055" priority="3490" stopIfTrue="1">
      <formula>LEN(TRIM($Y$47))=0</formula>
    </cfRule>
  </conditionalFormatting>
  <conditionalFormatting sqref="Q48">
    <cfRule type="expression" dxfId="3054" priority="3491" stopIfTrue="1">
      <formula>LEN(TRIM($Q$48))=0</formula>
    </cfRule>
  </conditionalFormatting>
  <conditionalFormatting sqref="R48">
    <cfRule type="expression" dxfId="3053" priority="3492" stopIfTrue="1">
      <formula>LEN(TRIM($R$48))=0</formula>
    </cfRule>
  </conditionalFormatting>
  <conditionalFormatting sqref="S48">
    <cfRule type="expression" dxfId="3052" priority="3493" stopIfTrue="1">
      <formula>LEN(TRIM($S$48))=0</formula>
    </cfRule>
  </conditionalFormatting>
  <conditionalFormatting sqref="T48">
    <cfRule type="expression" dxfId="3051" priority="3494" stopIfTrue="1">
      <formula>LEN(TRIM($T$48))=0</formula>
    </cfRule>
  </conditionalFormatting>
  <conditionalFormatting sqref="U48">
    <cfRule type="expression" dxfId="3050" priority="3495" stopIfTrue="1">
      <formula>LEN(TRIM($U$48))=0</formula>
    </cfRule>
  </conditionalFormatting>
  <conditionalFormatting sqref="V48">
    <cfRule type="expression" dxfId="3049" priority="3496" stopIfTrue="1">
      <formula>LEN(TRIM($V$48))=0</formula>
    </cfRule>
  </conditionalFormatting>
  <conditionalFormatting sqref="W48">
    <cfRule type="expression" dxfId="3048" priority="3497" stopIfTrue="1">
      <formula>LEN(TRIM($W$48))=0</formula>
    </cfRule>
  </conditionalFormatting>
  <conditionalFormatting sqref="X48">
    <cfRule type="expression" dxfId="3047" priority="3498" stopIfTrue="1">
      <formula>LEN(TRIM($X$48))=0</formula>
    </cfRule>
  </conditionalFormatting>
  <conditionalFormatting sqref="Y48">
    <cfRule type="expression" dxfId="3046" priority="3499" stopIfTrue="1">
      <formula>LEN(TRIM($Y$48))=0</formula>
    </cfRule>
  </conditionalFormatting>
  <conditionalFormatting sqref="AD45">
    <cfRule type="expression" dxfId="3045" priority="3500" stopIfTrue="1">
      <formula>LEN(TRIM($AD$45))=0</formula>
    </cfRule>
  </conditionalFormatting>
  <conditionalFormatting sqref="AE45">
    <cfRule type="expression" dxfId="3044" priority="3501" stopIfTrue="1">
      <formula>LEN(TRIM($AE$45))=0</formula>
    </cfRule>
  </conditionalFormatting>
  <conditionalFormatting sqref="AF45">
    <cfRule type="expression" dxfId="3043" priority="3502" stopIfTrue="1">
      <formula>LEN(TRIM($AF$45))=0</formula>
    </cfRule>
  </conditionalFormatting>
  <conditionalFormatting sqref="AG45">
    <cfRule type="expression" dxfId="3042" priority="3503" stopIfTrue="1">
      <formula>LEN(TRIM($AG$45))=0</formula>
    </cfRule>
  </conditionalFormatting>
  <conditionalFormatting sqref="AH45">
    <cfRule type="expression" dxfId="3041" priority="3504" stopIfTrue="1">
      <formula>LEN(TRIM($AH$45))=0</formula>
    </cfRule>
  </conditionalFormatting>
  <conditionalFormatting sqref="AI45">
    <cfRule type="expression" dxfId="3040" priority="3505" stopIfTrue="1">
      <formula>LEN(TRIM($AI$45))=0</formula>
    </cfRule>
  </conditionalFormatting>
  <conditionalFormatting sqref="AJ45">
    <cfRule type="expression" dxfId="3039" priority="3506" stopIfTrue="1">
      <formula>LEN(TRIM($AJ$45))=0</formula>
    </cfRule>
  </conditionalFormatting>
  <conditionalFormatting sqref="AK45">
    <cfRule type="expression" dxfId="3038" priority="3507" stopIfTrue="1">
      <formula>LEN(TRIM($AK$45))=0</formula>
    </cfRule>
  </conditionalFormatting>
  <conditionalFormatting sqref="AL45">
    <cfRule type="expression" dxfId="3037" priority="3508" stopIfTrue="1">
      <formula>LEN(TRIM($AL$45))=0</formula>
    </cfRule>
  </conditionalFormatting>
  <conditionalFormatting sqref="AD46">
    <cfRule type="expression" dxfId="3036" priority="3509" stopIfTrue="1">
      <formula>LEN(TRIM($AD$46))=0</formula>
    </cfRule>
  </conditionalFormatting>
  <conditionalFormatting sqref="AE46">
    <cfRule type="expression" dxfId="3035" priority="3510" stopIfTrue="1">
      <formula>LEN(TRIM($AE$46))=0</formula>
    </cfRule>
  </conditionalFormatting>
  <conditionalFormatting sqref="AF46">
    <cfRule type="expression" dxfId="3034" priority="3511" stopIfTrue="1">
      <formula>LEN(TRIM($AF$46))=0</formula>
    </cfRule>
  </conditionalFormatting>
  <conditionalFormatting sqref="AG46">
    <cfRule type="expression" dxfId="3033" priority="3512" stopIfTrue="1">
      <formula>LEN(TRIM($AG$46))=0</formula>
    </cfRule>
  </conditionalFormatting>
  <conditionalFormatting sqref="AH46">
    <cfRule type="expression" dxfId="3032" priority="3513" stopIfTrue="1">
      <formula>LEN(TRIM($AH$46))=0</formula>
    </cfRule>
  </conditionalFormatting>
  <conditionalFormatting sqref="AI46">
    <cfRule type="expression" dxfId="3031" priority="3514" stopIfTrue="1">
      <formula>LEN(TRIM($AI$46))=0</formula>
    </cfRule>
  </conditionalFormatting>
  <conditionalFormatting sqref="AJ46">
    <cfRule type="expression" dxfId="3030" priority="3515" stopIfTrue="1">
      <formula>LEN(TRIM($AJ$46))=0</formula>
    </cfRule>
  </conditionalFormatting>
  <conditionalFormatting sqref="AK46">
    <cfRule type="expression" dxfId="3029" priority="3516" stopIfTrue="1">
      <formula>LEN(TRIM($AK$46))=0</formula>
    </cfRule>
  </conditionalFormatting>
  <conditionalFormatting sqref="AL46">
    <cfRule type="expression" dxfId="3028" priority="3517" stopIfTrue="1">
      <formula>LEN(TRIM($AL$46))=0</formula>
    </cfRule>
  </conditionalFormatting>
  <conditionalFormatting sqref="AD47">
    <cfRule type="expression" dxfId="3027" priority="3518" stopIfTrue="1">
      <formula>LEN(TRIM($AD$47))=0</formula>
    </cfRule>
  </conditionalFormatting>
  <conditionalFormatting sqref="AE47">
    <cfRule type="expression" dxfId="3026" priority="3519" stopIfTrue="1">
      <formula>LEN(TRIM($AE$47))=0</formula>
    </cfRule>
  </conditionalFormatting>
  <conditionalFormatting sqref="AF47">
    <cfRule type="expression" dxfId="3025" priority="3520" stopIfTrue="1">
      <formula>LEN(TRIM($AF$47))=0</formula>
    </cfRule>
  </conditionalFormatting>
  <conditionalFormatting sqref="AG47">
    <cfRule type="expression" dxfId="3024" priority="3521" stopIfTrue="1">
      <formula>LEN(TRIM($AG$47))=0</formula>
    </cfRule>
  </conditionalFormatting>
  <conditionalFormatting sqref="AH47">
    <cfRule type="expression" dxfId="3023" priority="3522" stopIfTrue="1">
      <formula>LEN(TRIM($AH$47))=0</formula>
    </cfRule>
  </conditionalFormatting>
  <conditionalFormatting sqref="AI47">
    <cfRule type="expression" dxfId="3022" priority="3523" stopIfTrue="1">
      <formula>LEN(TRIM($AI$47))=0</formula>
    </cfRule>
  </conditionalFormatting>
  <conditionalFormatting sqref="AJ47">
    <cfRule type="expression" dxfId="3021" priority="3524" stopIfTrue="1">
      <formula>LEN(TRIM($AJ$47))=0</formula>
    </cfRule>
  </conditionalFormatting>
  <conditionalFormatting sqref="AK47">
    <cfRule type="expression" dxfId="3020" priority="3525" stopIfTrue="1">
      <formula>LEN(TRIM($AK$47))=0</formula>
    </cfRule>
  </conditionalFormatting>
  <conditionalFormatting sqref="AL47">
    <cfRule type="expression" dxfId="3019" priority="3526" stopIfTrue="1">
      <formula>LEN(TRIM($AL$47))=0</formula>
    </cfRule>
  </conditionalFormatting>
  <conditionalFormatting sqref="AD48">
    <cfRule type="expression" dxfId="3018" priority="3527" stopIfTrue="1">
      <formula>LEN(TRIM($AD$48))=0</formula>
    </cfRule>
  </conditionalFormatting>
  <conditionalFormatting sqref="AE48">
    <cfRule type="expression" dxfId="3017" priority="3528" stopIfTrue="1">
      <formula>LEN(TRIM($AE$48))=0</formula>
    </cfRule>
  </conditionalFormatting>
  <conditionalFormatting sqref="AF48">
    <cfRule type="expression" dxfId="3016" priority="3529" stopIfTrue="1">
      <formula>LEN(TRIM($AF$48))=0</formula>
    </cfRule>
  </conditionalFormatting>
  <conditionalFormatting sqref="AG48">
    <cfRule type="expression" dxfId="3015" priority="3530" stopIfTrue="1">
      <formula>LEN(TRIM($AG$48))=0</formula>
    </cfRule>
  </conditionalFormatting>
  <conditionalFormatting sqref="AH48">
    <cfRule type="expression" dxfId="3014" priority="3531" stopIfTrue="1">
      <formula>LEN(TRIM($AH$48))=0</formula>
    </cfRule>
  </conditionalFormatting>
  <conditionalFormatting sqref="AI48">
    <cfRule type="expression" dxfId="3013" priority="3532" stopIfTrue="1">
      <formula>LEN(TRIM($AI$48))=0</formula>
    </cfRule>
  </conditionalFormatting>
  <conditionalFormatting sqref="AJ48">
    <cfRule type="expression" dxfId="3012" priority="3533" stopIfTrue="1">
      <formula>LEN(TRIM($AJ$48))=0</formula>
    </cfRule>
  </conditionalFormatting>
  <conditionalFormatting sqref="AK48">
    <cfRule type="expression" dxfId="3011" priority="3534" stopIfTrue="1">
      <formula>LEN(TRIM($AK$48))=0</formula>
    </cfRule>
  </conditionalFormatting>
  <conditionalFormatting sqref="AL48">
    <cfRule type="expression" dxfId="3010" priority="3535" stopIfTrue="1">
      <formula>LEN(TRIM($AL$48))=0</formula>
    </cfRule>
  </conditionalFormatting>
  <conditionalFormatting sqref="AQ45">
    <cfRule type="expression" dxfId="3009" priority="3536" stopIfTrue="1">
      <formula>LEN(TRIM($AQ$45))=0</formula>
    </cfRule>
  </conditionalFormatting>
  <conditionalFormatting sqref="AR45">
    <cfRule type="expression" dxfId="3008" priority="3537" stopIfTrue="1">
      <formula>LEN(TRIM($AR$45))=0</formula>
    </cfRule>
  </conditionalFormatting>
  <conditionalFormatting sqref="AQ46">
    <cfRule type="expression" dxfId="3007" priority="3538" stopIfTrue="1">
      <formula>LEN(TRIM($AQ$46))=0</formula>
    </cfRule>
  </conditionalFormatting>
  <conditionalFormatting sqref="AR46">
    <cfRule type="expression" dxfId="3006" priority="3539" stopIfTrue="1">
      <formula>LEN(TRIM($AR$46))=0</formula>
    </cfRule>
  </conditionalFormatting>
  <conditionalFormatting sqref="AQ47">
    <cfRule type="expression" dxfId="3005" priority="3540" stopIfTrue="1">
      <formula>LEN(TRIM($AQ$47))=0</formula>
    </cfRule>
  </conditionalFormatting>
  <conditionalFormatting sqref="AR47">
    <cfRule type="expression" dxfId="3004" priority="3541" stopIfTrue="1">
      <formula>LEN(TRIM($AR$47))=0</formula>
    </cfRule>
  </conditionalFormatting>
  <conditionalFormatting sqref="AQ48">
    <cfRule type="expression" dxfId="3003" priority="3542" stopIfTrue="1">
      <formula>LEN(TRIM($AQ$48))=0</formula>
    </cfRule>
  </conditionalFormatting>
  <conditionalFormatting sqref="AR48">
    <cfRule type="expression" dxfId="3002" priority="3543" stopIfTrue="1">
      <formula>LEN(TRIM($AR$48))=0</formula>
    </cfRule>
  </conditionalFormatting>
  <conditionalFormatting sqref="F50">
    <cfRule type="expression" dxfId="3001" priority="3544" stopIfTrue="1">
      <formula>LEN(TRIM($F$50))=0</formula>
    </cfRule>
  </conditionalFormatting>
  <conditionalFormatting sqref="G50">
    <cfRule type="expression" dxfId="3000" priority="3545" stopIfTrue="1">
      <formula>LEN(TRIM($G$50))=0</formula>
    </cfRule>
  </conditionalFormatting>
  <conditionalFormatting sqref="H50">
    <cfRule type="expression" dxfId="2999" priority="3546" stopIfTrue="1">
      <formula>LEN(TRIM($H$50))=0</formula>
    </cfRule>
  </conditionalFormatting>
  <conditionalFormatting sqref="I50">
    <cfRule type="expression" dxfId="2998" priority="3547" stopIfTrue="1">
      <formula>LEN(TRIM($I$50))=0</formula>
    </cfRule>
  </conditionalFormatting>
  <conditionalFormatting sqref="J50">
    <cfRule type="expression" dxfId="2997" priority="3548" stopIfTrue="1">
      <formula>LEN(TRIM($J$50))=0</formula>
    </cfRule>
  </conditionalFormatting>
  <conditionalFormatting sqref="K50">
    <cfRule type="expression" dxfId="2996" priority="3549" stopIfTrue="1">
      <formula>LEN(TRIM($K$50))=0</formula>
    </cfRule>
  </conditionalFormatting>
  <conditionalFormatting sqref="L50">
    <cfRule type="expression" dxfId="2995" priority="3550" stopIfTrue="1">
      <formula>LEN(TRIM($L$50))=0</formula>
    </cfRule>
  </conditionalFormatting>
  <conditionalFormatting sqref="F51">
    <cfRule type="expression" dxfId="2994" priority="3551" stopIfTrue="1">
      <formula>LEN(TRIM($F$51))=0</formula>
    </cfRule>
  </conditionalFormatting>
  <conditionalFormatting sqref="G51">
    <cfRule type="expression" dxfId="2993" priority="3552" stopIfTrue="1">
      <formula>LEN(TRIM($G$51))=0</formula>
    </cfRule>
  </conditionalFormatting>
  <conditionalFormatting sqref="H51">
    <cfRule type="expression" dxfId="2992" priority="3553" stopIfTrue="1">
      <formula>LEN(TRIM($H$51))=0</formula>
    </cfRule>
  </conditionalFormatting>
  <conditionalFormatting sqref="I51">
    <cfRule type="expression" dxfId="2991" priority="3554" stopIfTrue="1">
      <formula>LEN(TRIM($I$51))=0</formula>
    </cfRule>
  </conditionalFormatting>
  <conditionalFormatting sqref="J51">
    <cfRule type="expression" dxfId="2990" priority="3555" stopIfTrue="1">
      <formula>LEN(TRIM($J$51))=0</formula>
    </cfRule>
  </conditionalFormatting>
  <conditionalFormatting sqref="K51">
    <cfRule type="expression" dxfId="2989" priority="3556" stopIfTrue="1">
      <formula>LEN(TRIM($K$51))=0</formula>
    </cfRule>
  </conditionalFormatting>
  <conditionalFormatting sqref="L51">
    <cfRule type="expression" dxfId="2988" priority="3557" stopIfTrue="1">
      <formula>LEN(TRIM($L$51))=0</formula>
    </cfRule>
  </conditionalFormatting>
  <conditionalFormatting sqref="F52">
    <cfRule type="expression" dxfId="2987" priority="3558" stopIfTrue="1">
      <formula>LEN(TRIM($F$52))=0</formula>
    </cfRule>
  </conditionalFormatting>
  <conditionalFormatting sqref="G52">
    <cfRule type="expression" dxfId="2986" priority="3559" stopIfTrue="1">
      <formula>LEN(TRIM($G$52))=0</formula>
    </cfRule>
  </conditionalFormatting>
  <conditionalFormatting sqref="H52">
    <cfRule type="expression" dxfId="2985" priority="3560" stopIfTrue="1">
      <formula>LEN(TRIM($H$52))=0</formula>
    </cfRule>
  </conditionalFormatting>
  <conditionalFormatting sqref="I52">
    <cfRule type="expression" dxfId="2984" priority="3561" stopIfTrue="1">
      <formula>LEN(TRIM($I$52))=0</formula>
    </cfRule>
  </conditionalFormatting>
  <conditionalFormatting sqref="J52">
    <cfRule type="expression" dxfId="2983" priority="3562" stopIfTrue="1">
      <formula>LEN(TRIM($J$52))=0</formula>
    </cfRule>
  </conditionalFormatting>
  <conditionalFormatting sqref="K52">
    <cfRule type="expression" dxfId="2982" priority="3563" stopIfTrue="1">
      <formula>LEN(TRIM($K$52))=0</formula>
    </cfRule>
  </conditionalFormatting>
  <conditionalFormatting sqref="L52">
    <cfRule type="expression" dxfId="2981" priority="3564" stopIfTrue="1">
      <formula>LEN(TRIM($L$52))=0</formula>
    </cfRule>
  </conditionalFormatting>
  <conditionalFormatting sqref="Q50">
    <cfRule type="expression" dxfId="2980" priority="3565" stopIfTrue="1">
      <formula>LEN(TRIM($Q$50))=0</formula>
    </cfRule>
  </conditionalFormatting>
  <conditionalFormatting sqref="R50">
    <cfRule type="expression" dxfId="2979" priority="3566" stopIfTrue="1">
      <formula>LEN(TRIM($R$50))=0</formula>
    </cfRule>
  </conditionalFormatting>
  <conditionalFormatting sqref="S50">
    <cfRule type="expression" dxfId="2978" priority="3567" stopIfTrue="1">
      <formula>LEN(TRIM($S$50))=0</formula>
    </cfRule>
  </conditionalFormatting>
  <conditionalFormatting sqref="T50">
    <cfRule type="expression" dxfId="2977" priority="3568" stopIfTrue="1">
      <formula>LEN(TRIM($T$50))=0</formula>
    </cfRule>
  </conditionalFormatting>
  <conditionalFormatting sqref="U50">
    <cfRule type="expression" dxfId="2976" priority="3569" stopIfTrue="1">
      <formula>LEN(TRIM($U$50))=0</formula>
    </cfRule>
  </conditionalFormatting>
  <conditionalFormatting sqref="V50">
    <cfRule type="expression" dxfId="2975" priority="3570" stopIfTrue="1">
      <formula>LEN(TRIM($V$50))=0</formula>
    </cfRule>
  </conditionalFormatting>
  <conditionalFormatting sqref="W50">
    <cfRule type="expression" dxfId="2974" priority="3571" stopIfTrue="1">
      <formula>LEN(TRIM($W$50))=0</formula>
    </cfRule>
  </conditionalFormatting>
  <conditionalFormatting sqref="X50">
    <cfRule type="expression" dxfId="2973" priority="3572" stopIfTrue="1">
      <formula>LEN(TRIM($X$50))=0</formula>
    </cfRule>
  </conditionalFormatting>
  <conditionalFormatting sqref="Y50">
    <cfRule type="expression" dxfId="2972" priority="3573" stopIfTrue="1">
      <formula>LEN(TRIM($Y$50))=0</formula>
    </cfRule>
  </conditionalFormatting>
  <conditionalFormatting sqref="Q51">
    <cfRule type="expression" dxfId="2971" priority="3574" stopIfTrue="1">
      <formula>LEN(TRIM($Q$51))=0</formula>
    </cfRule>
  </conditionalFormatting>
  <conditionalFormatting sqref="R51">
    <cfRule type="expression" dxfId="2970" priority="3575" stopIfTrue="1">
      <formula>LEN(TRIM($R$51))=0</formula>
    </cfRule>
  </conditionalFormatting>
  <conditionalFormatting sqref="S51">
    <cfRule type="expression" dxfId="2969" priority="3576" stopIfTrue="1">
      <formula>LEN(TRIM($S$51))=0</formula>
    </cfRule>
  </conditionalFormatting>
  <conditionalFormatting sqref="T51">
    <cfRule type="expression" dxfId="2968" priority="3577" stopIfTrue="1">
      <formula>LEN(TRIM($T$51))=0</formula>
    </cfRule>
  </conditionalFormatting>
  <conditionalFormatting sqref="U51">
    <cfRule type="expression" dxfId="2967" priority="3578" stopIfTrue="1">
      <formula>LEN(TRIM($U$51))=0</formula>
    </cfRule>
  </conditionalFormatting>
  <conditionalFormatting sqref="V51">
    <cfRule type="expression" dxfId="2966" priority="3579" stopIfTrue="1">
      <formula>LEN(TRIM($V$51))=0</formula>
    </cfRule>
  </conditionalFormatting>
  <conditionalFormatting sqref="W51">
    <cfRule type="expression" dxfId="2965" priority="3580" stopIfTrue="1">
      <formula>LEN(TRIM($W$51))=0</formula>
    </cfRule>
  </conditionalFormatting>
  <conditionalFormatting sqref="X51">
    <cfRule type="expression" dxfId="2964" priority="3581" stopIfTrue="1">
      <formula>LEN(TRIM($X$51))=0</formula>
    </cfRule>
  </conditionalFormatting>
  <conditionalFormatting sqref="Y51">
    <cfRule type="expression" dxfId="2963" priority="3582" stopIfTrue="1">
      <formula>LEN(TRIM($Y$51))=0</formula>
    </cfRule>
  </conditionalFormatting>
  <conditionalFormatting sqref="Q52">
    <cfRule type="expression" dxfId="2962" priority="3583" stopIfTrue="1">
      <formula>LEN(TRIM($Q$52))=0</formula>
    </cfRule>
  </conditionalFormatting>
  <conditionalFormatting sqref="R52">
    <cfRule type="expression" dxfId="2961" priority="3584" stopIfTrue="1">
      <formula>LEN(TRIM($R$52))=0</formula>
    </cfRule>
  </conditionalFormatting>
  <conditionalFormatting sqref="S52">
    <cfRule type="expression" dxfId="2960" priority="3585" stopIfTrue="1">
      <formula>LEN(TRIM($S$52))=0</formula>
    </cfRule>
  </conditionalFormatting>
  <conditionalFormatting sqref="T52">
    <cfRule type="expression" dxfId="2959" priority="3586" stopIfTrue="1">
      <formula>LEN(TRIM($T$52))=0</formula>
    </cfRule>
  </conditionalFormatting>
  <conditionalFormatting sqref="U52">
    <cfRule type="expression" dxfId="2958" priority="3587" stopIfTrue="1">
      <formula>LEN(TRIM($U$52))=0</formula>
    </cfRule>
  </conditionalFormatting>
  <conditionalFormatting sqref="V52">
    <cfRule type="expression" dxfId="2957" priority="3588" stopIfTrue="1">
      <formula>LEN(TRIM($V$52))=0</formula>
    </cfRule>
  </conditionalFormatting>
  <conditionalFormatting sqref="W52">
    <cfRule type="expression" dxfId="2956" priority="3589" stopIfTrue="1">
      <formula>LEN(TRIM($W$52))=0</formula>
    </cfRule>
  </conditionalFormatting>
  <conditionalFormatting sqref="X52">
    <cfRule type="expression" dxfId="2955" priority="3590" stopIfTrue="1">
      <formula>LEN(TRIM($X$52))=0</formula>
    </cfRule>
  </conditionalFormatting>
  <conditionalFormatting sqref="Y52">
    <cfRule type="expression" dxfId="2954" priority="3591" stopIfTrue="1">
      <formula>LEN(TRIM($Y$52))=0</formula>
    </cfRule>
  </conditionalFormatting>
  <conditionalFormatting sqref="AD50">
    <cfRule type="expression" dxfId="2953" priority="3592" stopIfTrue="1">
      <formula>LEN(TRIM($AD$50))=0</formula>
    </cfRule>
  </conditionalFormatting>
  <conditionalFormatting sqref="AE50">
    <cfRule type="expression" dxfId="2952" priority="3593" stopIfTrue="1">
      <formula>LEN(TRIM($AE$50))=0</formula>
    </cfRule>
  </conditionalFormatting>
  <conditionalFormatting sqref="AF50">
    <cfRule type="expression" dxfId="2951" priority="3594" stopIfTrue="1">
      <formula>LEN(TRIM($AF$50))=0</formula>
    </cfRule>
  </conditionalFormatting>
  <conditionalFormatting sqref="AG50">
    <cfRule type="expression" dxfId="2950" priority="3595" stopIfTrue="1">
      <formula>LEN(TRIM($AG$50))=0</formula>
    </cfRule>
  </conditionalFormatting>
  <conditionalFormatting sqref="AH50">
    <cfRule type="expression" dxfId="2949" priority="3596" stopIfTrue="1">
      <formula>LEN(TRIM($AH$50))=0</formula>
    </cfRule>
  </conditionalFormatting>
  <conditionalFormatting sqref="AI50">
    <cfRule type="expression" dxfId="2948" priority="3597" stopIfTrue="1">
      <formula>LEN(TRIM($AI$50))=0</formula>
    </cfRule>
  </conditionalFormatting>
  <conditionalFormatting sqref="AJ50">
    <cfRule type="expression" dxfId="2947" priority="3598" stopIfTrue="1">
      <formula>LEN(TRIM($AJ$50))=0</formula>
    </cfRule>
  </conditionalFormatting>
  <conditionalFormatting sqref="AK50">
    <cfRule type="expression" dxfId="2946" priority="3599" stopIfTrue="1">
      <formula>LEN(TRIM($AK$50))=0</formula>
    </cfRule>
  </conditionalFormatting>
  <conditionalFormatting sqref="AL50">
    <cfRule type="expression" dxfId="2945" priority="3600" stopIfTrue="1">
      <formula>LEN(TRIM($AL$50))=0</formula>
    </cfRule>
  </conditionalFormatting>
  <conditionalFormatting sqref="AD51">
    <cfRule type="expression" dxfId="2944" priority="3601" stopIfTrue="1">
      <formula>LEN(TRIM($AD$51))=0</formula>
    </cfRule>
  </conditionalFormatting>
  <conditionalFormatting sqref="AE51">
    <cfRule type="expression" dxfId="2943" priority="3602" stopIfTrue="1">
      <formula>LEN(TRIM($AE$51))=0</formula>
    </cfRule>
  </conditionalFormatting>
  <conditionalFormatting sqref="AF51">
    <cfRule type="expression" dxfId="2942" priority="3603" stopIfTrue="1">
      <formula>LEN(TRIM($AF$51))=0</formula>
    </cfRule>
  </conditionalFormatting>
  <conditionalFormatting sqref="AG51">
    <cfRule type="expression" dxfId="2941" priority="3604" stopIfTrue="1">
      <formula>LEN(TRIM($AG$51))=0</formula>
    </cfRule>
  </conditionalFormatting>
  <conditionalFormatting sqref="AH51">
    <cfRule type="expression" dxfId="2940" priority="3605" stopIfTrue="1">
      <formula>LEN(TRIM($AH$51))=0</formula>
    </cfRule>
  </conditionalFormatting>
  <conditionalFormatting sqref="AI51">
    <cfRule type="expression" dxfId="2939" priority="3606" stopIfTrue="1">
      <formula>LEN(TRIM($AI$51))=0</formula>
    </cfRule>
  </conditionalFormatting>
  <conditionalFormatting sqref="AJ51">
    <cfRule type="expression" dxfId="2938" priority="3607" stopIfTrue="1">
      <formula>LEN(TRIM($AJ$51))=0</formula>
    </cfRule>
  </conditionalFormatting>
  <conditionalFormatting sqref="AK51">
    <cfRule type="expression" dxfId="2937" priority="3608" stopIfTrue="1">
      <formula>LEN(TRIM($AK$51))=0</formula>
    </cfRule>
  </conditionalFormatting>
  <conditionalFormatting sqref="AL51">
    <cfRule type="expression" dxfId="2936" priority="3609" stopIfTrue="1">
      <formula>LEN(TRIM($AL$51))=0</formula>
    </cfRule>
  </conditionalFormatting>
  <conditionalFormatting sqref="AD52">
    <cfRule type="expression" dxfId="2935" priority="3610" stopIfTrue="1">
      <formula>LEN(TRIM($AD$52))=0</formula>
    </cfRule>
  </conditionalFormatting>
  <conditionalFormatting sqref="AE52">
    <cfRule type="expression" dxfId="2934" priority="3611" stopIfTrue="1">
      <formula>LEN(TRIM($AE$52))=0</formula>
    </cfRule>
  </conditionalFormatting>
  <conditionalFormatting sqref="AF52">
    <cfRule type="expression" dxfId="2933" priority="3612" stopIfTrue="1">
      <formula>LEN(TRIM($AF$52))=0</formula>
    </cfRule>
  </conditionalFormatting>
  <conditionalFormatting sqref="AG52">
    <cfRule type="expression" dxfId="2932" priority="3613" stopIfTrue="1">
      <formula>LEN(TRIM($AG$52))=0</formula>
    </cfRule>
  </conditionalFormatting>
  <conditionalFormatting sqref="AH52">
    <cfRule type="expression" dxfId="2931" priority="3614" stopIfTrue="1">
      <formula>LEN(TRIM($AH$52))=0</formula>
    </cfRule>
  </conditionalFormatting>
  <conditionalFormatting sqref="AI52">
    <cfRule type="expression" dxfId="2930" priority="3615" stopIfTrue="1">
      <formula>LEN(TRIM($AI$52))=0</formula>
    </cfRule>
  </conditionalFormatting>
  <conditionalFormatting sqref="AJ52">
    <cfRule type="expression" dxfId="2929" priority="3616" stopIfTrue="1">
      <formula>LEN(TRIM($AJ$52))=0</formula>
    </cfRule>
  </conditionalFormatting>
  <conditionalFormatting sqref="AK52">
    <cfRule type="expression" dxfId="2928" priority="3617" stopIfTrue="1">
      <formula>LEN(TRIM($AK$52))=0</formula>
    </cfRule>
  </conditionalFormatting>
  <conditionalFormatting sqref="AL52">
    <cfRule type="expression" dxfId="2927" priority="3618" stopIfTrue="1">
      <formula>LEN(TRIM($AL$52))=0</formula>
    </cfRule>
  </conditionalFormatting>
  <conditionalFormatting sqref="AQ50">
    <cfRule type="expression" dxfId="2926" priority="3619" stopIfTrue="1">
      <formula>LEN(TRIM($AQ$50))=0</formula>
    </cfRule>
  </conditionalFormatting>
  <conditionalFormatting sqref="AR50">
    <cfRule type="expression" dxfId="2925" priority="3620" stopIfTrue="1">
      <formula>LEN(TRIM($AR$50))=0</formula>
    </cfRule>
  </conditionalFormatting>
  <conditionalFormatting sqref="AQ51">
    <cfRule type="expression" dxfId="2924" priority="3621" stopIfTrue="1">
      <formula>LEN(TRIM($AQ$51))=0</formula>
    </cfRule>
  </conditionalFormatting>
  <conditionalFormatting sqref="AR51">
    <cfRule type="expression" dxfId="2923" priority="3622" stopIfTrue="1">
      <formula>LEN(TRIM($AR$51))=0</formula>
    </cfRule>
  </conditionalFormatting>
  <conditionalFormatting sqref="AQ52">
    <cfRule type="expression" dxfId="2922" priority="3623" stopIfTrue="1">
      <formula>LEN(TRIM($AQ$52))=0</formula>
    </cfRule>
  </conditionalFormatting>
  <conditionalFormatting sqref="AR52">
    <cfRule type="expression" dxfId="2921" priority="3624" stopIfTrue="1">
      <formula>LEN(TRIM($AR$52))=0</formula>
    </cfRule>
  </conditionalFormatting>
  <conditionalFormatting sqref="F56">
    <cfRule type="expression" dxfId="2920" priority="3625" stopIfTrue="1">
      <formula>LEN(TRIM($F$56))=0</formula>
    </cfRule>
  </conditionalFormatting>
  <conditionalFormatting sqref="G56">
    <cfRule type="expression" dxfId="2919" priority="3626" stopIfTrue="1">
      <formula>LEN(TRIM($G$56))=0</formula>
    </cfRule>
  </conditionalFormatting>
  <conditionalFormatting sqref="H56">
    <cfRule type="expression" dxfId="2918" priority="3627" stopIfTrue="1">
      <formula>LEN(TRIM($H$56))=0</formula>
    </cfRule>
  </conditionalFormatting>
  <conditionalFormatting sqref="I56">
    <cfRule type="expression" dxfId="2917" priority="3628" stopIfTrue="1">
      <formula>LEN(TRIM($I$56))=0</formula>
    </cfRule>
  </conditionalFormatting>
  <conditionalFormatting sqref="J56">
    <cfRule type="expression" dxfId="2916" priority="3629" stopIfTrue="1">
      <formula>LEN(TRIM($J$56))=0</formula>
    </cfRule>
  </conditionalFormatting>
  <conditionalFormatting sqref="K56">
    <cfRule type="expression" dxfId="2915" priority="3630" stopIfTrue="1">
      <formula>LEN(TRIM($K$56))=0</formula>
    </cfRule>
  </conditionalFormatting>
  <conditionalFormatting sqref="L56">
    <cfRule type="expression" dxfId="2914" priority="3631" stopIfTrue="1">
      <formula>LEN(TRIM($L$56))=0</formula>
    </cfRule>
  </conditionalFormatting>
  <conditionalFormatting sqref="Q56">
    <cfRule type="expression" dxfId="2913" priority="3632" stopIfTrue="1">
      <formula>LEN(TRIM($Q$56))=0</formula>
    </cfRule>
  </conditionalFormatting>
  <conditionalFormatting sqref="R56">
    <cfRule type="expression" dxfId="2912" priority="3633" stopIfTrue="1">
      <formula>LEN(TRIM($R$56))=0</formula>
    </cfRule>
  </conditionalFormatting>
  <conditionalFormatting sqref="S56">
    <cfRule type="expression" dxfId="2911" priority="3634" stopIfTrue="1">
      <formula>LEN(TRIM($S$56))=0</formula>
    </cfRule>
  </conditionalFormatting>
  <conditionalFormatting sqref="T56">
    <cfRule type="expression" dxfId="2910" priority="3635" stopIfTrue="1">
      <formula>LEN(TRIM($T$56))=0</formula>
    </cfRule>
  </conditionalFormatting>
  <conditionalFormatting sqref="U56">
    <cfRule type="expression" dxfId="2909" priority="3636" stopIfTrue="1">
      <formula>LEN(TRIM($U$56))=0</formula>
    </cfRule>
  </conditionalFormatting>
  <conditionalFormatting sqref="V56">
    <cfRule type="expression" dxfId="2908" priority="3637" stopIfTrue="1">
      <formula>LEN(TRIM($V$56))=0</formula>
    </cfRule>
  </conditionalFormatting>
  <conditionalFormatting sqref="W56">
    <cfRule type="expression" dxfId="2907" priority="3638" stopIfTrue="1">
      <formula>LEN(TRIM($W$56))=0</formula>
    </cfRule>
  </conditionalFormatting>
  <conditionalFormatting sqref="X56">
    <cfRule type="expression" dxfId="2906" priority="3639" stopIfTrue="1">
      <formula>LEN(TRIM($X$56))=0</formula>
    </cfRule>
  </conditionalFormatting>
  <conditionalFormatting sqref="Y56">
    <cfRule type="expression" dxfId="2905" priority="3640" stopIfTrue="1">
      <formula>LEN(TRIM($Y$56))=0</formula>
    </cfRule>
  </conditionalFormatting>
  <conditionalFormatting sqref="AD56">
    <cfRule type="expression" dxfId="2904" priority="3641" stopIfTrue="1">
      <formula>LEN(TRIM($AD$56))=0</formula>
    </cfRule>
  </conditionalFormatting>
  <conditionalFormatting sqref="AE56">
    <cfRule type="expression" dxfId="2903" priority="3642" stopIfTrue="1">
      <formula>LEN(TRIM($AE$56))=0</formula>
    </cfRule>
  </conditionalFormatting>
  <conditionalFormatting sqref="AF56">
    <cfRule type="expression" dxfId="2902" priority="3643" stopIfTrue="1">
      <formula>LEN(TRIM($AF$56))=0</formula>
    </cfRule>
  </conditionalFormatting>
  <conditionalFormatting sqref="AG56">
    <cfRule type="expression" dxfId="2901" priority="3644" stopIfTrue="1">
      <formula>LEN(TRIM($AG$56))=0</formula>
    </cfRule>
  </conditionalFormatting>
  <conditionalFormatting sqref="AH56">
    <cfRule type="expression" dxfId="2900" priority="3645" stopIfTrue="1">
      <formula>LEN(TRIM($AH$56))=0</formula>
    </cfRule>
  </conditionalFormatting>
  <conditionalFormatting sqref="AI56">
    <cfRule type="expression" dxfId="2899" priority="3646" stopIfTrue="1">
      <formula>LEN(TRIM($AI$56))=0</formula>
    </cfRule>
  </conditionalFormatting>
  <conditionalFormatting sqref="AJ56">
    <cfRule type="expression" dxfId="2898" priority="3647" stopIfTrue="1">
      <formula>LEN(TRIM($AJ$56))=0</formula>
    </cfRule>
  </conditionalFormatting>
  <conditionalFormatting sqref="AK56">
    <cfRule type="expression" dxfId="2897" priority="3648" stopIfTrue="1">
      <formula>LEN(TRIM($AK$56))=0</formula>
    </cfRule>
  </conditionalFormatting>
  <conditionalFormatting sqref="AL56">
    <cfRule type="expression" dxfId="2896" priority="3649" stopIfTrue="1">
      <formula>LEN(TRIM($AL$56))=0</formula>
    </cfRule>
  </conditionalFormatting>
  <conditionalFormatting sqref="AQ56">
    <cfRule type="expression" dxfId="2895" priority="3650" stopIfTrue="1">
      <formula>LEN(TRIM($AQ$56))=0</formula>
    </cfRule>
  </conditionalFormatting>
  <conditionalFormatting sqref="AR56">
    <cfRule type="expression" dxfId="2894" priority="3651" stopIfTrue="1">
      <formula>LEN(TRIM($AR$56))=0</formula>
    </cfRule>
  </conditionalFormatting>
  <conditionalFormatting sqref="F58">
    <cfRule type="expression" dxfId="2893" priority="3652" stopIfTrue="1">
      <formula>LEN(TRIM($F$58))=0</formula>
    </cfRule>
  </conditionalFormatting>
  <conditionalFormatting sqref="G58">
    <cfRule type="expression" dxfId="2892" priority="3653" stopIfTrue="1">
      <formula>LEN(TRIM($G$58))=0</formula>
    </cfRule>
  </conditionalFormatting>
  <conditionalFormatting sqref="H58">
    <cfRule type="expression" dxfId="2891" priority="3654" stopIfTrue="1">
      <formula>LEN(TRIM($H$58))=0</formula>
    </cfRule>
  </conditionalFormatting>
  <conditionalFormatting sqref="I58">
    <cfRule type="expression" dxfId="2890" priority="3655" stopIfTrue="1">
      <formula>LEN(TRIM($I$58))=0</formula>
    </cfRule>
  </conditionalFormatting>
  <conditionalFormatting sqref="J58">
    <cfRule type="expression" dxfId="2889" priority="3656" stopIfTrue="1">
      <formula>LEN(TRIM($J$58))=0</formula>
    </cfRule>
  </conditionalFormatting>
  <conditionalFormatting sqref="K58">
    <cfRule type="expression" dxfId="2888" priority="3657" stopIfTrue="1">
      <formula>LEN(TRIM($K$58))=0</formula>
    </cfRule>
  </conditionalFormatting>
  <conditionalFormatting sqref="L58">
    <cfRule type="expression" dxfId="2887" priority="3658" stopIfTrue="1">
      <formula>LEN(TRIM($L$58))=0</formula>
    </cfRule>
  </conditionalFormatting>
  <conditionalFormatting sqref="F59">
    <cfRule type="expression" dxfId="2886" priority="3659" stopIfTrue="1">
      <formula>LEN(TRIM($F$59))=0</formula>
    </cfRule>
  </conditionalFormatting>
  <conditionalFormatting sqref="G59">
    <cfRule type="expression" dxfId="2885" priority="3660" stopIfTrue="1">
      <formula>LEN(TRIM($G$59))=0</formula>
    </cfRule>
  </conditionalFormatting>
  <conditionalFormatting sqref="H59">
    <cfRule type="expression" dxfId="2884" priority="3661" stopIfTrue="1">
      <formula>LEN(TRIM($H$59))=0</formula>
    </cfRule>
  </conditionalFormatting>
  <conditionalFormatting sqref="I59">
    <cfRule type="expression" dxfId="2883" priority="3662" stopIfTrue="1">
      <formula>LEN(TRIM($I$59))=0</formula>
    </cfRule>
  </conditionalFormatting>
  <conditionalFormatting sqref="J59">
    <cfRule type="expression" dxfId="2882" priority="3663" stopIfTrue="1">
      <formula>LEN(TRIM($J$59))=0</formula>
    </cfRule>
  </conditionalFormatting>
  <conditionalFormatting sqref="K59">
    <cfRule type="expression" dxfId="2881" priority="3664" stopIfTrue="1">
      <formula>LEN(TRIM($K$59))=0</formula>
    </cfRule>
  </conditionalFormatting>
  <conditionalFormatting sqref="L59">
    <cfRule type="expression" dxfId="2880" priority="3665" stopIfTrue="1">
      <formula>LEN(TRIM($L$59))=0</formula>
    </cfRule>
  </conditionalFormatting>
  <conditionalFormatting sqref="F60">
    <cfRule type="expression" dxfId="2879" priority="3666" stopIfTrue="1">
      <formula>LEN(TRIM($F$60))=0</formula>
    </cfRule>
  </conditionalFormatting>
  <conditionalFormatting sqref="G60">
    <cfRule type="expression" dxfId="2878" priority="3667" stopIfTrue="1">
      <formula>LEN(TRIM($G$60))=0</formula>
    </cfRule>
  </conditionalFormatting>
  <conditionalFormatting sqref="H60">
    <cfRule type="expression" dxfId="2877" priority="3668" stopIfTrue="1">
      <formula>LEN(TRIM($H$60))=0</formula>
    </cfRule>
  </conditionalFormatting>
  <conditionalFormatting sqref="I60">
    <cfRule type="expression" dxfId="2876" priority="3669" stopIfTrue="1">
      <formula>LEN(TRIM($I$60))=0</formula>
    </cfRule>
  </conditionalFormatting>
  <conditionalFormatting sqref="J60">
    <cfRule type="expression" dxfId="2875" priority="3670" stopIfTrue="1">
      <formula>LEN(TRIM($J$60))=0</formula>
    </cfRule>
  </conditionalFormatting>
  <conditionalFormatting sqref="K60">
    <cfRule type="expression" dxfId="2874" priority="3671" stopIfTrue="1">
      <formula>LEN(TRIM($K$60))=0</formula>
    </cfRule>
  </conditionalFormatting>
  <conditionalFormatting sqref="L60">
    <cfRule type="expression" dxfId="2873" priority="3672" stopIfTrue="1">
      <formula>LEN(TRIM($L$60))=0</formula>
    </cfRule>
  </conditionalFormatting>
  <conditionalFormatting sqref="F61">
    <cfRule type="expression" dxfId="2872" priority="3673" stopIfTrue="1">
      <formula>LEN(TRIM($F$61))=0</formula>
    </cfRule>
  </conditionalFormatting>
  <conditionalFormatting sqref="G61">
    <cfRule type="expression" dxfId="2871" priority="3674" stopIfTrue="1">
      <formula>LEN(TRIM($G$61))=0</formula>
    </cfRule>
  </conditionalFormatting>
  <conditionalFormatting sqref="H61">
    <cfRule type="expression" dxfId="2870" priority="3675" stopIfTrue="1">
      <formula>LEN(TRIM($H$61))=0</formula>
    </cfRule>
  </conditionalFormatting>
  <conditionalFormatting sqref="I61">
    <cfRule type="expression" dxfId="2869" priority="3676" stopIfTrue="1">
      <formula>LEN(TRIM($I$61))=0</formula>
    </cfRule>
  </conditionalFormatting>
  <conditionalFormatting sqref="J61">
    <cfRule type="expression" dxfId="2868" priority="3677" stopIfTrue="1">
      <formula>LEN(TRIM($J$61))=0</formula>
    </cfRule>
  </conditionalFormatting>
  <conditionalFormatting sqref="K61">
    <cfRule type="expression" dxfId="2867" priority="3678" stopIfTrue="1">
      <formula>LEN(TRIM($K$61))=0</formula>
    </cfRule>
  </conditionalFormatting>
  <conditionalFormatting sqref="L61">
    <cfRule type="expression" dxfId="2866" priority="3679" stopIfTrue="1">
      <formula>LEN(TRIM($L$61))=0</formula>
    </cfRule>
  </conditionalFormatting>
  <conditionalFormatting sqref="AD58">
    <cfRule type="expression" dxfId="2865" priority="3680" stopIfTrue="1">
      <formula>LEN(TRIM($AD$58))=0</formula>
    </cfRule>
  </conditionalFormatting>
  <conditionalFormatting sqref="AE58">
    <cfRule type="expression" dxfId="2864" priority="3681" stopIfTrue="1">
      <formula>LEN(TRIM($AE$58))=0</formula>
    </cfRule>
  </conditionalFormatting>
  <conditionalFormatting sqref="AF58">
    <cfRule type="expression" dxfId="2863" priority="3682" stopIfTrue="1">
      <formula>LEN(TRIM($AF$58))=0</formula>
    </cfRule>
  </conditionalFormatting>
  <conditionalFormatting sqref="AG58">
    <cfRule type="expression" dxfId="2862" priority="3683" stopIfTrue="1">
      <formula>LEN(TRIM($AG$58))=0</formula>
    </cfRule>
  </conditionalFormatting>
  <conditionalFormatting sqref="AH58">
    <cfRule type="expression" dxfId="2861" priority="3684" stopIfTrue="1">
      <formula>LEN(TRIM($AH$58))=0</formula>
    </cfRule>
  </conditionalFormatting>
  <conditionalFormatting sqref="AI58">
    <cfRule type="expression" dxfId="2860" priority="3685" stopIfTrue="1">
      <formula>LEN(TRIM($AI$58))=0</formula>
    </cfRule>
  </conditionalFormatting>
  <conditionalFormatting sqref="AJ58">
    <cfRule type="expression" dxfId="2859" priority="3686" stopIfTrue="1">
      <formula>LEN(TRIM($AJ$58))=0</formula>
    </cfRule>
  </conditionalFormatting>
  <conditionalFormatting sqref="AK58">
    <cfRule type="expression" dxfId="2858" priority="3687" stopIfTrue="1">
      <formula>LEN(TRIM($AK$58))=0</formula>
    </cfRule>
  </conditionalFormatting>
  <conditionalFormatting sqref="AL58">
    <cfRule type="expression" dxfId="2857" priority="3688" stopIfTrue="1">
      <formula>LEN(TRIM($AL$58))=0</formula>
    </cfRule>
  </conditionalFormatting>
  <conditionalFormatting sqref="AD59">
    <cfRule type="expression" dxfId="2856" priority="3689" stopIfTrue="1">
      <formula>LEN(TRIM($AD$59))=0</formula>
    </cfRule>
  </conditionalFormatting>
  <conditionalFormatting sqref="AE59">
    <cfRule type="expression" dxfId="2855" priority="3690" stopIfTrue="1">
      <formula>LEN(TRIM($AE$59))=0</formula>
    </cfRule>
  </conditionalFormatting>
  <conditionalFormatting sqref="AF59">
    <cfRule type="expression" dxfId="2854" priority="3691" stopIfTrue="1">
      <formula>LEN(TRIM($AF$59))=0</formula>
    </cfRule>
  </conditionalFormatting>
  <conditionalFormatting sqref="AG59">
    <cfRule type="expression" dxfId="2853" priority="3692" stopIfTrue="1">
      <formula>LEN(TRIM($AG$59))=0</formula>
    </cfRule>
  </conditionalFormatting>
  <conditionalFormatting sqref="AH59">
    <cfRule type="expression" dxfId="2852" priority="3693" stopIfTrue="1">
      <formula>LEN(TRIM($AH$59))=0</formula>
    </cfRule>
  </conditionalFormatting>
  <conditionalFormatting sqref="AI59">
    <cfRule type="expression" dxfId="2851" priority="3694" stopIfTrue="1">
      <formula>LEN(TRIM($AI$59))=0</formula>
    </cfRule>
  </conditionalFormatting>
  <conditionalFormatting sqref="AJ59">
    <cfRule type="expression" dxfId="2850" priority="3695" stopIfTrue="1">
      <formula>LEN(TRIM($AJ$59))=0</formula>
    </cfRule>
  </conditionalFormatting>
  <conditionalFormatting sqref="AK59">
    <cfRule type="expression" dxfId="2849" priority="3696" stopIfTrue="1">
      <formula>LEN(TRIM($AK$59))=0</formula>
    </cfRule>
  </conditionalFormatting>
  <conditionalFormatting sqref="AL59">
    <cfRule type="expression" dxfId="2848" priority="3697" stopIfTrue="1">
      <formula>LEN(TRIM($AL$59))=0</formula>
    </cfRule>
  </conditionalFormatting>
  <conditionalFormatting sqref="AD60">
    <cfRule type="expression" dxfId="2847" priority="3698" stopIfTrue="1">
      <formula>LEN(TRIM($AD$60))=0</formula>
    </cfRule>
  </conditionalFormatting>
  <conditionalFormatting sqref="AE60">
    <cfRule type="expression" dxfId="2846" priority="3699" stopIfTrue="1">
      <formula>LEN(TRIM($AE$60))=0</formula>
    </cfRule>
  </conditionalFormatting>
  <conditionalFormatting sqref="AF60">
    <cfRule type="expression" dxfId="2845" priority="3700" stopIfTrue="1">
      <formula>LEN(TRIM($AF$60))=0</formula>
    </cfRule>
  </conditionalFormatting>
  <conditionalFormatting sqref="AG60">
    <cfRule type="expression" dxfId="2844" priority="3701" stopIfTrue="1">
      <formula>LEN(TRIM($AG$60))=0</formula>
    </cfRule>
  </conditionalFormatting>
  <conditionalFormatting sqref="AH60">
    <cfRule type="expression" dxfId="2843" priority="3702" stopIfTrue="1">
      <formula>LEN(TRIM($AH$60))=0</formula>
    </cfRule>
  </conditionalFormatting>
  <conditionalFormatting sqref="AI60">
    <cfRule type="expression" dxfId="2842" priority="3703" stopIfTrue="1">
      <formula>LEN(TRIM($AI$60))=0</formula>
    </cfRule>
  </conditionalFormatting>
  <conditionalFormatting sqref="AJ60">
    <cfRule type="expression" dxfId="2841" priority="3704" stopIfTrue="1">
      <formula>LEN(TRIM($AJ$60))=0</formula>
    </cfRule>
  </conditionalFormatting>
  <conditionalFormatting sqref="AK60">
    <cfRule type="expression" dxfId="2840" priority="3705" stopIfTrue="1">
      <formula>LEN(TRIM($AK$60))=0</formula>
    </cfRule>
  </conditionalFormatting>
  <conditionalFormatting sqref="AL60">
    <cfRule type="expression" dxfId="2839" priority="3706" stopIfTrue="1">
      <formula>LEN(TRIM($AL$60))=0</formula>
    </cfRule>
  </conditionalFormatting>
  <conditionalFormatting sqref="AD61">
    <cfRule type="expression" dxfId="2838" priority="3707" stopIfTrue="1">
      <formula>LEN(TRIM($AD$61))=0</formula>
    </cfRule>
  </conditionalFormatting>
  <conditionalFormatting sqref="AE61">
    <cfRule type="expression" dxfId="2837" priority="3708" stopIfTrue="1">
      <formula>LEN(TRIM($AE$61))=0</formula>
    </cfRule>
  </conditionalFormatting>
  <conditionalFormatting sqref="AF61">
    <cfRule type="expression" dxfId="2836" priority="3709" stopIfTrue="1">
      <formula>LEN(TRIM($AF$61))=0</formula>
    </cfRule>
  </conditionalFormatting>
  <conditionalFormatting sqref="AG61">
    <cfRule type="expression" dxfId="2835" priority="3710" stopIfTrue="1">
      <formula>LEN(TRIM($AG$61))=0</formula>
    </cfRule>
  </conditionalFormatting>
  <conditionalFormatting sqref="AH61">
    <cfRule type="expression" dxfId="2834" priority="3711" stopIfTrue="1">
      <formula>LEN(TRIM($AH$61))=0</formula>
    </cfRule>
  </conditionalFormatting>
  <conditionalFormatting sqref="AI61">
    <cfRule type="expression" dxfId="2833" priority="3712" stopIfTrue="1">
      <formula>LEN(TRIM($AI$61))=0</formula>
    </cfRule>
  </conditionalFormatting>
  <conditionalFormatting sqref="AJ61">
    <cfRule type="expression" dxfId="2832" priority="3713" stopIfTrue="1">
      <formula>LEN(TRIM($AJ$61))=0</formula>
    </cfRule>
  </conditionalFormatting>
  <conditionalFormatting sqref="AK61">
    <cfRule type="expression" dxfId="2831" priority="3714" stopIfTrue="1">
      <formula>LEN(TRIM($AK$61))=0</formula>
    </cfRule>
  </conditionalFormatting>
  <conditionalFormatting sqref="AL61">
    <cfRule type="expression" dxfId="2830" priority="3715" stopIfTrue="1">
      <formula>LEN(TRIM($AL$61))=0</formula>
    </cfRule>
  </conditionalFormatting>
  <conditionalFormatting sqref="F63">
    <cfRule type="expression" dxfId="2829" priority="3716" stopIfTrue="1">
      <formula>LEN(TRIM($F$63))=0</formula>
    </cfRule>
  </conditionalFormatting>
  <conditionalFormatting sqref="G63">
    <cfRule type="expression" dxfId="2828" priority="3717" stopIfTrue="1">
      <formula>LEN(TRIM($G$63))=0</formula>
    </cfRule>
  </conditionalFormatting>
  <conditionalFormatting sqref="H63">
    <cfRule type="expression" dxfId="2827" priority="3718" stopIfTrue="1">
      <formula>LEN(TRIM($H$63))=0</formula>
    </cfRule>
  </conditionalFormatting>
  <conditionalFormatting sqref="I63">
    <cfRule type="expression" dxfId="2826" priority="3719" stopIfTrue="1">
      <formula>LEN(TRIM($I$63))=0</formula>
    </cfRule>
  </conditionalFormatting>
  <conditionalFormatting sqref="J63">
    <cfRule type="expression" dxfId="2825" priority="3720" stopIfTrue="1">
      <formula>LEN(TRIM($J$63))=0</formula>
    </cfRule>
  </conditionalFormatting>
  <conditionalFormatting sqref="K63">
    <cfRule type="expression" dxfId="2824" priority="3721" stopIfTrue="1">
      <formula>LEN(TRIM($K$63))=0</formula>
    </cfRule>
  </conditionalFormatting>
  <conditionalFormatting sqref="L63">
    <cfRule type="expression" dxfId="2823" priority="3722" stopIfTrue="1">
      <formula>LEN(TRIM($L$63))=0</formula>
    </cfRule>
  </conditionalFormatting>
  <conditionalFormatting sqref="Q58">
    <cfRule type="expression" dxfId="2822" priority="3723" stopIfTrue="1">
      <formula>LEN(TRIM($Q$58))=0</formula>
    </cfRule>
  </conditionalFormatting>
  <conditionalFormatting sqref="R58">
    <cfRule type="expression" dxfId="2821" priority="3724" stopIfTrue="1">
      <formula>LEN(TRIM($R$58))=0</formula>
    </cfRule>
  </conditionalFormatting>
  <conditionalFormatting sqref="S58">
    <cfRule type="expression" dxfId="2820" priority="3725" stopIfTrue="1">
      <formula>LEN(TRIM($S$58))=0</formula>
    </cfRule>
  </conditionalFormatting>
  <conditionalFormatting sqref="T58">
    <cfRule type="expression" dxfId="2819" priority="3726" stopIfTrue="1">
      <formula>LEN(TRIM($T$58))=0</formula>
    </cfRule>
  </conditionalFormatting>
  <conditionalFormatting sqref="U58">
    <cfRule type="expression" dxfId="2818" priority="3727" stopIfTrue="1">
      <formula>LEN(TRIM($U$58))=0</formula>
    </cfRule>
  </conditionalFormatting>
  <conditionalFormatting sqref="V58">
    <cfRule type="expression" dxfId="2817" priority="3728" stopIfTrue="1">
      <formula>LEN(TRIM($V$58))=0</formula>
    </cfRule>
  </conditionalFormatting>
  <conditionalFormatting sqref="W58">
    <cfRule type="expression" dxfId="2816" priority="3729" stopIfTrue="1">
      <formula>LEN(TRIM($W$58))=0</formula>
    </cfRule>
  </conditionalFormatting>
  <conditionalFormatting sqref="X58">
    <cfRule type="expression" dxfId="2815" priority="3730" stopIfTrue="1">
      <formula>LEN(TRIM($X$58))=0</formula>
    </cfRule>
  </conditionalFormatting>
  <conditionalFormatting sqref="Y58">
    <cfRule type="expression" dxfId="2814" priority="3731" stopIfTrue="1">
      <formula>LEN(TRIM($Y$58))=0</formula>
    </cfRule>
  </conditionalFormatting>
  <conditionalFormatting sqref="Q59">
    <cfRule type="expression" dxfId="2813" priority="3732" stopIfTrue="1">
      <formula>LEN(TRIM($Q$59))=0</formula>
    </cfRule>
  </conditionalFormatting>
  <conditionalFormatting sqref="R59">
    <cfRule type="expression" dxfId="2812" priority="3733" stopIfTrue="1">
      <formula>LEN(TRIM($R$59))=0</formula>
    </cfRule>
  </conditionalFormatting>
  <conditionalFormatting sqref="S59">
    <cfRule type="expression" dxfId="2811" priority="3734" stopIfTrue="1">
      <formula>LEN(TRIM($S$59))=0</formula>
    </cfRule>
  </conditionalFormatting>
  <conditionalFormatting sqref="T59">
    <cfRule type="expression" dxfId="2810" priority="3735" stopIfTrue="1">
      <formula>LEN(TRIM($T$59))=0</formula>
    </cfRule>
  </conditionalFormatting>
  <conditionalFormatting sqref="U59">
    <cfRule type="expression" dxfId="2809" priority="3736" stopIfTrue="1">
      <formula>LEN(TRIM($U$59))=0</formula>
    </cfRule>
  </conditionalFormatting>
  <conditionalFormatting sqref="V59">
    <cfRule type="expression" dxfId="2808" priority="3737" stopIfTrue="1">
      <formula>LEN(TRIM($V$59))=0</formula>
    </cfRule>
  </conditionalFormatting>
  <conditionalFormatting sqref="W59">
    <cfRule type="expression" dxfId="2807" priority="3738" stopIfTrue="1">
      <formula>LEN(TRIM($W$59))=0</formula>
    </cfRule>
  </conditionalFormatting>
  <conditionalFormatting sqref="X59">
    <cfRule type="expression" dxfId="2806" priority="3739" stopIfTrue="1">
      <formula>LEN(TRIM($X$59))=0</formula>
    </cfRule>
  </conditionalFormatting>
  <conditionalFormatting sqref="Y59">
    <cfRule type="expression" dxfId="2805" priority="3740" stopIfTrue="1">
      <formula>LEN(TRIM($Y$59))=0</formula>
    </cfRule>
  </conditionalFormatting>
  <conditionalFormatting sqref="Q60">
    <cfRule type="expression" dxfId="2804" priority="3741" stopIfTrue="1">
      <formula>LEN(TRIM($Q$60))=0</formula>
    </cfRule>
  </conditionalFormatting>
  <conditionalFormatting sqref="R60">
    <cfRule type="expression" dxfId="2803" priority="3742" stopIfTrue="1">
      <formula>LEN(TRIM($R$60))=0</formula>
    </cfRule>
  </conditionalFormatting>
  <conditionalFormatting sqref="S60">
    <cfRule type="expression" dxfId="2802" priority="3743" stopIfTrue="1">
      <formula>LEN(TRIM($S$60))=0</formula>
    </cfRule>
  </conditionalFormatting>
  <conditionalFormatting sqref="T60">
    <cfRule type="expression" dxfId="2801" priority="3744" stopIfTrue="1">
      <formula>LEN(TRIM($T$60))=0</formula>
    </cfRule>
  </conditionalFormatting>
  <conditionalFormatting sqref="U60">
    <cfRule type="expression" dxfId="2800" priority="3745" stopIfTrue="1">
      <formula>LEN(TRIM($U$60))=0</formula>
    </cfRule>
  </conditionalFormatting>
  <conditionalFormatting sqref="V60">
    <cfRule type="expression" dxfId="2799" priority="3746" stopIfTrue="1">
      <formula>LEN(TRIM($V$60))=0</formula>
    </cfRule>
  </conditionalFormatting>
  <conditionalFormatting sqref="W60">
    <cfRule type="expression" dxfId="2798" priority="3747" stopIfTrue="1">
      <formula>LEN(TRIM($W$60))=0</formula>
    </cfRule>
  </conditionalFormatting>
  <conditionalFormatting sqref="X60">
    <cfRule type="expression" dxfId="2797" priority="3748" stopIfTrue="1">
      <formula>LEN(TRIM($X$60))=0</formula>
    </cfRule>
  </conditionalFormatting>
  <conditionalFormatting sqref="Y60">
    <cfRule type="expression" dxfId="2796" priority="3749" stopIfTrue="1">
      <formula>LEN(TRIM($Y$60))=0</formula>
    </cfRule>
  </conditionalFormatting>
  <conditionalFormatting sqref="Q61">
    <cfRule type="expression" dxfId="2795" priority="3750" stopIfTrue="1">
      <formula>LEN(TRIM($Q$61))=0</formula>
    </cfRule>
  </conditionalFormatting>
  <conditionalFormatting sqref="R61">
    <cfRule type="expression" dxfId="2794" priority="3751" stopIfTrue="1">
      <formula>LEN(TRIM($R$61))=0</formula>
    </cfRule>
  </conditionalFormatting>
  <conditionalFormatting sqref="S61">
    <cfRule type="expression" dxfId="2793" priority="3752" stopIfTrue="1">
      <formula>LEN(TRIM($S$61))=0</formula>
    </cfRule>
  </conditionalFormatting>
  <conditionalFormatting sqref="T61">
    <cfRule type="expression" dxfId="2792" priority="3753" stopIfTrue="1">
      <formula>LEN(TRIM($T$61))=0</formula>
    </cfRule>
  </conditionalFormatting>
  <conditionalFormatting sqref="U61">
    <cfRule type="expression" dxfId="2791" priority="3754" stopIfTrue="1">
      <formula>LEN(TRIM($U$61))=0</formula>
    </cfRule>
  </conditionalFormatting>
  <conditionalFormatting sqref="V61">
    <cfRule type="expression" dxfId="2790" priority="3755" stopIfTrue="1">
      <formula>LEN(TRIM($V$61))=0</formula>
    </cfRule>
  </conditionalFormatting>
  <conditionalFormatting sqref="W61">
    <cfRule type="expression" dxfId="2789" priority="3756" stopIfTrue="1">
      <formula>LEN(TRIM($W$61))=0</formula>
    </cfRule>
  </conditionalFormatting>
  <conditionalFormatting sqref="X61">
    <cfRule type="expression" dxfId="2788" priority="3757" stopIfTrue="1">
      <formula>LEN(TRIM($X$61))=0</formula>
    </cfRule>
  </conditionalFormatting>
  <conditionalFormatting sqref="Y61">
    <cfRule type="expression" dxfId="2787" priority="3758" stopIfTrue="1">
      <formula>LEN(TRIM($Y$61))=0</formula>
    </cfRule>
  </conditionalFormatting>
  <conditionalFormatting sqref="Q62">
    <cfRule type="expression" dxfId="2786" priority="3759" stopIfTrue="1">
      <formula>LEN(TRIM($Q$62))=0</formula>
    </cfRule>
  </conditionalFormatting>
  <conditionalFormatting sqref="R62">
    <cfRule type="expression" dxfId="2785" priority="3760" stopIfTrue="1">
      <formula>LEN(TRIM($R$62))=0</formula>
    </cfRule>
  </conditionalFormatting>
  <conditionalFormatting sqref="S62">
    <cfRule type="expression" dxfId="2784" priority="3761" stopIfTrue="1">
      <formula>LEN(TRIM($S$62))=0</formula>
    </cfRule>
  </conditionalFormatting>
  <conditionalFormatting sqref="T62">
    <cfRule type="expression" dxfId="2783" priority="3762" stopIfTrue="1">
      <formula>LEN(TRIM($T$62))=0</formula>
    </cfRule>
  </conditionalFormatting>
  <conditionalFormatting sqref="U62">
    <cfRule type="expression" dxfId="2782" priority="3763" stopIfTrue="1">
      <formula>LEN(TRIM($U$62))=0</formula>
    </cfRule>
  </conditionalFormatting>
  <conditionalFormatting sqref="V62">
    <cfRule type="expression" dxfId="2781" priority="3764" stopIfTrue="1">
      <formula>LEN(TRIM($V$62))=0</formula>
    </cfRule>
  </conditionalFormatting>
  <conditionalFormatting sqref="W62">
    <cfRule type="expression" dxfId="2780" priority="3765" stopIfTrue="1">
      <formula>LEN(TRIM($W$62))=0</formula>
    </cfRule>
  </conditionalFormatting>
  <conditionalFormatting sqref="X62">
    <cfRule type="expression" dxfId="2779" priority="3766" stopIfTrue="1">
      <formula>LEN(TRIM($X$62))=0</formula>
    </cfRule>
  </conditionalFormatting>
  <conditionalFormatting sqref="Y62">
    <cfRule type="expression" dxfId="2778" priority="3767" stopIfTrue="1">
      <formula>LEN(TRIM($Y$62))=0</formula>
    </cfRule>
  </conditionalFormatting>
  <conditionalFormatting sqref="Q63">
    <cfRule type="expression" dxfId="2777" priority="3768" stopIfTrue="1">
      <formula>LEN(TRIM($Q$63))=0</formula>
    </cfRule>
  </conditionalFormatting>
  <conditionalFormatting sqref="R63">
    <cfRule type="expression" dxfId="2776" priority="3769" stopIfTrue="1">
      <formula>LEN(TRIM($R$63))=0</formula>
    </cfRule>
  </conditionalFormatting>
  <conditionalFormatting sqref="S63">
    <cfRule type="expression" dxfId="2775" priority="3770" stopIfTrue="1">
      <formula>LEN(TRIM($S$63))=0</formula>
    </cfRule>
  </conditionalFormatting>
  <conditionalFormatting sqref="T63">
    <cfRule type="expression" dxfId="2774" priority="3771" stopIfTrue="1">
      <formula>LEN(TRIM($T$63))=0</formula>
    </cfRule>
  </conditionalFormatting>
  <conditionalFormatting sqref="U63">
    <cfRule type="expression" dxfId="2773" priority="3772" stopIfTrue="1">
      <formula>LEN(TRIM($U$63))=0</formula>
    </cfRule>
  </conditionalFormatting>
  <conditionalFormatting sqref="V63">
    <cfRule type="expression" dxfId="2772" priority="3773" stopIfTrue="1">
      <formula>LEN(TRIM($V$63))=0</formula>
    </cfRule>
  </conditionalFormatting>
  <conditionalFormatting sqref="W63">
    <cfRule type="expression" dxfId="2771" priority="3774" stopIfTrue="1">
      <formula>LEN(TRIM($W$63))=0</formula>
    </cfRule>
  </conditionalFormatting>
  <conditionalFormatting sqref="X63">
    <cfRule type="expression" dxfId="2770" priority="3775" stopIfTrue="1">
      <formula>LEN(TRIM($X$63))=0</formula>
    </cfRule>
  </conditionalFormatting>
  <conditionalFormatting sqref="Y63">
    <cfRule type="expression" dxfId="2769" priority="3776" stopIfTrue="1">
      <formula>LEN(TRIM($Y$63))=0</formula>
    </cfRule>
  </conditionalFormatting>
  <conditionalFormatting sqref="AD62">
    <cfRule type="expression" dxfId="2768" priority="3777" stopIfTrue="1">
      <formula>LEN(TRIM($AD$62))=0</formula>
    </cfRule>
  </conditionalFormatting>
  <conditionalFormatting sqref="AE62">
    <cfRule type="expression" dxfId="2767" priority="3778" stopIfTrue="1">
      <formula>LEN(TRIM($AE$62))=0</formula>
    </cfRule>
  </conditionalFormatting>
  <conditionalFormatting sqref="AD63">
    <cfRule type="expression" dxfId="2766" priority="3779" stopIfTrue="1">
      <formula>LEN(TRIM($AD$63))=0</formula>
    </cfRule>
  </conditionalFormatting>
  <conditionalFormatting sqref="AE63">
    <cfRule type="expression" dxfId="2765" priority="3780" stopIfTrue="1">
      <formula>LEN(TRIM($AE$63))=0</formula>
    </cfRule>
  </conditionalFormatting>
  <conditionalFormatting sqref="AF63">
    <cfRule type="expression" dxfId="2764" priority="3781" stopIfTrue="1">
      <formula>LEN(TRIM($AF$63))=0</formula>
    </cfRule>
  </conditionalFormatting>
  <conditionalFormatting sqref="AG63">
    <cfRule type="expression" dxfId="2763" priority="3782" stopIfTrue="1">
      <formula>LEN(TRIM($AG$63))=0</formula>
    </cfRule>
  </conditionalFormatting>
  <conditionalFormatting sqref="AH63">
    <cfRule type="expression" dxfId="2762" priority="3783" stopIfTrue="1">
      <formula>LEN(TRIM($AH$63))=0</formula>
    </cfRule>
  </conditionalFormatting>
  <conditionalFormatting sqref="AI63">
    <cfRule type="expression" dxfId="2761" priority="3784" stopIfTrue="1">
      <formula>LEN(TRIM($AI$63))=0</formula>
    </cfRule>
  </conditionalFormatting>
  <conditionalFormatting sqref="AJ63">
    <cfRule type="expression" dxfId="2760" priority="3785" stopIfTrue="1">
      <formula>LEN(TRIM($AJ$63))=0</formula>
    </cfRule>
  </conditionalFormatting>
  <conditionalFormatting sqref="AK63">
    <cfRule type="expression" dxfId="2759" priority="3786" stopIfTrue="1">
      <formula>LEN(TRIM($AK$63))=0</formula>
    </cfRule>
  </conditionalFormatting>
  <conditionalFormatting sqref="AL63">
    <cfRule type="expression" dxfId="2758" priority="3787" stopIfTrue="1">
      <formula>LEN(TRIM($AL$63))=0</formula>
    </cfRule>
  </conditionalFormatting>
  <conditionalFormatting sqref="AQ58">
    <cfRule type="expression" dxfId="2757" priority="3788" stopIfTrue="1">
      <formula>LEN(TRIM($AQ$58))=0</formula>
    </cfRule>
  </conditionalFormatting>
  <conditionalFormatting sqref="AR58">
    <cfRule type="expression" dxfId="2756" priority="3789" stopIfTrue="1">
      <formula>LEN(TRIM($AR$58))=0</formula>
    </cfRule>
  </conditionalFormatting>
  <conditionalFormatting sqref="AQ59">
    <cfRule type="expression" dxfId="2755" priority="3790" stopIfTrue="1">
      <formula>LEN(TRIM($AQ$59))=0</formula>
    </cfRule>
  </conditionalFormatting>
  <conditionalFormatting sqref="AR59">
    <cfRule type="expression" dxfId="2754" priority="3791" stopIfTrue="1">
      <formula>LEN(TRIM($AR$59))=0</formula>
    </cfRule>
  </conditionalFormatting>
  <conditionalFormatting sqref="AQ60">
    <cfRule type="expression" dxfId="2753" priority="3792" stopIfTrue="1">
      <formula>LEN(TRIM($AQ$60))=0</formula>
    </cfRule>
  </conditionalFormatting>
  <conditionalFormatting sqref="AR60">
    <cfRule type="expression" dxfId="2752" priority="3793" stopIfTrue="1">
      <formula>LEN(TRIM($AR$60))=0</formula>
    </cfRule>
  </conditionalFormatting>
  <conditionalFormatting sqref="AQ61">
    <cfRule type="expression" dxfId="2751" priority="3794" stopIfTrue="1">
      <formula>LEN(TRIM($AQ$61))=0</formula>
    </cfRule>
  </conditionalFormatting>
  <conditionalFormatting sqref="AR61">
    <cfRule type="expression" dxfId="2750" priority="3795" stopIfTrue="1">
      <formula>LEN(TRIM($AR$61))=0</formula>
    </cfRule>
  </conditionalFormatting>
  <conditionalFormatting sqref="AQ62">
    <cfRule type="expression" dxfId="2749" priority="3796" stopIfTrue="1">
      <formula>LEN(TRIM($AQ$62))=0</formula>
    </cfRule>
  </conditionalFormatting>
  <conditionalFormatting sqref="AR62">
    <cfRule type="expression" dxfId="2748" priority="3797" stopIfTrue="1">
      <formula>LEN(TRIM($AR$62))=0</formula>
    </cfRule>
  </conditionalFormatting>
  <conditionalFormatting sqref="AQ63">
    <cfRule type="expression" dxfId="2747" priority="3798" stopIfTrue="1">
      <formula>LEN(TRIM($AQ$63))=0</formula>
    </cfRule>
  </conditionalFormatting>
  <conditionalFormatting sqref="AR63">
    <cfRule type="expression" dxfId="2746" priority="3799" stopIfTrue="1">
      <formula>LEN(TRIM($AR$63))=0</formula>
    </cfRule>
  </conditionalFormatting>
  <conditionalFormatting sqref="F65">
    <cfRule type="expression" dxfId="2745" priority="3800" stopIfTrue="1">
      <formula>LEN(TRIM($F$65))=0</formula>
    </cfRule>
  </conditionalFormatting>
  <conditionalFormatting sqref="G65">
    <cfRule type="expression" dxfId="2744" priority="3801" stopIfTrue="1">
      <formula>LEN(TRIM($G$65))=0</formula>
    </cfRule>
  </conditionalFormatting>
  <conditionalFormatting sqref="H65">
    <cfRule type="expression" dxfId="2743" priority="3802" stopIfTrue="1">
      <formula>LEN(TRIM($H$65))=0</formula>
    </cfRule>
  </conditionalFormatting>
  <conditionalFormatting sqref="I65">
    <cfRule type="expression" dxfId="2742" priority="3803" stopIfTrue="1">
      <formula>LEN(TRIM($I$65))=0</formula>
    </cfRule>
  </conditionalFormatting>
  <conditionalFormatting sqref="J65">
    <cfRule type="expression" dxfId="2741" priority="3804" stopIfTrue="1">
      <formula>LEN(TRIM($J$65))=0</formula>
    </cfRule>
  </conditionalFormatting>
  <conditionalFormatting sqref="K65">
    <cfRule type="expression" dxfId="2740" priority="3805" stopIfTrue="1">
      <formula>LEN(TRIM($K$65))=0</formula>
    </cfRule>
  </conditionalFormatting>
  <conditionalFormatting sqref="L65">
    <cfRule type="expression" dxfId="2739" priority="3806" stopIfTrue="1">
      <formula>LEN(TRIM($L$65))=0</formula>
    </cfRule>
  </conditionalFormatting>
  <conditionalFormatting sqref="Q65">
    <cfRule type="expression" dxfId="2738" priority="3807" stopIfTrue="1">
      <formula>LEN(TRIM($Q$65))=0</formula>
    </cfRule>
  </conditionalFormatting>
  <conditionalFormatting sqref="R65">
    <cfRule type="expression" dxfId="2737" priority="3808" stopIfTrue="1">
      <formula>LEN(TRIM($R$65))=0</formula>
    </cfRule>
  </conditionalFormatting>
  <conditionalFormatting sqref="S65">
    <cfRule type="expression" dxfId="2736" priority="3809" stopIfTrue="1">
      <formula>LEN(TRIM($S$65))=0</formula>
    </cfRule>
  </conditionalFormatting>
  <conditionalFormatting sqref="T65">
    <cfRule type="expression" dxfId="2735" priority="3810" stopIfTrue="1">
      <formula>LEN(TRIM($T$65))=0</formula>
    </cfRule>
  </conditionalFormatting>
  <conditionalFormatting sqref="U65">
    <cfRule type="expression" dxfId="2734" priority="3811" stopIfTrue="1">
      <formula>LEN(TRIM($U$65))=0</formula>
    </cfRule>
  </conditionalFormatting>
  <conditionalFormatting sqref="V65">
    <cfRule type="expression" dxfId="2733" priority="3812" stopIfTrue="1">
      <formula>LEN(TRIM($V$65))=0</formula>
    </cfRule>
  </conditionalFormatting>
  <conditionalFormatting sqref="W65">
    <cfRule type="expression" dxfId="2732" priority="3813" stopIfTrue="1">
      <formula>LEN(TRIM($W$65))=0</formula>
    </cfRule>
  </conditionalFormatting>
  <conditionalFormatting sqref="X65">
    <cfRule type="expression" dxfId="2731" priority="3814" stopIfTrue="1">
      <formula>LEN(TRIM($X$65))=0</formula>
    </cfRule>
  </conditionalFormatting>
  <conditionalFormatting sqref="Y65">
    <cfRule type="expression" dxfId="2730" priority="3815" stopIfTrue="1">
      <formula>LEN(TRIM($Y$65))=0</formula>
    </cfRule>
  </conditionalFormatting>
  <conditionalFormatting sqref="AD65">
    <cfRule type="expression" dxfId="2729" priority="3816" stopIfTrue="1">
      <formula>LEN(TRIM($AD$65))=0</formula>
    </cfRule>
  </conditionalFormatting>
  <conditionalFormatting sqref="AE65">
    <cfRule type="expression" dxfId="2728" priority="3817" stopIfTrue="1">
      <formula>LEN(TRIM($AE$65))=0</formula>
    </cfRule>
  </conditionalFormatting>
  <conditionalFormatting sqref="AF65">
    <cfRule type="expression" dxfId="2727" priority="3818" stopIfTrue="1">
      <formula>LEN(TRIM($AF$65))=0</formula>
    </cfRule>
  </conditionalFormatting>
  <conditionalFormatting sqref="AG65">
    <cfRule type="expression" dxfId="2726" priority="3819" stopIfTrue="1">
      <formula>LEN(TRIM($AG$65))=0</formula>
    </cfRule>
  </conditionalFormatting>
  <conditionalFormatting sqref="AH65">
    <cfRule type="expression" dxfId="2725" priority="3820" stopIfTrue="1">
      <formula>LEN(TRIM($AH$65))=0</formula>
    </cfRule>
  </conditionalFormatting>
  <conditionalFormatting sqref="AI65">
    <cfRule type="expression" dxfId="2724" priority="3821" stopIfTrue="1">
      <formula>LEN(TRIM($AI$65))=0</formula>
    </cfRule>
  </conditionalFormatting>
  <conditionalFormatting sqref="AJ65">
    <cfRule type="expression" dxfId="2723" priority="3822" stopIfTrue="1">
      <formula>LEN(TRIM($AJ$65))=0</formula>
    </cfRule>
  </conditionalFormatting>
  <conditionalFormatting sqref="AK65">
    <cfRule type="expression" dxfId="2722" priority="3823" stopIfTrue="1">
      <formula>LEN(TRIM($AK$65))=0</formula>
    </cfRule>
  </conditionalFormatting>
  <conditionalFormatting sqref="AL65">
    <cfRule type="expression" dxfId="2721" priority="3824" stopIfTrue="1">
      <formula>LEN(TRIM($AL$65))=0</formula>
    </cfRule>
  </conditionalFormatting>
  <conditionalFormatting sqref="AQ65">
    <cfRule type="expression" dxfId="2720" priority="3825" stopIfTrue="1">
      <formula>LEN(TRIM($AQ$65))=0</formula>
    </cfRule>
  </conditionalFormatting>
  <conditionalFormatting sqref="AR65">
    <cfRule type="expression" dxfId="2719" priority="3826" stopIfTrue="1">
      <formula>LEN(TRIM($AR$65))=0</formula>
    </cfRule>
  </conditionalFormatting>
  <conditionalFormatting sqref="F86">
    <cfRule type="expression" dxfId="2718" priority="3827" stopIfTrue="1">
      <formula>LEN(TRIM($F$86))=0</formula>
    </cfRule>
  </conditionalFormatting>
  <conditionalFormatting sqref="G86">
    <cfRule type="expression" dxfId="2717" priority="3828" stopIfTrue="1">
      <formula>LEN(TRIM($G$86))=0</formula>
    </cfRule>
  </conditionalFormatting>
  <conditionalFormatting sqref="H86">
    <cfRule type="expression" dxfId="2716" priority="3829" stopIfTrue="1">
      <formula>LEN(TRIM($H$86))=0</formula>
    </cfRule>
  </conditionalFormatting>
  <conditionalFormatting sqref="I86">
    <cfRule type="expression" dxfId="2715" priority="3830" stopIfTrue="1">
      <formula>LEN(TRIM($I$86))=0</formula>
    </cfRule>
  </conditionalFormatting>
  <conditionalFormatting sqref="J86">
    <cfRule type="expression" dxfId="2714" priority="3831" stopIfTrue="1">
      <formula>LEN(TRIM($J$86))=0</formula>
    </cfRule>
  </conditionalFormatting>
  <conditionalFormatting sqref="K86">
    <cfRule type="expression" dxfId="2713" priority="3832" stopIfTrue="1">
      <formula>LEN(TRIM($K$86))=0</formula>
    </cfRule>
  </conditionalFormatting>
  <conditionalFormatting sqref="L86">
    <cfRule type="expression" dxfId="2712" priority="3833" stopIfTrue="1">
      <formula>LEN(TRIM($L$86))=0</formula>
    </cfRule>
  </conditionalFormatting>
  <conditionalFormatting sqref="F87">
    <cfRule type="expression" dxfId="2711" priority="3834" stopIfTrue="1">
      <formula>LEN(TRIM($F$87))=0</formula>
    </cfRule>
  </conditionalFormatting>
  <conditionalFormatting sqref="G87">
    <cfRule type="expression" dxfId="2710" priority="3835" stopIfTrue="1">
      <formula>LEN(TRIM($G$87))=0</formula>
    </cfRule>
  </conditionalFormatting>
  <conditionalFormatting sqref="H87">
    <cfRule type="expression" dxfId="2709" priority="3836" stopIfTrue="1">
      <formula>LEN(TRIM($H$87))=0</formula>
    </cfRule>
  </conditionalFormatting>
  <conditionalFormatting sqref="I87">
    <cfRule type="expression" dxfId="2708" priority="3837" stopIfTrue="1">
      <formula>LEN(TRIM($I$87))=0</formula>
    </cfRule>
  </conditionalFormatting>
  <conditionalFormatting sqref="J87">
    <cfRule type="expression" dxfId="2707" priority="3838" stopIfTrue="1">
      <formula>LEN(TRIM($J$87))=0</formula>
    </cfRule>
  </conditionalFormatting>
  <conditionalFormatting sqref="K87">
    <cfRule type="expression" dxfId="2706" priority="3839" stopIfTrue="1">
      <formula>LEN(TRIM($K$87))=0</formula>
    </cfRule>
  </conditionalFormatting>
  <conditionalFormatting sqref="L87">
    <cfRule type="expression" dxfId="2705" priority="3840" stopIfTrue="1">
      <formula>LEN(TRIM($L$87))=0</formula>
    </cfRule>
  </conditionalFormatting>
  <conditionalFormatting sqref="F88">
    <cfRule type="expression" dxfId="2704" priority="3841" stopIfTrue="1">
      <formula>LEN(TRIM($F$88))=0</formula>
    </cfRule>
  </conditionalFormatting>
  <conditionalFormatting sqref="G88">
    <cfRule type="expression" dxfId="2703" priority="3842" stopIfTrue="1">
      <formula>LEN(TRIM($G$88))=0</formula>
    </cfRule>
  </conditionalFormatting>
  <conditionalFormatting sqref="H88">
    <cfRule type="expression" dxfId="2702" priority="3843" stopIfTrue="1">
      <formula>LEN(TRIM($H$88))=0</formula>
    </cfRule>
  </conditionalFormatting>
  <conditionalFormatting sqref="I88">
    <cfRule type="expression" dxfId="2701" priority="3844" stopIfTrue="1">
      <formula>LEN(TRIM($I$88))=0</formula>
    </cfRule>
  </conditionalFormatting>
  <conditionalFormatting sqref="J88">
    <cfRule type="expression" dxfId="2700" priority="3845" stopIfTrue="1">
      <formula>LEN(TRIM($J$88))=0</formula>
    </cfRule>
  </conditionalFormatting>
  <conditionalFormatting sqref="K88">
    <cfRule type="expression" dxfId="2699" priority="3846" stopIfTrue="1">
      <formula>LEN(TRIM($K$88))=0</formula>
    </cfRule>
  </conditionalFormatting>
  <conditionalFormatting sqref="L88">
    <cfRule type="expression" dxfId="2698" priority="3847" stopIfTrue="1">
      <formula>LEN(TRIM($L$88))=0</formula>
    </cfRule>
  </conditionalFormatting>
  <conditionalFormatting sqref="F89">
    <cfRule type="expression" dxfId="2697" priority="3848" stopIfTrue="1">
      <formula>LEN(TRIM($F$89))=0</formula>
    </cfRule>
  </conditionalFormatting>
  <conditionalFormatting sqref="G89">
    <cfRule type="expression" dxfId="2696" priority="3849" stopIfTrue="1">
      <formula>LEN(TRIM($G$89))=0</formula>
    </cfRule>
  </conditionalFormatting>
  <conditionalFormatting sqref="H89">
    <cfRule type="expression" dxfId="2695" priority="3850" stopIfTrue="1">
      <formula>LEN(TRIM($H$89))=0</formula>
    </cfRule>
  </conditionalFormatting>
  <conditionalFormatting sqref="I89">
    <cfRule type="expression" dxfId="2694" priority="3851" stopIfTrue="1">
      <formula>LEN(TRIM($I$89))=0</formula>
    </cfRule>
  </conditionalFormatting>
  <conditionalFormatting sqref="J89">
    <cfRule type="expression" dxfId="2693" priority="3852" stopIfTrue="1">
      <formula>LEN(TRIM($J$89))=0</formula>
    </cfRule>
  </conditionalFormatting>
  <conditionalFormatting sqref="K89">
    <cfRule type="expression" dxfId="2692" priority="3853" stopIfTrue="1">
      <formula>LEN(TRIM($K$89))=0</formula>
    </cfRule>
  </conditionalFormatting>
  <conditionalFormatting sqref="L89">
    <cfRule type="expression" dxfId="2691" priority="3854" stopIfTrue="1">
      <formula>LEN(TRIM($L$89))=0</formula>
    </cfRule>
  </conditionalFormatting>
  <conditionalFormatting sqref="Q86">
    <cfRule type="expression" dxfId="2690" priority="3855" stopIfTrue="1">
      <formula>LEN(TRIM($Q$86))=0</formula>
    </cfRule>
  </conditionalFormatting>
  <conditionalFormatting sqref="R86">
    <cfRule type="expression" dxfId="2689" priority="3856" stopIfTrue="1">
      <formula>LEN(TRIM($R$86))=0</formula>
    </cfRule>
  </conditionalFormatting>
  <conditionalFormatting sqref="S86">
    <cfRule type="expression" dxfId="2688" priority="3857" stopIfTrue="1">
      <formula>LEN(TRIM($S$86))=0</formula>
    </cfRule>
  </conditionalFormatting>
  <conditionalFormatting sqref="T86">
    <cfRule type="expression" dxfId="2687" priority="3858" stopIfTrue="1">
      <formula>LEN(TRIM($T$86))=0</formula>
    </cfRule>
  </conditionalFormatting>
  <conditionalFormatting sqref="U86">
    <cfRule type="expression" dxfId="2686" priority="3859" stopIfTrue="1">
      <formula>LEN(TRIM($U$86))=0</formula>
    </cfRule>
  </conditionalFormatting>
  <conditionalFormatting sqref="V86">
    <cfRule type="expression" dxfId="2685" priority="3860" stopIfTrue="1">
      <formula>LEN(TRIM($V$86))=0</formula>
    </cfRule>
  </conditionalFormatting>
  <conditionalFormatting sqref="W86">
    <cfRule type="expression" dxfId="2684" priority="3861" stopIfTrue="1">
      <formula>LEN(TRIM($W$86))=0</formula>
    </cfRule>
  </conditionalFormatting>
  <conditionalFormatting sqref="X86">
    <cfRule type="expression" dxfId="2683" priority="3862" stopIfTrue="1">
      <formula>LEN(TRIM($X$86))=0</formula>
    </cfRule>
  </conditionalFormatting>
  <conditionalFormatting sqref="Y86">
    <cfRule type="expression" dxfId="2682" priority="3863" stopIfTrue="1">
      <formula>LEN(TRIM($Y$86))=0</formula>
    </cfRule>
  </conditionalFormatting>
  <conditionalFormatting sqref="Q87">
    <cfRule type="expression" dxfId="2681" priority="3864" stopIfTrue="1">
      <formula>LEN(TRIM($Q$87))=0</formula>
    </cfRule>
  </conditionalFormatting>
  <conditionalFormatting sqref="R87">
    <cfRule type="expression" dxfId="2680" priority="3865" stopIfTrue="1">
      <formula>LEN(TRIM($R$87))=0</formula>
    </cfRule>
  </conditionalFormatting>
  <conditionalFormatting sqref="S87">
    <cfRule type="expression" dxfId="2679" priority="3866" stopIfTrue="1">
      <formula>LEN(TRIM($S$87))=0</formula>
    </cfRule>
  </conditionalFormatting>
  <conditionalFormatting sqref="T87">
    <cfRule type="expression" dxfId="2678" priority="3867" stopIfTrue="1">
      <formula>LEN(TRIM($T$87))=0</formula>
    </cfRule>
  </conditionalFormatting>
  <conditionalFormatting sqref="U87">
    <cfRule type="expression" dxfId="2677" priority="3868" stopIfTrue="1">
      <formula>LEN(TRIM($U$87))=0</formula>
    </cfRule>
  </conditionalFormatting>
  <conditionalFormatting sqref="V87">
    <cfRule type="expression" dxfId="2676" priority="3869" stopIfTrue="1">
      <formula>LEN(TRIM($V$87))=0</formula>
    </cfRule>
  </conditionalFormatting>
  <conditionalFormatting sqref="W87">
    <cfRule type="expression" dxfId="2675" priority="3870" stopIfTrue="1">
      <formula>LEN(TRIM($W$87))=0</formula>
    </cfRule>
  </conditionalFormatting>
  <conditionalFormatting sqref="X87">
    <cfRule type="expression" dxfId="2674" priority="3871" stopIfTrue="1">
      <formula>LEN(TRIM($X$87))=0</formula>
    </cfRule>
  </conditionalFormatting>
  <conditionalFormatting sqref="Y87">
    <cfRule type="expression" dxfId="2673" priority="3872" stopIfTrue="1">
      <formula>LEN(TRIM($Y$87))=0</formula>
    </cfRule>
  </conditionalFormatting>
  <conditionalFormatting sqref="Q88">
    <cfRule type="expression" dxfId="2672" priority="3873" stopIfTrue="1">
      <formula>LEN(TRIM($Q$88))=0</formula>
    </cfRule>
  </conditionalFormatting>
  <conditionalFormatting sqref="R88">
    <cfRule type="expression" dxfId="2671" priority="3874" stopIfTrue="1">
      <formula>LEN(TRIM($R$88))=0</formula>
    </cfRule>
  </conditionalFormatting>
  <conditionalFormatting sqref="S88">
    <cfRule type="expression" dxfId="2670" priority="3875" stopIfTrue="1">
      <formula>LEN(TRIM($S$88))=0</formula>
    </cfRule>
  </conditionalFormatting>
  <conditionalFormatting sqref="T88">
    <cfRule type="expression" dxfId="2669" priority="3876" stopIfTrue="1">
      <formula>LEN(TRIM($T$88))=0</formula>
    </cfRule>
  </conditionalFormatting>
  <conditionalFormatting sqref="U88">
    <cfRule type="expression" dxfId="2668" priority="3877" stopIfTrue="1">
      <formula>LEN(TRIM($U$88))=0</formula>
    </cfRule>
  </conditionalFormatting>
  <conditionalFormatting sqref="V88">
    <cfRule type="expression" dxfId="2667" priority="3878" stopIfTrue="1">
      <formula>LEN(TRIM($V$88))=0</formula>
    </cfRule>
  </conditionalFormatting>
  <conditionalFormatting sqref="W88">
    <cfRule type="expression" dxfId="2666" priority="3879" stopIfTrue="1">
      <formula>LEN(TRIM($W$88))=0</formula>
    </cfRule>
  </conditionalFormatting>
  <conditionalFormatting sqref="X88">
    <cfRule type="expression" dxfId="2665" priority="3880" stopIfTrue="1">
      <formula>LEN(TRIM($X$88))=0</formula>
    </cfRule>
  </conditionalFormatting>
  <conditionalFormatting sqref="Y88">
    <cfRule type="expression" dxfId="2664" priority="3881" stopIfTrue="1">
      <formula>LEN(TRIM($Y$88))=0</formula>
    </cfRule>
  </conditionalFormatting>
  <conditionalFormatting sqref="Q89">
    <cfRule type="expression" dxfId="2663" priority="3882" stopIfTrue="1">
      <formula>LEN(TRIM($Q$89))=0</formula>
    </cfRule>
  </conditionalFormatting>
  <conditionalFormatting sqref="R89">
    <cfRule type="expression" dxfId="2662" priority="3883" stopIfTrue="1">
      <formula>LEN(TRIM($R$89))=0</formula>
    </cfRule>
  </conditionalFormatting>
  <conditionalFormatting sqref="S89">
    <cfRule type="expression" dxfId="2661" priority="3884" stopIfTrue="1">
      <formula>LEN(TRIM($S$89))=0</formula>
    </cfRule>
  </conditionalFormatting>
  <conditionalFormatting sqref="T89">
    <cfRule type="expression" dxfId="2660" priority="3885" stopIfTrue="1">
      <formula>LEN(TRIM($T$89))=0</formula>
    </cfRule>
  </conditionalFormatting>
  <conditionalFormatting sqref="U89">
    <cfRule type="expression" dxfId="2659" priority="3886" stopIfTrue="1">
      <formula>LEN(TRIM($U$89))=0</formula>
    </cfRule>
  </conditionalFormatting>
  <conditionalFormatting sqref="V89">
    <cfRule type="expression" dxfId="2658" priority="3887" stopIfTrue="1">
      <formula>LEN(TRIM($V$89))=0</formula>
    </cfRule>
  </conditionalFormatting>
  <conditionalFormatting sqref="W89">
    <cfRule type="expression" dxfId="2657" priority="3888" stopIfTrue="1">
      <formula>LEN(TRIM($W$89))=0</formula>
    </cfRule>
  </conditionalFormatting>
  <conditionalFormatting sqref="X89">
    <cfRule type="expression" dxfId="2656" priority="3889" stopIfTrue="1">
      <formula>LEN(TRIM($X$89))=0</formula>
    </cfRule>
  </conditionalFormatting>
  <conditionalFormatting sqref="Y89">
    <cfRule type="expression" dxfId="2655" priority="3890" stopIfTrue="1">
      <formula>LEN(TRIM($Y$89))=0</formula>
    </cfRule>
  </conditionalFormatting>
  <conditionalFormatting sqref="AD86">
    <cfRule type="expression" dxfId="2654" priority="3891" stopIfTrue="1">
      <formula>LEN(TRIM($AD$86))=0</formula>
    </cfRule>
  </conditionalFormatting>
  <conditionalFormatting sqref="AE86">
    <cfRule type="expression" dxfId="2653" priority="3892" stopIfTrue="1">
      <formula>LEN(TRIM($AE$86))=0</formula>
    </cfRule>
  </conditionalFormatting>
  <conditionalFormatting sqref="AF86">
    <cfRule type="expression" dxfId="2652" priority="3893" stopIfTrue="1">
      <formula>LEN(TRIM($AF$86))=0</formula>
    </cfRule>
  </conditionalFormatting>
  <conditionalFormatting sqref="AG86">
    <cfRule type="expression" dxfId="2651" priority="3894" stopIfTrue="1">
      <formula>LEN(TRIM($AG$86))=0</formula>
    </cfRule>
  </conditionalFormatting>
  <conditionalFormatting sqref="AH86">
    <cfRule type="expression" dxfId="2650" priority="3895" stopIfTrue="1">
      <formula>LEN(TRIM($AH$86))=0</formula>
    </cfRule>
  </conditionalFormatting>
  <conditionalFormatting sqref="AI86">
    <cfRule type="expression" dxfId="2649" priority="3896" stopIfTrue="1">
      <formula>LEN(TRIM($AI$86))=0</formula>
    </cfRule>
  </conditionalFormatting>
  <conditionalFormatting sqref="AJ86">
    <cfRule type="expression" dxfId="2648" priority="3897" stopIfTrue="1">
      <formula>LEN(TRIM($AJ$86))=0</formula>
    </cfRule>
  </conditionalFormatting>
  <conditionalFormatting sqref="AK86">
    <cfRule type="expression" dxfId="2647" priority="3898" stopIfTrue="1">
      <formula>LEN(TRIM($AK$86))=0</formula>
    </cfRule>
  </conditionalFormatting>
  <conditionalFormatting sqref="AL86">
    <cfRule type="expression" dxfId="2646" priority="3899" stopIfTrue="1">
      <formula>LEN(TRIM($AL$86))=0</formula>
    </cfRule>
  </conditionalFormatting>
  <conditionalFormatting sqref="AD87">
    <cfRule type="expression" dxfId="2645" priority="3900" stopIfTrue="1">
      <formula>LEN(TRIM($AD$87))=0</formula>
    </cfRule>
  </conditionalFormatting>
  <conditionalFormatting sqref="AE87">
    <cfRule type="expression" dxfId="2644" priority="3901" stopIfTrue="1">
      <formula>LEN(TRIM($AE$87))=0</formula>
    </cfRule>
  </conditionalFormatting>
  <conditionalFormatting sqref="AF87">
    <cfRule type="expression" dxfId="2643" priority="3902" stopIfTrue="1">
      <formula>LEN(TRIM($AF$87))=0</formula>
    </cfRule>
  </conditionalFormatting>
  <conditionalFormatting sqref="AG87">
    <cfRule type="expression" dxfId="2642" priority="3903" stopIfTrue="1">
      <formula>LEN(TRIM($AG$87))=0</formula>
    </cfRule>
  </conditionalFormatting>
  <conditionalFormatting sqref="AH87">
    <cfRule type="expression" dxfId="2641" priority="3904" stopIfTrue="1">
      <formula>LEN(TRIM($AH$87))=0</formula>
    </cfRule>
  </conditionalFormatting>
  <conditionalFormatting sqref="AI87">
    <cfRule type="expression" dxfId="2640" priority="3905" stopIfTrue="1">
      <formula>LEN(TRIM($AI$87))=0</formula>
    </cfRule>
  </conditionalFormatting>
  <conditionalFormatting sqref="AJ87">
    <cfRule type="expression" dxfId="2639" priority="3906" stopIfTrue="1">
      <formula>LEN(TRIM($AJ$87))=0</formula>
    </cfRule>
  </conditionalFormatting>
  <conditionalFormatting sqref="AK87">
    <cfRule type="expression" dxfId="2638" priority="3907" stopIfTrue="1">
      <formula>LEN(TRIM($AK$87))=0</formula>
    </cfRule>
  </conditionalFormatting>
  <conditionalFormatting sqref="AL87">
    <cfRule type="expression" dxfId="2637" priority="3908" stopIfTrue="1">
      <formula>LEN(TRIM($AL$87))=0</formula>
    </cfRule>
  </conditionalFormatting>
  <conditionalFormatting sqref="AD88">
    <cfRule type="expression" dxfId="2636" priority="3909" stopIfTrue="1">
      <formula>LEN(TRIM($AD$88))=0</formula>
    </cfRule>
  </conditionalFormatting>
  <conditionalFormatting sqref="AE88">
    <cfRule type="expression" dxfId="2635" priority="3910" stopIfTrue="1">
      <formula>LEN(TRIM($AE$88))=0</formula>
    </cfRule>
  </conditionalFormatting>
  <conditionalFormatting sqref="AF88">
    <cfRule type="expression" dxfId="2634" priority="3911" stopIfTrue="1">
      <formula>LEN(TRIM($AF$88))=0</formula>
    </cfRule>
  </conditionalFormatting>
  <conditionalFormatting sqref="AG88">
    <cfRule type="expression" dxfId="2633" priority="3912" stopIfTrue="1">
      <formula>LEN(TRIM($AG$88))=0</formula>
    </cfRule>
  </conditionalFormatting>
  <conditionalFormatting sqref="AH88">
    <cfRule type="expression" dxfId="2632" priority="3913" stopIfTrue="1">
      <formula>LEN(TRIM($AH$88))=0</formula>
    </cfRule>
  </conditionalFormatting>
  <conditionalFormatting sqref="AI88">
    <cfRule type="expression" dxfId="2631" priority="3914" stopIfTrue="1">
      <formula>LEN(TRIM($AI$88))=0</formula>
    </cfRule>
  </conditionalFormatting>
  <conditionalFormatting sqref="AJ88">
    <cfRule type="expression" dxfId="2630" priority="3915" stopIfTrue="1">
      <formula>LEN(TRIM($AJ$88))=0</formula>
    </cfRule>
  </conditionalFormatting>
  <conditionalFormatting sqref="AK88">
    <cfRule type="expression" dxfId="2629" priority="3916" stopIfTrue="1">
      <formula>LEN(TRIM($AK$88))=0</formula>
    </cfRule>
  </conditionalFormatting>
  <conditionalFormatting sqref="AL88">
    <cfRule type="expression" dxfId="2628" priority="3917" stopIfTrue="1">
      <formula>LEN(TRIM($AL$88))=0</formula>
    </cfRule>
  </conditionalFormatting>
  <conditionalFormatting sqref="AD89">
    <cfRule type="expression" dxfId="2627" priority="3918" stopIfTrue="1">
      <formula>LEN(TRIM($AD$89))=0</formula>
    </cfRule>
  </conditionalFormatting>
  <conditionalFormatting sqref="AE89">
    <cfRule type="expression" dxfId="2626" priority="3919" stopIfTrue="1">
      <formula>LEN(TRIM($AE$89))=0</formula>
    </cfRule>
  </conditionalFormatting>
  <conditionalFormatting sqref="AF89">
    <cfRule type="expression" dxfId="2625" priority="3920" stopIfTrue="1">
      <formula>LEN(TRIM($AF$89))=0</formula>
    </cfRule>
  </conditionalFormatting>
  <conditionalFormatting sqref="AG89">
    <cfRule type="expression" dxfId="2624" priority="3921" stopIfTrue="1">
      <formula>LEN(TRIM($AG$89))=0</formula>
    </cfRule>
  </conditionalFormatting>
  <conditionalFormatting sqref="AH89">
    <cfRule type="expression" dxfId="2623" priority="3922" stopIfTrue="1">
      <formula>LEN(TRIM($AH$89))=0</formula>
    </cfRule>
  </conditionalFormatting>
  <conditionalFormatting sqref="AI89">
    <cfRule type="expression" dxfId="2622" priority="3923" stopIfTrue="1">
      <formula>LEN(TRIM($AI$89))=0</formula>
    </cfRule>
  </conditionalFormatting>
  <conditionalFormatting sqref="AJ89">
    <cfRule type="expression" dxfId="2621" priority="3924" stopIfTrue="1">
      <formula>LEN(TRIM($AJ$89))=0</formula>
    </cfRule>
  </conditionalFormatting>
  <conditionalFormatting sqref="AK89">
    <cfRule type="expression" dxfId="2620" priority="3925" stopIfTrue="1">
      <formula>LEN(TRIM($AK$89))=0</formula>
    </cfRule>
  </conditionalFormatting>
  <conditionalFormatting sqref="AL89">
    <cfRule type="expression" dxfId="2619" priority="3926" stopIfTrue="1">
      <formula>LEN(TRIM($AL$89))=0</formula>
    </cfRule>
  </conditionalFormatting>
  <conditionalFormatting sqref="AQ86">
    <cfRule type="expression" dxfId="2618" priority="3927" stopIfTrue="1">
      <formula>LEN(TRIM($AQ$86))=0</formula>
    </cfRule>
  </conditionalFormatting>
  <conditionalFormatting sqref="AR86">
    <cfRule type="expression" dxfId="2617" priority="3928" stopIfTrue="1">
      <formula>LEN(TRIM($AR$86))=0</formula>
    </cfRule>
  </conditionalFormatting>
  <conditionalFormatting sqref="AQ87">
    <cfRule type="expression" dxfId="2616" priority="3929" stopIfTrue="1">
      <formula>LEN(TRIM($AQ$87))=0</formula>
    </cfRule>
  </conditionalFormatting>
  <conditionalFormatting sqref="AR87">
    <cfRule type="expression" dxfId="2615" priority="3930" stopIfTrue="1">
      <formula>LEN(TRIM($AR$87))=0</formula>
    </cfRule>
  </conditionalFormatting>
  <conditionalFormatting sqref="AQ88">
    <cfRule type="expression" dxfId="2614" priority="3931" stopIfTrue="1">
      <formula>LEN(TRIM($AQ$88))=0</formula>
    </cfRule>
  </conditionalFormatting>
  <conditionalFormatting sqref="AR88">
    <cfRule type="expression" dxfId="2613" priority="3932" stopIfTrue="1">
      <formula>LEN(TRIM($AR$88))=0</formula>
    </cfRule>
  </conditionalFormatting>
  <conditionalFormatting sqref="AQ89">
    <cfRule type="expression" dxfId="2612" priority="3933" stopIfTrue="1">
      <formula>LEN(TRIM($AQ$89))=0</formula>
    </cfRule>
  </conditionalFormatting>
  <conditionalFormatting sqref="AR89">
    <cfRule type="expression" dxfId="2611" priority="3934" stopIfTrue="1">
      <formula>LEN(TRIM($AR$89))=0</formula>
    </cfRule>
  </conditionalFormatting>
  <conditionalFormatting sqref="S90">
    <cfRule type="expression" dxfId="2610" priority="3935" stopIfTrue="1">
      <formula>LEN(TRIM($S$90))=0</formula>
    </cfRule>
  </conditionalFormatting>
  <conditionalFormatting sqref="T90">
    <cfRule type="expression" dxfId="2609" priority="3936" stopIfTrue="1">
      <formula>LEN(TRIM($T$90))=0</formula>
    </cfRule>
  </conditionalFormatting>
  <conditionalFormatting sqref="U90">
    <cfRule type="expression" dxfId="2608" priority="3937" stopIfTrue="1">
      <formula>LEN(TRIM($U$90))=0</formula>
    </cfRule>
  </conditionalFormatting>
  <conditionalFormatting sqref="V90">
    <cfRule type="expression" dxfId="2607" priority="3938" stopIfTrue="1">
      <formula>LEN(TRIM($V$90))=0</formula>
    </cfRule>
  </conditionalFormatting>
  <conditionalFormatting sqref="W90">
    <cfRule type="expression" dxfId="2606" priority="3939" stopIfTrue="1">
      <formula>LEN(TRIM($W$90))=0</formula>
    </cfRule>
  </conditionalFormatting>
  <conditionalFormatting sqref="X90">
    <cfRule type="expression" dxfId="2605" priority="3940" stopIfTrue="1">
      <formula>LEN(TRIM($X$90))=0</formula>
    </cfRule>
  </conditionalFormatting>
  <conditionalFormatting sqref="Y90">
    <cfRule type="expression" dxfId="2604" priority="3941" stopIfTrue="1">
      <formula>LEN(TRIM($Y$90))=0</formula>
    </cfRule>
  </conditionalFormatting>
  <dataValidations count="1">
    <dataValidation type="whole" allowBlank="1" showErrorMessage="1" errorTitle="Input error" error="Enter a whole number." sqref="F14:L14 Q14:Y14 AD14:AL14 AQ14:AR14 F17:L20 Q17:Y20 AD17:AL20 AQ17:AR20 F22:L24 Q22:Y24 AD22:AL24 AQ22:AR24 F28:L28 Q28:Y28 AD28:AL28 AQ28:AR28 F30:L33 AD30:AL33 F35:L35 Q30:Y35 AD34:AE35 AF35:AL35 AQ30:AR35 F37:L37 Q37:Y37 AD37:AL37 AQ37:AR37 F42:L42 Q42:Y42 AD42:AL42 AQ42:AR42 F45:L48 Q45:Y48 AD45:AL48 AQ45:AR48 F50:L52 Q50:Y52 AD50:AL52 AQ50:AR52 F56:L56 Q56:Y56 AD56:AL56 AQ56:AR56 F58:L61 AD58:AL61 F63:L63 Q58:Y63 AD62:AE63 AF63:AL63 AQ58:AR63 F65:L65 Q65:Y65 AD65:AL65 AQ65:AR65 F86:L89 Q86:Y89 AD86:AL89 AQ86:AR89 S90:Y9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6600"/>
  </sheetPr>
  <dimension ref="A1:AR106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41" hidden="1" customWidth="1"/>
    <col min="2" max="2" width="18.28515625" style="41" hidden="1" customWidth="1"/>
    <col min="3" max="3" width="11" style="41" hidden="1" customWidth="1"/>
    <col min="4" max="4" width="86" style="1" customWidth="1"/>
    <col min="5" max="5" width="6.85546875" style="1" customWidth="1"/>
    <col min="6" max="44" width="15.7109375" style="1" customWidth="1"/>
    <col min="45" max="16384" width="9.140625" style="1"/>
  </cols>
  <sheetData>
    <row r="1" spans="1:44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268</v>
      </c>
      <c r="G1" s="30" t="s">
        <v>269</v>
      </c>
      <c r="H1" s="30" t="s">
        <v>270</v>
      </c>
      <c r="I1" s="30" t="s">
        <v>271</v>
      </c>
      <c r="J1" s="30" t="s">
        <v>272</v>
      </c>
      <c r="K1" s="30" t="s">
        <v>273</v>
      </c>
      <c r="L1" s="30" t="s">
        <v>274</v>
      </c>
      <c r="M1" s="30" t="s">
        <v>312</v>
      </c>
      <c r="N1" s="30" t="s">
        <v>337</v>
      </c>
      <c r="O1" s="30" t="s">
        <v>327</v>
      </c>
      <c r="P1" s="30" t="s">
        <v>275</v>
      </c>
      <c r="Q1" s="31" t="s">
        <v>314</v>
      </c>
      <c r="R1" s="31" t="s">
        <v>313</v>
      </c>
      <c r="S1" s="30" t="s">
        <v>282</v>
      </c>
      <c r="T1" s="30" t="s">
        <v>283</v>
      </c>
      <c r="U1" s="30" t="s">
        <v>276</v>
      </c>
      <c r="V1" s="30" t="s">
        <v>277</v>
      </c>
      <c r="W1" s="30" t="s">
        <v>278</v>
      </c>
      <c r="X1" s="30" t="s">
        <v>279</v>
      </c>
      <c r="Y1" s="30" t="s">
        <v>280</v>
      </c>
      <c r="Z1" s="30" t="s">
        <v>315</v>
      </c>
      <c r="AA1" s="30" t="s">
        <v>336</v>
      </c>
      <c r="AB1" s="30" t="s">
        <v>328</v>
      </c>
      <c r="AC1" s="30" t="s">
        <v>281</v>
      </c>
      <c r="AD1" s="31" t="s">
        <v>316</v>
      </c>
      <c r="AE1" s="31" t="s">
        <v>317</v>
      </c>
      <c r="AF1" s="30" t="s">
        <v>284</v>
      </c>
      <c r="AG1" s="30" t="s">
        <v>285</v>
      </c>
      <c r="AH1" s="30" t="s">
        <v>286</v>
      </c>
      <c r="AI1" s="30" t="s">
        <v>287</v>
      </c>
      <c r="AJ1" s="30" t="s">
        <v>288</v>
      </c>
      <c r="AK1" s="30" t="s">
        <v>289</v>
      </c>
      <c r="AL1" s="30" t="s">
        <v>290</v>
      </c>
      <c r="AM1" s="30" t="s">
        <v>318</v>
      </c>
      <c r="AN1" s="30" t="s">
        <v>335</v>
      </c>
      <c r="AO1" s="30" t="s">
        <v>329</v>
      </c>
      <c r="AP1" s="30" t="s">
        <v>291</v>
      </c>
      <c r="AQ1" s="31" t="s">
        <v>319</v>
      </c>
      <c r="AR1" s="31" t="s">
        <v>320</v>
      </c>
    </row>
    <row r="2" spans="1:44" ht="15" customHeight="1" x14ac:dyDescent="0.25">
      <c r="A2" s="12">
        <v>630</v>
      </c>
      <c r="B2" s="33"/>
      <c r="C2" s="19"/>
      <c r="D2" s="47" t="s">
        <v>159</v>
      </c>
      <c r="E2" s="47"/>
      <c r="F2" s="108" t="s">
        <v>179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08"/>
      <c r="T2" s="108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08"/>
      <c r="AG2" s="108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ht="15" customHeight="1" x14ac:dyDescent="0.25">
      <c r="A3" s="1" t="str">
        <f ca="1">MID(CELL("filename",A1),FIND("]", CELL("filename",A1))+1,255)</f>
        <v>DISPUTES_GrpIS</v>
      </c>
      <c r="B3" s="33"/>
      <c r="C3" s="19"/>
      <c r="D3" s="47" t="s">
        <v>144</v>
      </c>
      <c r="E3" s="47"/>
      <c r="F3" s="108" t="s">
        <v>148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08"/>
      <c r="T3" s="108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08"/>
      <c r="AG3" s="108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ht="15" customHeight="1" x14ac:dyDescent="0.25">
      <c r="A4" s="1" t="str">
        <f ca="1">"CLAIMSDURN"&amp;MID(A3,FIND("_",A3),255)</f>
        <v>CLAIMSDURN_GrpIS</v>
      </c>
      <c r="B4" s="19"/>
      <c r="C4" s="12"/>
      <c r="D4" s="47" t="s">
        <v>143</v>
      </c>
      <c r="E4" s="47"/>
      <c r="F4" s="108" t="s">
        <v>148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08"/>
      <c r="T4" s="108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08"/>
      <c r="AG4" s="108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</row>
    <row r="5" spans="1:44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</row>
    <row r="6" spans="1:44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</row>
    <row r="7" spans="1:44" ht="15" customHeight="1" x14ac:dyDescent="0.25">
      <c r="A7" s="18"/>
      <c r="B7" s="19"/>
      <c r="C7" s="12"/>
      <c r="D7" s="154"/>
      <c r="E7" s="157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</row>
    <row r="8" spans="1:44" ht="30" customHeight="1" x14ac:dyDescent="0.25">
      <c r="A8" s="18"/>
      <c r="B8" s="19"/>
      <c r="C8" s="12"/>
      <c r="D8" s="154"/>
      <c r="E8" s="157"/>
      <c r="F8" s="244" t="s">
        <v>267</v>
      </c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6"/>
      <c r="S8" s="241" t="s">
        <v>141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3"/>
      <c r="AF8" s="232" t="s">
        <v>140</v>
      </c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4"/>
    </row>
    <row r="9" spans="1:44" ht="30" customHeight="1" x14ac:dyDescent="0.25">
      <c r="A9" s="19"/>
      <c r="B9" s="19"/>
      <c r="C9" s="19"/>
      <c r="D9" s="134" t="s">
        <v>298</v>
      </c>
      <c r="E9" s="157"/>
      <c r="F9" s="235" t="s">
        <v>97</v>
      </c>
      <c r="G9" s="236"/>
      <c r="H9" s="237" t="s">
        <v>4</v>
      </c>
      <c r="I9" s="235"/>
      <c r="J9" s="236"/>
      <c r="K9" s="168" t="s">
        <v>5</v>
      </c>
      <c r="L9" s="169" t="s">
        <v>74</v>
      </c>
      <c r="M9" s="215" t="s">
        <v>183</v>
      </c>
      <c r="N9" s="216"/>
      <c r="O9" s="217"/>
      <c r="P9" s="152" t="s">
        <v>184</v>
      </c>
      <c r="Q9" s="215" t="s">
        <v>188</v>
      </c>
      <c r="R9" s="217"/>
      <c r="S9" s="235" t="s">
        <v>97</v>
      </c>
      <c r="T9" s="236"/>
      <c r="U9" s="237" t="s">
        <v>4</v>
      </c>
      <c r="V9" s="235"/>
      <c r="W9" s="236"/>
      <c r="X9" s="168" t="s">
        <v>5</v>
      </c>
      <c r="Y9" s="169" t="s">
        <v>74</v>
      </c>
      <c r="Z9" s="215" t="s">
        <v>183</v>
      </c>
      <c r="AA9" s="216"/>
      <c r="AB9" s="217"/>
      <c r="AC9" s="152" t="s">
        <v>184</v>
      </c>
      <c r="AD9" s="215" t="s">
        <v>188</v>
      </c>
      <c r="AE9" s="217"/>
      <c r="AF9" s="235" t="s">
        <v>97</v>
      </c>
      <c r="AG9" s="236"/>
      <c r="AH9" s="237" t="s">
        <v>4</v>
      </c>
      <c r="AI9" s="235"/>
      <c r="AJ9" s="236"/>
      <c r="AK9" s="168" t="s">
        <v>5</v>
      </c>
      <c r="AL9" s="169" t="s">
        <v>74</v>
      </c>
      <c r="AM9" s="215" t="s">
        <v>183</v>
      </c>
      <c r="AN9" s="216"/>
      <c r="AO9" s="217"/>
      <c r="AP9" s="152" t="s">
        <v>184</v>
      </c>
      <c r="AQ9" s="215" t="s">
        <v>188</v>
      </c>
      <c r="AR9" s="217"/>
    </row>
    <row r="10" spans="1:44" ht="30" customHeight="1" x14ac:dyDescent="0.25">
      <c r="A10" s="19"/>
      <c r="B10" s="19"/>
      <c r="C10" s="19"/>
      <c r="D10" s="170" t="s">
        <v>334</v>
      </c>
      <c r="E10" s="171"/>
      <c r="F10" s="172" t="s">
        <v>97</v>
      </c>
      <c r="G10" s="173" t="s">
        <v>200</v>
      </c>
      <c r="H10" s="173" t="s">
        <v>453</v>
      </c>
      <c r="I10" s="173" t="s">
        <v>452</v>
      </c>
      <c r="J10" s="173" t="s">
        <v>208</v>
      </c>
      <c r="K10" s="173" t="s">
        <v>5</v>
      </c>
      <c r="L10" s="174" t="s">
        <v>74</v>
      </c>
      <c r="M10" s="175" t="s">
        <v>97</v>
      </c>
      <c r="N10" s="175" t="s">
        <v>321</v>
      </c>
      <c r="O10" s="175" t="s">
        <v>322</v>
      </c>
      <c r="P10" s="175" t="s">
        <v>97</v>
      </c>
      <c r="Q10" s="175" t="s">
        <v>97</v>
      </c>
      <c r="R10" s="175" t="s">
        <v>299</v>
      </c>
      <c r="S10" s="172" t="s">
        <v>97</v>
      </c>
      <c r="T10" s="173" t="s">
        <v>200</v>
      </c>
      <c r="U10" s="173" t="s">
        <v>206</v>
      </c>
      <c r="V10" s="173" t="s">
        <v>207</v>
      </c>
      <c r="W10" s="173" t="s">
        <v>208</v>
      </c>
      <c r="X10" s="173" t="s">
        <v>5</v>
      </c>
      <c r="Y10" s="174" t="s">
        <v>74</v>
      </c>
      <c r="Z10" s="175" t="s">
        <v>97</v>
      </c>
      <c r="AA10" s="175" t="s">
        <v>321</v>
      </c>
      <c r="AB10" s="175" t="s">
        <v>322</v>
      </c>
      <c r="AC10" s="175" t="s">
        <v>97</v>
      </c>
      <c r="AD10" s="175" t="s">
        <v>97</v>
      </c>
      <c r="AE10" s="175" t="s">
        <v>299</v>
      </c>
      <c r="AF10" s="172" t="s">
        <v>97</v>
      </c>
      <c r="AG10" s="173" t="s">
        <v>200</v>
      </c>
      <c r="AH10" s="173" t="s">
        <v>206</v>
      </c>
      <c r="AI10" s="173" t="s">
        <v>207</v>
      </c>
      <c r="AJ10" s="173" t="s">
        <v>208</v>
      </c>
      <c r="AK10" s="173" t="s">
        <v>5</v>
      </c>
      <c r="AL10" s="174" t="s">
        <v>74</v>
      </c>
      <c r="AM10" s="175" t="s">
        <v>97</v>
      </c>
      <c r="AN10" s="175" t="s">
        <v>321</v>
      </c>
      <c r="AO10" s="175" t="s">
        <v>322</v>
      </c>
      <c r="AP10" s="175" t="s">
        <v>97</v>
      </c>
      <c r="AQ10" s="175" t="s">
        <v>97</v>
      </c>
      <c r="AR10" s="175" t="s">
        <v>299</v>
      </c>
    </row>
    <row r="11" spans="1:44" s="35" customFormat="1" x14ac:dyDescent="0.25">
      <c r="A11" s="19"/>
      <c r="B11" s="19"/>
      <c r="C11" s="19"/>
      <c r="D11" s="176"/>
      <c r="E11" s="176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</row>
    <row r="12" spans="1:44" ht="15.75" customHeight="1" x14ac:dyDescent="0.25">
      <c r="A12" s="36"/>
      <c r="B12" s="12"/>
      <c r="C12" s="36"/>
      <c r="D12" s="89" t="s">
        <v>173</v>
      </c>
      <c r="E12" s="89"/>
      <c r="F12" s="90" t="s">
        <v>77</v>
      </c>
      <c r="G12" s="90" t="s">
        <v>77</v>
      </c>
      <c r="H12" s="90" t="s">
        <v>77</v>
      </c>
      <c r="I12" s="90" t="s">
        <v>77</v>
      </c>
      <c r="J12" s="90" t="s">
        <v>77</v>
      </c>
      <c r="K12" s="90" t="s">
        <v>77</v>
      </c>
      <c r="L12" s="90" t="s">
        <v>77</v>
      </c>
      <c r="M12" s="90" t="s">
        <v>77</v>
      </c>
      <c r="N12" s="90" t="s">
        <v>77</v>
      </c>
      <c r="O12" s="90" t="s">
        <v>77</v>
      </c>
      <c r="P12" s="90" t="s">
        <v>77</v>
      </c>
      <c r="Q12" s="90" t="s">
        <v>77</v>
      </c>
      <c r="R12" s="90" t="s">
        <v>77</v>
      </c>
      <c r="S12" s="90" t="s">
        <v>77</v>
      </c>
      <c r="T12" s="90" t="s">
        <v>77</v>
      </c>
      <c r="U12" s="90" t="s">
        <v>77</v>
      </c>
      <c r="V12" s="90" t="s">
        <v>77</v>
      </c>
      <c r="W12" s="90" t="s">
        <v>77</v>
      </c>
      <c r="X12" s="90" t="s">
        <v>77</v>
      </c>
      <c r="Y12" s="90" t="s">
        <v>77</v>
      </c>
      <c r="Z12" s="90" t="s">
        <v>77</v>
      </c>
      <c r="AA12" s="90" t="s">
        <v>77</v>
      </c>
      <c r="AB12" s="90" t="s">
        <v>77</v>
      </c>
      <c r="AC12" s="90" t="s">
        <v>77</v>
      </c>
      <c r="AD12" s="90" t="s">
        <v>77</v>
      </c>
      <c r="AE12" s="90" t="s">
        <v>77</v>
      </c>
      <c r="AF12" s="90" t="s">
        <v>77</v>
      </c>
      <c r="AG12" s="90" t="s">
        <v>77</v>
      </c>
      <c r="AH12" s="90" t="s">
        <v>77</v>
      </c>
      <c r="AI12" s="90" t="s">
        <v>77</v>
      </c>
      <c r="AJ12" s="90" t="s">
        <v>77</v>
      </c>
      <c r="AK12" s="90" t="s">
        <v>77</v>
      </c>
      <c r="AL12" s="90" t="s">
        <v>77</v>
      </c>
      <c r="AM12" s="90" t="s">
        <v>77</v>
      </c>
      <c r="AN12" s="90" t="s">
        <v>77</v>
      </c>
      <c r="AO12" s="90" t="s">
        <v>77</v>
      </c>
      <c r="AP12" s="90" t="s">
        <v>77</v>
      </c>
      <c r="AQ12" s="90" t="s">
        <v>77</v>
      </c>
      <c r="AR12" s="90" t="s">
        <v>77</v>
      </c>
    </row>
    <row r="13" spans="1:44" x14ac:dyDescent="0.25">
      <c r="A13" s="111"/>
      <c r="B13" s="36"/>
      <c r="C13" s="12"/>
      <c r="D13" s="92"/>
      <c r="E13" s="153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</row>
    <row r="14" spans="1:44" x14ac:dyDescent="0.25">
      <c r="A14" s="110" t="str">
        <f>D12</f>
        <v>DISPUTES BY NUMBER</v>
      </c>
      <c r="B14" s="36"/>
      <c r="C14" s="40" t="s">
        <v>25</v>
      </c>
      <c r="D14" s="53" t="s">
        <v>351</v>
      </c>
      <c r="E14" s="53" t="s">
        <v>225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"/>
      <c r="L14" s="251">
        <v>0</v>
      </c>
      <c r="M14" s="25"/>
      <c r="N14" s="25"/>
      <c r="O14" s="25"/>
      <c r="P14" s="25"/>
      <c r="Q14" s="25"/>
      <c r="R14" s="25"/>
      <c r="S14" s="251">
        <v>0</v>
      </c>
      <c r="T14" s="251">
        <v>0</v>
      </c>
      <c r="U14" s="251">
        <v>0</v>
      </c>
      <c r="V14" s="251">
        <v>0</v>
      </c>
      <c r="W14" s="251">
        <v>0</v>
      </c>
      <c r="X14" s="25"/>
      <c r="Y14" s="251">
        <v>0</v>
      </c>
      <c r="Z14" s="25"/>
      <c r="AA14" s="25"/>
      <c r="AB14" s="25"/>
      <c r="AC14" s="25"/>
      <c r="AD14" s="25"/>
      <c r="AE14" s="25"/>
      <c r="AF14" s="251">
        <v>0</v>
      </c>
      <c r="AG14" s="251">
        <v>0</v>
      </c>
      <c r="AH14" s="251">
        <v>0</v>
      </c>
      <c r="AI14" s="251">
        <v>0</v>
      </c>
      <c r="AJ14" s="251">
        <v>0</v>
      </c>
      <c r="AK14" s="25"/>
      <c r="AL14" s="251">
        <v>0</v>
      </c>
      <c r="AM14" s="25"/>
      <c r="AN14" s="25"/>
      <c r="AO14" s="25"/>
      <c r="AP14" s="25"/>
      <c r="AQ14" s="25"/>
      <c r="AR14" s="25"/>
    </row>
    <row r="15" spans="1:44" x14ac:dyDescent="0.25">
      <c r="A15" s="110"/>
      <c r="B15" s="36"/>
      <c r="C15" s="40"/>
      <c r="D15" s="92"/>
      <c r="E15" s="153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 spans="1:44" x14ac:dyDescent="0.25">
      <c r="A16" s="111" t="str">
        <f t="shared" ref="A16:A25" si="0">$A$14</f>
        <v>DISPUTES BY NUMBER</v>
      </c>
      <c r="B16" s="36"/>
      <c r="C16" s="12" t="s">
        <v>26</v>
      </c>
      <c r="D16" s="53" t="s">
        <v>353</v>
      </c>
      <c r="E16" s="53" t="s">
        <v>226</v>
      </c>
      <c r="F16" s="95">
        <f>SUBTOTAL(9,F17:F20)</f>
        <v>0</v>
      </c>
      <c r="G16" s="95">
        <f t="shared" ref="G16:R16" si="1">SUBTOTAL(9,G17:G20)</f>
        <v>0</v>
      </c>
      <c r="H16" s="95">
        <f t="shared" si="1"/>
        <v>0</v>
      </c>
      <c r="I16" s="95">
        <f t="shared" si="1"/>
        <v>0</v>
      </c>
      <c r="J16" s="95">
        <f t="shared" si="1"/>
        <v>0</v>
      </c>
      <c r="K16" s="95">
        <f t="shared" si="1"/>
        <v>0</v>
      </c>
      <c r="L16" s="95">
        <f t="shared" si="1"/>
        <v>0</v>
      </c>
      <c r="M16" s="95">
        <f t="shared" si="1"/>
        <v>0</v>
      </c>
      <c r="N16" s="95">
        <f>SUBTOTAL(9,N17:N20)</f>
        <v>0</v>
      </c>
      <c r="O16" s="95">
        <f>SUBTOTAL(9,O17:O20)</f>
        <v>0</v>
      </c>
      <c r="P16" s="95">
        <f t="shared" si="1"/>
        <v>0</v>
      </c>
      <c r="Q16" s="95">
        <f>SUBTOTAL(9,Q17:Q20)</f>
        <v>0</v>
      </c>
      <c r="R16" s="95">
        <f t="shared" si="1"/>
        <v>0</v>
      </c>
      <c r="S16" s="95">
        <f>SUBTOTAL(9,S17:S20)</f>
        <v>0</v>
      </c>
      <c r="T16" s="95">
        <f t="shared" ref="T16:AE16" si="2">SUBTOTAL(9,T17:T20)</f>
        <v>0</v>
      </c>
      <c r="U16" s="95">
        <f t="shared" si="2"/>
        <v>0</v>
      </c>
      <c r="V16" s="95">
        <f t="shared" si="2"/>
        <v>0</v>
      </c>
      <c r="W16" s="95">
        <f t="shared" si="2"/>
        <v>0</v>
      </c>
      <c r="X16" s="95">
        <f t="shared" si="2"/>
        <v>0</v>
      </c>
      <c r="Y16" s="95">
        <f t="shared" si="2"/>
        <v>0</v>
      </c>
      <c r="Z16" s="95">
        <f t="shared" si="2"/>
        <v>0</v>
      </c>
      <c r="AA16" s="95">
        <f>SUBTOTAL(9,AA17:AA20)</f>
        <v>0</v>
      </c>
      <c r="AB16" s="95">
        <f>SUBTOTAL(9,AB17:AB20)</f>
        <v>0</v>
      </c>
      <c r="AC16" s="95">
        <f t="shared" si="2"/>
        <v>0</v>
      </c>
      <c r="AD16" s="95">
        <f>SUBTOTAL(9,AD17:AD20)</f>
        <v>0</v>
      </c>
      <c r="AE16" s="95">
        <f t="shared" si="2"/>
        <v>0</v>
      </c>
      <c r="AF16" s="95">
        <f>SUBTOTAL(9,AF17:AF20)</f>
        <v>0</v>
      </c>
      <c r="AG16" s="95">
        <f t="shared" ref="AG16:AR16" si="3">SUBTOTAL(9,AG17:AG20)</f>
        <v>0</v>
      </c>
      <c r="AH16" s="95">
        <f t="shared" si="3"/>
        <v>0</v>
      </c>
      <c r="AI16" s="95">
        <f t="shared" si="3"/>
        <v>0</v>
      </c>
      <c r="AJ16" s="95">
        <f t="shared" si="3"/>
        <v>0</v>
      </c>
      <c r="AK16" s="95">
        <f t="shared" si="3"/>
        <v>0</v>
      </c>
      <c r="AL16" s="95">
        <f t="shared" si="3"/>
        <v>0</v>
      </c>
      <c r="AM16" s="95">
        <f t="shared" si="3"/>
        <v>0</v>
      </c>
      <c r="AN16" s="95">
        <f>SUBTOTAL(9,AN17:AN20)</f>
        <v>0</v>
      </c>
      <c r="AO16" s="95">
        <f>SUBTOTAL(9,AO17:AO20)</f>
        <v>0</v>
      </c>
      <c r="AP16" s="95">
        <f t="shared" si="3"/>
        <v>0</v>
      </c>
      <c r="AQ16" s="95">
        <f>SUBTOTAL(9,AQ17:AQ20)</f>
        <v>0</v>
      </c>
      <c r="AR16" s="95">
        <f t="shared" si="3"/>
        <v>0</v>
      </c>
    </row>
    <row r="17" spans="1:44" x14ac:dyDescent="0.25">
      <c r="A17" s="111" t="str">
        <f t="shared" si="0"/>
        <v>DISPUTES BY NUMBER</v>
      </c>
      <c r="B17" s="36"/>
      <c r="C17" s="12" t="s">
        <v>26</v>
      </c>
      <c r="D17" s="53" t="s">
        <v>256</v>
      </c>
      <c r="E17" s="53" t="s">
        <v>506</v>
      </c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"/>
      <c r="L17" s="251">
        <v>0</v>
      </c>
      <c r="M17" s="25"/>
      <c r="N17" s="25"/>
      <c r="O17" s="25"/>
      <c r="P17" s="25"/>
      <c r="Q17" s="25"/>
      <c r="R17" s="25"/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"/>
      <c r="Y17" s="251">
        <v>0</v>
      </c>
      <c r="Z17" s="25"/>
      <c r="AA17" s="25"/>
      <c r="AB17" s="25"/>
      <c r="AC17" s="25"/>
      <c r="AD17" s="25"/>
      <c r="AE17" s="25"/>
      <c r="AF17" s="251">
        <v>0</v>
      </c>
      <c r="AG17" s="251">
        <v>0</v>
      </c>
      <c r="AH17" s="251">
        <v>0</v>
      </c>
      <c r="AI17" s="251">
        <v>0</v>
      </c>
      <c r="AJ17" s="251">
        <v>0</v>
      </c>
      <c r="AK17" s="25"/>
      <c r="AL17" s="251">
        <v>0</v>
      </c>
      <c r="AM17" s="25"/>
      <c r="AN17" s="25"/>
      <c r="AO17" s="25"/>
      <c r="AP17" s="25"/>
      <c r="AQ17" s="25"/>
      <c r="AR17" s="25"/>
    </row>
    <row r="18" spans="1:44" x14ac:dyDescent="0.25">
      <c r="A18" s="111" t="str">
        <f t="shared" si="0"/>
        <v>DISPUTES BY NUMBER</v>
      </c>
      <c r="B18" s="36"/>
      <c r="C18" s="12" t="s">
        <v>26</v>
      </c>
      <c r="D18" s="53" t="s">
        <v>255</v>
      </c>
      <c r="E18" s="53" t="s">
        <v>507</v>
      </c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"/>
      <c r="L18" s="251">
        <v>0</v>
      </c>
      <c r="M18" s="25"/>
      <c r="N18" s="25"/>
      <c r="O18" s="25"/>
      <c r="P18" s="25"/>
      <c r="Q18" s="25"/>
      <c r="R18" s="25"/>
      <c r="S18" s="251">
        <v>0</v>
      </c>
      <c r="T18" s="251">
        <v>0</v>
      </c>
      <c r="U18" s="251">
        <v>0</v>
      </c>
      <c r="V18" s="251">
        <v>0</v>
      </c>
      <c r="W18" s="251">
        <v>0</v>
      </c>
      <c r="X18" s="25"/>
      <c r="Y18" s="251">
        <v>0</v>
      </c>
      <c r="Z18" s="25"/>
      <c r="AA18" s="25"/>
      <c r="AB18" s="25"/>
      <c r="AC18" s="25"/>
      <c r="AD18" s="25"/>
      <c r="AE18" s="25"/>
      <c r="AF18" s="251">
        <v>0</v>
      </c>
      <c r="AG18" s="251">
        <v>0</v>
      </c>
      <c r="AH18" s="251">
        <v>0</v>
      </c>
      <c r="AI18" s="251">
        <v>0</v>
      </c>
      <c r="AJ18" s="251">
        <v>0</v>
      </c>
      <c r="AK18" s="25"/>
      <c r="AL18" s="251">
        <v>0</v>
      </c>
      <c r="AM18" s="25"/>
      <c r="AN18" s="25"/>
      <c r="AO18" s="25"/>
      <c r="AP18" s="25"/>
      <c r="AQ18" s="25"/>
      <c r="AR18" s="25"/>
    </row>
    <row r="19" spans="1:44" x14ac:dyDescent="0.25">
      <c r="A19" s="111" t="str">
        <f t="shared" si="0"/>
        <v>DISPUTES BY NUMBER</v>
      </c>
      <c r="B19" s="36"/>
      <c r="C19" s="12" t="s">
        <v>26</v>
      </c>
      <c r="D19" s="53" t="s">
        <v>523</v>
      </c>
      <c r="E19" s="53" t="s">
        <v>508</v>
      </c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"/>
      <c r="L19" s="251">
        <v>0</v>
      </c>
      <c r="M19" s="25"/>
      <c r="N19" s="25"/>
      <c r="O19" s="25"/>
      <c r="P19" s="25"/>
      <c r="Q19" s="25"/>
      <c r="R19" s="25"/>
      <c r="S19" s="251">
        <v>0</v>
      </c>
      <c r="T19" s="251">
        <v>0</v>
      </c>
      <c r="U19" s="251">
        <v>0</v>
      </c>
      <c r="V19" s="251">
        <v>0</v>
      </c>
      <c r="W19" s="251">
        <v>0</v>
      </c>
      <c r="X19" s="25"/>
      <c r="Y19" s="251">
        <v>0</v>
      </c>
      <c r="Z19" s="25"/>
      <c r="AA19" s="25"/>
      <c r="AB19" s="25"/>
      <c r="AC19" s="25"/>
      <c r="AD19" s="25"/>
      <c r="AE19" s="25"/>
      <c r="AF19" s="251">
        <v>0</v>
      </c>
      <c r="AG19" s="251">
        <v>0</v>
      </c>
      <c r="AH19" s="251">
        <v>0</v>
      </c>
      <c r="AI19" s="251">
        <v>0</v>
      </c>
      <c r="AJ19" s="251">
        <v>0</v>
      </c>
      <c r="AK19" s="25"/>
      <c r="AL19" s="251">
        <v>0</v>
      </c>
      <c r="AM19" s="25"/>
      <c r="AN19" s="25"/>
      <c r="AO19" s="25"/>
      <c r="AP19" s="25"/>
      <c r="AQ19" s="25"/>
      <c r="AR19" s="25"/>
    </row>
    <row r="20" spans="1:44" x14ac:dyDescent="0.25">
      <c r="A20" s="111" t="str">
        <f t="shared" si="0"/>
        <v>DISPUTES BY NUMBER</v>
      </c>
      <c r="B20" s="36"/>
      <c r="C20" s="12" t="s">
        <v>26</v>
      </c>
      <c r="D20" s="53" t="s">
        <v>292</v>
      </c>
      <c r="E20" s="53" t="s">
        <v>509</v>
      </c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"/>
      <c r="L20" s="251">
        <v>0</v>
      </c>
      <c r="M20" s="25"/>
      <c r="N20" s="25"/>
      <c r="O20" s="25"/>
      <c r="P20" s="25"/>
      <c r="Q20" s="25"/>
      <c r="R20" s="25"/>
      <c r="S20" s="251">
        <v>0</v>
      </c>
      <c r="T20" s="251">
        <v>0</v>
      </c>
      <c r="U20" s="251">
        <v>0</v>
      </c>
      <c r="V20" s="251">
        <v>0</v>
      </c>
      <c r="W20" s="251">
        <v>0</v>
      </c>
      <c r="X20" s="25"/>
      <c r="Y20" s="251">
        <v>0</v>
      </c>
      <c r="Z20" s="25"/>
      <c r="AA20" s="25"/>
      <c r="AB20" s="25"/>
      <c r="AC20" s="25"/>
      <c r="AD20" s="25"/>
      <c r="AE20" s="25"/>
      <c r="AF20" s="251">
        <v>0</v>
      </c>
      <c r="AG20" s="251">
        <v>0</v>
      </c>
      <c r="AH20" s="251">
        <v>0</v>
      </c>
      <c r="AI20" s="251">
        <v>0</v>
      </c>
      <c r="AJ20" s="251">
        <v>0</v>
      </c>
      <c r="AK20" s="25"/>
      <c r="AL20" s="251">
        <v>0</v>
      </c>
      <c r="AM20" s="25"/>
      <c r="AN20" s="25"/>
      <c r="AO20" s="25"/>
      <c r="AP20" s="25"/>
      <c r="AQ20" s="25"/>
      <c r="AR20" s="25"/>
    </row>
    <row r="21" spans="1:44" x14ac:dyDescent="0.25">
      <c r="A21" s="111" t="str">
        <f t="shared" si="0"/>
        <v>DISPUTES BY NUMBER</v>
      </c>
      <c r="B21" s="36"/>
      <c r="C21" s="12" t="s">
        <v>26</v>
      </c>
      <c r="D21" s="53" t="s">
        <v>354</v>
      </c>
      <c r="E21" s="53" t="s">
        <v>227</v>
      </c>
      <c r="F21" s="95">
        <f>SUBTOTAL(9,F22:F24)</f>
        <v>0</v>
      </c>
      <c r="G21" s="95">
        <f>SUBTOTAL(9,G22:G24)</f>
        <v>0</v>
      </c>
      <c r="H21" s="95">
        <f>SUBTOTAL(9,H22:H24)</f>
        <v>0</v>
      </c>
      <c r="I21" s="95">
        <f>SUBTOTAL(9,I22:I24)</f>
        <v>0</v>
      </c>
      <c r="J21" s="95">
        <f>SUBTOTAL(9,J22:J24)</f>
        <v>0</v>
      </c>
      <c r="K21" s="95">
        <f t="shared" ref="K21:R21" si="4">SUBTOTAL(9,K22:K24)</f>
        <v>0</v>
      </c>
      <c r="L21" s="95">
        <f>SUBTOTAL(9,L22:L24)</f>
        <v>0</v>
      </c>
      <c r="M21" s="95">
        <f t="shared" si="4"/>
        <v>0</v>
      </c>
      <c r="N21" s="95">
        <f>SUBTOTAL(9,N22:N24)</f>
        <v>0</v>
      </c>
      <c r="O21" s="95">
        <f>SUBTOTAL(9,O22:O24)</f>
        <v>0</v>
      </c>
      <c r="P21" s="95">
        <f t="shared" si="4"/>
        <v>0</v>
      </c>
      <c r="Q21" s="95">
        <f>SUBTOTAL(9,Q22:Q24)</f>
        <v>0</v>
      </c>
      <c r="R21" s="95">
        <f t="shared" si="4"/>
        <v>0</v>
      </c>
      <c r="S21" s="95">
        <f t="shared" ref="S21:Y21" si="5">SUBTOTAL(9,S22:S24)</f>
        <v>0</v>
      </c>
      <c r="T21" s="95">
        <f t="shared" si="5"/>
        <v>0</v>
      </c>
      <c r="U21" s="95">
        <f t="shared" si="5"/>
        <v>0</v>
      </c>
      <c r="V21" s="95">
        <f t="shared" si="5"/>
        <v>0</v>
      </c>
      <c r="W21" s="95">
        <f t="shared" si="5"/>
        <v>0</v>
      </c>
      <c r="X21" s="95">
        <f t="shared" si="5"/>
        <v>0</v>
      </c>
      <c r="Y21" s="95">
        <f t="shared" si="5"/>
        <v>0</v>
      </c>
      <c r="Z21" s="95">
        <f t="shared" ref="Z21:AE21" si="6">SUBTOTAL(9,Z22:Z24)</f>
        <v>0</v>
      </c>
      <c r="AA21" s="95">
        <f>SUBTOTAL(9,AA22:AA24)</f>
        <v>0</v>
      </c>
      <c r="AB21" s="95">
        <f>SUBTOTAL(9,AB22:AB24)</f>
        <v>0</v>
      </c>
      <c r="AC21" s="95">
        <f t="shared" si="6"/>
        <v>0</v>
      </c>
      <c r="AD21" s="95">
        <f>SUBTOTAL(9,AD22:AD24)</f>
        <v>0</v>
      </c>
      <c r="AE21" s="95">
        <f t="shared" si="6"/>
        <v>0</v>
      </c>
      <c r="AF21" s="95">
        <f t="shared" ref="AF21:AL21" si="7">SUBTOTAL(9,AF22:AF24)</f>
        <v>0</v>
      </c>
      <c r="AG21" s="95">
        <f t="shared" si="7"/>
        <v>0</v>
      </c>
      <c r="AH21" s="95">
        <f t="shared" si="7"/>
        <v>0</v>
      </c>
      <c r="AI21" s="95">
        <f t="shared" si="7"/>
        <v>0</v>
      </c>
      <c r="AJ21" s="95">
        <f t="shared" si="7"/>
        <v>0</v>
      </c>
      <c r="AK21" s="95">
        <f t="shared" si="7"/>
        <v>0</v>
      </c>
      <c r="AL21" s="95">
        <f t="shared" si="7"/>
        <v>0</v>
      </c>
      <c r="AM21" s="95">
        <f t="shared" ref="AM21:AR21" si="8">SUBTOTAL(9,AM22:AM24)</f>
        <v>0</v>
      </c>
      <c r="AN21" s="95">
        <f>SUBTOTAL(9,AN22:AN24)</f>
        <v>0</v>
      </c>
      <c r="AO21" s="95">
        <f>SUBTOTAL(9,AO22:AO24)</f>
        <v>0</v>
      </c>
      <c r="AP21" s="95">
        <f t="shared" si="8"/>
        <v>0</v>
      </c>
      <c r="AQ21" s="95">
        <f>SUBTOTAL(9,AQ22:AQ24)</f>
        <v>0</v>
      </c>
      <c r="AR21" s="95">
        <f t="shared" si="8"/>
        <v>0</v>
      </c>
    </row>
    <row r="22" spans="1:44" x14ac:dyDescent="0.25">
      <c r="A22" s="111" t="str">
        <f t="shared" si="0"/>
        <v>DISPUTES BY NUMBER</v>
      </c>
      <c r="B22" s="36"/>
      <c r="C22" s="12" t="s">
        <v>26</v>
      </c>
      <c r="D22" s="53" t="s">
        <v>222</v>
      </c>
      <c r="E22" s="53" t="s">
        <v>257</v>
      </c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"/>
      <c r="L22" s="251">
        <v>0</v>
      </c>
      <c r="M22" s="25"/>
      <c r="N22" s="25"/>
      <c r="O22" s="25"/>
      <c r="P22" s="25"/>
      <c r="Q22" s="25"/>
      <c r="R22" s="25"/>
      <c r="S22" s="251">
        <v>0</v>
      </c>
      <c r="T22" s="251">
        <v>0</v>
      </c>
      <c r="U22" s="251">
        <v>0</v>
      </c>
      <c r="V22" s="251">
        <v>0</v>
      </c>
      <c r="W22" s="251">
        <v>0</v>
      </c>
      <c r="X22" s="25"/>
      <c r="Y22" s="251">
        <v>0</v>
      </c>
      <c r="Z22" s="25"/>
      <c r="AA22" s="25"/>
      <c r="AB22" s="25"/>
      <c r="AC22" s="25"/>
      <c r="AD22" s="25"/>
      <c r="AE22" s="25"/>
      <c r="AF22" s="251">
        <v>0</v>
      </c>
      <c r="AG22" s="251">
        <v>0</v>
      </c>
      <c r="AH22" s="251">
        <v>0</v>
      </c>
      <c r="AI22" s="251">
        <v>0</v>
      </c>
      <c r="AJ22" s="251">
        <v>0</v>
      </c>
      <c r="AK22" s="25"/>
      <c r="AL22" s="251">
        <v>0</v>
      </c>
      <c r="AM22" s="25"/>
      <c r="AN22" s="25"/>
      <c r="AO22" s="25"/>
      <c r="AP22" s="25"/>
      <c r="AQ22" s="25"/>
      <c r="AR22" s="25"/>
    </row>
    <row r="23" spans="1:44" x14ac:dyDescent="0.25">
      <c r="A23" s="111" t="str">
        <f t="shared" si="0"/>
        <v>DISPUTES BY NUMBER</v>
      </c>
      <c r="B23" s="36"/>
      <c r="C23" s="12" t="s">
        <v>26</v>
      </c>
      <c r="D23" s="53" t="s">
        <v>224</v>
      </c>
      <c r="E23" s="53" t="s">
        <v>258</v>
      </c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"/>
      <c r="L23" s="251">
        <v>0</v>
      </c>
      <c r="M23" s="25"/>
      <c r="N23" s="25"/>
      <c r="O23" s="25"/>
      <c r="P23" s="25"/>
      <c r="Q23" s="25"/>
      <c r="R23" s="25"/>
      <c r="S23" s="251">
        <v>0</v>
      </c>
      <c r="T23" s="251">
        <v>0</v>
      </c>
      <c r="U23" s="251">
        <v>0</v>
      </c>
      <c r="V23" s="251">
        <v>0</v>
      </c>
      <c r="W23" s="251">
        <v>0</v>
      </c>
      <c r="X23" s="25"/>
      <c r="Y23" s="251">
        <v>0</v>
      </c>
      <c r="Z23" s="25"/>
      <c r="AA23" s="25"/>
      <c r="AB23" s="25"/>
      <c r="AC23" s="25"/>
      <c r="AD23" s="25"/>
      <c r="AE23" s="25"/>
      <c r="AF23" s="251">
        <v>0</v>
      </c>
      <c r="AG23" s="251">
        <v>0</v>
      </c>
      <c r="AH23" s="251">
        <v>0</v>
      </c>
      <c r="AI23" s="251">
        <v>0</v>
      </c>
      <c r="AJ23" s="251">
        <v>0</v>
      </c>
      <c r="AK23" s="25"/>
      <c r="AL23" s="251">
        <v>0</v>
      </c>
      <c r="AM23" s="25"/>
      <c r="AN23" s="25"/>
      <c r="AO23" s="25"/>
      <c r="AP23" s="25"/>
      <c r="AQ23" s="25"/>
      <c r="AR23" s="25"/>
    </row>
    <row r="24" spans="1:44" x14ac:dyDescent="0.25">
      <c r="A24" s="111" t="str">
        <f t="shared" si="0"/>
        <v>DISPUTES BY NUMBER</v>
      </c>
      <c r="B24" s="36"/>
      <c r="C24" s="12" t="s">
        <v>26</v>
      </c>
      <c r="D24" s="53" t="s">
        <v>341</v>
      </c>
      <c r="E24" s="53" t="s">
        <v>259</v>
      </c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"/>
      <c r="L24" s="251">
        <v>0</v>
      </c>
      <c r="M24" s="25"/>
      <c r="N24" s="25"/>
      <c r="O24" s="25"/>
      <c r="P24" s="25"/>
      <c r="Q24" s="25"/>
      <c r="R24" s="25"/>
      <c r="S24" s="251">
        <v>0</v>
      </c>
      <c r="T24" s="251">
        <v>0</v>
      </c>
      <c r="U24" s="251">
        <v>0</v>
      </c>
      <c r="V24" s="251">
        <v>0</v>
      </c>
      <c r="W24" s="251">
        <v>0</v>
      </c>
      <c r="X24" s="25"/>
      <c r="Y24" s="251">
        <v>0</v>
      </c>
      <c r="Z24" s="25"/>
      <c r="AA24" s="25"/>
      <c r="AB24" s="25"/>
      <c r="AC24" s="25"/>
      <c r="AD24" s="25"/>
      <c r="AE24" s="25"/>
      <c r="AF24" s="251">
        <v>0</v>
      </c>
      <c r="AG24" s="251">
        <v>0</v>
      </c>
      <c r="AH24" s="251">
        <v>0</v>
      </c>
      <c r="AI24" s="251">
        <v>0</v>
      </c>
      <c r="AJ24" s="251">
        <v>0</v>
      </c>
      <c r="AK24" s="25"/>
      <c r="AL24" s="251">
        <v>0</v>
      </c>
      <c r="AM24" s="25"/>
      <c r="AN24" s="25"/>
      <c r="AO24" s="25"/>
      <c r="AP24" s="25"/>
      <c r="AQ24" s="25"/>
      <c r="AR24" s="25"/>
    </row>
    <row r="25" spans="1:44" x14ac:dyDescent="0.25">
      <c r="A25" s="111" t="str">
        <f t="shared" si="0"/>
        <v>DISPUTES BY NUMBER</v>
      </c>
      <c r="B25" s="36"/>
      <c r="C25" s="12" t="s">
        <v>26</v>
      </c>
      <c r="D25" s="53" t="s">
        <v>515</v>
      </c>
      <c r="E25" s="53" t="s">
        <v>228</v>
      </c>
      <c r="F25" s="95">
        <f t="shared" ref="F25:AR25" si="9">F14+F16-F21</f>
        <v>0</v>
      </c>
      <c r="G25" s="95">
        <f t="shared" si="9"/>
        <v>0</v>
      </c>
      <c r="H25" s="95">
        <f t="shared" si="9"/>
        <v>0</v>
      </c>
      <c r="I25" s="95">
        <f t="shared" si="9"/>
        <v>0</v>
      </c>
      <c r="J25" s="95">
        <f t="shared" si="9"/>
        <v>0</v>
      </c>
      <c r="K25" s="95">
        <f t="shared" si="9"/>
        <v>0</v>
      </c>
      <c r="L25" s="95">
        <f t="shared" si="9"/>
        <v>0</v>
      </c>
      <c r="M25" s="95">
        <f t="shared" si="9"/>
        <v>0</v>
      </c>
      <c r="N25" s="95">
        <f t="shared" si="9"/>
        <v>0</v>
      </c>
      <c r="O25" s="95">
        <f t="shared" si="9"/>
        <v>0</v>
      </c>
      <c r="P25" s="95">
        <f t="shared" si="9"/>
        <v>0</v>
      </c>
      <c r="Q25" s="95">
        <f t="shared" si="9"/>
        <v>0</v>
      </c>
      <c r="R25" s="95">
        <f t="shared" si="9"/>
        <v>0</v>
      </c>
      <c r="S25" s="95">
        <f t="shared" si="9"/>
        <v>0</v>
      </c>
      <c r="T25" s="95">
        <f t="shared" si="9"/>
        <v>0</v>
      </c>
      <c r="U25" s="95">
        <f t="shared" si="9"/>
        <v>0</v>
      </c>
      <c r="V25" s="95">
        <f t="shared" si="9"/>
        <v>0</v>
      </c>
      <c r="W25" s="95">
        <f t="shared" si="9"/>
        <v>0</v>
      </c>
      <c r="X25" s="95">
        <f t="shared" si="9"/>
        <v>0</v>
      </c>
      <c r="Y25" s="95">
        <f t="shared" si="9"/>
        <v>0</v>
      </c>
      <c r="Z25" s="95">
        <f t="shared" si="9"/>
        <v>0</v>
      </c>
      <c r="AA25" s="95">
        <f t="shared" si="9"/>
        <v>0</v>
      </c>
      <c r="AB25" s="95">
        <f t="shared" si="9"/>
        <v>0</v>
      </c>
      <c r="AC25" s="95">
        <f t="shared" si="9"/>
        <v>0</v>
      </c>
      <c r="AD25" s="95">
        <f t="shared" si="9"/>
        <v>0</v>
      </c>
      <c r="AE25" s="95">
        <f t="shared" si="9"/>
        <v>0</v>
      </c>
      <c r="AF25" s="95">
        <f t="shared" si="9"/>
        <v>0</v>
      </c>
      <c r="AG25" s="95">
        <f t="shared" si="9"/>
        <v>0</v>
      </c>
      <c r="AH25" s="95">
        <f t="shared" si="9"/>
        <v>0</v>
      </c>
      <c r="AI25" s="95">
        <f t="shared" si="9"/>
        <v>0</v>
      </c>
      <c r="AJ25" s="95">
        <f t="shared" si="9"/>
        <v>0</v>
      </c>
      <c r="AK25" s="95">
        <f t="shared" si="9"/>
        <v>0</v>
      </c>
      <c r="AL25" s="95">
        <f t="shared" si="9"/>
        <v>0</v>
      </c>
      <c r="AM25" s="95">
        <f t="shared" si="9"/>
        <v>0</v>
      </c>
      <c r="AN25" s="95">
        <f t="shared" si="9"/>
        <v>0</v>
      </c>
      <c r="AO25" s="95">
        <f t="shared" si="9"/>
        <v>0</v>
      </c>
      <c r="AP25" s="95">
        <f t="shared" si="9"/>
        <v>0</v>
      </c>
      <c r="AQ25" s="95">
        <f t="shared" si="9"/>
        <v>0</v>
      </c>
      <c r="AR25" s="95">
        <f t="shared" si="9"/>
        <v>0</v>
      </c>
    </row>
    <row r="26" spans="1:44" x14ac:dyDescent="0.25">
      <c r="A26" s="111"/>
      <c r="B26" s="36"/>
      <c r="C26" s="1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</row>
    <row r="27" spans="1:44" x14ac:dyDescent="0.25">
      <c r="A27" s="111" t="str">
        <f t="shared" ref="A27:A35" si="10">$A$14</f>
        <v>DISPUTES BY NUMBER</v>
      </c>
      <c r="B27" s="36"/>
      <c r="C27" s="12" t="s">
        <v>26</v>
      </c>
      <c r="D27" s="53" t="s">
        <v>355</v>
      </c>
      <c r="E27" s="53" t="s">
        <v>27</v>
      </c>
      <c r="F27" s="95">
        <f t="shared" ref="F27:R27" si="11">SUBTOTAL(9,F28:F35)</f>
        <v>0</v>
      </c>
      <c r="G27" s="95">
        <f t="shared" si="11"/>
        <v>0</v>
      </c>
      <c r="H27" s="95">
        <f t="shared" si="11"/>
        <v>0</v>
      </c>
      <c r="I27" s="95">
        <f t="shared" si="11"/>
        <v>0</v>
      </c>
      <c r="J27" s="95">
        <f t="shared" si="11"/>
        <v>0</v>
      </c>
      <c r="K27" s="95">
        <f t="shared" si="11"/>
        <v>0</v>
      </c>
      <c r="L27" s="95">
        <f t="shared" si="11"/>
        <v>0</v>
      </c>
      <c r="M27" s="95">
        <f t="shared" si="11"/>
        <v>0</v>
      </c>
      <c r="N27" s="95">
        <f>SUBTOTAL(9,N28:N35)</f>
        <v>0</v>
      </c>
      <c r="O27" s="95">
        <f>SUBTOTAL(9,O28:O35)</f>
        <v>0</v>
      </c>
      <c r="P27" s="95">
        <f t="shared" si="11"/>
        <v>0</v>
      </c>
      <c r="Q27" s="95">
        <f>SUBTOTAL(9,Q28:Q35)</f>
        <v>0</v>
      </c>
      <c r="R27" s="95">
        <f t="shared" si="11"/>
        <v>0</v>
      </c>
      <c r="S27" s="95">
        <f t="shared" ref="S27:AR27" si="12">SUBTOTAL(9,S28:S35)</f>
        <v>0</v>
      </c>
      <c r="T27" s="95">
        <f t="shared" si="12"/>
        <v>0</v>
      </c>
      <c r="U27" s="95">
        <f t="shared" si="12"/>
        <v>0</v>
      </c>
      <c r="V27" s="95">
        <f t="shared" si="12"/>
        <v>0</v>
      </c>
      <c r="W27" s="95">
        <f t="shared" si="12"/>
        <v>0</v>
      </c>
      <c r="X27" s="95">
        <f t="shared" si="12"/>
        <v>0</v>
      </c>
      <c r="Y27" s="95">
        <f t="shared" si="12"/>
        <v>0</v>
      </c>
      <c r="Z27" s="95">
        <f t="shared" si="12"/>
        <v>0</v>
      </c>
      <c r="AA27" s="95">
        <f>SUBTOTAL(9,AA28:AA35)</f>
        <v>0</v>
      </c>
      <c r="AB27" s="95">
        <f>SUBTOTAL(9,AB28:AB35)</f>
        <v>0</v>
      </c>
      <c r="AC27" s="95">
        <f t="shared" si="12"/>
        <v>0</v>
      </c>
      <c r="AD27" s="95">
        <f>SUBTOTAL(9,AD28:AD35)</f>
        <v>0</v>
      </c>
      <c r="AE27" s="95">
        <f t="shared" si="12"/>
        <v>0</v>
      </c>
      <c r="AF27" s="95">
        <f t="shared" si="12"/>
        <v>0</v>
      </c>
      <c r="AG27" s="95">
        <f t="shared" si="12"/>
        <v>0</v>
      </c>
      <c r="AH27" s="95">
        <f t="shared" si="12"/>
        <v>0</v>
      </c>
      <c r="AI27" s="95">
        <f t="shared" si="12"/>
        <v>0</v>
      </c>
      <c r="AJ27" s="95">
        <f t="shared" si="12"/>
        <v>0</v>
      </c>
      <c r="AK27" s="95">
        <f t="shared" si="12"/>
        <v>0</v>
      </c>
      <c r="AL27" s="95">
        <f t="shared" si="12"/>
        <v>0</v>
      </c>
      <c r="AM27" s="95">
        <f t="shared" si="12"/>
        <v>0</v>
      </c>
      <c r="AN27" s="95">
        <f>SUBTOTAL(9,AN28:AN35)</f>
        <v>0</v>
      </c>
      <c r="AO27" s="95">
        <f>SUBTOTAL(9,AO28:AO35)</f>
        <v>0</v>
      </c>
      <c r="AP27" s="95">
        <f t="shared" si="12"/>
        <v>0</v>
      </c>
      <c r="AQ27" s="95">
        <f>SUBTOTAL(9,AQ28:AQ35)</f>
        <v>0</v>
      </c>
      <c r="AR27" s="95">
        <f t="shared" si="12"/>
        <v>0</v>
      </c>
    </row>
    <row r="28" spans="1:44" x14ac:dyDescent="0.25">
      <c r="A28" s="111" t="str">
        <f t="shared" si="10"/>
        <v>DISPUTES BY NUMBER</v>
      </c>
      <c r="B28" s="36"/>
      <c r="C28" s="12" t="s">
        <v>26</v>
      </c>
      <c r="D28" s="53" t="s">
        <v>454</v>
      </c>
      <c r="E28" s="53" t="s">
        <v>229</v>
      </c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"/>
      <c r="L28" s="251">
        <v>0</v>
      </c>
      <c r="M28" s="25"/>
      <c r="N28" s="25"/>
      <c r="O28" s="25"/>
      <c r="P28" s="25"/>
      <c r="Q28" s="25"/>
      <c r="R28" s="25"/>
      <c r="S28" s="251">
        <v>0</v>
      </c>
      <c r="T28" s="251">
        <v>0</v>
      </c>
      <c r="U28" s="251">
        <v>0</v>
      </c>
      <c r="V28" s="251">
        <v>0</v>
      </c>
      <c r="W28" s="251">
        <v>0</v>
      </c>
      <c r="X28" s="25"/>
      <c r="Y28" s="251">
        <v>0</v>
      </c>
      <c r="Z28" s="25"/>
      <c r="AA28" s="25"/>
      <c r="AB28" s="25"/>
      <c r="AC28" s="25"/>
      <c r="AD28" s="25"/>
      <c r="AE28" s="25"/>
      <c r="AF28" s="251">
        <v>0</v>
      </c>
      <c r="AG28" s="251">
        <v>0</v>
      </c>
      <c r="AH28" s="251">
        <v>0</v>
      </c>
      <c r="AI28" s="251">
        <v>0</v>
      </c>
      <c r="AJ28" s="251">
        <v>0</v>
      </c>
      <c r="AK28" s="25"/>
      <c r="AL28" s="251">
        <v>0</v>
      </c>
      <c r="AM28" s="25"/>
      <c r="AN28" s="25"/>
      <c r="AO28" s="25"/>
      <c r="AP28" s="25"/>
      <c r="AQ28" s="25"/>
      <c r="AR28" s="25"/>
    </row>
    <row r="29" spans="1:44" x14ac:dyDescent="0.25">
      <c r="A29" s="111" t="str">
        <f t="shared" si="10"/>
        <v>DISPUTES BY NUMBER</v>
      </c>
      <c r="B29" s="36"/>
      <c r="C29" s="12" t="s">
        <v>26</v>
      </c>
      <c r="D29" s="53" t="s">
        <v>455</v>
      </c>
      <c r="E29" s="53" t="s">
        <v>230</v>
      </c>
      <c r="F29" s="95">
        <f>SUBTOTAL(9,F30:F32)</f>
        <v>0</v>
      </c>
      <c r="G29" s="95">
        <f t="shared" ref="G29:AR29" si="13">SUBTOTAL(9,G30:G32)</f>
        <v>0</v>
      </c>
      <c r="H29" s="95">
        <f t="shared" si="13"/>
        <v>0</v>
      </c>
      <c r="I29" s="95">
        <f t="shared" si="13"/>
        <v>0</v>
      </c>
      <c r="J29" s="95">
        <f t="shared" si="13"/>
        <v>0</v>
      </c>
      <c r="K29" s="95">
        <f t="shared" si="13"/>
        <v>0</v>
      </c>
      <c r="L29" s="95">
        <f t="shared" si="13"/>
        <v>0</v>
      </c>
      <c r="M29" s="95">
        <f t="shared" si="13"/>
        <v>0</v>
      </c>
      <c r="N29" s="95">
        <f t="shared" si="13"/>
        <v>0</v>
      </c>
      <c r="O29" s="95">
        <f t="shared" si="13"/>
        <v>0</v>
      </c>
      <c r="P29" s="95">
        <f t="shared" si="13"/>
        <v>0</v>
      </c>
      <c r="Q29" s="95">
        <f t="shared" si="13"/>
        <v>0</v>
      </c>
      <c r="R29" s="95">
        <f t="shared" si="13"/>
        <v>0</v>
      </c>
      <c r="S29" s="95">
        <f t="shared" si="13"/>
        <v>0</v>
      </c>
      <c r="T29" s="95">
        <f t="shared" si="13"/>
        <v>0</v>
      </c>
      <c r="U29" s="95">
        <f t="shared" si="13"/>
        <v>0</v>
      </c>
      <c r="V29" s="95">
        <f t="shared" si="13"/>
        <v>0</v>
      </c>
      <c r="W29" s="95">
        <f t="shared" si="13"/>
        <v>0</v>
      </c>
      <c r="X29" s="95">
        <f t="shared" si="13"/>
        <v>0</v>
      </c>
      <c r="Y29" s="95">
        <f t="shared" si="13"/>
        <v>0</v>
      </c>
      <c r="Z29" s="95">
        <f t="shared" si="13"/>
        <v>0</v>
      </c>
      <c r="AA29" s="95">
        <f t="shared" si="13"/>
        <v>0</v>
      </c>
      <c r="AB29" s="95">
        <f t="shared" si="13"/>
        <v>0</v>
      </c>
      <c r="AC29" s="95">
        <f t="shared" si="13"/>
        <v>0</v>
      </c>
      <c r="AD29" s="95">
        <f t="shared" si="13"/>
        <v>0</v>
      </c>
      <c r="AE29" s="95">
        <f t="shared" si="13"/>
        <v>0</v>
      </c>
      <c r="AF29" s="95">
        <f t="shared" si="13"/>
        <v>0</v>
      </c>
      <c r="AG29" s="95">
        <f t="shared" si="13"/>
        <v>0</v>
      </c>
      <c r="AH29" s="95">
        <f t="shared" si="13"/>
        <v>0</v>
      </c>
      <c r="AI29" s="95">
        <f t="shared" si="13"/>
        <v>0</v>
      </c>
      <c r="AJ29" s="95">
        <f t="shared" si="13"/>
        <v>0</v>
      </c>
      <c r="AK29" s="95">
        <f t="shared" si="13"/>
        <v>0</v>
      </c>
      <c r="AL29" s="95">
        <f t="shared" si="13"/>
        <v>0</v>
      </c>
      <c r="AM29" s="95">
        <f t="shared" si="13"/>
        <v>0</v>
      </c>
      <c r="AN29" s="95">
        <f t="shared" si="13"/>
        <v>0</v>
      </c>
      <c r="AO29" s="95">
        <f t="shared" si="13"/>
        <v>0</v>
      </c>
      <c r="AP29" s="95">
        <f t="shared" si="13"/>
        <v>0</v>
      </c>
      <c r="AQ29" s="95">
        <f t="shared" si="13"/>
        <v>0</v>
      </c>
      <c r="AR29" s="95">
        <f t="shared" si="13"/>
        <v>0</v>
      </c>
    </row>
    <row r="30" spans="1:44" x14ac:dyDescent="0.25">
      <c r="A30" s="111" t="str">
        <f t="shared" si="10"/>
        <v>DISPUTES BY NUMBER</v>
      </c>
      <c r="B30" s="36"/>
      <c r="C30" s="12" t="s">
        <v>26</v>
      </c>
      <c r="D30" s="53" t="s">
        <v>456</v>
      </c>
      <c r="E30" s="53" t="s">
        <v>510</v>
      </c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"/>
      <c r="L30" s="251">
        <v>0</v>
      </c>
      <c r="M30" s="25"/>
      <c r="N30" s="25"/>
      <c r="O30" s="25"/>
      <c r="P30" s="25"/>
      <c r="Q30" s="25"/>
      <c r="R30" s="25"/>
      <c r="S30" s="251">
        <v>0</v>
      </c>
      <c r="T30" s="251">
        <v>0</v>
      </c>
      <c r="U30" s="251">
        <v>0</v>
      </c>
      <c r="V30" s="251">
        <v>0</v>
      </c>
      <c r="W30" s="251">
        <v>0</v>
      </c>
      <c r="X30" s="25"/>
      <c r="Y30" s="251">
        <v>0</v>
      </c>
      <c r="Z30" s="25"/>
      <c r="AA30" s="25"/>
      <c r="AB30" s="25"/>
      <c r="AC30" s="25"/>
      <c r="AD30" s="25"/>
      <c r="AE30" s="25"/>
      <c r="AF30" s="251">
        <v>0</v>
      </c>
      <c r="AG30" s="251">
        <v>0</v>
      </c>
      <c r="AH30" s="251">
        <v>0</v>
      </c>
      <c r="AI30" s="251">
        <v>0</v>
      </c>
      <c r="AJ30" s="251">
        <v>0</v>
      </c>
      <c r="AK30" s="25"/>
      <c r="AL30" s="251">
        <v>0</v>
      </c>
      <c r="AM30" s="25"/>
      <c r="AN30" s="25"/>
      <c r="AO30" s="25"/>
      <c r="AP30" s="25"/>
      <c r="AQ30" s="25"/>
      <c r="AR30" s="25"/>
    </row>
    <row r="31" spans="1:44" x14ac:dyDescent="0.25">
      <c r="A31" s="111" t="str">
        <f t="shared" si="10"/>
        <v>DISPUTES BY NUMBER</v>
      </c>
      <c r="B31" s="36"/>
      <c r="C31" s="12" t="s">
        <v>26</v>
      </c>
      <c r="D31" s="53" t="s">
        <v>356</v>
      </c>
      <c r="E31" s="53" t="s">
        <v>511</v>
      </c>
      <c r="F31" s="251">
        <v>0</v>
      </c>
      <c r="G31" s="251">
        <v>0</v>
      </c>
      <c r="H31" s="251">
        <v>0</v>
      </c>
      <c r="I31" s="251">
        <v>0</v>
      </c>
      <c r="J31" s="251">
        <v>0</v>
      </c>
      <c r="K31" s="25"/>
      <c r="L31" s="251">
        <v>0</v>
      </c>
      <c r="M31" s="25"/>
      <c r="N31" s="25"/>
      <c r="O31" s="25"/>
      <c r="P31" s="25"/>
      <c r="Q31" s="25"/>
      <c r="R31" s="25"/>
      <c r="S31" s="251">
        <v>0</v>
      </c>
      <c r="T31" s="251">
        <v>0</v>
      </c>
      <c r="U31" s="251">
        <v>0</v>
      </c>
      <c r="V31" s="251">
        <v>0</v>
      </c>
      <c r="W31" s="251">
        <v>0</v>
      </c>
      <c r="X31" s="25"/>
      <c r="Y31" s="251">
        <v>0</v>
      </c>
      <c r="Z31" s="25"/>
      <c r="AA31" s="25"/>
      <c r="AB31" s="25"/>
      <c r="AC31" s="25"/>
      <c r="AD31" s="25"/>
      <c r="AE31" s="25"/>
      <c r="AF31" s="251">
        <v>0</v>
      </c>
      <c r="AG31" s="251">
        <v>0</v>
      </c>
      <c r="AH31" s="251">
        <v>0</v>
      </c>
      <c r="AI31" s="251">
        <v>0</v>
      </c>
      <c r="AJ31" s="251">
        <v>0</v>
      </c>
      <c r="AK31" s="25"/>
      <c r="AL31" s="251">
        <v>0</v>
      </c>
      <c r="AM31" s="25"/>
      <c r="AN31" s="25"/>
      <c r="AO31" s="25"/>
      <c r="AP31" s="25"/>
      <c r="AQ31" s="25"/>
      <c r="AR31" s="25"/>
    </row>
    <row r="32" spans="1:44" x14ac:dyDescent="0.25">
      <c r="A32" s="111" t="str">
        <f t="shared" si="10"/>
        <v>DISPUTES BY NUMBER</v>
      </c>
      <c r="B32" s="36"/>
      <c r="C32" s="12" t="s">
        <v>26</v>
      </c>
      <c r="D32" s="53" t="s">
        <v>357</v>
      </c>
      <c r="E32" s="53" t="s">
        <v>512</v>
      </c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"/>
      <c r="L32" s="251">
        <v>0</v>
      </c>
      <c r="M32" s="25"/>
      <c r="N32" s="25"/>
      <c r="O32" s="25"/>
      <c r="P32" s="25"/>
      <c r="Q32" s="25"/>
      <c r="R32" s="25"/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"/>
      <c r="Y32" s="251">
        <v>0</v>
      </c>
      <c r="Z32" s="25"/>
      <c r="AA32" s="25"/>
      <c r="AB32" s="25"/>
      <c r="AC32" s="25"/>
      <c r="AD32" s="25"/>
      <c r="AE32" s="25"/>
      <c r="AF32" s="251">
        <v>0</v>
      </c>
      <c r="AG32" s="251">
        <v>0</v>
      </c>
      <c r="AH32" s="251">
        <v>0</v>
      </c>
      <c r="AI32" s="251">
        <v>0</v>
      </c>
      <c r="AJ32" s="251">
        <v>0</v>
      </c>
      <c r="AK32" s="25"/>
      <c r="AL32" s="251">
        <v>0</v>
      </c>
      <c r="AM32" s="25"/>
      <c r="AN32" s="25"/>
      <c r="AO32" s="25"/>
      <c r="AP32" s="25"/>
      <c r="AQ32" s="25"/>
      <c r="AR32" s="25"/>
    </row>
    <row r="33" spans="1:44" x14ac:dyDescent="0.25">
      <c r="A33" s="111" t="str">
        <f t="shared" si="10"/>
        <v>DISPUTES BY NUMBER</v>
      </c>
      <c r="B33" s="36"/>
      <c r="C33" s="12" t="s">
        <v>26</v>
      </c>
      <c r="D33" s="53" t="s">
        <v>469</v>
      </c>
      <c r="E33" s="53" t="s">
        <v>231</v>
      </c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"/>
      <c r="L33" s="251">
        <v>0</v>
      </c>
      <c r="M33" s="25"/>
      <c r="N33" s="25"/>
      <c r="O33" s="25"/>
      <c r="P33" s="25"/>
      <c r="Q33" s="25"/>
      <c r="R33" s="25"/>
      <c r="S33" s="251">
        <v>0</v>
      </c>
      <c r="T33" s="251">
        <v>0</v>
      </c>
      <c r="U33" s="251">
        <v>0</v>
      </c>
      <c r="V33" s="251">
        <v>0</v>
      </c>
      <c r="W33" s="251">
        <v>0</v>
      </c>
      <c r="X33" s="25"/>
      <c r="Y33" s="251">
        <v>0</v>
      </c>
      <c r="Z33" s="25"/>
      <c r="AA33" s="25"/>
      <c r="AB33" s="25"/>
      <c r="AC33" s="25"/>
      <c r="AD33" s="25"/>
      <c r="AE33" s="25"/>
      <c r="AF33" s="251">
        <v>0</v>
      </c>
      <c r="AG33" s="251">
        <v>0</v>
      </c>
      <c r="AH33" s="251">
        <v>0</v>
      </c>
      <c r="AI33" s="251">
        <v>0</v>
      </c>
      <c r="AJ33" s="251">
        <v>0</v>
      </c>
      <c r="AK33" s="25"/>
      <c r="AL33" s="251">
        <v>0</v>
      </c>
      <c r="AM33" s="25"/>
      <c r="AN33" s="25"/>
      <c r="AO33" s="25"/>
      <c r="AP33" s="25"/>
      <c r="AQ33" s="25"/>
      <c r="AR33" s="25"/>
    </row>
    <row r="34" spans="1:44" x14ac:dyDescent="0.25">
      <c r="A34" s="111" t="str">
        <f t="shared" si="10"/>
        <v>DISPUTES BY NUMBER</v>
      </c>
      <c r="B34" s="36"/>
      <c r="C34" s="12" t="s">
        <v>26</v>
      </c>
      <c r="D34" s="53" t="s">
        <v>260</v>
      </c>
      <c r="E34" s="53" t="s">
        <v>232</v>
      </c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1">
        <v>0</v>
      </c>
      <c r="T34" s="251">
        <v>0</v>
      </c>
      <c r="U34" s="251">
        <v>0</v>
      </c>
      <c r="V34" s="251">
        <v>0</v>
      </c>
      <c r="W34" s="251">
        <v>0</v>
      </c>
      <c r="X34" s="25"/>
      <c r="Y34" s="251">
        <v>0</v>
      </c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</row>
    <row r="35" spans="1:44" x14ac:dyDescent="0.25">
      <c r="A35" s="111" t="str">
        <f t="shared" si="10"/>
        <v>DISPUTES BY NUMBER</v>
      </c>
      <c r="B35" s="36"/>
      <c r="C35" s="12" t="s">
        <v>26</v>
      </c>
      <c r="D35" s="53" t="s">
        <v>261</v>
      </c>
      <c r="E35" s="53" t="s">
        <v>513</v>
      </c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"/>
      <c r="L35" s="251">
        <v>0</v>
      </c>
      <c r="M35" s="25"/>
      <c r="N35" s="25"/>
      <c r="O35" s="25"/>
      <c r="P35" s="25"/>
      <c r="Q35" s="25"/>
      <c r="R35" s="25"/>
      <c r="S35" s="251">
        <v>0</v>
      </c>
      <c r="T35" s="251">
        <v>0</v>
      </c>
      <c r="U35" s="251">
        <v>0</v>
      </c>
      <c r="V35" s="251">
        <v>0</v>
      </c>
      <c r="W35" s="251">
        <v>0</v>
      </c>
      <c r="X35" s="25"/>
      <c r="Y35" s="251">
        <v>0</v>
      </c>
      <c r="Z35" s="25"/>
      <c r="AA35" s="25"/>
      <c r="AB35" s="25"/>
      <c r="AC35" s="25"/>
      <c r="AD35" s="25"/>
      <c r="AE35" s="25"/>
      <c r="AF35" s="251">
        <v>0</v>
      </c>
      <c r="AG35" s="251">
        <v>0</v>
      </c>
      <c r="AH35" s="251">
        <v>0</v>
      </c>
      <c r="AI35" s="251">
        <v>0</v>
      </c>
      <c r="AJ35" s="251">
        <v>0</v>
      </c>
      <c r="AK35" s="25"/>
      <c r="AL35" s="251">
        <v>0</v>
      </c>
      <c r="AM35" s="25"/>
      <c r="AN35" s="25"/>
      <c r="AO35" s="25"/>
      <c r="AP35" s="25"/>
      <c r="AQ35" s="25"/>
      <c r="AR35" s="25"/>
    </row>
    <row r="36" spans="1:44" x14ac:dyDescent="0.25">
      <c r="A36" s="110"/>
      <c r="B36" s="36"/>
      <c r="C36" s="12"/>
      <c r="D36" s="92"/>
      <c r="E36" s="153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</row>
    <row r="37" spans="1:44" x14ac:dyDescent="0.25">
      <c r="A37" s="111" t="str">
        <f>$A$14</f>
        <v>DISPUTES BY NUMBER</v>
      </c>
      <c r="B37" s="36"/>
      <c r="C37" s="12" t="s">
        <v>27</v>
      </c>
      <c r="D37" s="53" t="s">
        <v>352</v>
      </c>
      <c r="E37" s="53" t="s">
        <v>233</v>
      </c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"/>
      <c r="L37" s="251">
        <v>0</v>
      </c>
      <c r="M37" s="25"/>
      <c r="N37" s="25"/>
      <c r="O37" s="25"/>
      <c r="P37" s="25"/>
      <c r="Q37" s="25"/>
      <c r="R37" s="25"/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"/>
      <c r="Y37" s="251">
        <v>0</v>
      </c>
      <c r="Z37" s="25"/>
      <c r="AA37" s="25"/>
      <c r="AB37" s="25"/>
      <c r="AC37" s="25"/>
      <c r="AD37" s="25"/>
      <c r="AE37" s="25"/>
      <c r="AF37" s="251">
        <v>0</v>
      </c>
      <c r="AG37" s="251">
        <v>0</v>
      </c>
      <c r="AH37" s="251">
        <v>0</v>
      </c>
      <c r="AI37" s="251">
        <v>0</v>
      </c>
      <c r="AJ37" s="251">
        <v>0</v>
      </c>
      <c r="AK37" s="25"/>
      <c r="AL37" s="251">
        <v>0</v>
      </c>
      <c r="AM37" s="25"/>
      <c r="AN37" s="25"/>
      <c r="AO37" s="25"/>
      <c r="AP37" s="25"/>
      <c r="AQ37" s="25"/>
      <c r="AR37" s="25"/>
    </row>
    <row r="38" spans="1:44" x14ac:dyDescent="0.25">
      <c r="A38" s="111"/>
      <c r="B38" s="36"/>
      <c r="C38" s="12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</row>
    <row r="39" spans="1:44" x14ac:dyDescent="0.25">
      <c r="A39" s="111"/>
      <c r="B39" s="36"/>
      <c r="C39" s="12"/>
      <c r="D39" s="67" t="s">
        <v>514</v>
      </c>
      <c r="E39" s="53"/>
      <c r="F39" s="69">
        <f t="shared" ref="F39:AR39" si="14">F37-SUM(F14:F16)+F27+F21</f>
        <v>0</v>
      </c>
      <c r="G39" s="69">
        <f t="shared" si="14"/>
        <v>0</v>
      </c>
      <c r="H39" s="69">
        <f t="shared" si="14"/>
        <v>0</v>
      </c>
      <c r="I39" s="69">
        <f t="shared" si="14"/>
        <v>0</v>
      </c>
      <c r="J39" s="69">
        <f t="shared" si="14"/>
        <v>0</v>
      </c>
      <c r="K39" s="69">
        <f t="shared" si="14"/>
        <v>0</v>
      </c>
      <c r="L39" s="69">
        <f t="shared" si="14"/>
        <v>0</v>
      </c>
      <c r="M39" s="69">
        <f t="shared" si="14"/>
        <v>0</v>
      </c>
      <c r="N39" s="69">
        <f t="shared" si="14"/>
        <v>0</v>
      </c>
      <c r="O39" s="69">
        <f t="shared" si="14"/>
        <v>0</v>
      </c>
      <c r="P39" s="69">
        <f t="shared" si="14"/>
        <v>0</v>
      </c>
      <c r="Q39" s="69">
        <f t="shared" si="14"/>
        <v>0</v>
      </c>
      <c r="R39" s="69">
        <f t="shared" si="14"/>
        <v>0</v>
      </c>
      <c r="S39" s="69">
        <f t="shared" si="14"/>
        <v>0</v>
      </c>
      <c r="T39" s="69">
        <f t="shared" si="14"/>
        <v>0</v>
      </c>
      <c r="U39" s="69">
        <f t="shared" si="14"/>
        <v>0</v>
      </c>
      <c r="V39" s="69">
        <f t="shared" si="14"/>
        <v>0</v>
      </c>
      <c r="W39" s="69">
        <f t="shared" si="14"/>
        <v>0</v>
      </c>
      <c r="X39" s="69">
        <f t="shared" si="14"/>
        <v>0</v>
      </c>
      <c r="Y39" s="69">
        <f t="shared" si="14"/>
        <v>0</v>
      </c>
      <c r="Z39" s="69">
        <f t="shared" si="14"/>
        <v>0</v>
      </c>
      <c r="AA39" s="69">
        <f t="shared" si="14"/>
        <v>0</v>
      </c>
      <c r="AB39" s="69">
        <f t="shared" si="14"/>
        <v>0</v>
      </c>
      <c r="AC39" s="69">
        <f t="shared" si="14"/>
        <v>0</v>
      </c>
      <c r="AD39" s="69">
        <f t="shared" si="14"/>
        <v>0</v>
      </c>
      <c r="AE39" s="69">
        <f t="shared" si="14"/>
        <v>0</v>
      </c>
      <c r="AF39" s="69">
        <f t="shared" si="14"/>
        <v>0</v>
      </c>
      <c r="AG39" s="69">
        <f t="shared" si="14"/>
        <v>0</v>
      </c>
      <c r="AH39" s="69">
        <f t="shared" si="14"/>
        <v>0</v>
      </c>
      <c r="AI39" s="69">
        <f t="shared" si="14"/>
        <v>0</v>
      </c>
      <c r="AJ39" s="69">
        <f t="shared" si="14"/>
        <v>0</v>
      </c>
      <c r="AK39" s="69">
        <f t="shared" si="14"/>
        <v>0</v>
      </c>
      <c r="AL39" s="69">
        <f t="shared" si="14"/>
        <v>0</v>
      </c>
      <c r="AM39" s="69">
        <f t="shared" si="14"/>
        <v>0</v>
      </c>
      <c r="AN39" s="69">
        <f t="shared" si="14"/>
        <v>0</v>
      </c>
      <c r="AO39" s="69">
        <f t="shared" si="14"/>
        <v>0</v>
      </c>
      <c r="AP39" s="69">
        <f t="shared" si="14"/>
        <v>0</v>
      </c>
      <c r="AQ39" s="69">
        <f t="shared" si="14"/>
        <v>0</v>
      </c>
      <c r="AR39" s="69">
        <f t="shared" si="14"/>
        <v>0</v>
      </c>
    </row>
    <row r="40" spans="1:44" x14ac:dyDescent="0.25">
      <c r="A40" s="112"/>
      <c r="B40" s="12"/>
      <c r="C40" s="12"/>
      <c r="D40" s="53"/>
      <c r="E40" s="53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x14ac:dyDescent="0.25">
      <c r="A41" s="113"/>
      <c r="D41" s="48" t="s">
        <v>174</v>
      </c>
      <c r="E41" s="114"/>
      <c r="F41" s="51" t="s">
        <v>76</v>
      </c>
      <c r="G41" s="51" t="s">
        <v>76</v>
      </c>
      <c r="H41" s="51" t="s">
        <v>76</v>
      </c>
      <c r="I41" s="51" t="s">
        <v>76</v>
      </c>
      <c r="J41" s="51" t="s">
        <v>76</v>
      </c>
      <c r="K41" s="51" t="s">
        <v>76</v>
      </c>
      <c r="L41" s="128" t="s">
        <v>75</v>
      </c>
      <c r="M41" s="51" t="s">
        <v>76</v>
      </c>
      <c r="N41" s="51" t="s">
        <v>76</v>
      </c>
      <c r="O41" s="51" t="s">
        <v>76</v>
      </c>
      <c r="P41" s="51" t="s">
        <v>76</v>
      </c>
      <c r="Q41" s="51" t="s">
        <v>76</v>
      </c>
      <c r="R41" s="51" t="s">
        <v>76</v>
      </c>
      <c r="S41" s="51" t="s">
        <v>76</v>
      </c>
      <c r="T41" s="51" t="s">
        <v>76</v>
      </c>
      <c r="U41" s="51" t="s">
        <v>76</v>
      </c>
      <c r="V41" s="51" t="s">
        <v>76</v>
      </c>
      <c r="W41" s="51" t="s">
        <v>76</v>
      </c>
      <c r="X41" s="51" t="s">
        <v>76</v>
      </c>
      <c r="Y41" s="128" t="s">
        <v>75</v>
      </c>
      <c r="Z41" s="51" t="s">
        <v>76</v>
      </c>
      <c r="AA41" s="51" t="s">
        <v>76</v>
      </c>
      <c r="AB41" s="51" t="s">
        <v>76</v>
      </c>
      <c r="AC41" s="51" t="s">
        <v>76</v>
      </c>
      <c r="AD41" s="51" t="s">
        <v>76</v>
      </c>
      <c r="AE41" s="51" t="s">
        <v>76</v>
      </c>
      <c r="AF41" s="51" t="s">
        <v>76</v>
      </c>
      <c r="AG41" s="51" t="s">
        <v>76</v>
      </c>
      <c r="AH41" s="51" t="s">
        <v>76</v>
      </c>
      <c r="AI41" s="51" t="s">
        <v>76</v>
      </c>
      <c r="AJ41" s="51" t="s">
        <v>76</v>
      </c>
      <c r="AK41" s="51" t="s">
        <v>76</v>
      </c>
      <c r="AL41" s="128" t="s">
        <v>75</v>
      </c>
      <c r="AM41" s="51" t="s">
        <v>76</v>
      </c>
      <c r="AN41" s="51" t="s">
        <v>76</v>
      </c>
      <c r="AO41" s="51" t="s">
        <v>76</v>
      </c>
      <c r="AP41" s="51" t="s">
        <v>76</v>
      </c>
      <c r="AQ41" s="51" t="s">
        <v>76</v>
      </c>
      <c r="AR41" s="51" t="s">
        <v>76</v>
      </c>
    </row>
    <row r="42" spans="1:44" x14ac:dyDescent="0.25">
      <c r="A42" s="111" t="str">
        <f>D41</f>
        <v>DISPUTES BY SUM INSURED</v>
      </c>
      <c r="B42" s="36"/>
      <c r="C42" s="12" t="s">
        <v>25</v>
      </c>
      <c r="D42" s="53" t="s">
        <v>351</v>
      </c>
      <c r="E42" s="53" t="s">
        <v>225</v>
      </c>
      <c r="F42" s="251">
        <v>0</v>
      </c>
      <c r="G42" s="251">
        <v>0</v>
      </c>
      <c r="H42" s="251">
        <v>0</v>
      </c>
      <c r="I42" s="251">
        <v>0</v>
      </c>
      <c r="J42" s="251">
        <v>0</v>
      </c>
      <c r="K42" s="25"/>
      <c r="L42" s="251">
        <v>0</v>
      </c>
      <c r="M42" s="25"/>
      <c r="N42" s="25"/>
      <c r="O42" s="25"/>
      <c r="P42" s="25"/>
      <c r="Q42" s="25"/>
      <c r="R42" s="25"/>
      <c r="S42" s="251">
        <v>0</v>
      </c>
      <c r="T42" s="251">
        <v>0</v>
      </c>
      <c r="U42" s="251">
        <v>0</v>
      </c>
      <c r="V42" s="251">
        <v>0</v>
      </c>
      <c r="W42" s="251">
        <v>0</v>
      </c>
      <c r="X42" s="25"/>
      <c r="Y42" s="251">
        <v>0</v>
      </c>
      <c r="Z42" s="25"/>
      <c r="AA42" s="25"/>
      <c r="AB42" s="25"/>
      <c r="AC42" s="25"/>
      <c r="AD42" s="25"/>
      <c r="AE42" s="25"/>
      <c r="AF42" s="251">
        <v>0</v>
      </c>
      <c r="AG42" s="251">
        <v>0</v>
      </c>
      <c r="AH42" s="251">
        <v>0</v>
      </c>
      <c r="AI42" s="251">
        <v>0</v>
      </c>
      <c r="AJ42" s="251">
        <v>0</v>
      </c>
      <c r="AK42" s="25"/>
      <c r="AL42" s="251">
        <v>0</v>
      </c>
      <c r="AM42" s="25"/>
      <c r="AN42" s="25"/>
      <c r="AO42" s="25"/>
      <c r="AP42" s="25"/>
      <c r="AQ42" s="25"/>
      <c r="AR42" s="25"/>
    </row>
    <row r="43" spans="1:44" x14ac:dyDescent="0.25">
      <c r="A43" s="111"/>
      <c r="B43" s="36"/>
      <c r="C43" s="12"/>
      <c r="D43" s="92"/>
      <c r="E43" s="153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</row>
    <row r="44" spans="1:44" x14ac:dyDescent="0.25">
      <c r="A44" s="110" t="str">
        <f t="shared" ref="A44:A65" si="15">$A$42</f>
        <v>DISPUTES BY SUM INSURED</v>
      </c>
      <c r="B44" s="36"/>
      <c r="C44" s="12" t="s">
        <v>26</v>
      </c>
      <c r="D44" s="53" t="s">
        <v>353</v>
      </c>
      <c r="E44" s="53" t="s">
        <v>226</v>
      </c>
      <c r="F44" s="95">
        <f t="shared" ref="F44:S44" si="16">SUBTOTAL(9,F45:F48)</f>
        <v>0</v>
      </c>
      <c r="G44" s="95">
        <f t="shared" si="16"/>
        <v>0</v>
      </c>
      <c r="H44" s="95">
        <f t="shared" si="16"/>
        <v>0</v>
      </c>
      <c r="I44" s="95">
        <f t="shared" si="16"/>
        <v>0</v>
      </c>
      <c r="J44" s="95">
        <f t="shared" si="16"/>
        <v>0</v>
      </c>
      <c r="K44" s="95">
        <f t="shared" si="16"/>
        <v>0</v>
      </c>
      <c r="L44" s="95">
        <f t="shared" si="16"/>
        <v>0</v>
      </c>
      <c r="M44" s="95">
        <f t="shared" si="16"/>
        <v>0</v>
      </c>
      <c r="N44" s="95">
        <f t="shared" si="16"/>
        <v>0</v>
      </c>
      <c r="O44" s="95">
        <f t="shared" si="16"/>
        <v>0</v>
      </c>
      <c r="P44" s="95">
        <f t="shared" si="16"/>
        <v>0</v>
      </c>
      <c r="Q44" s="95">
        <f t="shared" si="16"/>
        <v>0</v>
      </c>
      <c r="R44" s="95">
        <f t="shared" si="16"/>
        <v>0</v>
      </c>
      <c r="S44" s="95">
        <f t="shared" si="16"/>
        <v>0</v>
      </c>
      <c r="T44" s="95">
        <f t="shared" ref="T44:AE44" si="17">SUBTOTAL(9,T45:T48)</f>
        <v>0</v>
      </c>
      <c r="U44" s="95">
        <f t="shared" si="17"/>
        <v>0</v>
      </c>
      <c r="V44" s="95">
        <f t="shared" si="17"/>
        <v>0</v>
      </c>
      <c r="W44" s="95">
        <f t="shared" si="17"/>
        <v>0</v>
      </c>
      <c r="X44" s="95">
        <f t="shared" si="17"/>
        <v>0</v>
      </c>
      <c r="Y44" s="95">
        <f t="shared" si="17"/>
        <v>0</v>
      </c>
      <c r="Z44" s="95">
        <f t="shared" si="17"/>
        <v>0</v>
      </c>
      <c r="AA44" s="95">
        <f>SUBTOTAL(9,AA45:AA48)</f>
        <v>0</v>
      </c>
      <c r="AB44" s="95">
        <f>SUBTOTAL(9,AB45:AB48)</f>
        <v>0</v>
      </c>
      <c r="AC44" s="95">
        <f t="shared" si="17"/>
        <v>0</v>
      </c>
      <c r="AD44" s="95">
        <f>SUBTOTAL(9,AD45:AD48)</f>
        <v>0</v>
      </c>
      <c r="AE44" s="95">
        <f t="shared" si="17"/>
        <v>0</v>
      </c>
      <c r="AF44" s="95">
        <f>SUBTOTAL(9,AF45:AF48)</f>
        <v>0</v>
      </c>
      <c r="AG44" s="95">
        <f t="shared" ref="AG44:AR44" si="18">SUBTOTAL(9,AG45:AG48)</f>
        <v>0</v>
      </c>
      <c r="AH44" s="95">
        <f t="shared" si="18"/>
        <v>0</v>
      </c>
      <c r="AI44" s="95">
        <f t="shared" si="18"/>
        <v>0</v>
      </c>
      <c r="AJ44" s="95">
        <f t="shared" si="18"/>
        <v>0</v>
      </c>
      <c r="AK44" s="95">
        <f t="shared" si="18"/>
        <v>0</v>
      </c>
      <c r="AL44" s="95">
        <f t="shared" si="18"/>
        <v>0</v>
      </c>
      <c r="AM44" s="95">
        <f t="shared" si="18"/>
        <v>0</v>
      </c>
      <c r="AN44" s="95">
        <f>SUBTOTAL(9,AN45:AN48)</f>
        <v>0</v>
      </c>
      <c r="AO44" s="95">
        <f>SUBTOTAL(9,AO45:AO48)</f>
        <v>0</v>
      </c>
      <c r="AP44" s="95">
        <f t="shared" si="18"/>
        <v>0</v>
      </c>
      <c r="AQ44" s="95">
        <f>SUBTOTAL(9,AQ45:AQ48)</f>
        <v>0</v>
      </c>
      <c r="AR44" s="95">
        <f t="shared" si="18"/>
        <v>0</v>
      </c>
    </row>
    <row r="45" spans="1:44" x14ac:dyDescent="0.25">
      <c r="A45" s="110" t="str">
        <f t="shared" si="15"/>
        <v>DISPUTES BY SUM INSURED</v>
      </c>
      <c r="B45" s="36"/>
      <c r="C45" s="12" t="s">
        <v>26</v>
      </c>
      <c r="D45" s="53" t="s">
        <v>256</v>
      </c>
      <c r="E45" s="53" t="s">
        <v>506</v>
      </c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"/>
      <c r="L45" s="251">
        <v>0</v>
      </c>
      <c r="M45" s="25"/>
      <c r="N45" s="25"/>
      <c r="O45" s="25"/>
      <c r="P45" s="25"/>
      <c r="Q45" s="25"/>
      <c r="R45" s="25"/>
      <c r="S45" s="251">
        <v>0</v>
      </c>
      <c r="T45" s="251">
        <v>0</v>
      </c>
      <c r="U45" s="251">
        <v>0</v>
      </c>
      <c r="V45" s="251">
        <v>0</v>
      </c>
      <c r="W45" s="251">
        <v>0</v>
      </c>
      <c r="X45" s="25"/>
      <c r="Y45" s="251">
        <v>0</v>
      </c>
      <c r="Z45" s="25"/>
      <c r="AA45" s="25"/>
      <c r="AB45" s="25"/>
      <c r="AC45" s="25"/>
      <c r="AD45" s="25"/>
      <c r="AE45" s="25"/>
      <c r="AF45" s="251">
        <v>0</v>
      </c>
      <c r="AG45" s="251">
        <v>0</v>
      </c>
      <c r="AH45" s="251">
        <v>0</v>
      </c>
      <c r="AI45" s="251">
        <v>0</v>
      </c>
      <c r="AJ45" s="251">
        <v>0</v>
      </c>
      <c r="AK45" s="25"/>
      <c r="AL45" s="251">
        <v>0</v>
      </c>
      <c r="AM45" s="25"/>
      <c r="AN45" s="25"/>
      <c r="AO45" s="25"/>
      <c r="AP45" s="25"/>
      <c r="AQ45" s="25"/>
      <c r="AR45" s="25"/>
    </row>
    <row r="46" spans="1:44" x14ac:dyDescent="0.25">
      <c r="A46" s="110" t="str">
        <f t="shared" si="15"/>
        <v>DISPUTES BY SUM INSURED</v>
      </c>
      <c r="B46" s="36"/>
      <c r="C46" s="12" t="s">
        <v>26</v>
      </c>
      <c r="D46" s="53" t="s">
        <v>255</v>
      </c>
      <c r="E46" s="53" t="s">
        <v>507</v>
      </c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"/>
      <c r="L46" s="251">
        <v>0</v>
      </c>
      <c r="M46" s="25"/>
      <c r="N46" s="25"/>
      <c r="O46" s="25"/>
      <c r="P46" s="25"/>
      <c r="Q46" s="25"/>
      <c r="R46" s="25"/>
      <c r="S46" s="251">
        <v>0</v>
      </c>
      <c r="T46" s="251">
        <v>0</v>
      </c>
      <c r="U46" s="251">
        <v>0</v>
      </c>
      <c r="V46" s="251">
        <v>0</v>
      </c>
      <c r="W46" s="251">
        <v>0</v>
      </c>
      <c r="X46" s="25"/>
      <c r="Y46" s="251">
        <v>0</v>
      </c>
      <c r="Z46" s="25"/>
      <c r="AA46" s="25"/>
      <c r="AB46" s="25"/>
      <c r="AC46" s="25"/>
      <c r="AD46" s="25"/>
      <c r="AE46" s="25"/>
      <c r="AF46" s="251">
        <v>0</v>
      </c>
      <c r="AG46" s="251">
        <v>0</v>
      </c>
      <c r="AH46" s="251">
        <v>0</v>
      </c>
      <c r="AI46" s="251">
        <v>0</v>
      </c>
      <c r="AJ46" s="251">
        <v>0</v>
      </c>
      <c r="AK46" s="25"/>
      <c r="AL46" s="251">
        <v>0</v>
      </c>
      <c r="AM46" s="25"/>
      <c r="AN46" s="25"/>
      <c r="AO46" s="25"/>
      <c r="AP46" s="25"/>
      <c r="AQ46" s="25"/>
      <c r="AR46" s="25"/>
    </row>
    <row r="47" spans="1:44" x14ac:dyDescent="0.25">
      <c r="A47" s="110" t="str">
        <f t="shared" si="15"/>
        <v>DISPUTES BY SUM INSURED</v>
      </c>
      <c r="B47" s="36"/>
      <c r="C47" s="12" t="s">
        <v>26</v>
      </c>
      <c r="D47" s="53" t="s">
        <v>523</v>
      </c>
      <c r="E47" s="53" t="s">
        <v>508</v>
      </c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"/>
      <c r="L47" s="251">
        <v>0</v>
      </c>
      <c r="M47" s="25"/>
      <c r="N47" s="25"/>
      <c r="O47" s="25"/>
      <c r="P47" s="25"/>
      <c r="Q47" s="25"/>
      <c r="R47" s="25"/>
      <c r="S47" s="251">
        <v>0</v>
      </c>
      <c r="T47" s="251">
        <v>0</v>
      </c>
      <c r="U47" s="251">
        <v>0</v>
      </c>
      <c r="V47" s="251">
        <v>0</v>
      </c>
      <c r="W47" s="251">
        <v>0</v>
      </c>
      <c r="X47" s="25"/>
      <c r="Y47" s="251">
        <v>0</v>
      </c>
      <c r="Z47" s="25"/>
      <c r="AA47" s="25"/>
      <c r="AB47" s="25"/>
      <c r="AC47" s="25"/>
      <c r="AD47" s="25"/>
      <c r="AE47" s="25"/>
      <c r="AF47" s="251">
        <v>0</v>
      </c>
      <c r="AG47" s="251">
        <v>0</v>
      </c>
      <c r="AH47" s="251">
        <v>0</v>
      </c>
      <c r="AI47" s="251">
        <v>0</v>
      </c>
      <c r="AJ47" s="251">
        <v>0</v>
      </c>
      <c r="AK47" s="25"/>
      <c r="AL47" s="251">
        <v>0</v>
      </c>
      <c r="AM47" s="25"/>
      <c r="AN47" s="25"/>
      <c r="AO47" s="25"/>
      <c r="AP47" s="25"/>
      <c r="AQ47" s="25"/>
      <c r="AR47" s="25"/>
    </row>
    <row r="48" spans="1:44" x14ac:dyDescent="0.25">
      <c r="A48" s="110" t="str">
        <f t="shared" si="15"/>
        <v>DISPUTES BY SUM INSURED</v>
      </c>
      <c r="B48" s="36"/>
      <c r="C48" s="12" t="s">
        <v>26</v>
      </c>
      <c r="D48" s="53" t="s">
        <v>292</v>
      </c>
      <c r="E48" s="53" t="s">
        <v>509</v>
      </c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"/>
      <c r="L48" s="251">
        <v>0</v>
      </c>
      <c r="M48" s="25"/>
      <c r="N48" s="25"/>
      <c r="O48" s="25"/>
      <c r="P48" s="25"/>
      <c r="Q48" s="25"/>
      <c r="R48" s="25"/>
      <c r="S48" s="251">
        <v>0</v>
      </c>
      <c r="T48" s="251">
        <v>0</v>
      </c>
      <c r="U48" s="251">
        <v>0</v>
      </c>
      <c r="V48" s="251">
        <v>0</v>
      </c>
      <c r="W48" s="251">
        <v>0</v>
      </c>
      <c r="X48" s="25"/>
      <c r="Y48" s="251">
        <v>0</v>
      </c>
      <c r="Z48" s="25"/>
      <c r="AA48" s="25"/>
      <c r="AB48" s="25"/>
      <c r="AC48" s="25"/>
      <c r="AD48" s="25"/>
      <c r="AE48" s="25"/>
      <c r="AF48" s="251">
        <v>0</v>
      </c>
      <c r="AG48" s="251">
        <v>0</v>
      </c>
      <c r="AH48" s="251">
        <v>0</v>
      </c>
      <c r="AI48" s="251">
        <v>0</v>
      </c>
      <c r="AJ48" s="251">
        <v>0</v>
      </c>
      <c r="AK48" s="25"/>
      <c r="AL48" s="251">
        <v>0</v>
      </c>
      <c r="AM48" s="25"/>
      <c r="AN48" s="25"/>
      <c r="AO48" s="25"/>
      <c r="AP48" s="25"/>
      <c r="AQ48" s="25"/>
      <c r="AR48" s="25"/>
    </row>
    <row r="49" spans="1:44" x14ac:dyDescent="0.25">
      <c r="A49" s="110" t="str">
        <f t="shared" si="15"/>
        <v>DISPUTES BY SUM INSURED</v>
      </c>
      <c r="B49" s="36"/>
      <c r="C49" s="12" t="s">
        <v>26</v>
      </c>
      <c r="D49" s="53" t="s">
        <v>354</v>
      </c>
      <c r="E49" s="53" t="s">
        <v>227</v>
      </c>
      <c r="F49" s="95">
        <f t="shared" ref="F49:L49" si="19">SUBTOTAL(9,F50:F52)</f>
        <v>0</v>
      </c>
      <c r="G49" s="95">
        <f t="shared" si="19"/>
        <v>0</v>
      </c>
      <c r="H49" s="95">
        <f t="shared" si="19"/>
        <v>0</v>
      </c>
      <c r="I49" s="95">
        <f t="shared" si="19"/>
        <v>0</v>
      </c>
      <c r="J49" s="95">
        <f t="shared" si="19"/>
        <v>0</v>
      </c>
      <c r="K49" s="95">
        <f t="shared" si="19"/>
        <v>0</v>
      </c>
      <c r="L49" s="95">
        <f t="shared" si="19"/>
        <v>0</v>
      </c>
      <c r="M49" s="95">
        <f t="shared" ref="M49:R49" si="20">SUBTOTAL(9,M50:M52)</f>
        <v>0</v>
      </c>
      <c r="N49" s="95">
        <f>SUBTOTAL(9,N50:N52)</f>
        <v>0</v>
      </c>
      <c r="O49" s="95">
        <f>SUBTOTAL(9,O50:O52)</f>
        <v>0</v>
      </c>
      <c r="P49" s="95">
        <f t="shared" si="20"/>
        <v>0</v>
      </c>
      <c r="Q49" s="95">
        <f>SUBTOTAL(9,Q50:Q52)</f>
        <v>0</v>
      </c>
      <c r="R49" s="95">
        <f t="shared" si="20"/>
        <v>0</v>
      </c>
      <c r="S49" s="95">
        <f t="shared" ref="S49:Y49" si="21">SUBTOTAL(9,S50:S52)</f>
        <v>0</v>
      </c>
      <c r="T49" s="95">
        <f t="shared" si="21"/>
        <v>0</v>
      </c>
      <c r="U49" s="95">
        <f t="shared" si="21"/>
        <v>0</v>
      </c>
      <c r="V49" s="95">
        <f t="shared" si="21"/>
        <v>0</v>
      </c>
      <c r="W49" s="95">
        <f t="shared" si="21"/>
        <v>0</v>
      </c>
      <c r="X49" s="95">
        <f t="shared" si="21"/>
        <v>0</v>
      </c>
      <c r="Y49" s="95">
        <f t="shared" si="21"/>
        <v>0</v>
      </c>
      <c r="Z49" s="95">
        <f t="shared" ref="Z49:AE49" si="22">SUBTOTAL(9,Z50:Z52)</f>
        <v>0</v>
      </c>
      <c r="AA49" s="95">
        <f>SUBTOTAL(9,AA50:AA52)</f>
        <v>0</v>
      </c>
      <c r="AB49" s="95">
        <f>SUBTOTAL(9,AB50:AB52)</f>
        <v>0</v>
      </c>
      <c r="AC49" s="95">
        <f t="shared" si="22"/>
        <v>0</v>
      </c>
      <c r="AD49" s="95">
        <f>SUBTOTAL(9,AD50:AD52)</f>
        <v>0</v>
      </c>
      <c r="AE49" s="95">
        <f t="shared" si="22"/>
        <v>0</v>
      </c>
      <c r="AF49" s="95">
        <f t="shared" ref="AF49:AL49" si="23">SUBTOTAL(9,AF50:AF52)</f>
        <v>0</v>
      </c>
      <c r="AG49" s="95">
        <f t="shared" si="23"/>
        <v>0</v>
      </c>
      <c r="AH49" s="95">
        <f t="shared" si="23"/>
        <v>0</v>
      </c>
      <c r="AI49" s="95">
        <f t="shared" si="23"/>
        <v>0</v>
      </c>
      <c r="AJ49" s="95">
        <f t="shared" si="23"/>
        <v>0</v>
      </c>
      <c r="AK49" s="95">
        <f t="shared" si="23"/>
        <v>0</v>
      </c>
      <c r="AL49" s="95">
        <f t="shared" si="23"/>
        <v>0</v>
      </c>
      <c r="AM49" s="95">
        <f t="shared" ref="AM49:AR49" si="24">SUBTOTAL(9,AM50:AM52)</f>
        <v>0</v>
      </c>
      <c r="AN49" s="95">
        <f>SUBTOTAL(9,AN50:AN52)</f>
        <v>0</v>
      </c>
      <c r="AO49" s="95">
        <f>SUBTOTAL(9,AO50:AO52)</f>
        <v>0</v>
      </c>
      <c r="AP49" s="95">
        <f t="shared" si="24"/>
        <v>0</v>
      </c>
      <c r="AQ49" s="95">
        <f>SUBTOTAL(9,AQ50:AQ52)</f>
        <v>0</v>
      </c>
      <c r="AR49" s="95">
        <f t="shared" si="24"/>
        <v>0</v>
      </c>
    </row>
    <row r="50" spans="1:44" x14ac:dyDescent="0.25">
      <c r="A50" s="110" t="str">
        <f t="shared" si="15"/>
        <v>DISPUTES BY SUM INSURED</v>
      </c>
      <c r="B50" s="36"/>
      <c r="C50" s="12" t="s">
        <v>26</v>
      </c>
      <c r="D50" s="53" t="s">
        <v>222</v>
      </c>
      <c r="E50" s="53" t="s">
        <v>257</v>
      </c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"/>
      <c r="L50" s="251">
        <v>0</v>
      </c>
      <c r="M50" s="25"/>
      <c r="N50" s="25"/>
      <c r="O50" s="25"/>
      <c r="P50" s="25"/>
      <c r="Q50" s="25"/>
      <c r="R50" s="25"/>
      <c r="S50" s="251">
        <v>0</v>
      </c>
      <c r="T50" s="251">
        <v>0</v>
      </c>
      <c r="U50" s="251">
        <v>0</v>
      </c>
      <c r="V50" s="251">
        <v>0</v>
      </c>
      <c r="W50" s="251">
        <v>0</v>
      </c>
      <c r="X50" s="25"/>
      <c r="Y50" s="251">
        <v>0</v>
      </c>
      <c r="Z50" s="25"/>
      <c r="AA50" s="25"/>
      <c r="AB50" s="25"/>
      <c r="AC50" s="25"/>
      <c r="AD50" s="25"/>
      <c r="AE50" s="25"/>
      <c r="AF50" s="251">
        <v>0</v>
      </c>
      <c r="AG50" s="251">
        <v>0</v>
      </c>
      <c r="AH50" s="251">
        <v>0</v>
      </c>
      <c r="AI50" s="251">
        <v>0</v>
      </c>
      <c r="AJ50" s="251">
        <v>0</v>
      </c>
      <c r="AK50" s="25"/>
      <c r="AL50" s="251">
        <v>0</v>
      </c>
      <c r="AM50" s="25"/>
      <c r="AN50" s="25"/>
      <c r="AO50" s="25"/>
      <c r="AP50" s="25"/>
      <c r="AQ50" s="25"/>
      <c r="AR50" s="25"/>
    </row>
    <row r="51" spans="1:44" x14ac:dyDescent="0.25">
      <c r="A51" s="110" t="str">
        <f t="shared" si="15"/>
        <v>DISPUTES BY SUM INSURED</v>
      </c>
      <c r="B51" s="36"/>
      <c r="C51" s="12" t="s">
        <v>26</v>
      </c>
      <c r="D51" s="53" t="s">
        <v>224</v>
      </c>
      <c r="E51" s="53" t="s">
        <v>258</v>
      </c>
      <c r="F51" s="251">
        <v>0</v>
      </c>
      <c r="G51" s="251">
        <v>0</v>
      </c>
      <c r="H51" s="251">
        <v>0</v>
      </c>
      <c r="I51" s="251">
        <v>0</v>
      </c>
      <c r="J51" s="251">
        <v>0</v>
      </c>
      <c r="K51" s="25"/>
      <c r="L51" s="251">
        <v>0</v>
      </c>
      <c r="M51" s="25"/>
      <c r="N51" s="25"/>
      <c r="O51" s="25"/>
      <c r="P51" s="25"/>
      <c r="Q51" s="25"/>
      <c r="R51" s="25"/>
      <c r="S51" s="251">
        <v>0</v>
      </c>
      <c r="T51" s="251">
        <v>0</v>
      </c>
      <c r="U51" s="251">
        <v>0</v>
      </c>
      <c r="V51" s="251">
        <v>0</v>
      </c>
      <c r="W51" s="251">
        <v>0</v>
      </c>
      <c r="X51" s="25"/>
      <c r="Y51" s="251">
        <v>0</v>
      </c>
      <c r="Z51" s="25"/>
      <c r="AA51" s="25"/>
      <c r="AB51" s="25"/>
      <c r="AC51" s="25"/>
      <c r="AD51" s="25"/>
      <c r="AE51" s="25"/>
      <c r="AF51" s="251">
        <v>0</v>
      </c>
      <c r="AG51" s="251">
        <v>0</v>
      </c>
      <c r="AH51" s="251">
        <v>0</v>
      </c>
      <c r="AI51" s="251">
        <v>0</v>
      </c>
      <c r="AJ51" s="251">
        <v>0</v>
      </c>
      <c r="AK51" s="25"/>
      <c r="AL51" s="251">
        <v>0</v>
      </c>
      <c r="AM51" s="25"/>
      <c r="AN51" s="25"/>
      <c r="AO51" s="25"/>
      <c r="AP51" s="25"/>
      <c r="AQ51" s="25"/>
      <c r="AR51" s="25"/>
    </row>
    <row r="52" spans="1:44" x14ac:dyDescent="0.25">
      <c r="A52" s="110" t="str">
        <f t="shared" si="15"/>
        <v>DISPUTES BY SUM INSURED</v>
      </c>
      <c r="B52" s="36"/>
      <c r="C52" s="12" t="s">
        <v>26</v>
      </c>
      <c r="D52" s="53" t="s">
        <v>341</v>
      </c>
      <c r="E52" s="53" t="s">
        <v>259</v>
      </c>
      <c r="F52" s="251">
        <v>0</v>
      </c>
      <c r="G52" s="251">
        <v>0</v>
      </c>
      <c r="H52" s="251">
        <v>0</v>
      </c>
      <c r="I52" s="251">
        <v>0</v>
      </c>
      <c r="J52" s="251">
        <v>0</v>
      </c>
      <c r="K52" s="25"/>
      <c r="L52" s="251">
        <v>0</v>
      </c>
      <c r="M52" s="25"/>
      <c r="N52" s="25"/>
      <c r="O52" s="25"/>
      <c r="P52" s="25"/>
      <c r="Q52" s="25"/>
      <c r="R52" s="25"/>
      <c r="S52" s="251">
        <v>0</v>
      </c>
      <c r="T52" s="251">
        <v>0</v>
      </c>
      <c r="U52" s="251">
        <v>0</v>
      </c>
      <c r="V52" s="251">
        <v>0</v>
      </c>
      <c r="W52" s="251">
        <v>0</v>
      </c>
      <c r="X52" s="25"/>
      <c r="Y52" s="251">
        <v>0</v>
      </c>
      <c r="Z52" s="25"/>
      <c r="AA52" s="25"/>
      <c r="AB52" s="25"/>
      <c r="AC52" s="25"/>
      <c r="AD52" s="25"/>
      <c r="AE52" s="25"/>
      <c r="AF52" s="251">
        <v>0</v>
      </c>
      <c r="AG52" s="251">
        <v>0</v>
      </c>
      <c r="AH52" s="251">
        <v>0</v>
      </c>
      <c r="AI52" s="251">
        <v>0</v>
      </c>
      <c r="AJ52" s="251">
        <v>0</v>
      </c>
      <c r="AK52" s="25"/>
      <c r="AL52" s="251">
        <v>0</v>
      </c>
      <c r="AM52" s="25"/>
      <c r="AN52" s="25"/>
      <c r="AO52" s="25"/>
      <c r="AP52" s="25"/>
      <c r="AQ52" s="25"/>
      <c r="AR52" s="25"/>
    </row>
    <row r="53" spans="1:44" x14ac:dyDescent="0.25">
      <c r="A53" s="110" t="str">
        <f t="shared" si="15"/>
        <v>DISPUTES BY SUM INSURED</v>
      </c>
      <c r="B53" s="36"/>
      <c r="C53" s="12" t="s">
        <v>26</v>
      </c>
      <c r="D53" s="53" t="s">
        <v>515</v>
      </c>
      <c r="E53" s="53" t="s">
        <v>228</v>
      </c>
      <c r="F53" s="95">
        <f t="shared" ref="F53:AR53" si="25">F42+F44-F49</f>
        <v>0</v>
      </c>
      <c r="G53" s="95">
        <f t="shared" si="25"/>
        <v>0</v>
      </c>
      <c r="H53" s="95">
        <f t="shared" si="25"/>
        <v>0</v>
      </c>
      <c r="I53" s="95">
        <f t="shared" si="25"/>
        <v>0</v>
      </c>
      <c r="J53" s="95">
        <f t="shared" si="25"/>
        <v>0</v>
      </c>
      <c r="K53" s="95">
        <f t="shared" si="25"/>
        <v>0</v>
      </c>
      <c r="L53" s="95">
        <f t="shared" si="25"/>
        <v>0</v>
      </c>
      <c r="M53" s="95">
        <f t="shared" si="25"/>
        <v>0</v>
      </c>
      <c r="N53" s="95">
        <f t="shared" si="25"/>
        <v>0</v>
      </c>
      <c r="O53" s="95">
        <f t="shared" si="25"/>
        <v>0</v>
      </c>
      <c r="P53" s="95">
        <f t="shared" si="25"/>
        <v>0</v>
      </c>
      <c r="Q53" s="95">
        <f t="shared" si="25"/>
        <v>0</v>
      </c>
      <c r="R53" s="95">
        <f t="shared" si="25"/>
        <v>0</v>
      </c>
      <c r="S53" s="95">
        <f t="shared" si="25"/>
        <v>0</v>
      </c>
      <c r="T53" s="95">
        <f t="shared" si="25"/>
        <v>0</v>
      </c>
      <c r="U53" s="95">
        <f t="shared" si="25"/>
        <v>0</v>
      </c>
      <c r="V53" s="95">
        <f t="shared" si="25"/>
        <v>0</v>
      </c>
      <c r="W53" s="95">
        <f t="shared" si="25"/>
        <v>0</v>
      </c>
      <c r="X53" s="95">
        <f t="shared" si="25"/>
        <v>0</v>
      </c>
      <c r="Y53" s="95">
        <f t="shared" si="25"/>
        <v>0</v>
      </c>
      <c r="Z53" s="95">
        <f t="shared" si="25"/>
        <v>0</v>
      </c>
      <c r="AA53" s="95">
        <f t="shared" si="25"/>
        <v>0</v>
      </c>
      <c r="AB53" s="95">
        <f t="shared" si="25"/>
        <v>0</v>
      </c>
      <c r="AC53" s="95">
        <f t="shared" si="25"/>
        <v>0</v>
      </c>
      <c r="AD53" s="95">
        <f t="shared" si="25"/>
        <v>0</v>
      </c>
      <c r="AE53" s="95">
        <f t="shared" si="25"/>
        <v>0</v>
      </c>
      <c r="AF53" s="95">
        <f t="shared" si="25"/>
        <v>0</v>
      </c>
      <c r="AG53" s="95">
        <f t="shared" si="25"/>
        <v>0</v>
      </c>
      <c r="AH53" s="95">
        <f t="shared" si="25"/>
        <v>0</v>
      </c>
      <c r="AI53" s="95">
        <f t="shared" si="25"/>
        <v>0</v>
      </c>
      <c r="AJ53" s="95">
        <f t="shared" si="25"/>
        <v>0</v>
      </c>
      <c r="AK53" s="95">
        <f t="shared" si="25"/>
        <v>0</v>
      </c>
      <c r="AL53" s="95">
        <f t="shared" si="25"/>
        <v>0</v>
      </c>
      <c r="AM53" s="95">
        <f t="shared" si="25"/>
        <v>0</v>
      </c>
      <c r="AN53" s="95">
        <f t="shared" si="25"/>
        <v>0</v>
      </c>
      <c r="AO53" s="95">
        <f t="shared" si="25"/>
        <v>0</v>
      </c>
      <c r="AP53" s="95">
        <f t="shared" si="25"/>
        <v>0</v>
      </c>
      <c r="AQ53" s="95">
        <f t="shared" si="25"/>
        <v>0</v>
      </c>
      <c r="AR53" s="95">
        <f t="shared" si="25"/>
        <v>0</v>
      </c>
    </row>
    <row r="54" spans="1:44" x14ac:dyDescent="0.25">
      <c r="A54" s="110"/>
      <c r="B54" s="36"/>
      <c r="C54" s="1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</row>
    <row r="55" spans="1:44" x14ac:dyDescent="0.25">
      <c r="A55" s="110" t="str">
        <f t="shared" si="15"/>
        <v>DISPUTES BY SUM INSURED</v>
      </c>
      <c r="B55" s="36"/>
      <c r="C55" s="12" t="s">
        <v>26</v>
      </c>
      <c r="D55" s="53" t="s">
        <v>355</v>
      </c>
      <c r="E55" s="53" t="s">
        <v>27</v>
      </c>
      <c r="F55" s="95">
        <f t="shared" ref="F55:R55" si="26">SUBTOTAL(9,F56:F63)</f>
        <v>0</v>
      </c>
      <c r="G55" s="95">
        <f t="shared" si="26"/>
        <v>0</v>
      </c>
      <c r="H55" s="95">
        <f t="shared" si="26"/>
        <v>0</v>
      </c>
      <c r="I55" s="95">
        <f t="shared" si="26"/>
        <v>0</v>
      </c>
      <c r="J55" s="95">
        <f t="shared" si="26"/>
        <v>0</v>
      </c>
      <c r="K55" s="95">
        <f t="shared" si="26"/>
        <v>0</v>
      </c>
      <c r="L55" s="95">
        <f t="shared" si="26"/>
        <v>0</v>
      </c>
      <c r="M55" s="95">
        <f t="shared" si="26"/>
        <v>0</v>
      </c>
      <c r="N55" s="95">
        <f>SUBTOTAL(9,N56:N63)</f>
        <v>0</v>
      </c>
      <c r="O55" s="95">
        <f>SUBTOTAL(9,O56:O63)</f>
        <v>0</v>
      </c>
      <c r="P55" s="95">
        <f t="shared" si="26"/>
        <v>0</v>
      </c>
      <c r="Q55" s="95">
        <f>SUBTOTAL(9,Q56:Q63)</f>
        <v>0</v>
      </c>
      <c r="R55" s="95">
        <f t="shared" si="26"/>
        <v>0</v>
      </c>
      <c r="S55" s="95">
        <f t="shared" ref="S55:AR55" si="27">SUBTOTAL(9,S56:S63)</f>
        <v>0</v>
      </c>
      <c r="T55" s="95">
        <f t="shared" si="27"/>
        <v>0</v>
      </c>
      <c r="U55" s="95">
        <f t="shared" si="27"/>
        <v>0</v>
      </c>
      <c r="V55" s="95">
        <f t="shared" si="27"/>
        <v>0</v>
      </c>
      <c r="W55" s="95">
        <f t="shared" si="27"/>
        <v>0</v>
      </c>
      <c r="X55" s="95">
        <f t="shared" si="27"/>
        <v>0</v>
      </c>
      <c r="Y55" s="95">
        <f t="shared" si="27"/>
        <v>0</v>
      </c>
      <c r="Z55" s="95">
        <f t="shared" si="27"/>
        <v>0</v>
      </c>
      <c r="AA55" s="95">
        <f>SUBTOTAL(9,AA56:AA63)</f>
        <v>0</v>
      </c>
      <c r="AB55" s="95">
        <f>SUBTOTAL(9,AB56:AB63)</f>
        <v>0</v>
      </c>
      <c r="AC55" s="95">
        <f t="shared" si="27"/>
        <v>0</v>
      </c>
      <c r="AD55" s="95">
        <f>SUBTOTAL(9,AD56:AD63)</f>
        <v>0</v>
      </c>
      <c r="AE55" s="95">
        <f t="shared" si="27"/>
        <v>0</v>
      </c>
      <c r="AF55" s="95">
        <f t="shared" si="27"/>
        <v>0</v>
      </c>
      <c r="AG55" s="95">
        <f t="shared" si="27"/>
        <v>0</v>
      </c>
      <c r="AH55" s="95">
        <f t="shared" si="27"/>
        <v>0</v>
      </c>
      <c r="AI55" s="95">
        <f t="shared" si="27"/>
        <v>0</v>
      </c>
      <c r="AJ55" s="95">
        <f t="shared" si="27"/>
        <v>0</v>
      </c>
      <c r="AK55" s="95">
        <f t="shared" si="27"/>
        <v>0</v>
      </c>
      <c r="AL55" s="95">
        <f t="shared" si="27"/>
        <v>0</v>
      </c>
      <c r="AM55" s="95">
        <f t="shared" si="27"/>
        <v>0</v>
      </c>
      <c r="AN55" s="95">
        <f>SUBTOTAL(9,AN56:AN63)</f>
        <v>0</v>
      </c>
      <c r="AO55" s="95">
        <f>SUBTOTAL(9,AO56:AO63)</f>
        <v>0</v>
      </c>
      <c r="AP55" s="95">
        <f t="shared" si="27"/>
        <v>0</v>
      </c>
      <c r="AQ55" s="95">
        <f>SUBTOTAL(9,AQ56:AQ63)</f>
        <v>0</v>
      </c>
      <c r="AR55" s="95">
        <f t="shared" si="27"/>
        <v>0</v>
      </c>
    </row>
    <row r="56" spans="1:44" x14ac:dyDescent="0.25">
      <c r="A56" s="110" t="str">
        <f t="shared" si="15"/>
        <v>DISPUTES BY SUM INSURED</v>
      </c>
      <c r="B56" s="36"/>
      <c r="C56" s="12" t="s">
        <v>26</v>
      </c>
      <c r="D56" s="53" t="s">
        <v>454</v>
      </c>
      <c r="E56" s="53" t="s">
        <v>229</v>
      </c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"/>
      <c r="L56" s="251">
        <v>0</v>
      </c>
      <c r="M56" s="25"/>
      <c r="N56" s="25"/>
      <c r="O56" s="25"/>
      <c r="P56" s="25"/>
      <c r="Q56" s="25"/>
      <c r="R56" s="25"/>
      <c r="S56" s="251">
        <v>0</v>
      </c>
      <c r="T56" s="251">
        <v>0</v>
      </c>
      <c r="U56" s="251">
        <v>0</v>
      </c>
      <c r="V56" s="251">
        <v>0</v>
      </c>
      <c r="W56" s="251">
        <v>0</v>
      </c>
      <c r="X56" s="25"/>
      <c r="Y56" s="251">
        <v>0</v>
      </c>
      <c r="Z56" s="25"/>
      <c r="AA56" s="25"/>
      <c r="AB56" s="25"/>
      <c r="AC56" s="25"/>
      <c r="AD56" s="25"/>
      <c r="AE56" s="25"/>
      <c r="AF56" s="251">
        <v>0</v>
      </c>
      <c r="AG56" s="251">
        <v>0</v>
      </c>
      <c r="AH56" s="251">
        <v>0</v>
      </c>
      <c r="AI56" s="251">
        <v>0</v>
      </c>
      <c r="AJ56" s="251">
        <v>0</v>
      </c>
      <c r="AK56" s="25"/>
      <c r="AL56" s="251">
        <v>0</v>
      </c>
      <c r="AM56" s="25"/>
      <c r="AN56" s="25"/>
      <c r="AO56" s="25"/>
      <c r="AP56" s="25"/>
      <c r="AQ56" s="25"/>
      <c r="AR56" s="25"/>
    </row>
    <row r="57" spans="1:44" x14ac:dyDescent="0.25">
      <c r="A57" s="110" t="str">
        <f t="shared" si="15"/>
        <v>DISPUTES BY SUM INSURED</v>
      </c>
      <c r="B57" s="36"/>
      <c r="C57" s="12" t="s">
        <v>26</v>
      </c>
      <c r="D57" s="53" t="s">
        <v>455</v>
      </c>
      <c r="E57" s="53" t="s">
        <v>230</v>
      </c>
      <c r="F57" s="95">
        <f>SUBTOTAL(9,F58:F60)</f>
        <v>0</v>
      </c>
      <c r="G57" s="95">
        <f t="shared" ref="G57:AR57" si="28">SUBTOTAL(9,G58:G60)</f>
        <v>0</v>
      </c>
      <c r="H57" s="95">
        <f t="shared" si="28"/>
        <v>0</v>
      </c>
      <c r="I57" s="95">
        <f t="shared" si="28"/>
        <v>0</v>
      </c>
      <c r="J57" s="95">
        <f t="shared" si="28"/>
        <v>0</v>
      </c>
      <c r="K57" s="95">
        <f t="shared" si="28"/>
        <v>0</v>
      </c>
      <c r="L57" s="95">
        <f t="shared" si="28"/>
        <v>0</v>
      </c>
      <c r="M57" s="95">
        <f t="shared" si="28"/>
        <v>0</v>
      </c>
      <c r="N57" s="95">
        <f t="shared" si="28"/>
        <v>0</v>
      </c>
      <c r="O57" s="95">
        <f t="shared" si="28"/>
        <v>0</v>
      </c>
      <c r="P57" s="95">
        <f t="shared" si="28"/>
        <v>0</v>
      </c>
      <c r="Q57" s="95">
        <f t="shared" si="28"/>
        <v>0</v>
      </c>
      <c r="R57" s="95">
        <f t="shared" si="28"/>
        <v>0</v>
      </c>
      <c r="S57" s="95">
        <f t="shared" si="28"/>
        <v>0</v>
      </c>
      <c r="T57" s="95">
        <f t="shared" si="28"/>
        <v>0</v>
      </c>
      <c r="U57" s="95">
        <f t="shared" si="28"/>
        <v>0</v>
      </c>
      <c r="V57" s="95">
        <f t="shared" si="28"/>
        <v>0</v>
      </c>
      <c r="W57" s="95">
        <f t="shared" si="28"/>
        <v>0</v>
      </c>
      <c r="X57" s="95">
        <f t="shared" si="28"/>
        <v>0</v>
      </c>
      <c r="Y57" s="95">
        <f t="shared" si="28"/>
        <v>0</v>
      </c>
      <c r="Z57" s="95">
        <f t="shared" si="28"/>
        <v>0</v>
      </c>
      <c r="AA57" s="95">
        <f t="shared" si="28"/>
        <v>0</v>
      </c>
      <c r="AB57" s="95">
        <f t="shared" si="28"/>
        <v>0</v>
      </c>
      <c r="AC57" s="95">
        <f t="shared" si="28"/>
        <v>0</v>
      </c>
      <c r="AD57" s="95">
        <f t="shared" si="28"/>
        <v>0</v>
      </c>
      <c r="AE57" s="95">
        <f t="shared" si="28"/>
        <v>0</v>
      </c>
      <c r="AF57" s="95">
        <f t="shared" si="28"/>
        <v>0</v>
      </c>
      <c r="AG57" s="95">
        <f t="shared" si="28"/>
        <v>0</v>
      </c>
      <c r="AH57" s="95">
        <f t="shared" si="28"/>
        <v>0</v>
      </c>
      <c r="AI57" s="95">
        <f t="shared" si="28"/>
        <v>0</v>
      </c>
      <c r="AJ57" s="95">
        <f t="shared" si="28"/>
        <v>0</v>
      </c>
      <c r="AK57" s="95">
        <f t="shared" si="28"/>
        <v>0</v>
      </c>
      <c r="AL57" s="95">
        <f t="shared" si="28"/>
        <v>0</v>
      </c>
      <c r="AM57" s="95">
        <f t="shared" si="28"/>
        <v>0</v>
      </c>
      <c r="AN57" s="95">
        <f t="shared" si="28"/>
        <v>0</v>
      </c>
      <c r="AO57" s="95">
        <f t="shared" si="28"/>
        <v>0</v>
      </c>
      <c r="AP57" s="95">
        <f t="shared" si="28"/>
        <v>0</v>
      </c>
      <c r="AQ57" s="95">
        <f t="shared" si="28"/>
        <v>0</v>
      </c>
      <c r="AR57" s="95">
        <f t="shared" si="28"/>
        <v>0</v>
      </c>
    </row>
    <row r="58" spans="1:44" x14ac:dyDescent="0.25">
      <c r="A58" s="110" t="str">
        <f t="shared" si="15"/>
        <v>DISPUTES BY SUM INSURED</v>
      </c>
      <c r="B58" s="36"/>
      <c r="C58" s="12" t="s">
        <v>26</v>
      </c>
      <c r="D58" s="53" t="s">
        <v>456</v>
      </c>
      <c r="E58" s="53" t="s">
        <v>510</v>
      </c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"/>
      <c r="L58" s="251">
        <v>0</v>
      </c>
      <c r="M58" s="25"/>
      <c r="N58" s="25"/>
      <c r="O58" s="25"/>
      <c r="P58" s="25"/>
      <c r="Q58" s="25"/>
      <c r="R58" s="25"/>
      <c r="S58" s="251">
        <v>0</v>
      </c>
      <c r="T58" s="251">
        <v>0</v>
      </c>
      <c r="U58" s="251">
        <v>0</v>
      </c>
      <c r="V58" s="251">
        <v>0</v>
      </c>
      <c r="W58" s="251">
        <v>0</v>
      </c>
      <c r="X58" s="25"/>
      <c r="Y58" s="251">
        <v>0</v>
      </c>
      <c r="Z58" s="25"/>
      <c r="AA58" s="25"/>
      <c r="AB58" s="25"/>
      <c r="AC58" s="25"/>
      <c r="AD58" s="25"/>
      <c r="AE58" s="25"/>
      <c r="AF58" s="251">
        <v>0</v>
      </c>
      <c r="AG58" s="251">
        <v>0</v>
      </c>
      <c r="AH58" s="251">
        <v>0</v>
      </c>
      <c r="AI58" s="251">
        <v>0</v>
      </c>
      <c r="AJ58" s="251">
        <v>0</v>
      </c>
      <c r="AK58" s="25"/>
      <c r="AL58" s="251">
        <v>0</v>
      </c>
      <c r="AM58" s="25"/>
      <c r="AN58" s="25"/>
      <c r="AO58" s="25"/>
      <c r="AP58" s="25"/>
      <c r="AQ58" s="25"/>
      <c r="AR58" s="25"/>
    </row>
    <row r="59" spans="1:44" x14ac:dyDescent="0.25">
      <c r="A59" s="110" t="str">
        <f t="shared" si="15"/>
        <v>DISPUTES BY SUM INSURED</v>
      </c>
      <c r="B59" s="36"/>
      <c r="C59" s="12" t="s">
        <v>26</v>
      </c>
      <c r="D59" s="53" t="s">
        <v>356</v>
      </c>
      <c r="E59" s="53" t="s">
        <v>511</v>
      </c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"/>
      <c r="L59" s="251">
        <v>0</v>
      </c>
      <c r="M59" s="25"/>
      <c r="N59" s="25"/>
      <c r="O59" s="25"/>
      <c r="P59" s="25"/>
      <c r="Q59" s="25"/>
      <c r="R59" s="25"/>
      <c r="S59" s="251">
        <v>0</v>
      </c>
      <c r="T59" s="251">
        <v>0</v>
      </c>
      <c r="U59" s="251">
        <v>0</v>
      </c>
      <c r="V59" s="251">
        <v>0</v>
      </c>
      <c r="W59" s="251">
        <v>0</v>
      </c>
      <c r="X59" s="25"/>
      <c r="Y59" s="251">
        <v>0</v>
      </c>
      <c r="Z59" s="25"/>
      <c r="AA59" s="25"/>
      <c r="AB59" s="25"/>
      <c r="AC59" s="25"/>
      <c r="AD59" s="25"/>
      <c r="AE59" s="25"/>
      <c r="AF59" s="251">
        <v>0</v>
      </c>
      <c r="AG59" s="251">
        <v>0</v>
      </c>
      <c r="AH59" s="251">
        <v>0</v>
      </c>
      <c r="AI59" s="251">
        <v>0</v>
      </c>
      <c r="AJ59" s="251">
        <v>0</v>
      </c>
      <c r="AK59" s="25"/>
      <c r="AL59" s="251">
        <v>0</v>
      </c>
      <c r="AM59" s="25"/>
      <c r="AN59" s="25"/>
      <c r="AO59" s="25"/>
      <c r="AP59" s="25"/>
      <c r="AQ59" s="25"/>
      <c r="AR59" s="25"/>
    </row>
    <row r="60" spans="1:44" x14ac:dyDescent="0.25">
      <c r="A60" s="110" t="str">
        <f t="shared" si="15"/>
        <v>DISPUTES BY SUM INSURED</v>
      </c>
      <c r="B60" s="36"/>
      <c r="C60" s="12" t="s">
        <v>26</v>
      </c>
      <c r="D60" s="53" t="s">
        <v>357</v>
      </c>
      <c r="E60" s="53" t="s">
        <v>512</v>
      </c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"/>
      <c r="L60" s="251">
        <v>0</v>
      </c>
      <c r="M60" s="25"/>
      <c r="N60" s="25"/>
      <c r="O60" s="25"/>
      <c r="P60" s="25"/>
      <c r="Q60" s="25"/>
      <c r="R60" s="25"/>
      <c r="S60" s="251">
        <v>0</v>
      </c>
      <c r="T60" s="251">
        <v>0</v>
      </c>
      <c r="U60" s="251">
        <v>0</v>
      </c>
      <c r="V60" s="251">
        <v>0</v>
      </c>
      <c r="W60" s="251">
        <v>0</v>
      </c>
      <c r="X60" s="25"/>
      <c r="Y60" s="251">
        <v>0</v>
      </c>
      <c r="Z60" s="25"/>
      <c r="AA60" s="25"/>
      <c r="AB60" s="25"/>
      <c r="AC60" s="25"/>
      <c r="AD60" s="25"/>
      <c r="AE60" s="25"/>
      <c r="AF60" s="251">
        <v>0</v>
      </c>
      <c r="AG60" s="251">
        <v>0</v>
      </c>
      <c r="AH60" s="251">
        <v>0</v>
      </c>
      <c r="AI60" s="251">
        <v>0</v>
      </c>
      <c r="AJ60" s="251">
        <v>0</v>
      </c>
      <c r="AK60" s="25"/>
      <c r="AL60" s="251">
        <v>0</v>
      </c>
      <c r="AM60" s="25"/>
      <c r="AN60" s="25"/>
      <c r="AO60" s="25"/>
      <c r="AP60" s="25"/>
      <c r="AQ60" s="25"/>
      <c r="AR60" s="25"/>
    </row>
    <row r="61" spans="1:44" x14ac:dyDescent="0.25">
      <c r="A61" s="110" t="str">
        <f t="shared" si="15"/>
        <v>DISPUTES BY SUM INSURED</v>
      </c>
      <c r="B61" s="36"/>
      <c r="C61" s="12" t="s">
        <v>26</v>
      </c>
      <c r="D61" s="53" t="s">
        <v>469</v>
      </c>
      <c r="E61" s="53" t="s">
        <v>231</v>
      </c>
      <c r="F61" s="251">
        <v>0</v>
      </c>
      <c r="G61" s="251">
        <v>0</v>
      </c>
      <c r="H61" s="251">
        <v>0</v>
      </c>
      <c r="I61" s="251">
        <v>0</v>
      </c>
      <c r="J61" s="251">
        <v>0</v>
      </c>
      <c r="K61" s="25"/>
      <c r="L61" s="251">
        <v>0</v>
      </c>
      <c r="M61" s="25"/>
      <c r="N61" s="25"/>
      <c r="O61" s="25"/>
      <c r="P61" s="25"/>
      <c r="Q61" s="25"/>
      <c r="R61" s="25"/>
      <c r="S61" s="251">
        <v>0</v>
      </c>
      <c r="T61" s="251">
        <v>0</v>
      </c>
      <c r="U61" s="251">
        <v>0</v>
      </c>
      <c r="V61" s="251">
        <v>0</v>
      </c>
      <c r="W61" s="251">
        <v>0</v>
      </c>
      <c r="X61" s="25"/>
      <c r="Y61" s="251">
        <v>0</v>
      </c>
      <c r="Z61" s="25"/>
      <c r="AA61" s="25"/>
      <c r="AB61" s="25"/>
      <c r="AC61" s="25"/>
      <c r="AD61" s="25"/>
      <c r="AE61" s="25"/>
      <c r="AF61" s="251">
        <v>0</v>
      </c>
      <c r="AG61" s="251">
        <v>0</v>
      </c>
      <c r="AH61" s="251">
        <v>0</v>
      </c>
      <c r="AI61" s="251">
        <v>0</v>
      </c>
      <c r="AJ61" s="251">
        <v>0</v>
      </c>
      <c r="AK61" s="25"/>
      <c r="AL61" s="251">
        <v>0</v>
      </c>
      <c r="AM61" s="25"/>
      <c r="AN61" s="25"/>
      <c r="AO61" s="25"/>
      <c r="AP61" s="25"/>
      <c r="AQ61" s="25"/>
      <c r="AR61" s="25"/>
    </row>
    <row r="62" spans="1:44" x14ac:dyDescent="0.25">
      <c r="A62" s="110" t="str">
        <f t="shared" si="15"/>
        <v>DISPUTES BY SUM INSURED</v>
      </c>
      <c r="B62" s="36"/>
      <c r="C62" s="12" t="s">
        <v>26</v>
      </c>
      <c r="D62" s="53" t="s">
        <v>260</v>
      </c>
      <c r="E62" s="53" t="s">
        <v>232</v>
      </c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1">
        <v>0</v>
      </c>
      <c r="T62" s="251">
        <v>0</v>
      </c>
      <c r="U62" s="251">
        <v>0</v>
      </c>
      <c r="V62" s="251">
        <v>0</v>
      </c>
      <c r="W62" s="251">
        <v>0</v>
      </c>
      <c r="X62" s="25"/>
      <c r="Y62" s="251">
        <v>0</v>
      </c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</row>
    <row r="63" spans="1:44" x14ac:dyDescent="0.25">
      <c r="A63" s="110" t="str">
        <f t="shared" si="15"/>
        <v>DISPUTES BY SUM INSURED</v>
      </c>
      <c r="B63" s="36"/>
      <c r="C63" s="12" t="s">
        <v>26</v>
      </c>
      <c r="D63" s="53" t="s">
        <v>261</v>
      </c>
      <c r="E63" s="53" t="s">
        <v>513</v>
      </c>
      <c r="F63" s="251">
        <v>0</v>
      </c>
      <c r="G63" s="251">
        <v>0</v>
      </c>
      <c r="H63" s="251">
        <v>0</v>
      </c>
      <c r="I63" s="251">
        <v>0</v>
      </c>
      <c r="J63" s="251">
        <v>0</v>
      </c>
      <c r="K63" s="25"/>
      <c r="L63" s="251">
        <v>0</v>
      </c>
      <c r="M63" s="25"/>
      <c r="N63" s="25"/>
      <c r="O63" s="25"/>
      <c r="P63" s="25"/>
      <c r="Q63" s="25"/>
      <c r="R63" s="25"/>
      <c r="S63" s="251">
        <v>0</v>
      </c>
      <c r="T63" s="251">
        <v>0</v>
      </c>
      <c r="U63" s="251">
        <v>0</v>
      </c>
      <c r="V63" s="251">
        <v>0</v>
      </c>
      <c r="W63" s="251">
        <v>0</v>
      </c>
      <c r="X63" s="25"/>
      <c r="Y63" s="251">
        <v>0</v>
      </c>
      <c r="Z63" s="25"/>
      <c r="AA63" s="25"/>
      <c r="AB63" s="25"/>
      <c r="AC63" s="25"/>
      <c r="AD63" s="25"/>
      <c r="AE63" s="25"/>
      <c r="AF63" s="251">
        <v>0</v>
      </c>
      <c r="AG63" s="251">
        <v>0</v>
      </c>
      <c r="AH63" s="251">
        <v>0</v>
      </c>
      <c r="AI63" s="251">
        <v>0</v>
      </c>
      <c r="AJ63" s="251">
        <v>0</v>
      </c>
      <c r="AK63" s="25"/>
      <c r="AL63" s="251">
        <v>0</v>
      </c>
      <c r="AM63" s="25"/>
      <c r="AN63" s="25"/>
      <c r="AO63" s="25"/>
      <c r="AP63" s="25"/>
      <c r="AQ63" s="25"/>
      <c r="AR63" s="25"/>
    </row>
    <row r="64" spans="1:44" x14ac:dyDescent="0.25">
      <c r="A64" s="110"/>
      <c r="B64" s="36"/>
      <c r="C64" s="12"/>
      <c r="D64" s="92"/>
      <c r="E64" s="153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</row>
    <row r="65" spans="1:44" x14ac:dyDescent="0.25">
      <c r="A65" s="110" t="str">
        <f t="shared" si="15"/>
        <v>DISPUTES BY SUM INSURED</v>
      </c>
      <c r="B65" s="36"/>
      <c r="C65" s="12" t="s">
        <v>27</v>
      </c>
      <c r="D65" s="53" t="s">
        <v>352</v>
      </c>
      <c r="E65" s="53" t="s">
        <v>233</v>
      </c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"/>
      <c r="L65" s="251">
        <v>0</v>
      </c>
      <c r="M65" s="25"/>
      <c r="N65" s="25"/>
      <c r="O65" s="25"/>
      <c r="P65" s="25"/>
      <c r="Q65" s="25"/>
      <c r="R65" s="25"/>
      <c r="S65" s="251">
        <v>0</v>
      </c>
      <c r="T65" s="251">
        <v>0</v>
      </c>
      <c r="U65" s="251">
        <v>0</v>
      </c>
      <c r="V65" s="251">
        <v>0</v>
      </c>
      <c r="W65" s="251">
        <v>0</v>
      </c>
      <c r="X65" s="25"/>
      <c r="Y65" s="251">
        <v>0</v>
      </c>
      <c r="Z65" s="25"/>
      <c r="AA65" s="25"/>
      <c r="AB65" s="25"/>
      <c r="AC65" s="25"/>
      <c r="AD65" s="25"/>
      <c r="AE65" s="25"/>
      <c r="AF65" s="251">
        <v>0</v>
      </c>
      <c r="AG65" s="251">
        <v>0</v>
      </c>
      <c r="AH65" s="251">
        <v>0</v>
      </c>
      <c r="AI65" s="251">
        <v>0</v>
      </c>
      <c r="AJ65" s="251">
        <v>0</v>
      </c>
      <c r="AK65" s="25"/>
      <c r="AL65" s="251">
        <v>0</v>
      </c>
      <c r="AM65" s="25"/>
      <c r="AN65" s="25"/>
      <c r="AO65" s="25"/>
      <c r="AP65" s="25"/>
      <c r="AQ65" s="25"/>
      <c r="AR65" s="25"/>
    </row>
    <row r="66" spans="1:44" x14ac:dyDescent="0.25">
      <c r="A66" s="110"/>
      <c r="B66" s="36"/>
      <c r="C66" s="12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</row>
    <row r="67" spans="1:44" x14ac:dyDescent="0.25">
      <c r="A67" s="110"/>
      <c r="B67" s="36"/>
      <c r="C67" s="12"/>
      <c r="D67" s="67" t="s">
        <v>514</v>
      </c>
      <c r="E67" s="53"/>
      <c r="F67" s="69">
        <f t="shared" ref="F67:AR67" si="29">F65-SUM(F42:F44)+F55+F49</f>
        <v>0</v>
      </c>
      <c r="G67" s="69">
        <f t="shared" si="29"/>
        <v>0</v>
      </c>
      <c r="H67" s="69">
        <f t="shared" si="29"/>
        <v>0</v>
      </c>
      <c r="I67" s="69">
        <f t="shared" si="29"/>
        <v>0</v>
      </c>
      <c r="J67" s="69">
        <f t="shared" si="29"/>
        <v>0</v>
      </c>
      <c r="K67" s="69">
        <f t="shared" si="29"/>
        <v>0</v>
      </c>
      <c r="L67" s="69">
        <f t="shared" si="29"/>
        <v>0</v>
      </c>
      <c r="M67" s="69">
        <f t="shared" si="29"/>
        <v>0</v>
      </c>
      <c r="N67" s="69">
        <f t="shared" si="29"/>
        <v>0</v>
      </c>
      <c r="O67" s="69">
        <f t="shared" si="29"/>
        <v>0</v>
      </c>
      <c r="P67" s="69">
        <f t="shared" si="29"/>
        <v>0</v>
      </c>
      <c r="Q67" s="69">
        <f t="shared" si="29"/>
        <v>0</v>
      </c>
      <c r="R67" s="69">
        <f t="shared" si="29"/>
        <v>0</v>
      </c>
      <c r="S67" s="69">
        <f t="shared" si="29"/>
        <v>0</v>
      </c>
      <c r="T67" s="69">
        <f t="shared" si="29"/>
        <v>0</v>
      </c>
      <c r="U67" s="69">
        <f t="shared" si="29"/>
        <v>0</v>
      </c>
      <c r="V67" s="69">
        <f t="shared" si="29"/>
        <v>0</v>
      </c>
      <c r="W67" s="69">
        <f t="shared" si="29"/>
        <v>0</v>
      </c>
      <c r="X67" s="69">
        <f t="shared" si="29"/>
        <v>0</v>
      </c>
      <c r="Y67" s="69">
        <f t="shared" si="29"/>
        <v>0</v>
      </c>
      <c r="Z67" s="69">
        <f t="shared" si="29"/>
        <v>0</v>
      </c>
      <c r="AA67" s="69">
        <f t="shared" si="29"/>
        <v>0</v>
      </c>
      <c r="AB67" s="69">
        <f t="shared" si="29"/>
        <v>0</v>
      </c>
      <c r="AC67" s="69">
        <f t="shared" si="29"/>
        <v>0</v>
      </c>
      <c r="AD67" s="69">
        <f t="shared" si="29"/>
        <v>0</v>
      </c>
      <c r="AE67" s="69">
        <f t="shared" si="29"/>
        <v>0</v>
      </c>
      <c r="AF67" s="69">
        <f t="shared" si="29"/>
        <v>0</v>
      </c>
      <c r="AG67" s="69">
        <f t="shared" si="29"/>
        <v>0</v>
      </c>
      <c r="AH67" s="69">
        <f t="shared" si="29"/>
        <v>0</v>
      </c>
      <c r="AI67" s="69">
        <f t="shared" si="29"/>
        <v>0</v>
      </c>
      <c r="AJ67" s="69">
        <f t="shared" si="29"/>
        <v>0</v>
      </c>
      <c r="AK67" s="69">
        <f t="shared" si="29"/>
        <v>0</v>
      </c>
      <c r="AL67" s="69">
        <f t="shared" si="29"/>
        <v>0</v>
      </c>
      <c r="AM67" s="69">
        <f t="shared" si="29"/>
        <v>0</v>
      </c>
      <c r="AN67" s="69">
        <f t="shared" si="29"/>
        <v>0</v>
      </c>
      <c r="AO67" s="69">
        <f t="shared" si="29"/>
        <v>0</v>
      </c>
      <c r="AP67" s="69">
        <f t="shared" si="29"/>
        <v>0</v>
      </c>
      <c r="AQ67" s="69">
        <f t="shared" si="29"/>
        <v>0</v>
      </c>
      <c r="AR67" s="69">
        <f t="shared" si="29"/>
        <v>0</v>
      </c>
    </row>
    <row r="68" spans="1:44" x14ac:dyDescent="0.25">
      <c r="A68" s="110"/>
      <c r="B68" s="36"/>
      <c r="C68" s="12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</row>
    <row r="69" spans="1:44" x14ac:dyDescent="0.25">
      <c r="A69" s="113"/>
      <c r="D69" s="114" t="s">
        <v>178</v>
      </c>
      <c r="E69" s="87"/>
      <c r="F69" s="51" t="s">
        <v>76</v>
      </c>
      <c r="G69" s="51" t="s">
        <v>76</v>
      </c>
      <c r="H69" s="51" t="s">
        <v>76</v>
      </c>
      <c r="I69" s="51" t="s">
        <v>76</v>
      </c>
      <c r="J69" s="51" t="s">
        <v>76</v>
      </c>
      <c r="K69" s="51" t="s">
        <v>76</v>
      </c>
      <c r="L69" s="128" t="s">
        <v>75</v>
      </c>
      <c r="M69" s="51" t="s">
        <v>76</v>
      </c>
      <c r="N69" s="51" t="s">
        <v>76</v>
      </c>
      <c r="O69" s="51" t="s">
        <v>76</v>
      </c>
      <c r="P69" s="51" t="s">
        <v>76</v>
      </c>
      <c r="Q69" s="51" t="s">
        <v>76</v>
      </c>
      <c r="R69" s="51" t="s">
        <v>76</v>
      </c>
      <c r="S69" s="51" t="s">
        <v>76</v>
      </c>
      <c r="T69" s="51" t="s">
        <v>76</v>
      </c>
      <c r="U69" s="51" t="s">
        <v>76</v>
      </c>
      <c r="V69" s="51" t="s">
        <v>76</v>
      </c>
      <c r="W69" s="51" t="s">
        <v>76</v>
      </c>
      <c r="X69" s="51" t="s">
        <v>76</v>
      </c>
      <c r="Y69" s="128" t="s">
        <v>75</v>
      </c>
      <c r="Z69" s="51" t="s">
        <v>76</v>
      </c>
      <c r="AA69" s="51" t="s">
        <v>76</v>
      </c>
      <c r="AB69" s="51" t="s">
        <v>76</v>
      </c>
      <c r="AC69" s="51" t="s">
        <v>76</v>
      </c>
      <c r="AD69" s="51" t="s">
        <v>76</v>
      </c>
      <c r="AE69" s="51" t="s">
        <v>76</v>
      </c>
      <c r="AF69" s="51" t="s">
        <v>76</v>
      </c>
      <c r="AG69" s="51" t="s">
        <v>76</v>
      </c>
      <c r="AH69" s="51" t="s">
        <v>76</v>
      </c>
      <c r="AI69" s="51" t="s">
        <v>76</v>
      </c>
      <c r="AJ69" s="51" t="s">
        <v>76</v>
      </c>
      <c r="AK69" s="51" t="s">
        <v>76</v>
      </c>
      <c r="AL69" s="128" t="s">
        <v>75</v>
      </c>
      <c r="AM69" s="51" t="s">
        <v>76</v>
      </c>
      <c r="AN69" s="51" t="s">
        <v>76</v>
      </c>
      <c r="AO69" s="51" t="s">
        <v>76</v>
      </c>
      <c r="AP69" s="51" t="s">
        <v>76</v>
      </c>
      <c r="AQ69" s="51" t="s">
        <v>76</v>
      </c>
      <c r="AR69" s="51" t="s">
        <v>76</v>
      </c>
    </row>
    <row r="70" spans="1:44" x14ac:dyDescent="0.25">
      <c r="A70" s="110" t="str">
        <f>D69</f>
        <v>DISPUTE PAYMENT AMOUNTS (RESOLVED)</v>
      </c>
      <c r="B70" s="36"/>
      <c r="C70" s="12" t="s">
        <v>25</v>
      </c>
      <c r="D70" s="53" t="s">
        <v>351</v>
      </c>
      <c r="E70" s="53" t="s">
        <v>225</v>
      </c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</row>
    <row r="71" spans="1:44" x14ac:dyDescent="0.25">
      <c r="A71" s="110"/>
      <c r="B71" s="36"/>
      <c r="C71" s="12"/>
      <c r="D71" s="92"/>
      <c r="E71" s="153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</row>
    <row r="72" spans="1:44" x14ac:dyDescent="0.25">
      <c r="A72" s="110" t="str">
        <f t="shared" ref="A72:A81" si="30">$A$70</f>
        <v>DISPUTE PAYMENT AMOUNTS (RESOLVED)</v>
      </c>
      <c r="B72" s="36"/>
      <c r="C72" s="12" t="s">
        <v>26</v>
      </c>
      <c r="D72" s="53" t="s">
        <v>353</v>
      </c>
      <c r="E72" s="53" t="s">
        <v>226</v>
      </c>
      <c r="F72" s="95">
        <f t="shared" ref="F72:S72" si="31">SUBTOTAL(9,F73:F76)</f>
        <v>0</v>
      </c>
      <c r="G72" s="95">
        <f t="shared" si="31"/>
        <v>0</v>
      </c>
      <c r="H72" s="95">
        <f t="shared" si="31"/>
        <v>0</v>
      </c>
      <c r="I72" s="95">
        <f t="shared" si="31"/>
        <v>0</v>
      </c>
      <c r="J72" s="95">
        <f t="shared" si="31"/>
        <v>0</v>
      </c>
      <c r="K72" s="95">
        <f t="shared" si="31"/>
        <v>0</v>
      </c>
      <c r="L72" s="95">
        <f t="shared" si="31"/>
        <v>0</v>
      </c>
      <c r="M72" s="95">
        <f t="shared" si="31"/>
        <v>0</v>
      </c>
      <c r="N72" s="95">
        <f t="shared" si="31"/>
        <v>0</v>
      </c>
      <c r="O72" s="95">
        <f t="shared" si="31"/>
        <v>0</v>
      </c>
      <c r="P72" s="95">
        <f t="shared" si="31"/>
        <v>0</v>
      </c>
      <c r="Q72" s="95">
        <f t="shared" si="31"/>
        <v>0</v>
      </c>
      <c r="R72" s="95">
        <f t="shared" si="31"/>
        <v>0</v>
      </c>
      <c r="S72" s="95">
        <f t="shared" si="31"/>
        <v>0</v>
      </c>
      <c r="T72" s="95">
        <f t="shared" ref="T72:AE72" si="32">SUBTOTAL(9,T73:T76)</f>
        <v>0</v>
      </c>
      <c r="U72" s="95">
        <f t="shared" si="32"/>
        <v>0</v>
      </c>
      <c r="V72" s="95">
        <f t="shared" si="32"/>
        <v>0</v>
      </c>
      <c r="W72" s="95">
        <f t="shared" si="32"/>
        <v>0</v>
      </c>
      <c r="X72" s="95">
        <f t="shared" si="32"/>
        <v>0</v>
      </c>
      <c r="Y72" s="95">
        <f t="shared" si="32"/>
        <v>0</v>
      </c>
      <c r="Z72" s="95">
        <f t="shared" si="32"/>
        <v>0</v>
      </c>
      <c r="AA72" s="95">
        <f>SUBTOTAL(9,AA73:AA76)</f>
        <v>0</v>
      </c>
      <c r="AB72" s="95">
        <f>SUBTOTAL(9,AB73:AB76)</f>
        <v>0</v>
      </c>
      <c r="AC72" s="95">
        <f t="shared" si="32"/>
        <v>0</v>
      </c>
      <c r="AD72" s="95">
        <f>SUBTOTAL(9,AD73:AD76)</f>
        <v>0</v>
      </c>
      <c r="AE72" s="95">
        <f t="shared" si="32"/>
        <v>0</v>
      </c>
      <c r="AF72" s="95">
        <f>SUBTOTAL(9,AF73:AF76)</f>
        <v>0</v>
      </c>
      <c r="AG72" s="95">
        <f t="shared" ref="AG72:AR72" si="33">SUBTOTAL(9,AG73:AG76)</f>
        <v>0</v>
      </c>
      <c r="AH72" s="95">
        <f t="shared" si="33"/>
        <v>0</v>
      </c>
      <c r="AI72" s="95">
        <f t="shared" si="33"/>
        <v>0</v>
      </c>
      <c r="AJ72" s="95">
        <f t="shared" si="33"/>
        <v>0</v>
      </c>
      <c r="AK72" s="95">
        <f t="shared" si="33"/>
        <v>0</v>
      </c>
      <c r="AL72" s="95">
        <f t="shared" si="33"/>
        <v>0</v>
      </c>
      <c r="AM72" s="95">
        <f t="shared" si="33"/>
        <v>0</v>
      </c>
      <c r="AN72" s="95">
        <f>SUBTOTAL(9,AN73:AN76)</f>
        <v>0</v>
      </c>
      <c r="AO72" s="95">
        <f>SUBTOTAL(9,AO73:AO76)</f>
        <v>0</v>
      </c>
      <c r="AP72" s="95">
        <f t="shared" si="33"/>
        <v>0</v>
      </c>
      <c r="AQ72" s="95">
        <f>SUBTOTAL(9,AQ73:AQ76)</f>
        <v>0</v>
      </c>
      <c r="AR72" s="95">
        <f t="shared" si="33"/>
        <v>0</v>
      </c>
    </row>
    <row r="73" spans="1:44" x14ac:dyDescent="0.25">
      <c r="A73" s="110" t="str">
        <f t="shared" si="30"/>
        <v>DISPUTE PAYMENT AMOUNTS (RESOLVED)</v>
      </c>
      <c r="B73" s="36"/>
      <c r="C73" s="12" t="s">
        <v>26</v>
      </c>
      <c r="D73" s="53" t="s">
        <v>256</v>
      </c>
      <c r="E73" s="53" t="s">
        <v>506</v>
      </c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</row>
    <row r="74" spans="1:44" x14ac:dyDescent="0.25">
      <c r="A74" s="110" t="str">
        <f t="shared" si="30"/>
        <v>DISPUTE PAYMENT AMOUNTS (RESOLVED)</v>
      </c>
      <c r="B74" s="36"/>
      <c r="C74" s="12" t="s">
        <v>26</v>
      </c>
      <c r="D74" s="53" t="s">
        <v>255</v>
      </c>
      <c r="E74" s="53" t="s">
        <v>507</v>
      </c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</row>
    <row r="75" spans="1:44" x14ac:dyDescent="0.25">
      <c r="A75" s="110" t="str">
        <f t="shared" si="30"/>
        <v>DISPUTE PAYMENT AMOUNTS (RESOLVED)</v>
      </c>
      <c r="B75" s="36"/>
      <c r="C75" s="12" t="s">
        <v>26</v>
      </c>
      <c r="D75" s="53" t="s">
        <v>523</v>
      </c>
      <c r="E75" s="53" t="s">
        <v>508</v>
      </c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</row>
    <row r="76" spans="1:44" x14ac:dyDescent="0.25">
      <c r="A76" s="110" t="str">
        <f t="shared" si="30"/>
        <v>DISPUTE PAYMENT AMOUNTS (RESOLVED)</v>
      </c>
      <c r="B76" s="36"/>
      <c r="C76" s="12" t="s">
        <v>26</v>
      </c>
      <c r="D76" s="53" t="s">
        <v>292</v>
      </c>
      <c r="E76" s="53" t="s">
        <v>509</v>
      </c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</row>
    <row r="77" spans="1:44" x14ac:dyDescent="0.25">
      <c r="A77" s="110" t="str">
        <f t="shared" si="30"/>
        <v>DISPUTE PAYMENT AMOUNTS (RESOLVED)</v>
      </c>
      <c r="B77" s="36"/>
      <c r="C77" s="12" t="s">
        <v>26</v>
      </c>
      <c r="D77" s="53" t="s">
        <v>354</v>
      </c>
      <c r="E77" s="53" t="s">
        <v>227</v>
      </c>
      <c r="F77" s="95">
        <f t="shared" ref="F77:L77" si="34">SUBTOTAL(9,F78:F80)</f>
        <v>0</v>
      </c>
      <c r="G77" s="95">
        <f t="shared" si="34"/>
        <v>0</v>
      </c>
      <c r="H77" s="95">
        <f t="shared" si="34"/>
        <v>0</v>
      </c>
      <c r="I77" s="95">
        <f t="shared" si="34"/>
        <v>0</v>
      </c>
      <c r="J77" s="95">
        <f t="shared" si="34"/>
        <v>0</v>
      </c>
      <c r="K77" s="95">
        <f t="shared" si="34"/>
        <v>0</v>
      </c>
      <c r="L77" s="95">
        <f t="shared" si="34"/>
        <v>0</v>
      </c>
      <c r="M77" s="95">
        <f t="shared" ref="M77:R77" si="35">SUBTOTAL(9,M78:M80)</f>
        <v>0</v>
      </c>
      <c r="N77" s="95">
        <f>SUBTOTAL(9,N78:N80)</f>
        <v>0</v>
      </c>
      <c r="O77" s="95">
        <f>SUBTOTAL(9,O78:O80)</f>
        <v>0</v>
      </c>
      <c r="P77" s="95">
        <f t="shared" si="35"/>
        <v>0</v>
      </c>
      <c r="Q77" s="95">
        <f>SUBTOTAL(9,Q78:Q80)</f>
        <v>0</v>
      </c>
      <c r="R77" s="95">
        <f t="shared" si="35"/>
        <v>0</v>
      </c>
      <c r="S77" s="95">
        <f t="shared" ref="S77:Y77" si="36">SUBTOTAL(9,S78:S80)</f>
        <v>0</v>
      </c>
      <c r="T77" s="95">
        <f t="shared" si="36"/>
        <v>0</v>
      </c>
      <c r="U77" s="95">
        <f t="shared" si="36"/>
        <v>0</v>
      </c>
      <c r="V77" s="95">
        <f t="shared" si="36"/>
        <v>0</v>
      </c>
      <c r="W77" s="95">
        <f t="shared" si="36"/>
        <v>0</v>
      </c>
      <c r="X77" s="95">
        <f t="shared" si="36"/>
        <v>0</v>
      </c>
      <c r="Y77" s="95">
        <f t="shared" si="36"/>
        <v>0</v>
      </c>
      <c r="Z77" s="95">
        <f t="shared" ref="Z77:AE77" si="37">SUBTOTAL(9,Z78:Z80)</f>
        <v>0</v>
      </c>
      <c r="AA77" s="95">
        <f>SUBTOTAL(9,AA78:AA80)</f>
        <v>0</v>
      </c>
      <c r="AB77" s="95">
        <f>SUBTOTAL(9,AB78:AB80)</f>
        <v>0</v>
      </c>
      <c r="AC77" s="95">
        <f t="shared" si="37"/>
        <v>0</v>
      </c>
      <c r="AD77" s="95">
        <f>SUBTOTAL(9,AD78:AD80)</f>
        <v>0</v>
      </c>
      <c r="AE77" s="95">
        <f t="shared" si="37"/>
        <v>0</v>
      </c>
      <c r="AF77" s="95">
        <f t="shared" ref="AF77:AL77" si="38">SUBTOTAL(9,AF78:AF80)</f>
        <v>0</v>
      </c>
      <c r="AG77" s="95">
        <f t="shared" si="38"/>
        <v>0</v>
      </c>
      <c r="AH77" s="95">
        <f t="shared" si="38"/>
        <v>0</v>
      </c>
      <c r="AI77" s="95">
        <f t="shared" si="38"/>
        <v>0</v>
      </c>
      <c r="AJ77" s="95">
        <f t="shared" si="38"/>
        <v>0</v>
      </c>
      <c r="AK77" s="95">
        <f t="shared" si="38"/>
        <v>0</v>
      </c>
      <c r="AL77" s="95">
        <f t="shared" si="38"/>
        <v>0</v>
      </c>
      <c r="AM77" s="95">
        <f t="shared" ref="AM77:AR77" si="39">SUBTOTAL(9,AM78:AM80)</f>
        <v>0</v>
      </c>
      <c r="AN77" s="95">
        <f>SUBTOTAL(9,AN78:AN80)</f>
        <v>0</v>
      </c>
      <c r="AO77" s="95">
        <f>SUBTOTAL(9,AO78:AO80)</f>
        <v>0</v>
      </c>
      <c r="AP77" s="95">
        <f t="shared" si="39"/>
        <v>0</v>
      </c>
      <c r="AQ77" s="95">
        <f>SUBTOTAL(9,AQ78:AQ80)</f>
        <v>0</v>
      </c>
      <c r="AR77" s="95">
        <f t="shared" si="39"/>
        <v>0</v>
      </c>
    </row>
    <row r="78" spans="1:44" x14ac:dyDescent="0.25">
      <c r="A78" s="110" t="str">
        <f t="shared" si="30"/>
        <v>DISPUTE PAYMENT AMOUNTS (RESOLVED)</v>
      </c>
      <c r="B78" s="36"/>
      <c r="C78" s="12" t="s">
        <v>26</v>
      </c>
      <c r="D78" s="53" t="s">
        <v>222</v>
      </c>
      <c r="E78" s="53" t="s">
        <v>257</v>
      </c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</row>
    <row r="79" spans="1:44" x14ac:dyDescent="0.25">
      <c r="A79" s="110" t="str">
        <f t="shared" si="30"/>
        <v>DISPUTE PAYMENT AMOUNTS (RESOLVED)</v>
      </c>
      <c r="B79" s="36"/>
      <c r="C79" s="12" t="s">
        <v>26</v>
      </c>
      <c r="D79" s="53" t="s">
        <v>224</v>
      </c>
      <c r="E79" s="53" t="s">
        <v>258</v>
      </c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</row>
    <row r="80" spans="1:44" x14ac:dyDescent="0.25">
      <c r="A80" s="110" t="str">
        <f t="shared" si="30"/>
        <v>DISPUTE PAYMENT AMOUNTS (RESOLVED)</v>
      </c>
      <c r="B80" s="36"/>
      <c r="C80" s="12" t="s">
        <v>26</v>
      </c>
      <c r="D80" s="53" t="s">
        <v>341</v>
      </c>
      <c r="E80" s="53" t="s">
        <v>259</v>
      </c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</row>
    <row r="81" spans="1:44" x14ac:dyDescent="0.25">
      <c r="A81" s="110" t="str">
        <f t="shared" si="30"/>
        <v>DISPUTE PAYMENT AMOUNTS (RESOLVED)</v>
      </c>
      <c r="B81" s="36"/>
      <c r="C81" s="12" t="s">
        <v>26</v>
      </c>
      <c r="D81" s="53" t="s">
        <v>515</v>
      </c>
      <c r="E81" s="53" t="s">
        <v>228</v>
      </c>
      <c r="F81" s="95">
        <f t="shared" ref="F81:AR81" si="40">F70+F72-F77</f>
        <v>0</v>
      </c>
      <c r="G81" s="95">
        <f t="shared" si="40"/>
        <v>0</v>
      </c>
      <c r="H81" s="95">
        <f t="shared" si="40"/>
        <v>0</v>
      </c>
      <c r="I81" s="95">
        <f t="shared" si="40"/>
        <v>0</v>
      </c>
      <c r="J81" s="95">
        <f t="shared" si="40"/>
        <v>0</v>
      </c>
      <c r="K81" s="95">
        <f t="shared" si="40"/>
        <v>0</v>
      </c>
      <c r="L81" s="95">
        <f t="shared" si="40"/>
        <v>0</v>
      </c>
      <c r="M81" s="95">
        <f t="shared" si="40"/>
        <v>0</v>
      </c>
      <c r="N81" s="95">
        <f t="shared" si="40"/>
        <v>0</v>
      </c>
      <c r="O81" s="95">
        <f t="shared" si="40"/>
        <v>0</v>
      </c>
      <c r="P81" s="95">
        <f t="shared" si="40"/>
        <v>0</v>
      </c>
      <c r="Q81" s="95">
        <f t="shared" si="40"/>
        <v>0</v>
      </c>
      <c r="R81" s="95">
        <f t="shared" si="40"/>
        <v>0</v>
      </c>
      <c r="S81" s="95">
        <f t="shared" si="40"/>
        <v>0</v>
      </c>
      <c r="T81" s="95">
        <f t="shared" si="40"/>
        <v>0</v>
      </c>
      <c r="U81" s="95">
        <f t="shared" si="40"/>
        <v>0</v>
      </c>
      <c r="V81" s="95">
        <f t="shared" si="40"/>
        <v>0</v>
      </c>
      <c r="W81" s="95">
        <f t="shared" si="40"/>
        <v>0</v>
      </c>
      <c r="X81" s="95">
        <f t="shared" si="40"/>
        <v>0</v>
      </c>
      <c r="Y81" s="95">
        <f t="shared" si="40"/>
        <v>0</v>
      </c>
      <c r="Z81" s="95">
        <f t="shared" si="40"/>
        <v>0</v>
      </c>
      <c r="AA81" s="95">
        <f t="shared" si="40"/>
        <v>0</v>
      </c>
      <c r="AB81" s="95">
        <f t="shared" si="40"/>
        <v>0</v>
      </c>
      <c r="AC81" s="95">
        <f t="shared" si="40"/>
        <v>0</v>
      </c>
      <c r="AD81" s="95">
        <f t="shared" si="40"/>
        <v>0</v>
      </c>
      <c r="AE81" s="95">
        <f t="shared" si="40"/>
        <v>0</v>
      </c>
      <c r="AF81" s="95">
        <f t="shared" si="40"/>
        <v>0</v>
      </c>
      <c r="AG81" s="95">
        <f t="shared" si="40"/>
        <v>0</v>
      </c>
      <c r="AH81" s="95">
        <f t="shared" si="40"/>
        <v>0</v>
      </c>
      <c r="AI81" s="95">
        <f t="shared" si="40"/>
        <v>0</v>
      </c>
      <c r="AJ81" s="95">
        <f t="shared" si="40"/>
        <v>0</v>
      </c>
      <c r="AK81" s="95">
        <f t="shared" si="40"/>
        <v>0</v>
      </c>
      <c r="AL81" s="95">
        <f t="shared" si="40"/>
        <v>0</v>
      </c>
      <c r="AM81" s="95">
        <f t="shared" si="40"/>
        <v>0</v>
      </c>
      <c r="AN81" s="95">
        <f t="shared" si="40"/>
        <v>0</v>
      </c>
      <c r="AO81" s="95">
        <f t="shared" si="40"/>
        <v>0</v>
      </c>
      <c r="AP81" s="95">
        <f t="shared" si="40"/>
        <v>0</v>
      </c>
      <c r="AQ81" s="95">
        <f t="shared" si="40"/>
        <v>0</v>
      </c>
      <c r="AR81" s="95">
        <f t="shared" si="40"/>
        <v>0</v>
      </c>
    </row>
    <row r="82" spans="1:44" x14ac:dyDescent="0.25">
      <c r="A82" s="110"/>
      <c r="B82" s="36"/>
      <c r="C82" s="12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</row>
    <row r="83" spans="1:44" x14ac:dyDescent="0.25">
      <c r="A83" s="110" t="str">
        <f t="shared" ref="A83:A91" si="41">$A$70</f>
        <v>DISPUTE PAYMENT AMOUNTS (RESOLVED)</v>
      </c>
      <c r="B83" s="36"/>
      <c r="C83" s="12" t="s">
        <v>26</v>
      </c>
      <c r="D83" s="53" t="s">
        <v>355</v>
      </c>
      <c r="E83" s="53" t="s">
        <v>27</v>
      </c>
      <c r="F83" s="95">
        <f t="shared" ref="F83:R83" si="42">SUBTOTAL(9,F84:F91)</f>
        <v>0</v>
      </c>
      <c r="G83" s="95">
        <f t="shared" si="42"/>
        <v>0</v>
      </c>
      <c r="H83" s="95">
        <f t="shared" si="42"/>
        <v>0</v>
      </c>
      <c r="I83" s="95">
        <f t="shared" si="42"/>
        <v>0</v>
      </c>
      <c r="J83" s="95">
        <f t="shared" si="42"/>
        <v>0</v>
      </c>
      <c r="K83" s="95">
        <f t="shared" si="42"/>
        <v>0</v>
      </c>
      <c r="L83" s="95">
        <f t="shared" si="42"/>
        <v>0</v>
      </c>
      <c r="M83" s="95">
        <f t="shared" si="42"/>
        <v>0</v>
      </c>
      <c r="N83" s="95">
        <f>SUBTOTAL(9,N84:N91)</f>
        <v>0</v>
      </c>
      <c r="O83" s="95">
        <f>SUBTOTAL(9,O84:O91)</f>
        <v>0</v>
      </c>
      <c r="P83" s="95">
        <f t="shared" si="42"/>
        <v>0</v>
      </c>
      <c r="Q83" s="95">
        <f>SUBTOTAL(9,Q84:Q91)</f>
        <v>0</v>
      </c>
      <c r="R83" s="95">
        <f t="shared" si="42"/>
        <v>0</v>
      </c>
      <c r="S83" s="95">
        <f t="shared" ref="S83:AR83" si="43">SUBTOTAL(9,S84:S91)</f>
        <v>0</v>
      </c>
      <c r="T83" s="95">
        <f t="shared" si="43"/>
        <v>0</v>
      </c>
      <c r="U83" s="95">
        <f t="shared" si="43"/>
        <v>0</v>
      </c>
      <c r="V83" s="95">
        <f t="shared" si="43"/>
        <v>0</v>
      </c>
      <c r="W83" s="95">
        <f t="shared" si="43"/>
        <v>0</v>
      </c>
      <c r="X83" s="95">
        <f t="shared" si="43"/>
        <v>0</v>
      </c>
      <c r="Y83" s="95">
        <f t="shared" si="43"/>
        <v>0</v>
      </c>
      <c r="Z83" s="95">
        <f t="shared" si="43"/>
        <v>0</v>
      </c>
      <c r="AA83" s="95">
        <f>SUBTOTAL(9,AA84:AA91)</f>
        <v>0</v>
      </c>
      <c r="AB83" s="95">
        <f>SUBTOTAL(9,AB84:AB91)</f>
        <v>0</v>
      </c>
      <c r="AC83" s="95">
        <f t="shared" si="43"/>
        <v>0</v>
      </c>
      <c r="AD83" s="95">
        <f>SUBTOTAL(9,AD84:AD91)</f>
        <v>0</v>
      </c>
      <c r="AE83" s="95">
        <f t="shared" si="43"/>
        <v>0</v>
      </c>
      <c r="AF83" s="95">
        <f t="shared" si="43"/>
        <v>0</v>
      </c>
      <c r="AG83" s="95">
        <f t="shared" si="43"/>
        <v>0</v>
      </c>
      <c r="AH83" s="95">
        <f t="shared" si="43"/>
        <v>0</v>
      </c>
      <c r="AI83" s="95">
        <f t="shared" si="43"/>
        <v>0</v>
      </c>
      <c r="AJ83" s="95">
        <f t="shared" si="43"/>
        <v>0</v>
      </c>
      <c r="AK83" s="95">
        <f t="shared" si="43"/>
        <v>0</v>
      </c>
      <c r="AL83" s="95">
        <f t="shared" si="43"/>
        <v>0</v>
      </c>
      <c r="AM83" s="95">
        <f t="shared" si="43"/>
        <v>0</v>
      </c>
      <c r="AN83" s="95">
        <f>SUBTOTAL(9,AN84:AN91)</f>
        <v>0</v>
      </c>
      <c r="AO83" s="95">
        <f>SUBTOTAL(9,AO84:AO91)</f>
        <v>0</v>
      </c>
      <c r="AP83" s="95">
        <f t="shared" si="43"/>
        <v>0</v>
      </c>
      <c r="AQ83" s="95">
        <f>SUBTOTAL(9,AQ84:AQ91)</f>
        <v>0</v>
      </c>
      <c r="AR83" s="95">
        <f t="shared" si="43"/>
        <v>0</v>
      </c>
    </row>
    <row r="84" spans="1:44" x14ac:dyDescent="0.25">
      <c r="A84" s="110" t="str">
        <f t="shared" si="41"/>
        <v>DISPUTE PAYMENT AMOUNTS (RESOLVED)</v>
      </c>
      <c r="B84" s="36"/>
      <c r="C84" s="12" t="s">
        <v>26</v>
      </c>
      <c r="D84" s="53" t="s">
        <v>454</v>
      </c>
      <c r="E84" s="53" t="s">
        <v>229</v>
      </c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</row>
    <row r="85" spans="1:44" x14ac:dyDescent="0.25">
      <c r="A85" s="110" t="str">
        <f t="shared" si="41"/>
        <v>DISPUTE PAYMENT AMOUNTS (RESOLVED)</v>
      </c>
      <c r="B85" s="36"/>
      <c r="C85" s="12" t="s">
        <v>26</v>
      </c>
      <c r="D85" s="53" t="s">
        <v>455</v>
      </c>
      <c r="E85" s="53" t="s">
        <v>230</v>
      </c>
      <c r="F85" s="95">
        <f>SUBTOTAL(9,F86:F88)</f>
        <v>0</v>
      </c>
      <c r="G85" s="95">
        <f t="shared" ref="G85:AR85" si="44">SUBTOTAL(9,G86:G88)</f>
        <v>0</v>
      </c>
      <c r="H85" s="95">
        <f t="shared" si="44"/>
        <v>0</v>
      </c>
      <c r="I85" s="95">
        <f t="shared" si="44"/>
        <v>0</v>
      </c>
      <c r="J85" s="95">
        <f t="shared" si="44"/>
        <v>0</v>
      </c>
      <c r="K85" s="95">
        <f t="shared" si="44"/>
        <v>0</v>
      </c>
      <c r="L85" s="95">
        <f t="shared" si="44"/>
        <v>0</v>
      </c>
      <c r="M85" s="95">
        <f t="shared" si="44"/>
        <v>0</v>
      </c>
      <c r="N85" s="95">
        <f t="shared" si="44"/>
        <v>0</v>
      </c>
      <c r="O85" s="95">
        <f t="shared" si="44"/>
        <v>0</v>
      </c>
      <c r="P85" s="95">
        <f t="shared" si="44"/>
        <v>0</v>
      </c>
      <c r="Q85" s="95">
        <f t="shared" si="44"/>
        <v>0</v>
      </c>
      <c r="R85" s="95">
        <f t="shared" si="44"/>
        <v>0</v>
      </c>
      <c r="S85" s="95">
        <f t="shared" si="44"/>
        <v>0</v>
      </c>
      <c r="T85" s="95">
        <f t="shared" si="44"/>
        <v>0</v>
      </c>
      <c r="U85" s="95">
        <f t="shared" si="44"/>
        <v>0</v>
      </c>
      <c r="V85" s="95">
        <f t="shared" si="44"/>
        <v>0</v>
      </c>
      <c r="W85" s="95">
        <f t="shared" si="44"/>
        <v>0</v>
      </c>
      <c r="X85" s="95">
        <f t="shared" si="44"/>
        <v>0</v>
      </c>
      <c r="Y85" s="95">
        <f t="shared" si="44"/>
        <v>0</v>
      </c>
      <c r="Z85" s="95">
        <f t="shared" si="44"/>
        <v>0</v>
      </c>
      <c r="AA85" s="95">
        <f t="shared" si="44"/>
        <v>0</v>
      </c>
      <c r="AB85" s="95">
        <f t="shared" si="44"/>
        <v>0</v>
      </c>
      <c r="AC85" s="95">
        <f t="shared" si="44"/>
        <v>0</v>
      </c>
      <c r="AD85" s="95">
        <f t="shared" si="44"/>
        <v>0</v>
      </c>
      <c r="AE85" s="95">
        <f t="shared" si="44"/>
        <v>0</v>
      </c>
      <c r="AF85" s="95">
        <f t="shared" si="44"/>
        <v>0</v>
      </c>
      <c r="AG85" s="95">
        <f t="shared" si="44"/>
        <v>0</v>
      </c>
      <c r="AH85" s="95">
        <f t="shared" si="44"/>
        <v>0</v>
      </c>
      <c r="AI85" s="95">
        <f t="shared" si="44"/>
        <v>0</v>
      </c>
      <c r="AJ85" s="95">
        <f t="shared" si="44"/>
        <v>0</v>
      </c>
      <c r="AK85" s="95">
        <f t="shared" si="44"/>
        <v>0</v>
      </c>
      <c r="AL85" s="95">
        <f t="shared" si="44"/>
        <v>0</v>
      </c>
      <c r="AM85" s="95">
        <f t="shared" si="44"/>
        <v>0</v>
      </c>
      <c r="AN85" s="95">
        <f t="shared" si="44"/>
        <v>0</v>
      </c>
      <c r="AO85" s="95">
        <f t="shared" si="44"/>
        <v>0</v>
      </c>
      <c r="AP85" s="95">
        <f t="shared" si="44"/>
        <v>0</v>
      </c>
      <c r="AQ85" s="95">
        <f t="shared" si="44"/>
        <v>0</v>
      </c>
      <c r="AR85" s="95">
        <f t="shared" si="44"/>
        <v>0</v>
      </c>
    </row>
    <row r="86" spans="1:44" x14ac:dyDescent="0.25">
      <c r="A86" s="110" t="str">
        <f t="shared" si="41"/>
        <v>DISPUTE PAYMENT AMOUNTS (RESOLVED)</v>
      </c>
      <c r="B86" s="36"/>
      <c r="C86" s="12" t="s">
        <v>26</v>
      </c>
      <c r="D86" s="53" t="s">
        <v>456</v>
      </c>
      <c r="E86" s="53" t="s">
        <v>510</v>
      </c>
      <c r="F86" s="251">
        <v>0</v>
      </c>
      <c r="G86" s="251">
        <v>0</v>
      </c>
      <c r="H86" s="251">
        <v>0</v>
      </c>
      <c r="I86" s="251">
        <v>0</v>
      </c>
      <c r="J86" s="251">
        <v>0</v>
      </c>
      <c r="K86" s="25"/>
      <c r="L86" s="251">
        <v>0</v>
      </c>
      <c r="M86" s="25"/>
      <c r="N86" s="25"/>
      <c r="O86" s="25"/>
      <c r="P86" s="25"/>
      <c r="Q86" s="25"/>
      <c r="R86" s="25"/>
      <c r="S86" s="251">
        <v>0</v>
      </c>
      <c r="T86" s="251">
        <v>0</v>
      </c>
      <c r="U86" s="251">
        <v>0</v>
      </c>
      <c r="V86" s="251">
        <v>0</v>
      </c>
      <c r="W86" s="251">
        <v>0</v>
      </c>
      <c r="X86" s="25"/>
      <c r="Y86" s="251">
        <v>0</v>
      </c>
      <c r="Z86" s="25"/>
      <c r="AA86" s="25"/>
      <c r="AB86" s="25"/>
      <c r="AC86" s="25"/>
      <c r="AD86" s="25"/>
      <c r="AE86" s="25"/>
      <c r="AF86" s="251">
        <v>0</v>
      </c>
      <c r="AG86" s="251">
        <v>0</v>
      </c>
      <c r="AH86" s="251">
        <v>0</v>
      </c>
      <c r="AI86" s="251">
        <v>0</v>
      </c>
      <c r="AJ86" s="251">
        <v>0</v>
      </c>
      <c r="AK86" s="25"/>
      <c r="AL86" s="251">
        <v>0</v>
      </c>
      <c r="AM86" s="25"/>
      <c r="AN86" s="25"/>
      <c r="AO86" s="25"/>
      <c r="AP86" s="25"/>
      <c r="AQ86" s="25"/>
      <c r="AR86" s="25"/>
    </row>
    <row r="87" spans="1:44" x14ac:dyDescent="0.25">
      <c r="A87" s="110" t="str">
        <f t="shared" si="41"/>
        <v>DISPUTE PAYMENT AMOUNTS (RESOLVED)</v>
      </c>
      <c r="B87" s="36"/>
      <c r="C87" s="12" t="s">
        <v>26</v>
      </c>
      <c r="D87" s="53" t="s">
        <v>356</v>
      </c>
      <c r="E87" s="53" t="s">
        <v>511</v>
      </c>
      <c r="F87" s="251">
        <v>0</v>
      </c>
      <c r="G87" s="251">
        <v>0</v>
      </c>
      <c r="H87" s="251">
        <v>0</v>
      </c>
      <c r="I87" s="251">
        <v>0</v>
      </c>
      <c r="J87" s="251">
        <v>0</v>
      </c>
      <c r="K87" s="25"/>
      <c r="L87" s="251">
        <v>0</v>
      </c>
      <c r="M87" s="25"/>
      <c r="N87" s="25"/>
      <c r="O87" s="25"/>
      <c r="P87" s="25"/>
      <c r="Q87" s="25"/>
      <c r="R87" s="25"/>
      <c r="S87" s="251">
        <v>0</v>
      </c>
      <c r="T87" s="251">
        <v>0</v>
      </c>
      <c r="U87" s="251">
        <v>0</v>
      </c>
      <c r="V87" s="251">
        <v>0</v>
      </c>
      <c r="W87" s="251">
        <v>0</v>
      </c>
      <c r="X87" s="25"/>
      <c r="Y87" s="251">
        <v>0</v>
      </c>
      <c r="Z87" s="25"/>
      <c r="AA87" s="25"/>
      <c r="AB87" s="25"/>
      <c r="AC87" s="25"/>
      <c r="AD87" s="25"/>
      <c r="AE87" s="25"/>
      <c r="AF87" s="251">
        <v>0</v>
      </c>
      <c r="AG87" s="251">
        <v>0</v>
      </c>
      <c r="AH87" s="251">
        <v>0</v>
      </c>
      <c r="AI87" s="251">
        <v>0</v>
      </c>
      <c r="AJ87" s="251">
        <v>0</v>
      </c>
      <c r="AK87" s="25"/>
      <c r="AL87" s="251">
        <v>0</v>
      </c>
      <c r="AM87" s="25"/>
      <c r="AN87" s="25"/>
      <c r="AO87" s="25"/>
      <c r="AP87" s="25"/>
      <c r="AQ87" s="25"/>
      <c r="AR87" s="25"/>
    </row>
    <row r="88" spans="1:44" x14ac:dyDescent="0.25">
      <c r="A88" s="110" t="str">
        <f t="shared" si="41"/>
        <v>DISPUTE PAYMENT AMOUNTS (RESOLVED)</v>
      </c>
      <c r="B88" s="36"/>
      <c r="C88" s="12" t="s">
        <v>26</v>
      </c>
      <c r="D88" s="53" t="s">
        <v>357</v>
      </c>
      <c r="E88" s="53" t="s">
        <v>512</v>
      </c>
      <c r="F88" s="251">
        <v>0</v>
      </c>
      <c r="G88" s="251">
        <v>0</v>
      </c>
      <c r="H88" s="251">
        <v>0</v>
      </c>
      <c r="I88" s="251">
        <v>0</v>
      </c>
      <c r="J88" s="251">
        <v>0</v>
      </c>
      <c r="K88" s="25"/>
      <c r="L88" s="251">
        <v>0</v>
      </c>
      <c r="M88" s="25"/>
      <c r="N88" s="25"/>
      <c r="O88" s="25"/>
      <c r="P88" s="25"/>
      <c r="Q88" s="25"/>
      <c r="R88" s="25"/>
      <c r="S88" s="251">
        <v>0</v>
      </c>
      <c r="T88" s="251">
        <v>0</v>
      </c>
      <c r="U88" s="251">
        <v>0</v>
      </c>
      <c r="V88" s="251">
        <v>0</v>
      </c>
      <c r="W88" s="251">
        <v>0</v>
      </c>
      <c r="X88" s="25"/>
      <c r="Y88" s="251">
        <v>0</v>
      </c>
      <c r="Z88" s="25"/>
      <c r="AA88" s="25"/>
      <c r="AB88" s="25"/>
      <c r="AC88" s="25"/>
      <c r="AD88" s="25"/>
      <c r="AE88" s="25"/>
      <c r="AF88" s="251">
        <v>0</v>
      </c>
      <c r="AG88" s="251">
        <v>0</v>
      </c>
      <c r="AH88" s="251">
        <v>0</v>
      </c>
      <c r="AI88" s="251">
        <v>0</v>
      </c>
      <c r="AJ88" s="251">
        <v>0</v>
      </c>
      <c r="AK88" s="25"/>
      <c r="AL88" s="251">
        <v>0</v>
      </c>
      <c r="AM88" s="25"/>
      <c r="AN88" s="25"/>
      <c r="AO88" s="25"/>
      <c r="AP88" s="25"/>
      <c r="AQ88" s="25"/>
      <c r="AR88" s="25"/>
    </row>
    <row r="89" spans="1:44" x14ac:dyDescent="0.25">
      <c r="A89" s="110" t="str">
        <f t="shared" si="41"/>
        <v>DISPUTE PAYMENT AMOUNTS (RESOLVED)</v>
      </c>
      <c r="B89" s="36"/>
      <c r="C89" s="12" t="s">
        <v>26</v>
      </c>
      <c r="D89" s="53" t="s">
        <v>469</v>
      </c>
      <c r="E89" s="53" t="s">
        <v>231</v>
      </c>
      <c r="F89" s="251">
        <v>0</v>
      </c>
      <c r="G89" s="251">
        <v>0</v>
      </c>
      <c r="H89" s="251">
        <v>0</v>
      </c>
      <c r="I89" s="251">
        <v>0</v>
      </c>
      <c r="J89" s="251">
        <v>0</v>
      </c>
      <c r="K89" s="25"/>
      <c r="L89" s="251">
        <v>0</v>
      </c>
      <c r="M89" s="25"/>
      <c r="N89" s="25"/>
      <c r="O89" s="25"/>
      <c r="P89" s="25"/>
      <c r="Q89" s="25"/>
      <c r="R89" s="25"/>
      <c r="S89" s="251">
        <v>0</v>
      </c>
      <c r="T89" s="251">
        <v>0</v>
      </c>
      <c r="U89" s="251">
        <v>0</v>
      </c>
      <c r="V89" s="251">
        <v>0</v>
      </c>
      <c r="W89" s="251">
        <v>0</v>
      </c>
      <c r="X89" s="25"/>
      <c r="Y89" s="251">
        <v>0</v>
      </c>
      <c r="Z89" s="25"/>
      <c r="AA89" s="25"/>
      <c r="AB89" s="25"/>
      <c r="AC89" s="25"/>
      <c r="AD89" s="25"/>
      <c r="AE89" s="25"/>
      <c r="AF89" s="251">
        <v>0</v>
      </c>
      <c r="AG89" s="251">
        <v>0</v>
      </c>
      <c r="AH89" s="251">
        <v>0</v>
      </c>
      <c r="AI89" s="251">
        <v>0</v>
      </c>
      <c r="AJ89" s="251">
        <v>0</v>
      </c>
      <c r="AK89" s="25"/>
      <c r="AL89" s="251">
        <v>0</v>
      </c>
      <c r="AM89" s="25"/>
      <c r="AN89" s="25"/>
      <c r="AO89" s="25"/>
      <c r="AP89" s="25"/>
      <c r="AQ89" s="25"/>
      <c r="AR89" s="25"/>
    </row>
    <row r="90" spans="1:44" x14ac:dyDescent="0.25">
      <c r="A90" s="110" t="str">
        <f t="shared" si="41"/>
        <v>DISPUTE PAYMENT AMOUNTS (RESOLVED)</v>
      </c>
      <c r="B90" s="36"/>
      <c r="C90" s="12" t="s">
        <v>26</v>
      </c>
      <c r="D90" s="53" t="s">
        <v>260</v>
      </c>
      <c r="E90" s="53" t="s">
        <v>232</v>
      </c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1">
        <v>0</v>
      </c>
      <c r="T90" s="251">
        <v>0</v>
      </c>
      <c r="U90" s="251">
        <v>0</v>
      </c>
      <c r="V90" s="251">
        <v>0</v>
      </c>
      <c r="W90" s="251">
        <v>0</v>
      </c>
      <c r="X90" s="25"/>
      <c r="Y90" s="251">
        <v>0</v>
      </c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</row>
    <row r="91" spans="1:44" x14ac:dyDescent="0.25">
      <c r="A91" s="110" t="str">
        <f t="shared" si="41"/>
        <v>DISPUTE PAYMENT AMOUNTS (RESOLVED)</v>
      </c>
      <c r="B91" s="36"/>
      <c r="C91" s="12" t="s">
        <v>26</v>
      </c>
      <c r="D91" s="53" t="s">
        <v>261</v>
      </c>
      <c r="E91" s="53" t="s">
        <v>513</v>
      </c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</row>
    <row r="92" spans="1:44" x14ac:dyDescent="0.25">
      <c r="A92" s="110"/>
      <c r="B92" s="36"/>
      <c r="C92" s="12"/>
      <c r="D92" s="92"/>
      <c r="E92" s="153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</row>
    <row r="93" spans="1:44" x14ac:dyDescent="0.25">
      <c r="A93" s="110" t="str">
        <f>$A$70</f>
        <v>DISPUTE PAYMENT AMOUNTS (RESOLVED)</v>
      </c>
      <c r="B93" s="36"/>
      <c r="C93" s="12" t="s">
        <v>27</v>
      </c>
      <c r="D93" s="53" t="s">
        <v>352</v>
      </c>
      <c r="E93" s="53" t="s">
        <v>233</v>
      </c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</row>
    <row r="96" spans="1:44" x14ac:dyDescent="0.25">
      <c r="D96" s="196" t="s">
        <v>470</v>
      </c>
      <c r="E96" s="197"/>
    </row>
    <row r="97" spans="4:44" x14ac:dyDescent="0.25">
      <c r="D97" s="1" t="s">
        <v>516</v>
      </c>
      <c r="F97" s="199" t="e">
        <f>F29/F27</f>
        <v>#DIV/0!</v>
      </c>
      <c r="G97" s="199" t="e">
        <f>G29/G27</f>
        <v>#DIV/0!</v>
      </c>
      <c r="H97" s="199" t="e">
        <f>H29/H27</f>
        <v>#DIV/0!</v>
      </c>
      <c r="I97" s="199" t="e">
        <f>I29/I27</f>
        <v>#DIV/0!</v>
      </c>
      <c r="J97" s="199" t="e">
        <f>J29/J27</f>
        <v>#DIV/0!</v>
      </c>
      <c r="K97" s="199"/>
      <c r="L97" s="199" t="e">
        <f>L29/L27</f>
        <v>#DIV/0!</v>
      </c>
      <c r="M97" s="199"/>
      <c r="N97" s="199"/>
      <c r="O97" s="199"/>
      <c r="P97" s="199"/>
      <c r="Q97" s="199"/>
      <c r="R97" s="199"/>
      <c r="S97" s="199" t="e">
        <f>S29/S27</f>
        <v>#DIV/0!</v>
      </c>
      <c r="T97" s="199" t="e">
        <f>T29/T27</f>
        <v>#DIV/0!</v>
      </c>
      <c r="U97" s="199" t="e">
        <f>U29/U27</f>
        <v>#DIV/0!</v>
      </c>
      <c r="V97" s="199" t="e">
        <f>V29/V27</f>
        <v>#DIV/0!</v>
      </c>
      <c r="W97" s="199" t="e">
        <f>W29/W27</f>
        <v>#DIV/0!</v>
      </c>
      <c r="X97" s="199"/>
      <c r="Y97" s="199" t="e">
        <f>Y29/Y27</f>
        <v>#DIV/0!</v>
      </c>
      <c r="Z97" s="199"/>
      <c r="AA97" s="199"/>
      <c r="AB97" s="199"/>
      <c r="AC97" s="199"/>
      <c r="AD97" s="199"/>
      <c r="AE97" s="199"/>
      <c r="AF97" s="199" t="e">
        <f>AF29/AF27</f>
        <v>#DIV/0!</v>
      </c>
      <c r="AG97" s="199" t="e">
        <f>AG29/AG27</f>
        <v>#DIV/0!</v>
      </c>
      <c r="AH97" s="199" t="e">
        <f>AH29/AH27</f>
        <v>#DIV/0!</v>
      </c>
      <c r="AI97" s="199" t="e">
        <f>AI29/AI27</f>
        <v>#DIV/0!</v>
      </c>
      <c r="AJ97" s="199" t="e">
        <f>AJ29/AJ27</f>
        <v>#DIV/0!</v>
      </c>
      <c r="AK97" s="199"/>
      <c r="AL97" s="199" t="e">
        <f>AL29/AL27</f>
        <v>#DIV/0!</v>
      </c>
      <c r="AM97" s="199"/>
      <c r="AN97" s="199"/>
      <c r="AO97" s="199"/>
      <c r="AP97" s="199"/>
      <c r="AQ97" s="199"/>
      <c r="AR97" s="199"/>
    </row>
    <row r="98" spans="4:44" x14ac:dyDescent="0.25">
      <c r="D98" s="41" t="s">
        <v>517</v>
      </c>
      <c r="F98" s="199" t="e">
        <f>F57/F55</f>
        <v>#DIV/0!</v>
      </c>
      <c r="G98" s="199" t="e">
        <f>G57/G55</f>
        <v>#DIV/0!</v>
      </c>
      <c r="H98" s="199" t="e">
        <f>H57/H55</f>
        <v>#DIV/0!</v>
      </c>
      <c r="I98" s="199" t="e">
        <f>I57/I55</f>
        <v>#DIV/0!</v>
      </c>
      <c r="J98" s="199" t="e">
        <f>J57/J55</f>
        <v>#DIV/0!</v>
      </c>
      <c r="K98" s="199"/>
      <c r="L98" s="199" t="e">
        <f>L57/L55</f>
        <v>#DIV/0!</v>
      </c>
      <c r="M98" s="199"/>
      <c r="N98" s="199"/>
      <c r="O98" s="199"/>
      <c r="P98" s="199"/>
      <c r="Q98" s="199"/>
      <c r="R98" s="199"/>
      <c r="S98" s="199" t="e">
        <f>S57/S55</f>
        <v>#DIV/0!</v>
      </c>
      <c r="T98" s="199" t="e">
        <f>T57/T55</f>
        <v>#DIV/0!</v>
      </c>
      <c r="U98" s="199" t="e">
        <f>U57/U55</f>
        <v>#DIV/0!</v>
      </c>
      <c r="V98" s="199" t="e">
        <f>V57/V55</f>
        <v>#DIV/0!</v>
      </c>
      <c r="W98" s="199" t="e">
        <f>W57/W55</f>
        <v>#DIV/0!</v>
      </c>
      <c r="X98" s="199"/>
      <c r="Y98" s="199" t="e">
        <f>Y57/Y55</f>
        <v>#DIV/0!</v>
      </c>
      <c r="Z98" s="199"/>
      <c r="AA98" s="199"/>
      <c r="AB98" s="199"/>
      <c r="AC98" s="199"/>
      <c r="AD98" s="199"/>
      <c r="AE98" s="199"/>
      <c r="AF98" s="199" t="e">
        <f>AF57/AF55</f>
        <v>#DIV/0!</v>
      </c>
      <c r="AG98" s="199" t="e">
        <f>AG57/AG55</f>
        <v>#DIV/0!</v>
      </c>
      <c r="AH98" s="199" t="e">
        <f>AH57/AH55</f>
        <v>#DIV/0!</v>
      </c>
      <c r="AI98" s="199" t="e">
        <f>AI57/AI55</f>
        <v>#DIV/0!</v>
      </c>
      <c r="AJ98" s="199" t="e">
        <f>AJ57/AJ55</f>
        <v>#DIV/0!</v>
      </c>
      <c r="AK98" s="199"/>
      <c r="AL98" s="199" t="e">
        <f>AL57/AL55</f>
        <v>#DIV/0!</v>
      </c>
      <c r="AM98" s="199"/>
      <c r="AN98" s="199"/>
      <c r="AO98" s="199"/>
      <c r="AP98" s="199"/>
      <c r="AQ98" s="199"/>
      <c r="AR98" s="199"/>
    </row>
    <row r="99" spans="4:44" x14ac:dyDescent="0.25"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</row>
    <row r="100" spans="4:44" x14ac:dyDescent="0.25">
      <c r="D100" s="201" t="s">
        <v>459</v>
      </c>
      <c r="E100" s="71"/>
      <c r="F100" s="212" t="str">
        <f ca="1">ADDRESS(CELL("row",CLAIMSDURN_Total!F60),CELL("col",CLAIMSDURN_Total!F60))</f>
        <v>$F$60</v>
      </c>
      <c r="G100" s="212" t="str">
        <f ca="1">ADDRESS(CELL("row",CLAIMSDURN_Total!G60),CELL("col",CLAIMSDURN_Total!G60))</f>
        <v>$G$60</v>
      </c>
      <c r="H100" s="212" t="str">
        <f ca="1">ADDRESS(CELL("row",CLAIMSDURN_Total!H60),CELL("col",CLAIMSDURN_Total!H60))</f>
        <v>$H$60</v>
      </c>
      <c r="I100" s="212" t="str">
        <f ca="1">ADDRESS(CELL("row",CLAIMSDURN_Total!I60),CELL("col",CLAIMSDURN_Total!I60))</f>
        <v>$I$60</v>
      </c>
      <c r="J100" s="212" t="str">
        <f ca="1">ADDRESS(CELL("row",CLAIMSDURN_Total!J60),CELL("col",CLAIMSDURN_Total!J60))</f>
        <v>$J$60</v>
      </c>
      <c r="K100" s="212"/>
      <c r="L100" s="212" t="str">
        <f ca="1">ADDRESS(CELL("row",CLAIMSDURN_Total!L60),CELL("col",CLAIMSDURN_Total!L60))</f>
        <v>$L$60</v>
      </c>
      <c r="M100" s="212"/>
      <c r="N100" s="212"/>
      <c r="O100" s="212"/>
      <c r="P100" s="212"/>
      <c r="Q100" s="212"/>
      <c r="R100" s="212"/>
      <c r="S100" s="212" t="str">
        <f ca="1">DISPUTES_Total!S100</f>
        <v>$F$60</v>
      </c>
      <c r="T100" s="212" t="str">
        <f ca="1">DISPUTES_Total!T100</f>
        <v>$G$60</v>
      </c>
      <c r="U100" s="212" t="str">
        <f ca="1">DISPUTES_Total!U100</f>
        <v>$H$60</v>
      </c>
      <c r="V100" s="212" t="str">
        <f ca="1">DISPUTES_Total!V100</f>
        <v>$I$60</v>
      </c>
      <c r="W100" s="212" t="str">
        <f ca="1">DISPUTES_Total!W100</f>
        <v>$J$60</v>
      </c>
      <c r="X100" s="212"/>
      <c r="Y100" s="212" t="str">
        <f ca="1">DISPUTES_Total!Y100</f>
        <v>$L$60</v>
      </c>
      <c r="Z100" s="212"/>
      <c r="AA100" s="212"/>
      <c r="AB100" s="212"/>
      <c r="AC100" s="212"/>
      <c r="AD100" s="212"/>
      <c r="AE100" s="212"/>
      <c r="AF100" s="212" t="str">
        <f ca="1">DISPUTES_Total!AF100</f>
        <v>$F$60</v>
      </c>
      <c r="AG100" s="212" t="str">
        <f ca="1">DISPUTES_Total!AG100</f>
        <v>$G$60</v>
      </c>
      <c r="AH100" s="212" t="str">
        <f ca="1">DISPUTES_Total!AH100</f>
        <v>$H$60</v>
      </c>
      <c r="AI100" s="212" t="str">
        <f ca="1">DISPUTES_Total!AI100</f>
        <v>$I$60</v>
      </c>
      <c r="AJ100" s="212" t="str">
        <f ca="1">DISPUTES_Total!AJ100</f>
        <v>$J$60</v>
      </c>
      <c r="AK100" s="212"/>
      <c r="AL100" s="212" t="str">
        <f ca="1">DISPUTES_Total!AL100</f>
        <v>$L$60</v>
      </c>
      <c r="AM100" s="212"/>
      <c r="AN100" s="212"/>
      <c r="AO100" s="212"/>
      <c r="AP100" s="212"/>
      <c r="AQ100" s="212"/>
      <c r="AR100" s="212"/>
    </row>
    <row r="101" spans="4:44" x14ac:dyDescent="0.25">
      <c r="D101" s="1" t="s">
        <v>502</v>
      </c>
      <c r="F101" s="210" t="e">
        <f ca="1">INDIRECT($A$4&amp;"!"&amp;F100)</f>
        <v>#DIV/0!</v>
      </c>
      <c r="G101" s="210" t="e">
        <f t="shared" ref="G101:L101" ca="1" si="45">INDIRECT($A$4&amp;"!"&amp;G100)</f>
        <v>#DIV/0!</v>
      </c>
      <c r="H101" s="210" t="e">
        <f t="shared" ca="1" si="45"/>
        <v>#DIV/0!</v>
      </c>
      <c r="I101" s="210" t="e">
        <f t="shared" ca="1" si="45"/>
        <v>#DIV/0!</v>
      </c>
      <c r="J101" s="210" t="e">
        <f t="shared" ca="1" si="45"/>
        <v>#DIV/0!</v>
      </c>
      <c r="K101" s="210"/>
      <c r="L101" s="210" t="e">
        <f t="shared" ca="1" si="45"/>
        <v>#DIV/0!</v>
      </c>
      <c r="M101" s="210"/>
      <c r="N101" s="210"/>
      <c r="O101" s="210"/>
      <c r="P101" s="210"/>
      <c r="Q101" s="210"/>
      <c r="R101" s="210"/>
      <c r="S101" s="210" t="e">
        <f t="shared" ref="S101:AL101" ca="1" si="46">INDIRECT($A$4&amp;"!"&amp;S100)</f>
        <v>#DIV/0!</v>
      </c>
      <c r="T101" s="210" t="e">
        <f t="shared" ca="1" si="46"/>
        <v>#DIV/0!</v>
      </c>
      <c r="U101" s="210" t="e">
        <f t="shared" ca="1" si="46"/>
        <v>#DIV/0!</v>
      </c>
      <c r="V101" s="210" t="e">
        <f t="shared" ca="1" si="46"/>
        <v>#DIV/0!</v>
      </c>
      <c r="W101" s="210" t="e">
        <f t="shared" ca="1" si="46"/>
        <v>#DIV/0!</v>
      </c>
      <c r="X101" s="210"/>
      <c r="Y101" s="210" t="e">
        <f t="shared" ca="1" si="46"/>
        <v>#DIV/0!</v>
      </c>
      <c r="Z101" s="210"/>
      <c r="AA101" s="210"/>
      <c r="AB101" s="210"/>
      <c r="AC101" s="210"/>
      <c r="AD101" s="210"/>
      <c r="AE101" s="210"/>
      <c r="AF101" s="210" t="e">
        <f t="shared" ca="1" si="46"/>
        <v>#DIV/0!</v>
      </c>
      <c r="AG101" s="210" t="e">
        <f t="shared" ca="1" si="46"/>
        <v>#DIV/0!</v>
      </c>
      <c r="AH101" s="210" t="e">
        <f t="shared" ca="1" si="46"/>
        <v>#DIV/0!</v>
      </c>
      <c r="AI101" s="210" t="e">
        <f t="shared" ca="1" si="46"/>
        <v>#DIV/0!</v>
      </c>
      <c r="AJ101" s="210" t="e">
        <f t="shared" ca="1" si="46"/>
        <v>#DIV/0!</v>
      </c>
      <c r="AK101" s="210"/>
      <c r="AL101" s="210" t="e">
        <f t="shared" ca="1" si="46"/>
        <v>#DIV/0!</v>
      </c>
      <c r="AM101" s="210"/>
      <c r="AN101" s="210"/>
      <c r="AO101" s="210"/>
      <c r="AP101" s="210"/>
      <c r="AQ101" s="210"/>
      <c r="AR101" s="210"/>
    </row>
    <row r="102" spans="4:44" x14ac:dyDescent="0.25">
      <c r="D102" s="1" t="s">
        <v>518</v>
      </c>
      <c r="F102" s="209" t="e">
        <f>F44/F16*1000</f>
        <v>#DIV/0!</v>
      </c>
      <c r="G102" s="209" t="e">
        <f t="shared" ref="G102:L102" si="47">G44/G16*1000</f>
        <v>#DIV/0!</v>
      </c>
      <c r="H102" s="209" t="e">
        <f t="shared" si="47"/>
        <v>#DIV/0!</v>
      </c>
      <c r="I102" s="209" t="e">
        <f t="shared" si="47"/>
        <v>#DIV/0!</v>
      </c>
      <c r="J102" s="209" t="e">
        <f t="shared" si="47"/>
        <v>#DIV/0!</v>
      </c>
      <c r="K102" s="209"/>
      <c r="L102" s="209" t="e">
        <f t="shared" si="47"/>
        <v>#DIV/0!</v>
      </c>
      <c r="M102" s="209"/>
      <c r="N102" s="209"/>
      <c r="O102" s="209"/>
      <c r="P102" s="209"/>
      <c r="Q102" s="209"/>
      <c r="R102" s="209"/>
      <c r="S102" s="209" t="e">
        <f>S44/S16*1000</f>
        <v>#DIV/0!</v>
      </c>
      <c r="T102" s="209" t="e">
        <f>T44/T16*1000</f>
        <v>#DIV/0!</v>
      </c>
      <c r="U102" s="209" t="e">
        <f>U44/U16*1000</f>
        <v>#DIV/0!</v>
      </c>
      <c r="V102" s="209" t="e">
        <f>V44/V16*1000</f>
        <v>#DIV/0!</v>
      </c>
      <c r="W102" s="209" t="e">
        <f>W44/W16*1000</f>
        <v>#DIV/0!</v>
      </c>
      <c r="X102" s="209"/>
      <c r="Y102" s="209" t="e">
        <f>Y44/Y16*1000</f>
        <v>#DIV/0!</v>
      </c>
      <c r="Z102" s="209"/>
      <c r="AA102" s="209"/>
      <c r="AB102" s="209"/>
      <c r="AC102" s="209"/>
      <c r="AD102" s="209"/>
      <c r="AE102" s="209"/>
      <c r="AF102" s="209" t="e">
        <f>AF44/AF16*1000</f>
        <v>#DIV/0!</v>
      </c>
      <c r="AG102" s="209" t="e">
        <f>AG44/AG16*1000</f>
        <v>#DIV/0!</v>
      </c>
      <c r="AH102" s="209" t="e">
        <f>AH44/AH16*1000</f>
        <v>#DIV/0!</v>
      </c>
      <c r="AI102" s="209" t="e">
        <f>AI44/AI16*1000</f>
        <v>#DIV/0!</v>
      </c>
      <c r="AJ102" s="209" t="e">
        <f>AJ44/AJ16*1000</f>
        <v>#DIV/0!</v>
      </c>
      <c r="AK102" s="209"/>
      <c r="AL102" s="209" t="e">
        <f>AL44/AL16*1000</f>
        <v>#DIV/0!</v>
      </c>
      <c r="AM102" s="209"/>
      <c r="AN102" s="209"/>
      <c r="AO102" s="209"/>
      <c r="AP102" s="209"/>
      <c r="AQ102" s="209"/>
      <c r="AR102" s="209"/>
    </row>
    <row r="103" spans="4:44" x14ac:dyDescent="0.25">
      <c r="D103" s="1" t="s">
        <v>503</v>
      </c>
      <c r="F103" s="204" t="e">
        <f ca="1">F102/F101</f>
        <v>#DIV/0!</v>
      </c>
      <c r="G103" s="204" t="e">
        <f ca="1">G102/G101</f>
        <v>#DIV/0!</v>
      </c>
      <c r="H103" s="204" t="e">
        <f ca="1">H102/H101</f>
        <v>#DIV/0!</v>
      </c>
      <c r="I103" s="204" t="e">
        <f ca="1">I102/I101</f>
        <v>#DIV/0!</v>
      </c>
      <c r="J103" s="204" t="e">
        <f ca="1">J102/J101</f>
        <v>#DIV/0!</v>
      </c>
      <c r="K103" s="204"/>
      <c r="L103" s="204" t="e">
        <f ca="1">L102/L101</f>
        <v>#DIV/0!</v>
      </c>
      <c r="M103" s="204"/>
      <c r="N103" s="204"/>
      <c r="O103" s="204"/>
      <c r="P103" s="204"/>
      <c r="Q103" s="204"/>
      <c r="R103" s="204"/>
      <c r="S103" s="204" t="e">
        <f ca="1">S102/S101</f>
        <v>#DIV/0!</v>
      </c>
      <c r="T103" s="204" t="e">
        <f ca="1">T102/T101</f>
        <v>#DIV/0!</v>
      </c>
      <c r="U103" s="204" t="e">
        <f ca="1">U102/U101</f>
        <v>#DIV/0!</v>
      </c>
      <c r="V103" s="204" t="e">
        <f ca="1">V102/V101</f>
        <v>#DIV/0!</v>
      </c>
      <c r="W103" s="204" t="e">
        <f ca="1">W102/W101</f>
        <v>#DIV/0!</v>
      </c>
      <c r="X103" s="204"/>
      <c r="Y103" s="204" t="e">
        <f ca="1">Y102/Y101</f>
        <v>#DIV/0!</v>
      </c>
      <c r="Z103" s="204"/>
      <c r="AA103" s="204"/>
      <c r="AB103" s="204"/>
      <c r="AC103" s="204"/>
      <c r="AD103" s="204"/>
      <c r="AE103" s="204"/>
      <c r="AF103" s="204" t="e">
        <f ca="1">AF102/AF101</f>
        <v>#DIV/0!</v>
      </c>
      <c r="AG103" s="204" t="e">
        <f ca="1">AG102/AG101</f>
        <v>#DIV/0!</v>
      </c>
      <c r="AH103" s="204" t="e">
        <f ca="1">AH102/AH101</f>
        <v>#DIV/0!</v>
      </c>
      <c r="AI103" s="204" t="e">
        <f ca="1">AI102/AI101</f>
        <v>#DIV/0!</v>
      </c>
      <c r="AJ103" s="204" t="e">
        <f ca="1">AJ102/AJ101</f>
        <v>#DIV/0!</v>
      </c>
      <c r="AK103" s="204"/>
      <c r="AL103" s="204" t="e">
        <f ca="1">AL102/AL101</f>
        <v>#DIV/0!</v>
      </c>
      <c r="AM103" s="204"/>
      <c r="AN103" s="204"/>
      <c r="AO103" s="204"/>
      <c r="AP103" s="204"/>
      <c r="AQ103" s="204"/>
      <c r="AR103" s="204"/>
    </row>
    <row r="104" spans="4:44" x14ac:dyDescent="0.25"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</row>
    <row r="105" spans="4:44" x14ac:dyDescent="0.25">
      <c r="D105" s="200" t="s">
        <v>438</v>
      </c>
    </row>
    <row r="106" spans="4:44" x14ac:dyDescent="0.25">
      <c r="D106" s="1" t="s">
        <v>519</v>
      </c>
      <c r="F106" s="204" t="e">
        <f>F21/(F14+F16)</f>
        <v>#DIV/0!</v>
      </c>
      <c r="G106" s="204" t="e">
        <f t="shared" ref="G106:AL106" si="48">G21/(G14+G16)</f>
        <v>#DIV/0!</v>
      </c>
      <c r="H106" s="204" t="e">
        <f t="shared" si="48"/>
        <v>#DIV/0!</v>
      </c>
      <c r="I106" s="204" t="e">
        <f t="shared" si="48"/>
        <v>#DIV/0!</v>
      </c>
      <c r="J106" s="204" t="e">
        <f t="shared" si="48"/>
        <v>#DIV/0!</v>
      </c>
      <c r="K106" s="204"/>
      <c r="L106" s="204" t="e">
        <f t="shared" si="48"/>
        <v>#DIV/0!</v>
      </c>
      <c r="M106" s="204"/>
      <c r="N106" s="204"/>
      <c r="O106" s="204"/>
      <c r="P106" s="204"/>
      <c r="Q106" s="204"/>
      <c r="R106" s="204"/>
      <c r="S106" s="204" t="e">
        <f t="shared" si="48"/>
        <v>#DIV/0!</v>
      </c>
      <c r="T106" s="204" t="e">
        <f t="shared" si="48"/>
        <v>#DIV/0!</v>
      </c>
      <c r="U106" s="204" t="e">
        <f t="shared" si="48"/>
        <v>#DIV/0!</v>
      </c>
      <c r="V106" s="204" t="e">
        <f t="shared" si="48"/>
        <v>#DIV/0!</v>
      </c>
      <c r="W106" s="204" t="e">
        <f t="shared" si="48"/>
        <v>#DIV/0!</v>
      </c>
      <c r="X106" s="204"/>
      <c r="Y106" s="204" t="e">
        <f t="shared" si="48"/>
        <v>#DIV/0!</v>
      </c>
      <c r="Z106" s="204"/>
      <c r="AA106" s="204"/>
      <c r="AB106" s="204"/>
      <c r="AC106" s="204"/>
      <c r="AD106" s="204"/>
      <c r="AE106" s="204"/>
      <c r="AF106" s="204" t="e">
        <f t="shared" si="48"/>
        <v>#DIV/0!</v>
      </c>
      <c r="AG106" s="204" t="e">
        <f t="shared" si="48"/>
        <v>#DIV/0!</v>
      </c>
      <c r="AH106" s="204" t="e">
        <f t="shared" si="48"/>
        <v>#DIV/0!</v>
      </c>
      <c r="AI106" s="204" t="e">
        <f t="shared" si="48"/>
        <v>#DIV/0!</v>
      </c>
      <c r="AJ106" s="204" t="e">
        <f t="shared" si="48"/>
        <v>#DIV/0!</v>
      </c>
      <c r="AK106" s="204"/>
      <c r="AL106" s="204" t="e">
        <f t="shared" si="48"/>
        <v>#DIV/0!</v>
      </c>
      <c r="AM106" s="204"/>
      <c r="AN106" s="204"/>
      <c r="AO106" s="204"/>
      <c r="AP106" s="204"/>
      <c r="AQ106" s="204"/>
      <c r="AR106" s="204"/>
    </row>
  </sheetData>
  <sheetProtection algorithmName="SHA-256" hashValue="z+sQWMIcUlYPh9po1g9A3slLlU1LKkUuqLaOVyj1RPs=" saltValue="IHNpB3v+M4xvpadkeE+quw==" spinCount="100000" sheet="1" objects="1" scenarios="1"/>
  <mergeCells count="15">
    <mergeCell ref="AF8:AR8"/>
    <mergeCell ref="AF9:AG9"/>
    <mergeCell ref="AH9:AJ9"/>
    <mergeCell ref="F8:R8"/>
    <mergeCell ref="S8:AE8"/>
    <mergeCell ref="S9:T9"/>
    <mergeCell ref="U9:W9"/>
    <mergeCell ref="F9:G9"/>
    <mergeCell ref="H9:J9"/>
    <mergeCell ref="M9:O9"/>
    <mergeCell ref="Q9:R9"/>
    <mergeCell ref="Z9:AB9"/>
    <mergeCell ref="AD9:AE9"/>
    <mergeCell ref="AM9:AO9"/>
    <mergeCell ref="AQ9:AR9"/>
  </mergeCells>
  <conditionalFormatting sqref="F39">
    <cfRule type="expression" dxfId="19633" priority="991">
      <formula>NOT(F39=0)</formula>
    </cfRule>
  </conditionalFormatting>
  <conditionalFormatting sqref="H39">
    <cfRule type="expression" dxfId="19632" priority="990">
      <formula>NOT(H39=0)</formula>
    </cfRule>
  </conditionalFormatting>
  <conditionalFormatting sqref="L39">
    <cfRule type="expression" dxfId="19631" priority="989">
      <formula>NOT(L39=0)</formula>
    </cfRule>
  </conditionalFormatting>
  <conditionalFormatting sqref="K39 M39 P39 R39">
    <cfRule type="expression" dxfId="19630" priority="935">
      <formula>NOT(K39=0)</formula>
    </cfRule>
  </conditionalFormatting>
  <conditionalFormatting sqref="I39:J39">
    <cfRule type="expression" dxfId="19629" priority="893">
      <formula>NOT(I39=0)</formula>
    </cfRule>
  </conditionalFormatting>
  <conditionalFormatting sqref="G39">
    <cfRule type="expression" dxfId="19628" priority="863">
      <formula>NOT(G39=0)</formula>
    </cfRule>
  </conditionalFormatting>
  <conditionalFormatting sqref="I67:J67">
    <cfRule type="expression" dxfId="19627" priority="649">
      <formula>NOT(I67=0)</formula>
    </cfRule>
  </conditionalFormatting>
  <conditionalFormatting sqref="F67">
    <cfRule type="expression" dxfId="19626" priority="661">
      <formula>NOT(F67=0)</formula>
    </cfRule>
  </conditionalFormatting>
  <conditionalFormatting sqref="H67">
    <cfRule type="expression" dxfId="19625" priority="660">
      <formula>NOT(H67=0)</formula>
    </cfRule>
  </conditionalFormatting>
  <conditionalFormatting sqref="L67">
    <cfRule type="expression" dxfId="19624" priority="659">
      <formula>NOT(L67=0)</formula>
    </cfRule>
  </conditionalFormatting>
  <conditionalFormatting sqref="K67 M67 P67 R67">
    <cfRule type="expression" dxfId="19623" priority="658">
      <formula>NOT(K67=0)</formula>
    </cfRule>
  </conditionalFormatting>
  <conditionalFormatting sqref="G67">
    <cfRule type="expression" dxfId="19622" priority="640">
      <formula>NOT(G67=0)</formula>
    </cfRule>
  </conditionalFormatting>
  <conditionalFormatting sqref="S39">
    <cfRule type="expression" dxfId="19621" priority="296">
      <formula>NOT(S39=0)</formula>
    </cfRule>
  </conditionalFormatting>
  <conditionalFormatting sqref="U39">
    <cfRule type="expression" dxfId="19620" priority="295">
      <formula>NOT(U39=0)</formula>
    </cfRule>
  </conditionalFormatting>
  <conditionalFormatting sqref="Y39">
    <cfRule type="expression" dxfId="19619" priority="294">
      <formula>NOT(Y39=0)</formula>
    </cfRule>
  </conditionalFormatting>
  <conditionalFormatting sqref="X39 Z39 AC39 AE39">
    <cfRule type="expression" dxfId="19618" priority="293">
      <formula>NOT(X39=0)</formula>
    </cfRule>
  </conditionalFormatting>
  <conditionalFormatting sqref="V39:W39">
    <cfRule type="expression" dxfId="19617" priority="284">
      <formula>NOT(V39=0)</formula>
    </cfRule>
  </conditionalFormatting>
  <conditionalFormatting sqref="T39">
    <cfRule type="expression" dxfId="19616" priority="275">
      <formula>NOT(T39=0)</formula>
    </cfRule>
  </conditionalFormatting>
  <conditionalFormatting sqref="V67:W67">
    <cfRule type="expression" dxfId="19615" priority="227">
      <formula>NOT(V67=0)</formula>
    </cfRule>
  </conditionalFormatting>
  <conditionalFormatting sqref="S67">
    <cfRule type="expression" dxfId="19614" priority="239">
      <formula>NOT(S67=0)</formula>
    </cfRule>
  </conditionalFormatting>
  <conditionalFormatting sqref="U67">
    <cfRule type="expression" dxfId="19613" priority="238">
      <formula>NOT(U67=0)</formula>
    </cfRule>
  </conditionalFormatting>
  <conditionalFormatting sqref="Y67">
    <cfRule type="expression" dxfId="19612" priority="237">
      <formula>NOT(Y67=0)</formula>
    </cfRule>
  </conditionalFormatting>
  <conditionalFormatting sqref="X67 Z67 AC67 AE67">
    <cfRule type="expression" dxfId="19611" priority="236">
      <formula>NOT(X67=0)</formula>
    </cfRule>
  </conditionalFormatting>
  <conditionalFormatting sqref="T67">
    <cfRule type="expression" dxfId="19610" priority="218">
      <formula>NOT(T67=0)</formula>
    </cfRule>
  </conditionalFormatting>
  <conditionalFormatting sqref="AF39">
    <cfRule type="expression" dxfId="19609" priority="172">
      <formula>NOT(AF39=0)</formula>
    </cfRule>
  </conditionalFormatting>
  <conditionalFormatting sqref="AH39">
    <cfRule type="expression" dxfId="19608" priority="171">
      <formula>NOT(AH39=0)</formula>
    </cfRule>
  </conditionalFormatting>
  <conditionalFormatting sqref="AL39">
    <cfRule type="expression" dxfId="19607" priority="170">
      <formula>NOT(AL39=0)</formula>
    </cfRule>
  </conditionalFormatting>
  <conditionalFormatting sqref="AK39 AM39 AP39 AR39">
    <cfRule type="expression" dxfId="19606" priority="169">
      <formula>NOT(AK39=0)</formula>
    </cfRule>
  </conditionalFormatting>
  <conditionalFormatting sqref="AI39:AJ39">
    <cfRule type="expression" dxfId="19605" priority="160">
      <formula>NOT(AI39=0)</formula>
    </cfRule>
  </conditionalFormatting>
  <conditionalFormatting sqref="AG39">
    <cfRule type="expression" dxfId="19604" priority="151">
      <formula>NOT(AG39=0)</formula>
    </cfRule>
  </conditionalFormatting>
  <conditionalFormatting sqref="AI67:AJ67">
    <cfRule type="expression" dxfId="19603" priority="103">
      <formula>NOT(AI67=0)</formula>
    </cfRule>
  </conditionalFormatting>
  <conditionalFormatting sqref="AF67">
    <cfRule type="expression" dxfId="19602" priority="115">
      <formula>NOT(AF67=0)</formula>
    </cfRule>
  </conditionalFormatting>
  <conditionalFormatting sqref="AH67">
    <cfRule type="expression" dxfId="19601" priority="114">
      <formula>NOT(AH67=0)</formula>
    </cfRule>
  </conditionalFormatting>
  <conditionalFormatting sqref="AL67">
    <cfRule type="expression" dxfId="19600" priority="113">
      <formula>NOT(AL67=0)</formula>
    </cfRule>
  </conditionalFormatting>
  <conditionalFormatting sqref="AK67 AM67 AP67 AR67">
    <cfRule type="expression" dxfId="19599" priority="112">
      <formula>NOT(AK67=0)</formula>
    </cfRule>
  </conditionalFormatting>
  <conditionalFormatting sqref="AG67">
    <cfRule type="expression" dxfId="19598" priority="94">
      <formula>NOT(AG67=0)</formula>
    </cfRule>
  </conditionalFormatting>
  <conditionalFormatting sqref="N39:O39">
    <cfRule type="expression" dxfId="19597" priority="72">
      <formula>NOT(N39=0)</formula>
    </cfRule>
  </conditionalFormatting>
  <conditionalFormatting sqref="N67:O67">
    <cfRule type="expression" dxfId="19596" priority="71">
      <formula>NOT(N67=0)</formula>
    </cfRule>
  </conditionalFormatting>
  <conditionalFormatting sqref="Q39">
    <cfRule type="expression" dxfId="19595" priority="70">
      <formula>NOT(Q39=0)</formula>
    </cfRule>
  </conditionalFormatting>
  <conditionalFormatting sqref="Q67">
    <cfRule type="expression" dxfId="19594" priority="69">
      <formula>NOT(Q67=0)</formula>
    </cfRule>
  </conditionalFormatting>
  <conditionalFormatting sqref="AA39:AB39">
    <cfRule type="expression" dxfId="19593" priority="68">
      <formula>NOT(AA39=0)</formula>
    </cfRule>
  </conditionalFormatting>
  <conditionalFormatting sqref="AA67:AB67">
    <cfRule type="expression" dxfId="19592" priority="67">
      <formula>NOT(AA67=0)</formula>
    </cfRule>
  </conditionalFormatting>
  <conditionalFormatting sqref="AD39">
    <cfRule type="expression" dxfId="19591" priority="66">
      <formula>NOT(AD39=0)</formula>
    </cfRule>
  </conditionalFormatting>
  <conditionalFormatting sqref="AD67">
    <cfRule type="expression" dxfId="19590" priority="65">
      <formula>NOT(AD67=0)</formula>
    </cfRule>
  </conditionalFormatting>
  <conditionalFormatting sqref="AN39:AO39">
    <cfRule type="expression" dxfId="19589" priority="64">
      <formula>NOT(AN39=0)</formula>
    </cfRule>
  </conditionalFormatting>
  <conditionalFormatting sqref="AN67:AO67">
    <cfRule type="expression" dxfId="19588" priority="63">
      <formula>NOT(AN67=0)</formula>
    </cfRule>
  </conditionalFormatting>
  <conditionalFormatting sqref="AQ39">
    <cfRule type="expression" dxfId="19587" priority="62">
      <formula>NOT(AQ39=0)</formula>
    </cfRule>
  </conditionalFormatting>
  <conditionalFormatting sqref="AQ67">
    <cfRule type="expression" dxfId="19586" priority="61">
      <formula>NOT(AQ67=0)</formula>
    </cfRule>
  </conditionalFormatting>
  <conditionalFormatting sqref="F14">
    <cfRule type="expression" dxfId="2603" priority="2826" stopIfTrue="1">
      <formula>LEN(TRIM($F$14))=0</formula>
    </cfRule>
  </conditionalFormatting>
  <conditionalFormatting sqref="G14">
    <cfRule type="expression" dxfId="2602" priority="2827" stopIfTrue="1">
      <formula>LEN(TRIM($G$14))=0</formula>
    </cfRule>
  </conditionalFormatting>
  <conditionalFormatting sqref="H14">
    <cfRule type="expression" dxfId="2601" priority="2828" stopIfTrue="1">
      <formula>LEN(TRIM($H$14))=0</formula>
    </cfRule>
  </conditionalFormatting>
  <conditionalFormatting sqref="I14">
    <cfRule type="expression" dxfId="2600" priority="2829" stopIfTrue="1">
      <formula>LEN(TRIM($I$14))=0</formula>
    </cfRule>
  </conditionalFormatting>
  <conditionalFormatting sqref="J14">
    <cfRule type="expression" dxfId="2599" priority="2830" stopIfTrue="1">
      <formula>LEN(TRIM($J$14))=0</formula>
    </cfRule>
  </conditionalFormatting>
  <conditionalFormatting sqref="L14">
    <cfRule type="expression" dxfId="2598" priority="2831" stopIfTrue="1">
      <formula>LEN(TRIM($L$14))=0</formula>
    </cfRule>
  </conditionalFormatting>
  <conditionalFormatting sqref="S14">
    <cfRule type="expression" dxfId="2597" priority="2832" stopIfTrue="1">
      <formula>LEN(TRIM($S$14))=0</formula>
    </cfRule>
  </conditionalFormatting>
  <conditionalFormatting sqref="T14">
    <cfRule type="expression" dxfId="2596" priority="2833" stopIfTrue="1">
      <formula>LEN(TRIM($T$14))=0</formula>
    </cfRule>
  </conditionalFormatting>
  <conditionalFormatting sqref="U14">
    <cfRule type="expression" dxfId="2595" priority="2834" stopIfTrue="1">
      <formula>LEN(TRIM($U$14))=0</formula>
    </cfRule>
  </conditionalFormatting>
  <conditionalFormatting sqref="V14">
    <cfRule type="expression" dxfId="2594" priority="2835" stopIfTrue="1">
      <formula>LEN(TRIM($V$14))=0</formula>
    </cfRule>
  </conditionalFormatting>
  <conditionalFormatting sqref="W14">
    <cfRule type="expression" dxfId="2593" priority="2836" stopIfTrue="1">
      <formula>LEN(TRIM($W$14))=0</formula>
    </cfRule>
  </conditionalFormatting>
  <conditionalFormatting sqref="Y14">
    <cfRule type="expression" dxfId="2592" priority="2837" stopIfTrue="1">
      <formula>LEN(TRIM($Y$14))=0</formula>
    </cfRule>
  </conditionalFormatting>
  <conditionalFormatting sqref="AF14">
    <cfRule type="expression" dxfId="2591" priority="2838" stopIfTrue="1">
      <formula>LEN(TRIM($AF$14))=0</formula>
    </cfRule>
  </conditionalFormatting>
  <conditionalFormatting sqref="AG14">
    <cfRule type="expression" dxfId="2590" priority="2839" stopIfTrue="1">
      <formula>LEN(TRIM($AG$14))=0</formula>
    </cfRule>
  </conditionalFormatting>
  <conditionalFormatting sqref="AH14">
    <cfRule type="expression" dxfId="2589" priority="2840" stopIfTrue="1">
      <formula>LEN(TRIM($AH$14))=0</formula>
    </cfRule>
  </conditionalFormatting>
  <conditionalFormatting sqref="AI14">
    <cfRule type="expression" dxfId="2588" priority="2841" stopIfTrue="1">
      <formula>LEN(TRIM($AI$14))=0</formula>
    </cfRule>
  </conditionalFormatting>
  <conditionalFormatting sqref="AJ14">
    <cfRule type="expression" dxfId="2587" priority="2842" stopIfTrue="1">
      <formula>LEN(TRIM($AJ$14))=0</formula>
    </cfRule>
  </conditionalFormatting>
  <conditionalFormatting sqref="AL14">
    <cfRule type="expression" dxfId="2586" priority="2843" stopIfTrue="1">
      <formula>LEN(TRIM($AL$14))=0</formula>
    </cfRule>
  </conditionalFormatting>
  <conditionalFormatting sqref="F17">
    <cfRule type="expression" dxfId="2585" priority="2844" stopIfTrue="1">
      <formula>LEN(TRIM($F$17))=0</formula>
    </cfRule>
  </conditionalFormatting>
  <conditionalFormatting sqref="G17">
    <cfRule type="expression" dxfId="2584" priority="2845" stopIfTrue="1">
      <formula>LEN(TRIM($G$17))=0</formula>
    </cfRule>
  </conditionalFormatting>
  <conditionalFormatting sqref="H17">
    <cfRule type="expression" dxfId="2583" priority="2846" stopIfTrue="1">
      <formula>LEN(TRIM($H$17))=0</formula>
    </cfRule>
  </conditionalFormatting>
  <conditionalFormatting sqref="I17">
    <cfRule type="expression" dxfId="2582" priority="2847" stopIfTrue="1">
      <formula>LEN(TRIM($I$17))=0</formula>
    </cfRule>
  </conditionalFormatting>
  <conditionalFormatting sqref="J17">
    <cfRule type="expression" dxfId="2581" priority="2848" stopIfTrue="1">
      <formula>LEN(TRIM($J$17))=0</formula>
    </cfRule>
  </conditionalFormatting>
  <conditionalFormatting sqref="F18">
    <cfRule type="expression" dxfId="2580" priority="2849" stopIfTrue="1">
      <formula>LEN(TRIM($F$18))=0</formula>
    </cfRule>
  </conditionalFormatting>
  <conditionalFormatting sqref="G18">
    <cfRule type="expression" dxfId="2579" priority="2850" stopIfTrue="1">
      <formula>LEN(TRIM($G$18))=0</formula>
    </cfRule>
  </conditionalFormatting>
  <conditionalFormatting sqref="H18">
    <cfRule type="expression" dxfId="2578" priority="2851" stopIfTrue="1">
      <formula>LEN(TRIM($H$18))=0</formula>
    </cfRule>
  </conditionalFormatting>
  <conditionalFormatting sqref="I18">
    <cfRule type="expression" dxfId="2577" priority="2852" stopIfTrue="1">
      <formula>LEN(TRIM($I$18))=0</formula>
    </cfRule>
  </conditionalFormatting>
  <conditionalFormatting sqref="J18">
    <cfRule type="expression" dxfId="2576" priority="2853" stopIfTrue="1">
      <formula>LEN(TRIM($J$18))=0</formula>
    </cfRule>
  </conditionalFormatting>
  <conditionalFormatting sqref="F19">
    <cfRule type="expression" dxfId="2575" priority="2854" stopIfTrue="1">
      <formula>LEN(TRIM($F$19))=0</formula>
    </cfRule>
  </conditionalFormatting>
  <conditionalFormatting sqref="G19">
    <cfRule type="expression" dxfId="2574" priority="2855" stopIfTrue="1">
      <formula>LEN(TRIM($G$19))=0</formula>
    </cfRule>
  </conditionalFormatting>
  <conditionalFormatting sqref="H19">
    <cfRule type="expression" dxfId="2573" priority="2856" stopIfTrue="1">
      <formula>LEN(TRIM($H$19))=0</formula>
    </cfRule>
  </conditionalFormatting>
  <conditionalFormatting sqref="I19">
    <cfRule type="expression" dxfId="2572" priority="2857" stopIfTrue="1">
      <formula>LEN(TRIM($I$19))=0</formula>
    </cfRule>
  </conditionalFormatting>
  <conditionalFormatting sqref="J19">
    <cfRule type="expression" dxfId="2571" priority="2858" stopIfTrue="1">
      <formula>LEN(TRIM($J$19))=0</formula>
    </cfRule>
  </conditionalFormatting>
  <conditionalFormatting sqref="F20">
    <cfRule type="expression" dxfId="2570" priority="2859" stopIfTrue="1">
      <formula>LEN(TRIM($F$20))=0</formula>
    </cfRule>
  </conditionalFormatting>
  <conditionalFormatting sqref="G20">
    <cfRule type="expression" dxfId="2569" priority="2860" stopIfTrue="1">
      <formula>LEN(TRIM($G$20))=0</formula>
    </cfRule>
  </conditionalFormatting>
  <conditionalFormatting sqref="H20">
    <cfRule type="expression" dxfId="2568" priority="2861" stopIfTrue="1">
      <formula>LEN(TRIM($H$20))=0</formula>
    </cfRule>
  </conditionalFormatting>
  <conditionalFormatting sqref="I20">
    <cfRule type="expression" dxfId="2567" priority="2862" stopIfTrue="1">
      <formula>LEN(TRIM($I$20))=0</formula>
    </cfRule>
  </conditionalFormatting>
  <conditionalFormatting sqref="J20">
    <cfRule type="expression" dxfId="2566" priority="2863" stopIfTrue="1">
      <formula>LEN(TRIM($J$20))=0</formula>
    </cfRule>
  </conditionalFormatting>
  <conditionalFormatting sqref="L17">
    <cfRule type="expression" dxfId="2565" priority="2864" stopIfTrue="1">
      <formula>LEN(TRIM($L$17))=0</formula>
    </cfRule>
  </conditionalFormatting>
  <conditionalFormatting sqref="L18">
    <cfRule type="expression" dxfId="2564" priority="2865" stopIfTrue="1">
      <formula>LEN(TRIM($L$18))=0</formula>
    </cfRule>
  </conditionalFormatting>
  <conditionalFormatting sqref="L19">
    <cfRule type="expression" dxfId="2563" priority="2866" stopIfTrue="1">
      <formula>LEN(TRIM($L$19))=0</formula>
    </cfRule>
  </conditionalFormatting>
  <conditionalFormatting sqref="L20">
    <cfRule type="expression" dxfId="2562" priority="2867" stopIfTrue="1">
      <formula>LEN(TRIM($L$20))=0</formula>
    </cfRule>
  </conditionalFormatting>
  <conditionalFormatting sqref="S17">
    <cfRule type="expression" dxfId="2561" priority="2868" stopIfTrue="1">
      <formula>LEN(TRIM($S$17))=0</formula>
    </cfRule>
  </conditionalFormatting>
  <conditionalFormatting sqref="T17">
    <cfRule type="expression" dxfId="2560" priority="2869" stopIfTrue="1">
      <formula>LEN(TRIM($T$17))=0</formula>
    </cfRule>
  </conditionalFormatting>
  <conditionalFormatting sqref="U17">
    <cfRule type="expression" dxfId="2559" priority="2870" stopIfTrue="1">
      <formula>LEN(TRIM($U$17))=0</formula>
    </cfRule>
  </conditionalFormatting>
  <conditionalFormatting sqref="V17">
    <cfRule type="expression" dxfId="2558" priority="2871" stopIfTrue="1">
      <formula>LEN(TRIM($V$17))=0</formula>
    </cfRule>
  </conditionalFormatting>
  <conditionalFormatting sqref="W17">
    <cfRule type="expression" dxfId="2557" priority="2872" stopIfTrue="1">
      <formula>LEN(TRIM($W$17))=0</formula>
    </cfRule>
  </conditionalFormatting>
  <conditionalFormatting sqref="S18">
    <cfRule type="expression" dxfId="2556" priority="2873" stopIfTrue="1">
      <formula>LEN(TRIM($S$18))=0</formula>
    </cfRule>
  </conditionalFormatting>
  <conditionalFormatting sqref="T18">
    <cfRule type="expression" dxfId="2555" priority="2874" stopIfTrue="1">
      <formula>LEN(TRIM($T$18))=0</formula>
    </cfRule>
  </conditionalFormatting>
  <conditionalFormatting sqref="U18">
    <cfRule type="expression" dxfId="2554" priority="2875" stopIfTrue="1">
      <formula>LEN(TRIM($U$18))=0</formula>
    </cfRule>
  </conditionalFormatting>
  <conditionalFormatting sqref="V18">
    <cfRule type="expression" dxfId="2553" priority="2876" stopIfTrue="1">
      <formula>LEN(TRIM($V$18))=0</formula>
    </cfRule>
  </conditionalFormatting>
  <conditionalFormatting sqref="W18">
    <cfRule type="expression" dxfId="2552" priority="2877" stopIfTrue="1">
      <formula>LEN(TRIM($W$18))=0</formula>
    </cfRule>
  </conditionalFormatting>
  <conditionalFormatting sqref="S19">
    <cfRule type="expression" dxfId="2551" priority="2878" stopIfTrue="1">
      <formula>LEN(TRIM($S$19))=0</formula>
    </cfRule>
  </conditionalFormatting>
  <conditionalFormatting sqref="T19">
    <cfRule type="expression" dxfId="2550" priority="2879" stopIfTrue="1">
      <formula>LEN(TRIM($T$19))=0</formula>
    </cfRule>
  </conditionalFormatting>
  <conditionalFormatting sqref="U19">
    <cfRule type="expression" dxfId="2549" priority="2880" stopIfTrue="1">
      <formula>LEN(TRIM($U$19))=0</formula>
    </cfRule>
  </conditionalFormatting>
  <conditionalFormatting sqref="V19">
    <cfRule type="expression" dxfId="2548" priority="2881" stopIfTrue="1">
      <formula>LEN(TRIM($V$19))=0</formula>
    </cfRule>
  </conditionalFormatting>
  <conditionalFormatting sqref="W19">
    <cfRule type="expression" dxfId="2547" priority="2882" stopIfTrue="1">
      <formula>LEN(TRIM($W$19))=0</formula>
    </cfRule>
  </conditionalFormatting>
  <conditionalFormatting sqref="S20">
    <cfRule type="expression" dxfId="2546" priority="2883" stopIfTrue="1">
      <formula>LEN(TRIM($S$20))=0</formula>
    </cfRule>
  </conditionalFormatting>
  <conditionalFormatting sqref="T20">
    <cfRule type="expression" dxfId="2545" priority="2884" stopIfTrue="1">
      <formula>LEN(TRIM($T$20))=0</formula>
    </cfRule>
  </conditionalFormatting>
  <conditionalFormatting sqref="U20">
    <cfRule type="expression" dxfId="2544" priority="2885" stopIfTrue="1">
      <formula>LEN(TRIM($U$20))=0</formula>
    </cfRule>
  </conditionalFormatting>
  <conditionalFormatting sqref="V20">
    <cfRule type="expression" dxfId="2543" priority="2886" stopIfTrue="1">
      <formula>LEN(TRIM($V$20))=0</formula>
    </cfRule>
  </conditionalFormatting>
  <conditionalFormatting sqref="W20">
    <cfRule type="expression" dxfId="2542" priority="2887" stopIfTrue="1">
      <formula>LEN(TRIM($W$20))=0</formula>
    </cfRule>
  </conditionalFormatting>
  <conditionalFormatting sqref="Y17">
    <cfRule type="expression" dxfId="2541" priority="2888" stopIfTrue="1">
      <formula>LEN(TRIM($Y$17))=0</formula>
    </cfRule>
  </conditionalFormatting>
  <conditionalFormatting sqref="Y18">
    <cfRule type="expression" dxfId="2540" priority="2889" stopIfTrue="1">
      <formula>LEN(TRIM($Y$18))=0</formula>
    </cfRule>
  </conditionalFormatting>
  <conditionalFormatting sqref="Y19">
    <cfRule type="expression" dxfId="2539" priority="2890" stopIfTrue="1">
      <formula>LEN(TRIM($Y$19))=0</formula>
    </cfRule>
  </conditionalFormatting>
  <conditionalFormatting sqref="Y20">
    <cfRule type="expression" dxfId="2538" priority="2891" stopIfTrue="1">
      <formula>LEN(TRIM($Y$20))=0</formula>
    </cfRule>
  </conditionalFormatting>
  <conditionalFormatting sqref="AF17">
    <cfRule type="expression" dxfId="2537" priority="2892" stopIfTrue="1">
      <formula>LEN(TRIM($AF$17))=0</formula>
    </cfRule>
  </conditionalFormatting>
  <conditionalFormatting sqref="AG17">
    <cfRule type="expression" dxfId="2536" priority="2893" stopIfTrue="1">
      <formula>LEN(TRIM($AG$17))=0</formula>
    </cfRule>
  </conditionalFormatting>
  <conditionalFormatting sqref="AH17">
    <cfRule type="expression" dxfId="2535" priority="2894" stopIfTrue="1">
      <formula>LEN(TRIM($AH$17))=0</formula>
    </cfRule>
  </conditionalFormatting>
  <conditionalFormatting sqref="AI17">
    <cfRule type="expression" dxfId="2534" priority="2895" stopIfTrue="1">
      <formula>LEN(TRIM($AI$17))=0</formula>
    </cfRule>
  </conditionalFormatting>
  <conditionalFormatting sqref="AJ17">
    <cfRule type="expression" dxfId="2533" priority="2896" stopIfTrue="1">
      <formula>LEN(TRIM($AJ$17))=0</formula>
    </cfRule>
  </conditionalFormatting>
  <conditionalFormatting sqref="AF18">
    <cfRule type="expression" dxfId="2532" priority="2897" stopIfTrue="1">
      <formula>LEN(TRIM($AF$18))=0</formula>
    </cfRule>
  </conditionalFormatting>
  <conditionalFormatting sqref="AG18">
    <cfRule type="expression" dxfId="2531" priority="2898" stopIfTrue="1">
      <formula>LEN(TRIM($AG$18))=0</formula>
    </cfRule>
  </conditionalFormatting>
  <conditionalFormatting sqref="AH18">
    <cfRule type="expression" dxfId="2530" priority="2899" stopIfTrue="1">
      <formula>LEN(TRIM($AH$18))=0</formula>
    </cfRule>
  </conditionalFormatting>
  <conditionalFormatting sqref="AI18">
    <cfRule type="expression" dxfId="2529" priority="2900" stopIfTrue="1">
      <formula>LEN(TRIM($AI$18))=0</formula>
    </cfRule>
  </conditionalFormatting>
  <conditionalFormatting sqref="AJ18">
    <cfRule type="expression" dxfId="2528" priority="2901" stopIfTrue="1">
      <formula>LEN(TRIM($AJ$18))=0</formula>
    </cfRule>
  </conditionalFormatting>
  <conditionalFormatting sqref="AF19">
    <cfRule type="expression" dxfId="2527" priority="2902" stopIfTrue="1">
      <formula>LEN(TRIM($AF$19))=0</formula>
    </cfRule>
  </conditionalFormatting>
  <conditionalFormatting sqref="AG19">
    <cfRule type="expression" dxfId="2526" priority="2903" stopIfTrue="1">
      <formula>LEN(TRIM($AG$19))=0</formula>
    </cfRule>
  </conditionalFormatting>
  <conditionalFormatting sqref="AH19">
    <cfRule type="expression" dxfId="2525" priority="2904" stopIfTrue="1">
      <formula>LEN(TRIM($AH$19))=0</formula>
    </cfRule>
  </conditionalFormatting>
  <conditionalFormatting sqref="AI19">
    <cfRule type="expression" dxfId="2524" priority="2905" stopIfTrue="1">
      <formula>LEN(TRIM($AI$19))=0</formula>
    </cfRule>
  </conditionalFormatting>
  <conditionalFormatting sqref="AJ19">
    <cfRule type="expression" dxfId="2523" priority="2906" stopIfTrue="1">
      <formula>LEN(TRIM($AJ$19))=0</formula>
    </cfRule>
  </conditionalFormatting>
  <conditionalFormatting sqref="AF20">
    <cfRule type="expression" dxfId="2522" priority="2907" stopIfTrue="1">
      <formula>LEN(TRIM($AF$20))=0</formula>
    </cfRule>
  </conditionalFormatting>
  <conditionalFormatting sqref="AG20">
    <cfRule type="expression" dxfId="2521" priority="2908" stopIfTrue="1">
      <formula>LEN(TRIM($AG$20))=0</formula>
    </cfRule>
  </conditionalFormatting>
  <conditionalFormatting sqref="AH20">
    <cfRule type="expression" dxfId="2520" priority="2909" stopIfTrue="1">
      <formula>LEN(TRIM($AH$20))=0</formula>
    </cfRule>
  </conditionalFormatting>
  <conditionalFormatting sqref="AI20">
    <cfRule type="expression" dxfId="2519" priority="2910" stopIfTrue="1">
      <formula>LEN(TRIM($AI$20))=0</formula>
    </cfRule>
  </conditionalFormatting>
  <conditionalFormatting sqref="AJ20">
    <cfRule type="expression" dxfId="2518" priority="2911" stopIfTrue="1">
      <formula>LEN(TRIM($AJ$20))=0</formula>
    </cfRule>
  </conditionalFormatting>
  <conditionalFormatting sqref="AL17">
    <cfRule type="expression" dxfId="2517" priority="2912" stopIfTrue="1">
      <formula>LEN(TRIM($AL$17))=0</formula>
    </cfRule>
  </conditionalFormatting>
  <conditionalFormatting sqref="AL18">
    <cfRule type="expression" dxfId="2516" priority="2913" stopIfTrue="1">
      <formula>LEN(TRIM($AL$18))=0</formula>
    </cfRule>
  </conditionalFormatting>
  <conditionalFormatting sqref="AL19">
    <cfRule type="expression" dxfId="2515" priority="2914" stopIfTrue="1">
      <formula>LEN(TRIM($AL$19))=0</formula>
    </cfRule>
  </conditionalFormatting>
  <conditionalFormatting sqref="AL20">
    <cfRule type="expression" dxfId="2514" priority="2915" stopIfTrue="1">
      <formula>LEN(TRIM($AL$20))=0</formula>
    </cfRule>
  </conditionalFormatting>
  <conditionalFormatting sqref="F22">
    <cfRule type="expression" dxfId="2513" priority="2916" stopIfTrue="1">
      <formula>LEN(TRIM($F$22))=0</formula>
    </cfRule>
  </conditionalFormatting>
  <conditionalFormatting sqref="G22">
    <cfRule type="expression" dxfId="2512" priority="2917" stopIfTrue="1">
      <formula>LEN(TRIM($G$22))=0</formula>
    </cfRule>
  </conditionalFormatting>
  <conditionalFormatting sqref="H22">
    <cfRule type="expression" dxfId="2511" priority="2918" stopIfTrue="1">
      <formula>LEN(TRIM($H$22))=0</formula>
    </cfRule>
  </conditionalFormatting>
  <conditionalFormatting sqref="I22">
    <cfRule type="expression" dxfId="2510" priority="2919" stopIfTrue="1">
      <formula>LEN(TRIM($I$22))=0</formula>
    </cfRule>
  </conditionalFormatting>
  <conditionalFormatting sqref="J22">
    <cfRule type="expression" dxfId="2509" priority="2920" stopIfTrue="1">
      <formula>LEN(TRIM($J$22))=0</formula>
    </cfRule>
  </conditionalFormatting>
  <conditionalFormatting sqref="F23">
    <cfRule type="expression" dxfId="2508" priority="2921" stopIfTrue="1">
      <formula>LEN(TRIM($F$23))=0</formula>
    </cfRule>
  </conditionalFormatting>
  <conditionalFormatting sqref="G23">
    <cfRule type="expression" dxfId="2507" priority="2922" stopIfTrue="1">
      <formula>LEN(TRIM($G$23))=0</formula>
    </cfRule>
  </conditionalFormatting>
  <conditionalFormatting sqref="H23">
    <cfRule type="expression" dxfId="2506" priority="2923" stopIfTrue="1">
      <formula>LEN(TRIM($H$23))=0</formula>
    </cfRule>
  </conditionalFormatting>
  <conditionalFormatting sqref="I23">
    <cfRule type="expression" dxfId="2505" priority="2924" stopIfTrue="1">
      <formula>LEN(TRIM($I$23))=0</formula>
    </cfRule>
  </conditionalFormatting>
  <conditionalFormatting sqref="J23">
    <cfRule type="expression" dxfId="2504" priority="2925" stopIfTrue="1">
      <formula>LEN(TRIM($J$23))=0</formula>
    </cfRule>
  </conditionalFormatting>
  <conditionalFormatting sqref="F24">
    <cfRule type="expression" dxfId="2503" priority="2926" stopIfTrue="1">
      <formula>LEN(TRIM($F$24))=0</formula>
    </cfRule>
  </conditionalFormatting>
  <conditionalFormatting sqref="G24">
    <cfRule type="expression" dxfId="2502" priority="2927" stopIfTrue="1">
      <formula>LEN(TRIM($G$24))=0</formula>
    </cfRule>
  </conditionalFormatting>
  <conditionalFormatting sqref="H24">
    <cfRule type="expression" dxfId="2501" priority="2928" stopIfTrue="1">
      <formula>LEN(TRIM($H$24))=0</formula>
    </cfRule>
  </conditionalFormatting>
  <conditionalFormatting sqref="I24">
    <cfRule type="expression" dxfId="2500" priority="2929" stopIfTrue="1">
      <formula>LEN(TRIM($I$24))=0</formula>
    </cfRule>
  </conditionalFormatting>
  <conditionalFormatting sqref="J24">
    <cfRule type="expression" dxfId="2499" priority="2930" stopIfTrue="1">
      <formula>LEN(TRIM($J$24))=0</formula>
    </cfRule>
  </conditionalFormatting>
  <conditionalFormatting sqref="L22">
    <cfRule type="expression" dxfId="2498" priority="2931" stopIfTrue="1">
      <formula>LEN(TRIM($L$22))=0</formula>
    </cfRule>
  </conditionalFormatting>
  <conditionalFormatting sqref="L23">
    <cfRule type="expression" dxfId="2497" priority="2932" stopIfTrue="1">
      <formula>LEN(TRIM($L$23))=0</formula>
    </cfRule>
  </conditionalFormatting>
  <conditionalFormatting sqref="L24">
    <cfRule type="expression" dxfId="2496" priority="2933" stopIfTrue="1">
      <formula>LEN(TRIM($L$24))=0</formula>
    </cfRule>
  </conditionalFormatting>
  <conditionalFormatting sqref="S22">
    <cfRule type="expression" dxfId="2495" priority="2934" stopIfTrue="1">
      <formula>LEN(TRIM($S$22))=0</formula>
    </cfRule>
  </conditionalFormatting>
  <conditionalFormatting sqref="T22">
    <cfRule type="expression" dxfId="2494" priority="2935" stopIfTrue="1">
      <formula>LEN(TRIM($T$22))=0</formula>
    </cfRule>
  </conditionalFormatting>
  <conditionalFormatting sqref="U22">
    <cfRule type="expression" dxfId="2493" priority="2936" stopIfTrue="1">
      <formula>LEN(TRIM($U$22))=0</formula>
    </cfRule>
  </conditionalFormatting>
  <conditionalFormatting sqref="V22">
    <cfRule type="expression" dxfId="2492" priority="2937" stopIfTrue="1">
      <formula>LEN(TRIM($V$22))=0</formula>
    </cfRule>
  </conditionalFormatting>
  <conditionalFormatting sqref="W22">
    <cfRule type="expression" dxfId="2491" priority="2938" stopIfTrue="1">
      <formula>LEN(TRIM($W$22))=0</formula>
    </cfRule>
  </conditionalFormatting>
  <conditionalFormatting sqref="S23">
    <cfRule type="expression" dxfId="2490" priority="2939" stopIfTrue="1">
      <formula>LEN(TRIM($S$23))=0</formula>
    </cfRule>
  </conditionalFormatting>
  <conditionalFormatting sqref="T23">
    <cfRule type="expression" dxfId="2489" priority="2940" stopIfTrue="1">
      <formula>LEN(TRIM($T$23))=0</formula>
    </cfRule>
  </conditionalFormatting>
  <conditionalFormatting sqref="U23">
    <cfRule type="expression" dxfId="2488" priority="2941" stopIfTrue="1">
      <formula>LEN(TRIM($U$23))=0</formula>
    </cfRule>
  </conditionalFormatting>
  <conditionalFormatting sqref="V23">
    <cfRule type="expression" dxfId="2487" priority="2942" stopIfTrue="1">
      <formula>LEN(TRIM($V$23))=0</formula>
    </cfRule>
  </conditionalFormatting>
  <conditionalFormatting sqref="W23">
    <cfRule type="expression" dxfId="2486" priority="2943" stopIfTrue="1">
      <formula>LEN(TRIM($W$23))=0</formula>
    </cfRule>
  </conditionalFormatting>
  <conditionalFormatting sqref="S24">
    <cfRule type="expression" dxfId="2485" priority="2944" stopIfTrue="1">
      <formula>LEN(TRIM($S$24))=0</formula>
    </cfRule>
  </conditionalFormatting>
  <conditionalFormatting sqref="T24">
    <cfRule type="expression" dxfId="2484" priority="2945" stopIfTrue="1">
      <formula>LEN(TRIM($T$24))=0</formula>
    </cfRule>
  </conditionalFormatting>
  <conditionalFormatting sqref="U24">
    <cfRule type="expression" dxfId="2483" priority="2946" stopIfTrue="1">
      <formula>LEN(TRIM($U$24))=0</formula>
    </cfRule>
  </conditionalFormatting>
  <conditionalFormatting sqref="V24">
    <cfRule type="expression" dxfId="2482" priority="2947" stopIfTrue="1">
      <formula>LEN(TRIM($V$24))=0</formula>
    </cfRule>
  </conditionalFormatting>
  <conditionalFormatting sqref="W24">
    <cfRule type="expression" dxfId="2481" priority="2948" stopIfTrue="1">
      <formula>LEN(TRIM($W$24))=0</formula>
    </cfRule>
  </conditionalFormatting>
  <conditionalFormatting sqref="Y22">
    <cfRule type="expression" dxfId="2480" priority="2949" stopIfTrue="1">
      <formula>LEN(TRIM($Y$22))=0</formula>
    </cfRule>
  </conditionalFormatting>
  <conditionalFormatting sqref="Y23">
    <cfRule type="expression" dxfId="2479" priority="2950" stopIfTrue="1">
      <formula>LEN(TRIM($Y$23))=0</formula>
    </cfRule>
  </conditionalFormatting>
  <conditionalFormatting sqref="Y24">
    <cfRule type="expression" dxfId="2478" priority="2951" stopIfTrue="1">
      <formula>LEN(TRIM($Y$24))=0</formula>
    </cfRule>
  </conditionalFormatting>
  <conditionalFormatting sqref="AF22">
    <cfRule type="expression" dxfId="2477" priority="2952" stopIfTrue="1">
      <formula>LEN(TRIM($AF$22))=0</formula>
    </cfRule>
  </conditionalFormatting>
  <conditionalFormatting sqref="AG22">
    <cfRule type="expression" dxfId="2476" priority="2953" stopIfTrue="1">
      <formula>LEN(TRIM($AG$22))=0</formula>
    </cfRule>
  </conditionalFormatting>
  <conditionalFormatting sqref="AH22">
    <cfRule type="expression" dxfId="2475" priority="2954" stopIfTrue="1">
      <formula>LEN(TRIM($AH$22))=0</formula>
    </cfRule>
  </conditionalFormatting>
  <conditionalFormatting sqref="AI22">
    <cfRule type="expression" dxfId="2474" priority="2955" stopIfTrue="1">
      <formula>LEN(TRIM($AI$22))=0</formula>
    </cfRule>
  </conditionalFormatting>
  <conditionalFormatting sqref="AJ22">
    <cfRule type="expression" dxfId="2473" priority="2956" stopIfTrue="1">
      <formula>LEN(TRIM($AJ$22))=0</formula>
    </cfRule>
  </conditionalFormatting>
  <conditionalFormatting sqref="AF23">
    <cfRule type="expression" dxfId="2472" priority="2957" stopIfTrue="1">
      <formula>LEN(TRIM($AF$23))=0</formula>
    </cfRule>
  </conditionalFormatting>
  <conditionalFormatting sqref="AG23">
    <cfRule type="expression" dxfId="2471" priority="2958" stopIfTrue="1">
      <formula>LEN(TRIM($AG$23))=0</formula>
    </cfRule>
  </conditionalFormatting>
  <conditionalFormatting sqref="AH23">
    <cfRule type="expression" dxfId="2470" priority="2959" stopIfTrue="1">
      <formula>LEN(TRIM($AH$23))=0</formula>
    </cfRule>
  </conditionalFormatting>
  <conditionalFormatting sqref="AI23">
    <cfRule type="expression" dxfId="2469" priority="2960" stopIfTrue="1">
      <formula>LEN(TRIM($AI$23))=0</formula>
    </cfRule>
  </conditionalFormatting>
  <conditionalFormatting sqref="AJ23">
    <cfRule type="expression" dxfId="2468" priority="2961" stopIfTrue="1">
      <formula>LEN(TRIM($AJ$23))=0</formula>
    </cfRule>
  </conditionalFormatting>
  <conditionalFormatting sqref="AF24">
    <cfRule type="expression" dxfId="2467" priority="2962" stopIfTrue="1">
      <formula>LEN(TRIM($AF$24))=0</formula>
    </cfRule>
  </conditionalFormatting>
  <conditionalFormatting sqref="AG24">
    <cfRule type="expression" dxfId="2466" priority="2963" stopIfTrue="1">
      <formula>LEN(TRIM($AG$24))=0</formula>
    </cfRule>
  </conditionalFormatting>
  <conditionalFormatting sqref="AH24">
    <cfRule type="expression" dxfId="2465" priority="2964" stopIfTrue="1">
      <formula>LEN(TRIM($AH$24))=0</formula>
    </cfRule>
  </conditionalFormatting>
  <conditionalFormatting sqref="AI24">
    <cfRule type="expression" dxfId="2464" priority="2965" stopIfTrue="1">
      <formula>LEN(TRIM($AI$24))=0</formula>
    </cfRule>
  </conditionalFormatting>
  <conditionalFormatting sqref="AJ24">
    <cfRule type="expression" dxfId="2463" priority="2966" stopIfTrue="1">
      <formula>LEN(TRIM($AJ$24))=0</formula>
    </cfRule>
  </conditionalFormatting>
  <conditionalFormatting sqref="AL22">
    <cfRule type="expression" dxfId="2462" priority="2967" stopIfTrue="1">
      <formula>LEN(TRIM($AL$22))=0</formula>
    </cfRule>
  </conditionalFormatting>
  <conditionalFormatting sqref="AL23">
    <cfRule type="expression" dxfId="2461" priority="2968" stopIfTrue="1">
      <formula>LEN(TRIM($AL$23))=0</formula>
    </cfRule>
  </conditionalFormatting>
  <conditionalFormatting sqref="AL24">
    <cfRule type="expression" dxfId="2460" priority="2969" stopIfTrue="1">
      <formula>LEN(TRIM($AL$24))=0</formula>
    </cfRule>
  </conditionalFormatting>
  <conditionalFormatting sqref="F28">
    <cfRule type="expression" dxfId="2459" priority="2970" stopIfTrue="1">
      <formula>LEN(TRIM($F$28))=0</formula>
    </cfRule>
  </conditionalFormatting>
  <conditionalFormatting sqref="G28">
    <cfRule type="expression" dxfId="2458" priority="2971" stopIfTrue="1">
      <formula>LEN(TRIM($G$28))=0</formula>
    </cfRule>
  </conditionalFormatting>
  <conditionalFormatting sqref="H28">
    <cfRule type="expression" dxfId="2457" priority="2972" stopIfTrue="1">
      <formula>LEN(TRIM($H$28))=0</formula>
    </cfRule>
  </conditionalFormatting>
  <conditionalFormatting sqref="I28">
    <cfRule type="expression" dxfId="2456" priority="2973" stopIfTrue="1">
      <formula>LEN(TRIM($I$28))=0</formula>
    </cfRule>
  </conditionalFormatting>
  <conditionalFormatting sqref="J28">
    <cfRule type="expression" dxfId="2455" priority="2974" stopIfTrue="1">
      <formula>LEN(TRIM($J$28))=0</formula>
    </cfRule>
  </conditionalFormatting>
  <conditionalFormatting sqref="L28">
    <cfRule type="expression" dxfId="2454" priority="2975" stopIfTrue="1">
      <formula>LEN(TRIM($L$28))=0</formula>
    </cfRule>
  </conditionalFormatting>
  <conditionalFormatting sqref="S28">
    <cfRule type="expression" dxfId="2453" priority="2976" stopIfTrue="1">
      <formula>LEN(TRIM($S$28))=0</formula>
    </cfRule>
  </conditionalFormatting>
  <conditionalFormatting sqref="T28">
    <cfRule type="expression" dxfId="2452" priority="2977" stopIfTrue="1">
      <formula>LEN(TRIM($T$28))=0</formula>
    </cfRule>
  </conditionalFormatting>
  <conditionalFormatting sqref="U28">
    <cfRule type="expression" dxfId="2451" priority="2978" stopIfTrue="1">
      <formula>LEN(TRIM($U$28))=0</formula>
    </cfRule>
  </conditionalFormatting>
  <conditionalFormatting sqref="V28">
    <cfRule type="expression" dxfId="2450" priority="2979" stopIfTrue="1">
      <formula>LEN(TRIM($V$28))=0</formula>
    </cfRule>
  </conditionalFormatting>
  <conditionalFormatting sqref="W28">
    <cfRule type="expression" dxfId="2449" priority="2980" stopIfTrue="1">
      <formula>LEN(TRIM($W$28))=0</formula>
    </cfRule>
  </conditionalFormatting>
  <conditionalFormatting sqref="Y28">
    <cfRule type="expression" dxfId="2448" priority="2981" stopIfTrue="1">
      <formula>LEN(TRIM($Y$28))=0</formula>
    </cfRule>
  </conditionalFormatting>
  <conditionalFormatting sqref="AF28">
    <cfRule type="expression" dxfId="2447" priority="2982" stopIfTrue="1">
      <formula>LEN(TRIM($AF$28))=0</formula>
    </cfRule>
  </conditionalFormatting>
  <conditionalFormatting sqref="AG28">
    <cfRule type="expression" dxfId="2446" priority="2983" stopIfTrue="1">
      <formula>LEN(TRIM($AG$28))=0</formula>
    </cfRule>
  </conditionalFormatting>
  <conditionalFormatting sqref="AH28">
    <cfRule type="expression" dxfId="2445" priority="2984" stopIfTrue="1">
      <formula>LEN(TRIM($AH$28))=0</formula>
    </cfRule>
  </conditionalFormatting>
  <conditionalFormatting sqref="AI28">
    <cfRule type="expression" dxfId="2444" priority="2985" stopIfTrue="1">
      <formula>LEN(TRIM($AI$28))=0</formula>
    </cfRule>
  </conditionalFormatting>
  <conditionalFormatting sqref="AJ28">
    <cfRule type="expression" dxfId="2443" priority="2986" stopIfTrue="1">
      <formula>LEN(TRIM($AJ$28))=0</formula>
    </cfRule>
  </conditionalFormatting>
  <conditionalFormatting sqref="AL28">
    <cfRule type="expression" dxfId="2442" priority="2987" stopIfTrue="1">
      <formula>LEN(TRIM($AL$28))=0</formula>
    </cfRule>
  </conditionalFormatting>
  <conditionalFormatting sqref="F30">
    <cfRule type="expression" dxfId="2441" priority="2988" stopIfTrue="1">
      <formula>LEN(TRIM($F$30))=0</formula>
    </cfRule>
  </conditionalFormatting>
  <conditionalFormatting sqref="G30">
    <cfRule type="expression" dxfId="2440" priority="2989" stopIfTrue="1">
      <formula>LEN(TRIM($G$30))=0</formula>
    </cfRule>
  </conditionalFormatting>
  <conditionalFormatting sqref="H30">
    <cfRule type="expression" dxfId="2439" priority="2990" stopIfTrue="1">
      <formula>LEN(TRIM($H$30))=0</formula>
    </cfRule>
  </conditionalFormatting>
  <conditionalFormatting sqref="I30">
    <cfRule type="expression" dxfId="2438" priority="2991" stopIfTrue="1">
      <formula>LEN(TRIM($I$30))=0</formula>
    </cfRule>
  </conditionalFormatting>
  <conditionalFormatting sqref="J30">
    <cfRule type="expression" dxfId="2437" priority="2992" stopIfTrue="1">
      <formula>LEN(TRIM($J$30))=0</formula>
    </cfRule>
  </conditionalFormatting>
  <conditionalFormatting sqref="F31">
    <cfRule type="expression" dxfId="2436" priority="2993" stopIfTrue="1">
      <formula>LEN(TRIM($F$31))=0</formula>
    </cfRule>
  </conditionalFormatting>
  <conditionalFormatting sqref="G31">
    <cfRule type="expression" dxfId="2435" priority="2994" stopIfTrue="1">
      <formula>LEN(TRIM($G$31))=0</formula>
    </cfRule>
  </conditionalFormatting>
  <conditionalFormatting sqref="H31">
    <cfRule type="expression" dxfId="2434" priority="2995" stopIfTrue="1">
      <formula>LEN(TRIM($H$31))=0</formula>
    </cfRule>
  </conditionalFormatting>
  <conditionalFormatting sqref="I31">
    <cfRule type="expression" dxfId="2433" priority="2996" stopIfTrue="1">
      <formula>LEN(TRIM($I$31))=0</formula>
    </cfRule>
  </conditionalFormatting>
  <conditionalFormatting sqref="J31">
    <cfRule type="expression" dxfId="2432" priority="2997" stopIfTrue="1">
      <formula>LEN(TRIM($J$31))=0</formula>
    </cfRule>
  </conditionalFormatting>
  <conditionalFormatting sqref="F32">
    <cfRule type="expression" dxfId="2431" priority="2998" stopIfTrue="1">
      <formula>LEN(TRIM($F$32))=0</formula>
    </cfRule>
  </conditionalFormatting>
  <conditionalFormatting sqref="G32">
    <cfRule type="expression" dxfId="2430" priority="2999" stopIfTrue="1">
      <formula>LEN(TRIM($G$32))=0</formula>
    </cfRule>
  </conditionalFormatting>
  <conditionalFormatting sqref="H32">
    <cfRule type="expression" dxfId="2429" priority="3000" stopIfTrue="1">
      <formula>LEN(TRIM($H$32))=0</formula>
    </cfRule>
  </conditionalFormatting>
  <conditionalFormatting sqref="I32">
    <cfRule type="expression" dxfId="2428" priority="3001" stopIfTrue="1">
      <formula>LEN(TRIM($I$32))=0</formula>
    </cfRule>
  </conditionalFormatting>
  <conditionalFormatting sqref="J32">
    <cfRule type="expression" dxfId="2427" priority="3002" stopIfTrue="1">
      <formula>LEN(TRIM($J$32))=0</formula>
    </cfRule>
  </conditionalFormatting>
  <conditionalFormatting sqref="F33">
    <cfRule type="expression" dxfId="2426" priority="3003" stopIfTrue="1">
      <formula>LEN(TRIM($F$33))=0</formula>
    </cfRule>
  </conditionalFormatting>
  <conditionalFormatting sqref="G33">
    <cfRule type="expression" dxfId="2425" priority="3004" stopIfTrue="1">
      <formula>LEN(TRIM($G$33))=0</formula>
    </cfRule>
  </conditionalFormatting>
  <conditionalFormatting sqref="H33">
    <cfRule type="expression" dxfId="2424" priority="3005" stopIfTrue="1">
      <formula>LEN(TRIM($H$33))=0</formula>
    </cfRule>
  </conditionalFormatting>
  <conditionalFormatting sqref="I33">
    <cfRule type="expression" dxfId="2423" priority="3006" stopIfTrue="1">
      <formula>LEN(TRIM($I$33))=0</formula>
    </cfRule>
  </conditionalFormatting>
  <conditionalFormatting sqref="J33">
    <cfRule type="expression" dxfId="2422" priority="3007" stopIfTrue="1">
      <formula>LEN(TRIM($J$33))=0</formula>
    </cfRule>
  </conditionalFormatting>
  <conditionalFormatting sqref="L30">
    <cfRule type="expression" dxfId="2421" priority="3008" stopIfTrue="1">
      <formula>LEN(TRIM($L$30))=0</formula>
    </cfRule>
  </conditionalFormatting>
  <conditionalFormatting sqref="L31">
    <cfRule type="expression" dxfId="2420" priority="3009" stopIfTrue="1">
      <formula>LEN(TRIM($L$31))=0</formula>
    </cfRule>
  </conditionalFormatting>
  <conditionalFormatting sqref="L32">
    <cfRule type="expression" dxfId="2419" priority="3010" stopIfTrue="1">
      <formula>LEN(TRIM($L$32))=0</formula>
    </cfRule>
  </conditionalFormatting>
  <conditionalFormatting sqref="L33">
    <cfRule type="expression" dxfId="2418" priority="3011" stopIfTrue="1">
      <formula>LEN(TRIM($L$33))=0</formula>
    </cfRule>
  </conditionalFormatting>
  <conditionalFormatting sqref="AF30">
    <cfRule type="expression" dxfId="2417" priority="3012" stopIfTrue="1">
      <formula>LEN(TRIM($AF$30))=0</formula>
    </cfRule>
  </conditionalFormatting>
  <conditionalFormatting sqref="AG30">
    <cfRule type="expression" dxfId="2416" priority="3013" stopIfTrue="1">
      <formula>LEN(TRIM($AG$30))=0</formula>
    </cfRule>
  </conditionalFormatting>
  <conditionalFormatting sqref="AH30">
    <cfRule type="expression" dxfId="2415" priority="3014" stopIfTrue="1">
      <formula>LEN(TRIM($AH$30))=0</formula>
    </cfRule>
  </conditionalFormatting>
  <conditionalFormatting sqref="AI30">
    <cfRule type="expression" dxfId="2414" priority="3015" stopIfTrue="1">
      <formula>LEN(TRIM($AI$30))=0</formula>
    </cfRule>
  </conditionalFormatting>
  <conditionalFormatting sqref="AJ30">
    <cfRule type="expression" dxfId="2413" priority="3016" stopIfTrue="1">
      <formula>LEN(TRIM($AJ$30))=0</formula>
    </cfRule>
  </conditionalFormatting>
  <conditionalFormatting sqref="AF31">
    <cfRule type="expression" dxfId="2412" priority="3017" stopIfTrue="1">
      <formula>LEN(TRIM($AF$31))=0</formula>
    </cfRule>
  </conditionalFormatting>
  <conditionalFormatting sqref="AG31">
    <cfRule type="expression" dxfId="2411" priority="3018" stopIfTrue="1">
      <formula>LEN(TRIM($AG$31))=0</formula>
    </cfRule>
  </conditionalFormatting>
  <conditionalFormatting sqref="AH31">
    <cfRule type="expression" dxfId="2410" priority="3019" stopIfTrue="1">
      <formula>LEN(TRIM($AH$31))=0</formula>
    </cfRule>
  </conditionalFormatting>
  <conditionalFormatting sqref="AI31">
    <cfRule type="expression" dxfId="2409" priority="3020" stopIfTrue="1">
      <formula>LEN(TRIM($AI$31))=0</formula>
    </cfRule>
  </conditionalFormatting>
  <conditionalFormatting sqref="AJ31">
    <cfRule type="expression" dxfId="2408" priority="3021" stopIfTrue="1">
      <formula>LEN(TRIM($AJ$31))=0</formula>
    </cfRule>
  </conditionalFormatting>
  <conditionalFormatting sqref="AF32">
    <cfRule type="expression" dxfId="2407" priority="3022" stopIfTrue="1">
      <formula>LEN(TRIM($AF$32))=0</formula>
    </cfRule>
  </conditionalFormatting>
  <conditionalFormatting sqref="AG32">
    <cfRule type="expression" dxfId="2406" priority="3023" stopIfTrue="1">
      <formula>LEN(TRIM($AG$32))=0</formula>
    </cfRule>
  </conditionalFormatting>
  <conditionalFormatting sqref="AH32">
    <cfRule type="expression" dxfId="2405" priority="3024" stopIfTrue="1">
      <formula>LEN(TRIM($AH$32))=0</formula>
    </cfRule>
  </conditionalFormatting>
  <conditionalFormatting sqref="AI32">
    <cfRule type="expression" dxfId="2404" priority="3025" stopIfTrue="1">
      <formula>LEN(TRIM($AI$32))=0</formula>
    </cfRule>
  </conditionalFormatting>
  <conditionalFormatting sqref="AJ32">
    <cfRule type="expression" dxfId="2403" priority="3026" stopIfTrue="1">
      <formula>LEN(TRIM($AJ$32))=0</formula>
    </cfRule>
  </conditionalFormatting>
  <conditionalFormatting sqref="AF33">
    <cfRule type="expression" dxfId="2402" priority="3027" stopIfTrue="1">
      <formula>LEN(TRIM($AF$33))=0</formula>
    </cfRule>
  </conditionalFormatting>
  <conditionalFormatting sqref="AG33">
    <cfRule type="expression" dxfId="2401" priority="3028" stopIfTrue="1">
      <formula>LEN(TRIM($AG$33))=0</formula>
    </cfRule>
  </conditionalFormatting>
  <conditionalFormatting sqref="AH33">
    <cfRule type="expression" dxfId="2400" priority="3029" stopIfTrue="1">
      <formula>LEN(TRIM($AH$33))=0</formula>
    </cfRule>
  </conditionalFormatting>
  <conditionalFormatting sqref="AI33">
    <cfRule type="expression" dxfId="2399" priority="3030" stopIfTrue="1">
      <formula>LEN(TRIM($AI$33))=0</formula>
    </cfRule>
  </conditionalFormatting>
  <conditionalFormatting sqref="AJ33">
    <cfRule type="expression" dxfId="2398" priority="3031" stopIfTrue="1">
      <formula>LEN(TRIM($AJ$33))=0</formula>
    </cfRule>
  </conditionalFormatting>
  <conditionalFormatting sqref="AL30">
    <cfRule type="expression" dxfId="2397" priority="3032" stopIfTrue="1">
      <formula>LEN(TRIM($AL$30))=0</formula>
    </cfRule>
  </conditionalFormatting>
  <conditionalFormatting sqref="AL31">
    <cfRule type="expression" dxfId="2396" priority="3033" stopIfTrue="1">
      <formula>LEN(TRIM($AL$31))=0</formula>
    </cfRule>
  </conditionalFormatting>
  <conditionalFormatting sqref="AL32">
    <cfRule type="expression" dxfId="2395" priority="3034" stopIfTrue="1">
      <formula>LEN(TRIM($AL$32))=0</formula>
    </cfRule>
  </conditionalFormatting>
  <conditionalFormatting sqref="AL33">
    <cfRule type="expression" dxfId="2394" priority="3035" stopIfTrue="1">
      <formula>LEN(TRIM($AL$33))=0</formula>
    </cfRule>
  </conditionalFormatting>
  <conditionalFormatting sqref="F35">
    <cfRule type="expression" dxfId="2393" priority="3036" stopIfTrue="1">
      <formula>LEN(TRIM($F$35))=0</formula>
    </cfRule>
  </conditionalFormatting>
  <conditionalFormatting sqref="G35">
    <cfRule type="expression" dxfId="2392" priority="3037" stopIfTrue="1">
      <formula>LEN(TRIM($G$35))=0</formula>
    </cfRule>
  </conditionalFormatting>
  <conditionalFormatting sqref="H35">
    <cfRule type="expression" dxfId="2391" priority="3038" stopIfTrue="1">
      <formula>LEN(TRIM($H$35))=0</formula>
    </cfRule>
  </conditionalFormatting>
  <conditionalFormatting sqref="I35">
    <cfRule type="expression" dxfId="2390" priority="3039" stopIfTrue="1">
      <formula>LEN(TRIM($I$35))=0</formula>
    </cfRule>
  </conditionalFormatting>
  <conditionalFormatting sqref="J35">
    <cfRule type="expression" dxfId="2389" priority="3040" stopIfTrue="1">
      <formula>LEN(TRIM($J$35))=0</formula>
    </cfRule>
  </conditionalFormatting>
  <conditionalFormatting sqref="L35">
    <cfRule type="expression" dxfId="2388" priority="3041" stopIfTrue="1">
      <formula>LEN(TRIM($L$35))=0</formula>
    </cfRule>
  </conditionalFormatting>
  <conditionalFormatting sqref="S30">
    <cfRule type="expression" dxfId="2387" priority="3042" stopIfTrue="1">
      <formula>LEN(TRIM($S$30))=0</formula>
    </cfRule>
  </conditionalFormatting>
  <conditionalFormatting sqref="T30">
    <cfRule type="expression" dxfId="2386" priority="3043" stopIfTrue="1">
      <formula>LEN(TRIM($T$30))=0</formula>
    </cfRule>
  </conditionalFormatting>
  <conditionalFormatting sqref="U30">
    <cfRule type="expression" dxfId="2385" priority="3044" stopIfTrue="1">
      <formula>LEN(TRIM($U$30))=0</formula>
    </cfRule>
  </conditionalFormatting>
  <conditionalFormatting sqref="V30">
    <cfRule type="expression" dxfId="2384" priority="3045" stopIfTrue="1">
      <formula>LEN(TRIM($V$30))=0</formula>
    </cfRule>
  </conditionalFormatting>
  <conditionalFormatting sqref="W30">
    <cfRule type="expression" dxfId="2383" priority="3046" stopIfTrue="1">
      <formula>LEN(TRIM($W$30))=0</formula>
    </cfRule>
  </conditionalFormatting>
  <conditionalFormatting sqref="S31">
    <cfRule type="expression" dxfId="2382" priority="3047" stopIfTrue="1">
      <formula>LEN(TRIM($S$31))=0</formula>
    </cfRule>
  </conditionalFormatting>
  <conditionalFormatting sqref="T31">
    <cfRule type="expression" dxfId="2381" priority="3048" stopIfTrue="1">
      <formula>LEN(TRIM($T$31))=0</formula>
    </cfRule>
  </conditionalFormatting>
  <conditionalFormatting sqref="U31">
    <cfRule type="expression" dxfId="2380" priority="3049" stopIfTrue="1">
      <formula>LEN(TRIM($U$31))=0</formula>
    </cfRule>
  </conditionalFormatting>
  <conditionalFormatting sqref="V31">
    <cfRule type="expression" dxfId="2379" priority="3050" stopIfTrue="1">
      <formula>LEN(TRIM($V$31))=0</formula>
    </cfRule>
  </conditionalFormatting>
  <conditionalFormatting sqref="W31">
    <cfRule type="expression" dxfId="2378" priority="3051" stopIfTrue="1">
      <formula>LEN(TRIM($W$31))=0</formula>
    </cfRule>
  </conditionalFormatting>
  <conditionalFormatting sqref="S32">
    <cfRule type="expression" dxfId="2377" priority="3052" stopIfTrue="1">
      <formula>LEN(TRIM($S$32))=0</formula>
    </cfRule>
  </conditionalFormatting>
  <conditionalFormatting sqref="T32">
    <cfRule type="expression" dxfId="2376" priority="3053" stopIfTrue="1">
      <formula>LEN(TRIM($T$32))=0</formula>
    </cfRule>
  </conditionalFormatting>
  <conditionalFormatting sqref="U32">
    <cfRule type="expression" dxfId="2375" priority="3054" stopIfTrue="1">
      <formula>LEN(TRIM($U$32))=0</formula>
    </cfRule>
  </conditionalFormatting>
  <conditionalFormatting sqref="V32">
    <cfRule type="expression" dxfId="2374" priority="3055" stopIfTrue="1">
      <formula>LEN(TRIM($V$32))=0</formula>
    </cfRule>
  </conditionalFormatting>
  <conditionalFormatting sqref="W32">
    <cfRule type="expression" dxfId="2373" priority="3056" stopIfTrue="1">
      <formula>LEN(TRIM($W$32))=0</formula>
    </cfRule>
  </conditionalFormatting>
  <conditionalFormatting sqref="S33">
    <cfRule type="expression" dxfId="2372" priority="3057" stopIfTrue="1">
      <formula>LEN(TRIM($S$33))=0</formula>
    </cfRule>
  </conditionalFormatting>
  <conditionalFormatting sqref="T33">
    <cfRule type="expression" dxfId="2371" priority="3058" stopIfTrue="1">
      <formula>LEN(TRIM($T$33))=0</formula>
    </cfRule>
  </conditionalFormatting>
  <conditionalFormatting sqref="U33">
    <cfRule type="expression" dxfId="2370" priority="3059" stopIfTrue="1">
      <formula>LEN(TRIM($U$33))=0</formula>
    </cfRule>
  </conditionalFormatting>
  <conditionalFormatting sqref="V33">
    <cfRule type="expression" dxfId="2369" priority="3060" stopIfTrue="1">
      <formula>LEN(TRIM($V$33))=0</formula>
    </cfRule>
  </conditionalFormatting>
  <conditionalFormatting sqref="W33">
    <cfRule type="expression" dxfId="2368" priority="3061" stopIfTrue="1">
      <formula>LEN(TRIM($W$33))=0</formula>
    </cfRule>
  </conditionalFormatting>
  <conditionalFormatting sqref="S34">
    <cfRule type="expression" dxfId="2367" priority="3062" stopIfTrue="1">
      <formula>LEN(TRIM($S$34))=0</formula>
    </cfRule>
  </conditionalFormatting>
  <conditionalFormatting sqref="T34">
    <cfRule type="expression" dxfId="2366" priority="3063" stopIfTrue="1">
      <formula>LEN(TRIM($T$34))=0</formula>
    </cfRule>
  </conditionalFormatting>
  <conditionalFormatting sqref="U34">
    <cfRule type="expression" dxfId="2365" priority="3064" stopIfTrue="1">
      <formula>LEN(TRIM($U$34))=0</formula>
    </cfRule>
  </conditionalFormatting>
  <conditionalFormatting sqref="V34">
    <cfRule type="expression" dxfId="2364" priority="3065" stopIfTrue="1">
      <formula>LEN(TRIM($V$34))=0</formula>
    </cfRule>
  </conditionalFormatting>
  <conditionalFormatting sqref="W34">
    <cfRule type="expression" dxfId="2363" priority="3066" stopIfTrue="1">
      <formula>LEN(TRIM($W$34))=0</formula>
    </cfRule>
  </conditionalFormatting>
  <conditionalFormatting sqref="S35">
    <cfRule type="expression" dxfId="2362" priority="3067" stopIfTrue="1">
      <formula>LEN(TRIM($S$35))=0</formula>
    </cfRule>
  </conditionalFormatting>
  <conditionalFormatting sqref="T35">
    <cfRule type="expression" dxfId="2361" priority="3068" stopIfTrue="1">
      <formula>LEN(TRIM($T$35))=0</formula>
    </cfRule>
  </conditionalFormatting>
  <conditionalFormatting sqref="U35">
    <cfRule type="expression" dxfId="2360" priority="3069" stopIfTrue="1">
      <formula>LEN(TRIM($U$35))=0</formula>
    </cfRule>
  </conditionalFormatting>
  <conditionalFormatting sqref="V35">
    <cfRule type="expression" dxfId="2359" priority="3070" stopIfTrue="1">
      <formula>LEN(TRIM($V$35))=0</formula>
    </cfRule>
  </conditionalFormatting>
  <conditionalFormatting sqref="W35">
    <cfRule type="expression" dxfId="2358" priority="3071" stopIfTrue="1">
      <formula>LEN(TRIM($W$35))=0</formula>
    </cfRule>
  </conditionalFormatting>
  <conditionalFormatting sqref="Y30">
    <cfRule type="expression" dxfId="2357" priority="3072" stopIfTrue="1">
      <formula>LEN(TRIM($Y$30))=0</formula>
    </cfRule>
  </conditionalFormatting>
  <conditionalFormatting sqref="Y31">
    <cfRule type="expression" dxfId="2356" priority="3073" stopIfTrue="1">
      <formula>LEN(TRIM($Y$31))=0</formula>
    </cfRule>
  </conditionalFormatting>
  <conditionalFormatting sqref="Y32">
    <cfRule type="expression" dxfId="2355" priority="3074" stopIfTrue="1">
      <formula>LEN(TRIM($Y$32))=0</formula>
    </cfRule>
  </conditionalFormatting>
  <conditionalFormatting sqref="Y33">
    <cfRule type="expression" dxfId="2354" priority="3075" stopIfTrue="1">
      <formula>LEN(TRIM($Y$33))=0</formula>
    </cfRule>
  </conditionalFormatting>
  <conditionalFormatting sqref="Y34">
    <cfRule type="expression" dxfId="2353" priority="3076" stopIfTrue="1">
      <formula>LEN(TRIM($Y$34))=0</formula>
    </cfRule>
  </conditionalFormatting>
  <conditionalFormatting sqref="Y35">
    <cfRule type="expression" dxfId="2352" priority="3077" stopIfTrue="1">
      <formula>LEN(TRIM($Y$35))=0</formula>
    </cfRule>
  </conditionalFormatting>
  <conditionalFormatting sqref="AF35">
    <cfRule type="expression" dxfId="2351" priority="3078" stopIfTrue="1">
      <formula>LEN(TRIM($AF$35))=0</formula>
    </cfRule>
  </conditionalFormatting>
  <conditionalFormatting sqref="AG35">
    <cfRule type="expression" dxfId="2350" priority="3079" stopIfTrue="1">
      <formula>LEN(TRIM($AG$35))=0</formula>
    </cfRule>
  </conditionalFormatting>
  <conditionalFormatting sqref="AH35">
    <cfRule type="expression" dxfId="2349" priority="3080" stopIfTrue="1">
      <formula>LEN(TRIM($AH$35))=0</formula>
    </cfRule>
  </conditionalFormatting>
  <conditionalFormatting sqref="AI35">
    <cfRule type="expression" dxfId="2348" priority="3081" stopIfTrue="1">
      <formula>LEN(TRIM($AI$35))=0</formula>
    </cfRule>
  </conditionalFormatting>
  <conditionalFormatting sqref="AJ35">
    <cfRule type="expression" dxfId="2347" priority="3082" stopIfTrue="1">
      <formula>LEN(TRIM($AJ$35))=0</formula>
    </cfRule>
  </conditionalFormatting>
  <conditionalFormatting sqref="AL35">
    <cfRule type="expression" dxfId="2346" priority="3083" stopIfTrue="1">
      <formula>LEN(TRIM($AL$35))=0</formula>
    </cfRule>
  </conditionalFormatting>
  <conditionalFormatting sqref="F37">
    <cfRule type="expression" dxfId="2345" priority="3084" stopIfTrue="1">
      <formula>LEN(TRIM($F$37))=0</formula>
    </cfRule>
  </conditionalFormatting>
  <conditionalFormatting sqref="G37">
    <cfRule type="expression" dxfId="2344" priority="3085" stopIfTrue="1">
      <formula>LEN(TRIM($G$37))=0</formula>
    </cfRule>
  </conditionalFormatting>
  <conditionalFormatting sqref="H37">
    <cfRule type="expression" dxfId="2343" priority="3086" stopIfTrue="1">
      <formula>LEN(TRIM($H$37))=0</formula>
    </cfRule>
  </conditionalFormatting>
  <conditionalFormatting sqref="I37">
    <cfRule type="expression" dxfId="2342" priority="3087" stopIfTrue="1">
      <formula>LEN(TRIM($I$37))=0</formula>
    </cfRule>
  </conditionalFormatting>
  <conditionalFormatting sqref="J37">
    <cfRule type="expression" dxfId="2341" priority="3088" stopIfTrue="1">
      <formula>LEN(TRIM($J$37))=0</formula>
    </cfRule>
  </conditionalFormatting>
  <conditionalFormatting sqref="L37">
    <cfRule type="expression" dxfId="2340" priority="3089" stopIfTrue="1">
      <formula>LEN(TRIM($L$37))=0</formula>
    </cfRule>
  </conditionalFormatting>
  <conditionalFormatting sqref="S37">
    <cfRule type="expression" dxfId="2339" priority="3090" stopIfTrue="1">
      <formula>LEN(TRIM($S$37))=0</formula>
    </cfRule>
  </conditionalFormatting>
  <conditionalFormatting sqref="T37">
    <cfRule type="expression" dxfId="2338" priority="3091" stopIfTrue="1">
      <formula>LEN(TRIM($T$37))=0</formula>
    </cfRule>
  </conditionalFormatting>
  <conditionalFormatting sqref="U37">
    <cfRule type="expression" dxfId="2337" priority="3092" stopIfTrue="1">
      <formula>LEN(TRIM($U$37))=0</formula>
    </cfRule>
  </conditionalFormatting>
  <conditionalFormatting sqref="V37">
    <cfRule type="expression" dxfId="2336" priority="3093" stopIfTrue="1">
      <formula>LEN(TRIM($V$37))=0</formula>
    </cfRule>
  </conditionalFormatting>
  <conditionalFormatting sqref="W37">
    <cfRule type="expression" dxfId="2335" priority="3094" stopIfTrue="1">
      <formula>LEN(TRIM($W$37))=0</formula>
    </cfRule>
  </conditionalFormatting>
  <conditionalFormatting sqref="Y37">
    <cfRule type="expression" dxfId="2334" priority="3095" stopIfTrue="1">
      <formula>LEN(TRIM($Y$37))=0</formula>
    </cfRule>
  </conditionalFormatting>
  <conditionalFormatting sqref="AF37">
    <cfRule type="expression" dxfId="2333" priority="3096" stopIfTrue="1">
      <formula>LEN(TRIM($AF$37))=0</formula>
    </cfRule>
  </conditionalFormatting>
  <conditionalFormatting sqref="AG37">
    <cfRule type="expression" dxfId="2332" priority="3097" stopIfTrue="1">
      <formula>LEN(TRIM($AG$37))=0</formula>
    </cfRule>
  </conditionalFormatting>
  <conditionalFormatting sqref="AH37">
    <cfRule type="expression" dxfId="2331" priority="3098" stopIfTrue="1">
      <formula>LEN(TRIM($AH$37))=0</formula>
    </cfRule>
  </conditionalFormatting>
  <conditionalFormatting sqref="AI37">
    <cfRule type="expression" dxfId="2330" priority="3099" stopIfTrue="1">
      <formula>LEN(TRIM($AI$37))=0</formula>
    </cfRule>
  </conditionalFormatting>
  <conditionalFormatting sqref="AJ37">
    <cfRule type="expression" dxfId="2329" priority="3100" stopIfTrue="1">
      <formula>LEN(TRIM($AJ$37))=0</formula>
    </cfRule>
  </conditionalFormatting>
  <conditionalFormatting sqref="AL37">
    <cfRule type="expression" dxfId="2328" priority="3101" stopIfTrue="1">
      <formula>LEN(TRIM($AL$37))=0</formula>
    </cfRule>
  </conditionalFormatting>
  <conditionalFormatting sqref="F42">
    <cfRule type="expression" dxfId="2327" priority="3102" stopIfTrue="1">
      <formula>LEN(TRIM($F$42))=0</formula>
    </cfRule>
  </conditionalFormatting>
  <conditionalFormatting sqref="G42">
    <cfRule type="expression" dxfId="2326" priority="3103" stopIfTrue="1">
      <formula>LEN(TRIM($G$42))=0</formula>
    </cfRule>
  </conditionalFormatting>
  <conditionalFormatting sqref="H42">
    <cfRule type="expression" dxfId="2325" priority="3104" stopIfTrue="1">
      <formula>LEN(TRIM($H$42))=0</formula>
    </cfRule>
  </conditionalFormatting>
  <conditionalFormatting sqref="I42">
    <cfRule type="expression" dxfId="2324" priority="3105" stopIfTrue="1">
      <formula>LEN(TRIM($I$42))=0</formula>
    </cfRule>
  </conditionalFormatting>
  <conditionalFormatting sqref="J42">
    <cfRule type="expression" dxfId="2323" priority="3106" stopIfTrue="1">
      <formula>LEN(TRIM($J$42))=0</formula>
    </cfRule>
  </conditionalFormatting>
  <conditionalFormatting sqref="L42">
    <cfRule type="expression" dxfId="2322" priority="3107" stopIfTrue="1">
      <formula>LEN(TRIM($L$42))=0</formula>
    </cfRule>
  </conditionalFormatting>
  <conditionalFormatting sqref="S42">
    <cfRule type="expression" dxfId="2321" priority="3108" stopIfTrue="1">
      <formula>LEN(TRIM($S$42))=0</formula>
    </cfRule>
  </conditionalFormatting>
  <conditionalFormatting sqref="T42">
    <cfRule type="expression" dxfId="2320" priority="3109" stopIfTrue="1">
      <formula>LEN(TRIM($T$42))=0</formula>
    </cfRule>
  </conditionalFormatting>
  <conditionalFormatting sqref="U42">
    <cfRule type="expression" dxfId="2319" priority="3110" stopIfTrue="1">
      <formula>LEN(TRIM($U$42))=0</formula>
    </cfRule>
  </conditionalFormatting>
  <conditionalFormatting sqref="V42">
    <cfRule type="expression" dxfId="2318" priority="3111" stopIfTrue="1">
      <formula>LEN(TRIM($V$42))=0</formula>
    </cfRule>
  </conditionalFormatting>
  <conditionalFormatting sqref="W42">
    <cfRule type="expression" dxfId="2317" priority="3112" stopIfTrue="1">
      <formula>LEN(TRIM($W$42))=0</formula>
    </cfRule>
  </conditionalFormatting>
  <conditionalFormatting sqref="Y42">
    <cfRule type="expression" dxfId="2316" priority="3113" stopIfTrue="1">
      <formula>LEN(TRIM($Y$42))=0</formula>
    </cfRule>
  </conditionalFormatting>
  <conditionalFormatting sqref="AF42">
    <cfRule type="expression" dxfId="2315" priority="3114" stopIfTrue="1">
      <formula>LEN(TRIM($AF$42))=0</formula>
    </cfRule>
  </conditionalFormatting>
  <conditionalFormatting sqref="AG42">
    <cfRule type="expression" dxfId="2314" priority="3115" stopIfTrue="1">
      <formula>LEN(TRIM($AG$42))=0</formula>
    </cfRule>
  </conditionalFormatting>
  <conditionalFormatting sqref="AH42">
    <cfRule type="expression" dxfId="2313" priority="3116" stopIfTrue="1">
      <formula>LEN(TRIM($AH$42))=0</formula>
    </cfRule>
  </conditionalFormatting>
  <conditionalFormatting sqref="AI42">
    <cfRule type="expression" dxfId="2312" priority="3117" stopIfTrue="1">
      <formula>LEN(TRIM($AI$42))=0</formula>
    </cfRule>
  </conditionalFormatting>
  <conditionalFormatting sqref="AJ42">
    <cfRule type="expression" dxfId="2311" priority="3118" stopIfTrue="1">
      <formula>LEN(TRIM($AJ$42))=0</formula>
    </cfRule>
  </conditionalFormatting>
  <conditionalFormatting sqref="AL42">
    <cfRule type="expression" dxfId="2310" priority="3119" stopIfTrue="1">
      <formula>LEN(TRIM($AL$42))=0</formula>
    </cfRule>
  </conditionalFormatting>
  <conditionalFormatting sqref="F45">
    <cfRule type="expression" dxfId="2309" priority="3120" stopIfTrue="1">
      <formula>LEN(TRIM($F$45))=0</formula>
    </cfRule>
  </conditionalFormatting>
  <conditionalFormatting sqref="G45">
    <cfRule type="expression" dxfId="2308" priority="3121" stopIfTrue="1">
      <formula>LEN(TRIM($G$45))=0</formula>
    </cfRule>
  </conditionalFormatting>
  <conditionalFormatting sqref="H45">
    <cfRule type="expression" dxfId="2307" priority="3122" stopIfTrue="1">
      <formula>LEN(TRIM($H$45))=0</formula>
    </cfRule>
  </conditionalFormatting>
  <conditionalFormatting sqref="I45">
    <cfRule type="expression" dxfId="2306" priority="3123" stopIfTrue="1">
      <formula>LEN(TRIM($I$45))=0</formula>
    </cfRule>
  </conditionalFormatting>
  <conditionalFormatting sqref="J45">
    <cfRule type="expression" dxfId="2305" priority="3124" stopIfTrue="1">
      <formula>LEN(TRIM($J$45))=0</formula>
    </cfRule>
  </conditionalFormatting>
  <conditionalFormatting sqref="F46">
    <cfRule type="expression" dxfId="2304" priority="3125" stopIfTrue="1">
      <formula>LEN(TRIM($F$46))=0</formula>
    </cfRule>
  </conditionalFormatting>
  <conditionalFormatting sqref="G46">
    <cfRule type="expression" dxfId="2303" priority="3126" stopIfTrue="1">
      <formula>LEN(TRIM($G$46))=0</formula>
    </cfRule>
  </conditionalFormatting>
  <conditionalFormatting sqref="H46">
    <cfRule type="expression" dxfId="2302" priority="3127" stopIfTrue="1">
      <formula>LEN(TRIM($H$46))=0</formula>
    </cfRule>
  </conditionalFormatting>
  <conditionalFormatting sqref="I46">
    <cfRule type="expression" dxfId="2301" priority="3128" stopIfTrue="1">
      <formula>LEN(TRIM($I$46))=0</formula>
    </cfRule>
  </conditionalFormatting>
  <conditionalFormatting sqref="J46">
    <cfRule type="expression" dxfId="2300" priority="3129" stopIfTrue="1">
      <formula>LEN(TRIM($J$46))=0</formula>
    </cfRule>
  </conditionalFormatting>
  <conditionalFormatting sqref="F47">
    <cfRule type="expression" dxfId="2299" priority="3130" stopIfTrue="1">
      <formula>LEN(TRIM($F$47))=0</formula>
    </cfRule>
  </conditionalFormatting>
  <conditionalFormatting sqref="G47">
    <cfRule type="expression" dxfId="2298" priority="3131" stopIfTrue="1">
      <formula>LEN(TRIM($G$47))=0</formula>
    </cfRule>
  </conditionalFormatting>
  <conditionalFormatting sqref="H47">
    <cfRule type="expression" dxfId="2297" priority="3132" stopIfTrue="1">
      <formula>LEN(TRIM($H$47))=0</formula>
    </cfRule>
  </conditionalFormatting>
  <conditionalFormatting sqref="I47">
    <cfRule type="expression" dxfId="2296" priority="3133" stopIfTrue="1">
      <formula>LEN(TRIM($I$47))=0</formula>
    </cfRule>
  </conditionalFormatting>
  <conditionalFormatting sqref="J47">
    <cfRule type="expression" dxfId="2295" priority="3134" stopIfTrue="1">
      <formula>LEN(TRIM($J$47))=0</formula>
    </cfRule>
  </conditionalFormatting>
  <conditionalFormatting sqref="F48">
    <cfRule type="expression" dxfId="2294" priority="3135" stopIfTrue="1">
      <formula>LEN(TRIM($F$48))=0</formula>
    </cfRule>
  </conditionalFormatting>
  <conditionalFormatting sqref="G48">
    <cfRule type="expression" dxfId="2293" priority="3136" stopIfTrue="1">
      <formula>LEN(TRIM($G$48))=0</formula>
    </cfRule>
  </conditionalFormatting>
  <conditionalFormatting sqref="H48">
    <cfRule type="expression" dxfId="2292" priority="3137" stopIfTrue="1">
      <formula>LEN(TRIM($H$48))=0</formula>
    </cfRule>
  </conditionalFormatting>
  <conditionalFormatting sqref="I48">
    <cfRule type="expression" dxfId="2291" priority="3138" stopIfTrue="1">
      <formula>LEN(TRIM($I$48))=0</formula>
    </cfRule>
  </conditionalFormatting>
  <conditionalFormatting sqref="J48">
    <cfRule type="expression" dxfId="2290" priority="3139" stopIfTrue="1">
      <formula>LEN(TRIM($J$48))=0</formula>
    </cfRule>
  </conditionalFormatting>
  <conditionalFormatting sqref="L45">
    <cfRule type="expression" dxfId="2289" priority="3140" stopIfTrue="1">
      <formula>LEN(TRIM($L$45))=0</formula>
    </cfRule>
  </conditionalFormatting>
  <conditionalFormatting sqref="L46">
    <cfRule type="expression" dxfId="2288" priority="3141" stopIfTrue="1">
      <formula>LEN(TRIM($L$46))=0</formula>
    </cfRule>
  </conditionalFormatting>
  <conditionalFormatting sqref="L47">
    <cfRule type="expression" dxfId="2287" priority="3142" stopIfTrue="1">
      <formula>LEN(TRIM($L$47))=0</formula>
    </cfRule>
  </conditionalFormatting>
  <conditionalFormatting sqref="L48">
    <cfRule type="expression" dxfId="2286" priority="3143" stopIfTrue="1">
      <formula>LEN(TRIM($L$48))=0</formula>
    </cfRule>
  </conditionalFormatting>
  <conditionalFormatting sqref="S45">
    <cfRule type="expression" dxfId="2285" priority="3144" stopIfTrue="1">
      <formula>LEN(TRIM($S$45))=0</formula>
    </cfRule>
  </conditionalFormatting>
  <conditionalFormatting sqref="T45">
    <cfRule type="expression" dxfId="2284" priority="3145" stopIfTrue="1">
      <formula>LEN(TRIM($T$45))=0</formula>
    </cfRule>
  </conditionalFormatting>
  <conditionalFormatting sqref="U45">
    <cfRule type="expression" dxfId="2283" priority="3146" stopIfTrue="1">
      <formula>LEN(TRIM($U$45))=0</formula>
    </cfRule>
  </conditionalFormatting>
  <conditionalFormatting sqref="V45">
    <cfRule type="expression" dxfId="2282" priority="3147" stopIfTrue="1">
      <formula>LEN(TRIM($V$45))=0</formula>
    </cfRule>
  </conditionalFormatting>
  <conditionalFormatting sqref="W45">
    <cfRule type="expression" dxfId="2281" priority="3148" stopIfTrue="1">
      <formula>LEN(TRIM($W$45))=0</formula>
    </cfRule>
  </conditionalFormatting>
  <conditionalFormatting sqref="S46">
    <cfRule type="expression" dxfId="2280" priority="3149" stopIfTrue="1">
      <formula>LEN(TRIM($S$46))=0</formula>
    </cfRule>
  </conditionalFormatting>
  <conditionalFormatting sqref="T46">
    <cfRule type="expression" dxfId="2279" priority="3150" stopIfTrue="1">
      <formula>LEN(TRIM($T$46))=0</formula>
    </cfRule>
  </conditionalFormatting>
  <conditionalFormatting sqref="U46">
    <cfRule type="expression" dxfId="2278" priority="3151" stopIfTrue="1">
      <formula>LEN(TRIM($U$46))=0</formula>
    </cfRule>
  </conditionalFormatting>
  <conditionalFormatting sqref="V46">
    <cfRule type="expression" dxfId="2277" priority="3152" stopIfTrue="1">
      <formula>LEN(TRIM($V$46))=0</formula>
    </cfRule>
  </conditionalFormatting>
  <conditionalFormatting sqref="W46">
    <cfRule type="expression" dxfId="2276" priority="3153" stopIfTrue="1">
      <formula>LEN(TRIM($W$46))=0</formula>
    </cfRule>
  </conditionalFormatting>
  <conditionalFormatting sqref="S47">
    <cfRule type="expression" dxfId="2275" priority="3154" stopIfTrue="1">
      <formula>LEN(TRIM($S$47))=0</formula>
    </cfRule>
  </conditionalFormatting>
  <conditionalFormatting sqref="T47">
    <cfRule type="expression" dxfId="2274" priority="3155" stopIfTrue="1">
      <formula>LEN(TRIM($T$47))=0</formula>
    </cfRule>
  </conditionalFormatting>
  <conditionalFormatting sqref="U47">
    <cfRule type="expression" dxfId="2273" priority="3156" stopIfTrue="1">
      <formula>LEN(TRIM($U$47))=0</formula>
    </cfRule>
  </conditionalFormatting>
  <conditionalFormatting sqref="V47">
    <cfRule type="expression" dxfId="2272" priority="3157" stopIfTrue="1">
      <formula>LEN(TRIM($V$47))=0</formula>
    </cfRule>
  </conditionalFormatting>
  <conditionalFormatting sqref="W47">
    <cfRule type="expression" dxfId="2271" priority="3158" stopIfTrue="1">
      <formula>LEN(TRIM($W$47))=0</formula>
    </cfRule>
  </conditionalFormatting>
  <conditionalFormatting sqref="S48">
    <cfRule type="expression" dxfId="2270" priority="3159" stopIfTrue="1">
      <formula>LEN(TRIM($S$48))=0</formula>
    </cfRule>
  </conditionalFormatting>
  <conditionalFormatting sqref="T48">
    <cfRule type="expression" dxfId="2269" priority="3160" stopIfTrue="1">
      <formula>LEN(TRIM($T$48))=0</formula>
    </cfRule>
  </conditionalFormatting>
  <conditionalFormatting sqref="U48">
    <cfRule type="expression" dxfId="2268" priority="3161" stopIfTrue="1">
      <formula>LEN(TRIM($U$48))=0</formula>
    </cfRule>
  </conditionalFormatting>
  <conditionalFormatting sqref="V48">
    <cfRule type="expression" dxfId="2267" priority="3162" stopIfTrue="1">
      <formula>LEN(TRIM($V$48))=0</formula>
    </cfRule>
  </conditionalFormatting>
  <conditionalFormatting sqref="W48">
    <cfRule type="expression" dxfId="2266" priority="3163" stopIfTrue="1">
      <formula>LEN(TRIM($W$48))=0</formula>
    </cfRule>
  </conditionalFormatting>
  <conditionalFormatting sqref="Y45">
    <cfRule type="expression" dxfId="2265" priority="3164" stopIfTrue="1">
      <formula>LEN(TRIM($Y$45))=0</formula>
    </cfRule>
  </conditionalFormatting>
  <conditionalFormatting sqref="Y46">
    <cfRule type="expression" dxfId="2264" priority="3165" stopIfTrue="1">
      <formula>LEN(TRIM($Y$46))=0</formula>
    </cfRule>
  </conditionalFormatting>
  <conditionalFormatting sqref="Y47">
    <cfRule type="expression" dxfId="2263" priority="3166" stopIfTrue="1">
      <formula>LEN(TRIM($Y$47))=0</formula>
    </cfRule>
  </conditionalFormatting>
  <conditionalFormatting sqref="Y48">
    <cfRule type="expression" dxfId="2262" priority="3167" stopIfTrue="1">
      <formula>LEN(TRIM($Y$48))=0</formula>
    </cfRule>
  </conditionalFormatting>
  <conditionalFormatting sqref="AF45">
    <cfRule type="expression" dxfId="2261" priority="3168" stopIfTrue="1">
      <formula>LEN(TRIM($AF$45))=0</formula>
    </cfRule>
  </conditionalFormatting>
  <conditionalFormatting sqref="AG45">
    <cfRule type="expression" dxfId="2260" priority="3169" stopIfTrue="1">
      <formula>LEN(TRIM($AG$45))=0</formula>
    </cfRule>
  </conditionalFormatting>
  <conditionalFormatting sqref="AH45">
    <cfRule type="expression" dxfId="2259" priority="3170" stopIfTrue="1">
      <formula>LEN(TRIM($AH$45))=0</formula>
    </cfRule>
  </conditionalFormatting>
  <conditionalFormatting sqref="AI45">
    <cfRule type="expression" dxfId="2258" priority="3171" stopIfTrue="1">
      <formula>LEN(TRIM($AI$45))=0</formula>
    </cfRule>
  </conditionalFormatting>
  <conditionalFormatting sqref="AJ45">
    <cfRule type="expression" dxfId="2257" priority="3172" stopIfTrue="1">
      <formula>LEN(TRIM($AJ$45))=0</formula>
    </cfRule>
  </conditionalFormatting>
  <conditionalFormatting sqref="AF46">
    <cfRule type="expression" dxfId="2256" priority="3173" stopIfTrue="1">
      <formula>LEN(TRIM($AF$46))=0</formula>
    </cfRule>
  </conditionalFormatting>
  <conditionalFormatting sqref="AG46">
    <cfRule type="expression" dxfId="2255" priority="3174" stopIfTrue="1">
      <formula>LEN(TRIM($AG$46))=0</formula>
    </cfRule>
  </conditionalFormatting>
  <conditionalFormatting sqref="AH46">
    <cfRule type="expression" dxfId="2254" priority="3175" stopIfTrue="1">
      <formula>LEN(TRIM($AH$46))=0</formula>
    </cfRule>
  </conditionalFormatting>
  <conditionalFormatting sqref="AI46">
    <cfRule type="expression" dxfId="2253" priority="3176" stopIfTrue="1">
      <formula>LEN(TRIM($AI$46))=0</formula>
    </cfRule>
  </conditionalFormatting>
  <conditionalFormatting sqref="AJ46">
    <cfRule type="expression" dxfId="2252" priority="3177" stopIfTrue="1">
      <formula>LEN(TRIM($AJ$46))=0</formula>
    </cfRule>
  </conditionalFormatting>
  <conditionalFormatting sqref="AF47">
    <cfRule type="expression" dxfId="2251" priority="3178" stopIfTrue="1">
      <formula>LEN(TRIM($AF$47))=0</formula>
    </cfRule>
  </conditionalFormatting>
  <conditionalFormatting sqref="AG47">
    <cfRule type="expression" dxfId="2250" priority="3179" stopIfTrue="1">
      <formula>LEN(TRIM($AG$47))=0</formula>
    </cfRule>
  </conditionalFormatting>
  <conditionalFormatting sqref="AH47">
    <cfRule type="expression" dxfId="2249" priority="3180" stopIfTrue="1">
      <formula>LEN(TRIM($AH$47))=0</formula>
    </cfRule>
  </conditionalFormatting>
  <conditionalFormatting sqref="AI47">
    <cfRule type="expression" dxfId="2248" priority="3181" stopIfTrue="1">
      <formula>LEN(TRIM($AI$47))=0</formula>
    </cfRule>
  </conditionalFormatting>
  <conditionalFormatting sqref="AJ47">
    <cfRule type="expression" dxfId="2247" priority="3182" stopIfTrue="1">
      <formula>LEN(TRIM($AJ$47))=0</formula>
    </cfRule>
  </conditionalFormatting>
  <conditionalFormatting sqref="AF48">
    <cfRule type="expression" dxfId="2246" priority="3183" stopIfTrue="1">
      <formula>LEN(TRIM($AF$48))=0</formula>
    </cfRule>
  </conditionalFormatting>
  <conditionalFormatting sqref="AG48">
    <cfRule type="expression" dxfId="2245" priority="3184" stopIfTrue="1">
      <formula>LEN(TRIM($AG$48))=0</formula>
    </cfRule>
  </conditionalFormatting>
  <conditionalFormatting sqref="AH48">
    <cfRule type="expression" dxfId="2244" priority="3185" stopIfTrue="1">
      <formula>LEN(TRIM($AH$48))=0</formula>
    </cfRule>
  </conditionalFormatting>
  <conditionalFormatting sqref="AI48">
    <cfRule type="expression" dxfId="2243" priority="3186" stopIfTrue="1">
      <formula>LEN(TRIM($AI$48))=0</formula>
    </cfRule>
  </conditionalFormatting>
  <conditionalFormatting sqref="AJ48">
    <cfRule type="expression" dxfId="2242" priority="3187" stopIfTrue="1">
      <formula>LEN(TRIM($AJ$48))=0</formula>
    </cfRule>
  </conditionalFormatting>
  <conditionalFormatting sqref="AL45">
    <cfRule type="expression" dxfId="2241" priority="3188" stopIfTrue="1">
      <formula>LEN(TRIM($AL$45))=0</formula>
    </cfRule>
  </conditionalFormatting>
  <conditionalFormatting sqref="AL46">
    <cfRule type="expression" dxfId="2240" priority="3189" stopIfTrue="1">
      <formula>LEN(TRIM($AL$46))=0</formula>
    </cfRule>
  </conditionalFormatting>
  <conditionalFormatting sqref="AL47">
    <cfRule type="expression" dxfId="2239" priority="3190" stopIfTrue="1">
      <formula>LEN(TRIM($AL$47))=0</formula>
    </cfRule>
  </conditionalFormatting>
  <conditionalFormatting sqref="AL48">
    <cfRule type="expression" dxfId="2238" priority="3191" stopIfTrue="1">
      <formula>LEN(TRIM($AL$48))=0</formula>
    </cfRule>
  </conditionalFormatting>
  <conditionalFormatting sqref="F50">
    <cfRule type="expression" dxfId="2237" priority="3192" stopIfTrue="1">
      <formula>LEN(TRIM($F$50))=0</formula>
    </cfRule>
  </conditionalFormatting>
  <conditionalFormatting sqref="G50">
    <cfRule type="expression" dxfId="2236" priority="3193" stopIfTrue="1">
      <formula>LEN(TRIM($G$50))=0</formula>
    </cfRule>
  </conditionalFormatting>
  <conditionalFormatting sqref="H50">
    <cfRule type="expression" dxfId="2235" priority="3194" stopIfTrue="1">
      <formula>LEN(TRIM($H$50))=0</formula>
    </cfRule>
  </conditionalFormatting>
  <conditionalFormatting sqref="I50">
    <cfRule type="expression" dxfId="2234" priority="3195" stopIfTrue="1">
      <formula>LEN(TRIM($I$50))=0</formula>
    </cfRule>
  </conditionalFormatting>
  <conditionalFormatting sqref="J50">
    <cfRule type="expression" dxfId="2233" priority="3196" stopIfTrue="1">
      <formula>LEN(TRIM($J$50))=0</formula>
    </cfRule>
  </conditionalFormatting>
  <conditionalFormatting sqref="F51">
    <cfRule type="expression" dxfId="2232" priority="3197" stopIfTrue="1">
      <formula>LEN(TRIM($F$51))=0</formula>
    </cfRule>
  </conditionalFormatting>
  <conditionalFormatting sqref="G51">
    <cfRule type="expression" dxfId="2231" priority="3198" stopIfTrue="1">
      <formula>LEN(TRIM($G$51))=0</formula>
    </cfRule>
  </conditionalFormatting>
  <conditionalFormatting sqref="H51">
    <cfRule type="expression" dxfId="2230" priority="3199" stopIfTrue="1">
      <formula>LEN(TRIM($H$51))=0</formula>
    </cfRule>
  </conditionalFormatting>
  <conditionalFormatting sqref="I51">
    <cfRule type="expression" dxfId="2229" priority="3200" stopIfTrue="1">
      <formula>LEN(TRIM($I$51))=0</formula>
    </cfRule>
  </conditionalFormatting>
  <conditionalFormatting sqref="J51">
    <cfRule type="expression" dxfId="2228" priority="3201" stopIfTrue="1">
      <formula>LEN(TRIM($J$51))=0</formula>
    </cfRule>
  </conditionalFormatting>
  <conditionalFormatting sqref="F52">
    <cfRule type="expression" dxfId="2227" priority="3202" stopIfTrue="1">
      <formula>LEN(TRIM($F$52))=0</formula>
    </cfRule>
  </conditionalFormatting>
  <conditionalFormatting sqref="G52">
    <cfRule type="expression" dxfId="2226" priority="3203" stopIfTrue="1">
      <formula>LEN(TRIM($G$52))=0</formula>
    </cfRule>
  </conditionalFormatting>
  <conditionalFormatting sqref="H52">
    <cfRule type="expression" dxfId="2225" priority="3204" stopIfTrue="1">
      <formula>LEN(TRIM($H$52))=0</formula>
    </cfRule>
  </conditionalFormatting>
  <conditionalFormatting sqref="I52">
    <cfRule type="expression" dxfId="2224" priority="3205" stopIfTrue="1">
      <formula>LEN(TRIM($I$52))=0</formula>
    </cfRule>
  </conditionalFormatting>
  <conditionalFormatting sqref="J52">
    <cfRule type="expression" dxfId="2223" priority="3206" stopIfTrue="1">
      <formula>LEN(TRIM($J$52))=0</formula>
    </cfRule>
  </conditionalFormatting>
  <conditionalFormatting sqref="L50">
    <cfRule type="expression" dxfId="2222" priority="3207" stopIfTrue="1">
      <formula>LEN(TRIM($L$50))=0</formula>
    </cfRule>
  </conditionalFormatting>
  <conditionalFormatting sqref="L51">
    <cfRule type="expression" dxfId="2221" priority="3208" stopIfTrue="1">
      <formula>LEN(TRIM($L$51))=0</formula>
    </cfRule>
  </conditionalFormatting>
  <conditionalFormatting sqref="L52">
    <cfRule type="expression" dxfId="2220" priority="3209" stopIfTrue="1">
      <formula>LEN(TRIM($L$52))=0</formula>
    </cfRule>
  </conditionalFormatting>
  <conditionalFormatting sqref="S50">
    <cfRule type="expression" dxfId="2219" priority="3210" stopIfTrue="1">
      <formula>LEN(TRIM($S$50))=0</formula>
    </cfRule>
  </conditionalFormatting>
  <conditionalFormatting sqref="T50">
    <cfRule type="expression" dxfId="2218" priority="3211" stopIfTrue="1">
      <formula>LEN(TRIM($T$50))=0</formula>
    </cfRule>
  </conditionalFormatting>
  <conditionalFormatting sqref="U50">
    <cfRule type="expression" dxfId="2217" priority="3212" stopIfTrue="1">
      <formula>LEN(TRIM($U$50))=0</formula>
    </cfRule>
  </conditionalFormatting>
  <conditionalFormatting sqref="V50">
    <cfRule type="expression" dxfId="2216" priority="3213" stopIfTrue="1">
      <formula>LEN(TRIM($V$50))=0</formula>
    </cfRule>
  </conditionalFormatting>
  <conditionalFormatting sqref="W50">
    <cfRule type="expression" dxfId="2215" priority="3214" stopIfTrue="1">
      <formula>LEN(TRIM($W$50))=0</formula>
    </cfRule>
  </conditionalFormatting>
  <conditionalFormatting sqref="S51">
    <cfRule type="expression" dxfId="2214" priority="3215" stopIfTrue="1">
      <formula>LEN(TRIM($S$51))=0</formula>
    </cfRule>
  </conditionalFormatting>
  <conditionalFormatting sqref="T51">
    <cfRule type="expression" dxfId="2213" priority="3216" stopIfTrue="1">
      <formula>LEN(TRIM($T$51))=0</formula>
    </cfRule>
  </conditionalFormatting>
  <conditionalFormatting sqref="U51">
    <cfRule type="expression" dxfId="2212" priority="3217" stopIfTrue="1">
      <formula>LEN(TRIM($U$51))=0</formula>
    </cfRule>
  </conditionalFormatting>
  <conditionalFormatting sqref="V51">
    <cfRule type="expression" dxfId="2211" priority="3218" stopIfTrue="1">
      <formula>LEN(TRIM($V$51))=0</formula>
    </cfRule>
  </conditionalFormatting>
  <conditionalFormatting sqref="W51">
    <cfRule type="expression" dxfId="2210" priority="3219" stopIfTrue="1">
      <formula>LEN(TRIM($W$51))=0</formula>
    </cfRule>
  </conditionalFormatting>
  <conditionalFormatting sqref="S52">
    <cfRule type="expression" dxfId="2209" priority="3220" stopIfTrue="1">
      <formula>LEN(TRIM($S$52))=0</formula>
    </cfRule>
  </conditionalFormatting>
  <conditionalFormatting sqref="T52">
    <cfRule type="expression" dxfId="2208" priority="3221" stopIfTrue="1">
      <formula>LEN(TRIM($T$52))=0</formula>
    </cfRule>
  </conditionalFormatting>
  <conditionalFormatting sqref="U52">
    <cfRule type="expression" dxfId="2207" priority="3222" stopIfTrue="1">
      <formula>LEN(TRIM($U$52))=0</formula>
    </cfRule>
  </conditionalFormatting>
  <conditionalFormatting sqref="V52">
    <cfRule type="expression" dxfId="2206" priority="3223" stopIfTrue="1">
      <formula>LEN(TRIM($V$52))=0</formula>
    </cfRule>
  </conditionalFormatting>
  <conditionalFormatting sqref="W52">
    <cfRule type="expression" dxfId="2205" priority="3224" stopIfTrue="1">
      <formula>LEN(TRIM($W$52))=0</formula>
    </cfRule>
  </conditionalFormatting>
  <conditionalFormatting sqref="Y50">
    <cfRule type="expression" dxfId="2204" priority="3225" stopIfTrue="1">
      <formula>LEN(TRIM($Y$50))=0</formula>
    </cfRule>
  </conditionalFormatting>
  <conditionalFormatting sqref="Y51">
    <cfRule type="expression" dxfId="2203" priority="3226" stopIfTrue="1">
      <formula>LEN(TRIM($Y$51))=0</formula>
    </cfRule>
  </conditionalFormatting>
  <conditionalFormatting sqref="Y52">
    <cfRule type="expression" dxfId="2202" priority="3227" stopIfTrue="1">
      <formula>LEN(TRIM($Y$52))=0</formula>
    </cfRule>
  </conditionalFormatting>
  <conditionalFormatting sqref="AF50">
    <cfRule type="expression" dxfId="2201" priority="3228" stopIfTrue="1">
      <formula>LEN(TRIM($AF$50))=0</formula>
    </cfRule>
  </conditionalFormatting>
  <conditionalFormatting sqref="AG50">
    <cfRule type="expression" dxfId="2200" priority="3229" stopIfTrue="1">
      <formula>LEN(TRIM($AG$50))=0</formula>
    </cfRule>
  </conditionalFormatting>
  <conditionalFormatting sqref="AH50">
    <cfRule type="expression" dxfId="2199" priority="3230" stopIfTrue="1">
      <formula>LEN(TRIM($AH$50))=0</formula>
    </cfRule>
  </conditionalFormatting>
  <conditionalFormatting sqref="AI50">
    <cfRule type="expression" dxfId="2198" priority="3231" stopIfTrue="1">
      <formula>LEN(TRIM($AI$50))=0</formula>
    </cfRule>
  </conditionalFormatting>
  <conditionalFormatting sqref="AJ50">
    <cfRule type="expression" dxfId="2197" priority="3232" stopIfTrue="1">
      <formula>LEN(TRIM($AJ$50))=0</formula>
    </cfRule>
  </conditionalFormatting>
  <conditionalFormatting sqref="AF51">
    <cfRule type="expression" dxfId="2196" priority="3233" stopIfTrue="1">
      <formula>LEN(TRIM($AF$51))=0</formula>
    </cfRule>
  </conditionalFormatting>
  <conditionalFormatting sqref="AG51">
    <cfRule type="expression" dxfId="2195" priority="3234" stopIfTrue="1">
      <formula>LEN(TRIM($AG$51))=0</formula>
    </cfRule>
  </conditionalFormatting>
  <conditionalFormatting sqref="AH51">
    <cfRule type="expression" dxfId="2194" priority="3235" stopIfTrue="1">
      <formula>LEN(TRIM($AH$51))=0</formula>
    </cfRule>
  </conditionalFormatting>
  <conditionalFormatting sqref="AI51">
    <cfRule type="expression" dxfId="2193" priority="3236" stopIfTrue="1">
      <formula>LEN(TRIM($AI$51))=0</formula>
    </cfRule>
  </conditionalFormatting>
  <conditionalFormatting sqref="AJ51">
    <cfRule type="expression" dxfId="2192" priority="3237" stopIfTrue="1">
      <formula>LEN(TRIM($AJ$51))=0</formula>
    </cfRule>
  </conditionalFormatting>
  <conditionalFormatting sqref="AF52">
    <cfRule type="expression" dxfId="2191" priority="3238" stopIfTrue="1">
      <formula>LEN(TRIM($AF$52))=0</formula>
    </cfRule>
  </conditionalFormatting>
  <conditionalFormatting sqref="AG52">
    <cfRule type="expression" dxfId="2190" priority="3239" stopIfTrue="1">
      <formula>LEN(TRIM($AG$52))=0</formula>
    </cfRule>
  </conditionalFormatting>
  <conditionalFormatting sqref="AH52">
    <cfRule type="expression" dxfId="2189" priority="3240" stopIfTrue="1">
      <formula>LEN(TRIM($AH$52))=0</formula>
    </cfRule>
  </conditionalFormatting>
  <conditionalFormatting sqref="AI52">
    <cfRule type="expression" dxfId="2188" priority="3241" stopIfTrue="1">
      <formula>LEN(TRIM($AI$52))=0</formula>
    </cfRule>
  </conditionalFormatting>
  <conditionalFormatting sqref="AJ52">
    <cfRule type="expression" dxfId="2187" priority="3242" stopIfTrue="1">
      <formula>LEN(TRIM($AJ$52))=0</formula>
    </cfRule>
  </conditionalFormatting>
  <conditionalFormatting sqref="AL50">
    <cfRule type="expression" dxfId="2186" priority="3243" stopIfTrue="1">
      <formula>LEN(TRIM($AL$50))=0</formula>
    </cfRule>
  </conditionalFormatting>
  <conditionalFormatting sqref="AL51">
    <cfRule type="expression" dxfId="2185" priority="3244" stopIfTrue="1">
      <formula>LEN(TRIM($AL$51))=0</formula>
    </cfRule>
  </conditionalFormatting>
  <conditionalFormatting sqref="AL52">
    <cfRule type="expression" dxfId="2184" priority="3245" stopIfTrue="1">
      <formula>LEN(TRIM($AL$52))=0</formula>
    </cfRule>
  </conditionalFormatting>
  <conditionalFormatting sqref="F56">
    <cfRule type="expression" dxfId="2183" priority="3246" stopIfTrue="1">
      <formula>LEN(TRIM($F$56))=0</formula>
    </cfRule>
  </conditionalFormatting>
  <conditionalFormatting sqref="G56">
    <cfRule type="expression" dxfId="2182" priority="3247" stopIfTrue="1">
      <formula>LEN(TRIM($G$56))=0</formula>
    </cfRule>
  </conditionalFormatting>
  <conditionalFormatting sqref="H56">
    <cfRule type="expression" dxfId="2181" priority="3248" stopIfTrue="1">
      <formula>LEN(TRIM($H$56))=0</formula>
    </cfRule>
  </conditionalFormatting>
  <conditionalFormatting sqref="I56">
    <cfRule type="expression" dxfId="2180" priority="3249" stopIfTrue="1">
      <formula>LEN(TRIM($I$56))=0</formula>
    </cfRule>
  </conditionalFormatting>
  <conditionalFormatting sqref="J56">
    <cfRule type="expression" dxfId="2179" priority="3250" stopIfTrue="1">
      <formula>LEN(TRIM($J$56))=0</formula>
    </cfRule>
  </conditionalFormatting>
  <conditionalFormatting sqref="L56">
    <cfRule type="expression" dxfId="2178" priority="3251" stopIfTrue="1">
      <formula>LEN(TRIM($L$56))=0</formula>
    </cfRule>
  </conditionalFormatting>
  <conditionalFormatting sqref="S56">
    <cfRule type="expression" dxfId="2177" priority="3252" stopIfTrue="1">
      <formula>LEN(TRIM($S$56))=0</formula>
    </cfRule>
  </conditionalFormatting>
  <conditionalFormatting sqref="T56">
    <cfRule type="expression" dxfId="2176" priority="3253" stopIfTrue="1">
      <formula>LEN(TRIM($T$56))=0</formula>
    </cfRule>
  </conditionalFormatting>
  <conditionalFormatting sqref="U56">
    <cfRule type="expression" dxfId="2175" priority="3254" stopIfTrue="1">
      <formula>LEN(TRIM($U$56))=0</formula>
    </cfRule>
  </conditionalFormatting>
  <conditionalFormatting sqref="V56">
    <cfRule type="expression" dxfId="2174" priority="3255" stopIfTrue="1">
      <formula>LEN(TRIM($V$56))=0</formula>
    </cfRule>
  </conditionalFormatting>
  <conditionalFormatting sqref="W56">
    <cfRule type="expression" dxfId="2173" priority="3256" stopIfTrue="1">
      <formula>LEN(TRIM($W$56))=0</formula>
    </cfRule>
  </conditionalFormatting>
  <conditionalFormatting sqref="Y56">
    <cfRule type="expression" dxfId="2172" priority="3257" stopIfTrue="1">
      <formula>LEN(TRIM($Y$56))=0</formula>
    </cfRule>
  </conditionalFormatting>
  <conditionalFormatting sqref="AF56">
    <cfRule type="expression" dxfId="2171" priority="3258" stopIfTrue="1">
      <formula>LEN(TRIM($AF$56))=0</formula>
    </cfRule>
  </conditionalFormatting>
  <conditionalFormatting sqref="AG56">
    <cfRule type="expression" dxfId="2170" priority="3259" stopIfTrue="1">
      <formula>LEN(TRIM($AG$56))=0</formula>
    </cfRule>
  </conditionalFormatting>
  <conditionalFormatting sqref="AH56">
    <cfRule type="expression" dxfId="2169" priority="3260" stopIfTrue="1">
      <formula>LEN(TRIM($AH$56))=0</formula>
    </cfRule>
  </conditionalFormatting>
  <conditionalFormatting sqref="AI56">
    <cfRule type="expression" dxfId="2168" priority="3261" stopIfTrue="1">
      <formula>LEN(TRIM($AI$56))=0</formula>
    </cfRule>
  </conditionalFormatting>
  <conditionalFormatting sqref="AJ56">
    <cfRule type="expression" dxfId="2167" priority="3262" stopIfTrue="1">
      <formula>LEN(TRIM($AJ$56))=0</formula>
    </cfRule>
  </conditionalFormatting>
  <conditionalFormatting sqref="AL56">
    <cfRule type="expression" dxfId="2166" priority="3263" stopIfTrue="1">
      <formula>LEN(TRIM($AL$56))=0</formula>
    </cfRule>
  </conditionalFormatting>
  <conditionalFormatting sqref="F58">
    <cfRule type="expression" dxfId="2165" priority="3264" stopIfTrue="1">
      <formula>LEN(TRIM($F$58))=0</formula>
    </cfRule>
  </conditionalFormatting>
  <conditionalFormatting sqref="G58">
    <cfRule type="expression" dxfId="2164" priority="3265" stopIfTrue="1">
      <formula>LEN(TRIM($G$58))=0</formula>
    </cfRule>
  </conditionalFormatting>
  <conditionalFormatting sqref="H58">
    <cfRule type="expression" dxfId="2163" priority="3266" stopIfTrue="1">
      <formula>LEN(TRIM($H$58))=0</formula>
    </cfRule>
  </conditionalFormatting>
  <conditionalFormatting sqref="I58">
    <cfRule type="expression" dxfId="2162" priority="3267" stopIfTrue="1">
      <formula>LEN(TRIM($I$58))=0</formula>
    </cfRule>
  </conditionalFormatting>
  <conditionalFormatting sqref="J58">
    <cfRule type="expression" dxfId="2161" priority="3268" stopIfTrue="1">
      <formula>LEN(TRIM($J$58))=0</formula>
    </cfRule>
  </conditionalFormatting>
  <conditionalFormatting sqref="F59">
    <cfRule type="expression" dxfId="2160" priority="3269" stopIfTrue="1">
      <formula>LEN(TRIM($F$59))=0</formula>
    </cfRule>
  </conditionalFormatting>
  <conditionalFormatting sqref="G59">
    <cfRule type="expression" dxfId="2159" priority="3270" stopIfTrue="1">
      <formula>LEN(TRIM($G$59))=0</formula>
    </cfRule>
  </conditionalFormatting>
  <conditionalFormatting sqref="H59">
    <cfRule type="expression" dxfId="2158" priority="3271" stopIfTrue="1">
      <formula>LEN(TRIM($H$59))=0</formula>
    </cfRule>
  </conditionalFormatting>
  <conditionalFormatting sqref="I59">
    <cfRule type="expression" dxfId="2157" priority="3272" stopIfTrue="1">
      <formula>LEN(TRIM($I$59))=0</formula>
    </cfRule>
  </conditionalFormatting>
  <conditionalFormatting sqref="J59">
    <cfRule type="expression" dxfId="2156" priority="3273" stopIfTrue="1">
      <formula>LEN(TRIM($J$59))=0</formula>
    </cfRule>
  </conditionalFormatting>
  <conditionalFormatting sqref="F60">
    <cfRule type="expression" dxfId="2155" priority="3274" stopIfTrue="1">
      <formula>LEN(TRIM($F$60))=0</formula>
    </cfRule>
  </conditionalFormatting>
  <conditionalFormatting sqref="G60">
    <cfRule type="expression" dxfId="2154" priority="3275" stopIfTrue="1">
      <formula>LEN(TRIM($G$60))=0</formula>
    </cfRule>
  </conditionalFormatting>
  <conditionalFormatting sqref="H60">
    <cfRule type="expression" dxfId="2153" priority="3276" stopIfTrue="1">
      <formula>LEN(TRIM($H$60))=0</formula>
    </cfRule>
  </conditionalFormatting>
  <conditionalFormatting sqref="I60">
    <cfRule type="expression" dxfId="2152" priority="3277" stopIfTrue="1">
      <formula>LEN(TRIM($I$60))=0</formula>
    </cfRule>
  </conditionalFormatting>
  <conditionalFormatting sqref="J60">
    <cfRule type="expression" dxfId="2151" priority="3278" stopIfTrue="1">
      <formula>LEN(TRIM($J$60))=0</formula>
    </cfRule>
  </conditionalFormatting>
  <conditionalFormatting sqref="F61">
    <cfRule type="expression" dxfId="2150" priority="3279" stopIfTrue="1">
      <formula>LEN(TRIM($F$61))=0</formula>
    </cfRule>
  </conditionalFormatting>
  <conditionalFormatting sqref="G61">
    <cfRule type="expression" dxfId="2149" priority="3280" stopIfTrue="1">
      <formula>LEN(TRIM($G$61))=0</formula>
    </cfRule>
  </conditionalFormatting>
  <conditionalFormatting sqref="H61">
    <cfRule type="expression" dxfId="2148" priority="3281" stopIfTrue="1">
      <formula>LEN(TRIM($H$61))=0</formula>
    </cfRule>
  </conditionalFormatting>
  <conditionalFormatting sqref="I61">
    <cfRule type="expression" dxfId="2147" priority="3282" stopIfTrue="1">
      <formula>LEN(TRIM($I$61))=0</formula>
    </cfRule>
  </conditionalFormatting>
  <conditionalFormatting sqref="J61">
    <cfRule type="expression" dxfId="2146" priority="3283" stopIfTrue="1">
      <formula>LEN(TRIM($J$61))=0</formula>
    </cfRule>
  </conditionalFormatting>
  <conditionalFormatting sqref="L58">
    <cfRule type="expression" dxfId="2145" priority="3284" stopIfTrue="1">
      <formula>LEN(TRIM($L$58))=0</formula>
    </cfRule>
  </conditionalFormatting>
  <conditionalFormatting sqref="L59">
    <cfRule type="expression" dxfId="2144" priority="3285" stopIfTrue="1">
      <formula>LEN(TRIM($L$59))=0</formula>
    </cfRule>
  </conditionalFormatting>
  <conditionalFormatting sqref="L60">
    <cfRule type="expression" dxfId="2143" priority="3286" stopIfTrue="1">
      <formula>LEN(TRIM($L$60))=0</formula>
    </cfRule>
  </conditionalFormatting>
  <conditionalFormatting sqref="L61">
    <cfRule type="expression" dxfId="2142" priority="3287" stopIfTrue="1">
      <formula>LEN(TRIM($L$61))=0</formula>
    </cfRule>
  </conditionalFormatting>
  <conditionalFormatting sqref="AF58">
    <cfRule type="expression" dxfId="2141" priority="3288" stopIfTrue="1">
      <formula>LEN(TRIM($AF$58))=0</formula>
    </cfRule>
  </conditionalFormatting>
  <conditionalFormatting sqref="AG58">
    <cfRule type="expression" dxfId="2140" priority="3289" stopIfTrue="1">
      <formula>LEN(TRIM($AG$58))=0</formula>
    </cfRule>
  </conditionalFormatting>
  <conditionalFormatting sqref="AH58">
    <cfRule type="expression" dxfId="2139" priority="3290" stopIfTrue="1">
      <formula>LEN(TRIM($AH$58))=0</formula>
    </cfRule>
  </conditionalFormatting>
  <conditionalFormatting sqref="AI58">
    <cfRule type="expression" dxfId="2138" priority="3291" stopIfTrue="1">
      <formula>LEN(TRIM($AI$58))=0</formula>
    </cfRule>
  </conditionalFormatting>
  <conditionalFormatting sqref="AJ58">
    <cfRule type="expression" dxfId="2137" priority="3292" stopIfTrue="1">
      <formula>LEN(TRIM($AJ$58))=0</formula>
    </cfRule>
  </conditionalFormatting>
  <conditionalFormatting sqref="AF59">
    <cfRule type="expression" dxfId="2136" priority="3293" stopIfTrue="1">
      <formula>LEN(TRIM($AF$59))=0</formula>
    </cfRule>
  </conditionalFormatting>
  <conditionalFormatting sqref="AG59">
    <cfRule type="expression" dxfId="2135" priority="3294" stopIfTrue="1">
      <formula>LEN(TRIM($AG$59))=0</formula>
    </cfRule>
  </conditionalFormatting>
  <conditionalFormatting sqref="AH59">
    <cfRule type="expression" dxfId="2134" priority="3295" stopIfTrue="1">
      <formula>LEN(TRIM($AH$59))=0</formula>
    </cfRule>
  </conditionalFormatting>
  <conditionalFormatting sqref="AI59">
    <cfRule type="expression" dxfId="2133" priority="3296" stopIfTrue="1">
      <formula>LEN(TRIM($AI$59))=0</formula>
    </cfRule>
  </conditionalFormatting>
  <conditionalFormatting sqref="AJ59">
    <cfRule type="expression" dxfId="2132" priority="3297" stopIfTrue="1">
      <formula>LEN(TRIM($AJ$59))=0</formula>
    </cfRule>
  </conditionalFormatting>
  <conditionalFormatting sqref="AF60">
    <cfRule type="expression" dxfId="2131" priority="3298" stopIfTrue="1">
      <formula>LEN(TRIM($AF$60))=0</formula>
    </cfRule>
  </conditionalFormatting>
  <conditionalFormatting sqref="AG60">
    <cfRule type="expression" dxfId="2130" priority="3299" stopIfTrue="1">
      <formula>LEN(TRIM($AG$60))=0</formula>
    </cfRule>
  </conditionalFormatting>
  <conditionalFormatting sqref="AH60">
    <cfRule type="expression" dxfId="2129" priority="3300" stopIfTrue="1">
      <formula>LEN(TRIM($AH$60))=0</formula>
    </cfRule>
  </conditionalFormatting>
  <conditionalFormatting sqref="AI60">
    <cfRule type="expression" dxfId="2128" priority="3301" stopIfTrue="1">
      <formula>LEN(TRIM($AI$60))=0</formula>
    </cfRule>
  </conditionalFormatting>
  <conditionalFormatting sqref="AJ60">
    <cfRule type="expression" dxfId="2127" priority="3302" stopIfTrue="1">
      <formula>LEN(TRIM($AJ$60))=0</formula>
    </cfRule>
  </conditionalFormatting>
  <conditionalFormatting sqref="AF61">
    <cfRule type="expression" dxfId="2126" priority="3303" stopIfTrue="1">
      <formula>LEN(TRIM($AF$61))=0</formula>
    </cfRule>
  </conditionalFormatting>
  <conditionalFormatting sqref="AG61">
    <cfRule type="expression" dxfId="2125" priority="3304" stopIfTrue="1">
      <formula>LEN(TRIM($AG$61))=0</formula>
    </cfRule>
  </conditionalFormatting>
  <conditionalFormatting sqref="AH61">
    <cfRule type="expression" dxfId="2124" priority="3305" stopIfTrue="1">
      <formula>LEN(TRIM($AH$61))=0</formula>
    </cfRule>
  </conditionalFormatting>
  <conditionalFormatting sqref="AI61">
    <cfRule type="expression" dxfId="2123" priority="3306" stopIfTrue="1">
      <formula>LEN(TRIM($AI$61))=0</formula>
    </cfRule>
  </conditionalFormatting>
  <conditionalFormatting sqref="AJ61">
    <cfRule type="expression" dxfId="2122" priority="3307" stopIfTrue="1">
      <formula>LEN(TRIM($AJ$61))=0</formula>
    </cfRule>
  </conditionalFormatting>
  <conditionalFormatting sqref="AL58">
    <cfRule type="expression" dxfId="2121" priority="3308" stopIfTrue="1">
      <formula>LEN(TRIM($AL$58))=0</formula>
    </cfRule>
  </conditionalFormatting>
  <conditionalFormatting sqref="AL59">
    <cfRule type="expression" dxfId="2120" priority="3309" stopIfTrue="1">
      <formula>LEN(TRIM($AL$59))=0</formula>
    </cfRule>
  </conditionalFormatting>
  <conditionalFormatting sqref="AL60">
    <cfRule type="expression" dxfId="2119" priority="3310" stopIfTrue="1">
      <formula>LEN(TRIM($AL$60))=0</formula>
    </cfRule>
  </conditionalFormatting>
  <conditionalFormatting sqref="AL61">
    <cfRule type="expression" dxfId="2118" priority="3311" stopIfTrue="1">
      <formula>LEN(TRIM($AL$61))=0</formula>
    </cfRule>
  </conditionalFormatting>
  <conditionalFormatting sqref="F63">
    <cfRule type="expression" dxfId="2117" priority="3312" stopIfTrue="1">
      <formula>LEN(TRIM($F$63))=0</formula>
    </cfRule>
  </conditionalFormatting>
  <conditionalFormatting sqref="G63">
    <cfRule type="expression" dxfId="2116" priority="3313" stopIfTrue="1">
      <formula>LEN(TRIM($G$63))=0</formula>
    </cfRule>
  </conditionalFormatting>
  <conditionalFormatting sqref="H63">
    <cfRule type="expression" dxfId="2115" priority="3314" stopIfTrue="1">
      <formula>LEN(TRIM($H$63))=0</formula>
    </cfRule>
  </conditionalFormatting>
  <conditionalFormatting sqref="I63">
    <cfRule type="expression" dxfId="2114" priority="3315" stopIfTrue="1">
      <formula>LEN(TRIM($I$63))=0</formula>
    </cfRule>
  </conditionalFormatting>
  <conditionalFormatting sqref="J63">
    <cfRule type="expression" dxfId="2113" priority="3316" stopIfTrue="1">
      <formula>LEN(TRIM($J$63))=0</formula>
    </cfRule>
  </conditionalFormatting>
  <conditionalFormatting sqref="L63">
    <cfRule type="expression" dxfId="2112" priority="3317" stopIfTrue="1">
      <formula>LEN(TRIM($L$63))=0</formula>
    </cfRule>
  </conditionalFormatting>
  <conditionalFormatting sqref="S58">
    <cfRule type="expression" dxfId="2111" priority="3318" stopIfTrue="1">
      <formula>LEN(TRIM($S$58))=0</formula>
    </cfRule>
  </conditionalFormatting>
  <conditionalFormatting sqref="T58">
    <cfRule type="expression" dxfId="2110" priority="3319" stopIfTrue="1">
      <formula>LEN(TRIM($T$58))=0</formula>
    </cfRule>
  </conditionalFormatting>
  <conditionalFormatting sqref="U58">
    <cfRule type="expression" dxfId="2109" priority="3320" stopIfTrue="1">
      <formula>LEN(TRIM($U$58))=0</formula>
    </cfRule>
  </conditionalFormatting>
  <conditionalFormatting sqref="V58">
    <cfRule type="expression" dxfId="2108" priority="3321" stopIfTrue="1">
      <formula>LEN(TRIM($V$58))=0</formula>
    </cfRule>
  </conditionalFormatting>
  <conditionalFormatting sqref="W58">
    <cfRule type="expression" dxfId="2107" priority="3322" stopIfTrue="1">
      <formula>LEN(TRIM($W$58))=0</formula>
    </cfRule>
  </conditionalFormatting>
  <conditionalFormatting sqref="S59">
    <cfRule type="expression" dxfId="2106" priority="3323" stopIfTrue="1">
      <formula>LEN(TRIM($S$59))=0</formula>
    </cfRule>
  </conditionalFormatting>
  <conditionalFormatting sqref="T59">
    <cfRule type="expression" dxfId="2105" priority="3324" stopIfTrue="1">
      <formula>LEN(TRIM($T$59))=0</formula>
    </cfRule>
  </conditionalFormatting>
  <conditionalFormatting sqref="U59">
    <cfRule type="expression" dxfId="2104" priority="3325" stopIfTrue="1">
      <formula>LEN(TRIM($U$59))=0</formula>
    </cfRule>
  </conditionalFormatting>
  <conditionalFormatting sqref="V59">
    <cfRule type="expression" dxfId="2103" priority="3326" stopIfTrue="1">
      <formula>LEN(TRIM($V$59))=0</formula>
    </cfRule>
  </conditionalFormatting>
  <conditionalFormatting sqref="W59">
    <cfRule type="expression" dxfId="2102" priority="3327" stopIfTrue="1">
      <formula>LEN(TRIM($W$59))=0</formula>
    </cfRule>
  </conditionalFormatting>
  <conditionalFormatting sqref="S60">
    <cfRule type="expression" dxfId="2101" priority="3328" stopIfTrue="1">
      <formula>LEN(TRIM($S$60))=0</formula>
    </cfRule>
  </conditionalFormatting>
  <conditionalFormatting sqref="T60">
    <cfRule type="expression" dxfId="2100" priority="3329" stopIfTrue="1">
      <formula>LEN(TRIM($T$60))=0</formula>
    </cfRule>
  </conditionalFormatting>
  <conditionalFormatting sqref="U60">
    <cfRule type="expression" dxfId="2099" priority="3330" stopIfTrue="1">
      <formula>LEN(TRIM($U$60))=0</formula>
    </cfRule>
  </conditionalFormatting>
  <conditionalFormatting sqref="V60">
    <cfRule type="expression" dxfId="2098" priority="3331" stopIfTrue="1">
      <formula>LEN(TRIM($V$60))=0</formula>
    </cfRule>
  </conditionalFormatting>
  <conditionalFormatting sqref="W60">
    <cfRule type="expression" dxfId="2097" priority="3332" stopIfTrue="1">
      <formula>LEN(TRIM($W$60))=0</formula>
    </cfRule>
  </conditionalFormatting>
  <conditionalFormatting sqref="S61">
    <cfRule type="expression" dxfId="2096" priority="3333" stopIfTrue="1">
      <formula>LEN(TRIM($S$61))=0</formula>
    </cfRule>
  </conditionalFormatting>
  <conditionalFormatting sqref="T61">
    <cfRule type="expression" dxfId="2095" priority="3334" stopIfTrue="1">
      <formula>LEN(TRIM($T$61))=0</formula>
    </cfRule>
  </conditionalFormatting>
  <conditionalFormatting sqref="U61">
    <cfRule type="expression" dxfId="2094" priority="3335" stopIfTrue="1">
      <formula>LEN(TRIM($U$61))=0</formula>
    </cfRule>
  </conditionalFormatting>
  <conditionalFormatting sqref="V61">
    <cfRule type="expression" dxfId="2093" priority="3336" stopIfTrue="1">
      <formula>LEN(TRIM($V$61))=0</formula>
    </cfRule>
  </conditionalFormatting>
  <conditionalFormatting sqref="W61">
    <cfRule type="expression" dxfId="2092" priority="3337" stopIfTrue="1">
      <formula>LEN(TRIM($W$61))=0</formula>
    </cfRule>
  </conditionalFormatting>
  <conditionalFormatting sqref="S62">
    <cfRule type="expression" dxfId="2091" priority="3338" stopIfTrue="1">
      <formula>LEN(TRIM($S$62))=0</formula>
    </cfRule>
  </conditionalFormatting>
  <conditionalFormatting sqref="T62">
    <cfRule type="expression" dxfId="2090" priority="3339" stopIfTrue="1">
      <formula>LEN(TRIM($T$62))=0</formula>
    </cfRule>
  </conditionalFormatting>
  <conditionalFormatting sqref="U62">
    <cfRule type="expression" dxfId="2089" priority="3340" stopIfTrue="1">
      <formula>LEN(TRIM($U$62))=0</formula>
    </cfRule>
  </conditionalFormatting>
  <conditionalFormatting sqref="V62">
    <cfRule type="expression" dxfId="2088" priority="3341" stopIfTrue="1">
      <formula>LEN(TRIM($V$62))=0</formula>
    </cfRule>
  </conditionalFormatting>
  <conditionalFormatting sqref="W62">
    <cfRule type="expression" dxfId="2087" priority="3342" stopIfTrue="1">
      <formula>LEN(TRIM($W$62))=0</formula>
    </cfRule>
  </conditionalFormatting>
  <conditionalFormatting sqref="S63">
    <cfRule type="expression" dxfId="2086" priority="3343" stopIfTrue="1">
      <formula>LEN(TRIM($S$63))=0</formula>
    </cfRule>
  </conditionalFormatting>
  <conditionalFormatting sqref="T63">
    <cfRule type="expression" dxfId="2085" priority="3344" stopIfTrue="1">
      <formula>LEN(TRIM($T$63))=0</formula>
    </cfRule>
  </conditionalFormatting>
  <conditionalFormatting sqref="U63">
    <cfRule type="expression" dxfId="2084" priority="3345" stopIfTrue="1">
      <formula>LEN(TRIM($U$63))=0</formula>
    </cfRule>
  </conditionalFormatting>
  <conditionalFormatting sqref="V63">
    <cfRule type="expression" dxfId="2083" priority="3346" stopIfTrue="1">
      <formula>LEN(TRIM($V$63))=0</formula>
    </cfRule>
  </conditionalFormatting>
  <conditionalFormatting sqref="W63">
    <cfRule type="expression" dxfId="2082" priority="3347" stopIfTrue="1">
      <formula>LEN(TRIM($W$63))=0</formula>
    </cfRule>
  </conditionalFormatting>
  <conditionalFormatting sqref="Y58">
    <cfRule type="expression" dxfId="2081" priority="3348" stopIfTrue="1">
      <formula>LEN(TRIM($Y$58))=0</formula>
    </cfRule>
  </conditionalFormatting>
  <conditionalFormatting sqref="Y59">
    <cfRule type="expression" dxfId="2080" priority="3349" stopIfTrue="1">
      <formula>LEN(TRIM($Y$59))=0</formula>
    </cfRule>
  </conditionalFormatting>
  <conditionalFormatting sqref="Y60">
    <cfRule type="expression" dxfId="2079" priority="3350" stopIfTrue="1">
      <formula>LEN(TRIM($Y$60))=0</formula>
    </cfRule>
  </conditionalFormatting>
  <conditionalFormatting sqref="Y61">
    <cfRule type="expression" dxfId="2078" priority="3351" stopIfTrue="1">
      <formula>LEN(TRIM($Y$61))=0</formula>
    </cfRule>
  </conditionalFormatting>
  <conditionalFormatting sqref="Y62">
    <cfRule type="expression" dxfId="2077" priority="3352" stopIfTrue="1">
      <formula>LEN(TRIM($Y$62))=0</formula>
    </cfRule>
  </conditionalFormatting>
  <conditionalFormatting sqref="Y63">
    <cfRule type="expression" dxfId="2076" priority="3353" stopIfTrue="1">
      <formula>LEN(TRIM($Y$63))=0</formula>
    </cfRule>
  </conditionalFormatting>
  <conditionalFormatting sqref="AF63">
    <cfRule type="expression" dxfId="2075" priority="3354" stopIfTrue="1">
      <formula>LEN(TRIM($AF$63))=0</formula>
    </cfRule>
  </conditionalFormatting>
  <conditionalFormatting sqref="AG63">
    <cfRule type="expression" dxfId="2074" priority="3355" stopIfTrue="1">
      <formula>LEN(TRIM($AG$63))=0</formula>
    </cfRule>
  </conditionalFormatting>
  <conditionalFormatting sqref="AH63">
    <cfRule type="expression" dxfId="2073" priority="3356" stopIfTrue="1">
      <formula>LEN(TRIM($AH$63))=0</formula>
    </cfRule>
  </conditionalFormatting>
  <conditionalFormatting sqref="AI63">
    <cfRule type="expression" dxfId="2072" priority="3357" stopIfTrue="1">
      <formula>LEN(TRIM($AI$63))=0</formula>
    </cfRule>
  </conditionalFormatting>
  <conditionalFormatting sqref="AJ63">
    <cfRule type="expression" dxfId="2071" priority="3358" stopIfTrue="1">
      <formula>LEN(TRIM($AJ$63))=0</formula>
    </cfRule>
  </conditionalFormatting>
  <conditionalFormatting sqref="AL63">
    <cfRule type="expression" dxfId="2070" priority="3359" stopIfTrue="1">
      <formula>LEN(TRIM($AL$63))=0</formula>
    </cfRule>
  </conditionalFormatting>
  <conditionalFormatting sqref="F65">
    <cfRule type="expression" dxfId="2069" priority="3360" stopIfTrue="1">
      <formula>LEN(TRIM($F$65))=0</formula>
    </cfRule>
  </conditionalFormatting>
  <conditionalFormatting sqref="G65">
    <cfRule type="expression" dxfId="2068" priority="3361" stopIfTrue="1">
      <formula>LEN(TRIM($G$65))=0</formula>
    </cfRule>
  </conditionalFormatting>
  <conditionalFormatting sqref="H65">
    <cfRule type="expression" dxfId="2067" priority="3362" stopIfTrue="1">
      <formula>LEN(TRIM($H$65))=0</formula>
    </cfRule>
  </conditionalFormatting>
  <conditionalFormatting sqref="I65">
    <cfRule type="expression" dxfId="2066" priority="3363" stopIfTrue="1">
      <formula>LEN(TRIM($I$65))=0</formula>
    </cfRule>
  </conditionalFormatting>
  <conditionalFormatting sqref="J65">
    <cfRule type="expression" dxfId="2065" priority="3364" stopIfTrue="1">
      <formula>LEN(TRIM($J$65))=0</formula>
    </cfRule>
  </conditionalFormatting>
  <conditionalFormatting sqref="L65">
    <cfRule type="expression" dxfId="2064" priority="3365" stopIfTrue="1">
      <formula>LEN(TRIM($L$65))=0</formula>
    </cfRule>
  </conditionalFormatting>
  <conditionalFormatting sqref="S65">
    <cfRule type="expression" dxfId="2063" priority="3366" stopIfTrue="1">
      <formula>LEN(TRIM($S$65))=0</formula>
    </cfRule>
  </conditionalFormatting>
  <conditionalFormatting sqref="T65">
    <cfRule type="expression" dxfId="2062" priority="3367" stopIfTrue="1">
      <formula>LEN(TRIM($T$65))=0</formula>
    </cfRule>
  </conditionalFormatting>
  <conditionalFormatting sqref="U65">
    <cfRule type="expression" dxfId="2061" priority="3368" stopIfTrue="1">
      <formula>LEN(TRIM($U$65))=0</formula>
    </cfRule>
  </conditionalFormatting>
  <conditionalFormatting sqref="V65">
    <cfRule type="expression" dxfId="2060" priority="3369" stopIfTrue="1">
      <formula>LEN(TRIM($V$65))=0</formula>
    </cfRule>
  </conditionalFormatting>
  <conditionalFormatting sqref="W65">
    <cfRule type="expression" dxfId="2059" priority="3370" stopIfTrue="1">
      <formula>LEN(TRIM($W$65))=0</formula>
    </cfRule>
  </conditionalFormatting>
  <conditionalFormatting sqref="Y65">
    <cfRule type="expression" dxfId="2058" priority="3371" stopIfTrue="1">
      <formula>LEN(TRIM($Y$65))=0</formula>
    </cfRule>
  </conditionalFormatting>
  <conditionalFormatting sqref="AF65">
    <cfRule type="expression" dxfId="2057" priority="3372" stopIfTrue="1">
      <formula>LEN(TRIM($AF$65))=0</formula>
    </cfRule>
  </conditionalFormatting>
  <conditionalFormatting sqref="AG65">
    <cfRule type="expression" dxfId="2056" priority="3373" stopIfTrue="1">
      <formula>LEN(TRIM($AG$65))=0</formula>
    </cfRule>
  </conditionalFormatting>
  <conditionalFormatting sqref="AH65">
    <cfRule type="expression" dxfId="2055" priority="3374" stopIfTrue="1">
      <formula>LEN(TRIM($AH$65))=0</formula>
    </cfRule>
  </conditionalFormatting>
  <conditionalFormatting sqref="AI65">
    <cfRule type="expression" dxfId="2054" priority="3375" stopIfTrue="1">
      <formula>LEN(TRIM($AI$65))=0</formula>
    </cfRule>
  </conditionalFormatting>
  <conditionalFormatting sqref="AJ65">
    <cfRule type="expression" dxfId="2053" priority="3376" stopIfTrue="1">
      <formula>LEN(TRIM($AJ$65))=0</formula>
    </cfRule>
  </conditionalFormatting>
  <conditionalFormatting sqref="AL65">
    <cfRule type="expression" dxfId="2052" priority="3377" stopIfTrue="1">
      <formula>LEN(TRIM($AL$65))=0</formula>
    </cfRule>
  </conditionalFormatting>
  <conditionalFormatting sqref="F86">
    <cfRule type="expression" dxfId="2051" priority="3378" stopIfTrue="1">
      <formula>LEN(TRIM($F$86))=0</formula>
    </cfRule>
  </conditionalFormatting>
  <conditionalFormatting sqref="G86">
    <cfRule type="expression" dxfId="2050" priority="3379" stopIfTrue="1">
      <formula>LEN(TRIM($G$86))=0</formula>
    </cfRule>
  </conditionalFormatting>
  <conditionalFormatting sqref="H86">
    <cfRule type="expression" dxfId="2049" priority="3380" stopIfTrue="1">
      <formula>LEN(TRIM($H$86))=0</formula>
    </cfRule>
  </conditionalFormatting>
  <conditionalFormatting sqref="I86">
    <cfRule type="expression" dxfId="2048" priority="3381" stopIfTrue="1">
      <formula>LEN(TRIM($I$86))=0</formula>
    </cfRule>
  </conditionalFormatting>
  <conditionalFormatting sqref="J86">
    <cfRule type="expression" dxfId="2047" priority="3382" stopIfTrue="1">
      <formula>LEN(TRIM($J$86))=0</formula>
    </cfRule>
  </conditionalFormatting>
  <conditionalFormatting sqref="F87">
    <cfRule type="expression" dxfId="2046" priority="3383" stopIfTrue="1">
      <formula>LEN(TRIM($F$87))=0</formula>
    </cfRule>
  </conditionalFormatting>
  <conditionalFormatting sqref="G87">
    <cfRule type="expression" dxfId="2045" priority="3384" stopIfTrue="1">
      <formula>LEN(TRIM($G$87))=0</formula>
    </cfRule>
  </conditionalFormatting>
  <conditionalFormatting sqref="H87">
    <cfRule type="expression" dxfId="2044" priority="3385" stopIfTrue="1">
      <formula>LEN(TRIM($H$87))=0</formula>
    </cfRule>
  </conditionalFormatting>
  <conditionalFormatting sqref="I87">
    <cfRule type="expression" dxfId="2043" priority="3386" stopIfTrue="1">
      <formula>LEN(TRIM($I$87))=0</formula>
    </cfRule>
  </conditionalFormatting>
  <conditionalFormatting sqref="J87">
    <cfRule type="expression" dxfId="2042" priority="3387" stopIfTrue="1">
      <formula>LEN(TRIM($J$87))=0</formula>
    </cfRule>
  </conditionalFormatting>
  <conditionalFormatting sqref="F88">
    <cfRule type="expression" dxfId="2041" priority="3388" stopIfTrue="1">
      <formula>LEN(TRIM($F$88))=0</formula>
    </cfRule>
  </conditionalFormatting>
  <conditionalFormatting sqref="G88">
    <cfRule type="expression" dxfId="2040" priority="3389" stopIfTrue="1">
      <formula>LEN(TRIM($G$88))=0</formula>
    </cfRule>
  </conditionalFormatting>
  <conditionalFormatting sqref="H88">
    <cfRule type="expression" dxfId="2039" priority="3390" stopIfTrue="1">
      <formula>LEN(TRIM($H$88))=0</formula>
    </cfRule>
  </conditionalFormatting>
  <conditionalFormatting sqref="I88">
    <cfRule type="expression" dxfId="2038" priority="3391" stopIfTrue="1">
      <formula>LEN(TRIM($I$88))=0</formula>
    </cfRule>
  </conditionalFormatting>
  <conditionalFormatting sqref="J88">
    <cfRule type="expression" dxfId="2037" priority="3392" stopIfTrue="1">
      <formula>LEN(TRIM($J$88))=0</formula>
    </cfRule>
  </conditionalFormatting>
  <conditionalFormatting sqref="F89">
    <cfRule type="expression" dxfId="2036" priority="3393" stopIfTrue="1">
      <formula>LEN(TRIM($F$89))=0</formula>
    </cfRule>
  </conditionalFormatting>
  <conditionalFormatting sqref="G89">
    <cfRule type="expression" dxfId="2035" priority="3394" stopIfTrue="1">
      <formula>LEN(TRIM($G$89))=0</formula>
    </cfRule>
  </conditionalFormatting>
  <conditionalFormatting sqref="H89">
    <cfRule type="expression" dxfId="2034" priority="3395" stopIfTrue="1">
      <formula>LEN(TRIM($H$89))=0</formula>
    </cfRule>
  </conditionalFormatting>
  <conditionalFormatting sqref="I89">
    <cfRule type="expression" dxfId="2033" priority="3396" stopIfTrue="1">
      <formula>LEN(TRIM($I$89))=0</formula>
    </cfRule>
  </conditionalFormatting>
  <conditionalFormatting sqref="J89">
    <cfRule type="expression" dxfId="2032" priority="3397" stopIfTrue="1">
      <formula>LEN(TRIM($J$89))=0</formula>
    </cfRule>
  </conditionalFormatting>
  <conditionalFormatting sqref="L86">
    <cfRule type="expression" dxfId="2031" priority="3398" stopIfTrue="1">
      <formula>LEN(TRIM($L$86))=0</formula>
    </cfRule>
  </conditionalFormatting>
  <conditionalFormatting sqref="L87">
    <cfRule type="expression" dxfId="2030" priority="3399" stopIfTrue="1">
      <formula>LEN(TRIM($L$87))=0</formula>
    </cfRule>
  </conditionalFormatting>
  <conditionalFormatting sqref="L88">
    <cfRule type="expression" dxfId="2029" priority="3400" stopIfTrue="1">
      <formula>LEN(TRIM($L$88))=0</formula>
    </cfRule>
  </conditionalFormatting>
  <conditionalFormatting sqref="L89">
    <cfRule type="expression" dxfId="2028" priority="3401" stopIfTrue="1">
      <formula>LEN(TRIM($L$89))=0</formula>
    </cfRule>
  </conditionalFormatting>
  <conditionalFormatting sqref="AF86">
    <cfRule type="expression" dxfId="2027" priority="3402" stopIfTrue="1">
      <formula>LEN(TRIM($AF$86))=0</formula>
    </cfRule>
  </conditionalFormatting>
  <conditionalFormatting sqref="AG86">
    <cfRule type="expression" dxfId="2026" priority="3403" stopIfTrue="1">
      <formula>LEN(TRIM($AG$86))=0</formula>
    </cfRule>
  </conditionalFormatting>
  <conditionalFormatting sqref="AH86">
    <cfRule type="expression" dxfId="2025" priority="3404" stopIfTrue="1">
      <formula>LEN(TRIM($AH$86))=0</formula>
    </cfRule>
  </conditionalFormatting>
  <conditionalFormatting sqref="AI86">
    <cfRule type="expression" dxfId="2024" priority="3405" stopIfTrue="1">
      <formula>LEN(TRIM($AI$86))=0</formula>
    </cfRule>
  </conditionalFormatting>
  <conditionalFormatting sqref="AJ86">
    <cfRule type="expression" dxfId="2023" priority="3406" stopIfTrue="1">
      <formula>LEN(TRIM($AJ$86))=0</formula>
    </cfRule>
  </conditionalFormatting>
  <conditionalFormatting sqref="AF87">
    <cfRule type="expression" dxfId="2022" priority="3407" stopIfTrue="1">
      <formula>LEN(TRIM($AF$87))=0</formula>
    </cfRule>
  </conditionalFormatting>
  <conditionalFormatting sqref="AG87">
    <cfRule type="expression" dxfId="2021" priority="3408" stopIfTrue="1">
      <formula>LEN(TRIM($AG$87))=0</formula>
    </cfRule>
  </conditionalFormatting>
  <conditionalFormatting sqref="AH87">
    <cfRule type="expression" dxfId="2020" priority="3409" stopIfTrue="1">
      <formula>LEN(TRIM($AH$87))=0</formula>
    </cfRule>
  </conditionalFormatting>
  <conditionalFormatting sqref="AI87">
    <cfRule type="expression" dxfId="2019" priority="3410" stopIfTrue="1">
      <formula>LEN(TRIM($AI$87))=0</formula>
    </cfRule>
  </conditionalFormatting>
  <conditionalFormatting sqref="AJ87">
    <cfRule type="expression" dxfId="2018" priority="3411" stopIfTrue="1">
      <formula>LEN(TRIM($AJ$87))=0</formula>
    </cfRule>
  </conditionalFormatting>
  <conditionalFormatting sqref="AF88">
    <cfRule type="expression" dxfId="2017" priority="3412" stopIfTrue="1">
      <formula>LEN(TRIM($AF$88))=0</formula>
    </cfRule>
  </conditionalFormatting>
  <conditionalFormatting sqref="AG88">
    <cfRule type="expression" dxfId="2016" priority="3413" stopIfTrue="1">
      <formula>LEN(TRIM($AG$88))=0</formula>
    </cfRule>
  </conditionalFormatting>
  <conditionalFormatting sqref="AH88">
    <cfRule type="expression" dxfId="2015" priority="3414" stopIfTrue="1">
      <formula>LEN(TRIM($AH$88))=0</formula>
    </cfRule>
  </conditionalFormatting>
  <conditionalFormatting sqref="AI88">
    <cfRule type="expression" dxfId="2014" priority="3415" stopIfTrue="1">
      <formula>LEN(TRIM($AI$88))=0</formula>
    </cfRule>
  </conditionalFormatting>
  <conditionalFormatting sqref="AJ88">
    <cfRule type="expression" dxfId="2013" priority="3416" stopIfTrue="1">
      <formula>LEN(TRIM($AJ$88))=0</formula>
    </cfRule>
  </conditionalFormatting>
  <conditionalFormatting sqref="AF89">
    <cfRule type="expression" dxfId="2012" priority="3417" stopIfTrue="1">
      <formula>LEN(TRIM($AF$89))=0</formula>
    </cfRule>
  </conditionalFormatting>
  <conditionalFormatting sqref="AG89">
    <cfRule type="expression" dxfId="2011" priority="3418" stopIfTrue="1">
      <formula>LEN(TRIM($AG$89))=0</formula>
    </cfRule>
  </conditionalFormatting>
  <conditionalFormatting sqref="AH89">
    <cfRule type="expression" dxfId="2010" priority="3419" stopIfTrue="1">
      <formula>LEN(TRIM($AH$89))=0</formula>
    </cfRule>
  </conditionalFormatting>
  <conditionalFormatting sqref="AI89">
    <cfRule type="expression" dxfId="2009" priority="3420" stopIfTrue="1">
      <formula>LEN(TRIM($AI$89))=0</formula>
    </cfRule>
  </conditionalFormatting>
  <conditionalFormatting sqref="AJ89">
    <cfRule type="expression" dxfId="2008" priority="3421" stopIfTrue="1">
      <formula>LEN(TRIM($AJ$89))=0</formula>
    </cfRule>
  </conditionalFormatting>
  <conditionalFormatting sqref="AL86">
    <cfRule type="expression" dxfId="2007" priority="3422" stopIfTrue="1">
      <formula>LEN(TRIM($AL$86))=0</formula>
    </cfRule>
  </conditionalFormatting>
  <conditionalFormatting sqref="AL87">
    <cfRule type="expression" dxfId="2006" priority="3423" stopIfTrue="1">
      <formula>LEN(TRIM($AL$87))=0</formula>
    </cfRule>
  </conditionalFormatting>
  <conditionalFormatting sqref="AL88">
    <cfRule type="expression" dxfId="2005" priority="3424" stopIfTrue="1">
      <formula>LEN(TRIM($AL$88))=0</formula>
    </cfRule>
  </conditionalFormatting>
  <conditionalFormatting sqref="AL89">
    <cfRule type="expression" dxfId="2004" priority="3425" stopIfTrue="1">
      <formula>LEN(TRIM($AL$89))=0</formula>
    </cfRule>
  </conditionalFormatting>
  <conditionalFormatting sqref="S86">
    <cfRule type="expression" dxfId="2003" priority="3426" stopIfTrue="1">
      <formula>LEN(TRIM($S$86))=0</formula>
    </cfRule>
  </conditionalFormatting>
  <conditionalFormatting sqref="T86">
    <cfRule type="expression" dxfId="2002" priority="3427" stopIfTrue="1">
      <formula>LEN(TRIM($T$86))=0</formula>
    </cfRule>
  </conditionalFormatting>
  <conditionalFormatting sqref="U86">
    <cfRule type="expression" dxfId="2001" priority="3428" stopIfTrue="1">
      <formula>LEN(TRIM($U$86))=0</formula>
    </cfRule>
  </conditionalFormatting>
  <conditionalFormatting sqref="V86">
    <cfRule type="expression" dxfId="2000" priority="3429" stopIfTrue="1">
      <formula>LEN(TRIM($V$86))=0</formula>
    </cfRule>
  </conditionalFormatting>
  <conditionalFormatting sqref="W86">
    <cfRule type="expression" dxfId="1999" priority="3430" stopIfTrue="1">
      <formula>LEN(TRIM($W$86))=0</formula>
    </cfRule>
  </conditionalFormatting>
  <conditionalFormatting sqref="S87">
    <cfRule type="expression" dxfId="1998" priority="3431" stopIfTrue="1">
      <formula>LEN(TRIM($S$87))=0</formula>
    </cfRule>
  </conditionalFormatting>
  <conditionalFormatting sqref="T87">
    <cfRule type="expression" dxfId="1997" priority="3432" stopIfTrue="1">
      <formula>LEN(TRIM($T$87))=0</formula>
    </cfRule>
  </conditionalFormatting>
  <conditionalFormatting sqref="U87">
    <cfRule type="expression" dxfId="1996" priority="3433" stopIfTrue="1">
      <formula>LEN(TRIM($U$87))=0</formula>
    </cfRule>
  </conditionalFormatting>
  <conditionalFormatting sqref="V87">
    <cfRule type="expression" dxfId="1995" priority="3434" stopIfTrue="1">
      <formula>LEN(TRIM($V$87))=0</formula>
    </cfRule>
  </conditionalFormatting>
  <conditionalFormatting sqref="W87">
    <cfRule type="expression" dxfId="1994" priority="3435" stopIfTrue="1">
      <formula>LEN(TRIM($W$87))=0</formula>
    </cfRule>
  </conditionalFormatting>
  <conditionalFormatting sqref="S88">
    <cfRule type="expression" dxfId="1993" priority="3436" stopIfTrue="1">
      <formula>LEN(TRIM($S$88))=0</formula>
    </cfRule>
  </conditionalFormatting>
  <conditionalFormatting sqref="T88">
    <cfRule type="expression" dxfId="1992" priority="3437" stopIfTrue="1">
      <formula>LEN(TRIM($T$88))=0</formula>
    </cfRule>
  </conditionalFormatting>
  <conditionalFormatting sqref="U88">
    <cfRule type="expression" dxfId="1991" priority="3438" stopIfTrue="1">
      <formula>LEN(TRIM($U$88))=0</formula>
    </cfRule>
  </conditionalFormatting>
  <conditionalFormatting sqref="V88">
    <cfRule type="expression" dxfId="1990" priority="3439" stopIfTrue="1">
      <formula>LEN(TRIM($V$88))=0</formula>
    </cfRule>
  </conditionalFormatting>
  <conditionalFormatting sqref="W88">
    <cfRule type="expression" dxfId="1989" priority="3440" stopIfTrue="1">
      <formula>LEN(TRIM($W$88))=0</formula>
    </cfRule>
  </conditionalFormatting>
  <conditionalFormatting sqref="S89">
    <cfRule type="expression" dxfId="1988" priority="3441" stopIfTrue="1">
      <formula>LEN(TRIM($S$89))=0</formula>
    </cfRule>
  </conditionalFormatting>
  <conditionalFormatting sqref="T89">
    <cfRule type="expression" dxfId="1987" priority="3442" stopIfTrue="1">
      <formula>LEN(TRIM($T$89))=0</formula>
    </cfRule>
  </conditionalFormatting>
  <conditionalFormatting sqref="U89">
    <cfRule type="expression" dxfId="1986" priority="3443" stopIfTrue="1">
      <formula>LEN(TRIM($U$89))=0</formula>
    </cfRule>
  </conditionalFormatting>
  <conditionalFormatting sqref="V89">
    <cfRule type="expression" dxfId="1985" priority="3444" stopIfTrue="1">
      <formula>LEN(TRIM($V$89))=0</formula>
    </cfRule>
  </conditionalFormatting>
  <conditionalFormatting sqref="W89">
    <cfRule type="expression" dxfId="1984" priority="3445" stopIfTrue="1">
      <formula>LEN(TRIM($W$89))=0</formula>
    </cfRule>
  </conditionalFormatting>
  <conditionalFormatting sqref="S90">
    <cfRule type="expression" dxfId="1983" priority="3446" stopIfTrue="1">
      <formula>LEN(TRIM($S$90))=0</formula>
    </cfRule>
  </conditionalFormatting>
  <conditionalFormatting sqref="T90">
    <cfRule type="expression" dxfId="1982" priority="3447" stopIfTrue="1">
      <formula>LEN(TRIM($T$90))=0</formula>
    </cfRule>
  </conditionalFormatting>
  <conditionalFormatting sqref="U90">
    <cfRule type="expression" dxfId="1981" priority="3448" stopIfTrue="1">
      <formula>LEN(TRIM($U$90))=0</formula>
    </cfRule>
  </conditionalFormatting>
  <conditionalFormatting sqref="V90">
    <cfRule type="expression" dxfId="1980" priority="3449" stopIfTrue="1">
      <formula>LEN(TRIM($V$90))=0</formula>
    </cfRule>
  </conditionalFormatting>
  <conditionalFormatting sqref="W90">
    <cfRule type="expression" dxfId="1979" priority="3450" stopIfTrue="1">
      <formula>LEN(TRIM($W$90))=0</formula>
    </cfRule>
  </conditionalFormatting>
  <conditionalFormatting sqref="Y86">
    <cfRule type="expression" dxfId="1978" priority="3451" stopIfTrue="1">
      <formula>LEN(TRIM($Y$86))=0</formula>
    </cfRule>
  </conditionalFormatting>
  <conditionalFormatting sqref="Y87">
    <cfRule type="expression" dxfId="1977" priority="3452" stopIfTrue="1">
      <formula>LEN(TRIM($Y$87))=0</formula>
    </cfRule>
  </conditionalFormatting>
  <conditionalFormatting sqref="Y88">
    <cfRule type="expression" dxfId="1976" priority="3453" stopIfTrue="1">
      <formula>LEN(TRIM($Y$88))=0</formula>
    </cfRule>
  </conditionalFormatting>
  <conditionalFormatting sqref="Y89">
    <cfRule type="expression" dxfId="1975" priority="3454" stopIfTrue="1">
      <formula>LEN(TRIM($Y$89))=0</formula>
    </cfRule>
  </conditionalFormatting>
  <conditionalFormatting sqref="Y90">
    <cfRule type="expression" dxfId="1974" priority="3455" stopIfTrue="1">
      <formula>LEN(TRIM($Y$90))=0</formula>
    </cfRule>
  </conditionalFormatting>
  <dataValidations count="1">
    <dataValidation type="whole" allowBlank="1" showErrorMessage="1" errorTitle="Input error" error="Enter a whole number." sqref="F14:J14 L14 S14:W14 Y14 AF14:AJ14 AL14 F17:J20 L17:L20 S17:W20 Y17:Y20 AF17:AJ20 AL17:AL20 F22:J24 L22:L24 S22:W24 Y22:Y24 AF22:AJ24 AL22:AL24 F28:J28 L28 S28:W28 Y28 AF28:AJ28 AL28 F30:J33 L30:L33 AF30:AJ33 AL30:AL33 F35:J35 L35 S30:W35 Y30:Y35 AF35:AJ35 AL35 F37:J37 L37 S37:W37 Y37 AF37:AJ37 AL37 F42:J42 L42 S42:W42 Y42 AF42:AJ42 AL42 F45:J48 L45:L48 S45:W48 Y45:Y48 AF45:AJ48 AL45:AL48 F50:J52 L50:L52 S50:W52 Y50:Y52 AF50:AJ52 AL50:AL52 F56:J56 L56 S56:W56 Y56 AF56:AJ56 AL56 F58:J61 L58:L61 AF58:AJ61 AL58:AL61 F63:J63 L63 S58:W63 Y58:Y63 AF63:AJ63 AL63 F65:J65 L65 S65:W65 Y65 AF65:AJ65 AL65 F86:J89 L86:L89 AF86:AJ89 AL86:AL89 S86:W90 Y86:Y9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0" tint="-0.499984740745262"/>
  </sheetPr>
  <dimension ref="A1:R211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41" hidden="1" customWidth="1"/>
    <col min="2" max="2" width="15.5703125" style="41" hidden="1" customWidth="1"/>
    <col min="3" max="3" width="11.140625" style="41" hidden="1" customWidth="1"/>
    <col min="4" max="4" width="59.425781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95">
        <f>DISPUTESDURN_Total_Ind!A2+DISPUTESDURN_Total_Grp!A2</f>
        <v>1974</v>
      </c>
      <c r="B2" s="33"/>
      <c r="C2" s="19"/>
      <c r="D2" s="47" t="s">
        <v>159</v>
      </c>
      <c r="E2" s="47"/>
      <c r="F2" s="108" t="s">
        <v>71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DISPUTESDURN_Total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"DISPUTES"&amp;MID(A3,FIND("_",A3),255)</f>
        <v>DISPUTES_Total</v>
      </c>
      <c r="B4" s="19"/>
      <c r="C4" s="12"/>
      <c r="D4" s="47" t="s">
        <v>143</v>
      </c>
      <c r="E4" s="47"/>
      <c r="F4" s="108" t="s">
        <v>71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54"/>
      <c r="E7" s="157"/>
      <c r="F7" s="155"/>
      <c r="G7" s="88"/>
      <c r="H7" s="88"/>
      <c r="I7" s="88"/>
      <c r="J7" s="88"/>
      <c r="K7" s="88"/>
      <c r="L7" s="88"/>
      <c r="M7" s="16"/>
      <c r="N7" s="16"/>
      <c r="O7" s="16"/>
      <c r="P7" s="16"/>
      <c r="Q7" s="16"/>
      <c r="R7" s="16"/>
    </row>
    <row r="8" spans="1:18" ht="30" customHeight="1" x14ac:dyDescent="0.25">
      <c r="A8" s="19"/>
      <c r="B8" s="19"/>
      <c r="C8" s="19"/>
      <c r="D8" s="134" t="s">
        <v>298</v>
      </c>
      <c r="E8" s="157"/>
      <c r="F8" s="225" t="s">
        <v>97</v>
      </c>
      <c r="G8" s="226"/>
      <c r="H8" s="224" t="s">
        <v>4</v>
      </c>
      <c r="I8" s="225"/>
      <c r="J8" s="226"/>
      <c r="K8" s="138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34" t="s">
        <v>334</v>
      </c>
      <c r="E9" s="157"/>
      <c r="F9" s="158" t="s">
        <v>97</v>
      </c>
      <c r="G9" s="137" t="s">
        <v>200</v>
      </c>
      <c r="H9" s="137" t="s">
        <v>453</v>
      </c>
      <c r="I9" s="137" t="s">
        <v>452</v>
      </c>
      <c r="J9" s="137" t="s">
        <v>208</v>
      </c>
      <c r="K9" s="137" t="s">
        <v>5</v>
      </c>
      <c r="L9" s="139" t="s">
        <v>74</v>
      </c>
      <c r="M9" s="131" t="s">
        <v>97</v>
      </c>
      <c r="N9" s="131" t="s">
        <v>321</v>
      </c>
      <c r="O9" s="131" t="s">
        <v>322</v>
      </c>
      <c r="P9" s="131" t="s">
        <v>97</v>
      </c>
      <c r="Q9" s="131" t="s">
        <v>97</v>
      </c>
      <c r="R9" s="131" t="s">
        <v>299</v>
      </c>
    </row>
    <row r="10" spans="1:18" s="35" customFormat="1" x14ac:dyDescent="0.25">
      <c r="A10" s="19"/>
      <c r="B10" s="19"/>
      <c r="C10" s="19"/>
      <c r="D10" s="87"/>
      <c r="E10" s="156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</row>
    <row r="11" spans="1:18" ht="15.75" customHeight="1" x14ac:dyDescent="0.25">
      <c r="A11" s="36"/>
      <c r="B11" s="12"/>
      <c r="C11" s="36"/>
      <c r="D11" s="48" t="s">
        <v>152</v>
      </c>
      <c r="E11" s="114"/>
      <c r="F11" s="105" t="s">
        <v>77</v>
      </c>
      <c r="G11" s="105" t="s">
        <v>77</v>
      </c>
      <c r="H11" s="105" t="s">
        <v>77</v>
      </c>
      <c r="I11" s="105" t="s">
        <v>77</v>
      </c>
      <c r="J11" s="105" t="s">
        <v>77</v>
      </c>
      <c r="K11" s="105" t="s">
        <v>77</v>
      </c>
      <c r="L11" s="105" t="s">
        <v>77</v>
      </c>
      <c r="M11" s="105" t="s">
        <v>77</v>
      </c>
      <c r="N11" s="105" t="s">
        <v>77</v>
      </c>
      <c r="O11" s="105" t="s">
        <v>77</v>
      </c>
      <c r="P11" s="105" t="s">
        <v>77</v>
      </c>
      <c r="Q11" s="105" t="s">
        <v>77</v>
      </c>
      <c r="R11" s="105" t="s">
        <v>77</v>
      </c>
    </row>
    <row r="12" spans="1:18" x14ac:dyDescent="0.25">
      <c r="A12" s="36"/>
      <c r="B12" s="36"/>
      <c r="C12" s="36"/>
      <c r="D12" s="178" t="s">
        <v>293</v>
      </c>
      <c r="E12" s="103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110" t="s">
        <v>175</v>
      </c>
      <c r="B13" s="40" t="str">
        <f>D12</f>
        <v>INTERNAL</v>
      </c>
      <c r="C13" s="40" t="s">
        <v>27</v>
      </c>
      <c r="D13" s="53" t="s">
        <v>254</v>
      </c>
      <c r="E13" s="53"/>
      <c r="F13" s="95">
        <f>DISPUTESDURN_Total_Ind!F13+DISPUTESDURN_Total_Grp!F13</f>
        <v>0</v>
      </c>
      <c r="G13" s="95">
        <f>DISPUTESDURN_Total_Ind!G13+DISPUTESDURN_Total_Grp!G13</f>
        <v>0</v>
      </c>
      <c r="H13" s="95">
        <f>DISPUTESDURN_Total_Ind!H13+DISPUTESDURN_Total_Grp!H13</f>
        <v>0</v>
      </c>
      <c r="I13" s="95">
        <f>DISPUTESDURN_Total_Ind!I13+DISPUTESDURN_Total_Grp!I13</f>
        <v>0</v>
      </c>
      <c r="J13" s="95">
        <f>DISPUTESDURN_Total_Ind!J13+DISPUTESDURN_Total_Grp!J13</f>
        <v>0</v>
      </c>
      <c r="K13" s="95">
        <f>DISPUTESDURN_Total_Ind!K13+DISPUTESDURN_Total_Grp!K13</f>
        <v>0</v>
      </c>
      <c r="L13" s="95">
        <f>DISPUTESDURN_Total_Ind!L13+DISPUTESDURN_Total_Grp!L13</f>
        <v>0</v>
      </c>
      <c r="M13" s="95">
        <f>DISPUTESDURN_Total_Ind!M13+DISPUTESDURN_Total_Grp!M13</f>
        <v>0</v>
      </c>
      <c r="N13" s="95">
        <f>DISPUTESDURN_Total_Ind!N13+DISPUTESDURN_Total_Grp!N13</f>
        <v>0</v>
      </c>
      <c r="O13" s="95">
        <f>DISPUTESDURN_Total_Ind!O13+DISPUTESDURN_Total_Grp!O13</f>
        <v>0</v>
      </c>
      <c r="P13" s="95">
        <f>DISPUTESDURN_Total_Ind!P13+DISPUTESDURN_Total_Grp!P13</f>
        <v>0</v>
      </c>
      <c r="Q13" s="95">
        <f>DISPUTESDURN_Total_Ind!Q13+DISPUTESDURN_Total_Grp!Q13</f>
        <v>0</v>
      </c>
      <c r="R13" s="95">
        <f>DISPUTESDURN_Total_Ind!R13+DISPUTESDURN_Total_Grp!R13</f>
        <v>0</v>
      </c>
    </row>
    <row r="14" spans="1:18" x14ac:dyDescent="0.25">
      <c r="A14" s="112" t="str">
        <f t="shared" ref="A14:B16" si="0">A13</f>
        <v>RDPD BY NUMBER</v>
      </c>
      <c r="B14" s="36" t="str">
        <f t="shared" si="0"/>
        <v>INTERNAL</v>
      </c>
      <c r="C14" s="12" t="s">
        <v>27</v>
      </c>
      <c r="D14" s="53" t="s">
        <v>457</v>
      </c>
      <c r="E14" s="53"/>
      <c r="F14" s="95">
        <f>DISPUTESDURN_Total_Ind!F14+DISPUTESDURN_Total_Grp!F14</f>
        <v>0</v>
      </c>
      <c r="G14" s="95">
        <f>DISPUTESDURN_Total_Ind!G14+DISPUTESDURN_Total_Grp!G14</f>
        <v>0</v>
      </c>
      <c r="H14" s="95">
        <f>DISPUTESDURN_Total_Ind!H14+DISPUTESDURN_Total_Grp!H14</f>
        <v>0</v>
      </c>
      <c r="I14" s="95">
        <f>DISPUTESDURN_Total_Ind!I14+DISPUTESDURN_Total_Grp!I14</f>
        <v>0</v>
      </c>
      <c r="J14" s="95">
        <f>DISPUTESDURN_Total_Ind!J14+DISPUTESDURN_Total_Grp!J14</f>
        <v>0</v>
      </c>
      <c r="K14" s="95">
        <f>DISPUTESDURN_Total_Ind!K14+DISPUTESDURN_Total_Grp!K14</f>
        <v>0</v>
      </c>
      <c r="L14" s="95">
        <f>DISPUTESDURN_Total_Ind!L14+DISPUTESDURN_Total_Grp!L14</f>
        <v>0</v>
      </c>
      <c r="M14" s="95">
        <f>DISPUTESDURN_Total_Ind!M14+DISPUTESDURN_Total_Grp!M14</f>
        <v>0</v>
      </c>
      <c r="N14" s="95">
        <f>DISPUTESDURN_Total_Ind!N14+DISPUTESDURN_Total_Grp!N14</f>
        <v>0</v>
      </c>
      <c r="O14" s="95">
        <f>DISPUTESDURN_Total_Ind!O14+DISPUTESDURN_Total_Grp!O14</f>
        <v>0</v>
      </c>
      <c r="P14" s="95">
        <f>DISPUTESDURN_Total_Ind!P14+DISPUTESDURN_Total_Grp!P14</f>
        <v>0</v>
      </c>
      <c r="Q14" s="95">
        <f>DISPUTESDURN_Total_Ind!Q14+DISPUTESDURN_Total_Grp!Q14</f>
        <v>0</v>
      </c>
      <c r="R14" s="95">
        <f>DISPUTESDURN_Total_Ind!R14+DISPUTESDURN_Total_Grp!R14</f>
        <v>0</v>
      </c>
    </row>
    <row r="15" spans="1:18" x14ac:dyDescent="0.25">
      <c r="A15" s="112" t="str">
        <f t="shared" si="0"/>
        <v>RDPD BY NUMBER</v>
      </c>
      <c r="B15" s="36" t="str">
        <f t="shared" si="0"/>
        <v>INTERNAL</v>
      </c>
      <c r="C15" s="12" t="s">
        <v>27</v>
      </c>
      <c r="D15" s="53" t="s">
        <v>458</v>
      </c>
      <c r="E15" s="53"/>
      <c r="F15" s="95">
        <f>DISPUTESDURN_Total_Ind!F15+DISPUTESDURN_Total_Grp!F15</f>
        <v>0</v>
      </c>
      <c r="G15" s="95">
        <f>DISPUTESDURN_Total_Ind!G15+DISPUTESDURN_Total_Grp!G15</f>
        <v>0</v>
      </c>
      <c r="H15" s="95">
        <f>DISPUTESDURN_Total_Ind!H15+DISPUTESDURN_Total_Grp!H15</f>
        <v>0</v>
      </c>
      <c r="I15" s="95">
        <f>DISPUTESDURN_Total_Ind!I15+DISPUTESDURN_Total_Grp!I15</f>
        <v>0</v>
      </c>
      <c r="J15" s="95">
        <f>DISPUTESDURN_Total_Ind!J15+DISPUTESDURN_Total_Grp!J15</f>
        <v>0</v>
      </c>
      <c r="K15" s="95">
        <f>DISPUTESDURN_Total_Ind!K15+DISPUTESDURN_Total_Grp!K15</f>
        <v>0</v>
      </c>
      <c r="L15" s="95">
        <f>DISPUTESDURN_Total_Ind!L15+DISPUTESDURN_Total_Grp!L15</f>
        <v>0</v>
      </c>
      <c r="M15" s="95">
        <f>DISPUTESDURN_Total_Ind!M15+DISPUTESDURN_Total_Grp!M15</f>
        <v>0</v>
      </c>
      <c r="N15" s="95">
        <f>DISPUTESDURN_Total_Ind!N15+DISPUTESDURN_Total_Grp!N15</f>
        <v>0</v>
      </c>
      <c r="O15" s="95">
        <f>DISPUTESDURN_Total_Ind!O15+DISPUTESDURN_Total_Grp!O15</f>
        <v>0</v>
      </c>
      <c r="P15" s="95">
        <f>DISPUTESDURN_Total_Ind!P15+DISPUTESDURN_Total_Grp!P15</f>
        <v>0</v>
      </c>
      <c r="Q15" s="95">
        <f>DISPUTESDURN_Total_Ind!Q15+DISPUTESDURN_Total_Grp!Q15</f>
        <v>0</v>
      </c>
      <c r="R15" s="95">
        <f>DISPUTESDURN_Total_Ind!R15+DISPUTESDURN_Total_Grp!R15</f>
        <v>0</v>
      </c>
    </row>
    <row r="16" spans="1:18" x14ac:dyDescent="0.25">
      <c r="A16" s="112" t="str">
        <f t="shared" si="0"/>
        <v>RDPD BY NUMBER</v>
      </c>
      <c r="B16" s="36" t="str">
        <f t="shared" si="0"/>
        <v>INTERNAL</v>
      </c>
      <c r="C16" s="12" t="s">
        <v>27</v>
      </c>
      <c r="D16" s="53" t="s">
        <v>250</v>
      </c>
      <c r="E16" s="53"/>
      <c r="F16" s="95">
        <f>DISPUTESDURN_Total_Ind!F16+DISPUTESDURN_Total_Grp!F16</f>
        <v>0</v>
      </c>
      <c r="G16" s="95">
        <f>DISPUTESDURN_Total_Ind!G16+DISPUTESDURN_Total_Grp!G16</f>
        <v>0</v>
      </c>
      <c r="H16" s="95">
        <f>DISPUTESDURN_Total_Ind!H16+DISPUTESDURN_Total_Grp!H16</f>
        <v>0</v>
      </c>
      <c r="I16" s="95">
        <f>DISPUTESDURN_Total_Ind!I16+DISPUTESDURN_Total_Grp!I16</f>
        <v>0</v>
      </c>
      <c r="J16" s="95">
        <f>DISPUTESDURN_Total_Ind!J16+DISPUTESDURN_Total_Grp!J16</f>
        <v>0</v>
      </c>
      <c r="K16" s="95">
        <f>DISPUTESDURN_Total_Ind!K16+DISPUTESDURN_Total_Grp!K16</f>
        <v>0</v>
      </c>
      <c r="L16" s="95">
        <f>DISPUTESDURN_Total_Ind!L16+DISPUTESDURN_Total_Grp!L16</f>
        <v>0</v>
      </c>
      <c r="M16" s="95">
        <f>DISPUTESDURN_Total_Ind!M16+DISPUTESDURN_Total_Grp!M16</f>
        <v>0</v>
      </c>
      <c r="N16" s="95">
        <f>DISPUTESDURN_Total_Ind!N16+DISPUTESDURN_Total_Grp!N16</f>
        <v>0</v>
      </c>
      <c r="O16" s="95">
        <f>DISPUTESDURN_Total_Ind!O16+DISPUTESDURN_Total_Grp!O16</f>
        <v>0</v>
      </c>
      <c r="P16" s="95">
        <f>DISPUTESDURN_Total_Ind!P16+DISPUTESDURN_Total_Grp!P16</f>
        <v>0</v>
      </c>
      <c r="Q16" s="95">
        <f>DISPUTESDURN_Total_Ind!Q16+DISPUTESDURN_Total_Grp!Q16</f>
        <v>0</v>
      </c>
      <c r="R16" s="95">
        <f>DISPUTESDURN_Total_Ind!R16+DISPUTESDURN_Total_Grp!R16</f>
        <v>0</v>
      </c>
    </row>
    <row r="17" spans="1:18" x14ac:dyDescent="0.25">
      <c r="A17" s="112" t="str">
        <f t="shared" ref="A17:B20" si="1">A16</f>
        <v>RDPD BY NUMBER</v>
      </c>
      <c r="B17" s="36" t="str">
        <f t="shared" si="1"/>
        <v>INTERNAL</v>
      </c>
      <c r="C17" s="12" t="s">
        <v>27</v>
      </c>
      <c r="D17" s="53" t="s">
        <v>251</v>
      </c>
      <c r="E17" s="53"/>
      <c r="F17" s="95">
        <f>DISPUTESDURN_Total_Ind!F17+DISPUTESDURN_Total_Grp!F17</f>
        <v>0</v>
      </c>
      <c r="G17" s="95">
        <f>DISPUTESDURN_Total_Ind!G17+DISPUTESDURN_Total_Grp!G17</f>
        <v>0</v>
      </c>
      <c r="H17" s="95">
        <f>DISPUTESDURN_Total_Ind!H17+DISPUTESDURN_Total_Grp!H17</f>
        <v>0</v>
      </c>
      <c r="I17" s="95">
        <f>DISPUTESDURN_Total_Ind!I17+DISPUTESDURN_Total_Grp!I17</f>
        <v>0</v>
      </c>
      <c r="J17" s="95">
        <f>DISPUTESDURN_Total_Ind!J17+DISPUTESDURN_Total_Grp!J17</f>
        <v>0</v>
      </c>
      <c r="K17" s="95">
        <f>DISPUTESDURN_Total_Ind!K17+DISPUTESDURN_Total_Grp!K17</f>
        <v>0</v>
      </c>
      <c r="L17" s="95">
        <f>DISPUTESDURN_Total_Ind!L17+DISPUTESDURN_Total_Grp!L17</f>
        <v>0</v>
      </c>
      <c r="M17" s="95">
        <f>DISPUTESDURN_Total_Ind!M17+DISPUTESDURN_Total_Grp!M17</f>
        <v>0</v>
      </c>
      <c r="N17" s="95">
        <f>DISPUTESDURN_Total_Ind!N17+DISPUTESDURN_Total_Grp!N17</f>
        <v>0</v>
      </c>
      <c r="O17" s="95">
        <f>DISPUTESDURN_Total_Ind!O17+DISPUTESDURN_Total_Grp!O17</f>
        <v>0</v>
      </c>
      <c r="P17" s="95">
        <f>DISPUTESDURN_Total_Ind!P17+DISPUTESDURN_Total_Grp!P17</f>
        <v>0</v>
      </c>
      <c r="Q17" s="95">
        <f>DISPUTESDURN_Total_Ind!Q17+DISPUTESDURN_Total_Grp!Q17</f>
        <v>0</v>
      </c>
      <c r="R17" s="95">
        <f>DISPUTESDURN_Total_Ind!R17+DISPUTESDURN_Total_Grp!R17</f>
        <v>0</v>
      </c>
    </row>
    <row r="18" spans="1:18" x14ac:dyDescent="0.25">
      <c r="A18" s="112" t="str">
        <f t="shared" si="1"/>
        <v>RDPD BY NUMBER</v>
      </c>
      <c r="B18" s="36" t="str">
        <f t="shared" si="1"/>
        <v>INTERNAL</v>
      </c>
      <c r="C18" s="12" t="s">
        <v>27</v>
      </c>
      <c r="D18" s="53" t="s">
        <v>252</v>
      </c>
      <c r="E18" s="53"/>
      <c r="F18" s="95">
        <f>DISPUTESDURN_Total_Ind!F18+DISPUTESDURN_Total_Grp!F18</f>
        <v>0</v>
      </c>
      <c r="G18" s="95">
        <f>DISPUTESDURN_Total_Ind!G18+DISPUTESDURN_Total_Grp!G18</f>
        <v>0</v>
      </c>
      <c r="H18" s="95">
        <f>DISPUTESDURN_Total_Ind!H18+DISPUTESDURN_Total_Grp!H18</f>
        <v>0</v>
      </c>
      <c r="I18" s="95">
        <f>DISPUTESDURN_Total_Ind!I18+DISPUTESDURN_Total_Grp!I18</f>
        <v>0</v>
      </c>
      <c r="J18" s="95">
        <f>DISPUTESDURN_Total_Ind!J18+DISPUTESDURN_Total_Grp!J18</f>
        <v>0</v>
      </c>
      <c r="K18" s="95">
        <f>DISPUTESDURN_Total_Ind!K18+DISPUTESDURN_Total_Grp!K18</f>
        <v>0</v>
      </c>
      <c r="L18" s="95">
        <f>DISPUTESDURN_Total_Ind!L18+DISPUTESDURN_Total_Grp!L18</f>
        <v>0</v>
      </c>
      <c r="M18" s="95">
        <f>DISPUTESDURN_Total_Ind!M18+DISPUTESDURN_Total_Grp!M18</f>
        <v>0</v>
      </c>
      <c r="N18" s="95">
        <f>DISPUTESDURN_Total_Ind!N18+DISPUTESDURN_Total_Grp!N18</f>
        <v>0</v>
      </c>
      <c r="O18" s="95">
        <f>DISPUTESDURN_Total_Ind!O18+DISPUTESDURN_Total_Grp!O18</f>
        <v>0</v>
      </c>
      <c r="P18" s="95">
        <f>DISPUTESDURN_Total_Ind!P18+DISPUTESDURN_Total_Grp!P18</f>
        <v>0</v>
      </c>
      <c r="Q18" s="95">
        <f>DISPUTESDURN_Total_Ind!Q18+DISPUTESDURN_Total_Grp!Q18</f>
        <v>0</v>
      </c>
      <c r="R18" s="95">
        <f>DISPUTESDURN_Total_Ind!R18+DISPUTESDURN_Total_Grp!R18</f>
        <v>0</v>
      </c>
    </row>
    <row r="19" spans="1:18" x14ac:dyDescent="0.25">
      <c r="A19" s="112" t="str">
        <f t="shared" si="1"/>
        <v>RDPD BY NUMBER</v>
      </c>
      <c r="B19" s="36" t="str">
        <f t="shared" si="1"/>
        <v>INTERNAL</v>
      </c>
      <c r="C19" s="12" t="s">
        <v>27</v>
      </c>
      <c r="D19" s="53" t="s">
        <v>253</v>
      </c>
      <c r="E19" s="53"/>
      <c r="F19" s="95">
        <f>DISPUTESDURN_Total_Ind!F19+DISPUTESDURN_Total_Grp!F19</f>
        <v>0</v>
      </c>
      <c r="G19" s="95">
        <f>DISPUTESDURN_Total_Ind!G19+DISPUTESDURN_Total_Grp!G19</f>
        <v>0</v>
      </c>
      <c r="H19" s="95">
        <f>DISPUTESDURN_Total_Ind!H19+DISPUTESDURN_Total_Grp!H19</f>
        <v>0</v>
      </c>
      <c r="I19" s="95">
        <f>DISPUTESDURN_Total_Ind!I19+DISPUTESDURN_Total_Grp!I19</f>
        <v>0</v>
      </c>
      <c r="J19" s="95">
        <f>DISPUTESDURN_Total_Ind!J19+DISPUTESDURN_Total_Grp!J19</f>
        <v>0</v>
      </c>
      <c r="K19" s="95">
        <f>DISPUTESDURN_Total_Ind!K19+DISPUTESDURN_Total_Grp!K19</f>
        <v>0</v>
      </c>
      <c r="L19" s="95">
        <f>DISPUTESDURN_Total_Ind!L19+DISPUTESDURN_Total_Grp!L19</f>
        <v>0</v>
      </c>
      <c r="M19" s="95">
        <f>DISPUTESDURN_Total_Ind!M19+DISPUTESDURN_Total_Grp!M19</f>
        <v>0</v>
      </c>
      <c r="N19" s="95">
        <f>DISPUTESDURN_Total_Ind!N19+DISPUTESDURN_Total_Grp!N19</f>
        <v>0</v>
      </c>
      <c r="O19" s="95">
        <f>DISPUTESDURN_Total_Ind!O19+DISPUTESDURN_Total_Grp!O19</f>
        <v>0</v>
      </c>
      <c r="P19" s="95">
        <f>DISPUTESDURN_Total_Ind!P19+DISPUTESDURN_Total_Grp!P19</f>
        <v>0</v>
      </c>
      <c r="Q19" s="95">
        <f>DISPUTESDURN_Total_Ind!Q19+DISPUTESDURN_Total_Grp!Q19</f>
        <v>0</v>
      </c>
      <c r="R19" s="95">
        <f>DISPUTESDURN_Total_Ind!R19+DISPUTESDURN_Total_Grp!R19</f>
        <v>0</v>
      </c>
    </row>
    <row r="20" spans="1:18" x14ac:dyDescent="0.25">
      <c r="A20" s="112" t="str">
        <f t="shared" si="1"/>
        <v>RDPD BY NUMBER</v>
      </c>
      <c r="B20" s="36" t="str">
        <f t="shared" si="1"/>
        <v>INTERNAL</v>
      </c>
      <c r="C20" s="12" t="s">
        <v>27</v>
      </c>
      <c r="D20" s="53" t="s">
        <v>95</v>
      </c>
      <c r="E20" s="53"/>
      <c r="F20" s="95">
        <f>DISPUTESDURN_Total_Ind!F20+DISPUTESDURN_Total_Grp!F20</f>
        <v>0</v>
      </c>
      <c r="G20" s="95">
        <f>DISPUTESDURN_Total_Ind!G20+DISPUTESDURN_Total_Grp!G20</f>
        <v>0</v>
      </c>
      <c r="H20" s="95">
        <f>DISPUTESDURN_Total_Ind!H20+DISPUTESDURN_Total_Grp!H20</f>
        <v>0</v>
      </c>
      <c r="I20" s="95">
        <f>DISPUTESDURN_Total_Ind!I20+DISPUTESDURN_Total_Grp!I20</f>
        <v>0</v>
      </c>
      <c r="J20" s="95">
        <f>DISPUTESDURN_Total_Ind!J20+DISPUTESDURN_Total_Grp!J20</f>
        <v>0</v>
      </c>
      <c r="K20" s="95">
        <f>DISPUTESDURN_Total_Ind!K20+DISPUTESDURN_Total_Grp!K20</f>
        <v>0</v>
      </c>
      <c r="L20" s="95">
        <f>DISPUTESDURN_Total_Ind!L20+DISPUTESDURN_Total_Grp!L20</f>
        <v>0</v>
      </c>
      <c r="M20" s="95">
        <f>DISPUTESDURN_Total_Ind!M20+DISPUTESDURN_Total_Grp!M20</f>
        <v>0</v>
      </c>
      <c r="N20" s="95">
        <f>DISPUTESDURN_Total_Ind!N20+DISPUTESDURN_Total_Grp!N20</f>
        <v>0</v>
      </c>
      <c r="O20" s="95">
        <f>DISPUTESDURN_Total_Ind!O20+DISPUTESDURN_Total_Grp!O20</f>
        <v>0</v>
      </c>
      <c r="P20" s="95">
        <f>DISPUTESDURN_Total_Ind!P20+DISPUTESDURN_Total_Grp!P20</f>
        <v>0</v>
      </c>
      <c r="Q20" s="95">
        <f>DISPUTESDURN_Total_Ind!Q20+DISPUTESDURN_Total_Grp!Q20</f>
        <v>0</v>
      </c>
      <c r="R20" s="95">
        <f>DISPUTESDURN_Total_Ind!R20+DISPUTESDURN_Total_Grp!R20</f>
        <v>0</v>
      </c>
    </row>
    <row r="21" spans="1:18" x14ac:dyDescent="0.25">
      <c r="A21" s="1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A22" s="111"/>
      <c r="B22" s="36"/>
      <c r="C22" s="36"/>
      <c r="D22" s="179" t="s">
        <v>294</v>
      </c>
      <c r="E22" s="37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</row>
    <row r="23" spans="1:18" x14ac:dyDescent="0.25">
      <c r="A23" s="110" t="s">
        <v>175</v>
      </c>
      <c r="B23" s="40" t="str">
        <f>D22</f>
        <v>EXTERNAL</v>
      </c>
      <c r="C23" s="40" t="s">
        <v>27</v>
      </c>
      <c r="D23" s="53" t="s">
        <v>254</v>
      </c>
      <c r="E23" s="53"/>
      <c r="F23" s="95">
        <f>DISPUTESDURN_Total_Ind!F23+DISPUTESDURN_Total_Grp!F23</f>
        <v>0</v>
      </c>
      <c r="G23" s="95">
        <f>DISPUTESDURN_Total_Ind!G23+DISPUTESDURN_Total_Grp!G23</f>
        <v>0</v>
      </c>
      <c r="H23" s="95">
        <f>DISPUTESDURN_Total_Ind!H23+DISPUTESDURN_Total_Grp!H23</f>
        <v>0</v>
      </c>
      <c r="I23" s="95">
        <f>DISPUTESDURN_Total_Ind!I23+DISPUTESDURN_Total_Grp!I23</f>
        <v>0</v>
      </c>
      <c r="J23" s="95">
        <f>DISPUTESDURN_Total_Ind!J23+DISPUTESDURN_Total_Grp!J23</f>
        <v>0</v>
      </c>
      <c r="K23" s="95">
        <f>DISPUTESDURN_Total_Ind!K23+DISPUTESDURN_Total_Grp!K23</f>
        <v>0</v>
      </c>
      <c r="L23" s="95">
        <f>DISPUTESDURN_Total_Ind!L23+DISPUTESDURN_Total_Grp!L23</f>
        <v>0</v>
      </c>
      <c r="M23" s="95">
        <f>DISPUTESDURN_Total_Ind!M23+DISPUTESDURN_Total_Grp!M23</f>
        <v>0</v>
      </c>
      <c r="N23" s="95">
        <f>DISPUTESDURN_Total_Ind!N23+DISPUTESDURN_Total_Grp!N23</f>
        <v>0</v>
      </c>
      <c r="O23" s="95">
        <f>DISPUTESDURN_Total_Ind!O23+DISPUTESDURN_Total_Grp!O23</f>
        <v>0</v>
      </c>
      <c r="P23" s="95">
        <f>DISPUTESDURN_Total_Ind!P23+DISPUTESDURN_Total_Grp!P23</f>
        <v>0</v>
      </c>
      <c r="Q23" s="95">
        <f>DISPUTESDURN_Total_Ind!Q23+DISPUTESDURN_Total_Grp!Q23</f>
        <v>0</v>
      </c>
      <c r="R23" s="95">
        <f>DISPUTESDURN_Total_Ind!R23+DISPUTESDURN_Total_Grp!R23</f>
        <v>0</v>
      </c>
    </row>
    <row r="24" spans="1:18" x14ac:dyDescent="0.25">
      <c r="A24" s="112" t="str">
        <f t="shared" ref="A24:B26" si="2">A23</f>
        <v>RDPD BY NUMBER</v>
      </c>
      <c r="B24" s="36" t="str">
        <f t="shared" si="2"/>
        <v>EXTERNAL</v>
      </c>
      <c r="C24" s="12" t="s">
        <v>27</v>
      </c>
      <c r="D24" s="53" t="s">
        <v>457</v>
      </c>
      <c r="E24" s="53"/>
      <c r="F24" s="95">
        <f>DISPUTESDURN_Total_Ind!F24+DISPUTESDURN_Total_Grp!F24</f>
        <v>0</v>
      </c>
      <c r="G24" s="95">
        <f>DISPUTESDURN_Total_Ind!G24+DISPUTESDURN_Total_Grp!G24</f>
        <v>0</v>
      </c>
      <c r="H24" s="95">
        <f>DISPUTESDURN_Total_Ind!H24+DISPUTESDURN_Total_Grp!H24</f>
        <v>0</v>
      </c>
      <c r="I24" s="95">
        <f>DISPUTESDURN_Total_Ind!I24+DISPUTESDURN_Total_Grp!I24</f>
        <v>0</v>
      </c>
      <c r="J24" s="95">
        <f>DISPUTESDURN_Total_Ind!J24+DISPUTESDURN_Total_Grp!J24</f>
        <v>0</v>
      </c>
      <c r="K24" s="95">
        <f>DISPUTESDURN_Total_Ind!K24+DISPUTESDURN_Total_Grp!K24</f>
        <v>0</v>
      </c>
      <c r="L24" s="95">
        <f>DISPUTESDURN_Total_Ind!L24+DISPUTESDURN_Total_Grp!L24</f>
        <v>0</v>
      </c>
      <c r="M24" s="95">
        <f>DISPUTESDURN_Total_Ind!M24+DISPUTESDURN_Total_Grp!M24</f>
        <v>0</v>
      </c>
      <c r="N24" s="95">
        <f>DISPUTESDURN_Total_Ind!N24+DISPUTESDURN_Total_Grp!N24</f>
        <v>0</v>
      </c>
      <c r="O24" s="95">
        <f>DISPUTESDURN_Total_Ind!O24+DISPUTESDURN_Total_Grp!O24</f>
        <v>0</v>
      </c>
      <c r="P24" s="95">
        <f>DISPUTESDURN_Total_Ind!P24+DISPUTESDURN_Total_Grp!P24</f>
        <v>0</v>
      </c>
      <c r="Q24" s="95">
        <f>DISPUTESDURN_Total_Ind!Q24+DISPUTESDURN_Total_Grp!Q24</f>
        <v>0</v>
      </c>
      <c r="R24" s="95">
        <f>DISPUTESDURN_Total_Ind!R24+DISPUTESDURN_Total_Grp!R24</f>
        <v>0</v>
      </c>
    </row>
    <row r="25" spans="1:18" x14ac:dyDescent="0.25">
      <c r="A25" s="112" t="str">
        <f t="shared" si="2"/>
        <v>RDPD BY NUMBER</v>
      </c>
      <c r="B25" s="36" t="str">
        <f t="shared" si="2"/>
        <v>EXTERNAL</v>
      </c>
      <c r="C25" s="12" t="s">
        <v>27</v>
      </c>
      <c r="D25" s="53" t="s">
        <v>458</v>
      </c>
      <c r="E25" s="53"/>
      <c r="F25" s="95">
        <f>DISPUTESDURN_Total_Ind!F25+DISPUTESDURN_Total_Grp!F25</f>
        <v>0</v>
      </c>
      <c r="G25" s="95">
        <f>DISPUTESDURN_Total_Ind!G25+DISPUTESDURN_Total_Grp!G25</f>
        <v>0</v>
      </c>
      <c r="H25" s="95">
        <f>DISPUTESDURN_Total_Ind!H25+DISPUTESDURN_Total_Grp!H25</f>
        <v>0</v>
      </c>
      <c r="I25" s="95">
        <f>DISPUTESDURN_Total_Ind!I25+DISPUTESDURN_Total_Grp!I25</f>
        <v>0</v>
      </c>
      <c r="J25" s="95">
        <f>DISPUTESDURN_Total_Ind!J25+DISPUTESDURN_Total_Grp!J25</f>
        <v>0</v>
      </c>
      <c r="K25" s="95">
        <f>DISPUTESDURN_Total_Ind!K25+DISPUTESDURN_Total_Grp!K25</f>
        <v>0</v>
      </c>
      <c r="L25" s="95">
        <f>DISPUTESDURN_Total_Ind!L25+DISPUTESDURN_Total_Grp!L25</f>
        <v>0</v>
      </c>
      <c r="M25" s="95">
        <f>DISPUTESDURN_Total_Ind!M25+DISPUTESDURN_Total_Grp!M25</f>
        <v>0</v>
      </c>
      <c r="N25" s="95">
        <f>DISPUTESDURN_Total_Ind!N25+DISPUTESDURN_Total_Grp!N25</f>
        <v>0</v>
      </c>
      <c r="O25" s="95">
        <f>DISPUTESDURN_Total_Ind!O25+DISPUTESDURN_Total_Grp!O25</f>
        <v>0</v>
      </c>
      <c r="P25" s="95">
        <f>DISPUTESDURN_Total_Ind!P25+DISPUTESDURN_Total_Grp!P25</f>
        <v>0</v>
      </c>
      <c r="Q25" s="95">
        <f>DISPUTESDURN_Total_Ind!Q25+DISPUTESDURN_Total_Grp!Q25</f>
        <v>0</v>
      </c>
      <c r="R25" s="95">
        <f>DISPUTESDURN_Total_Ind!R25+DISPUTESDURN_Total_Grp!R25</f>
        <v>0</v>
      </c>
    </row>
    <row r="26" spans="1:18" x14ac:dyDescent="0.25">
      <c r="A26" s="112" t="str">
        <f t="shared" si="2"/>
        <v>RDPD BY NUMBER</v>
      </c>
      <c r="B26" s="36" t="str">
        <f t="shared" si="2"/>
        <v>EXTERNAL</v>
      </c>
      <c r="C26" s="12" t="s">
        <v>27</v>
      </c>
      <c r="D26" s="53" t="s">
        <v>250</v>
      </c>
      <c r="E26" s="53"/>
      <c r="F26" s="95">
        <f>DISPUTESDURN_Total_Ind!F26+DISPUTESDURN_Total_Grp!F26</f>
        <v>0</v>
      </c>
      <c r="G26" s="95">
        <f>DISPUTESDURN_Total_Ind!G26+DISPUTESDURN_Total_Grp!G26</f>
        <v>0</v>
      </c>
      <c r="H26" s="95">
        <f>DISPUTESDURN_Total_Ind!H26+DISPUTESDURN_Total_Grp!H26</f>
        <v>0</v>
      </c>
      <c r="I26" s="95">
        <f>DISPUTESDURN_Total_Ind!I26+DISPUTESDURN_Total_Grp!I26</f>
        <v>0</v>
      </c>
      <c r="J26" s="95">
        <f>DISPUTESDURN_Total_Ind!J26+DISPUTESDURN_Total_Grp!J26</f>
        <v>0</v>
      </c>
      <c r="K26" s="95">
        <f>DISPUTESDURN_Total_Ind!K26+DISPUTESDURN_Total_Grp!K26</f>
        <v>0</v>
      </c>
      <c r="L26" s="95">
        <f>DISPUTESDURN_Total_Ind!L26+DISPUTESDURN_Total_Grp!L26</f>
        <v>0</v>
      </c>
      <c r="M26" s="95">
        <f>DISPUTESDURN_Total_Ind!M26+DISPUTESDURN_Total_Grp!M26</f>
        <v>0</v>
      </c>
      <c r="N26" s="95">
        <f>DISPUTESDURN_Total_Ind!N26+DISPUTESDURN_Total_Grp!N26</f>
        <v>0</v>
      </c>
      <c r="O26" s="95">
        <f>DISPUTESDURN_Total_Ind!O26+DISPUTESDURN_Total_Grp!O26</f>
        <v>0</v>
      </c>
      <c r="P26" s="95">
        <f>DISPUTESDURN_Total_Ind!P26+DISPUTESDURN_Total_Grp!P26</f>
        <v>0</v>
      </c>
      <c r="Q26" s="95">
        <f>DISPUTESDURN_Total_Ind!Q26+DISPUTESDURN_Total_Grp!Q26</f>
        <v>0</v>
      </c>
      <c r="R26" s="95">
        <f>DISPUTESDURN_Total_Ind!R26+DISPUTESDURN_Total_Grp!R26</f>
        <v>0</v>
      </c>
    </row>
    <row r="27" spans="1:18" x14ac:dyDescent="0.25">
      <c r="A27" s="112" t="str">
        <f t="shared" ref="A27:B30" si="3">A26</f>
        <v>RDPD BY NUMBER</v>
      </c>
      <c r="B27" s="36" t="str">
        <f t="shared" si="3"/>
        <v>EXTERNAL</v>
      </c>
      <c r="C27" s="12" t="s">
        <v>27</v>
      </c>
      <c r="D27" s="53" t="s">
        <v>251</v>
      </c>
      <c r="E27" s="53"/>
      <c r="F27" s="95">
        <f>DISPUTESDURN_Total_Ind!F27+DISPUTESDURN_Total_Grp!F27</f>
        <v>0</v>
      </c>
      <c r="G27" s="95">
        <f>DISPUTESDURN_Total_Ind!G27+DISPUTESDURN_Total_Grp!G27</f>
        <v>0</v>
      </c>
      <c r="H27" s="95">
        <f>DISPUTESDURN_Total_Ind!H27+DISPUTESDURN_Total_Grp!H27</f>
        <v>0</v>
      </c>
      <c r="I27" s="95">
        <f>DISPUTESDURN_Total_Ind!I27+DISPUTESDURN_Total_Grp!I27</f>
        <v>0</v>
      </c>
      <c r="J27" s="95">
        <f>DISPUTESDURN_Total_Ind!J27+DISPUTESDURN_Total_Grp!J27</f>
        <v>0</v>
      </c>
      <c r="K27" s="95">
        <f>DISPUTESDURN_Total_Ind!K27+DISPUTESDURN_Total_Grp!K27</f>
        <v>0</v>
      </c>
      <c r="L27" s="95">
        <f>DISPUTESDURN_Total_Ind!L27+DISPUTESDURN_Total_Grp!L27</f>
        <v>0</v>
      </c>
      <c r="M27" s="95">
        <f>DISPUTESDURN_Total_Ind!M27+DISPUTESDURN_Total_Grp!M27</f>
        <v>0</v>
      </c>
      <c r="N27" s="95">
        <f>DISPUTESDURN_Total_Ind!N27+DISPUTESDURN_Total_Grp!N27</f>
        <v>0</v>
      </c>
      <c r="O27" s="95">
        <f>DISPUTESDURN_Total_Ind!O27+DISPUTESDURN_Total_Grp!O27</f>
        <v>0</v>
      </c>
      <c r="P27" s="95">
        <f>DISPUTESDURN_Total_Ind!P27+DISPUTESDURN_Total_Grp!P27</f>
        <v>0</v>
      </c>
      <c r="Q27" s="95">
        <f>DISPUTESDURN_Total_Ind!Q27+DISPUTESDURN_Total_Grp!Q27</f>
        <v>0</v>
      </c>
      <c r="R27" s="95">
        <f>DISPUTESDURN_Total_Ind!R27+DISPUTESDURN_Total_Grp!R27</f>
        <v>0</v>
      </c>
    </row>
    <row r="28" spans="1:18" x14ac:dyDescent="0.25">
      <c r="A28" s="112" t="str">
        <f t="shared" si="3"/>
        <v>RDPD BY NUMBER</v>
      </c>
      <c r="B28" s="36" t="str">
        <f t="shared" si="3"/>
        <v>EXTERNAL</v>
      </c>
      <c r="C28" s="12" t="s">
        <v>27</v>
      </c>
      <c r="D28" s="53" t="s">
        <v>252</v>
      </c>
      <c r="E28" s="53"/>
      <c r="F28" s="95">
        <f>DISPUTESDURN_Total_Ind!F28+DISPUTESDURN_Total_Grp!F28</f>
        <v>0</v>
      </c>
      <c r="G28" s="95">
        <f>DISPUTESDURN_Total_Ind!G28+DISPUTESDURN_Total_Grp!G28</f>
        <v>0</v>
      </c>
      <c r="H28" s="95">
        <f>DISPUTESDURN_Total_Ind!H28+DISPUTESDURN_Total_Grp!H28</f>
        <v>0</v>
      </c>
      <c r="I28" s="95">
        <f>DISPUTESDURN_Total_Ind!I28+DISPUTESDURN_Total_Grp!I28</f>
        <v>0</v>
      </c>
      <c r="J28" s="95">
        <f>DISPUTESDURN_Total_Ind!J28+DISPUTESDURN_Total_Grp!J28</f>
        <v>0</v>
      </c>
      <c r="K28" s="95">
        <f>DISPUTESDURN_Total_Ind!K28+DISPUTESDURN_Total_Grp!K28</f>
        <v>0</v>
      </c>
      <c r="L28" s="95">
        <f>DISPUTESDURN_Total_Ind!L28+DISPUTESDURN_Total_Grp!L28</f>
        <v>0</v>
      </c>
      <c r="M28" s="95">
        <f>DISPUTESDURN_Total_Ind!M28+DISPUTESDURN_Total_Grp!M28</f>
        <v>0</v>
      </c>
      <c r="N28" s="95">
        <f>DISPUTESDURN_Total_Ind!N28+DISPUTESDURN_Total_Grp!N28</f>
        <v>0</v>
      </c>
      <c r="O28" s="95">
        <f>DISPUTESDURN_Total_Ind!O28+DISPUTESDURN_Total_Grp!O28</f>
        <v>0</v>
      </c>
      <c r="P28" s="95">
        <f>DISPUTESDURN_Total_Ind!P28+DISPUTESDURN_Total_Grp!P28</f>
        <v>0</v>
      </c>
      <c r="Q28" s="95">
        <f>DISPUTESDURN_Total_Ind!Q28+DISPUTESDURN_Total_Grp!Q28</f>
        <v>0</v>
      </c>
      <c r="R28" s="95">
        <f>DISPUTESDURN_Total_Ind!R28+DISPUTESDURN_Total_Grp!R28</f>
        <v>0</v>
      </c>
    </row>
    <row r="29" spans="1:18" x14ac:dyDescent="0.25">
      <c r="A29" s="112" t="str">
        <f t="shared" si="3"/>
        <v>RDPD BY NUMBER</v>
      </c>
      <c r="B29" s="36" t="str">
        <f t="shared" si="3"/>
        <v>EXTERNAL</v>
      </c>
      <c r="C29" s="12" t="s">
        <v>27</v>
      </c>
      <c r="D29" s="53" t="s">
        <v>253</v>
      </c>
      <c r="E29" s="53"/>
      <c r="F29" s="95">
        <f>DISPUTESDURN_Total_Ind!F29+DISPUTESDURN_Total_Grp!F29</f>
        <v>0</v>
      </c>
      <c r="G29" s="95">
        <f>DISPUTESDURN_Total_Ind!G29+DISPUTESDURN_Total_Grp!G29</f>
        <v>0</v>
      </c>
      <c r="H29" s="95">
        <f>DISPUTESDURN_Total_Ind!H29+DISPUTESDURN_Total_Grp!H29</f>
        <v>0</v>
      </c>
      <c r="I29" s="95">
        <f>DISPUTESDURN_Total_Ind!I29+DISPUTESDURN_Total_Grp!I29</f>
        <v>0</v>
      </c>
      <c r="J29" s="95">
        <f>DISPUTESDURN_Total_Ind!J29+DISPUTESDURN_Total_Grp!J29</f>
        <v>0</v>
      </c>
      <c r="K29" s="95">
        <f>DISPUTESDURN_Total_Ind!K29+DISPUTESDURN_Total_Grp!K29</f>
        <v>0</v>
      </c>
      <c r="L29" s="95">
        <f>DISPUTESDURN_Total_Ind!L29+DISPUTESDURN_Total_Grp!L29</f>
        <v>0</v>
      </c>
      <c r="M29" s="95">
        <f>DISPUTESDURN_Total_Ind!M29+DISPUTESDURN_Total_Grp!M29</f>
        <v>0</v>
      </c>
      <c r="N29" s="95">
        <f>DISPUTESDURN_Total_Ind!N29+DISPUTESDURN_Total_Grp!N29</f>
        <v>0</v>
      </c>
      <c r="O29" s="95">
        <f>DISPUTESDURN_Total_Ind!O29+DISPUTESDURN_Total_Grp!O29</f>
        <v>0</v>
      </c>
      <c r="P29" s="95">
        <f>DISPUTESDURN_Total_Ind!P29+DISPUTESDURN_Total_Grp!P29</f>
        <v>0</v>
      </c>
      <c r="Q29" s="95">
        <f>DISPUTESDURN_Total_Ind!Q29+DISPUTESDURN_Total_Grp!Q29</f>
        <v>0</v>
      </c>
      <c r="R29" s="95">
        <f>DISPUTESDURN_Total_Ind!R29+DISPUTESDURN_Total_Grp!R29</f>
        <v>0</v>
      </c>
    </row>
    <row r="30" spans="1:18" x14ac:dyDescent="0.25">
      <c r="A30" s="112" t="str">
        <f t="shared" si="3"/>
        <v>RDPD BY NUMBER</v>
      </c>
      <c r="B30" s="36" t="str">
        <f t="shared" si="3"/>
        <v>EXTERNAL</v>
      </c>
      <c r="C30" s="12" t="s">
        <v>27</v>
      </c>
      <c r="D30" s="53" t="s">
        <v>95</v>
      </c>
      <c r="E30" s="53"/>
      <c r="F30" s="95">
        <f>DISPUTESDURN_Total_Ind!F30+DISPUTESDURN_Total_Grp!F30</f>
        <v>0</v>
      </c>
      <c r="G30" s="95">
        <f>DISPUTESDURN_Total_Ind!G30+DISPUTESDURN_Total_Grp!G30</f>
        <v>0</v>
      </c>
      <c r="H30" s="95">
        <f>DISPUTESDURN_Total_Ind!H30+DISPUTESDURN_Total_Grp!H30</f>
        <v>0</v>
      </c>
      <c r="I30" s="95">
        <f>DISPUTESDURN_Total_Ind!I30+DISPUTESDURN_Total_Grp!I30</f>
        <v>0</v>
      </c>
      <c r="J30" s="95">
        <f>DISPUTESDURN_Total_Ind!J30+DISPUTESDURN_Total_Grp!J30</f>
        <v>0</v>
      </c>
      <c r="K30" s="95">
        <f>DISPUTESDURN_Total_Ind!K30+DISPUTESDURN_Total_Grp!K30</f>
        <v>0</v>
      </c>
      <c r="L30" s="95">
        <f>DISPUTESDURN_Total_Ind!L30+DISPUTESDURN_Total_Grp!L30</f>
        <v>0</v>
      </c>
      <c r="M30" s="95">
        <f>DISPUTESDURN_Total_Ind!M30+DISPUTESDURN_Total_Grp!M30</f>
        <v>0</v>
      </c>
      <c r="N30" s="95">
        <f>DISPUTESDURN_Total_Ind!N30+DISPUTESDURN_Total_Grp!N30</f>
        <v>0</v>
      </c>
      <c r="O30" s="95">
        <f>DISPUTESDURN_Total_Ind!O30+DISPUTESDURN_Total_Grp!O30</f>
        <v>0</v>
      </c>
      <c r="P30" s="95">
        <f>DISPUTESDURN_Total_Ind!P30+DISPUTESDURN_Total_Grp!P30</f>
        <v>0</v>
      </c>
      <c r="Q30" s="95">
        <f>DISPUTESDURN_Total_Ind!Q30+DISPUTESDURN_Total_Grp!Q30</f>
        <v>0</v>
      </c>
      <c r="R30" s="95">
        <f>DISPUTESDURN_Total_Ind!R30+DISPUTESDURN_Total_Grp!R30</f>
        <v>0</v>
      </c>
    </row>
    <row r="31" spans="1:18" x14ac:dyDescent="0.25">
      <c r="A31" s="112"/>
      <c r="B31" s="12"/>
      <c r="C31" s="12"/>
      <c r="D31" s="53"/>
      <c r="E31" s="53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</row>
    <row r="32" spans="1:18" x14ac:dyDescent="0.25">
      <c r="A32" s="111"/>
      <c r="B32" s="36"/>
      <c r="C32" s="36"/>
      <c r="D32" s="180" t="s">
        <v>295</v>
      </c>
      <c r="E32" s="37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</row>
    <row r="33" spans="1:18" x14ac:dyDescent="0.25">
      <c r="A33" s="110" t="s">
        <v>175</v>
      </c>
      <c r="B33" s="40" t="str">
        <f>D32</f>
        <v>LITIGATED</v>
      </c>
      <c r="C33" s="40" t="s">
        <v>27</v>
      </c>
      <c r="D33" s="53" t="s">
        <v>254</v>
      </c>
      <c r="E33" s="53"/>
      <c r="F33" s="95">
        <f>DISPUTESDURN_Total_Ind!F33+DISPUTESDURN_Total_Grp!F33</f>
        <v>0</v>
      </c>
      <c r="G33" s="95">
        <f>DISPUTESDURN_Total_Ind!G33+DISPUTESDURN_Total_Grp!G33</f>
        <v>0</v>
      </c>
      <c r="H33" s="95">
        <f>DISPUTESDURN_Total_Ind!H33+DISPUTESDURN_Total_Grp!H33</f>
        <v>0</v>
      </c>
      <c r="I33" s="95">
        <f>DISPUTESDURN_Total_Ind!I33+DISPUTESDURN_Total_Grp!I33</f>
        <v>0</v>
      </c>
      <c r="J33" s="95">
        <f>DISPUTESDURN_Total_Ind!J33+DISPUTESDURN_Total_Grp!J33</f>
        <v>0</v>
      </c>
      <c r="K33" s="95">
        <f>DISPUTESDURN_Total_Ind!K33+DISPUTESDURN_Total_Grp!K33</f>
        <v>0</v>
      </c>
      <c r="L33" s="95">
        <f>DISPUTESDURN_Total_Ind!L33+DISPUTESDURN_Total_Grp!L33</f>
        <v>0</v>
      </c>
      <c r="M33" s="95">
        <f>DISPUTESDURN_Total_Ind!M33+DISPUTESDURN_Total_Grp!M33</f>
        <v>0</v>
      </c>
      <c r="N33" s="95">
        <f>DISPUTESDURN_Total_Ind!N33+DISPUTESDURN_Total_Grp!N33</f>
        <v>0</v>
      </c>
      <c r="O33" s="95">
        <f>DISPUTESDURN_Total_Ind!O33+DISPUTESDURN_Total_Grp!O33</f>
        <v>0</v>
      </c>
      <c r="P33" s="95">
        <f>DISPUTESDURN_Total_Ind!P33+DISPUTESDURN_Total_Grp!P33</f>
        <v>0</v>
      </c>
      <c r="Q33" s="95">
        <f>DISPUTESDURN_Total_Ind!Q33+DISPUTESDURN_Total_Grp!Q33</f>
        <v>0</v>
      </c>
      <c r="R33" s="95">
        <f>DISPUTESDURN_Total_Ind!R33+DISPUTESDURN_Total_Grp!R33</f>
        <v>0</v>
      </c>
    </row>
    <row r="34" spans="1:18" x14ac:dyDescent="0.25">
      <c r="A34" s="112" t="str">
        <f t="shared" ref="A34:B36" si="4">A33</f>
        <v>RDPD BY NUMBER</v>
      </c>
      <c r="B34" s="36" t="str">
        <f t="shared" si="4"/>
        <v>LITIGATED</v>
      </c>
      <c r="C34" s="12" t="s">
        <v>27</v>
      </c>
      <c r="D34" s="53" t="s">
        <v>457</v>
      </c>
      <c r="E34" s="53"/>
      <c r="F34" s="95">
        <f>DISPUTESDURN_Total_Ind!F34+DISPUTESDURN_Total_Grp!F34</f>
        <v>0</v>
      </c>
      <c r="G34" s="95">
        <f>DISPUTESDURN_Total_Ind!G34+DISPUTESDURN_Total_Grp!G34</f>
        <v>0</v>
      </c>
      <c r="H34" s="95">
        <f>DISPUTESDURN_Total_Ind!H34+DISPUTESDURN_Total_Grp!H34</f>
        <v>0</v>
      </c>
      <c r="I34" s="95">
        <f>DISPUTESDURN_Total_Ind!I34+DISPUTESDURN_Total_Grp!I34</f>
        <v>0</v>
      </c>
      <c r="J34" s="95">
        <f>DISPUTESDURN_Total_Ind!J34+DISPUTESDURN_Total_Grp!J34</f>
        <v>0</v>
      </c>
      <c r="K34" s="95">
        <f>DISPUTESDURN_Total_Ind!K34+DISPUTESDURN_Total_Grp!K34</f>
        <v>0</v>
      </c>
      <c r="L34" s="95">
        <f>DISPUTESDURN_Total_Ind!L34+DISPUTESDURN_Total_Grp!L34</f>
        <v>0</v>
      </c>
      <c r="M34" s="95">
        <f>DISPUTESDURN_Total_Ind!M34+DISPUTESDURN_Total_Grp!M34</f>
        <v>0</v>
      </c>
      <c r="N34" s="95">
        <f>DISPUTESDURN_Total_Ind!N34+DISPUTESDURN_Total_Grp!N34</f>
        <v>0</v>
      </c>
      <c r="O34" s="95">
        <f>DISPUTESDURN_Total_Ind!O34+DISPUTESDURN_Total_Grp!O34</f>
        <v>0</v>
      </c>
      <c r="P34" s="95">
        <f>DISPUTESDURN_Total_Ind!P34+DISPUTESDURN_Total_Grp!P34</f>
        <v>0</v>
      </c>
      <c r="Q34" s="95">
        <f>DISPUTESDURN_Total_Ind!Q34+DISPUTESDURN_Total_Grp!Q34</f>
        <v>0</v>
      </c>
      <c r="R34" s="95">
        <f>DISPUTESDURN_Total_Ind!R34+DISPUTESDURN_Total_Grp!R34</f>
        <v>0</v>
      </c>
    </row>
    <row r="35" spans="1:18" x14ac:dyDescent="0.25">
      <c r="A35" s="112" t="str">
        <f t="shared" si="4"/>
        <v>RDPD BY NUMBER</v>
      </c>
      <c r="B35" s="36" t="str">
        <f t="shared" si="4"/>
        <v>LITIGATED</v>
      </c>
      <c r="C35" s="12" t="s">
        <v>27</v>
      </c>
      <c r="D35" s="53" t="s">
        <v>458</v>
      </c>
      <c r="E35" s="53"/>
      <c r="F35" s="95">
        <f>DISPUTESDURN_Total_Ind!F35+DISPUTESDURN_Total_Grp!F35</f>
        <v>0</v>
      </c>
      <c r="G35" s="95">
        <f>DISPUTESDURN_Total_Ind!G35+DISPUTESDURN_Total_Grp!G35</f>
        <v>0</v>
      </c>
      <c r="H35" s="95">
        <f>DISPUTESDURN_Total_Ind!H35+DISPUTESDURN_Total_Grp!H35</f>
        <v>0</v>
      </c>
      <c r="I35" s="95">
        <f>DISPUTESDURN_Total_Ind!I35+DISPUTESDURN_Total_Grp!I35</f>
        <v>0</v>
      </c>
      <c r="J35" s="95">
        <f>DISPUTESDURN_Total_Ind!J35+DISPUTESDURN_Total_Grp!J35</f>
        <v>0</v>
      </c>
      <c r="K35" s="95">
        <f>DISPUTESDURN_Total_Ind!K35+DISPUTESDURN_Total_Grp!K35</f>
        <v>0</v>
      </c>
      <c r="L35" s="95">
        <f>DISPUTESDURN_Total_Ind!L35+DISPUTESDURN_Total_Grp!L35</f>
        <v>0</v>
      </c>
      <c r="M35" s="95">
        <f>DISPUTESDURN_Total_Ind!M35+DISPUTESDURN_Total_Grp!M35</f>
        <v>0</v>
      </c>
      <c r="N35" s="95">
        <f>DISPUTESDURN_Total_Ind!N35+DISPUTESDURN_Total_Grp!N35</f>
        <v>0</v>
      </c>
      <c r="O35" s="95">
        <f>DISPUTESDURN_Total_Ind!O35+DISPUTESDURN_Total_Grp!O35</f>
        <v>0</v>
      </c>
      <c r="P35" s="95">
        <f>DISPUTESDURN_Total_Ind!P35+DISPUTESDURN_Total_Grp!P35</f>
        <v>0</v>
      </c>
      <c r="Q35" s="95">
        <f>DISPUTESDURN_Total_Ind!Q35+DISPUTESDURN_Total_Grp!Q35</f>
        <v>0</v>
      </c>
      <c r="R35" s="95">
        <f>DISPUTESDURN_Total_Ind!R35+DISPUTESDURN_Total_Grp!R35</f>
        <v>0</v>
      </c>
    </row>
    <row r="36" spans="1:18" x14ac:dyDescent="0.25">
      <c r="A36" s="112" t="str">
        <f t="shared" si="4"/>
        <v>RDPD BY NUMBER</v>
      </c>
      <c r="B36" s="36" t="str">
        <f t="shared" si="4"/>
        <v>LITIGATED</v>
      </c>
      <c r="C36" s="12" t="s">
        <v>27</v>
      </c>
      <c r="D36" s="53" t="s">
        <v>250</v>
      </c>
      <c r="E36" s="53"/>
      <c r="F36" s="95">
        <f>DISPUTESDURN_Total_Ind!F36+DISPUTESDURN_Total_Grp!F36</f>
        <v>0</v>
      </c>
      <c r="G36" s="95">
        <f>DISPUTESDURN_Total_Ind!G36+DISPUTESDURN_Total_Grp!G36</f>
        <v>0</v>
      </c>
      <c r="H36" s="95">
        <f>DISPUTESDURN_Total_Ind!H36+DISPUTESDURN_Total_Grp!H36</f>
        <v>0</v>
      </c>
      <c r="I36" s="95">
        <f>DISPUTESDURN_Total_Ind!I36+DISPUTESDURN_Total_Grp!I36</f>
        <v>0</v>
      </c>
      <c r="J36" s="95">
        <f>DISPUTESDURN_Total_Ind!J36+DISPUTESDURN_Total_Grp!J36</f>
        <v>0</v>
      </c>
      <c r="K36" s="95">
        <f>DISPUTESDURN_Total_Ind!K36+DISPUTESDURN_Total_Grp!K36</f>
        <v>0</v>
      </c>
      <c r="L36" s="95">
        <f>DISPUTESDURN_Total_Ind!L36+DISPUTESDURN_Total_Grp!L36</f>
        <v>0</v>
      </c>
      <c r="M36" s="95">
        <f>DISPUTESDURN_Total_Ind!M36+DISPUTESDURN_Total_Grp!M36</f>
        <v>0</v>
      </c>
      <c r="N36" s="95">
        <f>DISPUTESDURN_Total_Ind!N36+DISPUTESDURN_Total_Grp!N36</f>
        <v>0</v>
      </c>
      <c r="O36" s="95">
        <f>DISPUTESDURN_Total_Ind!O36+DISPUTESDURN_Total_Grp!O36</f>
        <v>0</v>
      </c>
      <c r="P36" s="95">
        <f>DISPUTESDURN_Total_Ind!P36+DISPUTESDURN_Total_Grp!P36</f>
        <v>0</v>
      </c>
      <c r="Q36" s="95">
        <f>DISPUTESDURN_Total_Ind!Q36+DISPUTESDURN_Total_Grp!Q36</f>
        <v>0</v>
      </c>
      <c r="R36" s="95">
        <f>DISPUTESDURN_Total_Ind!R36+DISPUTESDURN_Total_Grp!R36</f>
        <v>0</v>
      </c>
    </row>
    <row r="37" spans="1:18" x14ac:dyDescent="0.25">
      <c r="A37" s="112" t="str">
        <f t="shared" ref="A37:B40" si="5">A36</f>
        <v>RDPD BY NUMBER</v>
      </c>
      <c r="B37" s="36" t="str">
        <f t="shared" si="5"/>
        <v>LITIGATED</v>
      </c>
      <c r="C37" s="12" t="s">
        <v>27</v>
      </c>
      <c r="D37" s="53" t="s">
        <v>251</v>
      </c>
      <c r="E37" s="53"/>
      <c r="F37" s="95">
        <f>DISPUTESDURN_Total_Ind!F37+DISPUTESDURN_Total_Grp!F37</f>
        <v>0</v>
      </c>
      <c r="G37" s="95">
        <f>DISPUTESDURN_Total_Ind!G37+DISPUTESDURN_Total_Grp!G37</f>
        <v>0</v>
      </c>
      <c r="H37" s="95">
        <f>DISPUTESDURN_Total_Ind!H37+DISPUTESDURN_Total_Grp!H37</f>
        <v>0</v>
      </c>
      <c r="I37" s="95">
        <f>DISPUTESDURN_Total_Ind!I37+DISPUTESDURN_Total_Grp!I37</f>
        <v>0</v>
      </c>
      <c r="J37" s="95">
        <f>DISPUTESDURN_Total_Ind!J37+DISPUTESDURN_Total_Grp!J37</f>
        <v>0</v>
      </c>
      <c r="K37" s="95">
        <f>DISPUTESDURN_Total_Ind!K37+DISPUTESDURN_Total_Grp!K37</f>
        <v>0</v>
      </c>
      <c r="L37" s="95">
        <f>DISPUTESDURN_Total_Ind!L37+DISPUTESDURN_Total_Grp!L37</f>
        <v>0</v>
      </c>
      <c r="M37" s="95">
        <f>DISPUTESDURN_Total_Ind!M37+DISPUTESDURN_Total_Grp!M37</f>
        <v>0</v>
      </c>
      <c r="N37" s="95">
        <f>DISPUTESDURN_Total_Ind!N37+DISPUTESDURN_Total_Grp!N37</f>
        <v>0</v>
      </c>
      <c r="O37" s="95">
        <f>DISPUTESDURN_Total_Ind!O37+DISPUTESDURN_Total_Grp!O37</f>
        <v>0</v>
      </c>
      <c r="P37" s="95">
        <f>DISPUTESDURN_Total_Ind!P37+DISPUTESDURN_Total_Grp!P37</f>
        <v>0</v>
      </c>
      <c r="Q37" s="95">
        <f>DISPUTESDURN_Total_Ind!Q37+DISPUTESDURN_Total_Grp!Q37</f>
        <v>0</v>
      </c>
      <c r="R37" s="95">
        <f>DISPUTESDURN_Total_Ind!R37+DISPUTESDURN_Total_Grp!R37</f>
        <v>0</v>
      </c>
    </row>
    <row r="38" spans="1:18" x14ac:dyDescent="0.25">
      <c r="A38" s="112" t="str">
        <f t="shared" si="5"/>
        <v>RDPD BY NUMBER</v>
      </c>
      <c r="B38" s="36" t="str">
        <f t="shared" si="5"/>
        <v>LITIGATED</v>
      </c>
      <c r="C38" s="12" t="s">
        <v>27</v>
      </c>
      <c r="D38" s="53" t="s">
        <v>252</v>
      </c>
      <c r="E38" s="53"/>
      <c r="F38" s="95">
        <f>DISPUTESDURN_Total_Ind!F38+DISPUTESDURN_Total_Grp!F38</f>
        <v>0</v>
      </c>
      <c r="G38" s="95">
        <f>DISPUTESDURN_Total_Ind!G38+DISPUTESDURN_Total_Grp!G38</f>
        <v>0</v>
      </c>
      <c r="H38" s="95">
        <f>DISPUTESDURN_Total_Ind!H38+DISPUTESDURN_Total_Grp!H38</f>
        <v>0</v>
      </c>
      <c r="I38" s="95">
        <f>DISPUTESDURN_Total_Ind!I38+DISPUTESDURN_Total_Grp!I38</f>
        <v>0</v>
      </c>
      <c r="J38" s="95">
        <f>DISPUTESDURN_Total_Ind!J38+DISPUTESDURN_Total_Grp!J38</f>
        <v>0</v>
      </c>
      <c r="K38" s="95">
        <f>DISPUTESDURN_Total_Ind!K38+DISPUTESDURN_Total_Grp!K38</f>
        <v>0</v>
      </c>
      <c r="L38" s="95">
        <f>DISPUTESDURN_Total_Ind!L38+DISPUTESDURN_Total_Grp!L38</f>
        <v>0</v>
      </c>
      <c r="M38" s="95">
        <f>DISPUTESDURN_Total_Ind!M38+DISPUTESDURN_Total_Grp!M38</f>
        <v>0</v>
      </c>
      <c r="N38" s="95">
        <f>DISPUTESDURN_Total_Ind!N38+DISPUTESDURN_Total_Grp!N38</f>
        <v>0</v>
      </c>
      <c r="O38" s="95">
        <f>DISPUTESDURN_Total_Ind!O38+DISPUTESDURN_Total_Grp!O38</f>
        <v>0</v>
      </c>
      <c r="P38" s="95">
        <f>DISPUTESDURN_Total_Ind!P38+DISPUTESDURN_Total_Grp!P38</f>
        <v>0</v>
      </c>
      <c r="Q38" s="95">
        <f>DISPUTESDURN_Total_Ind!Q38+DISPUTESDURN_Total_Grp!Q38</f>
        <v>0</v>
      </c>
      <c r="R38" s="95">
        <f>DISPUTESDURN_Total_Ind!R38+DISPUTESDURN_Total_Grp!R38</f>
        <v>0</v>
      </c>
    </row>
    <row r="39" spans="1:18" x14ac:dyDescent="0.25">
      <c r="A39" s="112" t="str">
        <f t="shared" si="5"/>
        <v>RDPD BY NUMBER</v>
      </c>
      <c r="B39" s="36" t="str">
        <f t="shared" si="5"/>
        <v>LITIGATED</v>
      </c>
      <c r="C39" s="12" t="s">
        <v>27</v>
      </c>
      <c r="D39" s="53" t="s">
        <v>253</v>
      </c>
      <c r="E39" s="53"/>
      <c r="F39" s="95">
        <f>DISPUTESDURN_Total_Ind!F39+DISPUTESDURN_Total_Grp!F39</f>
        <v>0</v>
      </c>
      <c r="G39" s="95">
        <f>DISPUTESDURN_Total_Ind!G39+DISPUTESDURN_Total_Grp!G39</f>
        <v>0</v>
      </c>
      <c r="H39" s="95">
        <f>DISPUTESDURN_Total_Ind!H39+DISPUTESDURN_Total_Grp!H39</f>
        <v>0</v>
      </c>
      <c r="I39" s="95">
        <f>DISPUTESDURN_Total_Ind!I39+DISPUTESDURN_Total_Grp!I39</f>
        <v>0</v>
      </c>
      <c r="J39" s="95">
        <f>DISPUTESDURN_Total_Ind!J39+DISPUTESDURN_Total_Grp!J39</f>
        <v>0</v>
      </c>
      <c r="K39" s="95">
        <f>DISPUTESDURN_Total_Ind!K39+DISPUTESDURN_Total_Grp!K39</f>
        <v>0</v>
      </c>
      <c r="L39" s="95">
        <f>DISPUTESDURN_Total_Ind!L39+DISPUTESDURN_Total_Grp!L39</f>
        <v>0</v>
      </c>
      <c r="M39" s="95">
        <f>DISPUTESDURN_Total_Ind!M39+DISPUTESDURN_Total_Grp!M39</f>
        <v>0</v>
      </c>
      <c r="N39" s="95">
        <f>DISPUTESDURN_Total_Ind!N39+DISPUTESDURN_Total_Grp!N39</f>
        <v>0</v>
      </c>
      <c r="O39" s="95">
        <f>DISPUTESDURN_Total_Ind!O39+DISPUTESDURN_Total_Grp!O39</f>
        <v>0</v>
      </c>
      <c r="P39" s="95">
        <f>DISPUTESDURN_Total_Ind!P39+DISPUTESDURN_Total_Grp!P39</f>
        <v>0</v>
      </c>
      <c r="Q39" s="95">
        <f>DISPUTESDURN_Total_Ind!Q39+DISPUTESDURN_Total_Grp!Q39</f>
        <v>0</v>
      </c>
      <c r="R39" s="95">
        <f>DISPUTESDURN_Total_Ind!R39+DISPUTESDURN_Total_Grp!R39</f>
        <v>0</v>
      </c>
    </row>
    <row r="40" spans="1:18" x14ac:dyDescent="0.25">
      <c r="A40" s="112" t="str">
        <f t="shared" si="5"/>
        <v>RDPD BY NUMBER</v>
      </c>
      <c r="B40" s="36" t="str">
        <f t="shared" si="5"/>
        <v>LITIGATED</v>
      </c>
      <c r="C40" s="12" t="s">
        <v>27</v>
      </c>
      <c r="D40" s="53" t="s">
        <v>95</v>
      </c>
      <c r="E40" s="53"/>
      <c r="F40" s="95">
        <f>DISPUTESDURN_Total_Ind!F40+DISPUTESDURN_Total_Grp!F40</f>
        <v>0</v>
      </c>
      <c r="G40" s="95">
        <f>DISPUTESDURN_Total_Ind!G40+DISPUTESDURN_Total_Grp!G40</f>
        <v>0</v>
      </c>
      <c r="H40" s="95">
        <f>DISPUTESDURN_Total_Ind!H40+DISPUTESDURN_Total_Grp!H40</f>
        <v>0</v>
      </c>
      <c r="I40" s="95">
        <f>DISPUTESDURN_Total_Ind!I40+DISPUTESDURN_Total_Grp!I40</f>
        <v>0</v>
      </c>
      <c r="J40" s="95">
        <f>DISPUTESDURN_Total_Ind!J40+DISPUTESDURN_Total_Grp!J40</f>
        <v>0</v>
      </c>
      <c r="K40" s="95">
        <f>DISPUTESDURN_Total_Ind!K40+DISPUTESDURN_Total_Grp!K40</f>
        <v>0</v>
      </c>
      <c r="L40" s="95">
        <f>DISPUTESDURN_Total_Ind!L40+DISPUTESDURN_Total_Grp!L40</f>
        <v>0</v>
      </c>
      <c r="M40" s="95">
        <f>DISPUTESDURN_Total_Ind!M40+DISPUTESDURN_Total_Grp!M40</f>
        <v>0</v>
      </c>
      <c r="N40" s="95">
        <f>DISPUTESDURN_Total_Ind!N40+DISPUTESDURN_Total_Grp!N40</f>
        <v>0</v>
      </c>
      <c r="O40" s="95">
        <f>DISPUTESDURN_Total_Ind!O40+DISPUTESDURN_Total_Grp!O40</f>
        <v>0</v>
      </c>
      <c r="P40" s="95">
        <f>DISPUTESDURN_Total_Ind!P40+DISPUTESDURN_Total_Grp!P40</f>
        <v>0</v>
      </c>
      <c r="Q40" s="95">
        <f>DISPUTESDURN_Total_Ind!Q40+DISPUTESDURN_Total_Grp!Q40</f>
        <v>0</v>
      </c>
      <c r="R40" s="95">
        <f>DISPUTESDURN_Total_Ind!R40+DISPUTESDURN_Total_Grp!R40</f>
        <v>0</v>
      </c>
    </row>
    <row r="41" spans="1:18" x14ac:dyDescent="0.25">
      <c r="A41" s="113"/>
      <c r="D41" s="53"/>
      <c r="E41" s="5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</row>
    <row r="42" spans="1:18" x14ac:dyDescent="0.25">
      <c r="A42" s="113"/>
      <c r="D42" s="48" t="s">
        <v>153</v>
      </c>
      <c r="E42" s="114"/>
      <c r="F42" s="51" t="s">
        <v>76</v>
      </c>
      <c r="G42" s="51" t="s">
        <v>76</v>
      </c>
      <c r="H42" s="51" t="s">
        <v>76</v>
      </c>
      <c r="I42" s="51" t="s">
        <v>76</v>
      </c>
      <c r="J42" s="51" t="s">
        <v>76</v>
      </c>
      <c r="K42" s="51" t="s">
        <v>76</v>
      </c>
      <c r="L42" s="128" t="s">
        <v>75</v>
      </c>
      <c r="M42" s="51" t="s">
        <v>76</v>
      </c>
      <c r="N42" s="51" t="s">
        <v>76</v>
      </c>
      <c r="O42" s="51" t="s">
        <v>76</v>
      </c>
      <c r="P42" s="51" t="s">
        <v>76</v>
      </c>
      <c r="Q42" s="51" t="s">
        <v>76</v>
      </c>
      <c r="R42" s="51" t="s">
        <v>76</v>
      </c>
    </row>
    <row r="43" spans="1:18" x14ac:dyDescent="0.25">
      <c r="A43" s="111"/>
      <c r="B43" s="36"/>
      <c r="C43" s="36"/>
      <c r="D43" s="178" t="s">
        <v>293</v>
      </c>
      <c r="E43" s="103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</row>
    <row r="44" spans="1:18" x14ac:dyDescent="0.25">
      <c r="A44" s="110" t="s">
        <v>176</v>
      </c>
      <c r="B44" s="40" t="str">
        <f>D43</f>
        <v>INTERNAL</v>
      </c>
      <c r="C44" s="40" t="s">
        <v>27</v>
      </c>
      <c r="D44" s="53" t="s">
        <v>254</v>
      </c>
      <c r="E44" s="53"/>
      <c r="F44" s="95">
        <f>DISPUTESDURN_Total_Ind!F44+DISPUTESDURN_Total_Grp!F44</f>
        <v>0</v>
      </c>
      <c r="G44" s="95">
        <f>DISPUTESDURN_Total_Ind!G44+DISPUTESDURN_Total_Grp!G44</f>
        <v>0</v>
      </c>
      <c r="H44" s="95">
        <f>DISPUTESDURN_Total_Ind!H44+DISPUTESDURN_Total_Grp!H44</f>
        <v>0</v>
      </c>
      <c r="I44" s="95">
        <f>DISPUTESDURN_Total_Ind!I44+DISPUTESDURN_Total_Grp!I44</f>
        <v>0</v>
      </c>
      <c r="J44" s="95">
        <f>DISPUTESDURN_Total_Ind!J44+DISPUTESDURN_Total_Grp!J44</f>
        <v>0</v>
      </c>
      <c r="K44" s="95">
        <f>DISPUTESDURN_Total_Ind!K44+DISPUTESDURN_Total_Grp!K44</f>
        <v>0</v>
      </c>
      <c r="L44" s="95">
        <f>DISPUTESDURN_Total_Ind!L44+DISPUTESDURN_Total_Grp!L44</f>
        <v>0</v>
      </c>
      <c r="M44" s="95">
        <f>DISPUTESDURN_Total_Ind!M44+DISPUTESDURN_Total_Grp!M44</f>
        <v>0</v>
      </c>
      <c r="N44" s="95">
        <f>DISPUTESDURN_Total_Ind!N44+DISPUTESDURN_Total_Grp!N44</f>
        <v>0</v>
      </c>
      <c r="O44" s="95">
        <f>DISPUTESDURN_Total_Ind!O44+DISPUTESDURN_Total_Grp!O44</f>
        <v>0</v>
      </c>
      <c r="P44" s="95">
        <f>DISPUTESDURN_Total_Ind!P44+DISPUTESDURN_Total_Grp!P44</f>
        <v>0</v>
      </c>
      <c r="Q44" s="95">
        <f>DISPUTESDURN_Total_Ind!Q44+DISPUTESDURN_Total_Grp!Q44</f>
        <v>0</v>
      </c>
      <c r="R44" s="95">
        <f>DISPUTESDURN_Total_Ind!R44+DISPUTESDURN_Total_Grp!R44</f>
        <v>0</v>
      </c>
    </row>
    <row r="45" spans="1:18" x14ac:dyDescent="0.25">
      <c r="A45" s="112" t="str">
        <f t="shared" ref="A45:B51" si="6">A44</f>
        <v>RDPD BY SUM INSURED</v>
      </c>
      <c r="B45" s="36" t="str">
        <f t="shared" si="6"/>
        <v>INTERNAL</v>
      </c>
      <c r="C45" s="12" t="s">
        <v>27</v>
      </c>
      <c r="D45" s="53" t="s">
        <v>457</v>
      </c>
      <c r="E45" s="53"/>
      <c r="F45" s="95">
        <f>DISPUTESDURN_Total_Ind!F45+DISPUTESDURN_Total_Grp!F45</f>
        <v>0</v>
      </c>
      <c r="G45" s="95">
        <f>DISPUTESDURN_Total_Ind!G45+DISPUTESDURN_Total_Grp!G45</f>
        <v>0</v>
      </c>
      <c r="H45" s="95">
        <f>DISPUTESDURN_Total_Ind!H45+DISPUTESDURN_Total_Grp!H45</f>
        <v>0</v>
      </c>
      <c r="I45" s="95">
        <f>DISPUTESDURN_Total_Ind!I45+DISPUTESDURN_Total_Grp!I45</f>
        <v>0</v>
      </c>
      <c r="J45" s="95">
        <f>DISPUTESDURN_Total_Ind!J45+DISPUTESDURN_Total_Grp!J45</f>
        <v>0</v>
      </c>
      <c r="K45" s="95">
        <f>DISPUTESDURN_Total_Ind!K45+DISPUTESDURN_Total_Grp!K45</f>
        <v>0</v>
      </c>
      <c r="L45" s="95">
        <f>DISPUTESDURN_Total_Ind!L45+DISPUTESDURN_Total_Grp!L45</f>
        <v>0</v>
      </c>
      <c r="M45" s="95">
        <f>DISPUTESDURN_Total_Ind!M45+DISPUTESDURN_Total_Grp!M45</f>
        <v>0</v>
      </c>
      <c r="N45" s="95">
        <f>DISPUTESDURN_Total_Ind!N45+DISPUTESDURN_Total_Grp!N45</f>
        <v>0</v>
      </c>
      <c r="O45" s="95">
        <f>DISPUTESDURN_Total_Ind!O45+DISPUTESDURN_Total_Grp!O45</f>
        <v>0</v>
      </c>
      <c r="P45" s="95">
        <f>DISPUTESDURN_Total_Ind!P45+DISPUTESDURN_Total_Grp!P45</f>
        <v>0</v>
      </c>
      <c r="Q45" s="95">
        <f>DISPUTESDURN_Total_Ind!Q45+DISPUTESDURN_Total_Grp!Q45</f>
        <v>0</v>
      </c>
      <c r="R45" s="95">
        <f>DISPUTESDURN_Total_Ind!R45+DISPUTESDURN_Total_Grp!R45</f>
        <v>0</v>
      </c>
    </row>
    <row r="46" spans="1:18" x14ac:dyDescent="0.25">
      <c r="A46" s="112" t="str">
        <f t="shared" si="6"/>
        <v>RDPD BY SUM INSURED</v>
      </c>
      <c r="B46" s="36" t="str">
        <f t="shared" si="6"/>
        <v>INTERNAL</v>
      </c>
      <c r="C46" s="12" t="s">
        <v>27</v>
      </c>
      <c r="D46" s="53" t="s">
        <v>458</v>
      </c>
      <c r="E46" s="53"/>
      <c r="F46" s="95">
        <f>DISPUTESDURN_Total_Ind!F46+DISPUTESDURN_Total_Grp!F46</f>
        <v>0</v>
      </c>
      <c r="G46" s="95">
        <f>DISPUTESDURN_Total_Ind!G46+DISPUTESDURN_Total_Grp!G46</f>
        <v>0</v>
      </c>
      <c r="H46" s="95">
        <f>DISPUTESDURN_Total_Ind!H46+DISPUTESDURN_Total_Grp!H46</f>
        <v>0</v>
      </c>
      <c r="I46" s="95">
        <f>DISPUTESDURN_Total_Ind!I46+DISPUTESDURN_Total_Grp!I46</f>
        <v>0</v>
      </c>
      <c r="J46" s="95">
        <f>DISPUTESDURN_Total_Ind!J46+DISPUTESDURN_Total_Grp!J46</f>
        <v>0</v>
      </c>
      <c r="K46" s="95">
        <f>DISPUTESDURN_Total_Ind!K46+DISPUTESDURN_Total_Grp!K46</f>
        <v>0</v>
      </c>
      <c r="L46" s="95">
        <f>DISPUTESDURN_Total_Ind!L46+DISPUTESDURN_Total_Grp!L46</f>
        <v>0</v>
      </c>
      <c r="M46" s="95">
        <f>DISPUTESDURN_Total_Ind!M46+DISPUTESDURN_Total_Grp!M46</f>
        <v>0</v>
      </c>
      <c r="N46" s="95">
        <f>DISPUTESDURN_Total_Ind!N46+DISPUTESDURN_Total_Grp!N46</f>
        <v>0</v>
      </c>
      <c r="O46" s="95">
        <f>DISPUTESDURN_Total_Ind!O46+DISPUTESDURN_Total_Grp!O46</f>
        <v>0</v>
      </c>
      <c r="P46" s="95">
        <f>DISPUTESDURN_Total_Ind!P46+DISPUTESDURN_Total_Grp!P46</f>
        <v>0</v>
      </c>
      <c r="Q46" s="95">
        <f>DISPUTESDURN_Total_Ind!Q46+DISPUTESDURN_Total_Grp!Q46</f>
        <v>0</v>
      </c>
      <c r="R46" s="95">
        <f>DISPUTESDURN_Total_Ind!R46+DISPUTESDURN_Total_Grp!R46</f>
        <v>0</v>
      </c>
    </row>
    <row r="47" spans="1:18" x14ac:dyDescent="0.25">
      <c r="A47" s="112" t="str">
        <f t="shared" si="6"/>
        <v>RDPD BY SUM INSURED</v>
      </c>
      <c r="B47" s="36" t="str">
        <f t="shared" si="6"/>
        <v>INTERNAL</v>
      </c>
      <c r="C47" s="12" t="s">
        <v>27</v>
      </c>
      <c r="D47" s="53" t="s">
        <v>250</v>
      </c>
      <c r="E47" s="53"/>
      <c r="F47" s="95">
        <f>DISPUTESDURN_Total_Ind!F47+DISPUTESDURN_Total_Grp!F47</f>
        <v>0</v>
      </c>
      <c r="G47" s="95">
        <f>DISPUTESDURN_Total_Ind!G47+DISPUTESDURN_Total_Grp!G47</f>
        <v>0</v>
      </c>
      <c r="H47" s="95">
        <f>DISPUTESDURN_Total_Ind!H47+DISPUTESDURN_Total_Grp!H47</f>
        <v>0</v>
      </c>
      <c r="I47" s="95">
        <f>DISPUTESDURN_Total_Ind!I47+DISPUTESDURN_Total_Grp!I47</f>
        <v>0</v>
      </c>
      <c r="J47" s="95">
        <f>DISPUTESDURN_Total_Ind!J47+DISPUTESDURN_Total_Grp!J47</f>
        <v>0</v>
      </c>
      <c r="K47" s="95">
        <f>DISPUTESDURN_Total_Ind!K47+DISPUTESDURN_Total_Grp!K47</f>
        <v>0</v>
      </c>
      <c r="L47" s="95">
        <f>DISPUTESDURN_Total_Ind!L47+DISPUTESDURN_Total_Grp!L47</f>
        <v>0</v>
      </c>
      <c r="M47" s="95">
        <f>DISPUTESDURN_Total_Ind!M47+DISPUTESDURN_Total_Grp!M47</f>
        <v>0</v>
      </c>
      <c r="N47" s="95">
        <f>DISPUTESDURN_Total_Ind!N47+DISPUTESDURN_Total_Grp!N47</f>
        <v>0</v>
      </c>
      <c r="O47" s="95">
        <f>DISPUTESDURN_Total_Ind!O47+DISPUTESDURN_Total_Grp!O47</f>
        <v>0</v>
      </c>
      <c r="P47" s="95">
        <f>DISPUTESDURN_Total_Ind!P47+DISPUTESDURN_Total_Grp!P47</f>
        <v>0</v>
      </c>
      <c r="Q47" s="95">
        <f>DISPUTESDURN_Total_Ind!Q47+DISPUTESDURN_Total_Grp!Q47</f>
        <v>0</v>
      </c>
      <c r="R47" s="95">
        <f>DISPUTESDURN_Total_Ind!R47+DISPUTESDURN_Total_Grp!R47</f>
        <v>0</v>
      </c>
    </row>
    <row r="48" spans="1:18" x14ac:dyDescent="0.25">
      <c r="A48" s="112" t="str">
        <f t="shared" si="6"/>
        <v>RDPD BY SUM INSURED</v>
      </c>
      <c r="B48" s="12" t="str">
        <f t="shared" si="6"/>
        <v>INTERNAL</v>
      </c>
      <c r="C48" s="12" t="s">
        <v>27</v>
      </c>
      <c r="D48" s="53" t="s">
        <v>251</v>
      </c>
      <c r="E48" s="53"/>
      <c r="F48" s="95">
        <f>DISPUTESDURN_Total_Ind!F48+DISPUTESDURN_Total_Grp!F48</f>
        <v>0</v>
      </c>
      <c r="G48" s="95">
        <f>DISPUTESDURN_Total_Ind!G48+DISPUTESDURN_Total_Grp!G48</f>
        <v>0</v>
      </c>
      <c r="H48" s="95">
        <f>DISPUTESDURN_Total_Ind!H48+DISPUTESDURN_Total_Grp!H48</f>
        <v>0</v>
      </c>
      <c r="I48" s="95">
        <f>DISPUTESDURN_Total_Ind!I48+DISPUTESDURN_Total_Grp!I48</f>
        <v>0</v>
      </c>
      <c r="J48" s="95">
        <f>DISPUTESDURN_Total_Ind!J48+DISPUTESDURN_Total_Grp!J48</f>
        <v>0</v>
      </c>
      <c r="K48" s="95">
        <f>DISPUTESDURN_Total_Ind!K48+DISPUTESDURN_Total_Grp!K48</f>
        <v>0</v>
      </c>
      <c r="L48" s="95">
        <f>DISPUTESDURN_Total_Ind!L48+DISPUTESDURN_Total_Grp!L48</f>
        <v>0</v>
      </c>
      <c r="M48" s="95">
        <f>DISPUTESDURN_Total_Ind!M48+DISPUTESDURN_Total_Grp!M48</f>
        <v>0</v>
      </c>
      <c r="N48" s="95">
        <f>DISPUTESDURN_Total_Ind!N48+DISPUTESDURN_Total_Grp!N48</f>
        <v>0</v>
      </c>
      <c r="O48" s="95">
        <f>DISPUTESDURN_Total_Ind!O48+DISPUTESDURN_Total_Grp!O48</f>
        <v>0</v>
      </c>
      <c r="P48" s="95">
        <f>DISPUTESDURN_Total_Ind!P48+DISPUTESDURN_Total_Grp!P48</f>
        <v>0</v>
      </c>
      <c r="Q48" s="95">
        <f>DISPUTESDURN_Total_Ind!Q48+DISPUTESDURN_Total_Grp!Q48</f>
        <v>0</v>
      </c>
      <c r="R48" s="95">
        <f>DISPUTESDURN_Total_Ind!R48+DISPUTESDURN_Total_Grp!R48</f>
        <v>0</v>
      </c>
    </row>
    <row r="49" spans="1:18" x14ac:dyDescent="0.25">
      <c r="A49" s="112" t="str">
        <f t="shared" si="6"/>
        <v>RDPD BY SUM INSURED</v>
      </c>
      <c r="B49" s="12" t="str">
        <f t="shared" si="6"/>
        <v>INTERNAL</v>
      </c>
      <c r="C49" s="12" t="s">
        <v>27</v>
      </c>
      <c r="D49" s="53" t="s">
        <v>252</v>
      </c>
      <c r="E49" s="53"/>
      <c r="F49" s="95">
        <f>DISPUTESDURN_Total_Ind!F49+DISPUTESDURN_Total_Grp!F49</f>
        <v>0</v>
      </c>
      <c r="G49" s="95">
        <f>DISPUTESDURN_Total_Ind!G49+DISPUTESDURN_Total_Grp!G49</f>
        <v>0</v>
      </c>
      <c r="H49" s="95">
        <f>DISPUTESDURN_Total_Ind!H49+DISPUTESDURN_Total_Grp!H49</f>
        <v>0</v>
      </c>
      <c r="I49" s="95">
        <f>DISPUTESDURN_Total_Ind!I49+DISPUTESDURN_Total_Grp!I49</f>
        <v>0</v>
      </c>
      <c r="J49" s="95">
        <f>DISPUTESDURN_Total_Ind!J49+DISPUTESDURN_Total_Grp!J49</f>
        <v>0</v>
      </c>
      <c r="K49" s="95">
        <f>DISPUTESDURN_Total_Ind!K49+DISPUTESDURN_Total_Grp!K49</f>
        <v>0</v>
      </c>
      <c r="L49" s="95">
        <f>DISPUTESDURN_Total_Ind!L49+DISPUTESDURN_Total_Grp!L49</f>
        <v>0</v>
      </c>
      <c r="M49" s="95">
        <f>DISPUTESDURN_Total_Ind!M49+DISPUTESDURN_Total_Grp!M49</f>
        <v>0</v>
      </c>
      <c r="N49" s="95">
        <f>DISPUTESDURN_Total_Ind!N49+DISPUTESDURN_Total_Grp!N49</f>
        <v>0</v>
      </c>
      <c r="O49" s="95">
        <f>DISPUTESDURN_Total_Ind!O49+DISPUTESDURN_Total_Grp!O49</f>
        <v>0</v>
      </c>
      <c r="P49" s="95">
        <f>DISPUTESDURN_Total_Ind!P49+DISPUTESDURN_Total_Grp!P49</f>
        <v>0</v>
      </c>
      <c r="Q49" s="95">
        <f>DISPUTESDURN_Total_Ind!Q49+DISPUTESDURN_Total_Grp!Q49</f>
        <v>0</v>
      </c>
      <c r="R49" s="95">
        <f>DISPUTESDURN_Total_Ind!R49+DISPUTESDURN_Total_Grp!R49</f>
        <v>0</v>
      </c>
    </row>
    <row r="50" spans="1:18" x14ac:dyDescent="0.25">
      <c r="A50" s="112" t="str">
        <f t="shared" si="6"/>
        <v>RDPD BY SUM INSURED</v>
      </c>
      <c r="B50" s="12" t="str">
        <f t="shared" si="6"/>
        <v>INTERNAL</v>
      </c>
      <c r="C50" s="12" t="s">
        <v>27</v>
      </c>
      <c r="D50" s="53" t="s">
        <v>253</v>
      </c>
      <c r="E50" s="53"/>
      <c r="F50" s="95">
        <f>DISPUTESDURN_Total_Ind!F50+DISPUTESDURN_Total_Grp!F50</f>
        <v>0</v>
      </c>
      <c r="G50" s="95">
        <f>DISPUTESDURN_Total_Ind!G50+DISPUTESDURN_Total_Grp!G50</f>
        <v>0</v>
      </c>
      <c r="H50" s="95">
        <f>DISPUTESDURN_Total_Ind!H50+DISPUTESDURN_Total_Grp!H50</f>
        <v>0</v>
      </c>
      <c r="I50" s="95">
        <f>DISPUTESDURN_Total_Ind!I50+DISPUTESDURN_Total_Grp!I50</f>
        <v>0</v>
      </c>
      <c r="J50" s="95">
        <f>DISPUTESDURN_Total_Ind!J50+DISPUTESDURN_Total_Grp!J50</f>
        <v>0</v>
      </c>
      <c r="K50" s="95">
        <f>DISPUTESDURN_Total_Ind!K50+DISPUTESDURN_Total_Grp!K50</f>
        <v>0</v>
      </c>
      <c r="L50" s="95">
        <f>DISPUTESDURN_Total_Ind!L50+DISPUTESDURN_Total_Grp!L50</f>
        <v>0</v>
      </c>
      <c r="M50" s="95">
        <f>DISPUTESDURN_Total_Ind!M50+DISPUTESDURN_Total_Grp!M50</f>
        <v>0</v>
      </c>
      <c r="N50" s="95">
        <f>DISPUTESDURN_Total_Ind!N50+DISPUTESDURN_Total_Grp!N50</f>
        <v>0</v>
      </c>
      <c r="O50" s="95">
        <f>DISPUTESDURN_Total_Ind!O50+DISPUTESDURN_Total_Grp!O50</f>
        <v>0</v>
      </c>
      <c r="P50" s="95">
        <f>DISPUTESDURN_Total_Ind!P50+DISPUTESDURN_Total_Grp!P50</f>
        <v>0</v>
      </c>
      <c r="Q50" s="95">
        <f>DISPUTESDURN_Total_Ind!Q50+DISPUTESDURN_Total_Grp!Q50</f>
        <v>0</v>
      </c>
      <c r="R50" s="95">
        <f>DISPUTESDURN_Total_Ind!R50+DISPUTESDURN_Total_Grp!R50</f>
        <v>0</v>
      </c>
    </row>
    <row r="51" spans="1:18" x14ac:dyDescent="0.25">
      <c r="A51" s="112" t="str">
        <f t="shared" si="6"/>
        <v>RDPD BY SUM INSURED</v>
      </c>
      <c r="B51" s="12" t="str">
        <f t="shared" si="6"/>
        <v>INTERNAL</v>
      </c>
      <c r="C51" s="12" t="s">
        <v>27</v>
      </c>
      <c r="D51" s="53" t="s">
        <v>95</v>
      </c>
      <c r="E51" s="53"/>
      <c r="F51" s="95">
        <f>DISPUTESDURN_Total_Ind!F51+DISPUTESDURN_Total_Grp!F51</f>
        <v>0</v>
      </c>
      <c r="G51" s="95">
        <f>DISPUTESDURN_Total_Ind!G51+DISPUTESDURN_Total_Grp!G51</f>
        <v>0</v>
      </c>
      <c r="H51" s="95">
        <f>DISPUTESDURN_Total_Ind!H51+DISPUTESDURN_Total_Grp!H51</f>
        <v>0</v>
      </c>
      <c r="I51" s="95">
        <f>DISPUTESDURN_Total_Ind!I51+DISPUTESDURN_Total_Grp!I51</f>
        <v>0</v>
      </c>
      <c r="J51" s="95">
        <f>DISPUTESDURN_Total_Ind!J51+DISPUTESDURN_Total_Grp!J51</f>
        <v>0</v>
      </c>
      <c r="K51" s="95">
        <f>DISPUTESDURN_Total_Ind!K51+DISPUTESDURN_Total_Grp!K51</f>
        <v>0</v>
      </c>
      <c r="L51" s="95">
        <f>DISPUTESDURN_Total_Ind!L51+DISPUTESDURN_Total_Grp!L51</f>
        <v>0</v>
      </c>
      <c r="M51" s="95">
        <f>DISPUTESDURN_Total_Ind!M51+DISPUTESDURN_Total_Grp!M51</f>
        <v>0</v>
      </c>
      <c r="N51" s="95">
        <f>DISPUTESDURN_Total_Ind!N51+DISPUTESDURN_Total_Grp!N51</f>
        <v>0</v>
      </c>
      <c r="O51" s="95">
        <f>DISPUTESDURN_Total_Ind!O51+DISPUTESDURN_Total_Grp!O51</f>
        <v>0</v>
      </c>
      <c r="P51" s="95">
        <f>DISPUTESDURN_Total_Ind!P51+DISPUTESDURN_Total_Grp!P51</f>
        <v>0</v>
      </c>
      <c r="Q51" s="95">
        <f>DISPUTESDURN_Total_Ind!Q51+DISPUTESDURN_Total_Grp!Q51</f>
        <v>0</v>
      </c>
      <c r="R51" s="95">
        <f>DISPUTESDURN_Total_Ind!R51+DISPUTESDURN_Total_Grp!R51</f>
        <v>0</v>
      </c>
    </row>
    <row r="52" spans="1:18" x14ac:dyDescent="0.25">
      <c r="A52" s="112"/>
      <c r="B52" s="12"/>
      <c r="C52" s="12"/>
      <c r="D52" s="53"/>
      <c r="E52" s="53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</row>
    <row r="53" spans="1:18" x14ac:dyDescent="0.25">
      <c r="A53" s="111"/>
      <c r="B53" s="36"/>
      <c r="C53" s="36"/>
      <c r="D53" s="179" t="s">
        <v>294</v>
      </c>
      <c r="E53" s="37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</row>
    <row r="54" spans="1:18" x14ac:dyDescent="0.25">
      <c r="A54" s="110" t="str">
        <f>A44</f>
        <v>RDPD BY SUM INSURED</v>
      </c>
      <c r="B54" s="40" t="str">
        <f>D53</f>
        <v>EXTERNAL</v>
      </c>
      <c r="C54" s="40" t="s">
        <v>27</v>
      </c>
      <c r="D54" s="53" t="s">
        <v>254</v>
      </c>
      <c r="E54" s="53"/>
      <c r="F54" s="95">
        <f>DISPUTESDURN_Total_Ind!F54+DISPUTESDURN_Total_Grp!F54</f>
        <v>0</v>
      </c>
      <c r="G54" s="95">
        <f>DISPUTESDURN_Total_Ind!G54+DISPUTESDURN_Total_Grp!G54</f>
        <v>0</v>
      </c>
      <c r="H54" s="95">
        <f>DISPUTESDURN_Total_Ind!H54+DISPUTESDURN_Total_Grp!H54</f>
        <v>0</v>
      </c>
      <c r="I54" s="95">
        <f>DISPUTESDURN_Total_Ind!I54+DISPUTESDURN_Total_Grp!I54</f>
        <v>0</v>
      </c>
      <c r="J54" s="95">
        <f>DISPUTESDURN_Total_Ind!J54+DISPUTESDURN_Total_Grp!J54</f>
        <v>0</v>
      </c>
      <c r="K54" s="95">
        <f>DISPUTESDURN_Total_Ind!K54+DISPUTESDURN_Total_Grp!K54</f>
        <v>0</v>
      </c>
      <c r="L54" s="95">
        <f>DISPUTESDURN_Total_Ind!L54+DISPUTESDURN_Total_Grp!L54</f>
        <v>0</v>
      </c>
      <c r="M54" s="95">
        <f>DISPUTESDURN_Total_Ind!M54+DISPUTESDURN_Total_Grp!M54</f>
        <v>0</v>
      </c>
      <c r="N54" s="95">
        <f>DISPUTESDURN_Total_Ind!N54+DISPUTESDURN_Total_Grp!N54</f>
        <v>0</v>
      </c>
      <c r="O54" s="95">
        <f>DISPUTESDURN_Total_Ind!O54+DISPUTESDURN_Total_Grp!O54</f>
        <v>0</v>
      </c>
      <c r="P54" s="95">
        <f>DISPUTESDURN_Total_Ind!P54+DISPUTESDURN_Total_Grp!P54</f>
        <v>0</v>
      </c>
      <c r="Q54" s="95">
        <f>DISPUTESDURN_Total_Ind!Q54+DISPUTESDURN_Total_Grp!Q54</f>
        <v>0</v>
      </c>
      <c r="R54" s="95">
        <f>DISPUTESDURN_Total_Ind!R54+DISPUTESDURN_Total_Grp!R54</f>
        <v>0</v>
      </c>
    </row>
    <row r="55" spans="1:18" x14ac:dyDescent="0.25">
      <c r="A55" s="112" t="str">
        <f t="shared" ref="A55:B61" si="7">A54</f>
        <v>RDPD BY SUM INSURED</v>
      </c>
      <c r="B55" s="36" t="str">
        <f t="shared" si="7"/>
        <v>EXTERNAL</v>
      </c>
      <c r="C55" s="12" t="s">
        <v>27</v>
      </c>
      <c r="D55" s="53" t="s">
        <v>457</v>
      </c>
      <c r="E55" s="53"/>
      <c r="F55" s="95">
        <f>DISPUTESDURN_Total_Ind!F55+DISPUTESDURN_Total_Grp!F55</f>
        <v>0</v>
      </c>
      <c r="G55" s="95">
        <f>DISPUTESDURN_Total_Ind!G55+DISPUTESDURN_Total_Grp!G55</f>
        <v>0</v>
      </c>
      <c r="H55" s="95">
        <f>DISPUTESDURN_Total_Ind!H55+DISPUTESDURN_Total_Grp!H55</f>
        <v>0</v>
      </c>
      <c r="I55" s="95">
        <f>DISPUTESDURN_Total_Ind!I55+DISPUTESDURN_Total_Grp!I55</f>
        <v>0</v>
      </c>
      <c r="J55" s="95">
        <f>DISPUTESDURN_Total_Ind!J55+DISPUTESDURN_Total_Grp!J55</f>
        <v>0</v>
      </c>
      <c r="K55" s="95">
        <f>DISPUTESDURN_Total_Ind!K55+DISPUTESDURN_Total_Grp!K55</f>
        <v>0</v>
      </c>
      <c r="L55" s="95">
        <f>DISPUTESDURN_Total_Ind!L55+DISPUTESDURN_Total_Grp!L55</f>
        <v>0</v>
      </c>
      <c r="M55" s="95">
        <f>DISPUTESDURN_Total_Ind!M55+DISPUTESDURN_Total_Grp!M55</f>
        <v>0</v>
      </c>
      <c r="N55" s="95">
        <f>DISPUTESDURN_Total_Ind!N55+DISPUTESDURN_Total_Grp!N55</f>
        <v>0</v>
      </c>
      <c r="O55" s="95">
        <f>DISPUTESDURN_Total_Ind!O55+DISPUTESDURN_Total_Grp!O55</f>
        <v>0</v>
      </c>
      <c r="P55" s="95">
        <f>DISPUTESDURN_Total_Ind!P55+DISPUTESDURN_Total_Grp!P55</f>
        <v>0</v>
      </c>
      <c r="Q55" s="95">
        <f>DISPUTESDURN_Total_Ind!Q55+DISPUTESDURN_Total_Grp!Q55</f>
        <v>0</v>
      </c>
      <c r="R55" s="95">
        <f>DISPUTESDURN_Total_Ind!R55+DISPUTESDURN_Total_Grp!R55</f>
        <v>0</v>
      </c>
    </row>
    <row r="56" spans="1:18" x14ac:dyDescent="0.25">
      <c r="A56" s="112" t="str">
        <f t="shared" si="7"/>
        <v>RDPD BY SUM INSURED</v>
      </c>
      <c r="B56" s="36" t="str">
        <f t="shared" si="7"/>
        <v>EXTERNAL</v>
      </c>
      <c r="C56" s="12" t="s">
        <v>27</v>
      </c>
      <c r="D56" s="53" t="s">
        <v>458</v>
      </c>
      <c r="E56" s="53"/>
      <c r="F56" s="95">
        <f>DISPUTESDURN_Total_Ind!F56+DISPUTESDURN_Total_Grp!F56</f>
        <v>0</v>
      </c>
      <c r="G56" s="95">
        <f>DISPUTESDURN_Total_Ind!G56+DISPUTESDURN_Total_Grp!G56</f>
        <v>0</v>
      </c>
      <c r="H56" s="95">
        <f>DISPUTESDURN_Total_Ind!H56+DISPUTESDURN_Total_Grp!H56</f>
        <v>0</v>
      </c>
      <c r="I56" s="95">
        <f>DISPUTESDURN_Total_Ind!I56+DISPUTESDURN_Total_Grp!I56</f>
        <v>0</v>
      </c>
      <c r="J56" s="95">
        <f>DISPUTESDURN_Total_Ind!J56+DISPUTESDURN_Total_Grp!J56</f>
        <v>0</v>
      </c>
      <c r="K56" s="95">
        <f>DISPUTESDURN_Total_Ind!K56+DISPUTESDURN_Total_Grp!K56</f>
        <v>0</v>
      </c>
      <c r="L56" s="95">
        <f>DISPUTESDURN_Total_Ind!L56+DISPUTESDURN_Total_Grp!L56</f>
        <v>0</v>
      </c>
      <c r="M56" s="95">
        <f>DISPUTESDURN_Total_Ind!M56+DISPUTESDURN_Total_Grp!M56</f>
        <v>0</v>
      </c>
      <c r="N56" s="95">
        <f>DISPUTESDURN_Total_Ind!N56+DISPUTESDURN_Total_Grp!N56</f>
        <v>0</v>
      </c>
      <c r="O56" s="95">
        <f>DISPUTESDURN_Total_Ind!O56+DISPUTESDURN_Total_Grp!O56</f>
        <v>0</v>
      </c>
      <c r="P56" s="95">
        <f>DISPUTESDURN_Total_Ind!P56+DISPUTESDURN_Total_Grp!P56</f>
        <v>0</v>
      </c>
      <c r="Q56" s="95">
        <f>DISPUTESDURN_Total_Ind!Q56+DISPUTESDURN_Total_Grp!Q56</f>
        <v>0</v>
      </c>
      <c r="R56" s="95">
        <f>DISPUTESDURN_Total_Ind!R56+DISPUTESDURN_Total_Grp!R56</f>
        <v>0</v>
      </c>
    </row>
    <row r="57" spans="1:18" x14ac:dyDescent="0.25">
      <c r="A57" s="112" t="str">
        <f t="shared" si="7"/>
        <v>RDPD BY SUM INSURED</v>
      </c>
      <c r="B57" s="36" t="str">
        <f t="shared" si="7"/>
        <v>EXTERNAL</v>
      </c>
      <c r="C57" s="12" t="s">
        <v>27</v>
      </c>
      <c r="D57" s="53" t="s">
        <v>250</v>
      </c>
      <c r="E57" s="53"/>
      <c r="F57" s="95">
        <f>DISPUTESDURN_Total_Ind!F57+DISPUTESDURN_Total_Grp!F57</f>
        <v>0</v>
      </c>
      <c r="G57" s="95">
        <f>DISPUTESDURN_Total_Ind!G57+DISPUTESDURN_Total_Grp!G57</f>
        <v>0</v>
      </c>
      <c r="H57" s="95">
        <f>DISPUTESDURN_Total_Ind!H57+DISPUTESDURN_Total_Grp!H57</f>
        <v>0</v>
      </c>
      <c r="I57" s="95">
        <f>DISPUTESDURN_Total_Ind!I57+DISPUTESDURN_Total_Grp!I57</f>
        <v>0</v>
      </c>
      <c r="J57" s="95">
        <f>DISPUTESDURN_Total_Ind!J57+DISPUTESDURN_Total_Grp!J57</f>
        <v>0</v>
      </c>
      <c r="K57" s="95">
        <f>DISPUTESDURN_Total_Ind!K57+DISPUTESDURN_Total_Grp!K57</f>
        <v>0</v>
      </c>
      <c r="L57" s="95">
        <f>DISPUTESDURN_Total_Ind!L57+DISPUTESDURN_Total_Grp!L57</f>
        <v>0</v>
      </c>
      <c r="M57" s="95">
        <f>DISPUTESDURN_Total_Ind!M57+DISPUTESDURN_Total_Grp!M57</f>
        <v>0</v>
      </c>
      <c r="N57" s="95">
        <f>DISPUTESDURN_Total_Ind!N57+DISPUTESDURN_Total_Grp!N57</f>
        <v>0</v>
      </c>
      <c r="O57" s="95">
        <f>DISPUTESDURN_Total_Ind!O57+DISPUTESDURN_Total_Grp!O57</f>
        <v>0</v>
      </c>
      <c r="P57" s="95">
        <f>DISPUTESDURN_Total_Ind!P57+DISPUTESDURN_Total_Grp!P57</f>
        <v>0</v>
      </c>
      <c r="Q57" s="95">
        <f>DISPUTESDURN_Total_Ind!Q57+DISPUTESDURN_Total_Grp!Q57</f>
        <v>0</v>
      </c>
      <c r="R57" s="95">
        <f>DISPUTESDURN_Total_Ind!R57+DISPUTESDURN_Total_Grp!R57</f>
        <v>0</v>
      </c>
    </row>
    <row r="58" spans="1:18" x14ac:dyDescent="0.25">
      <c r="A58" s="112" t="str">
        <f t="shared" si="7"/>
        <v>RDPD BY SUM INSURED</v>
      </c>
      <c r="B58" s="12" t="str">
        <f t="shared" si="7"/>
        <v>EXTERNAL</v>
      </c>
      <c r="C58" s="12" t="s">
        <v>27</v>
      </c>
      <c r="D58" s="53" t="s">
        <v>251</v>
      </c>
      <c r="E58" s="53"/>
      <c r="F58" s="95">
        <f>DISPUTESDURN_Total_Ind!F58+DISPUTESDURN_Total_Grp!F58</f>
        <v>0</v>
      </c>
      <c r="G58" s="95">
        <f>DISPUTESDURN_Total_Ind!G58+DISPUTESDURN_Total_Grp!G58</f>
        <v>0</v>
      </c>
      <c r="H58" s="95">
        <f>DISPUTESDURN_Total_Ind!H58+DISPUTESDURN_Total_Grp!H58</f>
        <v>0</v>
      </c>
      <c r="I58" s="95">
        <f>DISPUTESDURN_Total_Ind!I58+DISPUTESDURN_Total_Grp!I58</f>
        <v>0</v>
      </c>
      <c r="J58" s="95">
        <f>DISPUTESDURN_Total_Ind!J58+DISPUTESDURN_Total_Grp!J58</f>
        <v>0</v>
      </c>
      <c r="K58" s="95">
        <f>DISPUTESDURN_Total_Ind!K58+DISPUTESDURN_Total_Grp!K58</f>
        <v>0</v>
      </c>
      <c r="L58" s="95">
        <f>DISPUTESDURN_Total_Ind!L58+DISPUTESDURN_Total_Grp!L58</f>
        <v>0</v>
      </c>
      <c r="M58" s="95">
        <f>DISPUTESDURN_Total_Ind!M58+DISPUTESDURN_Total_Grp!M58</f>
        <v>0</v>
      </c>
      <c r="N58" s="95">
        <f>DISPUTESDURN_Total_Ind!N58+DISPUTESDURN_Total_Grp!N58</f>
        <v>0</v>
      </c>
      <c r="O58" s="95">
        <f>DISPUTESDURN_Total_Ind!O58+DISPUTESDURN_Total_Grp!O58</f>
        <v>0</v>
      </c>
      <c r="P58" s="95">
        <f>DISPUTESDURN_Total_Ind!P58+DISPUTESDURN_Total_Grp!P58</f>
        <v>0</v>
      </c>
      <c r="Q58" s="95">
        <f>DISPUTESDURN_Total_Ind!Q58+DISPUTESDURN_Total_Grp!Q58</f>
        <v>0</v>
      </c>
      <c r="R58" s="95">
        <f>DISPUTESDURN_Total_Ind!R58+DISPUTESDURN_Total_Grp!R58</f>
        <v>0</v>
      </c>
    </row>
    <row r="59" spans="1:18" x14ac:dyDescent="0.25">
      <c r="A59" s="112" t="str">
        <f t="shared" si="7"/>
        <v>RDPD BY SUM INSURED</v>
      </c>
      <c r="B59" s="12" t="str">
        <f t="shared" si="7"/>
        <v>EXTERNAL</v>
      </c>
      <c r="C59" s="12" t="s">
        <v>27</v>
      </c>
      <c r="D59" s="53" t="s">
        <v>252</v>
      </c>
      <c r="E59" s="53"/>
      <c r="F59" s="95">
        <f>DISPUTESDURN_Total_Ind!F59+DISPUTESDURN_Total_Grp!F59</f>
        <v>0</v>
      </c>
      <c r="G59" s="95">
        <f>DISPUTESDURN_Total_Ind!G59+DISPUTESDURN_Total_Grp!G59</f>
        <v>0</v>
      </c>
      <c r="H59" s="95">
        <f>DISPUTESDURN_Total_Ind!H59+DISPUTESDURN_Total_Grp!H59</f>
        <v>0</v>
      </c>
      <c r="I59" s="95">
        <f>DISPUTESDURN_Total_Ind!I59+DISPUTESDURN_Total_Grp!I59</f>
        <v>0</v>
      </c>
      <c r="J59" s="95">
        <f>DISPUTESDURN_Total_Ind!J59+DISPUTESDURN_Total_Grp!J59</f>
        <v>0</v>
      </c>
      <c r="K59" s="95">
        <f>DISPUTESDURN_Total_Ind!K59+DISPUTESDURN_Total_Grp!K59</f>
        <v>0</v>
      </c>
      <c r="L59" s="95">
        <f>DISPUTESDURN_Total_Ind!L59+DISPUTESDURN_Total_Grp!L59</f>
        <v>0</v>
      </c>
      <c r="M59" s="95">
        <f>DISPUTESDURN_Total_Ind!M59+DISPUTESDURN_Total_Grp!M59</f>
        <v>0</v>
      </c>
      <c r="N59" s="95">
        <f>DISPUTESDURN_Total_Ind!N59+DISPUTESDURN_Total_Grp!N59</f>
        <v>0</v>
      </c>
      <c r="O59" s="95">
        <f>DISPUTESDURN_Total_Ind!O59+DISPUTESDURN_Total_Grp!O59</f>
        <v>0</v>
      </c>
      <c r="P59" s="95">
        <f>DISPUTESDURN_Total_Ind!P59+DISPUTESDURN_Total_Grp!P59</f>
        <v>0</v>
      </c>
      <c r="Q59" s="95">
        <f>DISPUTESDURN_Total_Ind!Q59+DISPUTESDURN_Total_Grp!Q59</f>
        <v>0</v>
      </c>
      <c r="R59" s="95">
        <f>DISPUTESDURN_Total_Ind!R59+DISPUTESDURN_Total_Grp!R59</f>
        <v>0</v>
      </c>
    </row>
    <row r="60" spans="1:18" x14ac:dyDescent="0.25">
      <c r="A60" s="112" t="str">
        <f t="shared" si="7"/>
        <v>RDPD BY SUM INSURED</v>
      </c>
      <c r="B60" s="12" t="str">
        <f t="shared" si="7"/>
        <v>EXTERNAL</v>
      </c>
      <c r="C60" s="12" t="s">
        <v>27</v>
      </c>
      <c r="D60" s="53" t="s">
        <v>253</v>
      </c>
      <c r="E60" s="53"/>
      <c r="F60" s="95">
        <f>DISPUTESDURN_Total_Ind!F60+DISPUTESDURN_Total_Grp!F60</f>
        <v>0</v>
      </c>
      <c r="G60" s="95">
        <f>DISPUTESDURN_Total_Ind!G60+DISPUTESDURN_Total_Grp!G60</f>
        <v>0</v>
      </c>
      <c r="H60" s="95">
        <f>DISPUTESDURN_Total_Ind!H60+DISPUTESDURN_Total_Grp!H60</f>
        <v>0</v>
      </c>
      <c r="I60" s="95">
        <f>DISPUTESDURN_Total_Ind!I60+DISPUTESDURN_Total_Grp!I60</f>
        <v>0</v>
      </c>
      <c r="J60" s="95">
        <f>DISPUTESDURN_Total_Ind!J60+DISPUTESDURN_Total_Grp!J60</f>
        <v>0</v>
      </c>
      <c r="K60" s="95">
        <f>DISPUTESDURN_Total_Ind!K60+DISPUTESDURN_Total_Grp!K60</f>
        <v>0</v>
      </c>
      <c r="L60" s="95">
        <f>DISPUTESDURN_Total_Ind!L60+DISPUTESDURN_Total_Grp!L60</f>
        <v>0</v>
      </c>
      <c r="M60" s="95">
        <f>DISPUTESDURN_Total_Ind!M60+DISPUTESDURN_Total_Grp!M60</f>
        <v>0</v>
      </c>
      <c r="N60" s="95">
        <f>DISPUTESDURN_Total_Ind!N60+DISPUTESDURN_Total_Grp!N60</f>
        <v>0</v>
      </c>
      <c r="O60" s="95">
        <f>DISPUTESDURN_Total_Ind!O60+DISPUTESDURN_Total_Grp!O60</f>
        <v>0</v>
      </c>
      <c r="P60" s="95">
        <f>DISPUTESDURN_Total_Ind!P60+DISPUTESDURN_Total_Grp!P60</f>
        <v>0</v>
      </c>
      <c r="Q60" s="95">
        <f>DISPUTESDURN_Total_Ind!Q60+DISPUTESDURN_Total_Grp!Q60</f>
        <v>0</v>
      </c>
      <c r="R60" s="95">
        <f>DISPUTESDURN_Total_Ind!R60+DISPUTESDURN_Total_Grp!R60</f>
        <v>0</v>
      </c>
    </row>
    <row r="61" spans="1:18" x14ac:dyDescent="0.25">
      <c r="A61" s="112" t="str">
        <f t="shared" si="7"/>
        <v>RDPD BY SUM INSURED</v>
      </c>
      <c r="B61" s="12" t="str">
        <f t="shared" si="7"/>
        <v>EXTERNAL</v>
      </c>
      <c r="C61" s="12" t="s">
        <v>27</v>
      </c>
      <c r="D61" s="53" t="s">
        <v>95</v>
      </c>
      <c r="E61" s="53"/>
      <c r="F61" s="95">
        <f>DISPUTESDURN_Total_Ind!F61+DISPUTESDURN_Total_Grp!F61</f>
        <v>0</v>
      </c>
      <c r="G61" s="95">
        <f>DISPUTESDURN_Total_Ind!G61+DISPUTESDURN_Total_Grp!G61</f>
        <v>0</v>
      </c>
      <c r="H61" s="95">
        <f>DISPUTESDURN_Total_Ind!H61+DISPUTESDURN_Total_Grp!H61</f>
        <v>0</v>
      </c>
      <c r="I61" s="95">
        <f>DISPUTESDURN_Total_Ind!I61+DISPUTESDURN_Total_Grp!I61</f>
        <v>0</v>
      </c>
      <c r="J61" s="95">
        <f>DISPUTESDURN_Total_Ind!J61+DISPUTESDURN_Total_Grp!J61</f>
        <v>0</v>
      </c>
      <c r="K61" s="95">
        <f>DISPUTESDURN_Total_Ind!K61+DISPUTESDURN_Total_Grp!K61</f>
        <v>0</v>
      </c>
      <c r="L61" s="95">
        <f>DISPUTESDURN_Total_Ind!L61+DISPUTESDURN_Total_Grp!L61</f>
        <v>0</v>
      </c>
      <c r="M61" s="95">
        <f>DISPUTESDURN_Total_Ind!M61+DISPUTESDURN_Total_Grp!M61</f>
        <v>0</v>
      </c>
      <c r="N61" s="95">
        <f>DISPUTESDURN_Total_Ind!N61+DISPUTESDURN_Total_Grp!N61</f>
        <v>0</v>
      </c>
      <c r="O61" s="95">
        <f>DISPUTESDURN_Total_Ind!O61+DISPUTESDURN_Total_Grp!O61</f>
        <v>0</v>
      </c>
      <c r="P61" s="95">
        <f>DISPUTESDURN_Total_Ind!P61+DISPUTESDURN_Total_Grp!P61</f>
        <v>0</v>
      </c>
      <c r="Q61" s="95">
        <f>DISPUTESDURN_Total_Ind!Q61+DISPUTESDURN_Total_Grp!Q61</f>
        <v>0</v>
      </c>
      <c r="R61" s="95">
        <f>DISPUTESDURN_Total_Ind!R61+DISPUTESDURN_Total_Grp!R61</f>
        <v>0</v>
      </c>
    </row>
    <row r="62" spans="1:18" x14ac:dyDescent="0.25">
      <c r="A62" s="112"/>
      <c r="B62" s="12"/>
      <c r="C62" s="12"/>
      <c r="D62" s="53"/>
      <c r="E62" s="53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</row>
    <row r="63" spans="1:18" x14ac:dyDescent="0.25">
      <c r="A63" s="111"/>
      <c r="B63" s="36"/>
      <c r="C63" s="36"/>
      <c r="D63" s="180" t="s">
        <v>295</v>
      </c>
      <c r="E63" s="37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</row>
    <row r="64" spans="1:18" x14ac:dyDescent="0.25">
      <c r="A64" s="110" t="str">
        <f>A44</f>
        <v>RDPD BY SUM INSURED</v>
      </c>
      <c r="B64" s="40" t="str">
        <f>D63</f>
        <v>LITIGATED</v>
      </c>
      <c r="C64" s="40" t="s">
        <v>27</v>
      </c>
      <c r="D64" s="53" t="s">
        <v>254</v>
      </c>
      <c r="E64" s="53"/>
      <c r="F64" s="95">
        <f>DISPUTESDURN_Total_Ind!F64+DISPUTESDURN_Total_Grp!F64</f>
        <v>0</v>
      </c>
      <c r="G64" s="95">
        <f>DISPUTESDURN_Total_Ind!G64+DISPUTESDURN_Total_Grp!G64</f>
        <v>0</v>
      </c>
      <c r="H64" s="95">
        <f>DISPUTESDURN_Total_Ind!H64+DISPUTESDURN_Total_Grp!H64</f>
        <v>0</v>
      </c>
      <c r="I64" s="95">
        <f>DISPUTESDURN_Total_Ind!I64+DISPUTESDURN_Total_Grp!I64</f>
        <v>0</v>
      </c>
      <c r="J64" s="95">
        <f>DISPUTESDURN_Total_Ind!J64+DISPUTESDURN_Total_Grp!J64</f>
        <v>0</v>
      </c>
      <c r="K64" s="95">
        <f>DISPUTESDURN_Total_Ind!K64+DISPUTESDURN_Total_Grp!K64</f>
        <v>0</v>
      </c>
      <c r="L64" s="95">
        <f>DISPUTESDURN_Total_Ind!L64+DISPUTESDURN_Total_Grp!L64</f>
        <v>0</v>
      </c>
      <c r="M64" s="95">
        <f>DISPUTESDURN_Total_Ind!M64+DISPUTESDURN_Total_Grp!M64</f>
        <v>0</v>
      </c>
      <c r="N64" s="95">
        <f>DISPUTESDURN_Total_Ind!N64+DISPUTESDURN_Total_Grp!N64</f>
        <v>0</v>
      </c>
      <c r="O64" s="95">
        <f>DISPUTESDURN_Total_Ind!O64+DISPUTESDURN_Total_Grp!O64</f>
        <v>0</v>
      </c>
      <c r="P64" s="95">
        <f>DISPUTESDURN_Total_Ind!P64+DISPUTESDURN_Total_Grp!P64</f>
        <v>0</v>
      </c>
      <c r="Q64" s="95">
        <f>DISPUTESDURN_Total_Ind!Q64+DISPUTESDURN_Total_Grp!Q64</f>
        <v>0</v>
      </c>
      <c r="R64" s="95">
        <f>DISPUTESDURN_Total_Ind!R64+DISPUTESDURN_Total_Grp!R64</f>
        <v>0</v>
      </c>
    </row>
    <row r="65" spans="1:18" x14ac:dyDescent="0.25">
      <c r="A65" s="112" t="str">
        <f t="shared" ref="A65:B68" si="8">A64</f>
        <v>RDPD BY SUM INSURED</v>
      </c>
      <c r="B65" s="36" t="str">
        <f t="shared" si="8"/>
        <v>LITIGATED</v>
      </c>
      <c r="C65" s="12" t="s">
        <v>27</v>
      </c>
      <c r="D65" s="53" t="s">
        <v>457</v>
      </c>
      <c r="E65" s="53"/>
      <c r="F65" s="95">
        <f>DISPUTESDURN_Total_Ind!F65+DISPUTESDURN_Total_Grp!F65</f>
        <v>0</v>
      </c>
      <c r="G65" s="95">
        <f>DISPUTESDURN_Total_Ind!G65+DISPUTESDURN_Total_Grp!G65</f>
        <v>0</v>
      </c>
      <c r="H65" s="95">
        <f>DISPUTESDURN_Total_Ind!H65+DISPUTESDURN_Total_Grp!H65</f>
        <v>0</v>
      </c>
      <c r="I65" s="95">
        <f>DISPUTESDURN_Total_Ind!I65+DISPUTESDURN_Total_Grp!I65</f>
        <v>0</v>
      </c>
      <c r="J65" s="95">
        <f>DISPUTESDURN_Total_Ind!J65+DISPUTESDURN_Total_Grp!J65</f>
        <v>0</v>
      </c>
      <c r="K65" s="95">
        <f>DISPUTESDURN_Total_Ind!K65+DISPUTESDURN_Total_Grp!K65</f>
        <v>0</v>
      </c>
      <c r="L65" s="95">
        <f>DISPUTESDURN_Total_Ind!L65+DISPUTESDURN_Total_Grp!L65</f>
        <v>0</v>
      </c>
      <c r="M65" s="95">
        <f>DISPUTESDURN_Total_Ind!M65+DISPUTESDURN_Total_Grp!M65</f>
        <v>0</v>
      </c>
      <c r="N65" s="95">
        <f>DISPUTESDURN_Total_Ind!N65+DISPUTESDURN_Total_Grp!N65</f>
        <v>0</v>
      </c>
      <c r="O65" s="95">
        <f>DISPUTESDURN_Total_Ind!O65+DISPUTESDURN_Total_Grp!O65</f>
        <v>0</v>
      </c>
      <c r="P65" s="95">
        <f>DISPUTESDURN_Total_Ind!P65+DISPUTESDURN_Total_Grp!P65</f>
        <v>0</v>
      </c>
      <c r="Q65" s="95">
        <f>DISPUTESDURN_Total_Ind!Q65+DISPUTESDURN_Total_Grp!Q65</f>
        <v>0</v>
      </c>
      <c r="R65" s="95">
        <f>DISPUTESDURN_Total_Ind!R65+DISPUTESDURN_Total_Grp!R65</f>
        <v>0</v>
      </c>
    </row>
    <row r="66" spans="1:18" x14ac:dyDescent="0.25">
      <c r="A66" s="112" t="str">
        <f t="shared" si="8"/>
        <v>RDPD BY SUM INSURED</v>
      </c>
      <c r="B66" s="36" t="str">
        <f t="shared" si="8"/>
        <v>LITIGATED</v>
      </c>
      <c r="C66" s="12" t="s">
        <v>27</v>
      </c>
      <c r="D66" s="53" t="s">
        <v>458</v>
      </c>
      <c r="E66" s="53"/>
      <c r="F66" s="95">
        <f>DISPUTESDURN_Total_Ind!F66+DISPUTESDURN_Total_Grp!F66</f>
        <v>0</v>
      </c>
      <c r="G66" s="95">
        <f>DISPUTESDURN_Total_Ind!G66+DISPUTESDURN_Total_Grp!G66</f>
        <v>0</v>
      </c>
      <c r="H66" s="95">
        <f>DISPUTESDURN_Total_Ind!H66+DISPUTESDURN_Total_Grp!H66</f>
        <v>0</v>
      </c>
      <c r="I66" s="95">
        <f>DISPUTESDURN_Total_Ind!I66+DISPUTESDURN_Total_Grp!I66</f>
        <v>0</v>
      </c>
      <c r="J66" s="95">
        <f>DISPUTESDURN_Total_Ind!J66+DISPUTESDURN_Total_Grp!J66</f>
        <v>0</v>
      </c>
      <c r="K66" s="95">
        <f>DISPUTESDURN_Total_Ind!K66+DISPUTESDURN_Total_Grp!K66</f>
        <v>0</v>
      </c>
      <c r="L66" s="95">
        <f>DISPUTESDURN_Total_Ind!L66+DISPUTESDURN_Total_Grp!L66</f>
        <v>0</v>
      </c>
      <c r="M66" s="95">
        <f>DISPUTESDURN_Total_Ind!M66+DISPUTESDURN_Total_Grp!M66</f>
        <v>0</v>
      </c>
      <c r="N66" s="95">
        <f>DISPUTESDURN_Total_Ind!N66+DISPUTESDURN_Total_Grp!N66</f>
        <v>0</v>
      </c>
      <c r="O66" s="95">
        <f>DISPUTESDURN_Total_Ind!O66+DISPUTESDURN_Total_Grp!O66</f>
        <v>0</v>
      </c>
      <c r="P66" s="95">
        <f>DISPUTESDURN_Total_Ind!P66+DISPUTESDURN_Total_Grp!P66</f>
        <v>0</v>
      </c>
      <c r="Q66" s="95">
        <f>DISPUTESDURN_Total_Ind!Q66+DISPUTESDURN_Total_Grp!Q66</f>
        <v>0</v>
      </c>
      <c r="R66" s="95">
        <f>DISPUTESDURN_Total_Ind!R66+DISPUTESDURN_Total_Grp!R66</f>
        <v>0</v>
      </c>
    </row>
    <row r="67" spans="1:18" x14ac:dyDescent="0.25">
      <c r="A67" s="112" t="str">
        <f t="shared" si="8"/>
        <v>RDPD BY SUM INSURED</v>
      </c>
      <c r="B67" s="36" t="str">
        <f t="shared" si="8"/>
        <v>LITIGATED</v>
      </c>
      <c r="C67" s="12" t="s">
        <v>27</v>
      </c>
      <c r="D67" s="53" t="s">
        <v>250</v>
      </c>
      <c r="E67" s="53"/>
      <c r="F67" s="95">
        <f>DISPUTESDURN_Total_Ind!F67+DISPUTESDURN_Total_Grp!F67</f>
        <v>0</v>
      </c>
      <c r="G67" s="95">
        <f>DISPUTESDURN_Total_Ind!G67+DISPUTESDURN_Total_Grp!G67</f>
        <v>0</v>
      </c>
      <c r="H67" s="95">
        <f>DISPUTESDURN_Total_Ind!H67+DISPUTESDURN_Total_Grp!H67</f>
        <v>0</v>
      </c>
      <c r="I67" s="95">
        <f>DISPUTESDURN_Total_Ind!I67+DISPUTESDURN_Total_Grp!I67</f>
        <v>0</v>
      </c>
      <c r="J67" s="95">
        <f>DISPUTESDURN_Total_Ind!J67+DISPUTESDURN_Total_Grp!J67</f>
        <v>0</v>
      </c>
      <c r="K67" s="95">
        <f>DISPUTESDURN_Total_Ind!K67+DISPUTESDURN_Total_Grp!K67</f>
        <v>0</v>
      </c>
      <c r="L67" s="95">
        <f>DISPUTESDURN_Total_Ind!L67+DISPUTESDURN_Total_Grp!L67</f>
        <v>0</v>
      </c>
      <c r="M67" s="95">
        <f>DISPUTESDURN_Total_Ind!M67+DISPUTESDURN_Total_Grp!M67</f>
        <v>0</v>
      </c>
      <c r="N67" s="95">
        <f>DISPUTESDURN_Total_Ind!N67+DISPUTESDURN_Total_Grp!N67</f>
        <v>0</v>
      </c>
      <c r="O67" s="95">
        <f>DISPUTESDURN_Total_Ind!O67+DISPUTESDURN_Total_Grp!O67</f>
        <v>0</v>
      </c>
      <c r="P67" s="95">
        <f>DISPUTESDURN_Total_Ind!P67+DISPUTESDURN_Total_Grp!P67</f>
        <v>0</v>
      </c>
      <c r="Q67" s="95">
        <f>DISPUTESDURN_Total_Ind!Q67+DISPUTESDURN_Total_Grp!Q67</f>
        <v>0</v>
      </c>
      <c r="R67" s="95">
        <f>DISPUTESDURN_Total_Ind!R67+DISPUTESDURN_Total_Grp!R67</f>
        <v>0</v>
      </c>
    </row>
    <row r="68" spans="1:18" x14ac:dyDescent="0.25">
      <c r="A68" s="112" t="str">
        <f t="shared" si="8"/>
        <v>RDPD BY SUM INSURED</v>
      </c>
      <c r="B68" s="12" t="str">
        <f t="shared" si="8"/>
        <v>LITIGATED</v>
      </c>
      <c r="C68" s="12" t="s">
        <v>27</v>
      </c>
      <c r="D68" s="53" t="s">
        <v>251</v>
      </c>
      <c r="E68" s="53"/>
      <c r="F68" s="95">
        <f>DISPUTESDURN_Total_Ind!F68+DISPUTESDURN_Total_Grp!F68</f>
        <v>0</v>
      </c>
      <c r="G68" s="95">
        <f>DISPUTESDURN_Total_Ind!G68+DISPUTESDURN_Total_Grp!G68</f>
        <v>0</v>
      </c>
      <c r="H68" s="95">
        <f>DISPUTESDURN_Total_Ind!H68+DISPUTESDURN_Total_Grp!H68</f>
        <v>0</v>
      </c>
      <c r="I68" s="95">
        <f>DISPUTESDURN_Total_Ind!I68+DISPUTESDURN_Total_Grp!I68</f>
        <v>0</v>
      </c>
      <c r="J68" s="95">
        <f>DISPUTESDURN_Total_Ind!J68+DISPUTESDURN_Total_Grp!J68</f>
        <v>0</v>
      </c>
      <c r="K68" s="95">
        <f>DISPUTESDURN_Total_Ind!K68+DISPUTESDURN_Total_Grp!K68</f>
        <v>0</v>
      </c>
      <c r="L68" s="95">
        <f>DISPUTESDURN_Total_Ind!L68+DISPUTESDURN_Total_Grp!L68</f>
        <v>0</v>
      </c>
      <c r="M68" s="95">
        <f>DISPUTESDURN_Total_Ind!M68+DISPUTESDURN_Total_Grp!M68</f>
        <v>0</v>
      </c>
      <c r="N68" s="95">
        <f>DISPUTESDURN_Total_Ind!N68+DISPUTESDURN_Total_Grp!N68</f>
        <v>0</v>
      </c>
      <c r="O68" s="95">
        <f>DISPUTESDURN_Total_Ind!O68+DISPUTESDURN_Total_Grp!O68</f>
        <v>0</v>
      </c>
      <c r="P68" s="95">
        <f>DISPUTESDURN_Total_Ind!P68+DISPUTESDURN_Total_Grp!P68</f>
        <v>0</v>
      </c>
      <c r="Q68" s="95">
        <f>DISPUTESDURN_Total_Ind!Q68+DISPUTESDURN_Total_Grp!Q68</f>
        <v>0</v>
      </c>
      <c r="R68" s="95">
        <f>DISPUTESDURN_Total_Ind!R68+DISPUTESDURN_Total_Grp!R68</f>
        <v>0</v>
      </c>
    </row>
    <row r="69" spans="1:18" x14ac:dyDescent="0.25">
      <c r="A69" s="112" t="str">
        <f t="shared" ref="A69:B71" si="9">A68</f>
        <v>RDPD BY SUM INSURED</v>
      </c>
      <c r="B69" s="12" t="str">
        <f t="shared" si="9"/>
        <v>LITIGATED</v>
      </c>
      <c r="C69" s="12" t="s">
        <v>27</v>
      </c>
      <c r="D69" s="53" t="s">
        <v>252</v>
      </c>
      <c r="E69" s="53"/>
      <c r="F69" s="95">
        <f>DISPUTESDURN_Total_Ind!F69+DISPUTESDURN_Total_Grp!F69</f>
        <v>0</v>
      </c>
      <c r="G69" s="95">
        <f>DISPUTESDURN_Total_Ind!G69+DISPUTESDURN_Total_Grp!G69</f>
        <v>0</v>
      </c>
      <c r="H69" s="95">
        <f>DISPUTESDURN_Total_Ind!H69+DISPUTESDURN_Total_Grp!H69</f>
        <v>0</v>
      </c>
      <c r="I69" s="95">
        <f>DISPUTESDURN_Total_Ind!I69+DISPUTESDURN_Total_Grp!I69</f>
        <v>0</v>
      </c>
      <c r="J69" s="95">
        <f>DISPUTESDURN_Total_Ind!J69+DISPUTESDURN_Total_Grp!J69</f>
        <v>0</v>
      </c>
      <c r="K69" s="95">
        <f>DISPUTESDURN_Total_Ind!K69+DISPUTESDURN_Total_Grp!K69</f>
        <v>0</v>
      </c>
      <c r="L69" s="95">
        <f>DISPUTESDURN_Total_Ind!L69+DISPUTESDURN_Total_Grp!L69</f>
        <v>0</v>
      </c>
      <c r="M69" s="95">
        <f>DISPUTESDURN_Total_Ind!M69+DISPUTESDURN_Total_Grp!M69</f>
        <v>0</v>
      </c>
      <c r="N69" s="95">
        <f>DISPUTESDURN_Total_Ind!N69+DISPUTESDURN_Total_Grp!N69</f>
        <v>0</v>
      </c>
      <c r="O69" s="95">
        <f>DISPUTESDURN_Total_Ind!O69+DISPUTESDURN_Total_Grp!O69</f>
        <v>0</v>
      </c>
      <c r="P69" s="95">
        <f>DISPUTESDURN_Total_Ind!P69+DISPUTESDURN_Total_Grp!P69</f>
        <v>0</v>
      </c>
      <c r="Q69" s="95">
        <f>DISPUTESDURN_Total_Ind!Q69+DISPUTESDURN_Total_Grp!Q69</f>
        <v>0</v>
      </c>
      <c r="R69" s="95">
        <f>DISPUTESDURN_Total_Ind!R69+DISPUTESDURN_Total_Grp!R69</f>
        <v>0</v>
      </c>
    </row>
    <row r="70" spans="1:18" x14ac:dyDescent="0.25">
      <c r="A70" s="112" t="str">
        <f t="shared" si="9"/>
        <v>RDPD BY SUM INSURED</v>
      </c>
      <c r="B70" s="12" t="str">
        <f t="shared" si="9"/>
        <v>LITIGATED</v>
      </c>
      <c r="C70" s="12" t="s">
        <v>27</v>
      </c>
      <c r="D70" s="53" t="s">
        <v>253</v>
      </c>
      <c r="E70" s="53"/>
      <c r="F70" s="95">
        <f>DISPUTESDURN_Total_Ind!F70+DISPUTESDURN_Total_Grp!F70</f>
        <v>0</v>
      </c>
      <c r="G70" s="95">
        <f>DISPUTESDURN_Total_Ind!G70+DISPUTESDURN_Total_Grp!G70</f>
        <v>0</v>
      </c>
      <c r="H70" s="95">
        <f>DISPUTESDURN_Total_Ind!H70+DISPUTESDURN_Total_Grp!H70</f>
        <v>0</v>
      </c>
      <c r="I70" s="95">
        <f>DISPUTESDURN_Total_Ind!I70+DISPUTESDURN_Total_Grp!I70</f>
        <v>0</v>
      </c>
      <c r="J70" s="95">
        <f>DISPUTESDURN_Total_Ind!J70+DISPUTESDURN_Total_Grp!J70</f>
        <v>0</v>
      </c>
      <c r="K70" s="95">
        <f>DISPUTESDURN_Total_Ind!K70+DISPUTESDURN_Total_Grp!K70</f>
        <v>0</v>
      </c>
      <c r="L70" s="95">
        <f>DISPUTESDURN_Total_Ind!L70+DISPUTESDURN_Total_Grp!L70</f>
        <v>0</v>
      </c>
      <c r="M70" s="95">
        <f>DISPUTESDURN_Total_Ind!M70+DISPUTESDURN_Total_Grp!M70</f>
        <v>0</v>
      </c>
      <c r="N70" s="95">
        <f>DISPUTESDURN_Total_Ind!N70+DISPUTESDURN_Total_Grp!N70</f>
        <v>0</v>
      </c>
      <c r="O70" s="95">
        <f>DISPUTESDURN_Total_Ind!O70+DISPUTESDURN_Total_Grp!O70</f>
        <v>0</v>
      </c>
      <c r="P70" s="95">
        <f>DISPUTESDURN_Total_Ind!P70+DISPUTESDURN_Total_Grp!P70</f>
        <v>0</v>
      </c>
      <c r="Q70" s="95">
        <f>DISPUTESDURN_Total_Ind!Q70+DISPUTESDURN_Total_Grp!Q70</f>
        <v>0</v>
      </c>
      <c r="R70" s="95">
        <f>DISPUTESDURN_Total_Ind!R70+DISPUTESDURN_Total_Grp!R70</f>
        <v>0</v>
      </c>
    </row>
    <row r="71" spans="1:18" x14ac:dyDescent="0.25">
      <c r="A71" s="112" t="str">
        <f t="shared" si="9"/>
        <v>RDPD BY SUM INSURED</v>
      </c>
      <c r="B71" s="12" t="str">
        <f t="shared" si="9"/>
        <v>LITIGATED</v>
      </c>
      <c r="C71" s="12" t="s">
        <v>27</v>
      </c>
      <c r="D71" s="53" t="s">
        <v>95</v>
      </c>
      <c r="E71" s="53"/>
      <c r="F71" s="95">
        <f>DISPUTESDURN_Total_Ind!F71+DISPUTESDURN_Total_Grp!F71</f>
        <v>0</v>
      </c>
      <c r="G71" s="95">
        <f>DISPUTESDURN_Total_Ind!G71+DISPUTESDURN_Total_Grp!G71</f>
        <v>0</v>
      </c>
      <c r="H71" s="95">
        <f>DISPUTESDURN_Total_Ind!H71+DISPUTESDURN_Total_Grp!H71</f>
        <v>0</v>
      </c>
      <c r="I71" s="95">
        <f>DISPUTESDURN_Total_Ind!I71+DISPUTESDURN_Total_Grp!I71</f>
        <v>0</v>
      </c>
      <c r="J71" s="95">
        <f>DISPUTESDURN_Total_Ind!J71+DISPUTESDURN_Total_Grp!J71</f>
        <v>0</v>
      </c>
      <c r="K71" s="95">
        <f>DISPUTESDURN_Total_Ind!K71+DISPUTESDURN_Total_Grp!K71</f>
        <v>0</v>
      </c>
      <c r="L71" s="95">
        <f>DISPUTESDURN_Total_Ind!L71+DISPUTESDURN_Total_Grp!L71</f>
        <v>0</v>
      </c>
      <c r="M71" s="95">
        <f>DISPUTESDURN_Total_Ind!M71+DISPUTESDURN_Total_Grp!M71</f>
        <v>0</v>
      </c>
      <c r="N71" s="95">
        <f>DISPUTESDURN_Total_Ind!N71+DISPUTESDURN_Total_Grp!N71</f>
        <v>0</v>
      </c>
      <c r="O71" s="95">
        <f>DISPUTESDURN_Total_Ind!O71+DISPUTESDURN_Total_Grp!O71</f>
        <v>0</v>
      </c>
      <c r="P71" s="95">
        <f>DISPUTESDURN_Total_Ind!P71+DISPUTESDURN_Total_Grp!P71</f>
        <v>0</v>
      </c>
      <c r="Q71" s="95">
        <f>DISPUTESDURN_Total_Ind!Q71+DISPUTESDURN_Total_Grp!Q71</f>
        <v>0</v>
      </c>
      <c r="R71" s="95">
        <f>DISPUTESDURN_Total_Ind!R71+DISPUTESDURN_Total_Grp!R71</f>
        <v>0</v>
      </c>
    </row>
    <row r="72" spans="1:18" x14ac:dyDescent="0.25">
      <c r="A72" s="113"/>
    </row>
    <row r="73" spans="1:18" x14ac:dyDescent="0.25">
      <c r="A73" s="113"/>
    </row>
    <row r="74" spans="1:18" x14ac:dyDescent="0.25">
      <c r="A74" s="113"/>
      <c r="D74" s="201" t="s">
        <v>521</v>
      </c>
    </row>
    <row r="75" spans="1:18" x14ac:dyDescent="0.25">
      <c r="A75" s="113"/>
      <c r="D75" s="201" t="s">
        <v>471</v>
      </c>
    </row>
    <row r="76" spans="1:18" x14ac:dyDescent="0.25">
      <c r="A76" s="113"/>
      <c r="B76" s="113"/>
      <c r="D76" s="1" t="s">
        <v>254</v>
      </c>
      <c r="F76" s="202" t="e">
        <f>F13/F$20</f>
        <v>#DIV/0!</v>
      </c>
      <c r="G76" s="202" t="e">
        <f t="shared" ref="G76:R76" si="10">G13/G$20</f>
        <v>#DIV/0!</v>
      </c>
      <c r="H76" s="202" t="e">
        <f t="shared" si="10"/>
        <v>#DIV/0!</v>
      </c>
      <c r="I76" s="202" t="e">
        <f t="shared" si="10"/>
        <v>#DIV/0!</v>
      </c>
      <c r="J76" s="202" t="e">
        <f t="shared" si="10"/>
        <v>#DIV/0!</v>
      </c>
      <c r="K76" s="202" t="e">
        <f t="shared" si="10"/>
        <v>#DIV/0!</v>
      </c>
      <c r="L76" s="202" t="e">
        <f t="shared" si="10"/>
        <v>#DIV/0!</v>
      </c>
      <c r="M76" s="202" t="e">
        <f t="shared" si="10"/>
        <v>#DIV/0!</v>
      </c>
      <c r="N76" s="202" t="e">
        <f t="shared" si="10"/>
        <v>#DIV/0!</v>
      </c>
      <c r="O76" s="202" t="e">
        <f t="shared" si="10"/>
        <v>#DIV/0!</v>
      </c>
      <c r="P76" s="202" t="e">
        <f t="shared" si="10"/>
        <v>#DIV/0!</v>
      </c>
      <c r="Q76" s="202" t="e">
        <f t="shared" si="10"/>
        <v>#DIV/0!</v>
      </c>
      <c r="R76" s="202" t="e">
        <f t="shared" si="10"/>
        <v>#DIV/0!</v>
      </c>
    </row>
    <row r="77" spans="1:18" x14ac:dyDescent="0.25">
      <c r="A77" s="113"/>
      <c r="D77" s="1" t="s">
        <v>457</v>
      </c>
      <c r="F77" s="202" t="e">
        <f t="shared" ref="F77:R82" si="11">F14/F$20</f>
        <v>#DIV/0!</v>
      </c>
      <c r="G77" s="202" t="e">
        <f t="shared" si="11"/>
        <v>#DIV/0!</v>
      </c>
      <c r="H77" s="202" t="e">
        <f t="shared" si="11"/>
        <v>#DIV/0!</v>
      </c>
      <c r="I77" s="202" t="e">
        <f t="shared" si="11"/>
        <v>#DIV/0!</v>
      </c>
      <c r="J77" s="202" t="e">
        <f t="shared" si="11"/>
        <v>#DIV/0!</v>
      </c>
      <c r="K77" s="202" t="e">
        <f t="shared" si="11"/>
        <v>#DIV/0!</v>
      </c>
      <c r="L77" s="202" t="e">
        <f t="shared" si="11"/>
        <v>#DIV/0!</v>
      </c>
      <c r="M77" s="202" t="e">
        <f t="shared" si="11"/>
        <v>#DIV/0!</v>
      </c>
      <c r="N77" s="202" t="e">
        <f t="shared" si="11"/>
        <v>#DIV/0!</v>
      </c>
      <c r="O77" s="202" t="e">
        <f t="shared" si="11"/>
        <v>#DIV/0!</v>
      </c>
      <c r="P77" s="202" t="e">
        <f t="shared" si="11"/>
        <v>#DIV/0!</v>
      </c>
      <c r="Q77" s="202" t="e">
        <f t="shared" si="11"/>
        <v>#DIV/0!</v>
      </c>
      <c r="R77" s="202" t="e">
        <f t="shared" si="11"/>
        <v>#DIV/0!</v>
      </c>
    </row>
    <row r="78" spans="1:18" x14ac:dyDescent="0.25">
      <c r="A78" s="113"/>
      <c r="D78" s="1" t="s">
        <v>458</v>
      </c>
      <c r="F78" s="202" t="e">
        <f t="shared" si="11"/>
        <v>#DIV/0!</v>
      </c>
      <c r="G78" s="202" t="e">
        <f t="shared" si="11"/>
        <v>#DIV/0!</v>
      </c>
      <c r="H78" s="202" t="e">
        <f t="shared" si="11"/>
        <v>#DIV/0!</v>
      </c>
      <c r="I78" s="202" t="e">
        <f t="shared" si="11"/>
        <v>#DIV/0!</v>
      </c>
      <c r="J78" s="202" t="e">
        <f t="shared" si="11"/>
        <v>#DIV/0!</v>
      </c>
      <c r="K78" s="202" t="e">
        <f t="shared" si="11"/>
        <v>#DIV/0!</v>
      </c>
      <c r="L78" s="202" t="e">
        <f t="shared" si="11"/>
        <v>#DIV/0!</v>
      </c>
      <c r="M78" s="202" t="e">
        <f t="shared" si="11"/>
        <v>#DIV/0!</v>
      </c>
      <c r="N78" s="202" t="e">
        <f t="shared" si="11"/>
        <v>#DIV/0!</v>
      </c>
      <c r="O78" s="202" t="e">
        <f t="shared" si="11"/>
        <v>#DIV/0!</v>
      </c>
      <c r="P78" s="202" t="e">
        <f t="shared" si="11"/>
        <v>#DIV/0!</v>
      </c>
      <c r="Q78" s="202" t="e">
        <f t="shared" si="11"/>
        <v>#DIV/0!</v>
      </c>
      <c r="R78" s="202" t="e">
        <f t="shared" si="11"/>
        <v>#DIV/0!</v>
      </c>
    </row>
    <row r="79" spans="1:18" x14ac:dyDescent="0.25">
      <c r="A79" s="113"/>
      <c r="D79" s="1" t="s">
        <v>250</v>
      </c>
      <c r="F79" s="202" t="e">
        <f t="shared" si="11"/>
        <v>#DIV/0!</v>
      </c>
      <c r="G79" s="202" t="e">
        <f t="shared" si="11"/>
        <v>#DIV/0!</v>
      </c>
      <c r="H79" s="202" t="e">
        <f t="shared" si="11"/>
        <v>#DIV/0!</v>
      </c>
      <c r="I79" s="202" t="e">
        <f t="shared" si="11"/>
        <v>#DIV/0!</v>
      </c>
      <c r="J79" s="202" t="e">
        <f t="shared" si="11"/>
        <v>#DIV/0!</v>
      </c>
      <c r="K79" s="202" t="e">
        <f t="shared" si="11"/>
        <v>#DIV/0!</v>
      </c>
      <c r="L79" s="202" t="e">
        <f t="shared" si="11"/>
        <v>#DIV/0!</v>
      </c>
      <c r="M79" s="202" t="e">
        <f t="shared" si="11"/>
        <v>#DIV/0!</v>
      </c>
      <c r="N79" s="202" t="e">
        <f t="shared" si="11"/>
        <v>#DIV/0!</v>
      </c>
      <c r="O79" s="202" t="e">
        <f t="shared" si="11"/>
        <v>#DIV/0!</v>
      </c>
      <c r="P79" s="202" t="e">
        <f t="shared" si="11"/>
        <v>#DIV/0!</v>
      </c>
      <c r="Q79" s="202" t="e">
        <f t="shared" si="11"/>
        <v>#DIV/0!</v>
      </c>
      <c r="R79" s="202" t="e">
        <f t="shared" si="11"/>
        <v>#DIV/0!</v>
      </c>
    </row>
    <row r="80" spans="1:18" x14ac:dyDescent="0.25">
      <c r="A80" s="113"/>
      <c r="D80" s="1" t="s">
        <v>251</v>
      </c>
      <c r="F80" s="202" t="e">
        <f t="shared" si="11"/>
        <v>#DIV/0!</v>
      </c>
      <c r="G80" s="202" t="e">
        <f t="shared" si="11"/>
        <v>#DIV/0!</v>
      </c>
      <c r="H80" s="202" t="e">
        <f t="shared" si="11"/>
        <v>#DIV/0!</v>
      </c>
      <c r="I80" s="202" t="e">
        <f t="shared" si="11"/>
        <v>#DIV/0!</v>
      </c>
      <c r="J80" s="202" t="e">
        <f t="shared" si="11"/>
        <v>#DIV/0!</v>
      </c>
      <c r="K80" s="202" t="e">
        <f t="shared" si="11"/>
        <v>#DIV/0!</v>
      </c>
      <c r="L80" s="202" t="e">
        <f t="shared" si="11"/>
        <v>#DIV/0!</v>
      </c>
      <c r="M80" s="202" t="e">
        <f t="shared" si="11"/>
        <v>#DIV/0!</v>
      </c>
      <c r="N80" s="202" t="e">
        <f t="shared" si="11"/>
        <v>#DIV/0!</v>
      </c>
      <c r="O80" s="202" t="e">
        <f t="shared" si="11"/>
        <v>#DIV/0!</v>
      </c>
      <c r="P80" s="202" t="e">
        <f t="shared" si="11"/>
        <v>#DIV/0!</v>
      </c>
      <c r="Q80" s="202" t="e">
        <f t="shared" si="11"/>
        <v>#DIV/0!</v>
      </c>
      <c r="R80" s="202" t="e">
        <f t="shared" si="11"/>
        <v>#DIV/0!</v>
      </c>
    </row>
    <row r="81" spans="1:18" x14ac:dyDescent="0.25">
      <c r="A81" s="113"/>
      <c r="D81" s="1" t="s">
        <v>252</v>
      </c>
      <c r="F81" s="202" t="e">
        <f t="shared" si="11"/>
        <v>#DIV/0!</v>
      </c>
      <c r="G81" s="202" t="e">
        <f t="shared" si="11"/>
        <v>#DIV/0!</v>
      </c>
      <c r="H81" s="202" t="e">
        <f t="shared" si="11"/>
        <v>#DIV/0!</v>
      </c>
      <c r="I81" s="202" t="e">
        <f t="shared" si="11"/>
        <v>#DIV/0!</v>
      </c>
      <c r="J81" s="202" t="e">
        <f t="shared" si="11"/>
        <v>#DIV/0!</v>
      </c>
      <c r="K81" s="202" t="e">
        <f t="shared" si="11"/>
        <v>#DIV/0!</v>
      </c>
      <c r="L81" s="202" t="e">
        <f t="shared" si="11"/>
        <v>#DIV/0!</v>
      </c>
      <c r="M81" s="202" t="e">
        <f t="shared" si="11"/>
        <v>#DIV/0!</v>
      </c>
      <c r="N81" s="202" t="e">
        <f t="shared" si="11"/>
        <v>#DIV/0!</v>
      </c>
      <c r="O81" s="202" t="e">
        <f t="shared" si="11"/>
        <v>#DIV/0!</v>
      </c>
      <c r="P81" s="202" t="e">
        <f t="shared" si="11"/>
        <v>#DIV/0!</v>
      </c>
      <c r="Q81" s="202" t="e">
        <f t="shared" si="11"/>
        <v>#DIV/0!</v>
      </c>
      <c r="R81" s="202" t="e">
        <f t="shared" si="11"/>
        <v>#DIV/0!</v>
      </c>
    </row>
    <row r="82" spans="1:18" x14ac:dyDescent="0.25">
      <c r="A82" s="113"/>
      <c r="D82" s="1" t="s">
        <v>253</v>
      </c>
      <c r="F82" s="202" t="e">
        <f t="shared" si="11"/>
        <v>#DIV/0!</v>
      </c>
      <c r="G82" s="202" t="e">
        <f t="shared" si="11"/>
        <v>#DIV/0!</v>
      </c>
      <c r="H82" s="202" t="e">
        <f t="shared" si="11"/>
        <v>#DIV/0!</v>
      </c>
      <c r="I82" s="202" t="e">
        <f t="shared" si="11"/>
        <v>#DIV/0!</v>
      </c>
      <c r="J82" s="202" t="e">
        <f t="shared" si="11"/>
        <v>#DIV/0!</v>
      </c>
      <c r="K82" s="202" t="e">
        <f t="shared" si="11"/>
        <v>#DIV/0!</v>
      </c>
      <c r="L82" s="202" t="e">
        <f t="shared" si="11"/>
        <v>#DIV/0!</v>
      </c>
      <c r="M82" s="202" t="e">
        <f t="shared" si="11"/>
        <v>#DIV/0!</v>
      </c>
      <c r="N82" s="202" t="e">
        <f t="shared" si="11"/>
        <v>#DIV/0!</v>
      </c>
      <c r="O82" s="202" t="e">
        <f t="shared" si="11"/>
        <v>#DIV/0!</v>
      </c>
      <c r="P82" s="202" t="e">
        <f t="shared" si="11"/>
        <v>#DIV/0!</v>
      </c>
      <c r="Q82" s="202" t="e">
        <f t="shared" si="11"/>
        <v>#DIV/0!</v>
      </c>
      <c r="R82" s="202" t="e">
        <f t="shared" si="11"/>
        <v>#DIV/0!</v>
      </c>
    </row>
    <row r="83" spans="1:18" x14ac:dyDescent="0.25">
      <c r="A83" s="113"/>
    </row>
    <row r="84" spans="1:18" x14ac:dyDescent="0.25">
      <c r="A84" s="113"/>
      <c r="D84" s="201" t="s">
        <v>472</v>
      </c>
    </row>
    <row r="85" spans="1:18" x14ac:dyDescent="0.25">
      <c r="A85" s="113"/>
      <c r="D85" s="1" t="s">
        <v>254</v>
      </c>
      <c r="F85" s="202" t="e">
        <f>F23/F$30</f>
        <v>#DIV/0!</v>
      </c>
      <c r="G85" s="202" t="e">
        <f t="shared" ref="G85:R85" si="12">G23/G$30</f>
        <v>#DIV/0!</v>
      </c>
      <c r="H85" s="202" t="e">
        <f t="shared" si="12"/>
        <v>#DIV/0!</v>
      </c>
      <c r="I85" s="202" t="e">
        <f t="shared" si="12"/>
        <v>#DIV/0!</v>
      </c>
      <c r="J85" s="202" t="e">
        <f t="shared" si="12"/>
        <v>#DIV/0!</v>
      </c>
      <c r="K85" s="202" t="e">
        <f t="shared" si="12"/>
        <v>#DIV/0!</v>
      </c>
      <c r="L85" s="202" t="e">
        <f t="shared" si="12"/>
        <v>#DIV/0!</v>
      </c>
      <c r="M85" s="202" t="e">
        <f t="shared" si="12"/>
        <v>#DIV/0!</v>
      </c>
      <c r="N85" s="202" t="e">
        <f t="shared" si="12"/>
        <v>#DIV/0!</v>
      </c>
      <c r="O85" s="202" t="e">
        <f t="shared" si="12"/>
        <v>#DIV/0!</v>
      </c>
      <c r="P85" s="202" t="e">
        <f t="shared" si="12"/>
        <v>#DIV/0!</v>
      </c>
      <c r="Q85" s="202" t="e">
        <f t="shared" si="12"/>
        <v>#DIV/0!</v>
      </c>
      <c r="R85" s="202" t="e">
        <f t="shared" si="12"/>
        <v>#DIV/0!</v>
      </c>
    </row>
    <row r="86" spans="1:18" x14ac:dyDescent="0.25">
      <c r="A86" s="113"/>
      <c r="D86" s="1" t="s">
        <v>457</v>
      </c>
      <c r="F86" s="202" t="e">
        <f t="shared" ref="F86:R91" si="13">F24/F$30</f>
        <v>#DIV/0!</v>
      </c>
      <c r="G86" s="202" t="e">
        <f t="shared" si="13"/>
        <v>#DIV/0!</v>
      </c>
      <c r="H86" s="202" t="e">
        <f t="shared" si="13"/>
        <v>#DIV/0!</v>
      </c>
      <c r="I86" s="202" t="e">
        <f t="shared" si="13"/>
        <v>#DIV/0!</v>
      </c>
      <c r="J86" s="202" t="e">
        <f t="shared" si="13"/>
        <v>#DIV/0!</v>
      </c>
      <c r="K86" s="202" t="e">
        <f t="shared" si="13"/>
        <v>#DIV/0!</v>
      </c>
      <c r="L86" s="202" t="e">
        <f t="shared" si="13"/>
        <v>#DIV/0!</v>
      </c>
      <c r="M86" s="202" t="e">
        <f t="shared" si="13"/>
        <v>#DIV/0!</v>
      </c>
      <c r="N86" s="202" t="e">
        <f t="shared" si="13"/>
        <v>#DIV/0!</v>
      </c>
      <c r="O86" s="202" t="e">
        <f t="shared" si="13"/>
        <v>#DIV/0!</v>
      </c>
      <c r="P86" s="202" t="e">
        <f t="shared" si="13"/>
        <v>#DIV/0!</v>
      </c>
      <c r="Q86" s="202" t="e">
        <f t="shared" si="13"/>
        <v>#DIV/0!</v>
      </c>
      <c r="R86" s="202" t="e">
        <f t="shared" si="13"/>
        <v>#DIV/0!</v>
      </c>
    </row>
    <row r="87" spans="1:18" x14ac:dyDescent="0.25">
      <c r="A87" s="113"/>
      <c r="D87" s="1" t="s">
        <v>458</v>
      </c>
      <c r="F87" s="202" t="e">
        <f t="shared" si="13"/>
        <v>#DIV/0!</v>
      </c>
      <c r="G87" s="202" t="e">
        <f t="shared" si="13"/>
        <v>#DIV/0!</v>
      </c>
      <c r="H87" s="202" t="e">
        <f t="shared" si="13"/>
        <v>#DIV/0!</v>
      </c>
      <c r="I87" s="202" t="e">
        <f t="shared" si="13"/>
        <v>#DIV/0!</v>
      </c>
      <c r="J87" s="202" t="e">
        <f t="shared" si="13"/>
        <v>#DIV/0!</v>
      </c>
      <c r="K87" s="202" t="e">
        <f t="shared" si="13"/>
        <v>#DIV/0!</v>
      </c>
      <c r="L87" s="202" t="e">
        <f t="shared" si="13"/>
        <v>#DIV/0!</v>
      </c>
      <c r="M87" s="202" t="e">
        <f t="shared" si="13"/>
        <v>#DIV/0!</v>
      </c>
      <c r="N87" s="202" t="e">
        <f t="shared" si="13"/>
        <v>#DIV/0!</v>
      </c>
      <c r="O87" s="202" t="e">
        <f t="shared" si="13"/>
        <v>#DIV/0!</v>
      </c>
      <c r="P87" s="202" t="e">
        <f t="shared" si="13"/>
        <v>#DIV/0!</v>
      </c>
      <c r="Q87" s="202" t="e">
        <f t="shared" si="13"/>
        <v>#DIV/0!</v>
      </c>
      <c r="R87" s="202" t="e">
        <f t="shared" si="13"/>
        <v>#DIV/0!</v>
      </c>
    </row>
    <row r="88" spans="1:18" x14ac:dyDescent="0.25">
      <c r="A88" s="113"/>
      <c r="D88" s="1" t="s">
        <v>250</v>
      </c>
      <c r="F88" s="202" t="e">
        <f t="shared" si="13"/>
        <v>#DIV/0!</v>
      </c>
      <c r="G88" s="202" t="e">
        <f t="shared" si="13"/>
        <v>#DIV/0!</v>
      </c>
      <c r="H88" s="202" t="e">
        <f t="shared" si="13"/>
        <v>#DIV/0!</v>
      </c>
      <c r="I88" s="202" t="e">
        <f t="shared" si="13"/>
        <v>#DIV/0!</v>
      </c>
      <c r="J88" s="202" t="e">
        <f t="shared" si="13"/>
        <v>#DIV/0!</v>
      </c>
      <c r="K88" s="202" t="e">
        <f t="shared" si="13"/>
        <v>#DIV/0!</v>
      </c>
      <c r="L88" s="202" t="e">
        <f t="shared" si="13"/>
        <v>#DIV/0!</v>
      </c>
      <c r="M88" s="202" t="e">
        <f t="shared" si="13"/>
        <v>#DIV/0!</v>
      </c>
      <c r="N88" s="202" t="e">
        <f t="shared" si="13"/>
        <v>#DIV/0!</v>
      </c>
      <c r="O88" s="202" t="e">
        <f t="shared" si="13"/>
        <v>#DIV/0!</v>
      </c>
      <c r="P88" s="202" t="e">
        <f t="shared" si="13"/>
        <v>#DIV/0!</v>
      </c>
      <c r="Q88" s="202" t="e">
        <f t="shared" si="13"/>
        <v>#DIV/0!</v>
      </c>
      <c r="R88" s="202" t="e">
        <f t="shared" si="13"/>
        <v>#DIV/0!</v>
      </c>
    </row>
    <row r="89" spans="1:18" x14ac:dyDescent="0.25">
      <c r="A89" s="113"/>
      <c r="D89" s="1" t="s">
        <v>251</v>
      </c>
      <c r="F89" s="202" t="e">
        <f t="shared" si="13"/>
        <v>#DIV/0!</v>
      </c>
      <c r="G89" s="202" t="e">
        <f t="shared" si="13"/>
        <v>#DIV/0!</v>
      </c>
      <c r="H89" s="202" t="e">
        <f t="shared" si="13"/>
        <v>#DIV/0!</v>
      </c>
      <c r="I89" s="202" t="e">
        <f t="shared" si="13"/>
        <v>#DIV/0!</v>
      </c>
      <c r="J89" s="202" t="e">
        <f t="shared" si="13"/>
        <v>#DIV/0!</v>
      </c>
      <c r="K89" s="202" t="e">
        <f t="shared" si="13"/>
        <v>#DIV/0!</v>
      </c>
      <c r="L89" s="202" t="e">
        <f t="shared" si="13"/>
        <v>#DIV/0!</v>
      </c>
      <c r="M89" s="202" t="e">
        <f t="shared" si="13"/>
        <v>#DIV/0!</v>
      </c>
      <c r="N89" s="202" t="e">
        <f t="shared" si="13"/>
        <v>#DIV/0!</v>
      </c>
      <c r="O89" s="202" t="e">
        <f t="shared" si="13"/>
        <v>#DIV/0!</v>
      </c>
      <c r="P89" s="202" t="e">
        <f t="shared" si="13"/>
        <v>#DIV/0!</v>
      </c>
      <c r="Q89" s="202" t="e">
        <f t="shared" si="13"/>
        <v>#DIV/0!</v>
      </c>
      <c r="R89" s="202" t="e">
        <f t="shared" si="13"/>
        <v>#DIV/0!</v>
      </c>
    </row>
    <row r="90" spans="1:18" x14ac:dyDescent="0.25">
      <c r="A90" s="113"/>
      <c r="D90" s="1" t="s">
        <v>252</v>
      </c>
      <c r="F90" s="202" t="e">
        <f t="shared" si="13"/>
        <v>#DIV/0!</v>
      </c>
      <c r="G90" s="202" t="e">
        <f t="shared" si="13"/>
        <v>#DIV/0!</v>
      </c>
      <c r="H90" s="202" t="e">
        <f t="shared" si="13"/>
        <v>#DIV/0!</v>
      </c>
      <c r="I90" s="202" t="e">
        <f t="shared" si="13"/>
        <v>#DIV/0!</v>
      </c>
      <c r="J90" s="202" t="e">
        <f t="shared" si="13"/>
        <v>#DIV/0!</v>
      </c>
      <c r="K90" s="202" t="e">
        <f t="shared" si="13"/>
        <v>#DIV/0!</v>
      </c>
      <c r="L90" s="202" t="e">
        <f t="shared" si="13"/>
        <v>#DIV/0!</v>
      </c>
      <c r="M90" s="202" t="e">
        <f t="shared" si="13"/>
        <v>#DIV/0!</v>
      </c>
      <c r="N90" s="202" t="e">
        <f t="shared" si="13"/>
        <v>#DIV/0!</v>
      </c>
      <c r="O90" s="202" t="e">
        <f t="shared" si="13"/>
        <v>#DIV/0!</v>
      </c>
      <c r="P90" s="202" t="e">
        <f t="shared" si="13"/>
        <v>#DIV/0!</v>
      </c>
      <c r="Q90" s="202" t="e">
        <f t="shared" si="13"/>
        <v>#DIV/0!</v>
      </c>
      <c r="R90" s="202" t="e">
        <f t="shared" si="13"/>
        <v>#DIV/0!</v>
      </c>
    </row>
    <row r="91" spans="1:18" x14ac:dyDescent="0.25">
      <c r="A91" s="113"/>
      <c r="D91" s="1" t="s">
        <v>253</v>
      </c>
      <c r="F91" s="202" t="e">
        <f t="shared" si="13"/>
        <v>#DIV/0!</v>
      </c>
      <c r="G91" s="202" t="e">
        <f t="shared" si="13"/>
        <v>#DIV/0!</v>
      </c>
      <c r="H91" s="202" t="e">
        <f t="shared" si="13"/>
        <v>#DIV/0!</v>
      </c>
      <c r="I91" s="202" t="e">
        <f t="shared" si="13"/>
        <v>#DIV/0!</v>
      </c>
      <c r="J91" s="202" t="e">
        <f t="shared" si="13"/>
        <v>#DIV/0!</v>
      </c>
      <c r="K91" s="202" t="e">
        <f t="shared" si="13"/>
        <v>#DIV/0!</v>
      </c>
      <c r="L91" s="202" t="e">
        <f t="shared" si="13"/>
        <v>#DIV/0!</v>
      </c>
      <c r="M91" s="202" t="e">
        <f t="shared" si="13"/>
        <v>#DIV/0!</v>
      </c>
      <c r="N91" s="202" t="e">
        <f t="shared" si="13"/>
        <v>#DIV/0!</v>
      </c>
      <c r="O91" s="202" t="e">
        <f t="shared" si="13"/>
        <v>#DIV/0!</v>
      </c>
      <c r="P91" s="202" t="e">
        <f t="shared" si="13"/>
        <v>#DIV/0!</v>
      </c>
      <c r="Q91" s="202" t="e">
        <f t="shared" si="13"/>
        <v>#DIV/0!</v>
      </c>
      <c r="R91" s="202" t="e">
        <f t="shared" si="13"/>
        <v>#DIV/0!</v>
      </c>
    </row>
    <row r="92" spans="1:18" x14ac:dyDescent="0.25">
      <c r="A92" s="113"/>
    </row>
    <row r="93" spans="1:18" x14ac:dyDescent="0.25">
      <c r="A93" s="113"/>
      <c r="D93" s="201" t="s">
        <v>473</v>
      </c>
    </row>
    <row r="94" spans="1:18" x14ac:dyDescent="0.25">
      <c r="A94" s="113"/>
      <c r="D94" s="1" t="s">
        <v>254</v>
      </c>
      <c r="F94" s="202" t="e">
        <f>F33/F$40</f>
        <v>#DIV/0!</v>
      </c>
      <c r="G94" s="202" t="e">
        <f t="shared" ref="G94:R94" si="14">G33/G$40</f>
        <v>#DIV/0!</v>
      </c>
      <c r="H94" s="202" t="e">
        <f t="shared" si="14"/>
        <v>#DIV/0!</v>
      </c>
      <c r="I94" s="202" t="e">
        <f t="shared" si="14"/>
        <v>#DIV/0!</v>
      </c>
      <c r="J94" s="202" t="e">
        <f t="shared" si="14"/>
        <v>#DIV/0!</v>
      </c>
      <c r="K94" s="202" t="e">
        <f t="shared" si="14"/>
        <v>#DIV/0!</v>
      </c>
      <c r="L94" s="202" t="e">
        <f t="shared" si="14"/>
        <v>#DIV/0!</v>
      </c>
      <c r="M94" s="202" t="e">
        <f t="shared" si="14"/>
        <v>#DIV/0!</v>
      </c>
      <c r="N94" s="202" t="e">
        <f t="shared" si="14"/>
        <v>#DIV/0!</v>
      </c>
      <c r="O94" s="202" t="e">
        <f t="shared" si="14"/>
        <v>#DIV/0!</v>
      </c>
      <c r="P94" s="202" t="e">
        <f t="shared" si="14"/>
        <v>#DIV/0!</v>
      </c>
      <c r="Q94" s="202" t="e">
        <f t="shared" si="14"/>
        <v>#DIV/0!</v>
      </c>
      <c r="R94" s="202" t="e">
        <f t="shared" si="14"/>
        <v>#DIV/0!</v>
      </c>
    </row>
    <row r="95" spans="1:18" x14ac:dyDescent="0.25">
      <c r="A95" s="113"/>
      <c r="D95" s="1" t="s">
        <v>457</v>
      </c>
      <c r="F95" s="202" t="e">
        <f t="shared" ref="F95:R100" si="15">F34/F$40</f>
        <v>#DIV/0!</v>
      </c>
      <c r="G95" s="202" t="e">
        <f t="shared" si="15"/>
        <v>#DIV/0!</v>
      </c>
      <c r="H95" s="202" t="e">
        <f t="shared" si="15"/>
        <v>#DIV/0!</v>
      </c>
      <c r="I95" s="202" t="e">
        <f t="shared" si="15"/>
        <v>#DIV/0!</v>
      </c>
      <c r="J95" s="202" t="e">
        <f t="shared" si="15"/>
        <v>#DIV/0!</v>
      </c>
      <c r="K95" s="202" t="e">
        <f t="shared" si="15"/>
        <v>#DIV/0!</v>
      </c>
      <c r="L95" s="202" t="e">
        <f t="shared" si="15"/>
        <v>#DIV/0!</v>
      </c>
      <c r="M95" s="202" t="e">
        <f t="shared" si="15"/>
        <v>#DIV/0!</v>
      </c>
      <c r="N95" s="202" t="e">
        <f t="shared" si="15"/>
        <v>#DIV/0!</v>
      </c>
      <c r="O95" s="202" t="e">
        <f t="shared" si="15"/>
        <v>#DIV/0!</v>
      </c>
      <c r="P95" s="202" t="e">
        <f t="shared" si="15"/>
        <v>#DIV/0!</v>
      </c>
      <c r="Q95" s="202" t="e">
        <f t="shared" si="15"/>
        <v>#DIV/0!</v>
      </c>
      <c r="R95" s="202" t="e">
        <f t="shared" si="15"/>
        <v>#DIV/0!</v>
      </c>
    </row>
    <row r="96" spans="1:18" x14ac:dyDescent="0.25">
      <c r="A96" s="113"/>
      <c r="D96" s="1" t="s">
        <v>458</v>
      </c>
      <c r="F96" s="202" t="e">
        <f t="shared" si="15"/>
        <v>#DIV/0!</v>
      </c>
      <c r="G96" s="202" t="e">
        <f t="shared" si="15"/>
        <v>#DIV/0!</v>
      </c>
      <c r="H96" s="202" t="e">
        <f t="shared" si="15"/>
        <v>#DIV/0!</v>
      </c>
      <c r="I96" s="202" t="e">
        <f t="shared" si="15"/>
        <v>#DIV/0!</v>
      </c>
      <c r="J96" s="202" t="e">
        <f t="shared" si="15"/>
        <v>#DIV/0!</v>
      </c>
      <c r="K96" s="202" t="e">
        <f t="shared" si="15"/>
        <v>#DIV/0!</v>
      </c>
      <c r="L96" s="202" t="e">
        <f t="shared" si="15"/>
        <v>#DIV/0!</v>
      </c>
      <c r="M96" s="202" t="e">
        <f t="shared" si="15"/>
        <v>#DIV/0!</v>
      </c>
      <c r="N96" s="202" t="e">
        <f t="shared" si="15"/>
        <v>#DIV/0!</v>
      </c>
      <c r="O96" s="202" t="e">
        <f t="shared" si="15"/>
        <v>#DIV/0!</v>
      </c>
      <c r="P96" s="202" t="e">
        <f t="shared" si="15"/>
        <v>#DIV/0!</v>
      </c>
      <c r="Q96" s="202" t="e">
        <f t="shared" si="15"/>
        <v>#DIV/0!</v>
      </c>
      <c r="R96" s="202" t="e">
        <f t="shared" si="15"/>
        <v>#DIV/0!</v>
      </c>
    </row>
    <row r="97" spans="1:18" x14ac:dyDescent="0.25">
      <c r="A97" s="113"/>
      <c r="D97" s="1" t="s">
        <v>250</v>
      </c>
      <c r="F97" s="202" t="e">
        <f t="shared" si="15"/>
        <v>#DIV/0!</v>
      </c>
      <c r="G97" s="202" t="e">
        <f t="shared" si="15"/>
        <v>#DIV/0!</v>
      </c>
      <c r="H97" s="202" t="e">
        <f t="shared" si="15"/>
        <v>#DIV/0!</v>
      </c>
      <c r="I97" s="202" t="e">
        <f t="shared" si="15"/>
        <v>#DIV/0!</v>
      </c>
      <c r="J97" s="202" t="e">
        <f t="shared" si="15"/>
        <v>#DIV/0!</v>
      </c>
      <c r="K97" s="202" t="e">
        <f t="shared" si="15"/>
        <v>#DIV/0!</v>
      </c>
      <c r="L97" s="202" t="e">
        <f t="shared" si="15"/>
        <v>#DIV/0!</v>
      </c>
      <c r="M97" s="202" t="e">
        <f t="shared" si="15"/>
        <v>#DIV/0!</v>
      </c>
      <c r="N97" s="202" t="e">
        <f t="shared" si="15"/>
        <v>#DIV/0!</v>
      </c>
      <c r="O97" s="202" t="e">
        <f t="shared" si="15"/>
        <v>#DIV/0!</v>
      </c>
      <c r="P97" s="202" t="e">
        <f t="shared" si="15"/>
        <v>#DIV/0!</v>
      </c>
      <c r="Q97" s="202" t="e">
        <f t="shared" si="15"/>
        <v>#DIV/0!</v>
      </c>
      <c r="R97" s="202" t="e">
        <f t="shared" si="15"/>
        <v>#DIV/0!</v>
      </c>
    </row>
    <row r="98" spans="1:18" x14ac:dyDescent="0.25">
      <c r="A98" s="113"/>
      <c r="D98" s="1" t="s">
        <v>251</v>
      </c>
      <c r="F98" s="202" t="e">
        <f t="shared" si="15"/>
        <v>#DIV/0!</v>
      </c>
      <c r="G98" s="202" t="e">
        <f t="shared" si="15"/>
        <v>#DIV/0!</v>
      </c>
      <c r="H98" s="202" t="e">
        <f t="shared" si="15"/>
        <v>#DIV/0!</v>
      </c>
      <c r="I98" s="202" t="e">
        <f t="shared" si="15"/>
        <v>#DIV/0!</v>
      </c>
      <c r="J98" s="202" t="e">
        <f t="shared" si="15"/>
        <v>#DIV/0!</v>
      </c>
      <c r="K98" s="202" t="e">
        <f t="shared" si="15"/>
        <v>#DIV/0!</v>
      </c>
      <c r="L98" s="202" t="e">
        <f t="shared" si="15"/>
        <v>#DIV/0!</v>
      </c>
      <c r="M98" s="202" t="e">
        <f t="shared" si="15"/>
        <v>#DIV/0!</v>
      </c>
      <c r="N98" s="202" t="e">
        <f t="shared" si="15"/>
        <v>#DIV/0!</v>
      </c>
      <c r="O98" s="202" t="e">
        <f t="shared" si="15"/>
        <v>#DIV/0!</v>
      </c>
      <c r="P98" s="202" t="e">
        <f t="shared" si="15"/>
        <v>#DIV/0!</v>
      </c>
      <c r="Q98" s="202" t="e">
        <f t="shared" si="15"/>
        <v>#DIV/0!</v>
      </c>
      <c r="R98" s="202" t="e">
        <f t="shared" si="15"/>
        <v>#DIV/0!</v>
      </c>
    </row>
    <row r="99" spans="1:18" x14ac:dyDescent="0.25">
      <c r="A99" s="113"/>
      <c r="D99" s="1" t="s">
        <v>252</v>
      </c>
      <c r="F99" s="202" t="e">
        <f t="shared" si="15"/>
        <v>#DIV/0!</v>
      </c>
      <c r="G99" s="202" t="e">
        <f t="shared" si="15"/>
        <v>#DIV/0!</v>
      </c>
      <c r="H99" s="202" t="e">
        <f t="shared" si="15"/>
        <v>#DIV/0!</v>
      </c>
      <c r="I99" s="202" t="e">
        <f t="shared" si="15"/>
        <v>#DIV/0!</v>
      </c>
      <c r="J99" s="202" t="e">
        <f t="shared" si="15"/>
        <v>#DIV/0!</v>
      </c>
      <c r="K99" s="202" t="e">
        <f t="shared" si="15"/>
        <v>#DIV/0!</v>
      </c>
      <c r="L99" s="202" t="e">
        <f t="shared" si="15"/>
        <v>#DIV/0!</v>
      </c>
      <c r="M99" s="202" t="e">
        <f t="shared" si="15"/>
        <v>#DIV/0!</v>
      </c>
      <c r="N99" s="202" t="e">
        <f t="shared" si="15"/>
        <v>#DIV/0!</v>
      </c>
      <c r="O99" s="202" t="e">
        <f t="shared" si="15"/>
        <v>#DIV/0!</v>
      </c>
      <c r="P99" s="202" t="e">
        <f t="shared" si="15"/>
        <v>#DIV/0!</v>
      </c>
      <c r="Q99" s="202" t="e">
        <f t="shared" si="15"/>
        <v>#DIV/0!</v>
      </c>
      <c r="R99" s="202" t="e">
        <f t="shared" si="15"/>
        <v>#DIV/0!</v>
      </c>
    </row>
    <row r="100" spans="1:18" x14ac:dyDescent="0.25">
      <c r="A100" s="113"/>
      <c r="D100" s="1" t="s">
        <v>253</v>
      </c>
      <c r="F100" s="202" t="e">
        <f t="shared" si="15"/>
        <v>#DIV/0!</v>
      </c>
      <c r="G100" s="202" t="e">
        <f t="shared" si="15"/>
        <v>#DIV/0!</v>
      </c>
      <c r="H100" s="202" t="e">
        <f t="shared" si="15"/>
        <v>#DIV/0!</v>
      </c>
      <c r="I100" s="202" t="e">
        <f t="shared" si="15"/>
        <v>#DIV/0!</v>
      </c>
      <c r="J100" s="202" t="e">
        <f t="shared" si="15"/>
        <v>#DIV/0!</v>
      </c>
      <c r="K100" s="202" t="e">
        <f t="shared" si="15"/>
        <v>#DIV/0!</v>
      </c>
      <c r="L100" s="202" t="e">
        <f t="shared" si="15"/>
        <v>#DIV/0!</v>
      </c>
      <c r="M100" s="202" t="e">
        <f t="shared" si="15"/>
        <v>#DIV/0!</v>
      </c>
      <c r="N100" s="202" t="e">
        <f t="shared" si="15"/>
        <v>#DIV/0!</v>
      </c>
      <c r="O100" s="202" t="e">
        <f t="shared" si="15"/>
        <v>#DIV/0!</v>
      </c>
      <c r="P100" s="202" t="e">
        <f t="shared" si="15"/>
        <v>#DIV/0!</v>
      </c>
      <c r="Q100" s="202" t="e">
        <f t="shared" si="15"/>
        <v>#DIV/0!</v>
      </c>
      <c r="R100" s="202" t="e">
        <f t="shared" si="15"/>
        <v>#DIV/0!</v>
      </c>
    </row>
    <row r="101" spans="1:18" x14ac:dyDescent="0.25">
      <c r="A101" s="113"/>
    </row>
    <row r="102" spans="1:18" x14ac:dyDescent="0.25">
      <c r="A102" s="113"/>
      <c r="D102" s="201" t="s">
        <v>522</v>
      </c>
    </row>
    <row r="103" spans="1:18" x14ac:dyDescent="0.25">
      <c r="A103" s="113"/>
      <c r="D103" s="201" t="s">
        <v>471</v>
      </c>
    </row>
    <row r="104" spans="1:18" x14ac:dyDescent="0.25">
      <c r="A104" s="113"/>
      <c r="D104" s="1" t="s">
        <v>254</v>
      </c>
      <c r="F104" s="202" t="e">
        <f>F44/F$51</f>
        <v>#DIV/0!</v>
      </c>
      <c r="G104" s="202" t="e">
        <f t="shared" ref="G104:R104" si="16">G44/G$51</f>
        <v>#DIV/0!</v>
      </c>
      <c r="H104" s="202" t="e">
        <f t="shared" si="16"/>
        <v>#DIV/0!</v>
      </c>
      <c r="I104" s="202" t="e">
        <f t="shared" si="16"/>
        <v>#DIV/0!</v>
      </c>
      <c r="J104" s="202" t="e">
        <f t="shared" si="16"/>
        <v>#DIV/0!</v>
      </c>
      <c r="K104" s="202" t="e">
        <f t="shared" si="16"/>
        <v>#DIV/0!</v>
      </c>
      <c r="L104" s="202" t="e">
        <f t="shared" si="16"/>
        <v>#DIV/0!</v>
      </c>
      <c r="M104" s="202" t="e">
        <f t="shared" si="16"/>
        <v>#DIV/0!</v>
      </c>
      <c r="N104" s="202" t="e">
        <f t="shared" si="16"/>
        <v>#DIV/0!</v>
      </c>
      <c r="O104" s="202" t="e">
        <f t="shared" si="16"/>
        <v>#DIV/0!</v>
      </c>
      <c r="P104" s="202" t="e">
        <f t="shared" si="16"/>
        <v>#DIV/0!</v>
      </c>
      <c r="Q104" s="202" t="e">
        <f t="shared" si="16"/>
        <v>#DIV/0!</v>
      </c>
      <c r="R104" s="202" t="e">
        <f t="shared" si="16"/>
        <v>#DIV/0!</v>
      </c>
    </row>
    <row r="105" spans="1:18" x14ac:dyDescent="0.25">
      <c r="A105" s="113"/>
      <c r="D105" s="1" t="s">
        <v>457</v>
      </c>
      <c r="F105" s="202" t="e">
        <f t="shared" ref="F105:R110" si="17">F45/F$51</f>
        <v>#DIV/0!</v>
      </c>
      <c r="G105" s="202" t="e">
        <f t="shared" si="17"/>
        <v>#DIV/0!</v>
      </c>
      <c r="H105" s="202" t="e">
        <f t="shared" si="17"/>
        <v>#DIV/0!</v>
      </c>
      <c r="I105" s="202" t="e">
        <f t="shared" si="17"/>
        <v>#DIV/0!</v>
      </c>
      <c r="J105" s="202" t="e">
        <f t="shared" si="17"/>
        <v>#DIV/0!</v>
      </c>
      <c r="K105" s="202" t="e">
        <f t="shared" si="17"/>
        <v>#DIV/0!</v>
      </c>
      <c r="L105" s="202" t="e">
        <f t="shared" si="17"/>
        <v>#DIV/0!</v>
      </c>
      <c r="M105" s="202" t="e">
        <f t="shared" si="17"/>
        <v>#DIV/0!</v>
      </c>
      <c r="N105" s="202" t="e">
        <f t="shared" si="17"/>
        <v>#DIV/0!</v>
      </c>
      <c r="O105" s="202" t="e">
        <f t="shared" si="17"/>
        <v>#DIV/0!</v>
      </c>
      <c r="P105" s="202" t="e">
        <f t="shared" si="17"/>
        <v>#DIV/0!</v>
      </c>
      <c r="Q105" s="202" t="e">
        <f t="shared" si="17"/>
        <v>#DIV/0!</v>
      </c>
      <c r="R105" s="202" t="e">
        <f t="shared" si="17"/>
        <v>#DIV/0!</v>
      </c>
    </row>
    <row r="106" spans="1:18" x14ac:dyDescent="0.25">
      <c r="A106" s="113"/>
      <c r="D106" s="1" t="s">
        <v>458</v>
      </c>
      <c r="F106" s="202" t="e">
        <f t="shared" si="17"/>
        <v>#DIV/0!</v>
      </c>
      <c r="G106" s="202" t="e">
        <f t="shared" si="17"/>
        <v>#DIV/0!</v>
      </c>
      <c r="H106" s="202" t="e">
        <f t="shared" si="17"/>
        <v>#DIV/0!</v>
      </c>
      <c r="I106" s="202" t="e">
        <f t="shared" si="17"/>
        <v>#DIV/0!</v>
      </c>
      <c r="J106" s="202" t="e">
        <f t="shared" si="17"/>
        <v>#DIV/0!</v>
      </c>
      <c r="K106" s="202" t="e">
        <f t="shared" si="17"/>
        <v>#DIV/0!</v>
      </c>
      <c r="L106" s="202" t="e">
        <f t="shared" si="17"/>
        <v>#DIV/0!</v>
      </c>
      <c r="M106" s="202" t="e">
        <f t="shared" si="17"/>
        <v>#DIV/0!</v>
      </c>
      <c r="N106" s="202" t="e">
        <f t="shared" si="17"/>
        <v>#DIV/0!</v>
      </c>
      <c r="O106" s="202" t="e">
        <f t="shared" si="17"/>
        <v>#DIV/0!</v>
      </c>
      <c r="P106" s="202" t="e">
        <f t="shared" si="17"/>
        <v>#DIV/0!</v>
      </c>
      <c r="Q106" s="202" t="e">
        <f t="shared" si="17"/>
        <v>#DIV/0!</v>
      </c>
      <c r="R106" s="202" t="e">
        <f t="shared" si="17"/>
        <v>#DIV/0!</v>
      </c>
    </row>
    <row r="107" spans="1:18" x14ac:dyDescent="0.25">
      <c r="A107" s="113"/>
      <c r="D107" s="1" t="s">
        <v>250</v>
      </c>
      <c r="F107" s="202" t="e">
        <f t="shared" si="17"/>
        <v>#DIV/0!</v>
      </c>
      <c r="G107" s="202" t="e">
        <f t="shared" si="17"/>
        <v>#DIV/0!</v>
      </c>
      <c r="H107" s="202" t="e">
        <f t="shared" si="17"/>
        <v>#DIV/0!</v>
      </c>
      <c r="I107" s="202" t="e">
        <f t="shared" si="17"/>
        <v>#DIV/0!</v>
      </c>
      <c r="J107" s="202" t="e">
        <f t="shared" si="17"/>
        <v>#DIV/0!</v>
      </c>
      <c r="K107" s="202" t="e">
        <f t="shared" si="17"/>
        <v>#DIV/0!</v>
      </c>
      <c r="L107" s="202" t="e">
        <f t="shared" si="17"/>
        <v>#DIV/0!</v>
      </c>
      <c r="M107" s="202" t="e">
        <f t="shared" si="17"/>
        <v>#DIV/0!</v>
      </c>
      <c r="N107" s="202" t="e">
        <f t="shared" si="17"/>
        <v>#DIV/0!</v>
      </c>
      <c r="O107" s="202" t="e">
        <f t="shared" si="17"/>
        <v>#DIV/0!</v>
      </c>
      <c r="P107" s="202" t="e">
        <f t="shared" si="17"/>
        <v>#DIV/0!</v>
      </c>
      <c r="Q107" s="202" t="e">
        <f t="shared" si="17"/>
        <v>#DIV/0!</v>
      </c>
      <c r="R107" s="202" t="e">
        <f t="shared" si="17"/>
        <v>#DIV/0!</v>
      </c>
    </row>
    <row r="108" spans="1:18" x14ac:dyDescent="0.25">
      <c r="A108" s="113"/>
      <c r="D108" s="1" t="s">
        <v>251</v>
      </c>
      <c r="F108" s="202" t="e">
        <f t="shared" si="17"/>
        <v>#DIV/0!</v>
      </c>
      <c r="G108" s="202" t="e">
        <f t="shared" si="17"/>
        <v>#DIV/0!</v>
      </c>
      <c r="H108" s="202" t="e">
        <f t="shared" si="17"/>
        <v>#DIV/0!</v>
      </c>
      <c r="I108" s="202" t="e">
        <f t="shared" si="17"/>
        <v>#DIV/0!</v>
      </c>
      <c r="J108" s="202" t="e">
        <f t="shared" si="17"/>
        <v>#DIV/0!</v>
      </c>
      <c r="K108" s="202" t="e">
        <f t="shared" si="17"/>
        <v>#DIV/0!</v>
      </c>
      <c r="L108" s="202" t="e">
        <f t="shared" si="17"/>
        <v>#DIV/0!</v>
      </c>
      <c r="M108" s="202" t="e">
        <f t="shared" si="17"/>
        <v>#DIV/0!</v>
      </c>
      <c r="N108" s="202" t="e">
        <f t="shared" si="17"/>
        <v>#DIV/0!</v>
      </c>
      <c r="O108" s="202" t="e">
        <f t="shared" si="17"/>
        <v>#DIV/0!</v>
      </c>
      <c r="P108" s="202" t="e">
        <f t="shared" si="17"/>
        <v>#DIV/0!</v>
      </c>
      <c r="Q108" s="202" t="e">
        <f t="shared" si="17"/>
        <v>#DIV/0!</v>
      </c>
      <c r="R108" s="202" t="e">
        <f t="shared" si="17"/>
        <v>#DIV/0!</v>
      </c>
    </row>
    <row r="109" spans="1:18" x14ac:dyDescent="0.25">
      <c r="A109" s="113"/>
      <c r="D109" s="1" t="s">
        <v>252</v>
      </c>
      <c r="F109" s="202" t="e">
        <f t="shared" si="17"/>
        <v>#DIV/0!</v>
      </c>
      <c r="G109" s="202" t="e">
        <f t="shared" si="17"/>
        <v>#DIV/0!</v>
      </c>
      <c r="H109" s="202" t="e">
        <f t="shared" si="17"/>
        <v>#DIV/0!</v>
      </c>
      <c r="I109" s="202" t="e">
        <f t="shared" si="17"/>
        <v>#DIV/0!</v>
      </c>
      <c r="J109" s="202" t="e">
        <f t="shared" si="17"/>
        <v>#DIV/0!</v>
      </c>
      <c r="K109" s="202" t="e">
        <f t="shared" si="17"/>
        <v>#DIV/0!</v>
      </c>
      <c r="L109" s="202" t="e">
        <f t="shared" si="17"/>
        <v>#DIV/0!</v>
      </c>
      <c r="M109" s="202" t="e">
        <f t="shared" si="17"/>
        <v>#DIV/0!</v>
      </c>
      <c r="N109" s="202" t="e">
        <f t="shared" si="17"/>
        <v>#DIV/0!</v>
      </c>
      <c r="O109" s="202" t="e">
        <f t="shared" si="17"/>
        <v>#DIV/0!</v>
      </c>
      <c r="P109" s="202" t="e">
        <f t="shared" si="17"/>
        <v>#DIV/0!</v>
      </c>
      <c r="Q109" s="202" t="e">
        <f t="shared" si="17"/>
        <v>#DIV/0!</v>
      </c>
      <c r="R109" s="202" t="e">
        <f t="shared" si="17"/>
        <v>#DIV/0!</v>
      </c>
    </row>
    <row r="110" spans="1:18" x14ac:dyDescent="0.25">
      <c r="A110" s="113"/>
      <c r="D110" s="1" t="s">
        <v>253</v>
      </c>
      <c r="F110" s="202" t="e">
        <f t="shared" si="17"/>
        <v>#DIV/0!</v>
      </c>
      <c r="G110" s="202" t="e">
        <f t="shared" si="17"/>
        <v>#DIV/0!</v>
      </c>
      <c r="H110" s="202" t="e">
        <f t="shared" si="17"/>
        <v>#DIV/0!</v>
      </c>
      <c r="I110" s="202" t="e">
        <f t="shared" si="17"/>
        <v>#DIV/0!</v>
      </c>
      <c r="J110" s="202" t="e">
        <f t="shared" si="17"/>
        <v>#DIV/0!</v>
      </c>
      <c r="K110" s="202" t="e">
        <f t="shared" si="17"/>
        <v>#DIV/0!</v>
      </c>
      <c r="L110" s="202" t="e">
        <f t="shared" si="17"/>
        <v>#DIV/0!</v>
      </c>
      <c r="M110" s="202" t="e">
        <f t="shared" si="17"/>
        <v>#DIV/0!</v>
      </c>
      <c r="N110" s="202" t="e">
        <f t="shared" si="17"/>
        <v>#DIV/0!</v>
      </c>
      <c r="O110" s="202" t="e">
        <f t="shared" si="17"/>
        <v>#DIV/0!</v>
      </c>
      <c r="P110" s="202" t="e">
        <f t="shared" si="17"/>
        <v>#DIV/0!</v>
      </c>
      <c r="Q110" s="202" t="e">
        <f t="shared" si="17"/>
        <v>#DIV/0!</v>
      </c>
      <c r="R110" s="202" t="e">
        <f t="shared" si="17"/>
        <v>#DIV/0!</v>
      </c>
    </row>
    <row r="111" spans="1:18" x14ac:dyDescent="0.25">
      <c r="A111" s="113"/>
    </row>
    <row r="112" spans="1:18" x14ac:dyDescent="0.25">
      <c r="A112" s="113"/>
      <c r="D112" s="201" t="s">
        <v>472</v>
      </c>
    </row>
    <row r="113" spans="1:18" x14ac:dyDescent="0.25">
      <c r="A113" s="113"/>
      <c r="D113" s="1" t="s">
        <v>254</v>
      </c>
      <c r="F113" s="202" t="e">
        <f>F54/F$61</f>
        <v>#DIV/0!</v>
      </c>
      <c r="G113" s="202" t="e">
        <f t="shared" ref="G113:R113" si="18">G54/G$61</f>
        <v>#DIV/0!</v>
      </c>
      <c r="H113" s="202" t="e">
        <f t="shared" si="18"/>
        <v>#DIV/0!</v>
      </c>
      <c r="I113" s="202" t="e">
        <f t="shared" si="18"/>
        <v>#DIV/0!</v>
      </c>
      <c r="J113" s="202" t="e">
        <f t="shared" si="18"/>
        <v>#DIV/0!</v>
      </c>
      <c r="K113" s="202" t="e">
        <f t="shared" si="18"/>
        <v>#DIV/0!</v>
      </c>
      <c r="L113" s="202" t="e">
        <f t="shared" si="18"/>
        <v>#DIV/0!</v>
      </c>
      <c r="M113" s="202" t="e">
        <f t="shared" si="18"/>
        <v>#DIV/0!</v>
      </c>
      <c r="N113" s="202" t="e">
        <f t="shared" si="18"/>
        <v>#DIV/0!</v>
      </c>
      <c r="O113" s="202" t="e">
        <f t="shared" si="18"/>
        <v>#DIV/0!</v>
      </c>
      <c r="P113" s="202" t="e">
        <f t="shared" si="18"/>
        <v>#DIV/0!</v>
      </c>
      <c r="Q113" s="202" t="e">
        <f t="shared" si="18"/>
        <v>#DIV/0!</v>
      </c>
      <c r="R113" s="202" t="e">
        <f t="shared" si="18"/>
        <v>#DIV/0!</v>
      </c>
    </row>
    <row r="114" spans="1:18" x14ac:dyDescent="0.25">
      <c r="A114" s="113"/>
      <c r="D114" s="1" t="s">
        <v>457</v>
      </c>
      <c r="F114" s="202" t="e">
        <f t="shared" ref="F114:R119" si="19">F55/F$61</f>
        <v>#DIV/0!</v>
      </c>
      <c r="G114" s="202" t="e">
        <f t="shared" si="19"/>
        <v>#DIV/0!</v>
      </c>
      <c r="H114" s="202" t="e">
        <f t="shared" si="19"/>
        <v>#DIV/0!</v>
      </c>
      <c r="I114" s="202" t="e">
        <f t="shared" si="19"/>
        <v>#DIV/0!</v>
      </c>
      <c r="J114" s="202" t="e">
        <f t="shared" si="19"/>
        <v>#DIV/0!</v>
      </c>
      <c r="K114" s="202" t="e">
        <f t="shared" si="19"/>
        <v>#DIV/0!</v>
      </c>
      <c r="L114" s="202" t="e">
        <f t="shared" si="19"/>
        <v>#DIV/0!</v>
      </c>
      <c r="M114" s="202" t="e">
        <f t="shared" si="19"/>
        <v>#DIV/0!</v>
      </c>
      <c r="N114" s="202" t="e">
        <f t="shared" si="19"/>
        <v>#DIV/0!</v>
      </c>
      <c r="O114" s="202" t="e">
        <f t="shared" si="19"/>
        <v>#DIV/0!</v>
      </c>
      <c r="P114" s="202" t="e">
        <f t="shared" si="19"/>
        <v>#DIV/0!</v>
      </c>
      <c r="Q114" s="202" t="e">
        <f t="shared" si="19"/>
        <v>#DIV/0!</v>
      </c>
      <c r="R114" s="202" t="e">
        <f t="shared" si="19"/>
        <v>#DIV/0!</v>
      </c>
    </row>
    <row r="115" spans="1:18" x14ac:dyDescent="0.25">
      <c r="A115" s="113"/>
      <c r="D115" s="1" t="s">
        <v>458</v>
      </c>
      <c r="F115" s="202" t="e">
        <f t="shared" si="19"/>
        <v>#DIV/0!</v>
      </c>
      <c r="G115" s="202" t="e">
        <f t="shared" si="19"/>
        <v>#DIV/0!</v>
      </c>
      <c r="H115" s="202" t="e">
        <f t="shared" si="19"/>
        <v>#DIV/0!</v>
      </c>
      <c r="I115" s="202" t="e">
        <f t="shared" si="19"/>
        <v>#DIV/0!</v>
      </c>
      <c r="J115" s="202" t="e">
        <f t="shared" si="19"/>
        <v>#DIV/0!</v>
      </c>
      <c r="K115" s="202" t="e">
        <f t="shared" si="19"/>
        <v>#DIV/0!</v>
      </c>
      <c r="L115" s="202" t="e">
        <f t="shared" si="19"/>
        <v>#DIV/0!</v>
      </c>
      <c r="M115" s="202" t="e">
        <f t="shared" si="19"/>
        <v>#DIV/0!</v>
      </c>
      <c r="N115" s="202" t="e">
        <f t="shared" si="19"/>
        <v>#DIV/0!</v>
      </c>
      <c r="O115" s="202" t="e">
        <f t="shared" si="19"/>
        <v>#DIV/0!</v>
      </c>
      <c r="P115" s="202" t="e">
        <f t="shared" si="19"/>
        <v>#DIV/0!</v>
      </c>
      <c r="Q115" s="202" t="e">
        <f t="shared" si="19"/>
        <v>#DIV/0!</v>
      </c>
      <c r="R115" s="202" t="e">
        <f t="shared" si="19"/>
        <v>#DIV/0!</v>
      </c>
    </row>
    <row r="116" spans="1:18" x14ac:dyDescent="0.25">
      <c r="A116" s="113"/>
      <c r="D116" s="1" t="s">
        <v>250</v>
      </c>
      <c r="F116" s="202" t="e">
        <f t="shared" si="19"/>
        <v>#DIV/0!</v>
      </c>
      <c r="G116" s="202" t="e">
        <f t="shared" si="19"/>
        <v>#DIV/0!</v>
      </c>
      <c r="H116" s="202" t="e">
        <f t="shared" si="19"/>
        <v>#DIV/0!</v>
      </c>
      <c r="I116" s="202" t="e">
        <f t="shared" si="19"/>
        <v>#DIV/0!</v>
      </c>
      <c r="J116" s="202" t="e">
        <f t="shared" si="19"/>
        <v>#DIV/0!</v>
      </c>
      <c r="K116" s="202" t="e">
        <f t="shared" si="19"/>
        <v>#DIV/0!</v>
      </c>
      <c r="L116" s="202" t="e">
        <f t="shared" si="19"/>
        <v>#DIV/0!</v>
      </c>
      <c r="M116" s="202" t="e">
        <f t="shared" si="19"/>
        <v>#DIV/0!</v>
      </c>
      <c r="N116" s="202" t="e">
        <f t="shared" si="19"/>
        <v>#DIV/0!</v>
      </c>
      <c r="O116" s="202" t="e">
        <f t="shared" si="19"/>
        <v>#DIV/0!</v>
      </c>
      <c r="P116" s="202" t="e">
        <f t="shared" si="19"/>
        <v>#DIV/0!</v>
      </c>
      <c r="Q116" s="202" t="e">
        <f t="shared" si="19"/>
        <v>#DIV/0!</v>
      </c>
      <c r="R116" s="202" t="e">
        <f t="shared" si="19"/>
        <v>#DIV/0!</v>
      </c>
    </row>
    <row r="117" spans="1:18" x14ac:dyDescent="0.25">
      <c r="A117" s="113"/>
      <c r="D117" s="1" t="s">
        <v>251</v>
      </c>
      <c r="F117" s="202" t="e">
        <f t="shared" si="19"/>
        <v>#DIV/0!</v>
      </c>
      <c r="G117" s="202" t="e">
        <f t="shared" si="19"/>
        <v>#DIV/0!</v>
      </c>
      <c r="H117" s="202" t="e">
        <f t="shared" si="19"/>
        <v>#DIV/0!</v>
      </c>
      <c r="I117" s="202" t="e">
        <f t="shared" si="19"/>
        <v>#DIV/0!</v>
      </c>
      <c r="J117" s="202" t="e">
        <f t="shared" si="19"/>
        <v>#DIV/0!</v>
      </c>
      <c r="K117" s="202" t="e">
        <f t="shared" si="19"/>
        <v>#DIV/0!</v>
      </c>
      <c r="L117" s="202" t="e">
        <f t="shared" si="19"/>
        <v>#DIV/0!</v>
      </c>
      <c r="M117" s="202" t="e">
        <f t="shared" si="19"/>
        <v>#DIV/0!</v>
      </c>
      <c r="N117" s="202" t="e">
        <f t="shared" si="19"/>
        <v>#DIV/0!</v>
      </c>
      <c r="O117" s="202" t="e">
        <f t="shared" si="19"/>
        <v>#DIV/0!</v>
      </c>
      <c r="P117" s="202" t="e">
        <f t="shared" si="19"/>
        <v>#DIV/0!</v>
      </c>
      <c r="Q117" s="202" t="e">
        <f t="shared" si="19"/>
        <v>#DIV/0!</v>
      </c>
      <c r="R117" s="202" t="e">
        <f t="shared" si="19"/>
        <v>#DIV/0!</v>
      </c>
    </row>
    <row r="118" spans="1:18" x14ac:dyDescent="0.25">
      <c r="A118" s="113"/>
      <c r="D118" s="1" t="s">
        <v>252</v>
      </c>
      <c r="F118" s="202" t="e">
        <f t="shared" si="19"/>
        <v>#DIV/0!</v>
      </c>
      <c r="G118" s="202" t="e">
        <f t="shared" si="19"/>
        <v>#DIV/0!</v>
      </c>
      <c r="H118" s="202" t="e">
        <f t="shared" si="19"/>
        <v>#DIV/0!</v>
      </c>
      <c r="I118" s="202" t="e">
        <f t="shared" si="19"/>
        <v>#DIV/0!</v>
      </c>
      <c r="J118" s="202" t="e">
        <f t="shared" si="19"/>
        <v>#DIV/0!</v>
      </c>
      <c r="K118" s="202" t="e">
        <f t="shared" si="19"/>
        <v>#DIV/0!</v>
      </c>
      <c r="L118" s="202" t="e">
        <f t="shared" si="19"/>
        <v>#DIV/0!</v>
      </c>
      <c r="M118" s="202" t="e">
        <f t="shared" si="19"/>
        <v>#DIV/0!</v>
      </c>
      <c r="N118" s="202" t="e">
        <f t="shared" si="19"/>
        <v>#DIV/0!</v>
      </c>
      <c r="O118" s="202" t="e">
        <f t="shared" si="19"/>
        <v>#DIV/0!</v>
      </c>
      <c r="P118" s="202" t="e">
        <f t="shared" si="19"/>
        <v>#DIV/0!</v>
      </c>
      <c r="Q118" s="202" t="e">
        <f t="shared" si="19"/>
        <v>#DIV/0!</v>
      </c>
      <c r="R118" s="202" t="e">
        <f t="shared" si="19"/>
        <v>#DIV/0!</v>
      </c>
    </row>
    <row r="119" spans="1:18" x14ac:dyDescent="0.25">
      <c r="A119" s="113"/>
      <c r="D119" s="1" t="s">
        <v>253</v>
      </c>
      <c r="F119" s="202" t="e">
        <f t="shared" si="19"/>
        <v>#DIV/0!</v>
      </c>
      <c r="G119" s="202" t="e">
        <f t="shared" si="19"/>
        <v>#DIV/0!</v>
      </c>
      <c r="H119" s="202" t="e">
        <f t="shared" si="19"/>
        <v>#DIV/0!</v>
      </c>
      <c r="I119" s="202" t="e">
        <f t="shared" si="19"/>
        <v>#DIV/0!</v>
      </c>
      <c r="J119" s="202" t="e">
        <f t="shared" si="19"/>
        <v>#DIV/0!</v>
      </c>
      <c r="K119" s="202" t="e">
        <f t="shared" si="19"/>
        <v>#DIV/0!</v>
      </c>
      <c r="L119" s="202" t="e">
        <f t="shared" si="19"/>
        <v>#DIV/0!</v>
      </c>
      <c r="M119" s="202" t="e">
        <f t="shared" si="19"/>
        <v>#DIV/0!</v>
      </c>
      <c r="N119" s="202" t="e">
        <f t="shared" si="19"/>
        <v>#DIV/0!</v>
      </c>
      <c r="O119" s="202" t="e">
        <f t="shared" si="19"/>
        <v>#DIV/0!</v>
      </c>
      <c r="P119" s="202" t="e">
        <f t="shared" si="19"/>
        <v>#DIV/0!</v>
      </c>
      <c r="Q119" s="202" t="e">
        <f t="shared" si="19"/>
        <v>#DIV/0!</v>
      </c>
      <c r="R119" s="202" t="e">
        <f t="shared" si="19"/>
        <v>#DIV/0!</v>
      </c>
    </row>
    <row r="120" spans="1:18" x14ac:dyDescent="0.25">
      <c r="A120" s="113"/>
    </row>
    <row r="121" spans="1:18" x14ac:dyDescent="0.25">
      <c r="A121" s="113"/>
      <c r="D121" s="201" t="s">
        <v>473</v>
      </c>
    </row>
    <row r="122" spans="1:18" x14ac:dyDescent="0.25">
      <c r="A122" s="113"/>
      <c r="D122" s="1" t="s">
        <v>254</v>
      </c>
      <c r="F122" s="202" t="e">
        <f>F64/F$71</f>
        <v>#DIV/0!</v>
      </c>
      <c r="G122" s="202" t="e">
        <f t="shared" ref="G122:R122" si="20">G64/G$71</f>
        <v>#DIV/0!</v>
      </c>
      <c r="H122" s="202" t="e">
        <f t="shared" si="20"/>
        <v>#DIV/0!</v>
      </c>
      <c r="I122" s="202" t="e">
        <f t="shared" si="20"/>
        <v>#DIV/0!</v>
      </c>
      <c r="J122" s="202" t="e">
        <f t="shared" si="20"/>
        <v>#DIV/0!</v>
      </c>
      <c r="K122" s="202" t="e">
        <f t="shared" si="20"/>
        <v>#DIV/0!</v>
      </c>
      <c r="L122" s="202" t="e">
        <f t="shared" si="20"/>
        <v>#DIV/0!</v>
      </c>
      <c r="M122" s="202" t="e">
        <f t="shared" si="20"/>
        <v>#DIV/0!</v>
      </c>
      <c r="N122" s="202" t="e">
        <f t="shared" si="20"/>
        <v>#DIV/0!</v>
      </c>
      <c r="O122" s="202" t="e">
        <f t="shared" si="20"/>
        <v>#DIV/0!</v>
      </c>
      <c r="P122" s="202" t="e">
        <f t="shared" si="20"/>
        <v>#DIV/0!</v>
      </c>
      <c r="Q122" s="202" t="e">
        <f t="shared" si="20"/>
        <v>#DIV/0!</v>
      </c>
      <c r="R122" s="202" t="e">
        <f t="shared" si="20"/>
        <v>#DIV/0!</v>
      </c>
    </row>
    <row r="123" spans="1:18" x14ac:dyDescent="0.25">
      <c r="A123" s="113"/>
      <c r="D123" s="1" t="s">
        <v>457</v>
      </c>
      <c r="F123" s="202" t="e">
        <f t="shared" ref="F123:R128" si="21">F65/F$71</f>
        <v>#DIV/0!</v>
      </c>
      <c r="G123" s="202" t="e">
        <f t="shared" si="21"/>
        <v>#DIV/0!</v>
      </c>
      <c r="H123" s="202" t="e">
        <f t="shared" si="21"/>
        <v>#DIV/0!</v>
      </c>
      <c r="I123" s="202" t="e">
        <f t="shared" si="21"/>
        <v>#DIV/0!</v>
      </c>
      <c r="J123" s="202" t="e">
        <f t="shared" si="21"/>
        <v>#DIV/0!</v>
      </c>
      <c r="K123" s="202" t="e">
        <f t="shared" si="21"/>
        <v>#DIV/0!</v>
      </c>
      <c r="L123" s="202" t="e">
        <f t="shared" si="21"/>
        <v>#DIV/0!</v>
      </c>
      <c r="M123" s="202" t="e">
        <f t="shared" si="21"/>
        <v>#DIV/0!</v>
      </c>
      <c r="N123" s="202" t="e">
        <f t="shared" si="21"/>
        <v>#DIV/0!</v>
      </c>
      <c r="O123" s="202" t="e">
        <f t="shared" si="21"/>
        <v>#DIV/0!</v>
      </c>
      <c r="P123" s="202" t="e">
        <f t="shared" si="21"/>
        <v>#DIV/0!</v>
      </c>
      <c r="Q123" s="202" t="e">
        <f t="shared" si="21"/>
        <v>#DIV/0!</v>
      </c>
      <c r="R123" s="202" t="e">
        <f t="shared" si="21"/>
        <v>#DIV/0!</v>
      </c>
    </row>
    <row r="124" spans="1:18" x14ac:dyDescent="0.25">
      <c r="A124" s="113"/>
      <c r="D124" s="1" t="s">
        <v>458</v>
      </c>
      <c r="F124" s="202" t="e">
        <f t="shared" si="21"/>
        <v>#DIV/0!</v>
      </c>
      <c r="G124" s="202" t="e">
        <f t="shared" si="21"/>
        <v>#DIV/0!</v>
      </c>
      <c r="H124" s="202" t="e">
        <f t="shared" si="21"/>
        <v>#DIV/0!</v>
      </c>
      <c r="I124" s="202" t="e">
        <f t="shared" si="21"/>
        <v>#DIV/0!</v>
      </c>
      <c r="J124" s="202" t="e">
        <f t="shared" si="21"/>
        <v>#DIV/0!</v>
      </c>
      <c r="K124" s="202" t="e">
        <f t="shared" si="21"/>
        <v>#DIV/0!</v>
      </c>
      <c r="L124" s="202" t="e">
        <f t="shared" si="21"/>
        <v>#DIV/0!</v>
      </c>
      <c r="M124" s="202" t="e">
        <f t="shared" si="21"/>
        <v>#DIV/0!</v>
      </c>
      <c r="N124" s="202" t="e">
        <f t="shared" si="21"/>
        <v>#DIV/0!</v>
      </c>
      <c r="O124" s="202" t="e">
        <f t="shared" si="21"/>
        <v>#DIV/0!</v>
      </c>
      <c r="P124" s="202" t="e">
        <f t="shared" si="21"/>
        <v>#DIV/0!</v>
      </c>
      <c r="Q124" s="202" t="e">
        <f t="shared" si="21"/>
        <v>#DIV/0!</v>
      </c>
      <c r="R124" s="202" t="e">
        <f t="shared" si="21"/>
        <v>#DIV/0!</v>
      </c>
    </row>
    <row r="125" spans="1:18" x14ac:dyDescent="0.25">
      <c r="A125" s="113"/>
      <c r="D125" s="1" t="s">
        <v>250</v>
      </c>
      <c r="F125" s="202" t="e">
        <f t="shared" si="21"/>
        <v>#DIV/0!</v>
      </c>
      <c r="G125" s="202" t="e">
        <f t="shared" si="21"/>
        <v>#DIV/0!</v>
      </c>
      <c r="H125" s="202" t="e">
        <f t="shared" si="21"/>
        <v>#DIV/0!</v>
      </c>
      <c r="I125" s="202" t="e">
        <f t="shared" si="21"/>
        <v>#DIV/0!</v>
      </c>
      <c r="J125" s="202" t="e">
        <f t="shared" si="21"/>
        <v>#DIV/0!</v>
      </c>
      <c r="K125" s="202" t="e">
        <f t="shared" si="21"/>
        <v>#DIV/0!</v>
      </c>
      <c r="L125" s="202" t="e">
        <f t="shared" si="21"/>
        <v>#DIV/0!</v>
      </c>
      <c r="M125" s="202" t="e">
        <f t="shared" si="21"/>
        <v>#DIV/0!</v>
      </c>
      <c r="N125" s="202" t="e">
        <f t="shared" si="21"/>
        <v>#DIV/0!</v>
      </c>
      <c r="O125" s="202" t="e">
        <f t="shared" si="21"/>
        <v>#DIV/0!</v>
      </c>
      <c r="P125" s="202" t="e">
        <f t="shared" si="21"/>
        <v>#DIV/0!</v>
      </c>
      <c r="Q125" s="202" t="e">
        <f t="shared" si="21"/>
        <v>#DIV/0!</v>
      </c>
      <c r="R125" s="202" t="e">
        <f t="shared" si="21"/>
        <v>#DIV/0!</v>
      </c>
    </row>
    <row r="126" spans="1:18" x14ac:dyDescent="0.25">
      <c r="A126" s="113"/>
      <c r="D126" s="1" t="s">
        <v>251</v>
      </c>
      <c r="F126" s="202" t="e">
        <f t="shared" si="21"/>
        <v>#DIV/0!</v>
      </c>
      <c r="G126" s="202" t="e">
        <f t="shared" si="21"/>
        <v>#DIV/0!</v>
      </c>
      <c r="H126" s="202" t="e">
        <f t="shared" si="21"/>
        <v>#DIV/0!</v>
      </c>
      <c r="I126" s="202" t="e">
        <f t="shared" si="21"/>
        <v>#DIV/0!</v>
      </c>
      <c r="J126" s="202" t="e">
        <f t="shared" si="21"/>
        <v>#DIV/0!</v>
      </c>
      <c r="K126" s="202" t="e">
        <f t="shared" si="21"/>
        <v>#DIV/0!</v>
      </c>
      <c r="L126" s="202" t="e">
        <f t="shared" si="21"/>
        <v>#DIV/0!</v>
      </c>
      <c r="M126" s="202" t="e">
        <f t="shared" si="21"/>
        <v>#DIV/0!</v>
      </c>
      <c r="N126" s="202" t="e">
        <f t="shared" si="21"/>
        <v>#DIV/0!</v>
      </c>
      <c r="O126" s="202" t="e">
        <f t="shared" si="21"/>
        <v>#DIV/0!</v>
      </c>
      <c r="P126" s="202" t="e">
        <f t="shared" si="21"/>
        <v>#DIV/0!</v>
      </c>
      <c r="Q126" s="202" t="e">
        <f t="shared" si="21"/>
        <v>#DIV/0!</v>
      </c>
      <c r="R126" s="202" t="e">
        <f t="shared" si="21"/>
        <v>#DIV/0!</v>
      </c>
    </row>
    <row r="127" spans="1:18" x14ac:dyDescent="0.25">
      <c r="A127" s="113"/>
      <c r="D127" s="1" t="s">
        <v>252</v>
      </c>
      <c r="F127" s="202" t="e">
        <f t="shared" si="21"/>
        <v>#DIV/0!</v>
      </c>
      <c r="G127" s="202" t="e">
        <f t="shared" si="21"/>
        <v>#DIV/0!</v>
      </c>
      <c r="H127" s="202" t="e">
        <f t="shared" si="21"/>
        <v>#DIV/0!</v>
      </c>
      <c r="I127" s="202" t="e">
        <f t="shared" si="21"/>
        <v>#DIV/0!</v>
      </c>
      <c r="J127" s="202" t="e">
        <f t="shared" si="21"/>
        <v>#DIV/0!</v>
      </c>
      <c r="K127" s="202" t="e">
        <f t="shared" si="21"/>
        <v>#DIV/0!</v>
      </c>
      <c r="L127" s="202" t="e">
        <f t="shared" si="21"/>
        <v>#DIV/0!</v>
      </c>
      <c r="M127" s="202" t="e">
        <f t="shared" si="21"/>
        <v>#DIV/0!</v>
      </c>
      <c r="N127" s="202" t="e">
        <f t="shared" si="21"/>
        <v>#DIV/0!</v>
      </c>
      <c r="O127" s="202" t="e">
        <f t="shared" si="21"/>
        <v>#DIV/0!</v>
      </c>
      <c r="P127" s="202" t="e">
        <f t="shared" si="21"/>
        <v>#DIV/0!</v>
      </c>
      <c r="Q127" s="202" t="e">
        <f t="shared" si="21"/>
        <v>#DIV/0!</v>
      </c>
      <c r="R127" s="202" t="e">
        <f t="shared" si="21"/>
        <v>#DIV/0!</v>
      </c>
    </row>
    <row r="128" spans="1:18" x14ac:dyDescent="0.25">
      <c r="A128" s="113"/>
      <c r="D128" s="1" t="s">
        <v>253</v>
      </c>
      <c r="F128" s="202" t="e">
        <f t="shared" si="21"/>
        <v>#DIV/0!</v>
      </c>
      <c r="G128" s="202" t="e">
        <f t="shared" si="21"/>
        <v>#DIV/0!</v>
      </c>
      <c r="H128" s="202" t="e">
        <f t="shared" si="21"/>
        <v>#DIV/0!</v>
      </c>
      <c r="I128" s="202" t="e">
        <f t="shared" si="21"/>
        <v>#DIV/0!</v>
      </c>
      <c r="J128" s="202" t="e">
        <f t="shared" si="21"/>
        <v>#DIV/0!</v>
      </c>
      <c r="K128" s="202" t="e">
        <f t="shared" si="21"/>
        <v>#DIV/0!</v>
      </c>
      <c r="L128" s="202" t="e">
        <f t="shared" si="21"/>
        <v>#DIV/0!</v>
      </c>
      <c r="M128" s="202" t="e">
        <f t="shared" si="21"/>
        <v>#DIV/0!</v>
      </c>
      <c r="N128" s="202" t="e">
        <f t="shared" si="21"/>
        <v>#DIV/0!</v>
      </c>
      <c r="O128" s="202" t="e">
        <f t="shared" si="21"/>
        <v>#DIV/0!</v>
      </c>
      <c r="P128" s="202" t="e">
        <f t="shared" si="21"/>
        <v>#DIV/0!</v>
      </c>
      <c r="Q128" s="202" t="e">
        <f t="shared" si="21"/>
        <v>#DIV/0!</v>
      </c>
      <c r="R128" s="202" t="e">
        <f t="shared" si="21"/>
        <v>#DIV/0!</v>
      </c>
    </row>
    <row r="129" spans="1:18" x14ac:dyDescent="0.25">
      <c r="A129" s="113"/>
    </row>
    <row r="130" spans="1:18" x14ac:dyDescent="0.25">
      <c r="A130" s="113"/>
      <c r="D130" s="201" t="s">
        <v>438</v>
      </c>
      <c r="F130" s="202" t="str">
        <f ca="1">ADDRESS(CELL("row",DISPUTES_Total!F27),CELL("col",DISPUTES_Total!F27))</f>
        <v>$F$27</v>
      </c>
      <c r="G130" s="202" t="str">
        <f ca="1">ADDRESS(CELL("row",DISPUTES_Total!G27),CELL("col",DISPUTES_Total!G27))</f>
        <v>$G$27</v>
      </c>
      <c r="H130" s="202" t="str">
        <f ca="1">ADDRESS(CELL("row",DISPUTES_Total!H27),CELL("col",DISPUTES_Total!H27))</f>
        <v>$H$27</v>
      </c>
      <c r="I130" s="202" t="str">
        <f ca="1">ADDRESS(CELL("row",DISPUTES_Total!I27),CELL("col",DISPUTES_Total!I27))</f>
        <v>$I$27</v>
      </c>
      <c r="J130" s="202" t="str">
        <f ca="1">ADDRESS(CELL("row",DISPUTES_Total!J27),CELL("col",DISPUTES_Total!J27))</f>
        <v>$J$27</v>
      </c>
      <c r="K130" s="202" t="str">
        <f ca="1">ADDRESS(CELL("row",DISPUTES_Total!K27),CELL("col",DISPUTES_Total!K27))</f>
        <v>$K$27</v>
      </c>
      <c r="L130" s="202" t="str">
        <f ca="1">ADDRESS(CELL("row",DISPUTES_Total!L27),CELL("col",DISPUTES_Total!L27))</f>
        <v>$L$27</v>
      </c>
      <c r="M130" s="202" t="str">
        <f ca="1">ADDRESS(CELL("row",DISPUTES_Total!M27),CELL("col",DISPUTES_Total!M27))</f>
        <v>$M$27</v>
      </c>
      <c r="N130" s="202" t="str">
        <f ca="1">ADDRESS(CELL("row",DISPUTES_Total!N27),CELL("col",DISPUTES_Total!N27))</f>
        <v>$N$27</v>
      </c>
      <c r="O130" s="202" t="str">
        <f ca="1">ADDRESS(CELL("row",DISPUTES_Total!O27),CELL("col",DISPUTES_Total!O27))</f>
        <v>$O$27</v>
      </c>
      <c r="P130" s="202" t="str">
        <f ca="1">ADDRESS(CELL("row",DISPUTES_Total!P27),CELL("col",DISPUTES_Total!P27))</f>
        <v>$P$27</v>
      </c>
      <c r="Q130" s="202" t="str">
        <f ca="1">ADDRESS(CELL("row",DISPUTES_Total!Q27),CELL("col",DISPUTES_Total!Q27))</f>
        <v>$Q$27</v>
      </c>
      <c r="R130" s="202" t="str">
        <f ca="1">ADDRESS(CELL("row",DISPUTES_Total!R27),CELL("col",DISPUTES_Total!R27))</f>
        <v>$R$27</v>
      </c>
    </row>
    <row r="131" spans="1:18" x14ac:dyDescent="0.25">
      <c r="A131" s="113"/>
      <c r="D131" s="1" t="s">
        <v>474</v>
      </c>
      <c r="F131" s="210">
        <f ca="1">INDIRECT($A$4&amp;"!"&amp;F130)</f>
        <v>0</v>
      </c>
      <c r="G131" s="210">
        <f t="shared" ref="G131:R131" ca="1" si="22">INDIRECT($A$4&amp;"!"&amp;G130)</f>
        <v>0</v>
      </c>
      <c r="H131" s="210">
        <f t="shared" ca="1" si="22"/>
        <v>0</v>
      </c>
      <c r="I131" s="210">
        <f t="shared" ca="1" si="22"/>
        <v>0</v>
      </c>
      <c r="J131" s="210">
        <f t="shared" ca="1" si="22"/>
        <v>0</v>
      </c>
      <c r="K131" s="210">
        <f t="shared" ca="1" si="22"/>
        <v>0</v>
      </c>
      <c r="L131" s="210">
        <f t="shared" ca="1" si="22"/>
        <v>0</v>
      </c>
      <c r="M131" s="210">
        <f t="shared" ca="1" si="22"/>
        <v>0</v>
      </c>
      <c r="N131" s="210">
        <f t="shared" ca="1" si="22"/>
        <v>0</v>
      </c>
      <c r="O131" s="210">
        <f t="shared" ca="1" si="22"/>
        <v>0</v>
      </c>
      <c r="P131" s="210">
        <f t="shared" ca="1" si="22"/>
        <v>0</v>
      </c>
      <c r="Q131" s="210">
        <f t="shared" ca="1" si="22"/>
        <v>0</v>
      </c>
      <c r="R131" s="210">
        <f t="shared" ca="1" si="22"/>
        <v>0</v>
      </c>
    </row>
    <row r="132" spans="1:18" x14ac:dyDescent="0.25">
      <c r="A132" s="113"/>
      <c r="D132" s="1" t="s">
        <v>467</v>
      </c>
      <c r="F132" s="207" t="e">
        <f t="shared" ref="F132:R132" ca="1" si="23">2*(F20+F30+F40)/(F20+F30+F40+F131)-1</f>
        <v>#DIV/0!</v>
      </c>
      <c r="G132" s="207" t="e">
        <f t="shared" ca="1" si="23"/>
        <v>#DIV/0!</v>
      </c>
      <c r="H132" s="207" t="e">
        <f t="shared" ca="1" si="23"/>
        <v>#DIV/0!</v>
      </c>
      <c r="I132" s="207" t="e">
        <f t="shared" ca="1" si="23"/>
        <v>#DIV/0!</v>
      </c>
      <c r="J132" s="207" t="e">
        <f t="shared" ca="1" si="23"/>
        <v>#DIV/0!</v>
      </c>
      <c r="K132" s="207" t="e">
        <f t="shared" ca="1" si="23"/>
        <v>#DIV/0!</v>
      </c>
      <c r="L132" s="207" t="e">
        <f t="shared" ca="1" si="23"/>
        <v>#DIV/0!</v>
      </c>
      <c r="M132" s="207" t="e">
        <f t="shared" ca="1" si="23"/>
        <v>#DIV/0!</v>
      </c>
      <c r="N132" s="207" t="e">
        <f t="shared" ca="1" si="23"/>
        <v>#DIV/0!</v>
      </c>
      <c r="O132" s="207" t="e">
        <f t="shared" ca="1" si="23"/>
        <v>#DIV/0!</v>
      </c>
      <c r="P132" s="207" t="e">
        <f t="shared" ca="1" si="23"/>
        <v>#DIV/0!</v>
      </c>
      <c r="Q132" s="207" t="e">
        <f t="shared" ca="1" si="23"/>
        <v>#DIV/0!</v>
      </c>
      <c r="R132" s="207" t="e">
        <f t="shared" ca="1" si="23"/>
        <v>#DIV/0!</v>
      </c>
    </row>
    <row r="133" spans="1:18" x14ac:dyDescent="0.25">
      <c r="A133" s="113"/>
      <c r="F133" s="207" t="str">
        <f ca="1">ADDRESS(CELL("row",DISPUTES_Total!F55),CELL("col",DISPUTES_Total!F55))</f>
        <v>$F$55</v>
      </c>
      <c r="G133" s="207" t="str">
        <f ca="1">ADDRESS(CELL("row",DISPUTES_Total!G55),CELL("col",DISPUTES_Total!G55))</f>
        <v>$G$55</v>
      </c>
      <c r="H133" s="207" t="str">
        <f ca="1">ADDRESS(CELL("row",DISPUTES_Total!H55),CELL("col",DISPUTES_Total!H55))</f>
        <v>$H$55</v>
      </c>
      <c r="I133" s="207" t="str">
        <f ca="1">ADDRESS(CELL("row",DISPUTES_Total!I55),CELL("col",DISPUTES_Total!I55))</f>
        <v>$I$55</v>
      </c>
      <c r="J133" s="207" t="str">
        <f ca="1">ADDRESS(CELL("row",DISPUTES_Total!J55),CELL("col",DISPUTES_Total!J55))</f>
        <v>$J$55</v>
      </c>
      <c r="K133" s="207" t="str">
        <f ca="1">ADDRESS(CELL("row",DISPUTES_Total!K55),CELL("col",DISPUTES_Total!K55))</f>
        <v>$K$55</v>
      </c>
      <c r="L133" s="207" t="str">
        <f ca="1">ADDRESS(CELL("row",DISPUTES_Total!L55),CELL("col",DISPUTES_Total!L55))</f>
        <v>$L$55</v>
      </c>
      <c r="M133" s="207" t="str">
        <f ca="1">ADDRESS(CELL("row",DISPUTES_Total!M55),CELL("col",DISPUTES_Total!M55))</f>
        <v>$M$55</v>
      </c>
      <c r="N133" s="207" t="str">
        <f ca="1">ADDRESS(CELL("row",DISPUTES_Total!N55),CELL("col",DISPUTES_Total!N55))</f>
        <v>$N$55</v>
      </c>
      <c r="O133" s="207" t="str">
        <f ca="1">ADDRESS(CELL("row",DISPUTES_Total!O55),CELL("col",DISPUTES_Total!O55))</f>
        <v>$O$55</v>
      </c>
      <c r="P133" s="207" t="str">
        <f ca="1">ADDRESS(CELL("row",DISPUTES_Total!P55),CELL("col",DISPUTES_Total!P55))</f>
        <v>$P$55</v>
      </c>
      <c r="Q133" s="207" t="str">
        <f ca="1">ADDRESS(CELL("row",DISPUTES_Total!Q55),CELL("col",DISPUTES_Total!Q55))</f>
        <v>$Q$55</v>
      </c>
      <c r="R133" s="207" t="str">
        <f ca="1">ADDRESS(CELL("row",DISPUTES_Total!R55),CELL("col",DISPUTES_Total!R55))</f>
        <v>$R$55</v>
      </c>
    </row>
    <row r="134" spans="1:18" x14ac:dyDescent="0.25">
      <c r="A134" s="113"/>
      <c r="D134" s="1" t="s">
        <v>475</v>
      </c>
      <c r="F134" s="210">
        <f ca="1">INDIRECT($A$4&amp;"!"&amp;F133)</f>
        <v>0</v>
      </c>
      <c r="G134" s="210">
        <f t="shared" ref="G134:R134" ca="1" si="24">INDIRECT($A$4&amp;"!"&amp;G133)</f>
        <v>0</v>
      </c>
      <c r="H134" s="210">
        <f t="shared" ca="1" si="24"/>
        <v>0</v>
      </c>
      <c r="I134" s="210">
        <f t="shared" ca="1" si="24"/>
        <v>0</v>
      </c>
      <c r="J134" s="210">
        <f t="shared" ca="1" si="24"/>
        <v>0</v>
      </c>
      <c r="K134" s="210">
        <f t="shared" ca="1" si="24"/>
        <v>0</v>
      </c>
      <c r="L134" s="210">
        <f t="shared" ca="1" si="24"/>
        <v>0</v>
      </c>
      <c r="M134" s="210">
        <f t="shared" ca="1" si="24"/>
        <v>0</v>
      </c>
      <c r="N134" s="210">
        <f t="shared" ca="1" si="24"/>
        <v>0</v>
      </c>
      <c r="O134" s="210">
        <f t="shared" ca="1" si="24"/>
        <v>0</v>
      </c>
      <c r="P134" s="210">
        <f t="shared" ca="1" si="24"/>
        <v>0</v>
      </c>
      <c r="Q134" s="210">
        <f t="shared" ca="1" si="24"/>
        <v>0</v>
      </c>
      <c r="R134" s="210">
        <f t="shared" ca="1" si="24"/>
        <v>0</v>
      </c>
    </row>
    <row r="135" spans="1:18" x14ac:dyDescent="0.25">
      <c r="A135" s="113"/>
      <c r="D135" s="1" t="s">
        <v>468</v>
      </c>
      <c r="F135" s="207" t="e">
        <f ca="1">2*(F51+F61+F71)/(F51+F61+F71+F134)-1</f>
        <v>#DIV/0!</v>
      </c>
      <c r="G135" s="207" t="e">
        <f t="shared" ref="G135:R135" ca="1" si="25">2*(G51+G61+G71)/(G51+G61+G71+G134)-1</f>
        <v>#DIV/0!</v>
      </c>
      <c r="H135" s="207" t="e">
        <f t="shared" ca="1" si="25"/>
        <v>#DIV/0!</v>
      </c>
      <c r="I135" s="207" t="e">
        <f t="shared" ca="1" si="25"/>
        <v>#DIV/0!</v>
      </c>
      <c r="J135" s="207" t="e">
        <f t="shared" ca="1" si="25"/>
        <v>#DIV/0!</v>
      </c>
      <c r="K135" s="207" t="e">
        <f t="shared" ca="1" si="25"/>
        <v>#DIV/0!</v>
      </c>
      <c r="L135" s="207" t="e">
        <f t="shared" ca="1" si="25"/>
        <v>#DIV/0!</v>
      </c>
      <c r="M135" s="207" t="e">
        <f t="shared" ca="1" si="25"/>
        <v>#DIV/0!</v>
      </c>
      <c r="N135" s="207" t="e">
        <f t="shared" ca="1" si="25"/>
        <v>#DIV/0!</v>
      </c>
      <c r="O135" s="207" t="e">
        <f t="shared" ca="1" si="25"/>
        <v>#DIV/0!</v>
      </c>
      <c r="P135" s="207" t="e">
        <f t="shared" ca="1" si="25"/>
        <v>#DIV/0!</v>
      </c>
      <c r="Q135" s="207" t="e">
        <f t="shared" ca="1" si="25"/>
        <v>#DIV/0!</v>
      </c>
      <c r="R135" s="207" t="e">
        <f t="shared" ca="1" si="25"/>
        <v>#DIV/0!</v>
      </c>
    </row>
    <row r="136" spans="1:18" x14ac:dyDescent="0.25">
      <c r="A136" s="113"/>
    </row>
    <row r="137" spans="1:18" x14ac:dyDescent="0.25">
      <c r="A137" s="113"/>
    </row>
    <row r="138" spans="1:18" x14ac:dyDescent="0.25">
      <c r="A138" s="113"/>
    </row>
    <row r="139" spans="1:18" x14ac:dyDescent="0.25">
      <c r="A139" s="113"/>
    </row>
    <row r="140" spans="1:18" x14ac:dyDescent="0.25">
      <c r="A140" s="113"/>
    </row>
    <row r="141" spans="1:18" x14ac:dyDescent="0.25">
      <c r="A141" s="113"/>
    </row>
    <row r="142" spans="1:18" x14ac:dyDescent="0.25">
      <c r="A142" s="113"/>
    </row>
    <row r="143" spans="1:18" x14ac:dyDescent="0.25">
      <c r="A143" s="113"/>
    </row>
    <row r="144" spans="1:18" x14ac:dyDescent="0.25">
      <c r="A144" s="113"/>
    </row>
    <row r="145" spans="1:1" x14ac:dyDescent="0.25">
      <c r="A145" s="113"/>
    </row>
    <row r="146" spans="1:1" x14ac:dyDescent="0.25">
      <c r="A146" s="113"/>
    </row>
    <row r="147" spans="1:1" x14ac:dyDescent="0.25">
      <c r="A147" s="113"/>
    </row>
    <row r="148" spans="1:1" x14ac:dyDescent="0.25">
      <c r="A148" s="113"/>
    </row>
    <row r="149" spans="1:1" x14ac:dyDescent="0.25">
      <c r="A149" s="113"/>
    </row>
    <row r="150" spans="1:1" x14ac:dyDescent="0.25">
      <c r="A150" s="113"/>
    </row>
    <row r="151" spans="1:1" x14ac:dyDescent="0.25">
      <c r="A151" s="113"/>
    </row>
    <row r="152" spans="1:1" x14ac:dyDescent="0.25">
      <c r="A152" s="113"/>
    </row>
    <row r="153" spans="1:1" x14ac:dyDescent="0.25">
      <c r="A153" s="113"/>
    </row>
    <row r="154" spans="1:1" x14ac:dyDescent="0.25">
      <c r="A154" s="113"/>
    </row>
    <row r="155" spans="1:1" x14ac:dyDescent="0.25">
      <c r="A155" s="113"/>
    </row>
    <row r="156" spans="1:1" x14ac:dyDescent="0.25">
      <c r="A156" s="113"/>
    </row>
    <row r="157" spans="1:1" x14ac:dyDescent="0.25">
      <c r="A157" s="113"/>
    </row>
    <row r="158" spans="1:1" x14ac:dyDescent="0.25">
      <c r="A158" s="113"/>
    </row>
    <row r="159" spans="1:1" x14ac:dyDescent="0.25">
      <c r="A159" s="113"/>
    </row>
    <row r="160" spans="1:1" x14ac:dyDescent="0.25">
      <c r="A160" s="113"/>
    </row>
    <row r="161" spans="1:1" x14ac:dyDescent="0.25">
      <c r="A161" s="113"/>
    </row>
    <row r="162" spans="1:1" x14ac:dyDescent="0.25">
      <c r="A162" s="113"/>
    </row>
    <row r="163" spans="1:1" x14ac:dyDescent="0.25">
      <c r="A163" s="113"/>
    </row>
    <row r="164" spans="1:1" x14ac:dyDescent="0.25">
      <c r="A164" s="113"/>
    </row>
    <row r="165" spans="1:1" x14ac:dyDescent="0.25">
      <c r="A165" s="113"/>
    </row>
    <row r="166" spans="1:1" x14ac:dyDescent="0.25">
      <c r="A166" s="113"/>
    </row>
    <row r="167" spans="1:1" x14ac:dyDescent="0.25">
      <c r="A167" s="113"/>
    </row>
    <row r="168" spans="1:1" x14ac:dyDescent="0.25">
      <c r="A168" s="113"/>
    </row>
    <row r="169" spans="1:1" x14ac:dyDescent="0.25">
      <c r="A169" s="113"/>
    </row>
    <row r="170" spans="1:1" x14ac:dyDescent="0.25">
      <c r="A170" s="113"/>
    </row>
    <row r="171" spans="1:1" x14ac:dyDescent="0.25">
      <c r="A171" s="113"/>
    </row>
    <row r="172" spans="1:1" x14ac:dyDescent="0.25">
      <c r="A172" s="113"/>
    </row>
    <row r="173" spans="1:1" x14ac:dyDescent="0.25">
      <c r="A173" s="113"/>
    </row>
    <row r="174" spans="1:1" x14ac:dyDescent="0.25">
      <c r="A174" s="113"/>
    </row>
    <row r="175" spans="1:1" x14ac:dyDescent="0.25">
      <c r="A175" s="113"/>
    </row>
    <row r="176" spans="1:1" x14ac:dyDescent="0.25">
      <c r="A176" s="113"/>
    </row>
    <row r="177" spans="1:1" x14ac:dyDescent="0.25">
      <c r="A177" s="113"/>
    </row>
    <row r="178" spans="1:1" x14ac:dyDescent="0.25">
      <c r="A178" s="113"/>
    </row>
    <row r="179" spans="1:1" x14ac:dyDescent="0.25">
      <c r="A179" s="113"/>
    </row>
    <row r="180" spans="1:1" x14ac:dyDescent="0.25">
      <c r="A180" s="113"/>
    </row>
    <row r="181" spans="1:1" x14ac:dyDescent="0.25">
      <c r="A181" s="113"/>
    </row>
    <row r="182" spans="1:1" x14ac:dyDescent="0.25">
      <c r="A182" s="113"/>
    </row>
    <row r="183" spans="1:1" x14ac:dyDescent="0.25">
      <c r="A183" s="113"/>
    </row>
    <row r="184" spans="1:1" x14ac:dyDescent="0.25">
      <c r="A184" s="113"/>
    </row>
    <row r="185" spans="1:1" x14ac:dyDescent="0.25">
      <c r="A185" s="113"/>
    </row>
    <row r="186" spans="1:1" x14ac:dyDescent="0.25">
      <c r="A186" s="113"/>
    </row>
    <row r="187" spans="1:1" x14ac:dyDescent="0.25">
      <c r="A187" s="113"/>
    </row>
    <row r="188" spans="1:1" x14ac:dyDescent="0.25">
      <c r="A188" s="113"/>
    </row>
    <row r="189" spans="1:1" x14ac:dyDescent="0.25">
      <c r="A189" s="113"/>
    </row>
    <row r="190" spans="1:1" x14ac:dyDescent="0.25">
      <c r="A190" s="113"/>
    </row>
    <row r="191" spans="1:1" x14ac:dyDescent="0.25">
      <c r="A191" s="113"/>
    </row>
    <row r="192" spans="1:1" x14ac:dyDescent="0.25">
      <c r="A192" s="113"/>
    </row>
    <row r="193" spans="1:1" x14ac:dyDescent="0.25">
      <c r="A193" s="113"/>
    </row>
    <row r="194" spans="1:1" x14ac:dyDescent="0.25">
      <c r="A194" s="113"/>
    </row>
    <row r="195" spans="1:1" x14ac:dyDescent="0.25">
      <c r="A195" s="113"/>
    </row>
    <row r="196" spans="1:1" x14ac:dyDescent="0.25">
      <c r="A196" s="113"/>
    </row>
    <row r="197" spans="1:1" x14ac:dyDescent="0.25">
      <c r="A197" s="113"/>
    </row>
    <row r="198" spans="1:1" x14ac:dyDescent="0.25">
      <c r="A198" s="113"/>
    </row>
    <row r="199" spans="1:1" x14ac:dyDescent="0.25">
      <c r="A199" s="113"/>
    </row>
    <row r="200" spans="1:1" x14ac:dyDescent="0.25">
      <c r="A200" s="113"/>
    </row>
    <row r="201" spans="1:1" x14ac:dyDescent="0.25">
      <c r="A201" s="113"/>
    </row>
    <row r="202" spans="1:1" x14ac:dyDescent="0.25">
      <c r="A202" s="113"/>
    </row>
    <row r="203" spans="1:1" x14ac:dyDescent="0.25">
      <c r="A203" s="113"/>
    </row>
    <row r="204" spans="1:1" x14ac:dyDescent="0.25">
      <c r="A204" s="113"/>
    </row>
    <row r="205" spans="1:1" x14ac:dyDescent="0.25">
      <c r="A205" s="113"/>
    </row>
    <row r="206" spans="1:1" x14ac:dyDescent="0.25">
      <c r="A206" s="113"/>
    </row>
    <row r="207" spans="1:1" x14ac:dyDescent="0.25">
      <c r="A207" s="113"/>
    </row>
    <row r="208" spans="1:1" x14ac:dyDescent="0.25">
      <c r="A208" s="113"/>
    </row>
    <row r="209" spans="1:1" x14ac:dyDescent="0.25">
      <c r="A209" s="113"/>
    </row>
    <row r="210" spans="1:1" x14ac:dyDescent="0.25">
      <c r="A210" s="113"/>
    </row>
    <row r="211" spans="1:1" x14ac:dyDescent="0.25">
      <c r="A211" s="113"/>
    </row>
  </sheetData>
  <sheetProtection algorithmName="SHA-256" hashValue="gsJ2YNhc3jern6BGaLxy3zoR52BOIHbjPEFnD004DdM=" saltValue="ZkIR04RsbGkEtud98JAEUA==" spinCount="100000" sheet="1" objects="1" scenarios="1"/>
  <mergeCells count="4">
    <mergeCell ref="F8:G8"/>
    <mergeCell ref="H8:J8"/>
    <mergeCell ref="M8:O8"/>
    <mergeCell ref="Q8:R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0" tint="-0.499984740745262"/>
  </sheetPr>
  <dimension ref="A1:R211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41" hidden="1" customWidth="1"/>
    <col min="2" max="2" width="15.5703125" style="41" hidden="1" customWidth="1"/>
    <col min="3" max="3" width="11.140625" style="41" hidden="1" customWidth="1"/>
    <col min="4" max="4" width="59.425781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95">
        <f>SUM(DISPUTESDURN_IndOS_Adv:DISPUTESDURN_IndIS_NonAdv!A2)</f>
        <v>1344</v>
      </c>
      <c r="B2" s="33"/>
      <c r="C2" s="19"/>
      <c r="D2" s="47" t="s">
        <v>159</v>
      </c>
      <c r="E2" s="47"/>
      <c r="F2" s="108" t="s">
        <v>181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DISPUTESDURN_Total_Ind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"DISPUTES"&amp;MID(A3,FIND("_",A3),255)</f>
        <v>DISPUTES_Total_Ind</v>
      </c>
      <c r="B4" s="19"/>
      <c r="C4" s="12"/>
      <c r="D4" s="47" t="s">
        <v>143</v>
      </c>
      <c r="E4" s="47"/>
      <c r="F4" s="108" t="s">
        <v>71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54"/>
      <c r="E7" s="157"/>
      <c r="F7" s="155"/>
      <c r="G7" s="88"/>
      <c r="H7" s="88"/>
      <c r="I7" s="88"/>
      <c r="J7" s="88"/>
      <c r="K7" s="88"/>
      <c r="L7" s="88"/>
      <c r="M7" s="16"/>
      <c r="N7" s="16"/>
      <c r="O7" s="16"/>
      <c r="P7" s="16"/>
      <c r="Q7" s="16"/>
      <c r="R7" s="16"/>
    </row>
    <row r="8" spans="1:18" ht="30" customHeight="1" x14ac:dyDescent="0.25">
      <c r="A8" s="19"/>
      <c r="B8" s="19"/>
      <c r="C8" s="19"/>
      <c r="D8" s="134" t="s">
        <v>298</v>
      </c>
      <c r="E8" s="157"/>
      <c r="F8" s="225" t="s">
        <v>97</v>
      </c>
      <c r="G8" s="226"/>
      <c r="H8" s="224" t="s">
        <v>4</v>
      </c>
      <c r="I8" s="225"/>
      <c r="J8" s="226"/>
      <c r="K8" s="138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34" t="s">
        <v>334</v>
      </c>
      <c r="E9" s="157"/>
      <c r="F9" s="158" t="s">
        <v>97</v>
      </c>
      <c r="G9" s="137" t="s">
        <v>200</v>
      </c>
      <c r="H9" s="137" t="s">
        <v>453</v>
      </c>
      <c r="I9" s="137" t="s">
        <v>452</v>
      </c>
      <c r="J9" s="137" t="s">
        <v>208</v>
      </c>
      <c r="K9" s="137" t="s">
        <v>5</v>
      </c>
      <c r="L9" s="139" t="s">
        <v>74</v>
      </c>
      <c r="M9" s="131" t="s">
        <v>97</v>
      </c>
      <c r="N9" s="131" t="s">
        <v>321</v>
      </c>
      <c r="O9" s="131" t="s">
        <v>322</v>
      </c>
      <c r="P9" s="131" t="s">
        <v>97</v>
      </c>
      <c r="Q9" s="131" t="s">
        <v>97</v>
      </c>
      <c r="R9" s="131" t="s">
        <v>299</v>
      </c>
    </row>
    <row r="10" spans="1:18" s="35" customFormat="1" x14ac:dyDescent="0.25">
      <c r="A10" s="19"/>
      <c r="B10" s="19"/>
      <c r="C10" s="19"/>
      <c r="D10" s="87"/>
      <c r="E10" s="156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</row>
    <row r="11" spans="1:18" ht="15.75" customHeight="1" x14ac:dyDescent="0.25">
      <c r="A11" s="36"/>
      <c r="B11" s="12"/>
      <c r="C11" s="36"/>
      <c r="D11" s="114" t="s">
        <v>152</v>
      </c>
      <c r="E11" s="114"/>
      <c r="F11" s="105" t="s">
        <v>77</v>
      </c>
      <c r="G11" s="105" t="s">
        <v>77</v>
      </c>
      <c r="H11" s="105" t="s">
        <v>77</v>
      </c>
      <c r="I11" s="105" t="s">
        <v>77</v>
      </c>
      <c r="J11" s="105" t="s">
        <v>77</v>
      </c>
      <c r="K11" s="105" t="s">
        <v>77</v>
      </c>
      <c r="L11" s="105" t="s">
        <v>77</v>
      </c>
      <c r="M11" s="105" t="s">
        <v>77</v>
      </c>
      <c r="N11" s="105" t="s">
        <v>77</v>
      </c>
      <c r="O11" s="105" t="s">
        <v>77</v>
      </c>
      <c r="P11" s="105" t="s">
        <v>77</v>
      </c>
      <c r="Q11" s="105" t="s">
        <v>77</v>
      </c>
      <c r="R11" s="105" t="s">
        <v>77</v>
      </c>
    </row>
    <row r="12" spans="1:18" x14ac:dyDescent="0.25">
      <c r="A12" s="36"/>
      <c r="B12" s="36"/>
      <c r="C12" s="36"/>
      <c r="D12" s="178" t="s">
        <v>293</v>
      </c>
      <c r="E12" s="103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110" t="s">
        <v>175</v>
      </c>
      <c r="B13" s="40" t="str">
        <f>D12</f>
        <v>INTERNAL</v>
      </c>
      <c r="C13" s="40" t="s">
        <v>27</v>
      </c>
      <c r="D13" s="53" t="s">
        <v>254</v>
      </c>
      <c r="E13" s="53"/>
      <c r="F13" s="95">
        <f>SUM(DISPUTESDURN_IndOS_Adv:DISPUTESDURN_IndIS_NonAdv!F13)</f>
        <v>0</v>
      </c>
      <c r="G13" s="95">
        <f>SUM(DISPUTESDURN_IndOS_Adv:DISPUTESDURN_IndIS_NonAdv!G13)</f>
        <v>0</v>
      </c>
      <c r="H13" s="95">
        <f>SUM(DISPUTESDURN_IndOS_Adv:DISPUTESDURN_IndIS_NonAdv!H13)</f>
        <v>0</v>
      </c>
      <c r="I13" s="95">
        <f>SUM(DISPUTESDURN_IndOS_Adv:DISPUTESDURN_IndIS_NonAdv!I13)</f>
        <v>0</v>
      </c>
      <c r="J13" s="95">
        <f>SUM(DISPUTESDURN_IndOS_Adv:DISPUTESDURN_IndIS_NonAdv!J13)</f>
        <v>0</v>
      </c>
      <c r="K13" s="95">
        <f>SUM(DISPUTESDURN_IndOS_Adv:DISPUTESDURN_IndIS_NonAdv!K13)</f>
        <v>0</v>
      </c>
      <c r="L13" s="95">
        <f>SUM(DISPUTESDURN_IndOS_Adv:DISPUTESDURN_IndIS_NonAdv!L13)</f>
        <v>0</v>
      </c>
      <c r="M13" s="95">
        <f>SUM(DISPUTESDURN_IndOS_Adv:DISPUTESDURN_IndIS_NonAdv!M13)</f>
        <v>0</v>
      </c>
      <c r="N13" s="95">
        <f>SUM(DISPUTESDURN_IndOS_Adv:DISPUTESDURN_IndIS_NonAdv!N13)</f>
        <v>0</v>
      </c>
      <c r="O13" s="95">
        <f>SUM(DISPUTESDURN_IndOS_Adv:DISPUTESDURN_IndIS_NonAdv!O13)</f>
        <v>0</v>
      </c>
      <c r="P13" s="95">
        <f>SUM(DISPUTESDURN_IndOS_Adv:DISPUTESDURN_IndIS_NonAdv!P13)</f>
        <v>0</v>
      </c>
      <c r="Q13" s="95">
        <f>SUM(DISPUTESDURN_IndOS_Adv:DISPUTESDURN_IndIS_NonAdv!Q13)</f>
        <v>0</v>
      </c>
      <c r="R13" s="95">
        <f>SUM(DISPUTESDURN_IndOS_Adv:DISPUTESDURN_IndIS_NonAdv!R13)</f>
        <v>0</v>
      </c>
    </row>
    <row r="14" spans="1:18" x14ac:dyDescent="0.25">
      <c r="A14" s="112" t="str">
        <f t="shared" ref="A14:B16" si="0">A13</f>
        <v>RDPD BY NUMBER</v>
      </c>
      <c r="B14" s="36" t="str">
        <f t="shared" si="0"/>
        <v>INTERNAL</v>
      </c>
      <c r="C14" s="12" t="s">
        <v>27</v>
      </c>
      <c r="D14" s="53" t="s">
        <v>457</v>
      </c>
      <c r="E14" s="53"/>
      <c r="F14" s="95">
        <f>SUM(DISPUTESDURN_IndOS_Adv:DISPUTESDURN_IndIS_NonAdv!F14)</f>
        <v>0</v>
      </c>
      <c r="G14" s="95">
        <f>SUM(DISPUTESDURN_IndOS_Adv:DISPUTESDURN_IndIS_NonAdv!G14)</f>
        <v>0</v>
      </c>
      <c r="H14" s="95">
        <f>SUM(DISPUTESDURN_IndOS_Adv:DISPUTESDURN_IndIS_NonAdv!H14)</f>
        <v>0</v>
      </c>
      <c r="I14" s="95">
        <f>SUM(DISPUTESDURN_IndOS_Adv:DISPUTESDURN_IndIS_NonAdv!I14)</f>
        <v>0</v>
      </c>
      <c r="J14" s="95">
        <f>SUM(DISPUTESDURN_IndOS_Adv:DISPUTESDURN_IndIS_NonAdv!J14)</f>
        <v>0</v>
      </c>
      <c r="K14" s="95">
        <f>SUM(DISPUTESDURN_IndOS_Adv:DISPUTESDURN_IndIS_NonAdv!K14)</f>
        <v>0</v>
      </c>
      <c r="L14" s="95">
        <f>SUM(DISPUTESDURN_IndOS_Adv:DISPUTESDURN_IndIS_NonAdv!L14)</f>
        <v>0</v>
      </c>
      <c r="M14" s="95">
        <f>SUM(DISPUTESDURN_IndOS_Adv:DISPUTESDURN_IndIS_NonAdv!M14)</f>
        <v>0</v>
      </c>
      <c r="N14" s="95">
        <f>SUM(DISPUTESDURN_IndOS_Adv:DISPUTESDURN_IndIS_NonAdv!N14)</f>
        <v>0</v>
      </c>
      <c r="O14" s="95">
        <f>SUM(DISPUTESDURN_IndOS_Adv:DISPUTESDURN_IndIS_NonAdv!O14)</f>
        <v>0</v>
      </c>
      <c r="P14" s="95">
        <f>SUM(DISPUTESDURN_IndOS_Adv:DISPUTESDURN_IndIS_NonAdv!P14)</f>
        <v>0</v>
      </c>
      <c r="Q14" s="95">
        <f>SUM(DISPUTESDURN_IndOS_Adv:DISPUTESDURN_IndIS_NonAdv!Q14)</f>
        <v>0</v>
      </c>
      <c r="R14" s="95">
        <f>SUM(DISPUTESDURN_IndOS_Adv:DISPUTESDURN_IndIS_NonAdv!R14)</f>
        <v>0</v>
      </c>
    </row>
    <row r="15" spans="1:18" x14ac:dyDescent="0.25">
      <c r="A15" s="112" t="str">
        <f t="shared" si="0"/>
        <v>RDPD BY NUMBER</v>
      </c>
      <c r="B15" s="36" t="str">
        <f t="shared" si="0"/>
        <v>INTERNAL</v>
      </c>
      <c r="C15" s="12" t="s">
        <v>27</v>
      </c>
      <c r="D15" s="53" t="s">
        <v>458</v>
      </c>
      <c r="E15" s="53"/>
      <c r="F15" s="95">
        <f>SUM(DISPUTESDURN_IndOS_Adv:DISPUTESDURN_IndIS_NonAdv!F15)</f>
        <v>0</v>
      </c>
      <c r="G15" s="95">
        <f>SUM(DISPUTESDURN_IndOS_Adv:DISPUTESDURN_IndIS_NonAdv!G15)</f>
        <v>0</v>
      </c>
      <c r="H15" s="95">
        <f>SUM(DISPUTESDURN_IndOS_Adv:DISPUTESDURN_IndIS_NonAdv!H15)</f>
        <v>0</v>
      </c>
      <c r="I15" s="95">
        <f>SUM(DISPUTESDURN_IndOS_Adv:DISPUTESDURN_IndIS_NonAdv!I15)</f>
        <v>0</v>
      </c>
      <c r="J15" s="95">
        <f>SUM(DISPUTESDURN_IndOS_Adv:DISPUTESDURN_IndIS_NonAdv!J15)</f>
        <v>0</v>
      </c>
      <c r="K15" s="95">
        <f>SUM(DISPUTESDURN_IndOS_Adv:DISPUTESDURN_IndIS_NonAdv!K15)</f>
        <v>0</v>
      </c>
      <c r="L15" s="95">
        <f>SUM(DISPUTESDURN_IndOS_Adv:DISPUTESDURN_IndIS_NonAdv!L15)</f>
        <v>0</v>
      </c>
      <c r="M15" s="95">
        <f>SUM(DISPUTESDURN_IndOS_Adv:DISPUTESDURN_IndIS_NonAdv!M15)</f>
        <v>0</v>
      </c>
      <c r="N15" s="95">
        <f>SUM(DISPUTESDURN_IndOS_Adv:DISPUTESDURN_IndIS_NonAdv!N15)</f>
        <v>0</v>
      </c>
      <c r="O15" s="95">
        <f>SUM(DISPUTESDURN_IndOS_Adv:DISPUTESDURN_IndIS_NonAdv!O15)</f>
        <v>0</v>
      </c>
      <c r="P15" s="95">
        <f>SUM(DISPUTESDURN_IndOS_Adv:DISPUTESDURN_IndIS_NonAdv!P15)</f>
        <v>0</v>
      </c>
      <c r="Q15" s="95">
        <f>SUM(DISPUTESDURN_IndOS_Adv:DISPUTESDURN_IndIS_NonAdv!Q15)</f>
        <v>0</v>
      </c>
      <c r="R15" s="95">
        <f>SUM(DISPUTESDURN_IndOS_Adv:DISPUTESDURN_IndIS_NonAdv!R15)</f>
        <v>0</v>
      </c>
    </row>
    <row r="16" spans="1:18" x14ac:dyDescent="0.25">
      <c r="A16" s="112" t="str">
        <f t="shared" si="0"/>
        <v>RDPD BY NUMBER</v>
      </c>
      <c r="B16" s="36" t="str">
        <f t="shared" si="0"/>
        <v>INTERNAL</v>
      </c>
      <c r="C16" s="12" t="s">
        <v>27</v>
      </c>
      <c r="D16" s="53" t="s">
        <v>250</v>
      </c>
      <c r="E16" s="53"/>
      <c r="F16" s="95">
        <f>SUM(DISPUTESDURN_IndOS_Adv:DISPUTESDURN_IndIS_NonAdv!F16)</f>
        <v>0</v>
      </c>
      <c r="G16" s="95">
        <f>SUM(DISPUTESDURN_IndOS_Adv:DISPUTESDURN_IndIS_NonAdv!G16)</f>
        <v>0</v>
      </c>
      <c r="H16" s="95">
        <f>SUM(DISPUTESDURN_IndOS_Adv:DISPUTESDURN_IndIS_NonAdv!H16)</f>
        <v>0</v>
      </c>
      <c r="I16" s="95">
        <f>SUM(DISPUTESDURN_IndOS_Adv:DISPUTESDURN_IndIS_NonAdv!I16)</f>
        <v>0</v>
      </c>
      <c r="J16" s="95">
        <f>SUM(DISPUTESDURN_IndOS_Adv:DISPUTESDURN_IndIS_NonAdv!J16)</f>
        <v>0</v>
      </c>
      <c r="K16" s="95">
        <f>SUM(DISPUTESDURN_IndOS_Adv:DISPUTESDURN_IndIS_NonAdv!K16)</f>
        <v>0</v>
      </c>
      <c r="L16" s="95">
        <f>SUM(DISPUTESDURN_IndOS_Adv:DISPUTESDURN_IndIS_NonAdv!L16)</f>
        <v>0</v>
      </c>
      <c r="M16" s="95">
        <f>SUM(DISPUTESDURN_IndOS_Adv:DISPUTESDURN_IndIS_NonAdv!M16)</f>
        <v>0</v>
      </c>
      <c r="N16" s="95">
        <f>SUM(DISPUTESDURN_IndOS_Adv:DISPUTESDURN_IndIS_NonAdv!N16)</f>
        <v>0</v>
      </c>
      <c r="O16" s="95">
        <f>SUM(DISPUTESDURN_IndOS_Adv:DISPUTESDURN_IndIS_NonAdv!O16)</f>
        <v>0</v>
      </c>
      <c r="P16" s="95">
        <f>SUM(DISPUTESDURN_IndOS_Adv:DISPUTESDURN_IndIS_NonAdv!P16)</f>
        <v>0</v>
      </c>
      <c r="Q16" s="95">
        <f>SUM(DISPUTESDURN_IndOS_Adv:DISPUTESDURN_IndIS_NonAdv!Q16)</f>
        <v>0</v>
      </c>
      <c r="R16" s="95">
        <f>SUM(DISPUTESDURN_IndOS_Adv:DISPUTESDURN_IndIS_NonAdv!R16)</f>
        <v>0</v>
      </c>
    </row>
    <row r="17" spans="1:18" x14ac:dyDescent="0.25">
      <c r="A17" s="112" t="str">
        <f t="shared" ref="A17:B20" si="1">A16</f>
        <v>RDPD BY NUMBER</v>
      </c>
      <c r="B17" s="36" t="str">
        <f t="shared" si="1"/>
        <v>INTERNAL</v>
      </c>
      <c r="C17" s="12" t="s">
        <v>27</v>
      </c>
      <c r="D17" s="53" t="s">
        <v>251</v>
      </c>
      <c r="E17" s="53"/>
      <c r="F17" s="95">
        <f>SUM(DISPUTESDURN_IndOS_Adv:DISPUTESDURN_IndIS_NonAdv!F17)</f>
        <v>0</v>
      </c>
      <c r="G17" s="95">
        <f>SUM(DISPUTESDURN_IndOS_Adv:DISPUTESDURN_IndIS_NonAdv!G17)</f>
        <v>0</v>
      </c>
      <c r="H17" s="95">
        <f>SUM(DISPUTESDURN_IndOS_Adv:DISPUTESDURN_IndIS_NonAdv!H17)</f>
        <v>0</v>
      </c>
      <c r="I17" s="95">
        <f>SUM(DISPUTESDURN_IndOS_Adv:DISPUTESDURN_IndIS_NonAdv!I17)</f>
        <v>0</v>
      </c>
      <c r="J17" s="95">
        <f>SUM(DISPUTESDURN_IndOS_Adv:DISPUTESDURN_IndIS_NonAdv!J17)</f>
        <v>0</v>
      </c>
      <c r="K17" s="95">
        <f>SUM(DISPUTESDURN_IndOS_Adv:DISPUTESDURN_IndIS_NonAdv!K17)</f>
        <v>0</v>
      </c>
      <c r="L17" s="95">
        <f>SUM(DISPUTESDURN_IndOS_Adv:DISPUTESDURN_IndIS_NonAdv!L17)</f>
        <v>0</v>
      </c>
      <c r="M17" s="95">
        <f>SUM(DISPUTESDURN_IndOS_Adv:DISPUTESDURN_IndIS_NonAdv!M17)</f>
        <v>0</v>
      </c>
      <c r="N17" s="95">
        <f>SUM(DISPUTESDURN_IndOS_Adv:DISPUTESDURN_IndIS_NonAdv!N17)</f>
        <v>0</v>
      </c>
      <c r="O17" s="95">
        <f>SUM(DISPUTESDURN_IndOS_Adv:DISPUTESDURN_IndIS_NonAdv!O17)</f>
        <v>0</v>
      </c>
      <c r="P17" s="95">
        <f>SUM(DISPUTESDURN_IndOS_Adv:DISPUTESDURN_IndIS_NonAdv!P17)</f>
        <v>0</v>
      </c>
      <c r="Q17" s="95">
        <f>SUM(DISPUTESDURN_IndOS_Adv:DISPUTESDURN_IndIS_NonAdv!Q17)</f>
        <v>0</v>
      </c>
      <c r="R17" s="95">
        <f>SUM(DISPUTESDURN_IndOS_Adv:DISPUTESDURN_IndIS_NonAdv!R17)</f>
        <v>0</v>
      </c>
    </row>
    <row r="18" spans="1:18" x14ac:dyDescent="0.25">
      <c r="A18" s="112" t="str">
        <f t="shared" si="1"/>
        <v>RDPD BY NUMBER</v>
      </c>
      <c r="B18" s="36" t="str">
        <f t="shared" si="1"/>
        <v>INTERNAL</v>
      </c>
      <c r="C18" s="12" t="s">
        <v>27</v>
      </c>
      <c r="D18" s="53" t="s">
        <v>252</v>
      </c>
      <c r="E18" s="53"/>
      <c r="F18" s="95">
        <f>SUM(DISPUTESDURN_IndOS_Adv:DISPUTESDURN_IndIS_NonAdv!F18)</f>
        <v>0</v>
      </c>
      <c r="G18" s="95">
        <f>SUM(DISPUTESDURN_IndOS_Adv:DISPUTESDURN_IndIS_NonAdv!G18)</f>
        <v>0</v>
      </c>
      <c r="H18" s="95">
        <f>SUM(DISPUTESDURN_IndOS_Adv:DISPUTESDURN_IndIS_NonAdv!H18)</f>
        <v>0</v>
      </c>
      <c r="I18" s="95">
        <f>SUM(DISPUTESDURN_IndOS_Adv:DISPUTESDURN_IndIS_NonAdv!I18)</f>
        <v>0</v>
      </c>
      <c r="J18" s="95">
        <f>SUM(DISPUTESDURN_IndOS_Adv:DISPUTESDURN_IndIS_NonAdv!J18)</f>
        <v>0</v>
      </c>
      <c r="K18" s="95">
        <f>SUM(DISPUTESDURN_IndOS_Adv:DISPUTESDURN_IndIS_NonAdv!K18)</f>
        <v>0</v>
      </c>
      <c r="L18" s="95">
        <f>SUM(DISPUTESDURN_IndOS_Adv:DISPUTESDURN_IndIS_NonAdv!L18)</f>
        <v>0</v>
      </c>
      <c r="M18" s="95">
        <f>SUM(DISPUTESDURN_IndOS_Adv:DISPUTESDURN_IndIS_NonAdv!M18)</f>
        <v>0</v>
      </c>
      <c r="N18" s="95">
        <f>SUM(DISPUTESDURN_IndOS_Adv:DISPUTESDURN_IndIS_NonAdv!N18)</f>
        <v>0</v>
      </c>
      <c r="O18" s="95">
        <f>SUM(DISPUTESDURN_IndOS_Adv:DISPUTESDURN_IndIS_NonAdv!O18)</f>
        <v>0</v>
      </c>
      <c r="P18" s="95">
        <f>SUM(DISPUTESDURN_IndOS_Adv:DISPUTESDURN_IndIS_NonAdv!P18)</f>
        <v>0</v>
      </c>
      <c r="Q18" s="95">
        <f>SUM(DISPUTESDURN_IndOS_Adv:DISPUTESDURN_IndIS_NonAdv!Q18)</f>
        <v>0</v>
      </c>
      <c r="R18" s="95">
        <f>SUM(DISPUTESDURN_IndOS_Adv:DISPUTESDURN_IndIS_NonAdv!R18)</f>
        <v>0</v>
      </c>
    </row>
    <row r="19" spans="1:18" x14ac:dyDescent="0.25">
      <c r="A19" s="112" t="str">
        <f t="shared" si="1"/>
        <v>RDPD BY NUMBER</v>
      </c>
      <c r="B19" s="36" t="str">
        <f t="shared" si="1"/>
        <v>INTERNAL</v>
      </c>
      <c r="C19" s="12" t="s">
        <v>27</v>
      </c>
      <c r="D19" s="53" t="s">
        <v>253</v>
      </c>
      <c r="E19" s="53"/>
      <c r="F19" s="95">
        <f>SUM(DISPUTESDURN_IndOS_Adv:DISPUTESDURN_IndIS_NonAdv!F19)</f>
        <v>0</v>
      </c>
      <c r="G19" s="95">
        <f>SUM(DISPUTESDURN_IndOS_Adv:DISPUTESDURN_IndIS_NonAdv!G19)</f>
        <v>0</v>
      </c>
      <c r="H19" s="95">
        <f>SUM(DISPUTESDURN_IndOS_Adv:DISPUTESDURN_IndIS_NonAdv!H19)</f>
        <v>0</v>
      </c>
      <c r="I19" s="95">
        <f>SUM(DISPUTESDURN_IndOS_Adv:DISPUTESDURN_IndIS_NonAdv!I19)</f>
        <v>0</v>
      </c>
      <c r="J19" s="95">
        <f>SUM(DISPUTESDURN_IndOS_Adv:DISPUTESDURN_IndIS_NonAdv!J19)</f>
        <v>0</v>
      </c>
      <c r="K19" s="95">
        <f>SUM(DISPUTESDURN_IndOS_Adv:DISPUTESDURN_IndIS_NonAdv!K19)</f>
        <v>0</v>
      </c>
      <c r="L19" s="95">
        <f>SUM(DISPUTESDURN_IndOS_Adv:DISPUTESDURN_IndIS_NonAdv!L19)</f>
        <v>0</v>
      </c>
      <c r="M19" s="95">
        <f>SUM(DISPUTESDURN_IndOS_Adv:DISPUTESDURN_IndIS_NonAdv!M19)</f>
        <v>0</v>
      </c>
      <c r="N19" s="95">
        <f>SUM(DISPUTESDURN_IndOS_Adv:DISPUTESDURN_IndIS_NonAdv!N19)</f>
        <v>0</v>
      </c>
      <c r="O19" s="95">
        <f>SUM(DISPUTESDURN_IndOS_Adv:DISPUTESDURN_IndIS_NonAdv!O19)</f>
        <v>0</v>
      </c>
      <c r="P19" s="95">
        <f>SUM(DISPUTESDURN_IndOS_Adv:DISPUTESDURN_IndIS_NonAdv!P19)</f>
        <v>0</v>
      </c>
      <c r="Q19" s="95">
        <f>SUM(DISPUTESDURN_IndOS_Adv:DISPUTESDURN_IndIS_NonAdv!Q19)</f>
        <v>0</v>
      </c>
      <c r="R19" s="95">
        <f>SUM(DISPUTESDURN_IndOS_Adv:DISPUTESDURN_IndIS_NonAdv!R19)</f>
        <v>0</v>
      </c>
    </row>
    <row r="20" spans="1:18" x14ac:dyDescent="0.25">
      <c r="A20" s="112" t="str">
        <f t="shared" si="1"/>
        <v>RDPD BY NUMBER</v>
      </c>
      <c r="B20" s="36" t="str">
        <f t="shared" si="1"/>
        <v>INTERNAL</v>
      </c>
      <c r="C20" s="12" t="s">
        <v>27</v>
      </c>
      <c r="D20" s="53" t="s">
        <v>95</v>
      </c>
      <c r="E20" s="53"/>
      <c r="F20" s="95">
        <f>SUM(DISPUTESDURN_IndOS_Adv:DISPUTESDURN_IndIS_NonAdv!F20)</f>
        <v>0</v>
      </c>
      <c r="G20" s="95">
        <f>SUM(DISPUTESDURN_IndOS_Adv:DISPUTESDURN_IndIS_NonAdv!G20)</f>
        <v>0</v>
      </c>
      <c r="H20" s="95">
        <f>SUM(DISPUTESDURN_IndOS_Adv:DISPUTESDURN_IndIS_NonAdv!H20)</f>
        <v>0</v>
      </c>
      <c r="I20" s="95">
        <f>SUM(DISPUTESDURN_IndOS_Adv:DISPUTESDURN_IndIS_NonAdv!I20)</f>
        <v>0</v>
      </c>
      <c r="J20" s="95">
        <f>SUM(DISPUTESDURN_IndOS_Adv:DISPUTESDURN_IndIS_NonAdv!J20)</f>
        <v>0</v>
      </c>
      <c r="K20" s="95">
        <f>SUM(DISPUTESDURN_IndOS_Adv:DISPUTESDURN_IndIS_NonAdv!K20)</f>
        <v>0</v>
      </c>
      <c r="L20" s="95">
        <f>SUM(DISPUTESDURN_IndOS_Adv:DISPUTESDURN_IndIS_NonAdv!L20)</f>
        <v>0</v>
      </c>
      <c r="M20" s="95">
        <f>SUM(DISPUTESDURN_IndOS_Adv:DISPUTESDURN_IndIS_NonAdv!M20)</f>
        <v>0</v>
      </c>
      <c r="N20" s="95">
        <f>SUM(DISPUTESDURN_IndOS_Adv:DISPUTESDURN_IndIS_NonAdv!N20)</f>
        <v>0</v>
      </c>
      <c r="O20" s="95">
        <f>SUM(DISPUTESDURN_IndOS_Adv:DISPUTESDURN_IndIS_NonAdv!O20)</f>
        <v>0</v>
      </c>
      <c r="P20" s="95">
        <f>SUM(DISPUTESDURN_IndOS_Adv:DISPUTESDURN_IndIS_NonAdv!P20)</f>
        <v>0</v>
      </c>
      <c r="Q20" s="95">
        <f>SUM(DISPUTESDURN_IndOS_Adv:DISPUTESDURN_IndIS_NonAdv!Q20)</f>
        <v>0</v>
      </c>
      <c r="R20" s="95">
        <f>SUM(DISPUTESDURN_IndOS_Adv:DISPUTESDURN_IndIS_NonAdv!R20)</f>
        <v>0</v>
      </c>
    </row>
    <row r="21" spans="1:18" x14ac:dyDescent="0.25">
      <c r="A21" s="1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A22" s="111"/>
      <c r="B22" s="36"/>
      <c r="C22" s="36"/>
      <c r="D22" s="179" t="s">
        <v>294</v>
      </c>
      <c r="E22" s="37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</row>
    <row r="23" spans="1:18" x14ac:dyDescent="0.25">
      <c r="A23" s="110" t="s">
        <v>175</v>
      </c>
      <c r="B23" s="40" t="str">
        <f>D22</f>
        <v>EXTERNAL</v>
      </c>
      <c r="C23" s="40" t="s">
        <v>27</v>
      </c>
      <c r="D23" s="53" t="s">
        <v>254</v>
      </c>
      <c r="E23" s="53"/>
      <c r="F23" s="95">
        <f>SUM(DISPUTESDURN_IndOS_Adv:DISPUTESDURN_IndIS_NonAdv!F23)</f>
        <v>0</v>
      </c>
      <c r="G23" s="95">
        <f>SUM(DISPUTESDURN_IndOS_Adv:DISPUTESDURN_IndIS_NonAdv!G23)</f>
        <v>0</v>
      </c>
      <c r="H23" s="95">
        <f>SUM(DISPUTESDURN_IndOS_Adv:DISPUTESDURN_IndIS_NonAdv!H23)</f>
        <v>0</v>
      </c>
      <c r="I23" s="95">
        <f>SUM(DISPUTESDURN_IndOS_Adv:DISPUTESDURN_IndIS_NonAdv!I23)</f>
        <v>0</v>
      </c>
      <c r="J23" s="95">
        <f>SUM(DISPUTESDURN_IndOS_Adv:DISPUTESDURN_IndIS_NonAdv!J23)</f>
        <v>0</v>
      </c>
      <c r="K23" s="95">
        <f>SUM(DISPUTESDURN_IndOS_Adv:DISPUTESDURN_IndIS_NonAdv!K23)</f>
        <v>0</v>
      </c>
      <c r="L23" s="95">
        <f>SUM(DISPUTESDURN_IndOS_Adv:DISPUTESDURN_IndIS_NonAdv!L23)</f>
        <v>0</v>
      </c>
      <c r="M23" s="95">
        <f>SUM(DISPUTESDURN_IndOS_Adv:DISPUTESDURN_IndIS_NonAdv!M23)</f>
        <v>0</v>
      </c>
      <c r="N23" s="95">
        <f>SUM(DISPUTESDURN_IndOS_Adv:DISPUTESDURN_IndIS_NonAdv!N23)</f>
        <v>0</v>
      </c>
      <c r="O23" s="95">
        <f>SUM(DISPUTESDURN_IndOS_Adv:DISPUTESDURN_IndIS_NonAdv!O23)</f>
        <v>0</v>
      </c>
      <c r="P23" s="95">
        <f>SUM(DISPUTESDURN_IndOS_Adv:DISPUTESDURN_IndIS_NonAdv!P23)</f>
        <v>0</v>
      </c>
      <c r="Q23" s="95">
        <f>SUM(DISPUTESDURN_IndOS_Adv:DISPUTESDURN_IndIS_NonAdv!Q23)</f>
        <v>0</v>
      </c>
      <c r="R23" s="95">
        <f>SUM(DISPUTESDURN_IndOS_Adv:DISPUTESDURN_IndIS_NonAdv!R23)</f>
        <v>0</v>
      </c>
    </row>
    <row r="24" spans="1:18" x14ac:dyDescent="0.25">
      <c r="A24" s="112" t="str">
        <f t="shared" ref="A24:B26" si="2">A23</f>
        <v>RDPD BY NUMBER</v>
      </c>
      <c r="B24" s="36" t="str">
        <f t="shared" si="2"/>
        <v>EXTERNAL</v>
      </c>
      <c r="C24" s="12" t="s">
        <v>27</v>
      </c>
      <c r="D24" s="53" t="s">
        <v>457</v>
      </c>
      <c r="E24" s="53"/>
      <c r="F24" s="95">
        <f>SUM(DISPUTESDURN_IndOS_Adv:DISPUTESDURN_IndIS_NonAdv!F24)</f>
        <v>0</v>
      </c>
      <c r="G24" s="95">
        <f>SUM(DISPUTESDURN_IndOS_Adv:DISPUTESDURN_IndIS_NonAdv!G24)</f>
        <v>0</v>
      </c>
      <c r="H24" s="95">
        <f>SUM(DISPUTESDURN_IndOS_Adv:DISPUTESDURN_IndIS_NonAdv!H24)</f>
        <v>0</v>
      </c>
      <c r="I24" s="95">
        <f>SUM(DISPUTESDURN_IndOS_Adv:DISPUTESDURN_IndIS_NonAdv!I24)</f>
        <v>0</v>
      </c>
      <c r="J24" s="95">
        <f>SUM(DISPUTESDURN_IndOS_Adv:DISPUTESDURN_IndIS_NonAdv!J24)</f>
        <v>0</v>
      </c>
      <c r="K24" s="95">
        <f>SUM(DISPUTESDURN_IndOS_Adv:DISPUTESDURN_IndIS_NonAdv!K24)</f>
        <v>0</v>
      </c>
      <c r="L24" s="95">
        <f>SUM(DISPUTESDURN_IndOS_Adv:DISPUTESDURN_IndIS_NonAdv!L24)</f>
        <v>0</v>
      </c>
      <c r="M24" s="95">
        <f>SUM(DISPUTESDURN_IndOS_Adv:DISPUTESDURN_IndIS_NonAdv!M24)</f>
        <v>0</v>
      </c>
      <c r="N24" s="95">
        <f>SUM(DISPUTESDURN_IndOS_Adv:DISPUTESDURN_IndIS_NonAdv!N24)</f>
        <v>0</v>
      </c>
      <c r="O24" s="95">
        <f>SUM(DISPUTESDURN_IndOS_Adv:DISPUTESDURN_IndIS_NonAdv!O24)</f>
        <v>0</v>
      </c>
      <c r="P24" s="95">
        <f>SUM(DISPUTESDURN_IndOS_Adv:DISPUTESDURN_IndIS_NonAdv!P24)</f>
        <v>0</v>
      </c>
      <c r="Q24" s="95">
        <f>SUM(DISPUTESDURN_IndOS_Adv:DISPUTESDURN_IndIS_NonAdv!Q24)</f>
        <v>0</v>
      </c>
      <c r="R24" s="95">
        <f>SUM(DISPUTESDURN_IndOS_Adv:DISPUTESDURN_IndIS_NonAdv!R24)</f>
        <v>0</v>
      </c>
    </row>
    <row r="25" spans="1:18" x14ac:dyDescent="0.25">
      <c r="A25" s="112" t="str">
        <f t="shared" si="2"/>
        <v>RDPD BY NUMBER</v>
      </c>
      <c r="B25" s="36" t="str">
        <f t="shared" si="2"/>
        <v>EXTERNAL</v>
      </c>
      <c r="C25" s="12" t="s">
        <v>27</v>
      </c>
      <c r="D25" s="53" t="s">
        <v>458</v>
      </c>
      <c r="E25" s="53"/>
      <c r="F25" s="95">
        <f>SUM(DISPUTESDURN_IndOS_Adv:DISPUTESDURN_IndIS_NonAdv!F25)</f>
        <v>0</v>
      </c>
      <c r="G25" s="95">
        <f>SUM(DISPUTESDURN_IndOS_Adv:DISPUTESDURN_IndIS_NonAdv!G25)</f>
        <v>0</v>
      </c>
      <c r="H25" s="95">
        <f>SUM(DISPUTESDURN_IndOS_Adv:DISPUTESDURN_IndIS_NonAdv!H25)</f>
        <v>0</v>
      </c>
      <c r="I25" s="95">
        <f>SUM(DISPUTESDURN_IndOS_Adv:DISPUTESDURN_IndIS_NonAdv!I25)</f>
        <v>0</v>
      </c>
      <c r="J25" s="95">
        <f>SUM(DISPUTESDURN_IndOS_Adv:DISPUTESDURN_IndIS_NonAdv!J25)</f>
        <v>0</v>
      </c>
      <c r="K25" s="95">
        <f>SUM(DISPUTESDURN_IndOS_Adv:DISPUTESDURN_IndIS_NonAdv!K25)</f>
        <v>0</v>
      </c>
      <c r="L25" s="95">
        <f>SUM(DISPUTESDURN_IndOS_Adv:DISPUTESDURN_IndIS_NonAdv!L25)</f>
        <v>0</v>
      </c>
      <c r="M25" s="95">
        <f>SUM(DISPUTESDURN_IndOS_Adv:DISPUTESDURN_IndIS_NonAdv!M25)</f>
        <v>0</v>
      </c>
      <c r="N25" s="95">
        <f>SUM(DISPUTESDURN_IndOS_Adv:DISPUTESDURN_IndIS_NonAdv!N25)</f>
        <v>0</v>
      </c>
      <c r="O25" s="95">
        <f>SUM(DISPUTESDURN_IndOS_Adv:DISPUTESDURN_IndIS_NonAdv!O25)</f>
        <v>0</v>
      </c>
      <c r="P25" s="95">
        <f>SUM(DISPUTESDURN_IndOS_Adv:DISPUTESDURN_IndIS_NonAdv!P25)</f>
        <v>0</v>
      </c>
      <c r="Q25" s="95">
        <f>SUM(DISPUTESDURN_IndOS_Adv:DISPUTESDURN_IndIS_NonAdv!Q25)</f>
        <v>0</v>
      </c>
      <c r="R25" s="95">
        <f>SUM(DISPUTESDURN_IndOS_Adv:DISPUTESDURN_IndIS_NonAdv!R25)</f>
        <v>0</v>
      </c>
    </row>
    <row r="26" spans="1:18" x14ac:dyDescent="0.25">
      <c r="A26" s="112" t="str">
        <f t="shared" si="2"/>
        <v>RDPD BY NUMBER</v>
      </c>
      <c r="B26" s="36" t="str">
        <f t="shared" si="2"/>
        <v>EXTERNAL</v>
      </c>
      <c r="C26" s="12" t="s">
        <v>27</v>
      </c>
      <c r="D26" s="53" t="s">
        <v>250</v>
      </c>
      <c r="E26" s="53"/>
      <c r="F26" s="95">
        <f>SUM(DISPUTESDURN_IndOS_Adv:DISPUTESDURN_IndIS_NonAdv!F26)</f>
        <v>0</v>
      </c>
      <c r="G26" s="95">
        <f>SUM(DISPUTESDURN_IndOS_Adv:DISPUTESDURN_IndIS_NonAdv!G26)</f>
        <v>0</v>
      </c>
      <c r="H26" s="95">
        <f>SUM(DISPUTESDURN_IndOS_Adv:DISPUTESDURN_IndIS_NonAdv!H26)</f>
        <v>0</v>
      </c>
      <c r="I26" s="95">
        <f>SUM(DISPUTESDURN_IndOS_Adv:DISPUTESDURN_IndIS_NonAdv!I26)</f>
        <v>0</v>
      </c>
      <c r="J26" s="95">
        <f>SUM(DISPUTESDURN_IndOS_Adv:DISPUTESDURN_IndIS_NonAdv!J26)</f>
        <v>0</v>
      </c>
      <c r="K26" s="95">
        <f>SUM(DISPUTESDURN_IndOS_Adv:DISPUTESDURN_IndIS_NonAdv!K26)</f>
        <v>0</v>
      </c>
      <c r="L26" s="95">
        <f>SUM(DISPUTESDURN_IndOS_Adv:DISPUTESDURN_IndIS_NonAdv!L26)</f>
        <v>0</v>
      </c>
      <c r="M26" s="95">
        <f>SUM(DISPUTESDURN_IndOS_Adv:DISPUTESDURN_IndIS_NonAdv!M26)</f>
        <v>0</v>
      </c>
      <c r="N26" s="95">
        <f>SUM(DISPUTESDURN_IndOS_Adv:DISPUTESDURN_IndIS_NonAdv!N26)</f>
        <v>0</v>
      </c>
      <c r="O26" s="95">
        <f>SUM(DISPUTESDURN_IndOS_Adv:DISPUTESDURN_IndIS_NonAdv!O26)</f>
        <v>0</v>
      </c>
      <c r="P26" s="95">
        <f>SUM(DISPUTESDURN_IndOS_Adv:DISPUTESDURN_IndIS_NonAdv!P26)</f>
        <v>0</v>
      </c>
      <c r="Q26" s="95">
        <f>SUM(DISPUTESDURN_IndOS_Adv:DISPUTESDURN_IndIS_NonAdv!Q26)</f>
        <v>0</v>
      </c>
      <c r="R26" s="95">
        <f>SUM(DISPUTESDURN_IndOS_Adv:DISPUTESDURN_IndIS_NonAdv!R26)</f>
        <v>0</v>
      </c>
    </row>
    <row r="27" spans="1:18" x14ac:dyDescent="0.25">
      <c r="A27" s="112" t="str">
        <f t="shared" ref="A27:B30" si="3">A26</f>
        <v>RDPD BY NUMBER</v>
      </c>
      <c r="B27" s="36" t="str">
        <f t="shared" si="3"/>
        <v>EXTERNAL</v>
      </c>
      <c r="C27" s="12" t="s">
        <v>27</v>
      </c>
      <c r="D27" s="53" t="s">
        <v>251</v>
      </c>
      <c r="E27" s="53"/>
      <c r="F27" s="95">
        <f>SUM(DISPUTESDURN_IndOS_Adv:DISPUTESDURN_IndIS_NonAdv!F27)</f>
        <v>0</v>
      </c>
      <c r="G27" s="95">
        <f>SUM(DISPUTESDURN_IndOS_Adv:DISPUTESDURN_IndIS_NonAdv!G27)</f>
        <v>0</v>
      </c>
      <c r="H27" s="95">
        <f>SUM(DISPUTESDURN_IndOS_Adv:DISPUTESDURN_IndIS_NonAdv!H27)</f>
        <v>0</v>
      </c>
      <c r="I27" s="95">
        <f>SUM(DISPUTESDURN_IndOS_Adv:DISPUTESDURN_IndIS_NonAdv!I27)</f>
        <v>0</v>
      </c>
      <c r="J27" s="95">
        <f>SUM(DISPUTESDURN_IndOS_Adv:DISPUTESDURN_IndIS_NonAdv!J27)</f>
        <v>0</v>
      </c>
      <c r="K27" s="95">
        <f>SUM(DISPUTESDURN_IndOS_Adv:DISPUTESDURN_IndIS_NonAdv!K27)</f>
        <v>0</v>
      </c>
      <c r="L27" s="95">
        <f>SUM(DISPUTESDURN_IndOS_Adv:DISPUTESDURN_IndIS_NonAdv!L27)</f>
        <v>0</v>
      </c>
      <c r="M27" s="95">
        <f>SUM(DISPUTESDURN_IndOS_Adv:DISPUTESDURN_IndIS_NonAdv!M27)</f>
        <v>0</v>
      </c>
      <c r="N27" s="95">
        <f>SUM(DISPUTESDURN_IndOS_Adv:DISPUTESDURN_IndIS_NonAdv!N27)</f>
        <v>0</v>
      </c>
      <c r="O27" s="95">
        <f>SUM(DISPUTESDURN_IndOS_Adv:DISPUTESDURN_IndIS_NonAdv!O27)</f>
        <v>0</v>
      </c>
      <c r="P27" s="95">
        <f>SUM(DISPUTESDURN_IndOS_Adv:DISPUTESDURN_IndIS_NonAdv!P27)</f>
        <v>0</v>
      </c>
      <c r="Q27" s="95">
        <f>SUM(DISPUTESDURN_IndOS_Adv:DISPUTESDURN_IndIS_NonAdv!Q27)</f>
        <v>0</v>
      </c>
      <c r="R27" s="95">
        <f>SUM(DISPUTESDURN_IndOS_Adv:DISPUTESDURN_IndIS_NonAdv!R27)</f>
        <v>0</v>
      </c>
    </row>
    <row r="28" spans="1:18" x14ac:dyDescent="0.25">
      <c r="A28" s="112" t="str">
        <f t="shared" si="3"/>
        <v>RDPD BY NUMBER</v>
      </c>
      <c r="B28" s="36" t="str">
        <f t="shared" si="3"/>
        <v>EXTERNAL</v>
      </c>
      <c r="C28" s="12" t="s">
        <v>27</v>
      </c>
      <c r="D28" s="53" t="s">
        <v>252</v>
      </c>
      <c r="E28" s="53"/>
      <c r="F28" s="95">
        <f>SUM(DISPUTESDURN_IndOS_Adv:DISPUTESDURN_IndIS_NonAdv!F28)</f>
        <v>0</v>
      </c>
      <c r="G28" s="95">
        <f>SUM(DISPUTESDURN_IndOS_Adv:DISPUTESDURN_IndIS_NonAdv!G28)</f>
        <v>0</v>
      </c>
      <c r="H28" s="95">
        <f>SUM(DISPUTESDURN_IndOS_Adv:DISPUTESDURN_IndIS_NonAdv!H28)</f>
        <v>0</v>
      </c>
      <c r="I28" s="95">
        <f>SUM(DISPUTESDURN_IndOS_Adv:DISPUTESDURN_IndIS_NonAdv!I28)</f>
        <v>0</v>
      </c>
      <c r="J28" s="95">
        <f>SUM(DISPUTESDURN_IndOS_Adv:DISPUTESDURN_IndIS_NonAdv!J28)</f>
        <v>0</v>
      </c>
      <c r="K28" s="95">
        <f>SUM(DISPUTESDURN_IndOS_Adv:DISPUTESDURN_IndIS_NonAdv!K28)</f>
        <v>0</v>
      </c>
      <c r="L28" s="95">
        <f>SUM(DISPUTESDURN_IndOS_Adv:DISPUTESDURN_IndIS_NonAdv!L28)</f>
        <v>0</v>
      </c>
      <c r="M28" s="95">
        <f>SUM(DISPUTESDURN_IndOS_Adv:DISPUTESDURN_IndIS_NonAdv!M28)</f>
        <v>0</v>
      </c>
      <c r="N28" s="95">
        <f>SUM(DISPUTESDURN_IndOS_Adv:DISPUTESDURN_IndIS_NonAdv!N28)</f>
        <v>0</v>
      </c>
      <c r="O28" s="95">
        <f>SUM(DISPUTESDURN_IndOS_Adv:DISPUTESDURN_IndIS_NonAdv!O28)</f>
        <v>0</v>
      </c>
      <c r="P28" s="95">
        <f>SUM(DISPUTESDURN_IndOS_Adv:DISPUTESDURN_IndIS_NonAdv!P28)</f>
        <v>0</v>
      </c>
      <c r="Q28" s="95">
        <f>SUM(DISPUTESDURN_IndOS_Adv:DISPUTESDURN_IndIS_NonAdv!Q28)</f>
        <v>0</v>
      </c>
      <c r="R28" s="95">
        <f>SUM(DISPUTESDURN_IndOS_Adv:DISPUTESDURN_IndIS_NonAdv!R28)</f>
        <v>0</v>
      </c>
    </row>
    <row r="29" spans="1:18" x14ac:dyDescent="0.25">
      <c r="A29" s="112" t="str">
        <f t="shared" si="3"/>
        <v>RDPD BY NUMBER</v>
      </c>
      <c r="B29" s="36" t="str">
        <f t="shared" si="3"/>
        <v>EXTERNAL</v>
      </c>
      <c r="C29" s="12" t="s">
        <v>27</v>
      </c>
      <c r="D29" s="53" t="s">
        <v>253</v>
      </c>
      <c r="E29" s="53"/>
      <c r="F29" s="95">
        <f>SUM(DISPUTESDURN_IndOS_Adv:DISPUTESDURN_IndIS_NonAdv!F29)</f>
        <v>0</v>
      </c>
      <c r="G29" s="95">
        <f>SUM(DISPUTESDURN_IndOS_Adv:DISPUTESDURN_IndIS_NonAdv!G29)</f>
        <v>0</v>
      </c>
      <c r="H29" s="95">
        <f>SUM(DISPUTESDURN_IndOS_Adv:DISPUTESDURN_IndIS_NonAdv!H29)</f>
        <v>0</v>
      </c>
      <c r="I29" s="95">
        <f>SUM(DISPUTESDURN_IndOS_Adv:DISPUTESDURN_IndIS_NonAdv!I29)</f>
        <v>0</v>
      </c>
      <c r="J29" s="95">
        <f>SUM(DISPUTESDURN_IndOS_Adv:DISPUTESDURN_IndIS_NonAdv!J29)</f>
        <v>0</v>
      </c>
      <c r="K29" s="95">
        <f>SUM(DISPUTESDURN_IndOS_Adv:DISPUTESDURN_IndIS_NonAdv!K29)</f>
        <v>0</v>
      </c>
      <c r="L29" s="95">
        <f>SUM(DISPUTESDURN_IndOS_Adv:DISPUTESDURN_IndIS_NonAdv!L29)</f>
        <v>0</v>
      </c>
      <c r="M29" s="95">
        <f>SUM(DISPUTESDURN_IndOS_Adv:DISPUTESDURN_IndIS_NonAdv!M29)</f>
        <v>0</v>
      </c>
      <c r="N29" s="95">
        <f>SUM(DISPUTESDURN_IndOS_Adv:DISPUTESDURN_IndIS_NonAdv!N29)</f>
        <v>0</v>
      </c>
      <c r="O29" s="95">
        <f>SUM(DISPUTESDURN_IndOS_Adv:DISPUTESDURN_IndIS_NonAdv!O29)</f>
        <v>0</v>
      </c>
      <c r="P29" s="95">
        <f>SUM(DISPUTESDURN_IndOS_Adv:DISPUTESDURN_IndIS_NonAdv!P29)</f>
        <v>0</v>
      </c>
      <c r="Q29" s="95">
        <f>SUM(DISPUTESDURN_IndOS_Adv:DISPUTESDURN_IndIS_NonAdv!Q29)</f>
        <v>0</v>
      </c>
      <c r="R29" s="95">
        <f>SUM(DISPUTESDURN_IndOS_Adv:DISPUTESDURN_IndIS_NonAdv!R29)</f>
        <v>0</v>
      </c>
    </row>
    <row r="30" spans="1:18" x14ac:dyDescent="0.25">
      <c r="A30" s="112" t="str">
        <f t="shared" si="3"/>
        <v>RDPD BY NUMBER</v>
      </c>
      <c r="B30" s="36" t="str">
        <f t="shared" si="3"/>
        <v>EXTERNAL</v>
      </c>
      <c r="C30" s="12" t="s">
        <v>27</v>
      </c>
      <c r="D30" s="53" t="s">
        <v>95</v>
      </c>
      <c r="E30" s="53"/>
      <c r="F30" s="95">
        <f>SUM(DISPUTESDURN_IndOS_Adv:DISPUTESDURN_IndIS_NonAdv!F30)</f>
        <v>0</v>
      </c>
      <c r="G30" s="95">
        <f>SUM(DISPUTESDURN_IndOS_Adv:DISPUTESDURN_IndIS_NonAdv!G30)</f>
        <v>0</v>
      </c>
      <c r="H30" s="95">
        <f>SUM(DISPUTESDURN_IndOS_Adv:DISPUTESDURN_IndIS_NonAdv!H30)</f>
        <v>0</v>
      </c>
      <c r="I30" s="95">
        <f>SUM(DISPUTESDURN_IndOS_Adv:DISPUTESDURN_IndIS_NonAdv!I30)</f>
        <v>0</v>
      </c>
      <c r="J30" s="95">
        <f>SUM(DISPUTESDURN_IndOS_Adv:DISPUTESDURN_IndIS_NonAdv!J30)</f>
        <v>0</v>
      </c>
      <c r="K30" s="95">
        <f>SUM(DISPUTESDURN_IndOS_Adv:DISPUTESDURN_IndIS_NonAdv!K30)</f>
        <v>0</v>
      </c>
      <c r="L30" s="95">
        <f>SUM(DISPUTESDURN_IndOS_Adv:DISPUTESDURN_IndIS_NonAdv!L30)</f>
        <v>0</v>
      </c>
      <c r="M30" s="95">
        <f>SUM(DISPUTESDURN_IndOS_Adv:DISPUTESDURN_IndIS_NonAdv!M30)</f>
        <v>0</v>
      </c>
      <c r="N30" s="95">
        <f>SUM(DISPUTESDURN_IndOS_Adv:DISPUTESDURN_IndIS_NonAdv!N30)</f>
        <v>0</v>
      </c>
      <c r="O30" s="95">
        <f>SUM(DISPUTESDURN_IndOS_Adv:DISPUTESDURN_IndIS_NonAdv!O30)</f>
        <v>0</v>
      </c>
      <c r="P30" s="95">
        <f>SUM(DISPUTESDURN_IndOS_Adv:DISPUTESDURN_IndIS_NonAdv!P30)</f>
        <v>0</v>
      </c>
      <c r="Q30" s="95">
        <f>SUM(DISPUTESDURN_IndOS_Adv:DISPUTESDURN_IndIS_NonAdv!Q30)</f>
        <v>0</v>
      </c>
      <c r="R30" s="95">
        <f>SUM(DISPUTESDURN_IndOS_Adv:DISPUTESDURN_IndIS_NonAdv!R30)</f>
        <v>0</v>
      </c>
    </row>
    <row r="31" spans="1:18" x14ac:dyDescent="0.25">
      <c r="A31" s="112"/>
      <c r="B31" s="12"/>
      <c r="C31" s="12"/>
      <c r="D31" s="53"/>
      <c r="E31" s="53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</row>
    <row r="32" spans="1:18" x14ac:dyDescent="0.25">
      <c r="A32" s="111"/>
      <c r="B32" s="36"/>
      <c r="C32" s="36"/>
      <c r="D32" s="180" t="s">
        <v>295</v>
      </c>
      <c r="E32" s="37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</row>
    <row r="33" spans="1:18" x14ac:dyDescent="0.25">
      <c r="A33" s="110" t="s">
        <v>175</v>
      </c>
      <c r="B33" s="40" t="str">
        <f>D32</f>
        <v>LITIGATED</v>
      </c>
      <c r="C33" s="40" t="s">
        <v>27</v>
      </c>
      <c r="D33" s="53" t="s">
        <v>254</v>
      </c>
      <c r="E33" s="53"/>
      <c r="F33" s="95">
        <f>SUM(DISPUTESDURN_IndOS_Adv:DISPUTESDURN_IndIS_NonAdv!F33)</f>
        <v>0</v>
      </c>
      <c r="G33" s="95">
        <f>SUM(DISPUTESDURN_IndOS_Adv:DISPUTESDURN_IndIS_NonAdv!G33)</f>
        <v>0</v>
      </c>
      <c r="H33" s="95">
        <f>SUM(DISPUTESDURN_IndOS_Adv:DISPUTESDURN_IndIS_NonAdv!H33)</f>
        <v>0</v>
      </c>
      <c r="I33" s="95">
        <f>SUM(DISPUTESDURN_IndOS_Adv:DISPUTESDURN_IndIS_NonAdv!I33)</f>
        <v>0</v>
      </c>
      <c r="J33" s="95">
        <f>SUM(DISPUTESDURN_IndOS_Adv:DISPUTESDURN_IndIS_NonAdv!J33)</f>
        <v>0</v>
      </c>
      <c r="K33" s="95">
        <f>SUM(DISPUTESDURN_IndOS_Adv:DISPUTESDURN_IndIS_NonAdv!K33)</f>
        <v>0</v>
      </c>
      <c r="L33" s="95">
        <f>SUM(DISPUTESDURN_IndOS_Adv:DISPUTESDURN_IndIS_NonAdv!L33)</f>
        <v>0</v>
      </c>
      <c r="M33" s="95">
        <f>SUM(DISPUTESDURN_IndOS_Adv:DISPUTESDURN_IndIS_NonAdv!M33)</f>
        <v>0</v>
      </c>
      <c r="N33" s="95">
        <f>SUM(DISPUTESDURN_IndOS_Adv:DISPUTESDURN_IndIS_NonAdv!N33)</f>
        <v>0</v>
      </c>
      <c r="O33" s="95">
        <f>SUM(DISPUTESDURN_IndOS_Adv:DISPUTESDURN_IndIS_NonAdv!O33)</f>
        <v>0</v>
      </c>
      <c r="P33" s="95">
        <f>SUM(DISPUTESDURN_IndOS_Adv:DISPUTESDURN_IndIS_NonAdv!P33)</f>
        <v>0</v>
      </c>
      <c r="Q33" s="95">
        <f>SUM(DISPUTESDURN_IndOS_Adv:DISPUTESDURN_IndIS_NonAdv!Q33)</f>
        <v>0</v>
      </c>
      <c r="R33" s="95">
        <f>SUM(DISPUTESDURN_IndOS_Adv:DISPUTESDURN_IndIS_NonAdv!R33)</f>
        <v>0</v>
      </c>
    </row>
    <row r="34" spans="1:18" x14ac:dyDescent="0.25">
      <c r="A34" s="112" t="str">
        <f t="shared" ref="A34:B36" si="4">A33</f>
        <v>RDPD BY NUMBER</v>
      </c>
      <c r="B34" s="36" t="str">
        <f t="shared" si="4"/>
        <v>LITIGATED</v>
      </c>
      <c r="C34" s="12" t="s">
        <v>27</v>
      </c>
      <c r="D34" s="53" t="s">
        <v>457</v>
      </c>
      <c r="E34" s="53"/>
      <c r="F34" s="95">
        <f>SUM(DISPUTESDURN_IndOS_Adv:DISPUTESDURN_IndIS_NonAdv!F34)</f>
        <v>0</v>
      </c>
      <c r="G34" s="95">
        <f>SUM(DISPUTESDURN_IndOS_Adv:DISPUTESDURN_IndIS_NonAdv!G34)</f>
        <v>0</v>
      </c>
      <c r="H34" s="95">
        <f>SUM(DISPUTESDURN_IndOS_Adv:DISPUTESDURN_IndIS_NonAdv!H34)</f>
        <v>0</v>
      </c>
      <c r="I34" s="95">
        <f>SUM(DISPUTESDURN_IndOS_Adv:DISPUTESDURN_IndIS_NonAdv!I34)</f>
        <v>0</v>
      </c>
      <c r="J34" s="95">
        <f>SUM(DISPUTESDURN_IndOS_Adv:DISPUTESDURN_IndIS_NonAdv!J34)</f>
        <v>0</v>
      </c>
      <c r="K34" s="95">
        <f>SUM(DISPUTESDURN_IndOS_Adv:DISPUTESDURN_IndIS_NonAdv!K34)</f>
        <v>0</v>
      </c>
      <c r="L34" s="95">
        <f>SUM(DISPUTESDURN_IndOS_Adv:DISPUTESDURN_IndIS_NonAdv!L34)</f>
        <v>0</v>
      </c>
      <c r="M34" s="95">
        <f>SUM(DISPUTESDURN_IndOS_Adv:DISPUTESDURN_IndIS_NonAdv!M34)</f>
        <v>0</v>
      </c>
      <c r="N34" s="95">
        <f>SUM(DISPUTESDURN_IndOS_Adv:DISPUTESDURN_IndIS_NonAdv!N34)</f>
        <v>0</v>
      </c>
      <c r="O34" s="95">
        <f>SUM(DISPUTESDURN_IndOS_Adv:DISPUTESDURN_IndIS_NonAdv!O34)</f>
        <v>0</v>
      </c>
      <c r="P34" s="95">
        <f>SUM(DISPUTESDURN_IndOS_Adv:DISPUTESDURN_IndIS_NonAdv!P34)</f>
        <v>0</v>
      </c>
      <c r="Q34" s="95">
        <f>SUM(DISPUTESDURN_IndOS_Adv:DISPUTESDURN_IndIS_NonAdv!Q34)</f>
        <v>0</v>
      </c>
      <c r="R34" s="95">
        <f>SUM(DISPUTESDURN_IndOS_Adv:DISPUTESDURN_IndIS_NonAdv!R34)</f>
        <v>0</v>
      </c>
    </row>
    <row r="35" spans="1:18" x14ac:dyDescent="0.25">
      <c r="A35" s="112" t="str">
        <f t="shared" si="4"/>
        <v>RDPD BY NUMBER</v>
      </c>
      <c r="B35" s="36" t="str">
        <f t="shared" si="4"/>
        <v>LITIGATED</v>
      </c>
      <c r="C35" s="12" t="s">
        <v>27</v>
      </c>
      <c r="D35" s="53" t="s">
        <v>458</v>
      </c>
      <c r="E35" s="53"/>
      <c r="F35" s="95">
        <f>SUM(DISPUTESDURN_IndOS_Adv:DISPUTESDURN_IndIS_NonAdv!F35)</f>
        <v>0</v>
      </c>
      <c r="G35" s="95">
        <f>SUM(DISPUTESDURN_IndOS_Adv:DISPUTESDURN_IndIS_NonAdv!G35)</f>
        <v>0</v>
      </c>
      <c r="H35" s="95">
        <f>SUM(DISPUTESDURN_IndOS_Adv:DISPUTESDURN_IndIS_NonAdv!H35)</f>
        <v>0</v>
      </c>
      <c r="I35" s="95">
        <f>SUM(DISPUTESDURN_IndOS_Adv:DISPUTESDURN_IndIS_NonAdv!I35)</f>
        <v>0</v>
      </c>
      <c r="J35" s="95">
        <f>SUM(DISPUTESDURN_IndOS_Adv:DISPUTESDURN_IndIS_NonAdv!J35)</f>
        <v>0</v>
      </c>
      <c r="K35" s="95">
        <f>SUM(DISPUTESDURN_IndOS_Adv:DISPUTESDURN_IndIS_NonAdv!K35)</f>
        <v>0</v>
      </c>
      <c r="L35" s="95">
        <f>SUM(DISPUTESDURN_IndOS_Adv:DISPUTESDURN_IndIS_NonAdv!L35)</f>
        <v>0</v>
      </c>
      <c r="M35" s="95">
        <f>SUM(DISPUTESDURN_IndOS_Adv:DISPUTESDURN_IndIS_NonAdv!M35)</f>
        <v>0</v>
      </c>
      <c r="N35" s="95">
        <f>SUM(DISPUTESDURN_IndOS_Adv:DISPUTESDURN_IndIS_NonAdv!N35)</f>
        <v>0</v>
      </c>
      <c r="O35" s="95">
        <f>SUM(DISPUTESDURN_IndOS_Adv:DISPUTESDURN_IndIS_NonAdv!O35)</f>
        <v>0</v>
      </c>
      <c r="P35" s="95">
        <f>SUM(DISPUTESDURN_IndOS_Adv:DISPUTESDURN_IndIS_NonAdv!P35)</f>
        <v>0</v>
      </c>
      <c r="Q35" s="95">
        <f>SUM(DISPUTESDURN_IndOS_Adv:DISPUTESDURN_IndIS_NonAdv!Q35)</f>
        <v>0</v>
      </c>
      <c r="R35" s="95">
        <f>SUM(DISPUTESDURN_IndOS_Adv:DISPUTESDURN_IndIS_NonAdv!R35)</f>
        <v>0</v>
      </c>
    </row>
    <row r="36" spans="1:18" x14ac:dyDescent="0.25">
      <c r="A36" s="112" t="str">
        <f t="shared" si="4"/>
        <v>RDPD BY NUMBER</v>
      </c>
      <c r="B36" s="36" t="str">
        <f t="shared" si="4"/>
        <v>LITIGATED</v>
      </c>
      <c r="C36" s="12" t="s">
        <v>27</v>
      </c>
      <c r="D36" s="53" t="s">
        <v>250</v>
      </c>
      <c r="E36" s="53"/>
      <c r="F36" s="95">
        <f>SUM(DISPUTESDURN_IndOS_Adv:DISPUTESDURN_IndIS_NonAdv!F36)</f>
        <v>0</v>
      </c>
      <c r="G36" s="95">
        <f>SUM(DISPUTESDURN_IndOS_Adv:DISPUTESDURN_IndIS_NonAdv!G36)</f>
        <v>0</v>
      </c>
      <c r="H36" s="95">
        <f>SUM(DISPUTESDURN_IndOS_Adv:DISPUTESDURN_IndIS_NonAdv!H36)</f>
        <v>0</v>
      </c>
      <c r="I36" s="95">
        <f>SUM(DISPUTESDURN_IndOS_Adv:DISPUTESDURN_IndIS_NonAdv!I36)</f>
        <v>0</v>
      </c>
      <c r="J36" s="95">
        <f>SUM(DISPUTESDURN_IndOS_Adv:DISPUTESDURN_IndIS_NonAdv!J36)</f>
        <v>0</v>
      </c>
      <c r="K36" s="95">
        <f>SUM(DISPUTESDURN_IndOS_Adv:DISPUTESDURN_IndIS_NonAdv!K36)</f>
        <v>0</v>
      </c>
      <c r="L36" s="95">
        <f>SUM(DISPUTESDURN_IndOS_Adv:DISPUTESDURN_IndIS_NonAdv!L36)</f>
        <v>0</v>
      </c>
      <c r="M36" s="95">
        <f>SUM(DISPUTESDURN_IndOS_Adv:DISPUTESDURN_IndIS_NonAdv!M36)</f>
        <v>0</v>
      </c>
      <c r="N36" s="95">
        <f>SUM(DISPUTESDURN_IndOS_Adv:DISPUTESDURN_IndIS_NonAdv!N36)</f>
        <v>0</v>
      </c>
      <c r="O36" s="95">
        <f>SUM(DISPUTESDURN_IndOS_Adv:DISPUTESDURN_IndIS_NonAdv!O36)</f>
        <v>0</v>
      </c>
      <c r="P36" s="95">
        <f>SUM(DISPUTESDURN_IndOS_Adv:DISPUTESDURN_IndIS_NonAdv!P36)</f>
        <v>0</v>
      </c>
      <c r="Q36" s="95">
        <f>SUM(DISPUTESDURN_IndOS_Adv:DISPUTESDURN_IndIS_NonAdv!Q36)</f>
        <v>0</v>
      </c>
      <c r="R36" s="95">
        <f>SUM(DISPUTESDURN_IndOS_Adv:DISPUTESDURN_IndIS_NonAdv!R36)</f>
        <v>0</v>
      </c>
    </row>
    <row r="37" spans="1:18" x14ac:dyDescent="0.25">
      <c r="A37" s="112" t="str">
        <f t="shared" ref="A37:B40" si="5">A36</f>
        <v>RDPD BY NUMBER</v>
      </c>
      <c r="B37" s="36" t="str">
        <f t="shared" si="5"/>
        <v>LITIGATED</v>
      </c>
      <c r="C37" s="12" t="s">
        <v>27</v>
      </c>
      <c r="D37" s="53" t="s">
        <v>251</v>
      </c>
      <c r="E37" s="53"/>
      <c r="F37" s="95">
        <f>SUM(DISPUTESDURN_IndOS_Adv:DISPUTESDURN_IndIS_NonAdv!F37)</f>
        <v>0</v>
      </c>
      <c r="G37" s="95">
        <f>SUM(DISPUTESDURN_IndOS_Adv:DISPUTESDURN_IndIS_NonAdv!G37)</f>
        <v>0</v>
      </c>
      <c r="H37" s="95">
        <f>SUM(DISPUTESDURN_IndOS_Adv:DISPUTESDURN_IndIS_NonAdv!H37)</f>
        <v>0</v>
      </c>
      <c r="I37" s="95">
        <f>SUM(DISPUTESDURN_IndOS_Adv:DISPUTESDURN_IndIS_NonAdv!I37)</f>
        <v>0</v>
      </c>
      <c r="J37" s="95">
        <f>SUM(DISPUTESDURN_IndOS_Adv:DISPUTESDURN_IndIS_NonAdv!J37)</f>
        <v>0</v>
      </c>
      <c r="K37" s="95">
        <f>SUM(DISPUTESDURN_IndOS_Adv:DISPUTESDURN_IndIS_NonAdv!K37)</f>
        <v>0</v>
      </c>
      <c r="L37" s="95">
        <f>SUM(DISPUTESDURN_IndOS_Adv:DISPUTESDURN_IndIS_NonAdv!L37)</f>
        <v>0</v>
      </c>
      <c r="M37" s="95">
        <f>SUM(DISPUTESDURN_IndOS_Adv:DISPUTESDURN_IndIS_NonAdv!M37)</f>
        <v>0</v>
      </c>
      <c r="N37" s="95">
        <f>SUM(DISPUTESDURN_IndOS_Adv:DISPUTESDURN_IndIS_NonAdv!N37)</f>
        <v>0</v>
      </c>
      <c r="O37" s="95">
        <f>SUM(DISPUTESDURN_IndOS_Adv:DISPUTESDURN_IndIS_NonAdv!O37)</f>
        <v>0</v>
      </c>
      <c r="P37" s="95">
        <f>SUM(DISPUTESDURN_IndOS_Adv:DISPUTESDURN_IndIS_NonAdv!P37)</f>
        <v>0</v>
      </c>
      <c r="Q37" s="95">
        <f>SUM(DISPUTESDURN_IndOS_Adv:DISPUTESDURN_IndIS_NonAdv!Q37)</f>
        <v>0</v>
      </c>
      <c r="R37" s="95">
        <f>SUM(DISPUTESDURN_IndOS_Adv:DISPUTESDURN_IndIS_NonAdv!R37)</f>
        <v>0</v>
      </c>
    </row>
    <row r="38" spans="1:18" x14ac:dyDescent="0.25">
      <c r="A38" s="112" t="str">
        <f t="shared" si="5"/>
        <v>RDPD BY NUMBER</v>
      </c>
      <c r="B38" s="36" t="str">
        <f t="shared" si="5"/>
        <v>LITIGATED</v>
      </c>
      <c r="C38" s="12" t="s">
        <v>27</v>
      </c>
      <c r="D38" s="53" t="s">
        <v>252</v>
      </c>
      <c r="E38" s="53"/>
      <c r="F38" s="95">
        <f>SUM(DISPUTESDURN_IndOS_Adv:DISPUTESDURN_IndIS_NonAdv!F38)</f>
        <v>0</v>
      </c>
      <c r="G38" s="95">
        <f>SUM(DISPUTESDURN_IndOS_Adv:DISPUTESDURN_IndIS_NonAdv!G38)</f>
        <v>0</v>
      </c>
      <c r="H38" s="95">
        <f>SUM(DISPUTESDURN_IndOS_Adv:DISPUTESDURN_IndIS_NonAdv!H38)</f>
        <v>0</v>
      </c>
      <c r="I38" s="95">
        <f>SUM(DISPUTESDURN_IndOS_Adv:DISPUTESDURN_IndIS_NonAdv!I38)</f>
        <v>0</v>
      </c>
      <c r="J38" s="95">
        <f>SUM(DISPUTESDURN_IndOS_Adv:DISPUTESDURN_IndIS_NonAdv!J38)</f>
        <v>0</v>
      </c>
      <c r="K38" s="95">
        <f>SUM(DISPUTESDURN_IndOS_Adv:DISPUTESDURN_IndIS_NonAdv!K38)</f>
        <v>0</v>
      </c>
      <c r="L38" s="95">
        <f>SUM(DISPUTESDURN_IndOS_Adv:DISPUTESDURN_IndIS_NonAdv!L38)</f>
        <v>0</v>
      </c>
      <c r="M38" s="95">
        <f>SUM(DISPUTESDURN_IndOS_Adv:DISPUTESDURN_IndIS_NonAdv!M38)</f>
        <v>0</v>
      </c>
      <c r="N38" s="95">
        <f>SUM(DISPUTESDURN_IndOS_Adv:DISPUTESDURN_IndIS_NonAdv!N38)</f>
        <v>0</v>
      </c>
      <c r="O38" s="95">
        <f>SUM(DISPUTESDURN_IndOS_Adv:DISPUTESDURN_IndIS_NonAdv!O38)</f>
        <v>0</v>
      </c>
      <c r="P38" s="95">
        <f>SUM(DISPUTESDURN_IndOS_Adv:DISPUTESDURN_IndIS_NonAdv!P38)</f>
        <v>0</v>
      </c>
      <c r="Q38" s="95">
        <f>SUM(DISPUTESDURN_IndOS_Adv:DISPUTESDURN_IndIS_NonAdv!Q38)</f>
        <v>0</v>
      </c>
      <c r="R38" s="95">
        <f>SUM(DISPUTESDURN_IndOS_Adv:DISPUTESDURN_IndIS_NonAdv!R38)</f>
        <v>0</v>
      </c>
    </row>
    <row r="39" spans="1:18" x14ac:dyDescent="0.25">
      <c r="A39" s="112" t="str">
        <f t="shared" si="5"/>
        <v>RDPD BY NUMBER</v>
      </c>
      <c r="B39" s="36" t="str">
        <f t="shared" si="5"/>
        <v>LITIGATED</v>
      </c>
      <c r="C39" s="12" t="s">
        <v>27</v>
      </c>
      <c r="D39" s="53" t="s">
        <v>253</v>
      </c>
      <c r="E39" s="53"/>
      <c r="F39" s="95">
        <f>SUM(DISPUTESDURN_IndOS_Adv:DISPUTESDURN_IndIS_NonAdv!F39)</f>
        <v>0</v>
      </c>
      <c r="G39" s="95">
        <f>SUM(DISPUTESDURN_IndOS_Adv:DISPUTESDURN_IndIS_NonAdv!G39)</f>
        <v>0</v>
      </c>
      <c r="H39" s="95">
        <f>SUM(DISPUTESDURN_IndOS_Adv:DISPUTESDURN_IndIS_NonAdv!H39)</f>
        <v>0</v>
      </c>
      <c r="I39" s="95">
        <f>SUM(DISPUTESDURN_IndOS_Adv:DISPUTESDURN_IndIS_NonAdv!I39)</f>
        <v>0</v>
      </c>
      <c r="J39" s="95">
        <f>SUM(DISPUTESDURN_IndOS_Adv:DISPUTESDURN_IndIS_NonAdv!J39)</f>
        <v>0</v>
      </c>
      <c r="K39" s="95">
        <f>SUM(DISPUTESDURN_IndOS_Adv:DISPUTESDURN_IndIS_NonAdv!K39)</f>
        <v>0</v>
      </c>
      <c r="L39" s="95">
        <f>SUM(DISPUTESDURN_IndOS_Adv:DISPUTESDURN_IndIS_NonAdv!L39)</f>
        <v>0</v>
      </c>
      <c r="M39" s="95">
        <f>SUM(DISPUTESDURN_IndOS_Adv:DISPUTESDURN_IndIS_NonAdv!M39)</f>
        <v>0</v>
      </c>
      <c r="N39" s="95">
        <f>SUM(DISPUTESDURN_IndOS_Adv:DISPUTESDURN_IndIS_NonAdv!N39)</f>
        <v>0</v>
      </c>
      <c r="O39" s="95">
        <f>SUM(DISPUTESDURN_IndOS_Adv:DISPUTESDURN_IndIS_NonAdv!O39)</f>
        <v>0</v>
      </c>
      <c r="P39" s="95">
        <f>SUM(DISPUTESDURN_IndOS_Adv:DISPUTESDURN_IndIS_NonAdv!P39)</f>
        <v>0</v>
      </c>
      <c r="Q39" s="95">
        <f>SUM(DISPUTESDURN_IndOS_Adv:DISPUTESDURN_IndIS_NonAdv!Q39)</f>
        <v>0</v>
      </c>
      <c r="R39" s="95">
        <f>SUM(DISPUTESDURN_IndOS_Adv:DISPUTESDURN_IndIS_NonAdv!R39)</f>
        <v>0</v>
      </c>
    </row>
    <row r="40" spans="1:18" x14ac:dyDescent="0.25">
      <c r="A40" s="112" t="str">
        <f t="shared" si="5"/>
        <v>RDPD BY NUMBER</v>
      </c>
      <c r="B40" s="36" t="str">
        <f t="shared" si="5"/>
        <v>LITIGATED</v>
      </c>
      <c r="C40" s="12" t="s">
        <v>27</v>
      </c>
      <c r="D40" s="53" t="s">
        <v>95</v>
      </c>
      <c r="E40" s="53"/>
      <c r="F40" s="95">
        <f>SUM(DISPUTESDURN_IndOS_Adv:DISPUTESDURN_IndIS_NonAdv!F40)</f>
        <v>0</v>
      </c>
      <c r="G40" s="95">
        <f>SUM(DISPUTESDURN_IndOS_Adv:DISPUTESDURN_IndIS_NonAdv!G40)</f>
        <v>0</v>
      </c>
      <c r="H40" s="95">
        <f>SUM(DISPUTESDURN_IndOS_Adv:DISPUTESDURN_IndIS_NonAdv!H40)</f>
        <v>0</v>
      </c>
      <c r="I40" s="95">
        <f>SUM(DISPUTESDURN_IndOS_Adv:DISPUTESDURN_IndIS_NonAdv!I40)</f>
        <v>0</v>
      </c>
      <c r="J40" s="95">
        <f>SUM(DISPUTESDURN_IndOS_Adv:DISPUTESDURN_IndIS_NonAdv!J40)</f>
        <v>0</v>
      </c>
      <c r="K40" s="95">
        <f>SUM(DISPUTESDURN_IndOS_Adv:DISPUTESDURN_IndIS_NonAdv!K40)</f>
        <v>0</v>
      </c>
      <c r="L40" s="95">
        <f>SUM(DISPUTESDURN_IndOS_Adv:DISPUTESDURN_IndIS_NonAdv!L40)</f>
        <v>0</v>
      </c>
      <c r="M40" s="95">
        <f>SUM(DISPUTESDURN_IndOS_Adv:DISPUTESDURN_IndIS_NonAdv!M40)</f>
        <v>0</v>
      </c>
      <c r="N40" s="95">
        <f>SUM(DISPUTESDURN_IndOS_Adv:DISPUTESDURN_IndIS_NonAdv!N40)</f>
        <v>0</v>
      </c>
      <c r="O40" s="95">
        <f>SUM(DISPUTESDURN_IndOS_Adv:DISPUTESDURN_IndIS_NonAdv!O40)</f>
        <v>0</v>
      </c>
      <c r="P40" s="95">
        <f>SUM(DISPUTESDURN_IndOS_Adv:DISPUTESDURN_IndIS_NonAdv!P40)</f>
        <v>0</v>
      </c>
      <c r="Q40" s="95">
        <f>SUM(DISPUTESDURN_IndOS_Adv:DISPUTESDURN_IndIS_NonAdv!Q40)</f>
        <v>0</v>
      </c>
      <c r="R40" s="95">
        <f>SUM(DISPUTESDURN_IndOS_Adv:DISPUTESDURN_IndIS_NonAdv!R40)</f>
        <v>0</v>
      </c>
    </row>
    <row r="41" spans="1:18" x14ac:dyDescent="0.25">
      <c r="A41" s="113"/>
      <c r="D41" s="53"/>
      <c r="E41" s="5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</row>
    <row r="42" spans="1:18" x14ac:dyDescent="0.25">
      <c r="A42" s="113"/>
      <c r="D42" s="114" t="s">
        <v>153</v>
      </c>
      <c r="E42" s="114"/>
      <c r="F42" s="51" t="s">
        <v>76</v>
      </c>
      <c r="G42" s="51" t="s">
        <v>76</v>
      </c>
      <c r="H42" s="51" t="s">
        <v>76</v>
      </c>
      <c r="I42" s="51" t="s">
        <v>76</v>
      </c>
      <c r="J42" s="51" t="s">
        <v>76</v>
      </c>
      <c r="K42" s="51" t="s">
        <v>76</v>
      </c>
      <c r="L42" s="128" t="s">
        <v>75</v>
      </c>
      <c r="M42" s="51" t="s">
        <v>76</v>
      </c>
      <c r="N42" s="51" t="s">
        <v>76</v>
      </c>
      <c r="O42" s="51" t="s">
        <v>76</v>
      </c>
      <c r="P42" s="51" t="s">
        <v>76</v>
      </c>
      <c r="Q42" s="51" t="s">
        <v>76</v>
      </c>
      <c r="R42" s="51" t="s">
        <v>76</v>
      </c>
    </row>
    <row r="43" spans="1:18" x14ac:dyDescent="0.25">
      <c r="A43" s="111"/>
      <c r="B43" s="36"/>
      <c r="C43" s="36"/>
      <c r="D43" s="178" t="s">
        <v>293</v>
      </c>
      <c r="E43" s="103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</row>
    <row r="44" spans="1:18" x14ac:dyDescent="0.25">
      <c r="A44" s="110" t="s">
        <v>176</v>
      </c>
      <c r="B44" s="40" t="str">
        <f>D43</f>
        <v>INTERNAL</v>
      </c>
      <c r="C44" s="40" t="s">
        <v>27</v>
      </c>
      <c r="D44" s="53" t="s">
        <v>254</v>
      </c>
      <c r="E44" s="53"/>
      <c r="F44" s="95">
        <f>SUM(DISPUTESDURN_IndOS_Adv:DISPUTESDURN_IndIS_NonAdv!F44)</f>
        <v>0</v>
      </c>
      <c r="G44" s="95">
        <f>SUM(DISPUTESDURN_IndOS_Adv:DISPUTESDURN_IndIS_NonAdv!G44)</f>
        <v>0</v>
      </c>
      <c r="H44" s="95">
        <f>SUM(DISPUTESDURN_IndOS_Adv:DISPUTESDURN_IndIS_NonAdv!H44)</f>
        <v>0</v>
      </c>
      <c r="I44" s="95">
        <f>SUM(DISPUTESDURN_IndOS_Adv:DISPUTESDURN_IndIS_NonAdv!I44)</f>
        <v>0</v>
      </c>
      <c r="J44" s="95">
        <f>SUM(DISPUTESDURN_IndOS_Adv:DISPUTESDURN_IndIS_NonAdv!J44)</f>
        <v>0</v>
      </c>
      <c r="K44" s="95">
        <f>SUM(DISPUTESDURN_IndOS_Adv:DISPUTESDURN_IndIS_NonAdv!K44)</f>
        <v>0</v>
      </c>
      <c r="L44" s="95">
        <f>SUM(DISPUTESDURN_IndOS_Adv:DISPUTESDURN_IndIS_NonAdv!L44)</f>
        <v>0</v>
      </c>
      <c r="M44" s="95">
        <f>SUM(DISPUTESDURN_IndOS_Adv:DISPUTESDURN_IndIS_NonAdv!M44)</f>
        <v>0</v>
      </c>
      <c r="N44" s="95">
        <f>SUM(DISPUTESDURN_IndOS_Adv:DISPUTESDURN_IndIS_NonAdv!N44)</f>
        <v>0</v>
      </c>
      <c r="O44" s="95">
        <f>SUM(DISPUTESDURN_IndOS_Adv:DISPUTESDURN_IndIS_NonAdv!O44)</f>
        <v>0</v>
      </c>
      <c r="P44" s="95">
        <f>SUM(DISPUTESDURN_IndOS_Adv:DISPUTESDURN_IndIS_NonAdv!P44)</f>
        <v>0</v>
      </c>
      <c r="Q44" s="95">
        <f>SUM(DISPUTESDURN_IndOS_Adv:DISPUTESDURN_IndIS_NonAdv!Q44)</f>
        <v>0</v>
      </c>
      <c r="R44" s="95">
        <f>SUM(DISPUTESDURN_IndOS_Adv:DISPUTESDURN_IndIS_NonAdv!R44)</f>
        <v>0</v>
      </c>
    </row>
    <row r="45" spans="1:18" x14ac:dyDescent="0.25">
      <c r="A45" s="112" t="str">
        <f t="shared" ref="A45:B51" si="6">A44</f>
        <v>RDPD BY SUM INSURED</v>
      </c>
      <c r="B45" s="36" t="str">
        <f t="shared" si="6"/>
        <v>INTERNAL</v>
      </c>
      <c r="C45" s="12" t="s">
        <v>27</v>
      </c>
      <c r="D45" s="53" t="s">
        <v>457</v>
      </c>
      <c r="E45" s="53"/>
      <c r="F45" s="95">
        <f>SUM(DISPUTESDURN_IndOS_Adv:DISPUTESDURN_IndIS_NonAdv!F45)</f>
        <v>0</v>
      </c>
      <c r="G45" s="95">
        <f>SUM(DISPUTESDURN_IndOS_Adv:DISPUTESDURN_IndIS_NonAdv!G45)</f>
        <v>0</v>
      </c>
      <c r="H45" s="95">
        <f>SUM(DISPUTESDURN_IndOS_Adv:DISPUTESDURN_IndIS_NonAdv!H45)</f>
        <v>0</v>
      </c>
      <c r="I45" s="95">
        <f>SUM(DISPUTESDURN_IndOS_Adv:DISPUTESDURN_IndIS_NonAdv!I45)</f>
        <v>0</v>
      </c>
      <c r="J45" s="95">
        <f>SUM(DISPUTESDURN_IndOS_Adv:DISPUTESDURN_IndIS_NonAdv!J45)</f>
        <v>0</v>
      </c>
      <c r="K45" s="95">
        <f>SUM(DISPUTESDURN_IndOS_Adv:DISPUTESDURN_IndIS_NonAdv!K45)</f>
        <v>0</v>
      </c>
      <c r="L45" s="95">
        <f>SUM(DISPUTESDURN_IndOS_Adv:DISPUTESDURN_IndIS_NonAdv!L45)</f>
        <v>0</v>
      </c>
      <c r="M45" s="95">
        <f>SUM(DISPUTESDURN_IndOS_Adv:DISPUTESDURN_IndIS_NonAdv!M45)</f>
        <v>0</v>
      </c>
      <c r="N45" s="95">
        <f>SUM(DISPUTESDURN_IndOS_Adv:DISPUTESDURN_IndIS_NonAdv!N45)</f>
        <v>0</v>
      </c>
      <c r="O45" s="95">
        <f>SUM(DISPUTESDURN_IndOS_Adv:DISPUTESDURN_IndIS_NonAdv!O45)</f>
        <v>0</v>
      </c>
      <c r="P45" s="95">
        <f>SUM(DISPUTESDURN_IndOS_Adv:DISPUTESDURN_IndIS_NonAdv!P45)</f>
        <v>0</v>
      </c>
      <c r="Q45" s="95">
        <f>SUM(DISPUTESDURN_IndOS_Adv:DISPUTESDURN_IndIS_NonAdv!Q45)</f>
        <v>0</v>
      </c>
      <c r="R45" s="95">
        <f>SUM(DISPUTESDURN_IndOS_Adv:DISPUTESDURN_IndIS_NonAdv!R45)</f>
        <v>0</v>
      </c>
    </row>
    <row r="46" spans="1:18" x14ac:dyDescent="0.25">
      <c r="A46" s="112" t="str">
        <f t="shared" si="6"/>
        <v>RDPD BY SUM INSURED</v>
      </c>
      <c r="B46" s="36" t="str">
        <f t="shared" si="6"/>
        <v>INTERNAL</v>
      </c>
      <c r="C46" s="12" t="s">
        <v>27</v>
      </c>
      <c r="D46" s="53" t="s">
        <v>458</v>
      </c>
      <c r="E46" s="53"/>
      <c r="F46" s="95">
        <f>SUM(DISPUTESDURN_IndOS_Adv:DISPUTESDURN_IndIS_NonAdv!F46)</f>
        <v>0</v>
      </c>
      <c r="G46" s="95">
        <f>SUM(DISPUTESDURN_IndOS_Adv:DISPUTESDURN_IndIS_NonAdv!G46)</f>
        <v>0</v>
      </c>
      <c r="H46" s="95">
        <f>SUM(DISPUTESDURN_IndOS_Adv:DISPUTESDURN_IndIS_NonAdv!H46)</f>
        <v>0</v>
      </c>
      <c r="I46" s="95">
        <f>SUM(DISPUTESDURN_IndOS_Adv:DISPUTESDURN_IndIS_NonAdv!I46)</f>
        <v>0</v>
      </c>
      <c r="J46" s="95">
        <f>SUM(DISPUTESDURN_IndOS_Adv:DISPUTESDURN_IndIS_NonAdv!J46)</f>
        <v>0</v>
      </c>
      <c r="K46" s="95">
        <f>SUM(DISPUTESDURN_IndOS_Adv:DISPUTESDURN_IndIS_NonAdv!K46)</f>
        <v>0</v>
      </c>
      <c r="L46" s="95">
        <f>SUM(DISPUTESDURN_IndOS_Adv:DISPUTESDURN_IndIS_NonAdv!L46)</f>
        <v>0</v>
      </c>
      <c r="M46" s="95">
        <f>SUM(DISPUTESDURN_IndOS_Adv:DISPUTESDURN_IndIS_NonAdv!M46)</f>
        <v>0</v>
      </c>
      <c r="N46" s="95">
        <f>SUM(DISPUTESDURN_IndOS_Adv:DISPUTESDURN_IndIS_NonAdv!N46)</f>
        <v>0</v>
      </c>
      <c r="O46" s="95">
        <f>SUM(DISPUTESDURN_IndOS_Adv:DISPUTESDURN_IndIS_NonAdv!O46)</f>
        <v>0</v>
      </c>
      <c r="P46" s="95">
        <f>SUM(DISPUTESDURN_IndOS_Adv:DISPUTESDURN_IndIS_NonAdv!P46)</f>
        <v>0</v>
      </c>
      <c r="Q46" s="95">
        <f>SUM(DISPUTESDURN_IndOS_Adv:DISPUTESDURN_IndIS_NonAdv!Q46)</f>
        <v>0</v>
      </c>
      <c r="R46" s="95">
        <f>SUM(DISPUTESDURN_IndOS_Adv:DISPUTESDURN_IndIS_NonAdv!R46)</f>
        <v>0</v>
      </c>
    </row>
    <row r="47" spans="1:18" x14ac:dyDescent="0.25">
      <c r="A47" s="112" t="str">
        <f t="shared" si="6"/>
        <v>RDPD BY SUM INSURED</v>
      </c>
      <c r="B47" s="36" t="str">
        <f t="shared" si="6"/>
        <v>INTERNAL</v>
      </c>
      <c r="C47" s="12" t="s">
        <v>27</v>
      </c>
      <c r="D47" s="53" t="s">
        <v>250</v>
      </c>
      <c r="E47" s="53"/>
      <c r="F47" s="95">
        <f>SUM(DISPUTESDURN_IndOS_Adv:DISPUTESDURN_IndIS_NonAdv!F47)</f>
        <v>0</v>
      </c>
      <c r="G47" s="95">
        <f>SUM(DISPUTESDURN_IndOS_Adv:DISPUTESDURN_IndIS_NonAdv!G47)</f>
        <v>0</v>
      </c>
      <c r="H47" s="95">
        <f>SUM(DISPUTESDURN_IndOS_Adv:DISPUTESDURN_IndIS_NonAdv!H47)</f>
        <v>0</v>
      </c>
      <c r="I47" s="95">
        <f>SUM(DISPUTESDURN_IndOS_Adv:DISPUTESDURN_IndIS_NonAdv!I47)</f>
        <v>0</v>
      </c>
      <c r="J47" s="95">
        <f>SUM(DISPUTESDURN_IndOS_Adv:DISPUTESDURN_IndIS_NonAdv!J47)</f>
        <v>0</v>
      </c>
      <c r="K47" s="95">
        <f>SUM(DISPUTESDURN_IndOS_Adv:DISPUTESDURN_IndIS_NonAdv!K47)</f>
        <v>0</v>
      </c>
      <c r="L47" s="95">
        <f>SUM(DISPUTESDURN_IndOS_Adv:DISPUTESDURN_IndIS_NonAdv!L47)</f>
        <v>0</v>
      </c>
      <c r="M47" s="95">
        <f>SUM(DISPUTESDURN_IndOS_Adv:DISPUTESDURN_IndIS_NonAdv!M47)</f>
        <v>0</v>
      </c>
      <c r="N47" s="95">
        <f>SUM(DISPUTESDURN_IndOS_Adv:DISPUTESDURN_IndIS_NonAdv!N47)</f>
        <v>0</v>
      </c>
      <c r="O47" s="95">
        <f>SUM(DISPUTESDURN_IndOS_Adv:DISPUTESDURN_IndIS_NonAdv!O47)</f>
        <v>0</v>
      </c>
      <c r="P47" s="95">
        <f>SUM(DISPUTESDURN_IndOS_Adv:DISPUTESDURN_IndIS_NonAdv!P47)</f>
        <v>0</v>
      </c>
      <c r="Q47" s="95">
        <f>SUM(DISPUTESDURN_IndOS_Adv:DISPUTESDURN_IndIS_NonAdv!Q47)</f>
        <v>0</v>
      </c>
      <c r="R47" s="95">
        <f>SUM(DISPUTESDURN_IndOS_Adv:DISPUTESDURN_IndIS_NonAdv!R47)</f>
        <v>0</v>
      </c>
    </row>
    <row r="48" spans="1:18" x14ac:dyDescent="0.25">
      <c r="A48" s="112" t="str">
        <f t="shared" si="6"/>
        <v>RDPD BY SUM INSURED</v>
      </c>
      <c r="B48" s="12" t="str">
        <f t="shared" si="6"/>
        <v>INTERNAL</v>
      </c>
      <c r="C48" s="12" t="s">
        <v>27</v>
      </c>
      <c r="D48" s="53" t="s">
        <v>251</v>
      </c>
      <c r="E48" s="53"/>
      <c r="F48" s="95">
        <f>SUM(DISPUTESDURN_IndOS_Adv:DISPUTESDURN_IndIS_NonAdv!F48)</f>
        <v>0</v>
      </c>
      <c r="G48" s="95">
        <f>SUM(DISPUTESDURN_IndOS_Adv:DISPUTESDURN_IndIS_NonAdv!G48)</f>
        <v>0</v>
      </c>
      <c r="H48" s="95">
        <f>SUM(DISPUTESDURN_IndOS_Adv:DISPUTESDURN_IndIS_NonAdv!H48)</f>
        <v>0</v>
      </c>
      <c r="I48" s="95">
        <f>SUM(DISPUTESDURN_IndOS_Adv:DISPUTESDURN_IndIS_NonAdv!I48)</f>
        <v>0</v>
      </c>
      <c r="J48" s="95">
        <f>SUM(DISPUTESDURN_IndOS_Adv:DISPUTESDURN_IndIS_NonAdv!J48)</f>
        <v>0</v>
      </c>
      <c r="K48" s="95">
        <f>SUM(DISPUTESDURN_IndOS_Adv:DISPUTESDURN_IndIS_NonAdv!K48)</f>
        <v>0</v>
      </c>
      <c r="L48" s="95">
        <f>SUM(DISPUTESDURN_IndOS_Adv:DISPUTESDURN_IndIS_NonAdv!L48)</f>
        <v>0</v>
      </c>
      <c r="M48" s="95">
        <f>SUM(DISPUTESDURN_IndOS_Adv:DISPUTESDURN_IndIS_NonAdv!M48)</f>
        <v>0</v>
      </c>
      <c r="N48" s="95">
        <f>SUM(DISPUTESDURN_IndOS_Adv:DISPUTESDURN_IndIS_NonAdv!N48)</f>
        <v>0</v>
      </c>
      <c r="O48" s="95">
        <f>SUM(DISPUTESDURN_IndOS_Adv:DISPUTESDURN_IndIS_NonAdv!O48)</f>
        <v>0</v>
      </c>
      <c r="P48" s="95">
        <f>SUM(DISPUTESDURN_IndOS_Adv:DISPUTESDURN_IndIS_NonAdv!P48)</f>
        <v>0</v>
      </c>
      <c r="Q48" s="95">
        <f>SUM(DISPUTESDURN_IndOS_Adv:DISPUTESDURN_IndIS_NonAdv!Q48)</f>
        <v>0</v>
      </c>
      <c r="R48" s="95">
        <f>SUM(DISPUTESDURN_IndOS_Adv:DISPUTESDURN_IndIS_NonAdv!R48)</f>
        <v>0</v>
      </c>
    </row>
    <row r="49" spans="1:18" x14ac:dyDescent="0.25">
      <c r="A49" s="112" t="str">
        <f t="shared" si="6"/>
        <v>RDPD BY SUM INSURED</v>
      </c>
      <c r="B49" s="12" t="str">
        <f t="shared" si="6"/>
        <v>INTERNAL</v>
      </c>
      <c r="C49" s="12" t="s">
        <v>27</v>
      </c>
      <c r="D49" s="53" t="s">
        <v>252</v>
      </c>
      <c r="E49" s="53"/>
      <c r="F49" s="95">
        <f>SUM(DISPUTESDURN_IndOS_Adv:DISPUTESDURN_IndIS_NonAdv!F49)</f>
        <v>0</v>
      </c>
      <c r="G49" s="95">
        <f>SUM(DISPUTESDURN_IndOS_Adv:DISPUTESDURN_IndIS_NonAdv!G49)</f>
        <v>0</v>
      </c>
      <c r="H49" s="95">
        <f>SUM(DISPUTESDURN_IndOS_Adv:DISPUTESDURN_IndIS_NonAdv!H49)</f>
        <v>0</v>
      </c>
      <c r="I49" s="95">
        <f>SUM(DISPUTESDURN_IndOS_Adv:DISPUTESDURN_IndIS_NonAdv!I49)</f>
        <v>0</v>
      </c>
      <c r="J49" s="95">
        <f>SUM(DISPUTESDURN_IndOS_Adv:DISPUTESDURN_IndIS_NonAdv!J49)</f>
        <v>0</v>
      </c>
      <c r="K49" s="95">
        <f>SUM(DISPUTESDURN_IndOS_Adv:DISPUTESDURN_IndIS_NonAdv!K49)</f>
        <v>0</v>
      </c>
      <c r="L49" s="95">
        <f>SUM(DISPUTESDURN_IndOS_Adv:DISPUTESDURN_IndIS_NonAdv!L49)</f>
        <v>0</v>
      </c>
      <c r="M49" s="95">
        <f>SUM(DISPUTESDURN_IndOS_Adv:DISPUTESDURN_IndIS_NonAdv!M49)</f>
        <v>0</v>
      </c>
      <c r="N49" s="95">
        <f>SUM(DISPUTESDURN_IndOS_Adv:DISPUTESDURN_IndIS_NonAdv!N49)</f>
        <v>0</v>
      </c>
      <c r="O49" s="95">
        <f>SUM(DISPUTESDURN_IndOS_Adv:DISPUTESDURN_IndIS_NonAdv!O49)</f>
        <v>0</v>
      </c>
      <c r="P49" s="95">
        <f>SUM(DISPUTESDURN_IndOS_Adv:DISPUTESDURN_IndIS_NonAdv!P49)</f>
        <v>0</v>
      </c>
      <c r="Q49" s="95">
        <f>SUM(DISPUTESDURN_IndOS_Adv:DISPUTESDURN_IndIS_NonAdv!Q49)</f>
        <v>0</v>
      </c>
      <c r="R49" s="95">
        <f>SUM(DISPUTESDURN_IndOS_Adv:DISPUTESDURN_IndIS_NonAdv!R49)</f>
        <v>0</v>
      </c>
    </row>
    <row r="50" spans="1:18" x14ac:dyDescent="0.25">
      <c r="A50" s="112" t="str">
        <f t="shared" si="6"/>
        <v>RDPD BY SUM INSURED</v>
      </c>
      <c r="B50" s="12" t="str">
        <f t="shared" si="6"/>
        <v>INTERNAL</v>
      </c>
      <c r="C50" s="12" t="s">
        <v>27</v>
      </c>
      <c r="D50" s="53" t="s">
        <v>253</v>
      </c>
      <c r="E50" s="53"/>
      <c r="F50" s="95">
        <f>SUM(DISPUTESDURN_IndOS_Adv:DISPUTESDURN_IndIS_NonAdv!F50)</f>
        <v>0</v>
      </c>
      <c r="G50" s="95">
        <f>SUM(DISPUTESDURN_IndOS_Adv:DISPUTESDURN_IndIS_NonAdv!G50)</f>
        <v>0</v>
      </c>
      <c r="H50" s="95">
        <f>SUM(DISPUTESDURN_IndOS_Adv:DISPUTESDURN_IndIS_NonAdv!H50)</f>
        <v>0</v>
      </c>
      <c r="I50" s="95">
        <f>SUM(DISPUTESDURN_IndOS_Adv:DISPUTESDURN_IndIS_NonAdv!I50)</f>
        <v>0</v>
      </c>
      <c r="J50" s="95">
        <f>SUM(DISPUTESDURN_IndOS_Adv:DISPUTESDURN_IndIS_NonAdv!J50)</f>
        <v>0</v>
      </c>
      <c r="K50" s="95">
        <f>SUM(DISPUTESDURN_IndOS_Adv:DISPUTESDURN_IndIS_NonAdv!K50)</f>
        <v>0</v>
      </c>
      <c r="L50" s="95">
        <f>SUM(DISPUTESDURN_IndOS_Adv:DISPUTESDURN_IndIS_NonAdv!L50)</f>
        <v>0</v>
      </c>
      <c r="M50" s="95">
        <f>SUM(DISPUTESDURN_IndOS_Adv:DISPUTESDURN_IndIS_NonAdv!M50)</f>
        <v>0</v>
      </c>
      <c r="N50" s="95">
        <f>SUM(DISPUTESDURN_IndOS_Adv:DISPUTESDURN_IndIS_NonAdv!N50)</f>
        <v>0</v>
      </c>
      <c r="O50" s="95">
        <f>SUM(DISPUTESDURN_IndOS_Adv:DISPUTESDURN_IndIS_NonAdv!O50)</f>
        <v>0</v>
      </c>
      <c r="P50" s="95">
        <f>SUM(DISPUTESDURN_IndOS_Adv:DISPUTESDURN_IndIS_NonAdv!P50)</f>
        <v>0</v>
      </c>
      <c r="Q50" s="95">
        <f>SUM(DISPUTESDURN_IndOS_Adv:DISPUTESDURN_IndIS_NonAdv!Q50)</f>
        <v>0</v>
      </c>
      <c r="R50" s="95">
        <f>SUM(DISPUTESDURN_IndOS_Adv:DISPUTESDURN_IndIS_NonAdv!R50)</f>
        <v>0</v>
      </c>
    </row>
    <row r="51" spans="1:18" x14ac:dyDescent="0.25">
      <c r="A51" s="112" t="str">
        <f t="shared" si="6"/>
        <v>RDPD BY SUM INSURED</v>
      </c>
      <c r="B51" s="12" t="str">
        <f t="shared" si="6"/>
        <v>INTERNAL</v>
      </c>
      <c r="C51" s="12" t="s">
        <v>27</v>
      </c>
      <c r="D51" s="53" t="s">
        <v>95</v>
      </c>
      <c r="E51" s="53"/>
      <c r="F51" s="95">
        <f>SUM(DISPUTESDURN_IndOS_Adv:DISPUTESDURN_IndIS_NonAdv!F51)</f>
        <v>0</v>
      </c>
      <c r="G51" s="95">
        <f>SUM(DISPUTESDURN_IndOS_Adv:DISPUTESDURN_IndIS_NonAdv!G51)</f>
        <v>0</v>
      </c>
      <c r="H51" s="95">
        <f>SUM(DISPUTESDURN_IndOS_Adv:DISPUTESDURN_IndIS_NonAdv!H51)</f>
        <v>0</v>
      </c>
      <c r="I51" s="95">
        <f>SUM(DISPUTESDURN_IndOS_Adv:DISPUTESDURN_IndIS_NonAdv!I51)</f>
        <v>0</v>
      </c>
      <c r="J51" s="95">
        <f>SUM(DISPUTESDURN_IndOS_Adv:DISPUTESDURN_IndIS_NonAdv!J51)</f>
        <v>0</v>
      </c>
      <c r="K51" s="95">
        <f>SUM(DISPUTESDURN_IndOS_Adv:DISPUTESDURN_IndIS_NonAdv!K51)</f>
        <v>0</v>
      </c>
      <c r="L51" s="95">
        <f>SUM(DISPUTESDURN_IndOS_Adv:DISPUTESDURN_IndIS_NonAdv!L51)</f>
        <v>0</v>
      </c>
      <c r="M51" s="95">
        <f>SUM(DISPUTESDURN_IndOS_Adv:DISPUTESDURN_IndIS_NonAdv!M51)</f>
        <v>0</v>
      </c>
      <c r="N51" s="95">
        <f>SUM(DISPUTESDURN_IndOS_Adv:DISPUTESDURN_IndIS_NonAdv!N51)</f>
        <v>0</v>
      </c>
      <c r="O51" s="95">
        <f>SUM(DISPUTESDURN_IndOS_Adv:DISPUTESDURN_IndIS_NonAdv!O51)</f>
        <v>0</v>
      </c>
      <c r="P51" s="95">
        <f>SUM(DISPUTESDURN_IndOS_Adv:DISPUTESDURN_IndIS_NonAdv!P51)</f>
        <v>0</v>
      </c>
      <c r="Q51" s="95">
        <f>SUM(DISPUTESDURN_IndOS_Adv:DISPUTESDURN_IndIS_NonAdv!Q51)</f>
        <v>0</v>
      </c>
      <c r="R51" s="95">
        <f>SUM(DISPUTESDURN_IndOS_Adv:DISPUTESDURN_IndIS_NonAdv!R51)</f>
        <v>0</v>
      </c>
    </row>
    <row r="52" spans="1:18" x14ac:dyDescent="0.25">
      <c r="A52" s="112"/>
      <c r="B52" s="12"/>
      <c r="C52" s="12"/>
      <c r="D52" s="53"/>
      <c r="E52" s="53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</row>
    <row r="53" spans="1:18" x14ac:dyDescent="0.25">
      <c r="A53" s="111"/>
      <c r="B53" s="36"/>
      <c r="C53" s="36"/>
      <c r="D53" s="179" t="s">
        <v>294</v>
      </c>
      <c r="E53" s="37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</row>
    <row r="54" spans="1:18" x14ac:dyDescent="0.25">
      <c r="A54" s="110" t="str">
        <f>A44</f>
        <v>RDPD BY SUM INSURED</v>
      </c>
      <c r="B54" s="40" t="str">
        <f>D53</f>
        <v>EXTERNAL</v>
      </c>
      <c r="C54" s="40" t="s">
        <v>27</v>
      </c>
      <c r="D54" s="53" t="s">
        <v>254</v>
      </c>
      <c r="E54" s="53"/>
      <c r="F54" s="95">
        <f>SUM(DISPUTESDURN_IndOS_Adv:DISPUTESDURN_IndIS_NonAdv!F54)</f>
        <v>0</v>
      </c>
      <c r="G54" s="95">
        <f>SUM(DISPUTESDURN_IndOS_Adv:DISPUTESDURN_IndIS_NonAdv!G54)</f>
        <v>0</v>
      </c>
      <c r="H54" s="95">
        <f>SUM(DISPUTESDURN_IndOS_Adv:DISPUTESDURN_IndIS_NonAdv!H54)</f>
        <v>0</v>
      </c>
      <c r="I54" s="95">
        <f>SUM(DISPUTESDURN_IndOS_Adv:DISPUTESDURN_IndIS_NonAdv!I54)</f>
        <v>0</v>
      </c>
      <c r="J54" s="95">
        <f>SUM(DISPUTESDURN_IndOS_Adv:DISPUTESDURN_IndIS_NonAdv!J54)</f>
        <v>0</v>
      </c>
      <c r="K54" s="95">
        <f>SUM(DISPUTESDURN_IndOS_Adv:DISPUTESDURN_IndIS_NonAdv!K54)</f>
        <v>0</v>
      </c>
      <c r="L54" s="95">
        <f>SUM(DISPUTESDURN_IndOS_Adv:DISPUTESDURN_IndIS_NonAdv!L54)</f>
        <v>0</v>
      </c>
      <c r="M54" s="95">
        <f>SUM(DISPUTESDURN_IndOS_Adv:DISPUTESDURN_IndIS_NonAdv!M54)</f>
        <v>0</v>
      </c>
      <c r="N54" s="95">
        <f>SUM(DISPUTESDURN_IndOS_Adv:DISPUTESDURN_IndIS_NonAdv!N54)</f>
        <v>0</v>
      </c>
      <c r="O54" s="95">
        <f>SUM(DISPUTESDURN_IndOS_Adv:DISPUTESDURN_IndIS_NonAdv!O54)</f>
        <v>0</v>
      </c>
      <c r="P54" s="95">
        <f>SUM(DISPUTESDURN_IndOS_Adv:DISPUTESDURN_IndIS_NonAdv!P54)</f>
        <v>0</v>
      </c>
      <c r="Q54" s="95">
        <f>SUM(DISPUTESDURN_IndOS_Adv:DISPUTESDURN_IndIS_NonAdv!Q54)</f>
        <v>0</v>
      </c>
      <c r="R54" s="95">
        <f>SUM(DISPUTESDURN_IndOS_Adv:DISPUTESDURN_IndIS_NonAdv!R54)</f>
        <v>0</v>
      </c>
    </row>
    <row r="55" spans="1:18" x14ac:dyDescent="0.25">
      <c r="A55" s="112" t="str">
        <f t="shared" ref="A55:B61" si="7">A54</f>
        <v>RDPD BY SUM INSURED</v>
      </c>
      <c r="B55" s="36" t="str">
        <f t="shared" si="7"/>
        <v>EXTERNAL</v>
      </c>
      <c r="C55" s="12" t="s">
        <v>27</v>
      </c>
      <c r="D55" s="53" t="s">
        <v>457</v>
      </c>
      <c r="E55" s="53"/>
      <c r="F55" s="95">
        <f>SUM(DISPUTESDURN_IndOS_Adv:DISPUTESDURN_IndIS_NonAdv!F55)</f>
        <v>0</v>
      </c>
      <c r="G55" s="95">
        <f>SUM(DISPUTESDURN_IndOS_Adv:DISPUTESDURN_IndIS_NonAdv!G55)</f>
        <v>0</v>
      </c>
      <c r="H55" s="95">
        <f>SUM(DISPUTESDURN_IndOS_Adv:DISPUTESDURN_IndIS_NonAdv!H55)</f>
        <v>0</v>
      </c>
      <c r="I55" s="95">
        <f>SUM(DISPUTESDURN_IndOS_Adv:DISPUTESDURN_IndIS_NonAdv!I55)</f>
        <v>0</v>
      </c>
      <c r="J55" s="95">
        <f>SUM(DISPUTESDURN_IndOS_Adv:DISPUTESDURN_IndIS_NonAdv!J55)</f>
        <v>0</v>
      </c>
      <c r="K55" s="95">
        <f>SUM(DISPUTESDURN_IndOS_Adv:DISPUTESDURN_IndIS_NonAdv!K55)</f>
        <v>0</v>
      </c>
      <c r="L55" s="95">
        <f>SUM(DISPUTESDURN_IndOS_Adv:DISPUTESDURN_IndIS_NonAdv!L55)</f>
        <v>0</v>
      </c>
      <c r="M55" s="95">
        <f>SUM(DISPUTESDURN_IndOS_Adv:DISPUTESDURN_IndIS_NonAdv!M55)</f>
        <v>0</v>
      </c>
      <c r="N55" s="95">
        <f>SUM(DISPUTESDURN_IndOS_Adv:DISPUTESDURN_IndIS_NonAdv!N55)</f>
        <v>0</v>
      </c>
      <c r="O55" s="95">
        <f>SUM(DISPUTESDURN_IndOS_Adv:DISPUTESDURN_IndIS_NonAdv!O55)</f>
        <v>0</v>
      </c>
      <c r="P55" s="95">
        <f>SUM(DISPUTESDURN_IndOS_Adv:DISPUTESDURN_IndIS_NonAdv!P55)</f>
        <v>0</v>
      </c>
      <c r="Q55" s="95">
        <f>SUM(DISPUTESDURN_IndOS_Adv:DISPUTESDURN_IndIS_NonAdv!Q55)</f>
        <v>0</v>
      </c>
      <c r="R55" s="95">
        <f>SUM(DISPUTESDURN_IndOS_Adv:DISPUTESDURN_IndIS_NonAdv!R55)</f>
        <v>0</v>
      </c>
    </row>
    <row r="56" spans="1:18" x14ac:dyDescent="0.25">
      <c r="A56" s="112" t="str">
        <f t="shared" si="7"/>
        <v>RDPD BY SUM INSURED</v>
      </c>
      <c r="B56" s="36" t="str">
        <f t="shared" si="7"/>
        <v>EXTERNAL</v>
      </c>
      <c r="C56" s="12" t="s">
        <v>27</v>
      </c>
      <c r="D56" s="53" t="s">
        <v>458</v>
      </c>
      <c r="E56" s="53"/>
      <c r="F56" s="95">
        <f>SUM(DISPUTESDURN_IndOS_Adv:DISPUTESDURN_IndIS_NonAdv!F56)</f>
        <v>0</v>
      </c>
      <c r="G56" s="95">
        <f>SUM(DISPUTESDURN_IndOS_Adv:DISPUTESDURN_IndIS_NonAdv!G56)</f>
        <v>0</v>
      </c>
      <c r="H56" s="95">
        <f>SUM(DISPUTESDURN_IndOS_Adv:DISPUTESDURN_IndIS_NonAdv!H56)</f>
        <v>0</v>
      </c>
      <c r="I56" s="95">
        <f>SUM(DISPUTESDURN_IndOS_Adv:DISPUTESDURN_IndIS_NonAdv!I56)</f>
        <v>0</v>
      </c>
      <c r="J56" s="95">
        <f>SUM(DISPUTESDURN_IndOS_Adv:DISPUTESDURN_IndIS_NonAdv!J56)</f>
        <v>0</v>
      </c>
      <c r="K56" s="95">
        <f>SUM(DISPUTESDURN_IndOS_Adv:DISPUTESDURN_IndIS_NonAdv!K56)</f>
        <v>0</v>
      </c>
      <c r="L56" s="95">
        <f>SUM(DISPUTESDURN_IndOS_Adv:DISPUTESDURN_IndIS_NonAdv!L56)</f>
        <v>0</v>
      </c>
      <c r="M56" s="95">
        <f>SUM(DISPUTESDURN_IndOS_Adv:DISPUTESDURN_IndIS_NonAdv!M56)</f>
        <v>0</v>
      </c>
      <c r="N56" s="95">
        <f>SUM(DISPUTESDURN_IndOS_Adv:DISPUTESDURN_IndIS_NonAdv!N56)</f>
        <v>0</v>
      </c>
      <c r="O56" s="95">
        <f>SUM(DISPUTESDURN_IndOS_Adv:DISPUTESDURN_IndIS_NonAdv!O56)</f>
        <v>0</v>
      </c>
      <c r="P56" s="95">
        <f>SUM(DISPUTESDURN_IndOS_Adv:DISPUTESDURN_IndIS_NonAdv!P56)</f>
        <v>0</v>
      </c>
      <c r="Q56" s="95">
        <f>SUM(DISPUTESDURN_IndOS_Adv:DISPUTESDURN_IndIS_NonAdv!Q56)</f>
        <v>0</v>
      </c>
      <c r="R56" s="95">
        <f>SUM(DISPUTESDURN_IndOS_Adv:DISPUTESDURN_IndIS_NonAdv!R56)</f>
        <v>0</v>
      </c>
    </row>
    <row r="57" spans="1:18" x14ac:dyDescent="0.25">
      <c r="A57" s="112" t="str">
        <f t="shared" si="7"/>
        <v>RDPD BY SUM INSURED</v>
      </c>
      <c r="B57" s="36" t="str">
        <f t="shared" si="7"/>
        <v>EXTERNAL</v>
      </c>
      <c r="C57" s="12" t="s">
        <v>27</v>
      </c>
      <c r="D57" s="53" t="s">
        <v>250</v>
      </c>
      <c r="E57" s="53"/>
      <c r="F57" s="95">
        <f>SUM(DISPUTESDURN_IndOS_Adv:DISPUTESDURN_IndIS_NonAdv!F57)</f>
        <v>0</v>
      </c>
      <c r="G57" s="95">
        <f>SUM(DISPUTESDURN_IndOS_Adv:DISPUTESDURN_IndIS_NonAdv!G57)</f>
        <v>0</v>
      </c>
      <c r="H57" s="95">
        <f>SUM(DISPUTESDURN_IndOS_Adv:DISPUTESDURN_IndIS_NonAdv!H57)</f>
        <v>0</v>
      </c>
      <c r="I57" s="95">
        <f>SUM(DISPUTESDURN_IndOS_Adv:DISPUTESDURN_IndIS_NonAdv!I57)</f>
        <v>0</v>
      </c>
      <c r="J57" s="95">
        <f>SUM(DISPUTESDURN_IndOS_Adv:DISPUTESDURN_IndIS_NonAdv!J57)</f>
        <v>0</v>
      </c>
      <c r="K57" s="95">
        <f>SUM(DISPUTESDURN_IndOS_Adv:DISPUTESDURN_IndIS_NonAdv!K57)</f>
        <v>0</v>
      </c>
      <c r="L57" s="95">
        <f>SUM(DISPUTESDURN_IndOS_Adv:DISPUTESDURN_IndIS_NonAdv!L57)</f>
        <v>0</v>
      </c>
      <c r="M57" s="95">
        <f>SUM(DISPUTESDURN_IndOS_Adv:DISPUTESDURN_IndIS_NonAdv!M57)</f>
        <v>0</v>
      </c>
      <c r="N57" s="95">
        <f>SUM(DISPUTESDURN_IndOS_Adv:DISPUTESDURN_IndIS_NonAdv!N57)</f>
        <v>0</v>
      </c>
      <c r="O57" s="95">
        <f>SUM(DISPUTESDURN_IndOS_Adv:DISPUTESDURN_IndIS_NonAdv!O57)</f>
        <v>0</v>
      </c>
      <c r="P57" s="95">
        <f>SUM(DISPUTESDURN_IndOS_Adv:DISPUTESDURN_IndIS_NonAdv!P57)</f>
        <v>0</v>
      </c>
      <c r="Q57" s="95">
        <f>SUM(DISPUTESDURN_IndOS_Adv:DISPUTESDURN_IndIS_NonAdv!Q57)</f>
        <v>0</v>
      </c>
      <c r="R57" s="95">
        <f>SUM(DISPUTESDURN_IndOS_Adv:DISPUTESDURN_IndIS_NonAdv!R57)</f>
        <v>0</v>
      </c>
    </row>
    <row r="58" spans="1:18" x14ac:dyDescent="0.25">
      <c r="A58" s="112" t="str">
        <f t="shared" si="7"/>
        <v>RDPD BY SUM INSURED</v>
      </c>
      <c r="B58" s="12" t="str">
        <f t="shared" si="7"/>
        <v>EXTERNAL</v>
      </c>
      <c r="C58" s="12" t="s">
        <v>27</v>
      </c>
      <c r="D58" s="53" t="s">
        <v>251</v>
      </c>
      <c r="E58" s="53"/>
      <c r="F58" s="95">
        <f>SUM(DISPUTESDURN_IndOS_Adv:DISPUTESDURN_IndIS_NonAdv!F58)</f>
        <v>0</v>
      </c>
      <c r="G58" s="95">
        <f>SUM(DISPUTESDURN_IndOS_Adv:DISPUTESDURN_IndIS_NonAdv!G58)</f>
        <v>0</v>
      </c>
      <c r="H58" s="95">
        <f>SUM(DISPUTESDURN_IndOS_Adv:DISPUTESDURN_IndIS_NonAdv!H58)</f>
        <v>0</v>
      </c>
      <c r="I58" s="95">
        <f>SUM(DISPUTESDURN_IndOS_Adv:DISPUTESDURN_IndIS_NonAdv!I58)</f>
        <v>0</v>
      </c>
      <c r="J58" s="95">
        <f>SUM(DISPUTESDURN_IndOS_Adv:DISPUTESDURN_IndIS_NonAdv!J58)</f>
        <v>0</v>
      </c>
      <c r="K58" s="95">
        <f>SUM(DISPUTESDURN_IndOS_Adv:DISPUTESDURN_IndIS_NonAdv!K58)</f>
        <v>0</v>
      </c>
      <c r="L58" s="95">
        <f>SUM(DISPUTESDURN_IndOS_Adv:DISPUTESDURN_IndIS_NonAdv!L58)</f>
        <v>0</v>
      </c>
      <c r="M58" s="95">
        <f>SUM(DISPUTESDURN_IndOS_Adv:DISPUTESDURN_IndIS_NonAdv!M58)</f>
        <v>0</v>
      </c>
      <c r="N58" s="95">
        <f>SUM(DISPUTESDURN_IndOS_Adv:DISPUTESDURN_IndIS_NonAdv!N58)</f>
        <v>0</v>
      </c>
      <c r="O58" s="95">
        <f>SUM(DISPUTESDURN_IndOS_Adv:DISPUTESDURN_IndIS_NonAdv!O58)</f>
        <v>0</v>
      </c>
      <c r="P58" s="95">
        <f>SUM(DISPUTESDURN_IndOS_Adv:DISPUTESDURN_IndIS_NonAdv!P58)</f>
        <v>0</v>
      </c>
      <c r="Q58" s="95">
        <f>SUM(DISPUTESDURN_IndOS_Adv:DISPUTESDURN_IndIS_NonAdv!Q58)</f>
        <v>0</v>
      </c>
      <c r="R58" s="95">
        <f>SUM(DISPUTESDURN_IndOS_Adv:DISPUTESDURN_IndIS_NonAdv!R58)</f>
        <v>0</v>
      </c>
    </row>
    <row r="59" spans="1:18" x14ac:dyDescent="0.25">
      <c r="A59" s="112" t="str">
        <f t="shared" si="7"/>
        <v>RDPD BY SUM INSURED</v>
      </c>
      <c r="B59" s="12" t="str">
        <f t="shared" si="7"/>
        <v>EXTERNAL</v>
      </c>
      <c r="C59" s="12" t="s">
        <v>27</v>
      </c>
      <c r="D59" s="53" t="s">
        <v>252</v>
      </c>
      <c r="E59" s="53"/>
      <c r="F59" s="95">
        <f>SUM(DISPUTESDURN_IndOS_Adv:DISPUTESDURN_IndIS_NonAdv!F59)</f>
        <v>0</v>
      </c>
      <c r="G59" s="95">
        <f>SUM(DISPUTESDURN_IndOS_Adv:DISPUTESDURN_IndIS_NonAdv!G59)</f>
        <v>0</v>
      </c>
      <c r="H59" s="95">
        <f>SUM(DISPUTESDURN_IndOS_Adv:DISPUTESDURN_IndIS_NonAdv!H59)</f>
        <v>0</v>
      </c>
      <c r="I59" s="95">
        <f>SUM(DISPUTESDURN_IndOS_Adv:DISPUTESDURN_IndIS_NonAdv!I59)</f>
        <v>0</v>
      </c>
      <c r="J59" s="95">
        <f>SUM(DISPUTESDURN_IndOS_Adv:DISPUTESDURN_IndIS_NonAdv!J59)</f>
        <v>0</v>
      </c>
      <c r="K59" s="95">
        <f>SUM(DISPUTESDURN_IndOS_Adv:DISPUTESDURN_IndIS_NonAdv!K59)</f>
        <v>0</v>
      </c>
      <c r="L59" s="95">
        <f>SUM(DISPUTESDURN_IndOS_Adv:DISPUTESDURN_IndIS_NonAdv!L59)</f>
        <v>0</v>
      </c>
      <c r="M59" s="95">
        <f>SUM(DISPUTESDURN_IndOS_Adv:DISPUTESDURN_IndIS_NonAdv!M59)</f>
        <v>0</v>
      </c>
      <c r="N59" s="95">
        <f>SUM(DISPUTESDURN_IndOS_Adv:DISPUTESDURN_IndIS_NonAdv!N59)</f>
        <v>0</v>
      </c>
      <c r="O59" s="95">
        <f>SUM(DISPUTESDURN_IndOS_Adv:DISPUTESDURN_IndIS_NonAdv!O59)</f>
        <v>0</v>
      </c>
      <c r="P59" s="95">
        <f>SUM(DISPUTESDURN_IndOS_Adv:DISPUTESDURN_IndIS_NonAdv!P59)</f>
        <v>0</v>
      </c>
      <c r="Q59" s="95">
        <f>SUM(DISPUTESDURN_IndOS_Adv:DISPUTESDURN_IndIS_NonAdv!Q59)</f>
        <v>0</v>
      </c>
      <c r="R59" s="95">
        <f>SUM(DISPUTESDURN_IndOS_Adv:DISPUTESDURN_IndIS_NonAdv!R59)</f>
        <v>0</v>
      </c>
    </row>
    <row r="60" spans="1:18" x14ac:dyDescent="0.25">
      <c r="A60" s="112" t="str">
        <f t="shared" si="7"/>
        <v>RDPD BY SUM INSURED</v>
      </c>
      <c r="B60" s="12" t="str">
        <f t="shared" si="7"/>
        <v>EXTERNAL</v>
      </c>
      <c r="C60" s="12" t="s">
        <v>27</v>
      </c>
      <c r="D60" s="53" t="s">
        <v>253</v>
      </c>
      <c r="E60" s="53"/>
      <c r="F60" s="95">
        <f>SUM(DISPUTESDURN_IndOS_Adv:DISPUTESDURN_IndIS_NonAdv!F60)</f>
        <v>0</v>
      </c>
      <c r="G60" s="95">
        <f>SUM(DISPUTESDURN_IndOS_Adv:DISPUTESDURN_IndIS_NonAdv!G60)</f>
        <v>0</v>
      </c>
      <c r="H60" s="95">
        <f>SUM(DISPUTESDURN_IndOS_Adv:DISPUTESDURN_IndIS_NonAdv!H60)</f>
        <v>0</v>
      </c>
      <c r="I60" s="95">
        <f>SUM(DISPUTESDURN_IndOS_Adv:DISPUTESDURN_IndIS_NonAdv!I60)</f>
        <v>0</v>
      </c>
      <c r="J60" s="95">
        <f>SUM(DISPUTESDURN_IndOS_Adv:DISPUTESDURN_IndIS_NonAdv!J60)</f>
        <v>0</v>
      </c>
      <c r="K60" s="95">
        <f>SUM(DISPUTESDURN_IndOS_Adv:DISPUTESDURN_IndIS_NonAdv!K60)</f>
        <v>0</v>
      </c>
      <c r="L60" s="95">
        <f>SUM(DISPUTESDURN_IndOS_Adv:DISPUTESDURN_IndIS_NonAdv!L60)</f>
        <v>0</v>
      </c>
      <c r="M60" s="95">
        <f>SUM(DISPUTESDURN_IndOS_Adv:DISPUTESDURN_IndIS_NonAdv!M60)</f>
        <v>0</v>
      </c>
      <c r="N60" s="95">
        <f>SUM(DISPUTESDURN_IndOS_Adv:DISPUTESDURN_IndIS_NonAdv!N60)</f>
        <v>0</v>
      </c>
      <c r="O60" s="95">
        <f>SUM(DISPUTESDURN_IndOS_Adv:DISPUTESDURN_IndIS_NonAdv!O60)</f>
        <v>0</v>
      </c>
      <c r="P60" s="95">
        <f>SUM(DISPUTESDURN_IndOS_Adv:DISPUTESDURN_IndIS_NonAdv!P60)</f>
        <v>0</v>
      </c>
      <c r="Q60" s="95">
        <f>SUM(DISPUTESDURN_IndOS_Adv:DISPUTESDURN_IndIS_NonAdv!Q60)</f>
        <v>0</v>
      </c>
      <c r="R60" s="95">
        <f>SUM(DISPUTESDURN_IndOS_Adv:DISPUTESDURN_IndIS_NonAdv!R60)</f>
        <v>0</v>
      </c>
    </row>
    <row r="61" spans="1:18" x14ac:dyDescent="0.25">
      <c r="A61" s="112" t="str">
        <f t="shared" si="7"/>
        <v>RDPD BY SUM INSURED</v>
      </c>
      <c r="B61" s="12" t="str">
        <f t="shared" si="7"/>
        <v>EXTERNAL</v>
      </c>
      <c r="C61" s="12" t="s">
        <v>27</v>
      </c>
      <c r="D61" s="53" t="s">
        <v>95</v>
      </c>
      <c r="E61" s="53"/>
      <c r="F61" s="95">
        <f>SUM(DISPUTESDURN_IndOS_Adv:DISPUTESDURN_IndIS_NonAdv!F61)</f>
        <v>0</v>
      </c>
      <c r="G61" s="95">
        <f>SUM(DISPUTESDURN_IndOS_Adv:DISPUTESDURN_IndIS_NonAdv!G61)</f>
        <v>0</v>
      </c>
      <c r="H61" s="95">
        <f>SUM(DISPUTESDURN_IndOS_Adv:DISPUTESDURN_IndIS_NonAdv!H61)</f>
        <v>0</v>
      </c>
      <c r="I61" s="95">
        <f>SUM(DISPUTESDURN_IndOS_Adv:DISPUTESDURN_IndIS_NonAdv!I61)</f>
        <v>0</v>
      </c>
      <c r="J61" s="95">
        <f>SUM(DISPUTESDURN_IndOS_Adv:DISPUTESDURN_IndIS_NonAdv!J61)</f>
        <v>0</v>
      </c>
      <c r="K61" s="95">
        <f>SUM(DISPUTESDURN_IndOS_Adv:DISPUTESDURN_IndIS_NonAdv!K61)</f>
        <v>0</v>
      </c>
      <c r="L61" s="95">
        <f>SUM(DISPUTESDURN_IndOS_Adv:DISPUTESDURN_IndIS_NonAdv!L61)</f>
        <v>0</v>
      </c>
      <c r="M61" s="95">
        <f>SUM(DISPUTESDURN_IndOS_Adv:DISPUTESDURN_IndIS_NonAdv!M61)</f>
        <v>0</v>
      </c>
      <c r="N61" s="95">
        <f>SUM(DISPUTESDURN_IndOS_Adv:DISPUTESDURN_IndIS_NonAdv!N61)</f>
        <v>0</v>
      </c>
      <c r="O61" s="95">
        <f>SUM(DISPUTESDURN_IndOS_Adv:DISPUTESDURN_IndIS_NonAdv!O61)</f>
        <v>0</v>
      </c>
      <c r="P61" s="95">
        <f>SUM(DISPUTESDURN_IndOS_Adv:DISPUTESDURN_IndIS_NonAdv!P61)</f>
        <v>0</v>
      </c>
      <c r="Q61" s="95">
        <f>SUM(DISPUTESDURN_IndOS_Adv:DISPUTESDURN_IndIS_NonAdv!Q61)</f>
        <v>0</v>
      </c>
      <c r="R61" s="95">
        <f>SUM(DISPUTESDURN_IndOS_Adv:DISPUTESDURN_IndIS_NonAdv!R61)</f>
        <v>0</v>
      </c>
    </row>
    <row r="62" spans="1:18" x14ac:dyDescent="0.25">
      <c r="A62" s="112"/>
      <c r="B62" s="12"/>
      <c r="C62" s="12"/>
      <c r="D62" s="53"/>
      <c r="E62" s="53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</row>
    <row r="63" spans="1:18" x14ac:dyDescent="0.25">
      <c r="A63" s="111"/>
      <c r="B63" s="36"/>
      <c r="C63" s="36"/>
      <c r="D63" s="180" t="s">
        <v>295</v>
      </c>
      <c r="E63" s="37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</row>
    <row r="64" spans="1:18" x14ac:dyDescent="0.25">
      <c r="A64" s="110" t="str">
        <f>A44</f>
        <v>RDPD BY SUM INSURED</v>
      </c>
      <c r="B64" s="40" t="str">
        <f>D63</f>
        <v>LITIGATED</v>
      </c>
      <c r="C64" s="40" t="s">
        <v>27</v>
      </c>
      <c r="D64" s="53" t="s">
        <v>254</v>
      </c>
      <c r="E64" s="53"/>
      <c r="F64" s="95">
        <f>SUM(DISPUTESDURN_IndOS_Adv:DISPUTESDURN_IndIS_NonAdv!F64)</f>
        <v>0</v>
      </c>
      <c r="G64" s="95">
        <f>SUM(DISPUTESDURN_IndOS_Adv:DISPUTESDURN_IndIS_NonAdv!G64)</f>
        <v>0</v>
      </c>
      <c r="H64" s="95">
        <f>SUM(DISPUTESDURN_IndOS_Adv:DISPUTESDURN_IndIS_NonAdv!H64)</f>
        <v>0</v>
      </c>
      <c r="I64" s="95">
        <f>SUM(DISPUTESDURN_IndOS_Adv:DISPUTESDURN_IndIS_NonAdv!I64)</f>
        <v>0</v>
      </c>
      <c r="J64" s="95">
        <f>SUM(DISPUTESDURN_IndOS_Adv:DISPUTESDURN_IndIS_NonAdv!J64)</f>
        <v>0</v>
      </c>
      <c r="K64" s="95">
        <f>SUM(DISPUTESDURN_IndOS_Adv:DISPUTESDURN_IndIS_NonAdv!K64)</f>
        <v>0</v>
      </c>
      <c r="L64" s="95">
        <f>SUM(DISPUTESDURN_IndOS_Adv:DISPUTESDURN_IndIS_NonAdv!L64)</f>
        <v>0</v>
      </c>
      <c r="M64" s="95">
        <f>SUM(DISPUTESDURN_IndOS_Adv:DISPUTESDURN_IndIS_NonAdv!M64)</f>
        <v>0</v>
      </c>
      <c r="N64" s="95">
        <f>SUM(DISPUTESDURN_IndOS_Adv:DISPUTESDURN_IndIS_NonAdv!N64)</f>
        <v>0</v>
      </c>
      <c r="O64" s="95">
        <f>SUM(DISPUTESDURN_IndOS_Adv:DISPUTESDURN_IndIS_NonAdv!O64)</f>
        <v>0</v>
      </c>
      <c r="P64" s="95">
        <f>SUM(DISPUTESDURN_IndOS_Adv:DISPUTESDURN_IndIS_NonAdv!P64)</f>
        <v>0</v>
      </c>
      <c r="Q64" s="95">
        <f>SUM(DISPUTESDURN_IndOS_Adv:DISPUTESDURN_IndIS_NonAdv!Q64)</f>
        <v>0</v>
      </c>
      <c r="R64" s="95">
        <f>SUM(DISPUTESDURN_IndOS_Adv:DISPUTESDURN_IndIS_NonAdv!R64)</f>
        <v>0</v>
      </c>
    </row>
    <row r="65" spans="1:18" x14ac:dyDescent="0.25">
      <c r="A65" s="112" t="str">
        <f t="shared" ref="A65:B68" si="8">A64</f>
        <v>RDPD BY SUM INSURED</v>
      </c>
      <c r="B65" s="36" t="str">
        <f t="shared" si="8"/>
        <v>LITIGATED</v>
      </c>
      <c r="C65" s="12" t="s">
        <v>27</v>
      </c>
      <c r="D65" s="53" t="s">
        <v>457</v>
      </c>
      <c r="E65" s="53"/>
      <c r="F65" s="95">
        <f>SUM(DISPUTESDURN_IndOS_Adv:DISPUTESDURN_IndIS_NonAdv!F65)</f>
        <v>0</v>
      </c>
      <c r="G65" s="95">
        <f>SUM(DISPUTESDURN_IndOS_Adv:DISPUTESDURN_IndIS_NonAdv!G65)</f>
        <v>0</v>
      </c>
      <c r="H65" s="95">
        <f>SUM(DISPUTESDURN_IndOS_Adv:DISPUTESDURN_IndIS_NonAdv!H65)</f>
        <v>0</v>
      </c>
      <c r="I65" s="95">
        <f>SUM(DISPUTESDURN_IndOS_Adv:DISPUTESDURN_IndIS_NonAdv!I65)</f>
        <v>0</v>
      </c>
      <c r="J65" s="95">
        <f>SUM(DISPUTESDURN_IndOS_Adv:DISPUTESDURN_IndIS_NonAdv!J65)</f>
        <v>0</v>
      </c>
      <c r="K65" s="95">
        <f>SUM(DISPUTESDURN_IndOS_Adv:DISPUTESDURN_IndIS_NonAdv!K65)</f>
        <v>0</v>
      </c>
      <c r="L65" s="95">
        <f>SUM(DISPUTESDURN_IndOS_Adv:DISPUTESDURN_IndIS_NonAdv!L65)</f>
        <v>0</v>
      </c>
      <c r="M65" s="95">
        <f>SUM(DISPUTESDURN_IndOS_Adv:DISPUTESDURN_IndIS_NonAdv!M65)</f>
        <v>0</v>
      </c>
      <c r="N65" s="95">
        <f>SUM(DISPUTESDURN_IndOS_Adv:DISPUTESDURN_IndIS_NonAdv!N65)</f>
        <v>0</v>
      </c>
      <c r="O65" s="95">
        <f>SUM(DISPUTESDURN_IndOS_Adv:DISPUTESDURN_IndIS_NonAdv!O65)</f>
        <v>0</v>
      </c>
      <c r="P65" s="95">
        <f>SUM(DISPUTESDURN_IndOS_Adv:DISPUTESDURN_IndIS_NonAdv!P65)</f>
        <v>0</v>
      </c>
      <c r="Q65" s="95">
        <f>SUM(DISPUTESDURN_IndOS_Adv:DISPUTESDURN_IndIS_NonAdv!Q65)</f>
        <v>0</v>
      </c>
      <c r="R65" s="95">
        <f>SUM(DISPUTESDURN_IndOS_Adv:DISPUTESDURN_IndIS_NonAdv!R65)</f>
        <v>0</v>
      </c>
    </row>
    <row r="66" spans="1:18" x14ac:dyDescent="0.25">
      <c r="A66" s="112" t="str">
        <f t="shared" si="8"/>
        <v>RDPD BY SUM INSURED</v>
      </c>
      <c r="B66" s="36" t="str">
        <f t="shared" si="8"/>
        <v>LITIGATED</v>
      </c>
      <c r="C66" s="12" t="s">
        <v>27</v>
      </c>
      <c r="D66" s="53" t="s">
        <v>458</v>
      </c>
      <c r="E66" s="53"/>
      <c r="F66" s="95">
        <f>SUM(DISPUTESDURN_IndOS_Adv:DISPUTESDURN_IndIS_NonAdv!F66)</f>
        <v>0</v>
      </c>
      <c r="G66" s="95">
        <f>SUM(DISPUTESDURN_IndOS_Adv:DISPUTESDURN_IndIS_NonAdv!G66)</f>
        <v>0</v>
      </c>
      <c r="H66" s="95">
        <f>SUM(DISPUTESDURN_IndOS_Adv:DISPUTESDURN_IndIS_NonAdv!H66)</f>
        <v>0</v>
      </c>
      <c r="I66" s="95">
        <f>SUM(DISPUTESDURN_IndOS_Adv:DISPUTESDURN_IndIS_NonAdv!I66)</f>
        <v>0</v>
      </c>
      <c r="J66" s="95">
        <f>SUM(DISPUTESDURN_IndOS_Adv:DISPUTESDURN_IndIS_NonAdv!J66)</f>
        <v>0</v>
      </c>
      <c r="K66" s="95">
        <f>SUM(DISPUTESDURN_IndOS_Adv:DISPUTESDURN_IndIS_NonAdv!K66)</f>
        <v>0</v>
      </c>
      <c r="L66" s="95">
        <f>SUM(DISPUTESDURN_IndOS_Adv:DISPUTESDURN_IndIS_NonAdv!L66)</f>
        <v>0</v>
      </c>
      <c r="M66" s="95">
        <f>SUM(DISPUTESDURN_IndOS_Adv:DISPUTESDURN_IndIS_NonAdv!M66)</f>
        <v>0</v>
      </c>
      <c r="N66" s="95">
        <f>SUM(DISPUTESDURN_IndOS_Adv:DISPUTESDURN_IndIS_NonAdv!N66)</f>
        <v>0</v>
      </c>
      <c r="O66" s="95">
        <f>SUM(DISPUTESDURN_IndOS_Adv:DISPUTESDURN_IndIS_NonAdv!O66)</f>
        <v>0</v>
      </c>
      <c r="P66" s="95">
        <f>SUM(DISPUTESDURN_IndOS_Adv:DISPUTESDURN_IndIS_NonAdv!P66)</f>
        <v>0</v>
      </c>
      <c r="Q66" s="95">
        <f>SUM(DISPUTESDURN_IndOS_Adv:DISPUTESDURN_IndIS_NonAdv!Q66)</f>
        <v>0</v>
      </c>
      <c r="R66" s="95">
        <f>SUM(DISPUTESDURN_IndOS_Adv:DISPUTESDURN_IndIS_NonAdv!R66)</f>
        <v>0</v>
      </c>
    </row>
    <row r="67" spans="1:18" x14ac:dyDescent="0.25">
      <c r="A67" s="112" t="str">
        <f t="shared" si="8"/>
        <v>RDPD BY SUM INSURED</v>
      </c>
      <c r="B67" s="36" t="str">
        <f t="shared" si="8"/>
        <v>LITIGATED</v>
      </c>
      <c r="C67" s="12" t="s">
        <v>27</v>
      </c>
      <c r="D67" s="53" t="s">
        <v>250</v>
      </c>
      <c r="E67" s="53"/>
      <c r="F67" s="95">
        <f>SUM(DISPUTESDURN_IndOS_Adv:DISPUTESDURN_IndIS_NonAdv!F67)</f>
        <v>0</v>
      </c>
      <c r="G67" s="95">
        <f>SUM(DISPUTESDURN_IndOS_Adv:DISPUTESDURN_IndIS_NonAdv!G67)</f>
        <v>0</v>
      </c>
      <c r="H67" s="95">
        <f>SUM(DISPUTESDURN_IndOS_Adv:DISPUTESDURN_IndIS_NonAdv!H67)</f>
        <v>0</v>
      </c>
      <c r="I67" s="95">
        <f>SUM(DISPUTESDURN_IndOS_Adv:DISPUTESDURN_IndIS_NonAdv!I67)</f>
        <v>0</v>
      </c>
      <c r="J67" s="95">
        <f>SUM(DISPUTESDURN_IndOS_Adv:DISPUTESDURN_IndIS_NonAdv!J67)</f>
        <v>0</v>
      </c>
      <c r="K67" s="95">
        <f>SUM(DISPUTESDURN_IndOS_Adv:DISPUTESDURN_IndIS_NonAdv!K67)</f>
        <v>0</v>
      </c>
      <c r="L67" s="95">
        <f>SUM(DISPUTESDURN_IndOS_Adv:DISPUTESDURN_IndIS_NonAdv!L67)</f>
        <v>0</v>
      </c>
      <c r="M67" s="95">
        <f>SUM(DISPUTESDURN_IndOS_Adv:DISPUTESDURN_IndIS_NonAdv!M67)</f>
        <v>0</v>
      </c>
      <c r="N67" s="95">
        <f>SUM(DISPUTESDURN_IndOS_Adv:DISPUTESDURN_IndIS_NonAdv!N67)</f>
        <v>0</v>
      </c>
      <c r="O67" s="95">
        <f>SUM(DISPUTESDURN_IndOS_Adv:DISPUTESDURN_IndIS_NonAdv!O67)</f>
        <v>0</v>
      </c>
      <c r="P67" s="95">
        <f>SUM(DISPUTESDURN_IndOS_Adv:DISPUTESDURN_IndIS_NonAdv!P67)</f>
        <v>0</v>
      </c>
      <c r="Q67" s="95">
        <f>SUM(DISPUTESDURN_IndOS_Adv:DISPUTESDURN_IndIS_NonAdv!Q67)</f>
        <v>0</v>
      </c>
      <c r="R67" s="95">
        <f>SUM(DISPUTESDURN_IndOS_Adv:DISPUTESDURN_IndIS_NonAdv!R67)</f>
        <v>0</v>
      </c>
    </row>
    <row r="68" spans="1:18" x14ac:dyDescent="0.25">
      <c r="A68" s="112" t="str">
        <f t="shared" si="8"/>
        <v>RDPD BY SUM INSURED</v>
      </c>
      <c r="B68" s="12" t="str">
        <f t="shared" si="8"/>
        <v>LITIGATED</v>
      </c>
      <c r="C68" s="12" t="s">
        <v>27</v>
      </c>
      <c r="D68" s="53" t="s">
        <v>251</v>
      </c>
      <c r="E68" s="53"/>
      <c r="F68" s="95">
        <f>SUM(DISPUTESDURN_IndOS_Adv:DISPUTESDURN_IndIS_NonAdv!F68)</f>
        <v>0</v>
      </c>
      <c r="G68" s="95">
        <f>SUM(DISPUTESDURN_IndOS_Adv:DISPUTESDURN_IndIS_NonAdv!G68)</f>
        <v>0</v>
      </c>
      <c r="H68" s="95">
        <f>SUM(DISPUTESDURN_IndOS_Adv:DISPUTESDURN_IndIS_NonAdv!H68)</f>
        <v>0</v>
      </c>
      <c r="I68" s="95">
        <f>SUM(DISPUTESDURN_IndOS_Adv:DISPUTESDURN_IndIS_NonAdv!I68)</f>
        <v>0</v>
      </c>
      <c r="J68" s="95">
        <f>SUM(DISPUTESDURN_IndOS_Adv:DISPUTESDURN_IndIS_NonAdv!J68)</f>
        <v>0</v>
      </c>
      <c r="K68" s="95">
        <f>SUM(DISPUTESDURN_IndOS_Adv:DISPUTESDURN_IndIS_NonAdv!K68)</f>
        <v>0</v>
      </c>
      <c r="L68" s="95">
        <f>SUM(DISPUTESDURN_IndOS_Adv:DISPUTESDURN_IndIS_NonAdv!L68)</f>
        <v>0</v>
      </c>
      <c r="M68" s="95">
        <f>SUM(DISPUTESDURN_IndOS_Adv:DISPUTESDURN_IndIS_NonAdv!M68)</f>
        <v>0</v>
      </c>
      <c r="N68" s="95">
        <f>SUM(DISPUTESDURN_IndOS_Adv:DISPUTESDURN_IndIS_NonAdv!N68)</f>
        <v>0</v>
      </c>
      <c r="O68" s="95">
        <f>SUM(DISPUTESDURN_IndOS_Adv:DISPUTESDURN_IndIS_NonAdv!O68)</f>
        <v>0</v>
      </c>
      <c r="P68" s="95">
        <f>SUM(DISPUTESDURN_IndOS_Adv:DISPUTESDURN_IndIS_NonAdv!P68)</f>
        <v>0</v>
      </c>
      <c r="Q68" s="95">
        <f>SUM(DISPUTESDURN_IndOS_Adv:DISPUTESDURN_IndIS_NonAdv!Q68)</f>
        <v>0</v>
      </c>
      <c r="R68" s="95">
        <f>SUM(DISPUTESDURN_IndOS_Adv:DISPUTESDURN_IndIS_NonAdv!R68)</f>
        <v>0</v>
      </c>
    </row>
    <row r="69" spans="1:18" x14ac:dyDescent="0.25">
      <c r="A69" s="112" t="str">
        <f t="shared" ref="A69:B71" si="9">A68</f>
        <v>RDPD BY SUM INSURED</v>
      </c>
      <c r="B69" s="12" t="str">
        <f t="shared" si="9"/>
        <v>LITIGATED</v>
      </c>
      <c r="C69" s="12" t="s">
        <v>27</v>
      </c>
      <c r="D69" s="53" t="s">
        <v>252</v>
      </c>
      <c r="E69" s="53"/>
      <c r="F69" s="95">
        <f>SUM(DISPUTESDURN_IndOS_Adv:DISPUTESDURN_IndIS_NonAdv!F69)</f>
        <v>0</v>
      </c>
      <c r="G69" s="95">
        <f>SUM(DISPUTESDURN_IndOS_Adv:DISPUTESDURN_IndIS_NonAdv!G69)</f>
        <v>0</v>
      </c>
      <c r="H69" s="95">
        <f>SUM(DISPUTESDURN_IndOS_Adv:DISPUTESDURN_IndIS_NonAdv!H69)</f>
        <v>0</v>
      </c>
      <c r="I69" s="95">
        <f>SUM(DISPUTESDURN_IndOS_Adv:DISPUTESDURN_IndIS_NonAdv!I69)</f>
        <v>0</v>
      </c>
      <c r="J69" s="95">
        <f>SUM(DISPUTESDURN_IndOS_Adv:DISPUTESDURN_IndIS_NonAdv!J69)</f>
        <v>0</v>
      </c>
      <c r="K69" s="95">
        <f>SUM(DISPUTESDURN_IndOS_Adv:DISPUTESDURN_IndIS_NonAdv!K69)</f>
        <v>0</v>
      </c>
      <c r="L69" s="95">
        <f>SUM(DISPUTESDURN_IndOS_Adv:DISPUTESDURN_IndIS_NonAdv!L69)</f>
        <v>0</v>
      </c>
      <c r="M69" s="95">
        <f>SUM(DISPUTESDURN_IndOS_Adv:DISPUTESDURN_IndIS_NonAdv!M69)</f>
        <v>0</v>
      </c>
      <c r="N69" s="95">
        <f>SUM(DISPUTESDURN_IndOS_Adv:DISPUTESDURN_IndIS_NonAdv!N69)</f>
        <v>0</v>
      </c>
      <c r="O69" s="95">
        <f>SUM(DISPUTESDURN_IndOS_Adv:DISPUTESDURN_IndIS_NonAdv!O69)</f>
        <v>0</v>
      </c>
      <c r="P69" s="95">
        <f>SUM(DISPUTESDURN_IndOS_Adv:DISPUTESDURN_IndIS_NonAdv!P69)</f>
        <v>0</v>
      </c>
      <c r="Q69" s="95">
        <f>SUM(DISPUTESDURN_IndOS_Adv:DISPUTESDURN_IndIS_NonAdv!Q69)</f>
        <v>0</v>
      </c>
      <c r="R69" s="95">
        <f>SUM(DISPUTESDURN_IndOS_Adv:DISPUTESDURN_IndIS_NonAdv!R69)</f>
        <v>0</v>
      </c>
    </row>
    <row r="70" spans="1:18" x14ac:dyDescent="0.25">
      <c r="A70" s="112" t="str">
        <f t="shared" si="9"/>
        <v>RDPD BY SUM INSURED</v>
      </c>
      <c r="B70" s="12" t="str">
        <f t="shared" si="9"/>
        <v>LITIGATED</v>
      </c>
      <c r="C70" s="12" t="s">
        <v>27</v>
      </c>
      <c r="D70" s="53" t="s">
        <v>253</v>
      </c>
      <c r="E70" s="53"/>
      <c r="F70" s="95">
        <f>SUM(DISPUTESDURN_IndOS_Adv:DISPUTESDURN_IndIS_NonAdv!F70)</f>
        <v>0</v>
      </c>
      <c r="G70" s="95">
        <f>SUM(DISPUTESDURN_IndOS_Adv:DISPUTESDURN_IndIS_NonAdv!G70)</f>
        <v>0</v>
      </c>
      <c r="H70" s="95">
        <f>SUM(DISPUTESDURN_IndOS_Adv:DISPUTESDURN_IndIS_NonAdv!H70)</f>
        <v>0</v>
      </c>
      <c r="I70" s="95">
        <f>SUM(DISPUTESDURN_IndOS_Adv:DISPUTESDURN_IndIS_NonAdv!I70)</f>
        <v>0</v>
      </c>
      <c r="J70" s="95">
        <f>SUM(DISPUTESDURN_IndOS_Adv:DISPUTESDURN_IndIS_NonAdv!J70)</f>
        <v>0</v>
      </c>
      <c r="K70" s="95">
        <f>SUM(DISPUTESDURN_IndOS_Adv:DISPUTESDURN_IndIS_NonAdv!K70)</f>
        <v>0</v>
      </c>
      <c r="L70" s="95">
        <f>SUM(DISPUTESDURN_IndOS_Adv:DISPUTESDURN_IndIS_NonAdv!L70)</f>
        <v>0</v>
      </c>
      <c r="M70" s="95">
        <f>SUM(DISPUTESDURN_IndOS_Adv:DISPUTESDURN_IndIS_NonAdv!M70)</f>
        <v>0</v>
      </c>
      <c r="N70" s="95">
        <f>SUM(DISPUTESDURN_IndOS_Adv:DISPUTESDURN_IndIS_NonAdv!N70)</f>
        <v>0</v>
      </c>
      <c r="O70" s="95">
        <f>SUM(DISPUTESDURN_IndOS_Adv:DISPUTESDURN_IndIS_NonAdv!O70)</f>
        <v>0</v>
      </c>
      <c r="P70" s="95">
        <f>SUM(DISPUTESDURN_IndOS_Adv:DISPUTESDURN_IndIS_NonAdv!P70)</f>
        <v>0</v>
      </c>
      <c r="Q70" s="95">
        <f>SUM(DISPUTESDURN_IndOS_Adv:DISPUTESDURN_IndIS_NonAdv!Q70)</f>
        <v>0</v>
      </c>
      <c r="R70" s="95">
        <f>SUM(DISPUTESDURN_IndOS_Adv:DISPUTESDURN_IndIS_NonAdv!R70)</f>
        <v>0</v>
      </c>
    </row>
    <row r="71" spans="1:18" x14ac:dyDescent="0.25">
      <c r="A71" s="112" t="str">
        <f t="shared" si="9"/>
        <v>RDPD BY SUM INSURED</v>
      </c>
      <c r="B71" s="12" t="str">
        <f t="shared" si="9"/>
        <v>LITIGATED</v>
      </c>
      <c r="C71" s="12" t="s">
        <v>27</v>
      </c>
      <c r="D71" s="53" t="s">
        <v>95</v>
      </c>
      <c r="E71" s="53"/>
      <c r="F71" s="95">
        <f>SUM(DISPUTESDURN_IndOS_Adv:DISPUTESDURN_IndIS_NonAdv!F71)</f>
        <v>0</v>
      </c>
      <c r="G71" s="95">
        <f>SUM(DISPUTESDURN_IndOS_Adv:DISPUTESDURN_IndIS_NonAdv!G71)</f>
        <v>0</v>
      </c>
      <c r="H71" s="95">
        <f>SUM(DISPUTESDURN_IndOS_Adv:DISPUTESDURN_IndIS_NonAdv!H71)</f>
        <v>0</v>
      </c>
      <c r="I71" s="95">
        <f>SUM(DISPUTESDURN_IndOS_Adv:DISPUTESDURN_IndIS_NonAdv!I71)</f>
        <v>0</v>
      </c>
      <c r="J71" s="95">
        <f>SUM(DISPUTESDURN_IndOS_Adv:DISPUTESDURN_IndIS_NonAdv!J71)</f>
        <v>0</v>
      </c>
      <c r="K71" s="95">
        <f>SUM(DISPUTESDURN_IndOS_Adv:DISPUTESDURN_IndIS_NonAdv!K71)</f>
        <v>0</v>
      </c>
      <c r="L71" s="95">
        <f>SUM(DISPUTESDURN_IndOS_Adv:DISPUTESDURN_IndIS_NonAdv!L71)</f>
        <v>0</v>
      </c>
      <c r="M71" s="95">
        <f>SUM(DISPUTESDURN_IndOS_Adv:DISPUTESDURN_IndIS_NonAdv!M71)</f>
        <v>0</v>
      </c>
      <c r="N71" s="95">
        <f>SUM(DISPUTESDURN_IndOS_Adv:DISPUTESDURN_IndIS_NonAdv!N71)</f>
        <v>0</v>
      </c>
      <c r="O71" s="95">
        <f>SUM(DISPUTESDURN_IndOS_Adv:DISPUTESDURN_IndIS_NonAdv!O71)</f>
        <v>0</v>
      </c>
      <c r="P71" s="95">
        <f>SUM(DISPUTESDURN_IndOS_Adv:DISPUTESDURN_IndIS_NonAdv!P71)</f>
        <v>0</v>
      </c>
      <c r="Q71" s="95">
        <f>SUM(DISPUTESDURN_IndOS_Adv:DISPUTESDURN_IndIS_NonAdv!Q71)</f>
        <v>0</v>
      </c>
      <c r="R71" s="95">
        <f>SUM(DISPUTESDURN_IndOS_Adv:DISPUTESDURN_IndIS_NonAdv!R71)</f>
        <v>0</v>
      </c>
    </row>
    <row r="72" spans="1:18" x14ac:dyDescent="0.25">
      <c r="A72" s="113"/>
    </row>
    <row r="73" spans="1:18" x14ac:dyDescent="0.25">
      <c r="A73" s="113"/>
    </row>
    <row r="74" spans="1:18" x14ac:dyDescent="0.25">
      <c r="A74" s="113"/>
      <c r="D74" s="201" t="s">
        <v>521</v>
      </c>
    </row>
    <row r="75" spans="1:18" x14ac:dyDescent="0.25">
      <c r="A75" s="113"/>
      <c r="D75" s="201" t="s">
        <v>471</v>
      </c>
    </row>
    <row r="76" spans="1:18" x14ac:dyDescent="0.25">
      <c r="A76" s="113"/>
      <c r="B76" s="113"/>
      <c r="D76" s="1" t="s">
        <v>254</v>
      </c>
      <c r="F76" s="202" t="e">
        <f>F13/F$20</f>
        <v>#DIV/0!</v>
      </c>
      <c r="G76" s="202" t="e">
        <f t="shared" ref="G76:R76" si="10">G13/G$20</f>
        <v>#DIV/0!</v>
      </c>
      <c r="H76" s="202" t="e">
        <f t="shared" si="10"/>
        <v>#DIV/0!</v>
      </c>
      <c r="I76" s="202" t="e">
        <f t="shared" si="10"/>
        <v>#DIV/0!</v>
      </c>
      <c r="J76" s="202" t="e">
        <f t="shared" si="10"/>
        <v>#DIV/0!</v>
      </c>
      <c r="K76" s="202" t="e">
        <f t="shared" si="10"/>
        <v>#DIV/0!</v>
      </c>
      <c r="L76" s="202" t="e">
        <f t="shared" si="10"/>
        <v>#DIV/0!</v>
      </c>
      <c r="M76" s="202" t="e">
        <f t="shared" si="10"/>
        <v>#DIV/0!</v>
      </c>
      <c r="N76" s="202" t="e">
        <f t="shared" si="10"/>
        <v>#DIV/0!</v>
      </c>
      <c r="O76" s="202" t="e">
        <f t="shared" si="10"/>
        <v>#DIV/0!</v>
      </c>
      <c r="P76" s="202" t="e">
        <f t="shared" si="10"/>
        <v>#DIV/0!</v>
      </c>
      <c r="Q76" s="202" t="e">
        <f t="shared" si="10"/>
        <v>#DIV/0!</v>
      </c>
      <c r="R76" s="202" t="e">
        <f t="shared" si="10"/>
        <v>#DIV/0!</v>
      </c>
    </row>
    <row r="77" spans="1:18" x14ac:dyDescent="0.25">
      <c r="A77" s="113"/>
      <c r="D77" s="1" t="s">
        <v>457</v>
      </c>
      <c r="F77" s="202" t="e">
        <f t="shared" ref="F77:R82" si="11">F14/F$20</f>
        <v>#DIV/0!</v>
      </c>
      <c r="G77" s="202" t="e">
        <f t="shared" si="11"/>
        <v>#DIV/0!</v>
      </c>
      <c r="H77" s="202" t="e">
        <f t="shared" si="11"/>
        <v>#DIV/0!</v>
      </c>
      <c r="I77" s="202" t="e">
        <f t="shared" si="11"/>
        <v>#DIV/0!</v>
      </c>
      <c r="J77" s="202" t="e">
        <f t="shared" si="11"/>
        <v>#DIV/0!</v>
      </c>
      <c r="K77" s="202" t="e">
        <f t="shared" si="11"/>
        <v>#DIV/0!</v>
      </c>
      <c r="L77" s="202" t="e">
        <f t="shared" si="11"/>
        <v>#DIV/0!</v>
      </c>
      <c r="M77" s="202" t="e">
        <f t="shared" si="11"/>
        <v>#DIV/0!</v>
      </c>
      <c r="N77" s="202" t="e">
        <f t="shared" si="11"/>
        <v>#DIV/0!</v>
      </c>
      <c r="O77" s="202" t="e">
        <f t="shared" si="11"/>
        <v>#DIV/0!</v>
      </c>
      <c r="P77" s="202" t="e">
        <f t="shared" si="11"/>
        <v>#DIV/0!</v>
      </c>
      <c r="Q77" s="202" t="e">
        <f t="shared" si="11"/>
        <v>#DIV/0!</v>
      </c>
      <c r="R77" s="202" t="e">
        <f t="shared" si="11"/>
        <v>#DIV/0!</v>
      </c>
    </row>
    <row r="78" spans="1:18" x14ac:dyDescent="0.25">
      <c r="A78" s="113"/>
      <c r="D78" s="1" t="s">
        <v>458</v>
      </c>
      <c r="F78" s="202" t="e">
        <f t="shared" si="11"/>
        <v>#DIV/0!</v>
      </c>
      <c r="G78" s="202" t="e">
        <f t="shared" si="11"/>
        <v>#DIV/0!</v>
      </c>
      <c r="H78" s="202" t="e">
        <f t="shared" si="11"/>
        <v>#DIV/0!</v>
      </c>
      <c r="I78" s="202" t="e">
        <f t="shared" si="11"/>
        <v>#DIV/0!</v>
      </c>
      <c r="J78" s="202" t="e">
        <f t="shared" si="11"/>
        <v>#DIV/0!</v>
      </c>
      <c r="K78" s="202" t="e">
        <f t="shared" si="11"/>
        <v>#DIV/0!</v>
      </c>
      <c r="L78" s="202" t="e">
        <f t="shared" si="11"/>
        <v>#DIV/0!</v>
      </c>
      <c r="M78" s="202" t="e">
        <f t="shared" si="11"/>
        <v>#DIV/0!</v>
      </c>
      <c r="N78" s="202" t="e">
        <f t="shared" si="11"/>
        <v>#DIV/0!</v>
      </c>
      <c r="O78" s="202" t="e">
        <f t="shared" si="11"/>
        <v>#DIV/0!</v>
      </c>
      <c r="P78" s="202" t="e">
        <f t="shared" si="11"/>
        <v>#DIV/0!</v>
      </c>
      <c r="Q78" s="202" t="e">
        <f t="shared" si="11"/>
        <v>#DIV/0!</v>
      </c>
      <c r="R78" s="202" t="e">
        <f t="shared" si="11"/>
        <v>#DIV/0!</v>
      </c>
    </row>
    <row r="79" spans="1:18" x14ac:dyDescent="0.25">
      <c r="A79" s="113"/>
      <c r="D79" s="1" t="s">
        <v>250</v>
      </c>
      <c r="F79" s="202" t="e">
        <f t="shared" si="11"/>
        <v>#DIV/0!</v>
      </c>
      <c r="G79" s="202" t="e">
        <f t="shared" si="11"/>
        <v>#DIV/0!</v>
      </c>
      <c r="H79" s="202" t="e">
        <f t="shared" si="11"/>
        <v>#DIV/0!</v>
      </c>
      <c r="I79" s="202" t="e">
        <f t="shared" si="11"/>
        <v>#DIV/0!</v>
      </c>
      <c r="J79" s="202" t="e">
        <f t="shared" si="11"/>
        <v>#DIV/0!</v>
      </c>
      <c r="K79" s="202" t="e">
        <f t="shared" si="11"/>
        <v>#DIV/0!</v>
      </c>
      <c r="L79" s="202" t="e">
        <f t="shared" si="11"/>
        <v>#DIV/0!</v>
      </c>
      <c r="M79" s="202" t="e">
        <f t="shared" si="11"/>
        <v>#DIV/0!</v>
      </c>
      <c r="N79" s="202" t="e">
        <f t="shared" si="11"/>
        <v>#DIV/0!</v>
      </c>
      <c r="O79" s="202" t="e">
        <f t="shared" si="11"/>
        <v>#DIV/0!</v>
      </c>
      <c r="P79" s="202" t="e">
        <f t="shared" si="11"/>
        <v>#DIV/0!</v>
      </c>
      <c r="Q79" s="202" t="e">
        <f t="shared" si="11"/>
        <v>#DIV/0!</v>
      </c>
      <c r="R79" s="202" t="e">
        <f t="shared" si="11"/>
        <v>#DIV/0!</v>
      </c>
    </row>
    <row r="80" spans="1:18" x14ac:dyDescent="0.25">
      <c r="A80" s="113"/>
      <c r="D80" s="1" t="s">
        <v>251</v>
      </c>
      <c r="F80" s="202" t="e">
        <f t="shared" si="11"/>
        <v>#DIV/0!</v>
      </c>
      <c r="G80" s="202" t="e">
        <f t="shared" si="11"/>
        <v>#DIV/0!</v>
      </c>
      <c r="H80" s="202" t="e">
        <f t="shared" si="11"/>
        <v>#DIV/0!</v>
      </c>
      <c r="I80" s="202" t="e">
        <f t="shared" si="11"/>
        <v>#DIV/0!</v>
      </c>
      <c r="J80" s="202" t="e">
        <f t="shared" si="11"/>
        <v>#DIV/0!</v>
      </c>
      <c r="K80" s="202" t="e">
        <f t="shared" si="11"/>
        <v>#DIV/0!</v>
      </c>
      <c r="L80" s="202" t="e">
        <f t="shared" si="11"/>
        <v>#DIV/0!</v>
      </c>
      <c r="M80" s="202" t="e">
        <f t="shared" si="11"/>
        <v>#DIV/0!</v>
      </c>
      <c r="N80" s="202" t="e">
        <f t="shared" si="11"/>
        <v>#DIV/0!</v>
      </c>
      <c r="O80" s="202" t="e">
        <f t="shared" si="11"/>
        <v>#DIV/0!</v>
      </c>
      <c r="P80" s="202" t="e">
        <f t="shared" si="11"/>
        <v>#DIV/0!</v>
      </c>
      <c r="Q80" s="202" t="e">
        <f t="shared" si="11"/>
        <v>#DIV/0!</v>
      </c>
      <c r="R80" s="202" t="e">
        <f t="shared" si="11"/>
        <v>#DIV/0!</v>
      </c>
    </row>
    <row r="81" spans="1:18" x14ac:dyDescent="0.25">
      <c r="A81" s="113"/>
      <c r="D81" s="1" t="s">
        <v>252</v>
      </c>
      <c r="F81" s="202" t="e">
        <f t="shared" si="11"/>
        <v>#DIV/0!</v>
      </c>
      <c r="G81" s="202" t="e">
        <f t="shared" si="11"/>
        <v>#DIV/0!</v>
      </c>
      <c r="H81" s="202" t="e">
        <f t="shared" si="11"/>
        <v>#DIV/0!</v>
      </c>
      <c r="I81" s="202" t="e">
        <f t="shared" si="11"/>
        <v>#DIV/0!</v>
      </c>
      <c r="J81" s="202" t="e">
        <f t="shared" si="11"/>
        <v>#DIV/0!</v>
      </c>
      <c r="K81" s="202" t="e">
        <f t="shared" si="11"/>
        <v>#DIV/0!</v>
      </c>
      <c r="L81" s="202" t="e">
        <f t="shared" si="11"/>
        <v>#DIV/0!</v>
      </c>
      <c r="M81" s="202" t="e">
        <f t="shared" si="11"/>
        <v>#DIV/0!</v>
      </c>
      <c r="N81" s="202" t="e">
        <f t="shared" si="11"/>
        <v>#DIV/0!</v>
      </c>
      <c r="O81" s="202" t="e">
        <f t="shared" si="11"/>
        <v>#DIV/0!</v>
      </c>
      <c r="P81" s="202" t="e">
        <f t="shared" si="11"/>
        <v>#DIV/0!</v>
      </c>
      <c r="Q81" s="202" t="e">
        <f t="shared" si="11"/>
        <v>#DIV/0!</v>
      </c>
      <c r="R81" s="202" t="e">
        <f t="shared" si="11"/>
        <v>#DIV/0!</v>
      </c>
    </row>
    <row r="82" spans="1:18" x14ac:dyDescent="0.25">
      <c r="A82" s="113"/>
      <c r="D82" s="1" t="s">
        <v>253</v>
      </c>
      <c r="F82" s="202" t="e">
        <f t="shared" si="11"/>
        <v>#DIV/0!</v>
      </c>
      <c r="G82" s="202" t="e">
        <f t="shared" si="11"/>
        <v>#DIV/0!</v>
      </c>
      <c r="H82" s="202" t="e">
        <f t="shared" si="11"/>
        <v>#DIV/0!</v>
      </c>
      <c r="I82" s="202" t="e">
        <f t="shared" si="11"/>
        <v>#DIV/0!</v>
      </c>
      <c r="J82" s="202" t="e">
        <f t="shared" si="11"/>
        <v>#DIV/0!</v>
      </c>
      <c r="K82" s="202" t="e">
        <f t="shared" si="11"/>
        <v>#DIV/0!</v>
      </c>
      <c r="L82" s="202" t="e">
        <f t="shared" si="11"/>
        <v>#DIV/0!</v>
      </c>
      <c r="M82" s="202" t="e">
        <f t="shared" si="11"/>
        <v>#DIV/0!</v>
      </c>
      <c r="N82" s="202" t="e">
        <f t="shared" si="11"/>
        <v>#DIV/0!</v>
      </c>
      <c r="O82" s="202" t="e">
        <f t="shared" si="11"/>
        <v>#DIV/0!</v>
      </c>
      <c r="P82" s="202" t="e">
        <f t="shared" si="11"/>
        <v>#DIV/0!</v>
      </c>
      <c r="Q82" s="202" t="e">
        <f t="shared" si="11"/>
        <v>#DIV/0!</v>
      </c>
      <c r="R82" s="202" t="e">
        <f t="shared" si="11"/>
        <v>#DIV/0!</v>
      </c>
    </row>
    <row r="83" spans="1:18" x14ac:dyDescent="0.25">
      <c r="A83" s="113"/>
    </row>
    <row r="84" spans="1:18" x14ac:dyDescent="0.25">
      <c r="A84" s="113"/>
      <c r="D84" s="201" t="s">
        <v>472</v>
      </c>
    </row>
    <row r="85" spans="1:18" x14ac:dyDescent="0.25">
      <c r="A85" s="113"/>
      <c r="D85" s="1" t="s">
        <v>254</v>
      </c>
      <c r="F85" s="202" t="e">
        <f>F23/F$30</f>
        <v>#DIV/0!</v>
      </c>
      <c r="G85" s="202" t="e">
        <f t="shared" ref="G85:R85" si="12">G23/G$30</f>
        <v>#DIV/0!</v>
      </c>
      <c r="H85" s="202" t="e">
        <f t="shared" si="12"/>
        <v>#DIV/0!</v>
      </c>
      <c r="I85" s="202" t="e">
        <f t="shared" si="12"/>
        <v>#DIV/0!</v>
      </c>
      <c r="J85" s="202" t="e">
        <f t="shared" si="12"/>
        <v>#DIV/0!</v>
      </c>
      <c r="K85" s="202" t="e">
        <f t="shared" si="12"/>
        <v>#DIV/0!</v>
      </c>
      <c r="L85" s="202" t="e">
        <f t="shared" si="12"/>
        <v>#DIV/0!</v>
      </c>
      <c r="M85" s="202" t="e">
        <f t="shared" si="12"/>
        <v>#DIV/0!</v>
      </c>
      <c r="N85" s="202" t="e">
        <f t="shared" si="12"/>
        <v>#DIV/0!</v>
      </c>
      <c r="O85" s="202" t="e">
        <f t="shared" si="12"/>
        <v>#DIV/0!</v>
      </c>
      <c r="P85" s="202" t="e">
        <f t="shared" si="12"/>
        <v>#DIV/0!</v>
      </c>
      <c r="Q85" s="202" t="e">
        <f t="shared" si="12"/>
        <v>#DIV/0!</v>
      </c>
      <c r="R85" s="202" t="e">
        <f t="shared" si="12"/>
        <v>#DIV/0!</v>
      </c>
    </row>
    <row r="86" spans="1:18" x14ac:dyDescent="0.25">
      <c r="A86" s="113"/>
      <c r="D86" s="1" t="s">
        <v>457</v>
      </c>
      <c r="F86" s="202" t="e">
        <f t="shared" ref="F86:R91" si="13">F24/F$30</f>
        <v>#DIV/0!</v>
      </c>
      <c r="G86" s="202" t="e">
        <f t="shared" si="13"/>
        <v>#DIV/0!</v>
      </c>
      <c r="H86" s="202" t="e">
        <f t="shared" si="13"/>
        <v>#DIV/0!</v>
      </c>
      <c r="I86" s="202" t="e">
        <f t="shared" si="13"/>
        <v>#DIV/0!</v>
      </c>
      <c r="J86" s="202" t="e">
        <f t="shared" si="13"/>
        <v>#DIV/0!</v>
      </c>
      <c r="K86" s="202" t="e">
        <f t="shared" si="13"/>
        <v>#DIV/0!</v>
      </c>
      <c r="L86" s="202" t="e">
        <f t="shared" si="13"/>
        <v>#DIV/0!</v>
      </c>
      <c r="M86" s="202" t="e">
        <f t="shared" si="13"/>
        <v>#DIV/0!</v>
      </c>
      <c r="N86" s="202" t="e">
        <f t="shared" si="13"/>
        <v>#DIV/0!</v>
      </c>
      <c r="O86" s="202" t="e">
        <f t="shared" si="13"/>
        <v>#DIV/0!</v>
      </c>
      <c r="P86" s="202" t="e">
        <f t="shared" si="13"/>
        <v>#DIV/0!</v>
      </c>
      <c r="Q86" s="202" t="e">
        <f t="shared" si="13"/>
        <v>#DIV/0!</v>
      </c>
      <c r="R86" s="202" t="e">
        <f t="shared" si="13"/>
        <v>#DIV/0!</v>
      </c>
    </row>
    <row r="87" spans="1:18" x14ac:dyDescent="0.25">
      <c r="A87" s="113"/>
      <c r="D87" s="1" t="s">
        <v>458</v>
      </c>
      <c r="F87" s="202" t="e">
        <f t="shared" si="13"/>
        <v>#DIV/0!</v>
      </c>
      <c r="G87" s="202" t="e">
        <f t="shared" si="13"/>
        <v>#DIV/0!</v>
      </c>
      <c r="H87" s="202" t="e">
        <f t="shared" si="13"/>
        <v>#DIV/0!</v>
      </c>
      <c r="I87" s="202" t="e">
        <f t="shared" si="13"/>
        <v>#DIV/0!</v>
      </c>
      <c r="J87" s="202" t="e">
        <f t="shared" si="13"/>
        <v>#DIV/0!</v>
      </c>
      <c r="K87" s="202" t="e">
        <f t="shared" si="13"/>
        <v>#DIV/0!</v>
      </c>
      <c r="L87" s="202" t="e">
        <f t="shared" si="13"/>
        <v>#DIV/0!</v>
      </c>
      <c r="M87" s="202" t="e">
        <f t="shared" si="13"/>
        <v>#DIV/0!</v>
      </c>
      <c r="N87" s="202" t="e">
        <f t="shared" si="13"/>
        <v>#DIV/0!</v>
      </c>
      <c r="O87" s="202" t="e">
        <f t="shared" si="13"/>
        <v>#DIV/0!</v>
      </c>
      <c r="P87" s="202" t="e">
        <f t="shared" si="13"/>
        <v>#DIV/0!</v>
      </c>
      <c r="Q87" s="202" t="e">
        <f t="shared" si="13"/>
        <v>#DIV/0!</v>
      </c>
      <c r="R87" s="202" t="e">
        <f t="shared" si="13"/>
        <v>#DIV/0!</v>
      </c>
    </row>
    <row r="88" spans="1:18" x14ac:dyDescent="0.25">
      <c r="A88" s="113"/>
      <c r="D88" s="1" t="s">
        <v>250</v>
      </c>
      <c r="F88" s="202" t="e">
        <f t="shared" si="13"/>
        <v>#DIV/0!</v>
      </c>
      <c r="G88" s="202" t="e">
        <f t="shared" si="13"/>
        <v>#DIV/0!</v>
      </c>
      <c r="H88" s="202" t="e">
        <f t="shared" si="13"/>
        <v>#DIV/0!</v>
      </c>
      <c r="I88" s="202" t="e">
        <f t="shared" si="13"/>
        <v>#DIV/0!</v>
      </c>
      <c r="J88" s="202" t="e">
        <f t="shared" si="13"/>
        <v>#DIV/0!</v>
      </c>
      <c r="K88" s="202" t="e">
        <f t="shared" si="13"/>
        <v>#DIV/0!</v>
      </c>
      <c r="L88" s="202" t="e">
        <f t="shared" si="13"/>
        <v>#DIV/0!</v>
      </c>
      <c r="M88" s="202" t="e">
        <f t="shared" si="13"/>
        <v>#DIV/0!</v>
      </c>
      <c r="N88" s="202" t="e">
        <f t="shared" si="13"/>
        <v>#DIV/0!</v>
      </c>
      <c r="O88" s="202" t="e">
        <f t="shared" si="13"/>
        <v>#DIV/0!</v>
      </c>
      <c r="P88" s="202" t="e">
        <f t="shared" si="13"/>
        <v>#DIV/0!</v>
      </c>
      <c r="Q88" s="202" t="e">
        <f t="shared" si="13"/>
        <v>#DIV/0!</v>
      </c>
      <c r="R88" s="202" t="e">
        <f t="shared" si="13"/>
        <v>#DIV/0!</v>
      </c>
    </row>
    <row r="89" spans="1:18" x14ac:dyDescent="0.25">
      <c r="A89" s="113"/>
      <c r="D89" s="1" t="s">
        <v>251</v>
      </c>
      <c r="F89" s="202" t="e">
        <f t="shared" si="13"/>
        <v>#DIV/0!</v>
      </c>
      <c r="G89" s="202" t="e">
        <f t="shared" si="13"/>
        <v>#DIV/0!</v>
      </c>
      <c r="H89" s="202" t="e">
        <f t="shared" si="13"/>
        <v>#DIV/0!</v>
      </c>
      <c r="I89" s="202" t="e">
        <f t="shared" si="13"/>
        <v>#DIV/0!</v>
      </c>
      <c r="J89" s="202" t="e">
        <f t="shared" si="13"/>
        <v>#DIV/0!</v>
      </c>
      <c r="K89" s="202" t="e">
        <f t="shared" si="13"/>
        <v>#DIV/0!</v>
      </c>
      <c r="L89" s="202" t="e">
        <f t="shared" si="13"/>
        <v>#DIV/0!</v>
      </c>
      <c r="M89" s="202" t="e">
        <f t="shared" si="13"/>
        <v>#DIV/0!</v>
      </c>
      <c r="N89" s="202" t="e">
        <f t="shared" si="13"/>
        <v>#DIV/0!</v>
      </c>
      <c r="O89" s="202" t="e">
        <f t="shared" si="13"/>
        <v>#DIV/0!</v>
      </c>
      <c r="P89" s="202" t="e">
        <f t="shared" si="13"/>
        <v>#DIV/0!</v>
      </c>
      <c r="Q89" s="202" t="e">
        <f t="shared" si="13"/>
        <v>#DIV/0!</v>
      </c>
      <c r="R89" s="202" t="e">
        <f t="shared" si="13"/>
        <v>#DIV/0!</v>
      </c>
    </row>
    <row r="90" spans="1:18" x14ac:dyDescent="0.25">
      <c r="A90" s="113"/>
      <c r="D90" s="1" t="s">
        <v>252</v>
      </c>
      <c r="F90" s="202" t="e">
        <f t="shared" si="13"/>
        <v>#DIV/0!</v>
      </c>
      <c r="G90" s="202" t="e">
        <f t="shared" si="13"/>
        <v>#DIV/0!</v>
      </c>
      <c r="H90" s="202" t="e">
        <f t="shared" si="13"/>
        <v>#DIV/0!</v>
      </c>
      <c r="I90" s="202" t="e">
        <f t="shared" si="13"/>
        <v>#DIV/0!</v>
      </c>
      <c r="J90" s="202" t="e">
        <f t="shared" si="13"/>
        <v>#DIV/0!</v>
      </c>
      <c r="K90" s="202" t="e">
        <f t="shared" si="13"/>
        <v>#DIV/0!</v>
      </c>
      <c r="L90" s="202" t="e">
        <f t="shared" si="13"/>
        <v>#DIV/0!</v>
      </c>
      <c r="M90" s="202" t="e">
        <f t="shared" si="13"/>
        <v>#DIV/0!</v>
      </c>
      <c r="N90" s="202" t="e">
        <f t="shared" si="13"/>
        <v>#DIV/0!</v>
      </c>
      <c r="O90" s="202" t="e">
        <f t="shared" si="13"/>
        <v>#DIV/0!</v>
      </c>
      <c r="P90" s="202" t="e">
        <f t="shared" si="13"/>
        <v>#DIV/0!</v>
      </c>
      <c r="Q90" s="202" t="e">
        <f t="shared" si="13"/>
        <v>#DIV/0!</v>
      </c>
      <c r="R90" s="202" t="e">
        <f t="shared" si="13"/>
        <v>#DIV/0!</v>
      </c>
    </row>
    <row r="91" spans="1:18" x14ac:dyDescent="0.25">
      <c r="A91" s="113"/>
      <c r="D91" s="1" t="s">
        <v>253</v>
      </c>
      <c r="F91" s="202" t="e">
        <f t="shared" si="13"/>
        <v>#DIV/0!</v>
      </c>
      <c r="G91" s="202" t="e">
        <f t="shared" si="13"/>
        <v>#DIV/0!</v>
      </c>
      <c r="H91" s="202" t="e">
        <f t="shared" si="13"/>
        <v>#DIV/0!</v>
      </c>
      <c r="I91" s="202" t="e">
        <f t="shared" si="13"/>
        <v>#DIV/0!</v>
      </c>
      <c r="J91" s="202" t="e">
        <f t="shared" si="13"/>
        <v>#DIV/0!</v>
      </c>
      <c r="K91" s="202" t="e">
        <f t="shared" si="13"/>
        <v>#DIV/0!</v>
      </c>
      <c r="L91" s="202" t="e">
        <f t="shared" si="13"/>
        <v>#DIV/0!</v>
      </c>
      <c r="M91" s="202" t="e">
        <f t="shared" si="13"/>
        <v>#DIV/0!</v>
      </c>
      <c r="N91" s="202" t="e">
        <f t="shared" si="13"/>
        <v>#DIV/0!</v>
      </c>
      <c r="O91" s="202" t="e">
        <f t="shared" si="13"/>
        <v>#DIV/0!</v>
      </c>
      <c r="P91" s="202" t="e">
        <f t="shared" si="13"/>
        <v>#DIV/0!</v>
      </c>
      <c r="Q91" s="202" t="e">
        <f t="shared" si="13"/>
        <v>#DIV/0!</v>
      </c>
      <c r="R91" s="202" t="e">
        <f t="shared" si="13"/>
        <v>#DIV/0!</v>
      </c>
    </row>
    <row r="92" spans="1:18" x14ac:dyDescent="0.25">
      <c r="A92" s="113"/>
    </row>
    <row r="93" spans="1:18" x14ac:dyDescent="0.25">
      <c r="A93" s="113"/>
      <c r="D93" s="201" t="s">
        <v>473</v>
      </c>
    </row>
    <row r="94" spans="1:18" x14ac:dyDescent="0.25">
      <c r="A94" s="113"/>
      <c r="D94" s="1" t="s">
        <v>254</v>
      </c>
      <c r="F94" s="202" t="e">
        <f>F33/F$40</f>
        <v>#DIV/0!</v>
      </c>
      <c r="G94" s="202" t="e">
        <f t="shared" ref="G94:R94" si="14">G33/G$40</f>
        <v>#DIV/0!</v>
      </c>
      <c r="H94" s="202" t="e">
        <f t="shared" si="14"/>
        <v>#DIV/0!</v>
      </c>
      <c r="I94" s="202" t="e">
        <f t="shared" si="14"/>
        <v>#DIV/0!</v>
      </c>
      <c r="J94" s="202" t="e">
        <f t="shared" si="14"/>
        <v>#DIV/0!</v>
      </c>
      <c r="K94" s="202" t="e">
        <f t="shared" si="14"/>
        <v>#DIV/0!</v>
      </c>
      <c r="L94" s="202" t="e">
        <f t="shared" si="14"/>
        <v>#DIV/0!</v>
      </c>
      <c r="M94" s="202" t="e">
        <f t="shared" si="14"/>
        <v>#DIV/0!</v>
      </c>
      <c r="N94" s="202" t="e">
        <f t="shared" si="14"/>
        <v>#DIV/0!</v>
      </c>
      <c r="O94" s="202" t="e">
        <f t="shared" si="14"/>
        <v>#DIV/0!</v>
      </c>
      <c r="P94" s="202" t="e">
        <f t="shared" si="14"/>
        <v>#DIV/0!</v>
      </c>
      <c r="Q94" s="202" t="e">
        <f t="shared" si="14"/>
        <v>#DIV/0!</v>
      </c>
      <c r="R94" s="202" t="e">
        <f t="shared" si="14"/>
        <v>#DIV/0!</v>
      </c>
    </row>
    <row r="95" spans="1:18" x14ac:dyDescent="0.25">
      <c r="A95" s="113"/>
      <c r="D95" s="1" t="s">
        <v>457</v>
      </c>
      <c r="F95" s="202" t="e">
        <f t="shared" ref="F95:R100" si="15">F34/F$40</f>
        <v>#DIV/0!</v>
      </c>
      <c r="G95" s="202" t="e">
        <f t="shared" si="15"/>
        <v>#DIV/0!</v>
      </c>
      <c r="H95" s="202" t="e">
        <f t="shared" si="15"/>
        <v>#DIV/0!</v>
      </c>
      <c r="I95" s="202" t="e">
        <f t="shared" si="15"/>
        <v>#DIV/0!</v>
      </c>
      <c r="J95" s="202" t="e">
        <f t="shared" si="15"/>
        <v>#DIV/0!</v>
      </c>
      <c r="K95" s="202" t="e">
        <f t="shared" si="15"/>
        <v>#DIV/0!</v>
      </c>
      <c r="L95" s="202" t="e">
        <f t="shared" si="15"/>
        <v>#DIV/0!</v>
      </c>
      <c r="M95" s="202" t="e">
        <f t="shared" si="15"/>
        <v>#DIV/0!</v>
      </c>
      <c r="N95" s="202" t="e">
        <f t="shared" si="15"/>
        <v>#DIV/0!</v>
      </c>
      <c r="O95" s="202" t="e">
        <f t="shared" si="15"/>
        <v>#DIV/0!</v>
      </c>
      <c r="P95" s="202" t="e">
        <f t="shared" si="15"/>
        <v>#DIV/0!</v>
      </c>
      <c r="Q95" s="202" t="e">
        <f t="shared" si="15"/>
        <v>#DIV/0!</v>
      </c>
      <c r="R95" s="202" t="e">
        <f t="shared" si="15"/>
        <v>#DIV/0!</v>
      </c>
    </row>
    <row r="96" spans="1:18" x14ac:dyDescent="0.25">
      <c r="A96" s="113"/>
      <c r="D96" s="1" t="s">
        <v>458</v>
      </c>
      <c r="F96" s="202" t="e">
        <f t="shared" si="15"/>
        <v>#DIV/0!</v>
      </c>
      <c r="G96" s="202" t="e">
        <f t="shared" si="15"/>
        <v>#DIV/0!</v>
      </c>
      <c r="H96" s="202" t="e">
        <f t="shared" si="15"/>
        <v>#DIV/0!</v>
      </c>
      <c r="I96" s="202" t="e">
        <f t="shared" si="15"/>
        <v>#DIV/0!</v>
      </c>
      <c r="J96" s="202" t="e">
        <f t="shared" si="15"/>
        <v>#DIV/0!</v>
      </c>
      <c r="K96" s="202" t="e">
        <f t="shared" si="15"/>
        <v>#DIV/0!</v>
      </c>
      <c r="L96" s="202" t="e">
        <f t="shared" si="15"/>
        <v>#DIV/0!</v>
      </c>
      <c r="M96" s="202" t="e">
        <f t="shared" si="15"/>
        <v>#DIV/0!</v>
      </c>
      <c r="N96" s="202" t="e">
        <f t="shared" si="15"/>
        <v>#DIV/0!</v>
      </c>
      <c r="O96" s="202" t="e">
        <f t="shared" si="15"/>
        <v>#DIV/0!</v>
      </c>
      <c r="P96" s="202" t="e">
        <f t="shared" si="15"/>
        <v>#DIV/0!</v>
      </c>
      <c r="Q96" s="202" t="e">
        <f t="shared" si="15"/>
        <v>#DIV/0!</v>
      </c>
      <c r="R96" s="202" t="e">
        <f t="shared" si="15"/>
        <v>#DIV/0!</v>
      </c>
    </row>
    <row r="97" spans="1:18" x14ac:dyDescent="0.25">
      <c r="A97" s="113"/>
      <c r="D97" s="1" t="s">
        <v>250</v>
      </c>
      <c r="F97" s="202" t="e">
        <f t="shared" si="15"/>
        <v>#DIV/0!</v>
      </c>
      <c r="G97" s="202" t="e">
        <f t="shared" si="15"/>
        <v>#DIV/0!</v>
      </c>
      <c r="H97" s="202" t="e">
        <f t="shared" si="15"/>
        <v>#DIV/0!</v>
      </c>
      <c r="I97" s="202" t="e">
        <f t="shared" si="15"/>
        <v>#DIV/0!</v>
      </c>
      <c r="J97" s="202" t="e">
        <f t="shared" si="15"/>
        <v>#DIV/0!</v>
      </c>
      <c r="K97" s="202" t="e">
        <f t="shared" si="15"/>
        <v>#DIV/0!</v>
      </c>
      <c r="L97" s="202" t="e">
        <f t="shared" si="15"/>
        <v>#DIV/0!</v>
      </c>
      <c r="M97" s="202" t="e">
        <f t="shared" si="15"/>
        <v>#DIV/0!</v>
      </c>
      <c r="N97" s="202" t="e">
        <f t="shared" si="15"/>
        <v>#DIV/0!</v>
      </c>
      <c r="O97" s="202" t="e">
        <f t="shared" si="15"/>
        <v>#DIV/0!</v>
      </c>
      <c r="P97" s="202" t="e">
        <f t="shared" si="15"/>
        <v>#DIV/0!</v>
      </c>
      <c r="Q97" s="202" t="e">
        <f t="shared" si="15"/>
        <v>#DIV/0!</v>
      </c>
      <c r="R97" s="202" t="e">
        <f t="shared" si="15"/>
        <v>#DIV/0!</v>
      </c>
    </row>
    <row r="98" spans="1:18" x14ac:dyDescent="0.25">
      <c r="A98" s="113"/>
      <c r="D98" s="1" t="s">
        <v>251</v>
      </c>
      <c r="F98" s="202" t="e">
        <f t="shared" si="15"/>
        <v>#DIV/0!</v>
      </c>
      <c r="G98" s="202" t="e">
        <f t="shared" si="15"/>
        <v>#DIV/0!</v>
      </c>
      <c r="H98" s="202" t="e">
        <f t="shared" si="15"/>
        <v>#DIV/0!</v>
      </c>
      <c r="I98" s="202" t="e">
        <f t="shared" si="15"/>
        <v>#DIV/0!</v>
      </c>
      <c r="J98" s="202" t="e">
        <f t="shared" si="15"/>
        <v>#DIV/0!</v>
      </c>
      <c r="K98" s="202" t="e">
        <f t="shared" si="15"/>
        <v>#DIV/0!</v>
      </c>
      <c r="L98" s="202" t="e">
        <f t="shared" si="15"/>
        <v>#DIV/0!</v>
      </c>
      <c r="M98" s="202" t="e">
        <f t="shared" si="15"/>
        <v>#DIV/0!</v>
      </c>
      <c r="N98" s="202" t="e">
        <f t="shared" si="15"/>
        <v>#DIV/0!</v>
      </c>
      <c r="O98" s="202" t="e">
        <f t="shared" si="15"/>
        <v>#DIV/0!</v>
      </c>
      <c r="P98" s="202" t="e">
        <f t="shared" si="15"/>
        <v>#DIV/0!</v>
      </c>
      <c r="Q98" s="202" t="e">
        <f t="shared" si="15"/>
        <v>#DIV/0!</v>
      </c>
      <c r="R98" s="202" t="e">
        <f t="shared" si="15"/>
        <v>#DIV/0!</v>
      </c>
    </row>
    <row r="99" spans="1:18" x14ac:dyDescent="0.25">
      <c r="A99" s="113"/>
      <c r="D99" s="1" t="s">
        <v>252</v>
      </c>
      <c r="F99" s="202" t="e">
        <f t="shared" si="15"/>
        <v>#DIV/0!</v>
      </c>
      <c r="G99" s="202" t="e">
        <f t="shared" si="15"/>
        <v>#DIV/0!</v>
      </c>
      <c r="H99" s="202" t="e">
        <f t="shared" si="15"/>
        <v>#DIV/0!</v>
      </c>
      <c r="I99" s="202" t="e">
        <f t="shared" si="15"/>
        <v>#DIV/0!</v>
      </c>
      <c r="J99" s="202" t="e">
        <f t="shared" si="15"/>
        <v>#DIV/0!</v>
      </c>
      <c r="K99" s="202" t="e">
        <f t="shared" si="15"/>
        <v>#DIV/0!</v>
      </c>
      <c r="L99" s="202" t="e">
        <f t="shared" si="15"/>
        <v>#DIV/0!</v>
      </c>
      <c r="M99" s="202" t="e">
        <f t="shared" si="15"/>
        <v>#DIV/0!</v>
      </c>
      <c r="N99" s="202" t="e">
        <f t="shared" si="15"/>
        <v>#DIV/0!</v>
      </c>
      <c r="O99" s="202" t="e">
        <f t="shared" si="15"/>
        <v>#DIV/0!</v>
      </c>
      <c r="P99" s="202" t="e">
        <f t="shared" si="15"/>
        <v>#DIV/0!</v>
      </c>
      <c r="Q99" s="202" t="e">
        <f t="shared" si="15"/>
        <v>#DIV/0!</v>
      </c>
      <c r="R99" s="202" t="e">
        <f t="shared" si="15"/>
        <v>#DIV/0!</v>
      </c>
    </row>
    <row r="100" spans="1:18" x14ac:dyDescent="0.25">
      <c r="A100" s="113"/>
      <c r="D100" s="1" t="s">
        <v>253</v>
      </c>
      <c r="F100" s="202" t="e">
        <f t="shared" si="15"/>
        <v>#DIV/0!</v>
      </c>
      <c r="G100" s="202" t="e">
        <f t="shared" si="15"/>
        <v>#DIV/0!</v>
      </c>
      <c r="H100" s="202" t="e">
        <f t="shared" si="15"/>
        <v>#DIV/0!</v>
      </c>
      <c r="I100" s="202" t="e">
        <f t="shared" si="15"/>
        <v>#DIV/0!</v>
      </c>
      <c r="J100" s="202" t="e">
        <f t="shared" si="15"/>
        <v>#DIV/0!</v>
      </c>
      <c r="K100" s="202" t="e">
        <f t="shared" si="15"/>
        <v>#DIV/0!</v>
      </c>
      <c r="L100" s="202" t="e">
        <f t="shared" si="15"/>
        <v>#DIV/0!</v>
      </c>
      <c r="M100" s="202" t="e">
        <f t="shared" si="15"/>
        <v>#DIV/0!</v>
      </c>
      <c r="N100" s="202" t="e">
        <f t="shared" si="15"/>
        <v>#DIV/0!</v>
      </c>
      <c r="O100" s="202" t="e">
        <f t="shared" si="15"/>
        <v>#DIV/0!</v>
      </c>
      <c r="P100" s="202" t="e">
        <f t="shared" si="15"/>
        <v>#DIV/0!</v>
      </c>
      <c r="Q100" s="202" t="e">
        <f t="shared" si="15"/>
        <v>#DIV/0!</v>
      </c>
      <c r="R100" s="202" t="e">
        <f t="shared" si="15"/>
        <v>#DIV/0!</v>
      </c>
    </row>
    <row r="101" spans="1:18" x14ac:dyDescent="0.25">
      <c r="A101" s="113"/>
    </row>
    <row r="102" spans="1:18" x14ac:dyDescent="0.25">
      <c r="A102" s="113"/>
      <c r="D102" s="201" t="s">
        <v>522</v>
      </c>
    </row>
    <row r="103" spans="1:18" x14ac:dyDescent="0.25">
      <c r="A103" s="113"/>
      <c r="D103" s="201" t="s">
        <v>471</v>
      </c>
    </row>
    <row r="104" spans="1:18" x14ac:dyDescent="0.25">
      <c r="A104" s="113"/>
      <c r="D104" s="1" t="s">
        <v>254</v>
      </c>
      <c r="F104" s="202" t="e">
        <f>F44/F$51</f>
        <v>#DIV/0!</v>
      </c>
      <c r="G104" s="202" t="e">
        <f t="shared" ref="G104:R104" si="16">G44/G$51</f>
        <v>#DIV/0!</v>
      </c>
      <c r="H104" s="202" t="e">
        <f t="shared" si="16"/>
        <v>#DIV/0!</v>
      </c>
      <c r="I104" s="202" t="e">
        <f t="shared" si="16"/>
        <v>#DIV/0!</v>
      </c>
      <c r="J104" s="202" t="e">
        <f t="shared" si="16"/>
        <v>#DIV/0!</v>
      </c>
      <c r="K104" s="202" t="e">
        <f t="shared" si="16"/>
        <v>#DIV/0!</v>
      </c>
      <c r="L104" s="202" t="e">
        <f t="shared" si="16"/>
        <v>#DIV/0!</v>
      </c>
      <c r="M104" s="202" t="e">
        <f t="shared" si="16"/>
        <v>#DIV/0!</v>
      </c>
      <c r="N104" s="202" t="e">
        <f t="shared" si="16"/>
        <v>#DIV/0!</v>
      </c>
      <c r="O104" s="202" t="e">
        <f t="shared" si="16"/>
        <v>#DIV/0!</v>
      </c>
      <c r="P104" s="202" t="e">
        <f t="shared" si="16"/>
        <v>#DIV/0!</v>
      </c>
      <c r="Q104" s="202" t="e">
        <f t="shared" si="16"/>
        <v>#DIV/0!</v>
      </c>
      <c r="R104" s="202" t="e">
        <f t="shared" si="16"/>
        <v>#DIV/0!</v>
      </c>
    </row>
    <row r="105" spans="1:18" x14ac:dyDescent="0.25">
      <c r="A105" s="113"/>
      <c r="D105" s="1" t="s">
        <v>457</v>
      </c>
      <c r="F105" s="202" t="e">
        <f t="shared" ref="F105:R110" si="17">F45/F$51</f>
        <v>#DIV/0!</v>
      </c>
      <c r="G105" s="202" t="e">
        <f t="shared" si="17"/>
        <v>#DIV/0!</v>
      </c>
      <c r="H105" s="202" t="e">
        <f t="shared" si="17"/>
        <v>#DIV/0!</v>
      </c>
      <c r="I105" s="202" t="e">
        <f t="shared" si="17"/>
        <v>#DIV/0!</v>
      </c>
      <c r="J105" s="202" t="e">
        <f t="shared" si="17"/>
        <v>#DIV/0!</v>
      </c>
      <c r="K105" s="202" t="e">
        <f t="shared" si="17"/>
        <v>#DIV/0!</v>
      </c>
      <c r="L105" s="202" t="e">
        <f t="shared" si="17"/>
        <v>#DIV/0!</v>
      </c>
      <c r="M105" s="202" t="e">
        <f t="shared" si="17"/>
        <v>#DIV/0!</v>
      </c>
      <c r="N105" s="202" t="e">
        <f t="shared" si="17"/>
        <v>#DIV/0!</v>
      </c>
      <c r="O105" s="202" t="e">
        <f t="shared" si="17"/>
        <v>#DIV/0!</v>
      </c>
      <c r="P105" s="202" t="e">
        <f t="shared" si="17"/>
        <v>#DIV/0!</v>
      </c>
      <c r="Q105" s="202" t="e">
        <f t="shared" si="17"/>
        <v>#DIV/0!</v>
      </c>
      <c r="R105" s="202" t="e">
        <f t="shared" si="17"/>
        <v>#DIV/0!</v>
      </c>
    </row>
    <row r="106" spans="1:18" x14ac:dyDescent="0.25">
      <c r="A106" s="113"/>
      <c r="D106" s="1" t="s">
        <v>458</v>
      </c>
      <c r="F106" s="202" t="e">
        <f t="shared" si="17"/>
        <v>#DIV/0!</v>
      </c>
      <c r="G106" s="202" t="e">
        <f t="shared" si="17"/>
        <v>#DIV/0!</v>
      </c>
      <c r="H106" s="202" t="e">
        <f t="shared" si="17"/>
        <v>#DIV/0!</v>
      </c>
      <c r="I106" s="202" t="e">
        <f t="shared" si="17"/>
        <v>#DIV/0!</v>
      </c>
      <c r="J106" s="202" t="e">
        <f t="shared" si="17"/>
        <v>#DIV/0!</v>
      </c>
      <c r="K106" s="202" t="e">
        <f t="shared" si="17"/>
        <v>#DIV/0!</v>
      </c>
      <c r="L106" s="202" t="e">
        <f t="shared" si="17"/>
        <v>#DIV/0!</v>
      </c>
      <c r="M106" s="202" t="e">
        <f t="shared" si="17"/>
        <v>#DIV/0!</v>
      </c>
      <c r="N106" s="202" t="e">
        <f t="shared" si="17"/>
        <v>#DIV/0!</v>
      </c>
      <c r="O106" s="202" t="e">
        <f t="shared" si="17"/>
        <v>#DIV/0!</v>
      </c>
      <c r="P106" s="202" t="e">
        <f t="shared" si="17"/>
        <v>#DIV/0!</v>
      </c>
      <c r="Q106" s="202" t="e">
        <f t="shared" si="17"/>
        <v>#DIV/0!</v>
      </c>
      <c r="R106" s="202" t="e">
        <f t="shared" si="17"/>
        <v>#DIV/0!</v>
      </c>
    </row>
    <row r="107" spans="1:18" x14ac:dyDescent="0.25">
      <c r="A107" s="113"/>
      <c r="D107" s="1" t="s">
        <v>250</v>
      </c>
      <c r="F107" s="202" t="e">
        <f t="shared" si="17"/>
        <v>#DIV/0!</v>
      </c>
      <c r="G107" s="202" t="e">
        <f t="shared" si="17"/>
        <v>#DIV/0!</v>
      </c>
      <c r="H107" s="202" t="e">
        <f t="shared" si="17"/>
        <v>#DIV/0!</v>
      </c>
      <c r="I107" s="202" t="e">
        <f t="shared" si="17"/>
        <v>#DIV/0!</v>
      </c>
      <c r="J107" s="202" t="e">
        <f t="shared" si="17"/>
        <v>#DIV/0!</v>
      </c>
      <c r="K107" s="202" t="e">
        <f t="shared" si="17"/>
        <v>#DIV/0!</v>
      </c>
      <c r="L107" s="202" t="e">
        <f t="shared" si="17"/>
        <v>#DIV/0!</v>
      </c>
      <c r="M107" s="202" t="e">
        <f t="shared" si="17"/>
        <v>#DIV/0!</v>
      </c>
      <c r="N107" s="202" t="e">
        <f t="shared" si="17"/>
        <v>#DIV/0!</v>
      </c>
      <c r="O107" s="202" t="e">
        <f t="shared" si="17"/>
        <v>#DIV/0!</v>
      </c>
      <c r="P107" s="202" t="e">
        <f t="shared" si="17"/>
        <v>#DIV/0!</v>
      </c>
      <c r="Q107" s="202" t="e">
        <f t="shared" si="17"/>
        <v>#DIV/0!</v>
      </c>
      <c r="R107" s="202" t="e">
        <f t="shared" si="17"/>
        <v>#DIV/0!</v>
      </c>
    </row>
    <row r="108" spans="1:18" x14ac:dyDescent="0.25">
      <c r="A108" s="113"/>
      <c r="D108" s="1" t="s">
        <v>251</v>
      </c>
      <c r="F108" s="202" t="e">
        <f t="shared" si="17"/>
        <v>#DIV/0!</v>
      </c>
      <c r="G108" s="202" t="e">
        <f t="shared" si="17"/>
        <v>#DIV/0!</v>
      </c>
      <c r="H108" s="202" t="e">
        <f t="shared" si="17"/>
        <v>#DIV/0!</v>
      </c>
      <c r="I108" s="202" t="e">
        <f t="shared" si="17"/>
        <v>#DIV/0!</v>
      </c>
      <c r="J108" s="202" t="e">
        <f t="shared" si="17"/>
        <v>#DIV/0!</v>
      </c>
      <c r="K108" s="202" t="e">
        <f t="shared" si="17"/>
        <v>#DIV/0!</v>
      </c>
      <c r="L108" s="202" t="e">
        <f t="shared" si="17"/>
        <v>#DIV/0!</v>
      </c>
      <c r="M108" s="202" t="e">
        <f t="shared" si="17"/>
        <v>#DIV/0!</v>
      </c>
      <c r="N108" s="202" t="e">
        <f t="shared" si="17"/>
        <v>#DIV/0!</v>
      </c>
      <c r="O108" s="202" t="e">
        <f t="shared" si="17"/>
        <v>#DIV/0!</v>
      </c>
      <c r="P108" s="202" t="e">
        <f t="shared" si="17"/>
        <v>#DIV/0!</v>
      </c>
      <c r="Q108" s="202" t="e">
        <f t="shared" si="17"/>
        <v>#DIV/0!</v>
      </c>
      <c r="R108" s="202" t="e">
        <f t="shared" si="17"/>
        <v>#DIV/0!</v>
      </c>
    </row>
    <row r="109" spans="1:18" x14ac:dyDescent="0.25">
      <c r="A109" s="113"/>
      <c r="D109" s="1" t="s">
        <v>252</v>
      </c>
      <c r="F109" s="202" t="e">
        <f t="shared" si="17"/>
        <v>#DIV/0!</v>
      </c>
      <c r="G109" s="202" t="e">
        <f t="shared" si="17"/>
        <v>#DIV/0!</v>
      </c>
      <c r="H109" s="202" t="e">
        <f t="shared" si="17"/>
        <v>#DIV/0!</v>
      </c>
      <c r="I109" s="202" t="e">
        <f t="shared" si="17"/>
        <v>#DIV/0!</v>
      </c>
      <c r="J109" s="202" t="e">
        <f t="shared" si="17"/>
        <v>#DIV/0!</v>
      </c>
      <c r="K109" s="202" t="e">
        <f t="shared" si="17"/>
        <v>#DIV/0!</v>
      </c>
      <c r="L109" s="202" t="e">
        <f t="shared" si="17"/>
        <v>#DIV/0!</v>
      </c>
      <c r="M109" s="202" t="e">
        <f t="shared" si="17"/>
        <v>#DIV/0!</v>
      </c>
      <c r="N109" s="202" t="e">
        <f t="shared" si="17"/>
        <v>#DIV/0!</v>
      </c>
      <c r="O109" s="202" t="e">
        <f t="shared" si="17"/>
        <v>#DIV/0!</v>
      </c>
      <c r="P109" s="202" t="e">
        <f t="shared" si="17"/>
        <v>#DIV/0!</v>
      </c>
      <c r="Q109" s="202" t="e">
        <f t="shared" si="17"/>
        <v>#DIV/0!</v>
      </c>
      <c r="R109" s="202" t="e">
        <f t="shared" si="17"/>
        <v>#DIV/0!</v>
      </c>
    </row>
    <row r="110" spans="1:18" x14ac:dyDescent="0.25">
      <c r="A110" s="113"/>
      <c r="D110" s="1" t="s">
        <v>253</v>
      </c>
      <c r="F110" s="202" t="e">
        <f t="shared" si="17"/>
        <v>#DIV/0!</v>
      </c>
      <c r="G110" s="202" t="e">
        <f t="shared" si="17"/>
        <v>#DIV/0!</v>
      </c>
      <c r="H110" s="202" t="e">
        <f t="shared" si="17"/>
        <v>#DIV/0!</v>
      </c>
      <c r="I110" s="202" t="e">
        <f t="shared" si="17"/>
        <v>#DIV/0!</v>
      </c>
      <c r="J110" s="202" t="e">
        <f t="shared" si="17"/>
        <v>#DIV/0!</v>
      </c>
      <c r="K110" s="202" t="e">
        <f t="shared" si="17"/>
        <v>#DIV/0!</v>
      </c>
      <c r="L110" s="202" t="e">
        <f t="shared" si="17"/>
        <v>#DIV/0!</v>
      </c>
      <c r="M110" s="202" t="e">
        <f t="shared" si="17"/>
        <v>#DIV/0!</v>
      </c>
      <c r="N110" s="202" t="e">
        <f t="shared" si="17"/>
        <v>#DIV/0!</v>
      </c>
      <c r="O110" s="202" t="e">
        <f t="shared" si="17"/>
        <v>#DIV/0!</v>
      </c>
      <c r="P110" s="202" t="e">
        <f t="shared" si="17"/>
        <v>#DIV/0!</v>
      </c>
      <c r="Q110" s="202" t="e">
        <f t="shared" si="17"/>
        <v>#DIV/0!</v>
      </c>
      <c r="R110" s="202" t="e">
        <f t="shared" si="17"/>
        <v>#DIV/0!</v>
      </c>
    </row>
    <row r="111" spans="1:18" x14ac:dyDescent="0.25">
      <c r="A111" s="113"/>
    </row>
    <row r="112" spans="1:18" x14ac:dyDescent="0.25">
      <c r="A112" s="113"/>
      <c r="D112" s="201" t="s">
        <v>472</v>
      </c>
    </row>
    <row r="113" spans="1:18" x14ac:dyDescent="0.25">
      <c r="A113" s="113"/>
      <c r="D113" s="1" t="s">
        <v>254</v>
      </c>
      <c r="F113" s="202" t="e">
        <f>F54/F$61</f>
        <v>#DIV/0!</v>
      </c>
      <c r="G113" s="202" t="e">
        <f t="shared" ref="G113:R113" si="18">G54/G$61</f>
        <v>#DIV/0!</v>
      </c>
      <c r="H113" s="202" t="e">
        <f t="shared" si="18"/>
        <v>#DIV/0!</v>
      </c>
      <c r="I113" s="202" t="e">
        <f t="shared" si="18"/>
        <v>#DIV/0!</v>
      </c>
      <c r="J113" s="202" t="e">
        <f t="shared" si="18"/>
        <v>#DIV/0!</v>
      </c>
      <c r="K113" s="202" t="e">
        <f t="shared" si="18"/>
        <v>#DIV/0!</v>
      </c>
      <c r="L113" s="202" t="e">
        <f t="shared" si="18"/>
        <v>#DIV/0!</v>
      </c>
      <c r="M113" s="202" t="e">
        <f t="shared" si="18"/>
        <v>#DIV/0!</v>
      </c>
      <c r="N113" s="202" t="e">
        <f t="shared" si="18"/>
        <v>#DIV/0!</v>
      </c>
      <c r="O113" s="202" t="e">
        <f t="shared" si="18"/>
        <v>#DIV/0!</v>
      </c>
      <c r="P113" s="202" t="e">
        <f t="shared" si="18"/>
        <v>#DIV/0!</v>
      </c>
      <c r="Q113" s="202" t="e">
        <f t="shared" si="18"/>
        <v>#DIV/0!</v>
      </c>
      <c r="R113" s="202" t="e">
        <f t="shared" si="18"/>
        <v>#DIV/0!</v>
      </c>
    </row>
    <row r="114" spans="1:18" x14ac:dyDescent="0.25">
      <c r="A114" s="113"/>
      <c r="D114" s="1" t="s">
        <v>457</v>
      </c>
      <c r="F114" s="202" t="e">
        <f t="shared" ref="F114:R119" si="19">F55/F$61</f>
        <v>#DIV/0!</v>
      </c>
      <c r="G114" s="202" t="e">
        <f t="shared" si="19"/>
        <v>#DIV/0!</v>
      </c>
      <c r="H114" s="202" t="e">
        <f t="shared" si="19"/>
        <v>#DIV/0!</v>
      </c>
      <c r="I114" s="202" t="e">
        <f t="shared" si="19"/>
        <v>#DIV/0!</v>
      </c>
      <c r="J114" s="202" t="e">
        <f t="shared" si="19"/>
        <v>#DIV/0!</v>
      </c>
      <c r="K114" s="202" t="e">
        <f t="shared" si="19"/>
        <v>#DIV/0!</v>
      </c>
      <c r="L114" s="202" t="e">
        <f t="shared" si="19"/>
        <v>#DIV/0!</v>
      </c>
      <c r="M114" s="202" t="e">
        <f t="shared" si="19"/>
        <v>#DIV/0!</v>
      </c>
      <c r="N114" s="202" t="e">
        <f t="shared" si="19"/>
        <v>#DIV/0!</v>
      </c>
      <c r="O114" s="202" t="e">
        <f t="shared" si="19"/>
        <v>#DIV/0!</v>
      </c>
      <c r="P114" s="202" t="e">
        <f t="shared" si="19"/>
        <v>#DIV/0!</v>
      </c>
      <c r="Q114" s="202" t="e">
        <f t="shared" si="19"/>
        <v>#DIV/0!</v>
      </c>
      <c r="R114" s="202" t="e">
        <f t="shared" si="19"/>
        <v>#DIV/0!</v>
      </c>
    </row>
    <row r="115" spans="1:18" x14ac:dyDescent="0.25">
      <c r="A115" s="113"/>
      <c r="D115" s="1" t="s">
        <v>458</v>
      </c>
      <c r="F115" s="202" t="e">
        <f t="shared" si="19"/>
        <v>#DIV/0!</v>
      </c>
      <c r="G115" s="202" t="e">
        <f t="shared" si="19"/>
        <v>#DIV/0!</v>
      </c>
      <c r="H115" s="202" t="e">
        <f t="shared" si="19"/>
        <v>#DIV/0!</v>
      </c>
      <c r="I115" s="202" t="e">
        <f t="shared" si="19"/>
        <v>#DIV/0!</v>
      </c>
      <c r="J115" s="202" t="e">
        <f t="shared" si="19"/>
        <v>#DIV/0!</v>
      </c>
      <c r="K115" s="202" t="e">
        <f t="shared" si="19"/>
        <v>#DIV/0!</v>
      </c>
      <c r="L115" s="202" t="e">
        <f t="shared" si="19"/>
        <v>#DIV/0!</v>
      </c>
      <c r="M115" s="202" t="e">
        <f t="shared" si="19"/>
        <v>#DIV/0!</v>
      </c>
      <c r="N115" s="202" t="e">
        <f t="shared" si="19"/>
        <v>#DIV/0!</v>
      </c>
      <c r="O115" s="202" t="e">
        <f t="shared" si="19"/>
        <v>#DIV/0!</v>
      </c>
      <c r="P115" s="202" t="e">
        <f t="shared" si="19"/>
        <v>#DIV/0!</v>
      </c>
      <c r="Q115" s="202" t="e">
        <f t="shared" si="19"/>
        <v>#DIV/0!</v>
      </c>
      <c r="R115" s="202" t="e">
        <f t="shared" si="19"/>
        <v>#DIV/0!</v>
      </c>
    </row>
    <row r="116" spans="1:18" x14ac:dyDescent="0.25">
      <c r="A116" s="113"/>
      <c r="D116" s="1" t="s">
        <v>250</v>
      </c>
      <c r="F116" s="202" t="e">
        <f t="shared" si="19"/>
        <v>#DIV/0!</v>
      </c>
      <c r="G116" s="202" t="e">
        <f t="shared" si="19"/>
        <v>#DIV/0!</v>
      </c>
      <c r="H116" s="202" t="e">
        <f t="shared" si="19"/>
        <v>#DIV/0!</v>
      </c>
      <c r="I116" s="202" t="e">
        <f t="shared" si="19"/>
        <v>#DIV/0!</v>
      </c>
      <c r="J116" s="202" t="e">
        <f t="shared" si="19"/>
        <v>#DIV/0!</v>
      </c>
      <c r="K116" s="202" t="e">
        <f t="shared" si="19"/>
        <v>#DIV/0!</v>
      </c>
      <c r="L116" s="202" t="e">
        <f t="shared" si="19"/>
        <v>#DIV/0!</v>
      </c>
      <c r="M116" s="202" t="e">
        <f t="shared" si="19"/>
        <v>#DIV/0!</v>
      </c>
      <c r="N116" s="202" t="e">
        <f t="shared" si="19"/>
        <v>#DIV/0!</v>
      </c>
      <c r="O116" s="202" t="e">
        <f t="shared" si="19"/>
        <v>#DIV/0!</v>
      </c>
      <c r="P116" s="202" t="e">
        <f t="shared" si="19"/>
        <v>#DIV/0!</v>
      </c>
      <c r="Q116" s="202" t="e">
        <f t="shared" si="19"/>
        <v>#DIV/0!</v>
      </c>
      <c r="R116" s="202" t="e">
        <f t="shared" si="19"/>
        <v>#DIV/0!</v>
      </c>
    </row>
    <row r="117" spans="1:18" x14ac:dyDescent="0.25">
      <c r="A117" s="113"/>
      <c r="D117" s="1" t="s">
        <v>251</v>
      </c>
      <c r="F117" s="202" t="e">
        <f t="shared" si="19"/>
        <v>#DIV/0!</v>
      </c>
      <c r="G117" s="202" t="e">
        <f t="shared" si="19"/>
        <v>#DIV/0!</v>
      </c>
      <c r="H117" s="202" t="e">
        <f t="shared" si="19"/>
        <v>#DIV/0!</v>
      </c>
      <c r="I117" s="202" t="e">
        <f t="shared" si="19"/>
        <v>#DIV/0!</v>
      </c>
      <c r="J117" s="202" t="e">
        <f t="shared" si="19"/>
        <v>#DIV/0!</v>
      </c>
      <c r="K117" s="202" t="e">
        <f t="shared" si="19"/>
        <v>#DIV/0!</v>
      </c>
      <c r="L117" s="202" t="e">
        <f t="shared" si="19"/>
        <v>#DIV/0!</v>
      </c>
      <c r="M117" s="202" t="e">
        <f t="shared" si="19"/>
        <v>#DIV/0!</v>
      </c>
      <c r="N117" s="202" t="e">
        <f t="shared" si="19"/>
        <v>#DIV/0!</v>
      </c>
      <c r="O117" s="202" t="e">
        <f t="shared" si="19"/>
        <v>#DIV/0!</v>
      </c>
      <c r="P117" s="202" t="e">
        <f t="shared" si="19"/>
        <v>#DIV/0!</v>
      </c>
      <c r="Q117" s="202" t="e">
        <f t="shared" si="19"/>
        <v>#DIV/0!</v>
      </c>
      <c r="R117" s="202" t="e">
        <f t="shared" si="19"/>
        <v>#DIV/0!</v>
      </c>
    </row>
    <row r="118" spans="1:18" x14ac:dyDescent="0.25">
      <c r="A118" s="113"/>
      <c r="D118" s="1" t="s">
        <v>252</v>
      </c>
      <c r="F118" s="202" t="e">
        <f t="shared" si="19"/>
        <v>#DIV/0!</v>
      </c>
      <c r="G118" s="202" t="e">
        <f t="shared" si="19"/>
        <v>#DIV/0!</v>
      </c>
      <c r="H118" s="202" t="e">
        <f t="shared" si="19"/>
        <v>#DIV/0!</v>
      </c>
      <c r="I118" s="202" t="e">
        <f t="shared" si="19"/>
        <v>#DIV/0!</v>
      </c>
      <c r="J118" s="202" t="e">
        <f t="shared" si="19"/>
        <v>#DIV/0!</v>
      </c>
      <c r="K118" s="202" t="e">
        <f t="shared" si="19"/>
        <v>#DIV/0!</v>
      </c>
      <c r="L118" s="202" t="e">
        <f t="shared" si="19"/>
        <v>#DIV/0!</v>
      </c>
      <c r="M118" s="202" t="e">
        <f t="shared" si="19"/>
        <v>#DIV/0!</v>
      </c>
      <c r="N118" s="202" t="e">
        <f t="shared" si="19"/>
        <v>#DIV/0!</v>
      </c>
      <c r="O118" s="202" t="e">
        <f t="shared" si="19"/>
        <v>#DIV/0!</v>
      </c>
      <c r="P118" s="202" t="e">
        <f t="shared" si="19"/>
        <v>#DIV/0!</v>
      </c>
      <c r="Q118" s="202" t="e">
        <f t="shared" si="19"/>
        <v>#DIV/0!</v>
      </c>
      <c r="R118" s="202" t="e">
        <f t="shared" si="19"/>
        <v>#DIV/0!</v>
      </c>
    </row>
    <row r="119" spans="1:18" x14ac:dyDescent="0.25">
      <c r="A119" s="113"/>
      <c r="D119" s="1" t="s">
        <v>253</v>
      </c>
      <c r="F119" s="202" t="e">
        <f t="shared" si="19"/>
        <v>#DIV/0!</v>
      </c>
      <c r="G119" s="202" t="e">
        <f t="shared" si="19"/>
        <v>#DIV/0!</v>
      </c>
      <c r="H119" s="202" t="e">
        <f t="shared" si="19"/>
        <v>#DIV/0!</v>
      </c>
      <c r="I119" s="202" t="e">
        <f t="shared" si="19"/>
        <v>#DIV/0!</v>
      </c>
      <c r="J119" s="202" t="e">
        <f t="shared" si="19"/>
        <v>#DIV/0!</v>
      </c>
      <c r="K119" s="202" t="e">
        <f t="shared" si="19"/>
        <v>#DIV/0!</v>
      </c>
      <c r="L119" s="202" t="e">
        <f t="shared" si="19"/>
        <v>#DIV/0!</v>
      </c>
      <c r="M119" s="202" t="e">
        <f t="shared" si="19"/>
        <v>#DIV/0!</v>
      </c>
      <c r="N119" s="202" t="e">
        <f t="shared" si="19"/>
        <v>#DIV/0!</v>
      </c>
      <c r="O119" s="202" t="e">
        <f t="shared" si="19"/>
        <v>#DIV/0!</v>
      </c>
      <c r="P119" s="202" t="e">
        <f t="shared" si="19"/>
        <v>#DIV/0!</v>
      </c>
      <c r="Q119" s="202" t="e">
        <f t="shared" si="19"/>
        <v>#DIV/0!</v>
      </c>
      <c r="R119" s="202" t="e">
        <f t="shared" si="19"/>
        <v>#DIV/0!</v>
      </c>
    </row>
    <row r="120" spans="1:18" x14ac:dyDescent="0.25">
      <c r="A120" s="113"/>
    </row>
    <row r="121" spans="1:18" x14ac:dyDescent="0.25">
      <c r="A121" s="113"/>
      <c r="D121" s="201" t="s">
        <v>473</v>
      </c>
    </row>
    <row r="122" spans="1:18" x14ac:dyDescent="0.25">
      <c r="A122" s="113"/>
      <c r="D122" s="1" t="s">
        <v>254</v>
      </c>
      <c r="F122" s="202" t="e">
        <f>F64/F$71</f>
        <v>#DIV/0!</v>
      </c>
      <c r="G122" s="202" t="e">
        <f t="shared" ref="G122:R122" si="20">G64/G$71</f>
        <v>#DIV/0!</v>
      </c>
      <c r="H122" s="202" t="e">
        <f t="shared" si="20"/>
        <v>#DIV/0!</v>
      </c>
      <c r="I122" s="202" t="e">
        <f t="shared" si="20"/>
        <v>#DIV/0!</v>
      </c>
      <c r="J122" s="202" t="e">
        <f t="shared" si="20"/>
        <v>#DIV/0!</v>
      </c>
      <c r="K122" s="202" t="e">
        <f t="shared" si="20"/>
        <v>#DIV/0!</v>
      </c>
      <c r="L122" s="202" t="e">
        <f t="shared" si="20"/>
        <v>#DIV/0!</v>
      </c>
      <c r="M122" s="202" t="e">
        <f t="shared" si="20"/>
        <v>#DIV/0!</v>
      </c>
      <c r="N122" s="202" t="e">
        <f t="shared" si="20"/>
        <v>#DIV/0!</v>
      </c>
      <c r="O122" s="202" t="e">
        <f t="shared" si="20"/>
        <v>#DIV/0!</v>
      </c>
      <c r="P122" s="202" t="e">
        <f t="shared" si="20"/>
        <v>#DIV/0!</v>
      </c>
      <c r="Q122" s="202" t="e">
        <f t="shared" si="20"/>
        <v>#DIV/0!</v>
      </c>
      <c r="R122" s="202" t="e">
        <f t="shared" si="20"/>
        <v>#DIV/0!</v>
      </c>
    </row>
    <row r="123" spans="1:18" x14ac:dyDescent="0.25">
      <c r="A123" s="113"/>
      <c r="D123" s="1" t="s">
        <v>457</v>
      </c>
      <c r="F123" s="202" t="e">
        <f t="shared" ref="F123:R128" si="21">F65/F$71</f>
        <v>#DIV/0!</v>
      </c>
      <c r="G123" s="202" t="e">
        <f t="shared" si="21"/>
        <v>#DIV/0!</v>
      </c>
      <c r="H123" s="202" t="e">
        <f t="shared" si="21"/>
        <v>#DIV/0!</v>
      </c>
      <c r="I123" s="202" t="e">
        <f t="shared" si="21"/>
        <v>#DIV/0!</v>
      </c>
      <c r="J123" s="202" t="e">
        <f t="shared" si="21"/>
        <v>#DIV/0!</v>
      </c>
      <c r="K123" s="202" t="e">
        <f t="shared" si="21"/>
        <v>#DIV/0!</v>
      </c>
      <c r="L123" s="202" t="e">
        <f t="shared" si="21"/>
        <v>#DIV/0!</v>
      </c>
      <c r="M123" s="202" t="e">
        <f t="shared" si="21"/>
        <v>#DIV/0!</v>
      </c>
      <c r="N123" s="202" t="e">
        <f t="shared" si="21"/>
        <v>#DIV/0!</v>
      </c>
      <c r="O123" s="202" t="e">
        <f t="shared" si="21"/>
        <v>#DIV/0!</v>
      </c>
      <c r="P123" s="202" t="e">
        <f t="shared" si="21"/>
        <v>#DIV/0!</v>
      </c>
      <c r="Q123" s="202" t="e">
        <f t="shared" si="21"/>
        <v>#DIV/0!</v>
      </c>
      <c r="R123" s="202" t="e">
        <f t="shared" si="21"/>
        <v>#DIV/0!</v>
      </c>
    </row>
    <row r="124" spans="1:18" x14ac:dyDescent="0.25">
      <c r="A124" s="113"/>
      <c r="D124" s="1" t="s">
        <v>458</v>
      </c>
      <c r="F124" s="202" t="e">
        <f t="shared" si="21"/>
        <v>#DIV/0!</v>
      </c>
      <c r="G124" s="202" t="e">
        <f t="shared" si="21"/>
        <v>#DIV/0!</v>
      </c>
      <c r="H124" s="202" t="e">
        <f t="shared" si="21"/>
        <v>#DIV/0!</v>
      </c>
      <c r="I124" s="202" t="e">
        <f t="shared" si="21"/>
        <v>#DIV/0!</v>
      </c>
      <c r="J124" s="202" t="e">
        <f t="shared" si="21"/>
        <v>#DIV/0!</v>
      </c>
      <c r="K124" s="202" t="e">
        <f t="shared" si="21"/>
        <v>#DIV/0!</v>
      </c>
      <c r="L124" s="202" t="e">
        <f t="shared" si="21"/>
        <v>#DIV/0!</v>
      </c>
      <c r="M124" s="202" t="e">
        <f t="shared" si="21"/>
        <v>#DIV/0!</v>
      </c>
      <c r="N124" s="202" t="e">
        <f t="shared" si="21"/>
        <v>#DIV/0!</v>
      </c>
      <c r="O124" s="202" t="e">
        <f t="shared" si="21"/>
        <v>#DIV/0!</v>
      </c>
      <c r="P124" s="202" t="e">
        <f t="shared" si="21"/>
        <v>#DIV/0!</v>
      </c>
      <c r="Q124" s="202" t="e">
        <f t="shared" si="21"/>
        <v>#DIV/0!</v>
      </c>
      <c r="R124" s="202" t="e">
        <f t="shared" si="21"/>
        <v>#DIV/0!</v>
      </c>
    </row>
    <row r="125" spans="1:18" x14ac:dyDescent="0.25">
      <c r="A125" s="113"/>
      <c r="D125" s="1" t="s">
        <v>250</v>
      </c>
      <c r="F125" s="202" t="e">
        <f t="shared" si="21"/>
        <v>#DIV/0!</v>
      </c>
      <c r="G125" s="202" t="e">
        <f t="shared" si="21"/>
        <v>#DIV/0!</v>
      </c>
      <c r="H125" s="202" t="e">
        <f t="shared" si="21"/>
        <v>#DIV/0!</v>
      </c>
      <c r="I125" s="202" t="e">
        <f t="shared" si="21"/>
        <v>#DIV/0!</v>
      </c>
      <c r="J125" s="202" t="e">
        <f t="shared" si="21"/>
        <v>#DIV/0!</v>
      </c>
      <c r="K125" s="202" t="e">
        <f t="shared" si="21"/>
        <v>#DIV/0!</v>
      </c>
      <c r="L125" s="202" t="e">
        <f t="shared" si="21"/>
        <v>#DIV/0!</v>
      </c>
      <c r="M125" s="202" t="e">
        <f t="shared" si="21"/>
        <v>#DIV/0!</v>
      </c>
      <c r="N125" s="202" t="e">
        <f t="shared" si="21"/>
        <v>#DIV/0!</v>
      </c>
      <c r="O125" s="202" t="e">
        <f t="shared" si="21"/>
        <v>#DIV/0!</v>
      </c>
      <c r="P125" s="202" t="e">
        <f t="shared" si="21"/>
        <v>#DIV/0!</v>
      </c>
      <c r="Q125" s="202" t="e">
        <f t="shared" si="21"/>
        <v>#DIV/0!</v>
      </c>
      <c r="R125" s="202" t="e">
        <f t="shared" si="21"/>
        <v>#DIV/0!</v>
      </c>
    </row>
    <row r="126" spans="1:18" x14ac:dyDescent="0.25">
      <c r="A126" s="113"/>
      <c r="D126" s="1" t="s">
        <v>251</v>
      </c>
      <c r="F126" s="202" t="e">
        <f t="shared" si="21"/>
        <v>#DIV/0!</v>
      </c>
      <c r="G126" s="202" t="e">
        <f t="shared" si="21"/>
        <v>#DIV/0!</v>
      </c>
      <c r="H126" s="202" t="e">
        <f t="shared" si="21"/>
        <v>#DIV/0!</v>
      </c>
      <c r="I126" s="202" t="e">
        <f t="shared" si="21"/>
        <v>#DIV/0!</v>
      </c>
      <c r="J126" s="202" t="e">
        <f t="shared" si="21"/>
        <v>#DIV/0!</v>
      </c>
      <c r="K126" s="202" t="e">
        <f t="shared" si="21"/>
        <v>#DIV/0!</v>
      </c>
      <c r="L126" s="202" t="e">
        <f t="shared" si="21"/>
        <v>#DIV/0!</v>
      </c>
      <c r="M126" s="202" t="e">
        <f t="shared" si="21"/>
        <v>#DIV/0!</v>
      </c>
      <c r="N126" s="202" t="e">
        <f t="shared" si="21"/>
        <v>#DIV/0!</v>
      </c>
      <c r="O126" s="202" t="e">
        <f t="shared" si="21"/>
        <v>#DIV/0!</v>
      </c>
      <c r="P126" s="202" t="e">
        <f t="shared" si="21"/>
        <v>#DIV/0!</v>
      </c>
      <c r="Q126" s="202" t="e">
        <f t="shared" si="21"/>
        <v>#DIV/0!</v>
      </c>
      <c r="R126" s="202" t="e">
        <f t="shared" si="21"/>
        <v>#DIV/0!</v>
      </c>
    </row>
    <row r="127" spans="1:18" x14ac:dyDescent="0.25">
      <c r="A127" s="113"/>
      <c r="D127" s="1" t="s">
        <v>252</v>
      </c>
      <c r="F127" s="202" t="e">
        <f t="shared" si="21"/>
        <v>#DIV/0!</v>
      </c>
      <c r="G127" s="202" t="e">
        <f t="shared" si="21"/>
        <v>#DIV/0!</v>
      </c>
      <c r="H127" s="202" t="e">
        <f t="shared" si="21"/>
        <v>#DIV/0!</v>
      </c>
      <c r="I127" s="202" t="e">
        <f t="shared" si="21"/>
        <v>#DIV/0!</v>
      </c>
      <c r="J127" s="202" t="e">
        <f t="shared" si="21"/>
        <v>#DIV/0!</v>
      </c>
      <c r="K127" s="202" t="e">
        <f t="shared" si="21"/>
        <v>#DIV/0!</v>
      </c>
      <c r="L127" s="202" t="e">
        <f t="shared" si="21"/>
        <v>#DIV/0!</v>
      </c>
      <c r="M127" s="202" t="e">
        <f t="shared" si="21"/>
        <v>#DIV/0!</v>
      </c>
      <c r="N127" s="202" t="e">
        <f t="shared" si="21"/>
        <v>#DIV/0!</v>
      </c>
      <c r="O127" s="202" t="e">
        <f t="shared" si="21"/>
        <v>#DIV/0!</v>
      </c>
      <c r="P127" s="202" t="e">
        <f t="shared" si="21"/>
        <v>#DIV/0!</v>
      </c>
      <c r="Q127" s="202" t="e">
        <f t="shared" si="21"/>
        <v>#DIV/0!</v>
      </c>
      <c r="R127" s="202" t="e">
        <f t="shared" si="21"/>
        <v>#DIV/0!</v>
      </c>
    </row>
    <row r="128" spans="1:18" x14ac:dyDescent="0.25">
      <c r="A128" s="113"/>
      <c r="D128" s="1" t="s">
        <v>253</v>
      </c>
      <c r="F128" s="202" t="e">
        <f t="shared" si="21"/>
        <v>#DIV/0!</v>
      </c>
      <c r="G128" s="202" t="e">
        <f t="shared" si="21"/>
        <v>#DIV/0!</v>
      </c>
      <c r="H128" s="202" t="e">
        <f t="shared" si="21"/>
        <v>#DIV/0!</v>
      </c>
      <c r="I128" s="202" t="e">
        <f t="shared" si="21"/>
        <v>#DIV/0!</v>
      </c>
      <c r="J128" s="202" t="e">
        <f t="shared" si="21"/>
        <v>#DIV/0!</v>
      </c>
      <c r="K128" s="202" t="e">
        <f t="shared" si="21"/>
        <v>#DIV/0!</v>
      </c>
      <c r="L128" s="202" t="e">
        <f t="shared" si="21"/>
        <v>#DIV/0!</v>
      </c>
      <c r="M128" s="202" t="e">
        <f t="shared" si="21"/>
        <v>#DIV/0!</v>
      </c>
      <c r="N128" s="202" t="e">
        <f t="shared" si="21"/>
        <v>#DIV/0!</v>
      </c>
      <c r="O128" s="202" t="e">
        <f t="shared" si="21"/>
        <v>#DIV/0!</v>
      </c>
      <c r="P128" s="202" t="e">
        <f t="shared" si="21"/>
        <v>#DIV/0!</v>
      </c>
      <c r="Q128" s="202" t="e">
        <f t="shared" si="21"/>
        <v>#DIV/0!</v>
      </c>
      <c r="R128" s="202" t="e">
        <f t="shared" si="21"/>
        <v>#DIV/0!</v>
      </c>
    </row>
    <row r="129" spans="1:18" x14ac:dyDescent="0.25">
      <c r="A129" s="113"/>
    </row>
    <row r="130" spans="1:18" x14ac:dyDescent="0.25">
      <c r="A130" s="113"/>
      <c r="D130" s="201" t="s">
        <v>438</v>
      </c>
      <c r="F130" s="202" t="str">
        <f ca="1">DISPUTESDURN_Total!F130</f>
        <v>$F$27</v>
      </c>
      <c r="G130" s="202" t="str">
        <f ca="1">DISPUTESDURN_Total!G130</f>
        <v>$G$27</v>
      </c>
      <c r="H130" s="202" t="str">
        <f ca="1">DISPUTESDURN_Total!H130</f>
        <v>$H$27</v>
      </c>
      <c r="I130" s="202" t="str">
        <f ca="1">DISPUTESDURN_Total!I130</f>
        <v>$I$27</v>
      </c>
      <c r="J130" s="202" t="str">
        <f ca="1">DISPUTESDURN_Total!J130</f>
        <v>$J$27</v>
      </c>
      <c r="K130" s="202" t="str">
        <f ca="1">DISPUTESDURN_Total!K130</f>
        <v>$K$27</v>
      </c>
      <c r="L130" s="202" t="str">
        <f ca="1">DISPUTESDURN_Total!L130</f>
        <v>$L$27</v>
      </c>
      <c r="M130" s="202" t="str">
        <f ca="1">DISPUTESDURN_Total!M130</f>
        <v>$M$27</v>
      </c>
      <c r="N130" s="202" t="str">
        <f ca="1">DISPUTESDURN_Total!N130</f>
        <v>$N$27</v>
      </c>
      <c r="O130" s="202" t="str">
        <f ca="1">DISPUTESDURN_Total!O130</f>
        <v>$O$27</v>
      </c>
      <c r="P130" s="202" t="str">
        <f ca="1">DISPUTESDURN_Total!P130</f>
        <v>$P$27</v>
      </c>
      <c r="Q130" s="202" t="str">
        <f ca="1">DISPUTESDURN_Total!Q130</f>
        <v>$Q$27</v>
      </c>
      <c r="R130" s="202" t="str">
        <f ca="1">DISPUTESDURN_Total!R130</f>
        <v>$R$27</v>
      </c>
    </row>
    <row r="131" spans="1:18" x14ac:dyDescent="0.25">
      <c r="A131" s="113"/>
      <c r="D131" s="1" t="s">
        <v>474</v>
      </c>
      <c r="F131" s="210">
        <f ca="1">INDIRECT($A$4&amp;"!"&amp;F130)</f>
        <v>0</v>
      </c>
      <c r="G131" s="210">
        <f t="shared" ref="G131:R131" ca="1" si="22">INDIRECT($A$4&amp;"!"&amp;G130)</f>
        <v>0</v>
      </c>
      <c r="H131" s="210">
        <f t="shared" ca="1" si="22"/>
        <v>0</v>
      </c>
      <c r="I131" s="210">
        <f t="shared" ca="1" si="22"/>
        <v>0</v>
      </c>
      <c r="J131" s="210">
        <f t="shared" ca="1" si="22"/>
        <v>0</v>
      </c>
      <c r="K131" s="210">
        <f t="shared" ca="1" si="22"/>
        <v>0</v>
      </c>
      <c r="L131" s="210">
        <f t="shared" ca="1" si="22"/>
        <v>0</v>
      </c>
      <c r="M131" s="210">
        <f t="shared" ca="1" si="22"/>
        <v>0</v>
      </c>
      <c r="N131" s="210">
        <f t="shared" ca="1" si="22"/>
        <v>0</v>
      </c>
      <c r="O131" s="210">
        <f t="shared" ca="1" si="22"/>
        <v>0</v>
      </c>
      <c r="P131" s="210">
        <f t="shared" ca="1" si="22"/>
        <v>0</v>
      </c>
      <c r="Q131" s="210">
        <f t="shared" ca="1" si="22"/>
        <v>0</v>
      </c>
      <c r="R131" s="210">
        <f t="shared" ca="1" si="22"/>
        <v>0</v>
      </c>
    </row>
    <row r="132" spans="1:18" x14ac:dyDescent="0.25">
      <c r="A132" s="113"/>
      <c r="D132" s="1" t="s">
        <v>467</v>
      </c>
      <c r="F132" s="207" t="e">
        <f t="shared" ref="F132:R132" ca="1" si="23">2*(F20+F30+F40)/(F20+F30+F40+F131)-1</f>
        <v>#DIV/0!</v>
      </c>
      <c r="G132" s="207" t="e">
        <f t="shared" ca="1" si="23"/>
        <v>#DIV/0!</v>
      </c>
      <c r="H132" s="207" t="e">
        <f t="shared" ca="1" si="23"/>
        <v>#DIV/0!</v>
      </c>
      <c r="I132" s="207" t="e">
        <f t="shared" ca="1" si="23"/>
        <v>#DIV/0!</v>
      </c>
      <c r="J132" s="207" t="e">
        <f t="shared" ca="1" si="23"/>
        <v>#DIV/0!</v>
      </c>
      <c r="K132" s="207" t="e">
        <f t="shared" ca="1" si="23"/>
        <v>#DIV/0!</v>
      </c>
      <c r="L132" s="207" t="e">
        <f t="shared" ca="1" si="23"/>
        <v>#DIV/0!</v>
      </c>
      <c r="M132" s="207" t="e">
        <f t="shared" ca="1" si="23"/>
        <v>#DIV/0!</v>
      </c>
      <c r="N132" s="207" t="e">
        <f t="shared" ca="1" si="23"/>
        <v>#DIV/0!</v>
      </c>
      <c r="O132" s="207" t="e">
        <f t="shared" ca="1" si="23"/>
        <v>#DIV/0!</v>
      </c>
      <c r="P132" s="207" t="e">
        <f t="shared" ca="1" si="23"/>
        <v>#DIV/0!</v>
      </c>
      <c r="Q132" s="207" t="e">
        <f t="shared" ca="1" si="23"/>
        <v>#DIV/0!</v>
      </c>
      <c r="R132" s="207" t="e">
        <f t="shared" ca="1" si="23"/>
        <v>#DIV/0!</v>
      </c>
    </row>
    <row r="133" spans="1:18" x14ac:dyDescent="0.25">
      <c r="A133" s="113"/>
      <c r="F133" s="207" t="str">
        <f ca="1">DISPUTESDURN_Total!F133</f>
        <v>$F$55</v>
      </c>
      <c r="G133" s="207" t="str">
        <f ca="1">DISPUTESDURN_Total!G133</f>
        <v>$G$55</v>
      </c>
      <c r="H133" s="207" t="str">
        <f ca="1">DISPUTESDURN_Total!H133</f>
        <v>$H$55</v>
      </c>
      <c r="I133" s="207" t="str">
        <f ca="1">DISPUTESDURN_Total!I133</f>
        <v>$I$55</v>
      </c>
      <c r="J133" s="207" t="str">
        <f ca="1">DISPUTESDURN_Total!J133</f>
        <v>$J$55</v>
      </c>
      <c r="K133" s="207" t="str">
        <f ca="1">DISPUTESDURN_Total!K133</f>
        <v>$K$55</v>
      </c>
      <c r="L133" s="207" t="str">
        <f ca="1">DISPUTESDURN_Total!L133</f>
        <v>$L$55</v>
      </c>
      <c r="M133" s="207" t="str">
        <f ca="1">DISPUTESDURN_Total!M133</f>
        <v>$M$55</v>
      </c>
      <c r="N133" s="207" t="str">
        <f ca="1">DISPUTESDURN_Total!N133</f>
        <v>$N$55</v>
      </c>
      <c r="O133" s="207" t="str">
        <f ca="1">DISPUTESDURN_Total!O133</f>
        <v>$O$55</v>
      </c>
      <c r="P133" s="207" t="str">
        <f ca="1">DISPUTESDURN_Total!P133</f>
        <v>$P$55</v>
      </c>
      <c r="Q133" s="207" t="str">
        <f ca="1">DISPUTESDURN_Total!Q133</f>
        <v>$Q$55</v>
      </c>
      <c r="R133" s="207" t="str">
        <f ca="1">DISPUTESDURN_Total!R133</f>
        <v>$R$55</v>
      </c>
    </row>
    <row r="134" spans="1:18" x14ac:dyDescent="0.25">
      <c r="A134" s="113"/>
      <c r="D134" s="1" t="s">
        <v>475</v>
      </c>
      <c r="F134" s="210">
        <f ca="1">INDIRECT($A$4&amp;"!"&amp;F133)</f>
        <v>0</v>
      </c>
      <c r="G134" s="210">
        <f t="shared" ref="G134:R134" ca="1" si="24">INDIRECT($A$4&amp;"!"&amp;G133)</f>
        <v>0</v>
      </c>
      <c r="H134" s="210">
        <f t="shared" ca="1" si="24"/>
        <v>0</v>
      </c>
      <c r="I134" s="210">
        <f t="shared" ca="1" si="24"/>
        <v>0</v>
      </c>
      <c r="J134" s="210">
        <f t="shared" ca="1" si="24"/>
        <v>0</v>
      </c>
      <c r="K134" s="210">
        <f t="shared" ca="1" si="24"/>
        <v>0</v>
      </c>
      <c r="L134" s="210">
        <f t="shared" ca="1" si="24"/>
        <v>0</v>
      </c>
      <c r="M134" s="210">
        <f t="shared" ca="1" si="24"/>
        <v>0</v>
      </c>
      <c r="N134" s="210">
        <f t="shared" ca="1" si="24"/>
        <v>0</v>
      </c>
      <c r="O134" s="210">
        <f t="shared" ca="1" si="24"/>
        <v>0</v>
      </c>
      <c r="P134" s="210">
        <f t="shared" ca="1" si="24"/>
        <v>0</v>
      </c>
      <c r="Q134" s="210">
        <f t="shared" ca="1" si="24"/>
        <v>0</v>
      </c>
      <c r="R134" s="210">
        <f t="shared" ca="1" si="24"/>
        <v>0</v>
      </c>
    </row>
    <row r="135" spans="1:18" x14ac:dyDescent="0.25">
      <c r="A135" s="113"/>
      <c r="D135" s="1" t="s">
        <v>468</v>
      </c>
      <c r="F135" s="207" t="e">
        <f ca="1">2*(F51+F61+F71)/(F51+F61+F71+F134)-1</f>
        <v>#DIV/0!</v>
      </c>
      <c r="G135" s="207" t="e">
        <f t="shared" ref="G135:R135" ca="1" si="25">2*(G51+G61+G71)/(G51+G61+G71+G134)-1</f>
        <v>#DIV/0!</v>
      </c>
      <c r="H135" s="207" t="e">
        <f t="shared" ca="1" si="25"/>
        <v>#DIV/0!</v>
      </c>
      <c r="I135" s="207" t="e">
        <f t="shared" ca="1" si="25"/>
        <v>#DIV/0!</v>
      </c>
      <c r="J135" s="207" t="e">
        <f t="shared" ca="1" si="25"/>
        <v>#DIV/0!</v>
      </c>
      <c r="K135" s="207" t="e">
        <f t="shared" ca="1" si="25"/>
        <v>#DIV/0!</v>
      </c>
      <c r="L135" s="207" t="e">
        <f t="shared" ca="1" si="25"/>
        <v>#DIV/0!</v>
      </c>
      <c r="M135" s="207" t="e">
        <f t="shared" ca="1" si="25"/>
        <v>#DIV/0!</v>
      </c>
      <c r="N135" s="207" t="e">
        <f t="shared" ca="1" si="25"/>
        <v>#DIV/0!</v>
      </c>
      <c r="O135" s="207" t="e">
        <f t="shared" ca="1" si="25"/>
        <v>#DIV/0!</v>
      </c>
      <c r="P135" s="207" t="e">
        <f t="shared" ca="1" si="25"/>
        <v>#DIV/0!</v>
      </c>
      <c r="Q135" s="207" t="e">
        <f t="shared" ca="1" si="25"/>
        <v>#DIV/0!</v>
      </c>
      <c r="R135" s="207" t="e">
        <f t="shared" ca="1" si="25"/>
        <v>#DIV/0!</v>
      </c>
    </row>
    <row r="136" spans="1:18" x14ac:dyDescent="0.25">
      <c r="A136" s="113"/>
    </row>
    <row r="137" spans="1:18" x14ac:dyDescent="0.25">
      <c r="A137" s="113"/>
    </row>
    <row r="138" spans="1:18" x14ac:dyDescent="0.25">
      <c r="A138" s="113"/>
    </row>
    <row r="139" spans="1:18" x14ac:dyDescent="0.25">
      <c r="A139" s="113"/>
    </row>
    <row r="140" spans="1:18" x14ac:dyDescent="0.25">
      <c r="A140" s="113"/>
    </row>
    <row r="141" spans="1:18" x14ac:dyDescent="0.25">
      <c r="A141" s="113"/>
    </row>
    <row r="142" spans="1:18" x14ac:dyDescent="0.25">
      <c r="A142" s="113"/>
    </row>
    <row r="143" spans="1:18" x14ac:dyDescent="0.25">
      <c r="A143" s="113"/>
    </row>
    <row r="144" spans="1:18" x14ac:dyDescent="0.25">
      <c r="A144" s="113"/>
    </row>
    <row r="145" spans="1:1" x14ac:dyDescent="0.25">
      <c r="A145" s="113"/>
    </row>
    <row r="146" spans="1:1" x14ac:dyDescent="0.25">
      <c r="A146" s="113"/>
    </row>
    <row r="147" spans="1:1" x14ac:dyDescent="0.25">
      <c r="A147" s="113"/>
    </row>
    <row r="148" spans="1:1" x14ac:dyDescent="0.25">
      <c r="A148" s="113"/>
    </row>
    <row r="149" spans="1:1" x14ac:dyDescent="0.25">
      <c r="A149" s="113"/>
    </row>
    <row r="150" spans="1:1" x14ac:dyDescent="0.25">
      <c r="A150" s="113"/>
    </row>
    <row r="151" spans="1:1" x14ac:dyDescent="0.25">
      <c r="A151" s="113"/>
    </row>
    <row r="152" spans="1:1" x14ac:dyDescent="0.25">
      <c r="A152" s="113"/>
    </row>
    <row r="153" spans="1:1" x14ac:dyDescent="0.25">
      <c r="A153" s="113"/>
    </row>
    <row r="154" spans="1:1" x14ac:dyDescent="0.25">
      <c r="A154" s="113"/>
    </row>
    <row r="155" spans="1:1" x14ac:dyDescent="0.25">
      <c r="A155" s="113"/>
    </row>
    <row r="156" spans="1:1" x14ac:dyDescent="0.25">
      <c r="A156" s="113"/>
    </row>
    <row r="157" spans="1:1" x14ac:dyDescent="0.25">
      <c r="A157" s="113"/>
    </row>
    <row r="158" spans="1:1" x14ac:dyDescent="0.25">
      <c r="A158" s="113"/>
    </row>
    <row r="159" spans="1:1" x14ac:dyDescent="0.25">
      <c r="A159" s="113"/>
    </row>
    <row r="160" spans="1:1" x14ac:dyDescent="0.25">
      <c r="A160" s="113"/>
    </row>
    <row r="161" spans="1:1" x14ac:dyDescent="0.25">
      <c r="A161" s="113"/>
    </row>
    <row r="162" spans="1:1" x14ac:dyDescent="0.25">
      <c r="A162" s="113"/>
    </row>
    <row r="163" spans="1:1" x14ac:dyDescent="0.25">
      <c r="A163" s="113"/>
    </row>
    <row r="164" spans="1:1" x14ac:dyDescent="0.25">
      <c r="A164" s="113"/>
    </row>
    <row r="165" spans="1:1" x14ac:dyDescent="0.25">
      <c r="A165" s="113"/>
    </row>
    <row r="166" spans="1:1" x14ac:dyDescent="0.25">
      <c r="A166" s="113"/>
    </row>
    <row r="167" spans="1:1" x14ac:dyDescent="0.25">
      <c r="A167" s="113"/>
    </row>
    <row r="168" spans="1:1" x14ac:dyDescent="0.25">
      <c r="A168" s="113"/>
    </row>
    <row r="169" spans="1:1" x14ac:dyDescent="0.25">
      <c r="A169" s="113"/>
    </row>
    <row r="170" spans="1:1" x14ac:dyDescent="0.25">
      <c r="A170" s="113"/>
    </row>
    <row r="171" spans="1:1" x14ac:dyDescent="0.25">
      <c r="A171" s="113"/>
    </row>
    <row r="172" spans="1:1" x14ac:dyDescent="0.25">
      <c r="A172" s="113"/>
    </row>
    <row r="173" spans="1:1" x14ac:dyDescent="0.25">
      <c r="A173" s="113"/>
    </row>
    <row r="174" spans="1:1" x14ac:dyDescent="0.25">
      <c r="A174" s="113"/>
    </row>
    <row r="175" spans="1:1" x14ac:dyDescent="0.25">
      <c r="A175" s="113"/>
    </row>
    <row r="176" spans="1:1" x14ac:dyDescent="0.25">
      <c r="A176" s="113"/>
    </row>
    <row r="177" spans="1:1" x14ac:dyDescent="0.25">
      <c r="A177" s="113"/>
    </row>
    <row r="178" spans="1:1" x14ac:dyDescent="0.25">
      <c r="A178" s="113"/>
    </row>
    <row r="179" spans="1:1" x14ac:dyDescent="0.25">
      <c r="A179" s="113"/>
    </row>
    <row r="180" spans="1:1" x14ac:dyDescent="0.25">
      <c r="A180" s="113"/>
    </row>
    <row r="181" spans="1:1" x14ac:dyDescent="0.25">
      <c r="A181" s="113"/>
    </row>
    <row r="182" spans="1:1" x14ac:dyDescent="0.25">
      <c r="A182" s="113"/>
    </row>
    <row r="183" spans="1:1" x14ac:dyDescent="0.25">
      <c r="A183" s="113"/>
    </row>
    <row r="184" spans="1:1" x14ac:dyDescent="0.25">
      <c r="A184" s="113"/>
    </row>
    <row r="185" spans="1:1" x14ac:dyDescent="0.25">
      <c r="A185" s="113"/>
    </row>
    <row r="186" spans="1:1" x14ac:dyDescent="0.25">
      <c r="A186" s="113"/>
    </row>
    <row r="187" spans="1:1" x14ac:dyDescent="0.25">
      <c r="A187" s="113"/>
    </row>
    <row r="188" spans="1:1" x14ac:dyDescent="0.25">
      <c r="A188" s="113"/>
    </row>
    <row r="189" spans="1:1" x14ac:dyDescent="0.25">
      <c r="A189" s="113"/>
    </row>
    <row r="190" spans="1:1" x14ac:dyDescent="0.25">
      <c r="A190" s="113"/>
    </row>
    <row r="191" spans="1:1" x14ac:dyDescent="0.25">
      <c r="A191" s="113"/>
    </row>
    <row r="192" spans="1:1" x14ac:dyDescent="0.25">
      <c r="A192" s="113"/>
    </row>
    <row r="193" spans="1:1" x14ac:dyDescent="0.25">
      <c r="A193" s="113"/>
    </row>
    <row r="194" spans="1:1" x14ac:dyDescent="0.25">
      <c r="A194" s="113"/>
    </row>
    <row r="195" spans="1:1" x14ac:dyDescent="0.25">
      <c r="A195" s="113"/>
    </row>
    <row r="196" spans="1:1" x14ac:dyDescent="0.25">
      <c r="A196" s="113"/>
    </row>
    <row r="197" spans="1:1" x14ac:dyDescent="0.25">
      <c r="A197" s="113"/>
    </row>
    <row r="198" spans="1:1" x14ac:dyDescent="0.25">
      <c r="A198" s="113"/>
    </row>
    <row r="199" spans="1:1" x14ac:dyDescent="0.25">
      <c r="A199" s="113"/>
    </row>
    <row r="200" spans="1:1" x14ac:dyDescent="0.25">
      <c r="A200" s="113"/>
    </row>
    <row r="201" spans="1:1" x14ac:dyDescent="0.25">
      <c r="A201" s="113"/>
    </row>
    <row r="202" spans="1:1" x14ac:dyDescent="0.25">
      <c r="A202" s="113"/>
    </row>
    <row r="203" spans="1:1" x14ac:dyDescent="0.25">
      <c r="A203" s="113"/>
    </row>
    <row r="204" spans="1:1" x14ac:dyDescent="0.25">
      <c r="A204" s="113"/>
    </row>
    <row r="205" spans="1:1" x14ac:dyDescent="0.25">
      <c r="A205" s="113"/>
    </row>
    <row r="206" spans="1:1" x14ac:dyDescent="0.25">
      <c r="A206" s="113"/>
    </row>
    <row r="207" spans="1:1" x14ac:dyDescent="0.25">
      <c r="A207" s="113"/>
    </row>
    <row r="208" spans="1:1" x14ac:dyDescent="0.25">
      <c r="A208" s="113"/>
    </row>
    <row r="209" spans="1:1" x14ac:dyDescent="0.25">
      <c r="A209" s="113"/>
    </row>
    <row r="210" spans="1:1" x14ac:dyDescent="0.25">
      <c r="A210" s="113"/>
    </row>
    <row r="211" spans="1:1" x14ac:dyDescent="0.25">
      <c r="A211" s="113"/>
    </row>
  </sheetData>
  <sheetProtection algorithmName="SHA-256" hashValue="faq8lhRegTusXnr4Jgt94O08xrfjy7UtGAJ9bYFTEpg=" saltValue="5XKgKTxuIsS0VJF6h5GnoA==" spinCount="100000" sheet="1" objects="1" scenarios="1"/>
  <mergeCells count="4">
    <mergeCell ref="F8:G8"/>
    <mergeCell ref="H8:J8"/>
    <mergeCell ref="M8:O8"/>
    <mergeCell ref="Q8:R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0" tint="-0.499984740745262"/>
    <pageSetUpPr autoPageBreaks="0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26">
        <f>SUM(STATS_IndOS_Open_Adv:STATS_IndIS_Closed_NonAdv!A2)</f>
        <v>608</v>
      </c>
      <c r="B2" s="33"/>
      <c r="C2" s="19"/>
      <c r="D2" s="47" t="s">
        <v>159</v>
      </c>
      <c r="E2" s="47"/>
      <c r="F2" s="108" t="s">
        <v>181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STATS_Total_Ind</v>
      </c>
      <c r="B3" s="33"/>
      <c r="C3" s="19"/>
      <c r="D3" s="47" t="s">
        <v>144</v>
      </c>
      <c r="E3" s="108"/>
      <c r="F3" s="108" t="s">
        <v>71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71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59" t="s">
        <v>97</v>
      </c>
      <c r="G8" s="136" t="s">
        <v>4</v>
      </c>
      <c r="H8" s="138" t="s">
        <v>5</v>
      </c>
      <c r="I8" s="135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4"/>
      <c r="G9" s="94"/>
      <c r="H9" s="94"/>
      <c r="I9" s="94"/>
      <c r="J9" s="150"/>
      <c r="K9" s="150"/>
      <c r="L9" s="150"/>
      <c r="M9" s="94"/>
    </row>
    <row r="10" spans="1:13" x14ac:dyDescent="0.25">
      <c r="A10" s="12"/>
      <c r="B10" s="12"/>
      <c r="C10" s="12"/>
      <c r="D10" s="120" t="s">
        <v>100</v>
      </c>
      <c r="E10" s="166"/>
      <c r="F10" s="121" t="s">
        <v>77</v>
      </c>
      <c r="G10" s="121" t="s">
        <v>77</v>
      </c>
      <c r="H10" s="121" t="s">
        <v>77</v>
      </c>
      <c r="I10" s="121" t="s">
        <v>77</v>
      </c>
      <c r="J10" s="121" t="s">
        <v>77</v>
      </c>
      <c r="K10" s="121" t="s">
        <v>77</v>
      </c>
      <c r="L10" s="121" t="s">
        <v>77</v>
      </c>
      <c r="M10" s="121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6">
        <f>SUM(STATS_IndOS_Open_Adv:STATS_IndIS_Closed_NonAdv!F11)</f>
        <v>0</v>
      </c>
      <c r="G11" s="26">
        <f>SUM(STATS_IndOS_Open_Adv:STATS_IndIS_Closed_NonAdv!G11)</f>
        <v>0</v>
      </c>
      <c r="H11" s="26">
        <f>SUM(STATS_IndOS_Open_Adv:STATS_IndIS_Closed_NonAdv!H11)</f>
        <v>0</v>
      </c>
      <c r="I11" s="26">
        <f>SUM(STATS_IndOS_Open_Adv:STATS_IndIS_Closed_NonAdv!I11)</f>
        <v>0</v>
      </c>
      <c r="J11" s="26">
        <f>SUM(STATS_IndOS_Open_Adv:STATS_IndIS_Closed_NonAdv!J11)</f>
        <v>0</v>
      </c>
      <c r="K11" s="26">
        <f>SUM(STATS_IndOS_Open_Adv:STATS_IndIS_Closed_NonAdv!K11)</f>
        <v>0</v>
      </c>
      <c r="L11" s="26">
        <f>SUM(STATS_IndOS_Open_Adv:STATS_IndIS_Closed_NonAdv!L11)</f>
        <v>0</v>
      </c>
      <c r="M11" s="26">
        <f>SUM(STATS_IndOS_Open_Adv:STATS_IndIS_Closed_NonAdv!M11)</f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6">
        <f>SUM(STATS_IndOS_Open_Adv:STATS_IndIS_Closed_NonAdv!F12)</f>
        <v>0</v>
      </c>
      <c r="G12" s="26">
        <f>SUM(STATS_IndOS_Open_Adv:STATS_IndIS_Closed_NonAdv!G12)</f>
        <v>0</v>
      </c>
      <c r="H12" s="26">
        <f>SUM(STATS_IndOS_Open_Adv:STATS_IndIS_Closed_NonAdv!H12)</f>
        <v>0</v>
      </c>
      <c r="I12" s="26">
        <f>SUM(STATS_IndOS_Open_Adv:STATS_IndIS_Closed_NonAdv!I12)</f>
        <v>0</v>
      </c>
      <c r="J12" s="26">
        <f>SUM(STATS_IndOS_Open_Adv:STATS_IndIS_Closed_NonAdv!J12)</f>
        <v>0</v>
      </c>
      <c r="K12" s="26">
        <f>SUM(STATS_IndOS_Open_Adv:STATS_IndIS_Closed_NonAdv!K12)</f>
        <v>0</v>
      </c>
      <c r="L12" s="26">
        <f>SUM(STATS_IndOS_Open_Adv:STATS_IndIS_Closed_NonAdv!L12)</f>
        <v>0</v>
      </c>
      <c r="M12" s="26">
        <f>SUM(STATS_IndOS_Open_Adv:STATS_IndIS_Closed_NonAdv!M12)</f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6">
        <f>SUM(STATS_IndOS_Open_Adv:STATS_IndIS_Closed_NonAdv!F13)</f>
        <v>0</v>
      </c>
      <c r="G13" s="26">
        <f>SUM(STATS_IndOS_Open_Adv:STATS_IndIS_Closed_NonAdv!G13)</f>
        <v>0</v>
      </c>
      <c r="H13" s="26">
        <f>SUM(STATS_IndOS_Open_Adv:STATS_IndIS_Closed_NonAdv!H13)</f>
        <v>0</v>
      </c>
      <c r="I13" s="26">
        <f>SUM(STATS_IndOS_Open_Adv:STATS_IndIS_Closed_NonAdv!I13)</f>
        <v>0</v>
      </c>
      <c r="J13" s="26">
        <f>SUM(STATS_IndOS_Open_Adv:STATS_IndIS_Closed_NonAdv!J13)</f>
        <v>0</v>
      </c>
      <c r="K13" s="26">
        <f>SUM(STATS_IndOS_Open_Adv:STATS_IndIS_Closed_NonAdv!K13)</f>
        <v>0</v>
      </c>
      <c r="L13" s="26">
        <f>SUM(STATS_IndOS_Open_Adv:STATS_IndIS_Closed_NonAdv!L13)</f>
        <v>0</v>
      </c>
      <c r="M13" s="26">
        <f>SUM(STATS_IndOS_Open_Adv:STATS_IndIS_Closed_NonAdv!M13)</f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>SUM(STATS_IndOS_Open_Adv:STATS_IndIS_Closed_NonAdv!F14)</f>
        <v>0</v>
      </c>
      <c r="G14" s="26">
        <f>SUM(STATS_IndOS_Open_Adv:STATS_IndIS_Closed_NonAdv!G14)</f>
        <v>0</v>
      </c>
      <c r="H14" s="26">
        <f>SUM(STATS_IndOS_Open_Adv:STATS_IndIS_Closed_NonAdv!H14)</f>
        <v>0</v>
      </c>
      <c r="I14" s="26">
        <f>SUM(STATS_IndOS_Open_Adv:STATS_IndIS_Closed_NonAdv!I14)</f>
        <v>0</v>
      </c>
      <c r="J14" s="26">
        <f>SUM(STATS_IndOS_Open_Adv:STATS_IndIS_Closed_NonAdv!J14)</f>
        <v>0</v>
      </c>
      <c r="K14" s="26">
        <f>SUM(STATS_IndOS_Open_Adv:STATS_IndIS_Closed_NonAdv!K14)</f>
        <v>0</v>
      </c>
      <c r="L14" s="26">
        <f>SUM(STATS_IndOS_Open_Adv:STATS_IndIS_Closed_NonAdv!L14)</f>
        <v>0</v>
      </c>
      <c r="M14" s="26">
        <f>SUM(STATS_IndOS_Open_Adv:STATS_IndIS_Closed_NonAdv!M14)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6">
        <f>SUM(STATS_IndOS_Open_Adv:STATS_IndIS_Closed_NonAdv!F15)</f>
        <v>0</v>
      </c>
      <c r="G15" s="26">
        <f>SUM(STATS_IndOS_Open_Adv:STATS_IndIS_Closed_NonAdv!G15)</f>
        <v>0</v>
      </c>
      <c r="H15" s="26">
        <f>SUM(STATS_IndOS_Open_Adv:STATS_IndIS_Closed_NonAdv!H15)</f>
        <v>0</v>
      </c>
      <c r="I15" s="26">
        <f>SUM(STATS_IndOS_Open_Adv:STATS_IndIS_Closed_NonAdv!I15)</f>
        <v>0</v>
      </c>
      <c r="J15" s="26">
        <f>SUM(STATS_IndOS_Open_Adv:STATS_IndIS_Closed_NonAdv!J15)</f>
        <v>0</v>
      </c>
      <c r="K15" s="26">
        <f>SUM(STATS_IndOS_Open_Adv:STATS_IndIS_Closed_NonAdv!K15)</f>
        <v>0</v>
      </c>
      <c r="L15" s="26">
        <f>SUM(STATS_IndOS_Open_Adv:STATS_IndIS_Closed_NonAdv!L15)</f>
        <v>0</v>
      </c>
      <c r="M15" s="26">
        <f>SUM(STATS_IndOS_Open_Adv:STATS_IndIS_Closed_NonAdv!M15)</f>
        <v>0</v>
      </c>
    </row>
    <row r="16" spans="1:13" ht="15" customHeight="1" x14ac:dyDescent="0.25">
      <c r="A16" s="12"/>
      <c r="B16" s="12"/>
      <c r="C16" s="12"/>
      <c r="D16" s="28"/>
      <c r="E16" s="28"/>
      <c r="F16" s="42"/>
      <c r="G16" s="42"/>
      <c r="H16" s="42"/>
      <c r="I16" s="42"/>
      <c r="J16" s="42"/>
      <c r="K16" s="42"/>
      <c r="L16" s="42"/>
      <c r="M16" s="42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1" t="s">
        <v>77</v>
      </c>
      <c r="G17" s="121" t="s">
        <v>77</v>
      </c>
      <c r="H17" s="121" t="s">
        <v>77</v>
      </c>
      <c r="I17" s="121" t="s">
        <v>77</v>
      </c>
      <c r="J17" s="121" t="s">
        <v>77</v>
      </c>
      <c r="K17" s="121" t="s">
        <v>77</v>
      </c>
      <c r="L17" s="121" t="s">
        <v>77</v>
      </c>
      <c r="M17" s="121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6">
        <f>SUM(STATS_IndOS_Open_Adv:STATS_IndIS_Closed_NonAdv!F18)</f>
        <v>0</v>
      </c>
      <c r="G18" s="26">
        <f>SUM(STATS_IndOS_Open_Adv:STATS_IndIS_Closed_NonAdv!G18)</f>
        <v>0</v>
      </c>
      <c r="H18" s="26">
        <f>SUM(STATS_IndOS_Open_Adv:STATS_IndIS_Closed_NonAdv!H18)</f>
        <v>0</v>
      </c>
      <c r="I18" s="26">
        <f>SUM(STATS_IndOS_Open_Adv:STATS_IndIS_Closed_NonAdv!I18)</f>
        <v>0</v>
      </c>
      <c r="J18" s="26">
        <f>SUM(STATS_IndOS_Open_Adv:STATS_IndIS_Closed_NonAdv!J18)</f>
        <v>0</v>
      </c>
      <c r="K18" s="26">
        <f>SUM(STATS_IndOS_Open_Adv:STATS_IndIS_Closed_NonAdv!K18)</f>
        <v>0</v>
      </c>
      <c r="L18" s="26">
        <f>SUM(STATS_IndOS_Open_Adv:STATS_IndIS_Closed_NonAdv!L18)</f>
        <v>0</v>
      </c>
      <c r="M18" s="26">
        <f>SUM(STATS_IndOS_Open_Adv:STATS_IndIS_Closed_NonAdv!M18)</f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6">
        <f>SUM(STATS_IndOS_Open_Adv:STATS_IndIS_Closed_NonAdv!F19)</f>
        <v>0</v>
      </c>
      <c r="G19" s="26">
        <f>SUM(STATS_IndOS_Open_Adv:STATS_IndIS_Closed_NonAdv!G19)</f>
        <v>0</v>
      </c>
      <c r="H19" s="26">
        <f>SUM(STATS_IndOS_Open_Adv:STATS_IndIS_Closed_NonAdv!H19)</f>
        <v>0</v>
      </c>
      <c r="I19" s="26">
        <f>SUM(STATS_IndOS_Open_Adv:STATS_IndIS_Closed_NonAdv!I19)</f>
        <v>0</v>
      </c>
      <c r="J19" s="26">
        <f>SUM(STATS_IndOS_Open_Adv:STATS_IndIS_Closed_NonAdv!J19)</f>
        <v>0</v>
      </c>
      <c r="K19" s="26">
        <f>SUM(STATS_IndOS_Open_Adv:STATS_IndIS_Closed_NonAdv!K19)</f>
        <v>0</v>
      </c>
      <c r="L19" s="26">
        <f>SUM(STATS_IndOS_Open_Adv:STATS_IndIS_Closed_NonAdv!L19)</f>
        <v>0</v>
      </c>
      <c r="M19" s="26">
        <f>SUM(STATS_IndOS_Open_Adv:STATS_IndIS_Closed_NonAdv!M19)</f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6">
        <f>SUM(STATS_IndOS_Open_Adv:STATS_IndIS_Closed_NonAdv!F20)</f>
        <v>0</v>
      </c>
      <c r="G20" s="26">
        <f>SUM(STATS_IndOS_Open_Adv:STATS_IndIS_Closed_NonAdv!G20)</f>
        <v>0</v>
      </c>
      <c r="H20" s="26">
        <f>SUM(STATS_IndOS_Open_Adv:STATS_IndIS_Closed_NonAdv!H20)</f>
        <v>0</v>
      </c>
      <c r="I20" s="26">
        <f>SUM(STATS_IndOS_Open_Adv:STATS_IndIS_Closed_NonAdv!I20)</f>
        <v>0</v>
      </c>
      <c r="J20" s="26">
        <f>SUM(STATS_IndOS_Open_Adv:STATS_IndIS_Closed_NonAdv!J20)</f>
        <v>0</v>
      </c>
      <c r="K20" s="26">
        <f>SUM(STATS_IndOS_Open_Adv:STATS_IndIS_Closed_NonAdv!K20)</f>
        <v>0</v>
      </c>
      <c r="L20" s="26">
        <f>SUM(STATS_IndOS_Open_Adv:STATS_IndIS_Closed_NonAdv!L20)</f>
        <v>0</v>
      </c>
      <c r="M20" s="26">
        <f>SUM(STATS_IndOS_Open_Adv:STATS_IndIS_Closed_NonAdv!M20)</f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>SUM(STATS_IndOS_Open_Adv:STATS_IndIS_Closed_NonAdv!F21)</f>
        <v>0</v>
      </c>
      <c r="G21" s="26">
        <f>SUM(STATS_IndOS_Open_Adv:STATS_IndIS_Closed_NonAdv!G21)</f>
        <v>0</v>
      </c>
      <c r="H21" s="26">
        <f>SUM(STATS_IndOS_Open_Adv:STATS_IndIS_Closed_NonAdv!H21)</f>
        <v>0</v>
      </c>
      <c r="I21" s="26">
        <f>SUM(STATS_IndOS_Open_Adv:STATS_IndIS_Closed_NonAdv!I21)</f>
        <v>0</v>
      </c>
      <c r="J21" s="26">
        <f>SUM(STATS_IndOS_Open_Adv:STATS_IndIS_Closed_NonAdv!J21)</f>
        <v>0</v>
      </c>
      <c r="K21" s="26">
        <f>SUM(STATS_IndOS_Open_Adv:STATS_IndIS_Closed_NonAdv!K21)</f>
        <v>0</v>
      </c>
      <c r="L21" s="26">
        <f>SUM(STATS_IndOS_Open_Adv:STATS_IndIS_Closed_NonAdv!L21)</f>
        <v>0</v>
      </c>
      <c r="M21" s="26">
        <f>SUM(STATS_IndOS_Open_Adv:STATS_IndIS_Closed_NonAdv!M21)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6">
        <f>SUM(STATS_IndOS_Open_Adv:STATS_IndIS_Closed_NonAdv!F22)</f>
        <v>0</v>
      </c>
      <c r="G22" s="26">
        <f>SUM(STATS_IndOS_Open_Adv:STATS_IndIS_Closed_NonAdv!G22)</f>
        <v>0</v>
      </c>
      <c r="H22" s="26">
        <f>SUM(STATS_IndOS_Open_Adv:STATS_IndIS_Closed_NonAdv!H22)</f>
        <v>0</v>
      </c>
      <c r="I22" s="26">
        <f>SUM(STATS_IndOS_Open_Adv:STATS_IndIS_Closed_NonAdv!I22)</f>
        <v>0</v>
      </c>
      <c r="J22" s="26">
        <f>SUM(STATS_IndOS_Open_Adv:STATS_IndIS_Closed_NonAdv!J22)</f>
        <v>0</v>
      </c>
      <c r="K22" s="26">
        <f>SUM(STATS_IndOS_Open_Adv:STATS_IndIS_Closed_NonAdv!K22)</f>
        <v>0</v>
      </c>
      <c r="L22" s="26">
        <f>SUM(STATS_IndOS_Open_Adv:STATS_IndIS_Closed_NonAdv!L22)</f>
        <v>0</v>
      </c>
      <c r="M22" s="26">
        <f>SUM(STATS_IndOS_Open_Adv:STATS_IndIS_Closed_NonAdv!M22)</f>
        <v>0</v>
      </c>
    </row>
    <row r="23" spans="1:13" ht="15" customHeight="1" x14ac:dyDescent="0.25">
      <c r="A23" s="12"/>
      <c r="B23" s="12"/>
      <c r="C23" s="12"/>
      <c r="D23" s="28"/>
      <c r="E23" s="28"/>
      <c r="F23" s="42"/>
      <c r="G23" s="42"/>
      <c r="H23" s="42"/>
      <c r="I23" s="42"/>
      <c r="J23" s="42"/>
      <c r="K23" s="42"/>
      <c r="L23" s="42"/>
      <c r="M23" s="42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3" t="s">
        <v>187</v>
      </c>
      <c r="G24" s="123" t="s">
        <v>187</v>
      </c>
      <c r="H24" s="123" t="s">
        <v>187</v>
      </c>
      <c r="I24" s="123" t="s">
        <v>187</v>
      </c>
      <c r="J24" s="123" t="s">
        <v>187</v>
      </c>
      <c r="K24" s="123" t="s">
        <v>187</v>
      </c>
      <c r="L24" s="123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53" t="s">
        <v>6</v>
      </c>
      <c r="E25" s="53"/>
      <c r="F25" s="26">
        <f>SUM(STATS_IndOS_Open_Adv:STATS_IndIS_Closed_NonAdv!F25)</f>
        <v>0</v>
      </c>
      <c r="G25" s="26">
        <f>SUM(STATS_IndOS_Open_Adv:STATS_IndIS_Closed_NonAdv!G25)</f>
        <v>0</v>
      </c>
      <c r="H25" s="26">
        <f>SUM(STATS_IndOS_Open_Adv:STATS_IndIS_Closed_NonAdv!H25)</f>
        <v>0</v>
      </c>
      <c r="I25" s="26">
        <f>SUM(STATS_IndOS_Open_Adv:STATS_IndIS_Closed_NonAdv!I25)</f>
        <v>0</v>
      </c>
      <c r="J25" s="26">
        <f>SUM(STATS_IndOS_Open_Adv:STATS_IndIS_Closed_NonAdv!J25)</f>
        <v>0</v>
      </c>
      <c r="K25" s="26">
        <f>SUM(STATS_IndOS_Open_Adv:STATS_IndIS_Closed_NonAdv!K25)</f>
        <v>0</v>
      </c>
      <c r="L25" s="26">
        <f>SUM(STATS_IndOS_Open_Adv:STATS_IndIS_Closed_NonAdv!L25)</f>
        <v>0</v>
      </c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6">
        <f>SUM(STATS_IndOS_Open_Adv:STATS_IndIS_Closed_NonAdv!F26)</f>
        <v>0</v>
      </c>
      <c r="G26" s="26">
        <f>SUM(STATS_IndOS_Open_Adv:STATS_IndIS_Closed_NonAdv!G26)</f>
        <v>0</v>
      </c>
      <c r="H26" s="26">
        <f>SUM(STATS_IndOS_Open_Adv:STATS_IndIS_Closed_NonAdv!H26)</f>
        <v>0</v>
      </c>
      <c r="I26" s="26">
        <f>SUM(STATS_IndOS_Open_Adv:STATS_IndIS_Closed_NonAdv!I26)</f>
        <v>0</v>
      </c>
      <c r="J26" s="26">
        <f>SUM(STATS_IndOS_Open_Adv:STATS_IndIS_Closed_NonAdv!J26)</f>
        <v>0</v>
      </c>
      <c r="K26" s="26">
        <f>SUM(STATS_IndOS_Open_Adv:STATS_IndIS_Closed_NonAdv!K26)</f>
        <v>0</v>
      </c>
      <c r="L26" s="26">
        <f>SUM(STATS_IndOS_Open_Adv:STATS_IndIS_Closed_NonAdv!L26)</f>
        <v>0</v>
      </c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6">
        <f>SUM(STATS_IndOS_Open_Adv:STATS_IndIS_Closed_NonAdv!F27)</f>
        <v>0</v>
      </c>
      <c r="G27" s="26">
        <f>SUM(STATS_IndOS_Open_Adv:STATS_IndIS_Closed_NonAdv!G27)</f>
        <v>0</v>
      </c>
      <c r="H27" s="26">
        <f>SUM(STATS_IndOS_Open_Adv:STATS_IndIS_Closed_NonAdv!H27)</f>
        <v>0</v>
      </c>
      <c r="I27" s="26">
        <f>SUM(STATS_IndOS_Open_Adv:STATS_IndIS_Closed_NonAdv!I27)</f>
        <v>0</v>
      </c>
      <c r="J27" s="26">
        <f>SUM(STATS_IndOS_Open_Adv:STATS_IndIS_Closed_NonAdv!J27)</f>
        <v>0</v>
      </c>
      <c r="K27" s="26">
        <f>SUM(STATS_IndOS_Open_Adv:STATS_IndIS_Closed_NonAdv!K27)</f>
        <v>0</v>
      </c>
      <c r="L27" s="26">
        <f>SUM(STATS_IndOS_Open_Adv:STATS_IndIS_Closed_NonAdv!L27)</f>
        <v>0</v>
      </c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SUM(STATS_IndOS_Open_Adv:STATS_IndIS_Closed_NonAdv!F28)</f>
        <v>0</v>
      </c>
      <c r="G28" s="26">
        <f>SUM(STATS_IndOS_Open_Adv:STATS_IndIS_Closed_NonAdv!G28)</f>
        <v>0</v>
      </c>
      <c r="H28" s="26">
        <f>SUM(STATS_IndOS_Open_Adv:STATS_IndIS_Closed_NonAdv!H28)</f>
        <v>0</v>
      </c>
      <c r="I28" s="26">
        <f>SUM(STATS_IndOS_Open_Adv:STATS_IndIS_Closed_NonAdv!I28)</f>
        <v>0</v>
      </c>
      <c r="J28" s="26">
        <f>SUM(STATS_IndOS_Open_Adv:STATS_IndIS_Closed_NonAdv!J28)</f>
        <v>0</v>
      </c>
      <c r="K28" s="26">
        <f>SUM(STATS_IndOS_Open_Adv:STATS_IndIS_Closed_NonAdv!K28)</f>
        <v>0</v>
      </c>
      <c r="L28" s="26">
        <f>SUM(STATS_IndOS_Open_Adv:STATS_IndIS_Closed_NonAdv!L28)</f>
        <v>0</v>
      </c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6">
        <f>SUM(STATS_IndOS_Open_Adv:STATS_IndIS_Closed_NonAdv!F29)</f>
        <v>0</v>
      </c>
      <c r="G29" s="26">
        <f>SUM(STATS_IndOS_Open_Adv:STATS_IndIS_Closed_NonAdv!G29)</f>
        <v>0</v>
      </c>
      <c r="H29" s="26">
        <f>SUM(STATS_IndOS_Open_Adv:STATS_IndIS_Closed_NonAdv!H29)</f>
        <v>0</v>
      </c>
      <c r="I29" s="26">
        <f>SUM(STATS_IndOS_Open_Adv:STATS_IndIS_Closed_NonAdv!I29)</f>
        <v>0</v>
      </c>
      <c r="J29" s="26">
        <f>SUM(STATS_IndOS_Open_Adv:STATS_IndIS_Closed_NonAdv!J29)</f>
        <v>0</v>
      </c>
      <c r="K29" s="26">
        <f>SUM(STATS_IndOS_Open_Adv:STATS_IndIS_Closed_NonAdv!K29)</f>
        <v>0</v>
      </c>
      <c r="L29" s="26">
        <f>SUM(STATS_IndOS_Open_Adv:STATS_IndIS_Closed_NonAdv!L29)</f>
        <v>0</v>
      </c>
      <c r="M29" s="25"/>
    </row>
    <row r="30" spans="1:13" x14ac:dyDescent="0.25">
      <c r="A30" s="12"/>
      <c r="B30" s="12"/>
      <c r="C30" s="12"/>
      <c r="D30" s="28"/>
      <c r="E30" s="28"/>
      <c r="F30" s="42"/>
      <c r="G30" s="42"/>
      <c r="H30" s="42"/>
      <c r="I30" s="118"/>
      <c r="J30" s="42"/>
      <c r="K30" s="42"/>
      <c r="L30" s="42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3" t="s">
        <v>76</v>
      </c>
      <c r="G31" s="123" t="s">
        <v>76</v>
      </c>
      <c r="H31" s="123" t="s">
        <v>76</v>
      </c>
      <c r="I31" s="127" t="s">
        <v>75</v>
      </c>
      <c r="J31" s="123" t="s">
        <v>76</v>
      </c>
      <c r="K31" s="123" t="s">
        <v>76</v>
      </c>
      <c r="L31" s="125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53" t="s">
        <v>6</v>
      </c>
      <c r="E32" s="53"/>
      <c r="F32" s="26">
        <f>SUM(STATS_IndOS_Open_Adv:STATS_IndIS_Closed_NonAdv!F32)</f>
        <v>0</v>
      </c>
      <c r="G32" s="26">
        <f>SUM(STATS_IndOS_Open_Adv:STATS_IndIS_Closed_NonAdv!G32)</f>
        <v>0</v>
      </c>
      <c r="H32" s="26">
        <f>SUM(STATS_IndOS_Open_Adv:STATS_IndIS_Closed_NonAdv!H32)</f>
        <v>0</v>
      </c>
      <c r="I32" s="26">
        <f>SUM(STATS_IndOS_Open_Adv:STATS_IndIS_Closed_NonAdv!I32)</f>
        <v>0</v>
      </c>
      <c r="J32" s="26">
        <f>SUM(STATS_IndOS_Open_Adv:STATS_IndIS_Closed_NonAdv!J32)</f>
        <v>0</v>
      </c>
      <c r="K32" s="26">
        <f>SUM(STATS_IndOS_Open_Adv:STATS_IndIS_Closed_NonAdv!K32)</f>
        <v>0</v>
      </c>
      <c r="L32" s="26">
        <f>SUM(STATS_IndOS_Open_Adv:STATS_IndIS_Closed_NonAdv!L32)</f>
        <v>0</v>
      </c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6">
        <f>SUM(STATS_IndOS_Open_Adv:STATS_IndIS_Closed_NonAdv!F33)</f>
        <v>0</v>
      </c>
      <c r="G33" s="26">
        <f>SUM(STATS_IndOS_Open_Adv:STATS_IndIS_Closed_NonAdv!G33)</f>
        <v>0</v>
      </c>
      <c r="H33" s="26">
        <f>SUM(STATS_IndOS_Open_Adv:STATS_IndIS_Closed_NonAdv!H33)</f>
        <v>0</v>
      </c>
      <c r="I33" s="26">
        <f>SUM(STATS_IndOS_Open_Adv:STATS_IndIS_Closed_NonAdv!I33)</f>
        <v>0</v>
      </c>
      <c r="J33" s="26">
        <f>SUM(STATS_IndOS_Open_Adv:STATS_IndIS_Closed_NonAdv!J33)</f>
        <v>0</v>
      </c>
      <c r="K33" s="26">
        <f>SUM(STATS_IndOS_Open_Adv:STATS_IndIS_Closed_NonAdv!K33)</f>
        <v>0</v>
      </c>
      <c r="L33" s="26">
        <f>SUM(STATS_IndOS_Open_Adv:STATS_IndIS_Closed_NonAdv!L33)</f>
        <v>0</v>
      </c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6">
        <f>SUM(STATS_IndOS_Open_Adv:STATS_IndIS_Closed_NonAdv!F34)</f>
        <v>0</v>
      </c>
      <c r="G34" s="26">
        <f>SUM(STATS_IndOS_Open_Adv:STATS_IndIS_Closed_NonAdv!G34)</f>
        <v>0</v>
      </c>
      <c r="H34" s="26">
        <f>SUM(STATS_IndOS_Open_Adv:STATS_IndIS_Closed_NonAdv!H34)</f>
        <v>0</v>
      </c>
      <c r="I34" s="26">
        <f>SUM(STATS_IndOS_Open_Adv:STATS_IndIS_Closed_NonAdv!I34)</f>
        <v>0</v>
      </c>
      <c r="J34" s="26">
        <f>SUM(STATS_IndOS_Open_Adv:STATS_IndIS_Closed_NonAdv!J34)</f>
        <v>0</v>
      </c>
      <c r="K34" s="26">
        <f>SUM(STATS_IndOS_Open_Adv:STATS_IndIS_Closed_NonAdv!K34)</f>
        <v>0</v>
      </c>
      <c r="L34" s="26">
        <f>SUM(STATS_IndOS_Open_Adv:STATS_IndIS_Closed_NonAdv!L34)</f>
        <v>0</v>
      </c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>SUM(STATS_IndOS_Open_Adv:STATS_IndIS_Closed_NonAdv!F35)</f>
        <v>0</v>
      </c>
      <c r="G35" s="26">
        <f>SUM(STATS_IndOS_Open_Adv:STATS_IndIS_Closed_NonAdv!G35)</f>
        <v>0</v>
      </c>
      <c r="H35" s="26">
        <f>SUM(STATS_IndOS_Open_Adv:STATS_IndIS_Closed_NonAdv!H35)</f>
        <v>0</v>
      </c>
      <c r="I35" s="26">
        <f>SUM(STATS_IndOS_Open_Adv:STATS_IndIS_Closed_NonAdv!I35)</f>
        <v>0</v>
      </c>
      <c r="J35" s="26">
        <f>SUM(STATS_IndOS_Open_Adv:STATS_IndIS_Closed_NonAdv!J35)</f>
        <v>0</v>
      </c>
      <c r="K35" s="26">
        <f>SUM(STATS_IndOS_Open_Adv:STATS_IndIS_Closed_NonAdv!K35)</f>
        <v>0</v>
      </c>
      <c r="L35" s="26">
        <f>SUM(STATS_IndOS_Open_Adv:STATS_IndIS_Closed_NonAdv!L35)</f>
        <v>0</v>
      </c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6">
        <f>SUM(STATS_IndOS_Open_Adv:STATS_IndIS_Closed_NonAdv!F36)</f>
        <v>0</v>
      </c>
      <c r="G36" s="26">
        <f>SUM(STATS_IndOS_Open_Adv:STATS_IndIS_Closed_NonAdv!G36)</f>
        <v>0</v>
      </c>
      <c r="H36" s="26">
        <f>SUM(STATS_IndOS_Open_Adv:STATS_IndIS_Closed_NonAdv!H36)</f>
        <v>0</v>
      </c>
      <c r="I36" s="26">
        <f>SUM(STATS_IndOS_Open_Adv:STATS_IndIS_Closed_NonAdv!I36)</f>
        <v>0</v>
      </c>
      <c r="J36" s="26">
        <f>SUM(STATS_IndOS_Open_Adv:STATS_IndIS_Closed_NonAdv!J36)</f>
        <v>0</v>
      </c>
      <c r="K36" s="26">
        <f>SUM(STATS_IndOS_Open_Adv:STATS_IndIS_Closed_NonAdv!K36)</f>
        <v>0</v>
      </c>
      <c r="L36" s="26">
        <f>SUM(STATS_IndOS_Open_Adv:STATS_IndIS_Closed_NonAdv!L36)</f>
        <v>0</v>
      </c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0">(G11+G15)/2</f>
        <v>0</v>
      </c>
      <c r="H40" s="193">
        <f t="shared" si="0"/>
        <v>0</v>
      </c>
      <c r="I40" s="193">
        <f t="shared" si="0"/>
        <v>0</v>
      </c>
      <c r="J40" s="193">
        <f t="shared" si="0"/>
        <v>0</v>
      </c>
      <c r="K40" s="193">
        <f t="shared" si="0"/>
        <v>0</v>
      </c>
      <c r="L40" s="193">
        <f t="shared" si="0"/>
        <v>0</v>
      </c>
      <c r="M40" s="193">
        <f t="shared" si="0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1">(G18+G22)/2</f>
        <v>0</v>
      </c>
      <c r="H41" s="193">
        <f t="shared" si="1"/>
        <v>0</v>
      </c>
      <c r="I41" s="193">
        <f t="shared" si="1"/>
        <v>0</v>
      </c>
      <c r="J41" s="193">
        <f t="shared" si="1"/>
        <v>0</v>
      </c>
      <c r="K41" s="193">
        <f t="shared" si="1"/>
        <v>0</v>
      </c>
      <c r="L41" s="193">
        <f t="shared" si="1"/>
        <v>0</v>
      </c>
      <c r="M41" s="193">
        <f t="shared" si="1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L42" si="2">(G25+G29)/2</f>
        <v>0</v>
      </c>
      <c r="H42" s="193">
        <f t="shared" si="2"/>
        <v>0</v>
      </c>
      <c r="I42" s="193">
        <f t="shared" si="2"/>
        <v>0</v>
      </c>
      <c r="J42" s="193">
        <f t="shared" si="2"/>
        <v>0</v>
      </c>
      <c r="K42" s="193">
        <f t="shared" si="2"/>
        <v>0</v>
      </c>
      <c r="L42" s="193">
        <f t="shared" si="2"/>
        <v>0</v>
      </c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L43" si="3">(G32+G36)/2</f>
        <v>0</v>
      </c>
      <c r="H43" s="193">
        <f t="shared" si="3"/>
        <v>0</v>
      </c>
      <c r="I43" s="193">
        <f t="shared" si="3"/>
        <v>0</v>
      </c>
      <c r="J43" s="193">
        <f t="shared" si="3"/>
        <v>0</v>
      </c>
      <c r="K43" s="193">
        <f t="shared" si="3"/>
        <v>0</v>
      </c>
      <c r="L43" s="193">
        <f t="shared" si="3"/>
        <v>0</v>
      </c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M46" si="4">G13/G40</f>
        <v>#DIV/0!</v>
      </c>
      <c r="H46" s="194" t="e">
        <f t="shared" si="4"/>
        <v>#DIV/0!</v>
      </c>
      <c r="I46" s="194" t="e">
        <f t="shared" si="4"/>
        <v>#DIV/0!</v>
      </c>
      <c r="J46" s="194" t="e">
        <f t="shared" si="4"/>
        <v>#DIV/0!</v>
      </c>
      <c r="K46" s="194" t="e">
        <f t="shared" si="4"/>
        <v>#DIV/0!</v>
      </c>
      <c r="L46" s="194" t="e">
        <f t="shared" si="4"/>
        <v>#DIV/0!</v>
      </c>
      <c r="M46" s="194" t="e">
        <f t="shared" si="4"/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M47" si="5">G20/G41</f>
        <v>#DIV/0!</v>
      </c>
      <c r="H47" s="194" t="e">
        <f t="shared" si="5"/>
        <v>#DIV/0!</v>
      </c>
      <c r="I47" s="194" t="e">
        <f t="shared" si="5"/>
        <v>#DIV/0!</v>
      </c>
      <c r="J47" s="194" t="e">
        <f t="shared" si="5"/>
        <v>#DIV/0!</v>
      </c>
      <c r="K47" s="194" t="e">
        <f t="shared" si="5"/>
        <v>#DIV/0!</v>
      </c>
      <c r="L47" s="194" t="e">
        <f t="shared" si="5"/>
        <v>#DIV/0!</v>
      </c>
      <c r="M47" s="194" t="e">
        <f t="shared" si="5"/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 t="shared" ref="G48:L48" si="6">G27/G42</f>
        <v>#DIV/0!</v>
      </c>
      <c r="H48" s="194" t="e">
        <f t="shared" si="6"/>
        <v>#DIV/0!</v>
      </c>
      <c r="I48" s="194" t="e">
        <f t="shared" si="6"/>
        <v>#DIV/0!</v>
      </c>
      <c r="J48" s="194" t="e">
        <f t="shared" si="6"/>
        <v>#DIV/0!</v>
      </c>
      <c r="K48" s="194" t="e">
        <f t="shared" si="6"/>
        <v>#DIV/0!</v>
      </c>
      <c r="L48" s="194" t="e">
        <f t="shared" si="6"/>
        <v>#DIV/0!</v>
      </c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 t="shared" ref="G49:L49" si="7">G34/G43</f>
        <v>#DIV/0!</v>
      </c>
      <c r="H49" s="194" t="e">
        <f t="shared" si="7"/>
        <v>#DIV/0!</v>
      </c>
      <c r="I49" s="194" t="e">
        <f t="shared" si="7"/>
        <v>#DIV/0!</v>
      </c>
      <c r="J49" s="194" t="e">
        <f t="shared" si="7"/>
        <v>#DIV/0!</v>
      </c>
      <c r="K49" s="194" t="e">
        <f t="shared" si="7"/>
        <v>#DIV/0!</v>
      </c>
      <c r="L49" s="194" t="e">
        <f t="shared" si="7"/>
        <v>#DIV/0!</v>
      </c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M52" si="8">G14/G40</f>
        <v>#DIV/0!</v>
      </c>
      <c r="H52" s="198" t="e">
        <f t="shared" si="8"/>
        <v>#DIV/0!</v>
      </c>
      <c r="I52" s="198" t="e">
        <f t="shared" si="8"/>
        <v>#DIV/0!</v>
      </c>
      <c r="J52" s="198" t="e">
        <f t="shared" si="8"/>
        <v>#DIV/0!</v>
      </c>
      <c r="K52" s="198" t="e">
        <f t="shared" si="8"/>
        <v>#DIV/0!</v>
      </c>
      <c r="L52" s="198" t="e">
        <f t="shared" si="8"/>
        <v>#DIV/0!</v>
      </c>
      <c r="M52" s="198" t="e">
        <f t="shared" si="8"/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M53" si="9">G21/G41</f>
        <v>#DIV/0!</v>
      </c>
      <c r="H53" s="198" t="e">
        <f t="shared" si="9"/>
        <v>#DIV/0!</v>
      </c>
      <c r="I53" s="198" t="e">
        <f t="shared" si="9"/>
        <v>#DIV/0!</v>
      </c>
      <c r="J53" s="198" t="e">
        <f t="shared" si="9"/>
        <v>#DIV/0!</v>
      </c>
      <c r="K53" s="198" t="e">
        <f t="shared" si="9"/>
        <v>#DIV/0!</v>
      </c>
      <c r="L53" s="198" t="e">
        <f t="shared" si="9"/>
        <v>#DIV/0!</v>
      </c>
      <c r="M53" s="198" t="e">
        <f t="shared" si="9"/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 t="shared" ref="G54:L54" si="10">G28/G42</f>
        <v>#DIV/0!</v>
      </c>
      <c r="H54" s="198" t="e">
        <f t="shared" si="10"/>
        <v>#DIV/0!</v>
      </c>
      <c r="I54" s="198" t="e">
        <f t="shared" si="10"/>
        <v>#DIV/0!</v>
      </c>
      <c r="J54" s="198" t="e">
        <f t="shared" si="10"/>
        <v>#DIV/0!</v>
      </c>
      <c r="K54" s="198" t="e">
        <f t="shared" si="10"/>
        <v>#DIV/0!</v>
      </c>
      <c r="L54" s="198" t="e">
        <f t="shared" si="10"/>
        <v>#DIV/0!</v>
      </c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 t="shared" ref="G55:L55" si="11">G35/G43</f>
        <v>#DIV/0!</v>
      </c>
      <c r="H55" s="198" t="e">
        <f t="shared" si="11"/>
        <v>#DIV/0!</v>
      </c>
      <c r="I55" s="198" t="e">
        <f t="shared" si="11"/>
        <v>#DIV/0!</v>
      </c>
      <c r="J55" s="198" t="e">
        <f t="shared" si="11"/>
        <v>#DIV/0!</v>
      </c>
      <c r="K55" s="198" t="e">
        <f t="shared" si="11"/>
        <v>#DIV/0!</v>
      </c>
      <c r="L55" s="198" t="e">
        <f t="shared" si="11"/>
        <v>#DIV/0!</v>
      </c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 t="shared" ref="F58:M58" si="12">F41/F40</f>
        <v>#DIV/0!</v>
      </c>
      <c r="G58" s="195" t="e">
        <f t="shared" si="12"/>
        <v>#DIV/0!</v>
      </c>
      <c r="H58" s="195" t="e">
        <f t="shared" si="12"/>
        <v>#DIV/0!</v>
      </c>
      <c r="I58" s="195" t="e">
        <f t="shared" si="12"/>
        <v>#DIV/0!</v>
      </c>
      <c r="J58" s="195" t="e">
        <f t="shared" si="12"/>
        <v>#DIV/0!</v>
      </c>
      <c r="K58" s="195" t="e">
        <f t="shared" si="12"/>
        <v>#DIV/0!</v>
      </c>
      <c r="L58" s="195" t="e">
        <f t="shared" si="12"/>
        <v>#DIV/0!</v>
      </c>
      <c r="M58" s="195" t="e">
        <f t="shared" si="12"/>
        <v>#DIV/0!</v>
      </c>
    </row>
    <row r="59" spans="4:13" x14ac:dyDescent="0.25">
      <c r="D59" s="1" t="s">
        <v>493</v>
      </c>
      <c r="F59" s="193" t="e">
        <f t="shared" ref="F59:L59" si="13">F42/F40</f>
        <v>#DIV/0!</v>
      </c>
      <c r="G59" s="193" t="e">
        <f t="shared" si="13"/>
        <v>#DIV/0!</v>
      </c>
      <c r="H59" s="193" t="e">
        <f t="shared" si="13"/>
        <v>#DIV/0!</v>
      </c>
      <c r="I59" s="193" t="e">
        <f t="shared" si="13"/>
        <v>#DIV/0!</v>
      </c>
      <c r="J59" s="193" t="e">
        <f t="shared" si="13"/>
        <v>#DIV/0!</v>
      </c>
      <c r="K59" s="193" t="e">
        <f t="shared" si="13"/>
        <v>#DIV/0!</v>
      </c>
      <c r="L59" s="193" t="e">
        <f t="shared" si="13"/>
        <v>#DIV/0!</v>
      </c>
    </row>
    <row r="60" spans="4:13" x14ac:dyDescent="0.25">
      <c r="D60" s="1" t="s">
        <v>494</v>
      </c>
      <c r="F60" s="193" t="e">
        <f t="shared" ref="F60:L60" si="14">F42/F41</f>
        <v>#DIV/0!</v>
      </c>
      <c r="G60" s="193" t="e">
        <f t="shared" si="14"/>
        <v>#DIV/0!</v>
      </c>
      <c r="H60" s="193" t="e">
        <f t="shared" si="14"/>
        <v>#DIV/0!</v>
      </c>
      <c r="I60" s="193" t="e">
        <f t="shared" si="14"/>
        <v>#DIV/0!</v>
      </c>
      <c r="J60" s="193" t="e">
        <f t="shared" si="14"/>
        <v>#DIV/0!</v>
      </c>
      <c r="K60" s="193" t="e">
        <f t="shared" si="14"/>
        <v>#DIV/0!</v>
      </c>
      <c r="L60" s="193" t="e">
        <f t="shared" si="14"/>
        <v>#DIV/0!</v>
      </c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L61" si="15">G43/G40</f>
        <v>#DIV/0!</v>
      </c>
      <c r="H61" s="193" t="e">
        <f t="shared" si="15"/>
        <v>#DIV/0!</v>
      </c>
      <c r="I61" s="193" t="e">
        <f t="shared" si="15"/>
        <v>#DIV/0!</v>
      </c>
      <c r="J61" s="193" t="e">
        <f t="shared" si="15"/>
        <v>#DIV/0!</v>
      </c>
      <c r="K61" s="193" t="e">
        <f t="shared" si="15"/>
        <v>#DIV/0!</v>
      </c>
      <c r="L61" s="193" t="e">
        <f t="shared" si="15"/>
        <v>#DIV/0!</v>
      </c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L62" si="16">G43/G41</f>
        <v>#DIV/0!</v>
      </c>
      <c r="H62" s="193" t="e">
        <f t="shared" si="16"/>
        <v>#DIV/0!</v>
      </c>
      <c r="I62" s="193" t="e">
        <f t="shared" si="16"/>
        <v>#DIV/0!</v>
      </c>
      <c r="J62" s="193" t="e">
        <f t="shared" si="16"/>
        <v>#DIV/0!</v>
      </c>
      <c r="K62" s="193" t="e">
        <f t="shared" si="16"/>
        <v>#DIV/0!</v>
      </c>
      <c r="L62" s="193" t="e">
        <f t="shared" si="16"/>
        <v>#DIV/0!</v>
      </c>
      <c r="M62" s="192"/>
    </row>
    <row r="63" spans="4:13" x14ac:dyDescent="0.25">
      <c r="D63" s="192" t="s">
        <v>495</v>
      </c>
      <c r="F63" s="193" t="e">
        <f t="shared" ref="F63:L63" si="17">F42/F43*1000</f>
        <v>#DIV/0!</v>
      </c>
      <c r="G63" s="193" t="e">
        <f t="shared" si="17"/>
        <v>#DIV/0!</v>
      </c>
      <c r="H63" s="193" t="e">
        <f t="shared" si="17"/>
        <v>#DIV/0!</v>
      </c>
      <c r="I63" s="193" t="e">
        <f t="shared" si="17"/>
        <v>#DIV/0!</v>
      </c>
      <c r="J63" s="193" t="e">
        <f t="shared" si="17"/>
        <v>#DIV/0!</v>
      </c>
      <c r="K63" s="193" t="e">
        <f t="shared" si="17"/>
        <v>#DIV/0!</v>
      </c>
      <c r="L63" s="193" t="e">
        <f t="shared" si="17"/>
        <v>#DIV/0!</v>
      </c>
      <c r="M63" s="192"/>
    </row>
  </sheetData>
  <sheetProtection algorithmName="SHA-256" hashValue="0rmc9LjyOsZ1574EFV5DfbpnV9pAYuycrNAvKrG/nQ0=" saltValue="SaxgxbuSgIHSiGFp8BgC1Q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99"/>
  </sheetPr>
  <dimension ref="A1:R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41" hidden="1" customWidth="1"/>
    <col min="2" max="2" width="15.5703125" style="41" hidden="1" customWidth="1"/>
    <col min="3" max="3" width="11.140625" style="41" hidden="1" customWidth="1"/>
    <col min="4" max="4" width="59.425781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294</v>
      </c>
      <c r="B2" s="33"/>
      <c r="C2" s="19"/>
      <c r="D2" s="47" t="s">
        <v>159</v>
      </c>
      <c r="E2" s="47"/>
      <c r="F2" s="108" t="s">
        <v>164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DISPUTESDURN_IndOS_Adv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"DISPUTES"&amp;MID(A3,FIND("_",A3),255)</f>
        <v>DISPUTES_IndOS_Adv</v>
      </c>
      <c r="B4" s="19"/>
      <c r="C4" s="12"/>
      <c r="D4" s="47" t="s">
        <v>143</v>
      </c>
      <c r="E4" s="47"/>
      <c r="F4" s="108" t="s">
        <v>166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54"/>
      <c r="E7" s="157"/>
      <c r="F7" s="155"/>
      <c r="G7" s="88"/>
      <c r="H7" s="88"/>
      <c r="I7" s="88"/>
      <c r="J7" s="88"/>
      <c r="K7" s="88"/>
      <c r="L7" s="88"/>
      <c r="M7" s="16"/>
      <c r="N7" s="16"/>
      <c r="O7" s="16"/>
      <c r="P7" s="16"/>
      <c r="Q7" s="16"/>
      <c r="R7" s="16"/>
    </row>
    <row r="8" spans="1:18" ht="30" customHeight="1" x14ac:dyDescent="0.25">
      <c r="A8" s="19"/>
      <c r="B8" s="19"/>
      <c r="C8" s="19"/>
      <c r="D8" s="134" t="s">
        <v>298</v>
      </c>
      <c r="E8" s="157"/>
      <c r="F8" s="225" t="s">
        <v>97</v>
      </c>
      <c r="G8" s="226"/>
      <c r="H8" s="224" t="s">
        <v>4</v>
      </c>
      <c r="I8" s="225"/>
      <c r="J8" s="226"/>
      <c r="K8" s="138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34" t="s">
        <v>334</v>
      </c>
      <c r="E9" s="157"/>
      <c r="F9" s="158" t="s">
        <v>97</v>
      </c>
      <c r="G9" s="137" t="s">
        <v>200</v>
      </c>
      <c r="H9" s="137" t="s">
        <v>453</v>
      </c>
      <c r="I9" s="137" t="s">
        <v>452</v>
      </c>
      <c r="J9" s="137" t="s">
        <v>208</v>
      </c>
      <c r="K9" s="137" t="s">
        <v>5</v>
      </c>
      <c r="L9" s="139" t="s">
        <v>74</v>
      </c>
      <c r="M9" s="131" t="s">
        <v>97</v>
      </c>
      <c r="N9" s="131" t="s">
        <v>321</v>
      </c>
      <c r="O9" s="131" t="s">
        <v>322</v>
      </c>
      <c r="P9" s="131" t="s">
        <v>97</v>
      </c>
      <c r="Q9" s="131" t="s">
        <v>97</v>
      </c>
      <c r="R9" s="131" t="s">
        <v>299</v>
      </c>
    </row>
    <row r="10" spans="1:18" s="35" customFormat="1" x14ac:dyDescent="0.25">
      <c r="A10" s="19"/>
      <c r="B10" s="19"/>
      <c r="C10" s="19"/>
      <c r="D10" s="87"/>
      <c r="E10" s="156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</row>
    <row r="11" spans="1:18" ht="15.75" customHeight="1" x14ac:dyDescent="0.25">
      <c r="A11" s="36"/>
      <c r="B11" s="12"/>
      <c r="C11" s="36"/>
      <c r="D11" s="48" t="s">
        <v>152</v>
      </c>
      <c r="E11" s="114"/>
      <c r="F11" s="105" t="s">
        <v>77</v>
      </c>
      <c r="G11" s="105" t="s">
        <v>77</v>
      </c>
      <c r="H11" s="105" t="s">
        <v>77</v>
      </c>
      <c r="I11" s="105" t="s">
        <v>77</v>
      </c>
      <c r="J11" s="105" t="s">
        <v>77</v>
      </c>
      <c r="K11" s="105" t="s">
        <v>77</v>
      </c>
      <c r="L11" s="105" t="s">
        <v>77</v>
      </c>
      <c r="M11" s="105" t="s">
        <v>77</v>
      </c>
      <c r="N11" s="105" t="s">
        <v>77</v>
      </c>
      <c r="O11" s="105" t="s">
        <v>77</v>
      </c>
      <c r="P11" s="105" t="s">
        <v>77</v>
      </c>
      <c r="Q11" s="105" t="s">
        <v>77</v>
      </c>
      <c r="R11" s="105" t="s">
        <v>77</v>
      </c>
    </row>
    <row r="12" spans="1:18" x14ac:dyDescent="0.25">
      <c r="A12" s="36"/>
      <c r="B12" s="36"/>
      <c r="C12" s="36"/>
      <c r="D12" s="178" t="s">
        <v>293</v>
      </c>
      <c r="E12" s="103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</row>
    <row r="13" spans="1:18" x14ac:dyDescent="0.25">
      <c r="A13" s="40" t="s">
        <v>175</v>
      </c>
      <c r="B13" s="40" t="str">
        <f>D12</f>
        <v>INTERNAL</v>
      </c>
      <c r="C13" s="40" t="s">
        <v>27</v>
      </c>
      <c r="D13" s="53" t="s">
        <v>254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"/>
      <c r="N13" s="25"/>
      <c r="O13" s="25"/>
      <c r="P13" s="25"/>
      <c r="Q13" s="25"/>
      <c r="R13" s="25"/>
    </row>
    <row r="14" spans="1:18" x14ac:dyDescent="0.25">
      <c r="A14" s="12" t="str">
        <f t="shared" ref="A14:B16" si="0">A13</f>
        <v>RDPD BY NUMBER</v>
      </c>
      <c r="B14" s="36" t="str">
        <f t="shared" si="0"/>
        <v>INTERNAL</v>
      </c>
      <c r="C14" s="12" t="s">
        <v>27</v>
      </c>
      <c r="D14" s="53" t="s">
        <v>457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"/>
      <c r="N14" s="25"/>
      <c r="O14" s="25"/>
      <c r="P14" s="25"/>
      <c r="Q14" s="25"/>
      <c r="R14" s="25"/>
    </row>
    <row r="15" spans="1:18" x14ac:dyDescent="0.25">
      <c r="A15" s="12" t="str">
        <f t="shared" si="0"/>
        <v>RDPD BY NUMBER</v>
      </c>
      <c r="B15" s="36" t="str">
        <f t="shared" si="0"/>
        <v>INTERNAL</v>
      </c>
      <c r="C15" s="12" t="s">
        <v>27</v>
      </c>
      <c r="D15" s="53" t="s">
        <v>458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"/>
      <c r="N15" s="25"/>
      <c r="O15" s="25"/>
      <c r="P15" s="25"/>
      <c r="Q15" s="25"/>
      <c r="R15" s="25"/>
    </row>
    <row r="16" spans="1:18" x14ac:dyDescent="0.25">
      <c r="A16" s="12" t="str">
        <f t="shared" si="0"/>
        <v>RDPD BY NUMBER</v>
      </c>
      <c r="B16" s="36" t="str">
        <f t="shared" si="0"/>
        <v>INTERNAL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1">
        <v>0</v>
      </c>
      <c r="L16" s="251">
        <v>0</v>
      </c>
      <c r="M16" s="25"/>
      <c r="N16" s="25"/>
      <c r="O16" s="25"/>
      <c r="P16" s="25"/>
      <c r="Q16" s="25"/>
      <c r="R16" s="25"/>
    </row>
    <row r="17" spans="1:18" x14ac:dyDescent="0.25">
      <c r="A17" s="12" t="str">
        <f t="shared" ref="A17:B20" si="1">A16</f>
        <v>RDPD BY NUMBER</v>
      </c>
      <c r="B17" s="36" t="str">
        <f t="shared" si="1"/>
        <v>INTERNAL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1">
        <v>0</v>
      </c>
      <c r="M17" s="25"/>
      <c r="N17" s="25"/>
      <c r="O17" s="25"/>
      <c r="P17" s="25"/>
      <c r="Q17" s="25"/>
      <c r="R17" s="25"/>
    </row>
    <row r="18" spans="1:18" x14ac:dyDescent="0.25">
      <c r="A18" s="12" t="str">
        <f t="shared" si="1"/>
        <v>RDPD BY NUMBER</v>
      </c>
      <c r="B18" s="36" t="str">
        <f t="shared" si="1"/>
        <v>INTERNAL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"/>
      <c r="N18" s="25"/>
      <c r="O18" s="25"/>
      <c r="P18" s="25"/>
      <c r="Q18" s="25"/>
      <c r="R18" s="25"/>
    </row>
    <row r="19" spans="1:18" x14ac:dyDescent="0.25">
      <c r="A19" s="12" t="str">
        <f t="shared" si="1"/>
        <v>RDPD BY NUMBER</v>
      </c>
      <c r="B19" s="36" t="str">
        <f t="shared" si="1"/>
        <v>INTERNAL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"/>
      <c r="N19" s="25"/>
      <c r="O19" s="25"/>
      <c r="P19" s="25"/>
      <c r="Q19" s="25"/>
      <c r="R19" s="25"/>
    </row>
    <row r="20" spans="1:18" x14ac:dyDescent="0.25">
      <c r="A20" s="12" t="str">
        <f t="shared" si="1"/>
        <v>RDPD BY NUMBER</v>
      </c>
      <c r="B20" s="36" t="str">
        <f t="shared" si="1"/>
        <v>INTERNAL</v>
      </c>
      <c r="C20" s="12" t="s">
        <v>27</v>
      </c>
      <c r="D20" s="53" t="s">
        <v>95</v>
      </c>
      <c r="E20" s="53"/>
      <c r="F20" s="95">
        <f>SUM(F13:F19)</f>
        <v>0</v>
      </c>
      <c r="G20" s="95">
        <f t="shared" ref="G20:R20" si="2">SUM(G13:G19)</f>
        <v>0</v>
      </c>
      <c r="H20" s="95">
        <f t="shared" si="2"/>
        <v>0</v>
      </c>
      <c r="I20" s="95">
        <f t="shared" si="2"/>
        <v>0</v>
      </c>
      <c r="J20" s="95">
        <f t="shared" si="2"/>
        <v>0</v>
      </c>
      <c r="K20" s="95">
        <f>SUM(K13:K19)</f>
        <v>0</v>
      </c>
      <c r="L20" s="95">
        <f t="shared" si="2"/>
        <v>0</v>
      </c>
      <c r="M20" s="95">
        <f t="shared" si="2"/>
        <v>0</v>
      </c>
      <c r="N20" s="95">
        <f>SUM(N13:N19)</f>
        <v>0</v>
      </c>
      <c r="O20" s="95">
        <f>SUM(O13:O19)</f>
        <v>0</v>
      </c>
      <c r="P20" s="95">
        <f t="shared" si="2"/>
        <v>0</v>
      </c>
      <c r="Q20" s="95">
        <f>SUM(Q13:Q19)</f>
        <v>0</v>
      </c>
      <c r="R20" s="95">
        <f t="shared" si="2"/>
        <v>0</v>
      </c>
    </row>
    <row r="21" spans="1:18" x14ac:dyDescent="0.25">
      <c r="A21" s="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A22" s="36"/>
      <c r="B22" s="36"/>
      <c r="C22" s="36"/>
      <c r="D22" s="179" t="s">
        <v>294</v>
      </c>
      <c r="E22" s="37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18" x14ac:dyDescent="0.25">
      <c r="A23" s="40" t="s">
        <v>175</v>
      </c>
      <c r="B23" s="40" t="str">
        <f>D22</f>
        <v>EXTERNAL</v>
      </c>
      <c r="C23" s="40" t="s">
        <v>27</v>
      </c>
      <c r="D23" s="53" t="s">
        <v>254</v>
      </c>
      <c r="E23" s="53"/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1">
        <v>0</v>
      </c>
      <c r="L23" s="251">
        <v>0</v>
      </c>
      <c r="M23" s="25"/>
      <c r="N23" s="25"/>
      <c r="O23" s="25"/>
      <c r="P23" s="25"/>
      <c r="Q23" s="25"/>
      <c r="R23" s="25"/>
    </row>
    <row r="24" spans="1:18" x14ac:dyDescent="0.25">
      <c r="A24" s="12" t="str">
        <f t="shared" ref="A24:B26" si="3">A23</f>
        <v>RDPD BY NUMBER</v>
      </c>
      <c r="B24" s="36" t="str">
        <f t="shared" si="3"/>
        <v>EXTERNAL</v>
      </c>
      <c r="C24" s="12" t="s">
        <v>27</v>
      </c>
      <c r="D24" s="53" t="s">
        <v>457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1">
        <v>0</v>
      </c>
      <c r="L24" s="251">
        <v>0</v>
      </c>
      <c r="M24" s="25"/>
      <c r="N24" s="25"/>
      <c r="O24" s="25"/>
      <c r="P24" s="25"/>
      <c r="Q24" s="25"/>
      <c r="R24" s="25"/>
    </row>
    <row r="25" spans="1:18" x14ac:dyDescent="0.25">
      <c r="A25" s="12" t="str">
        <f t="shared" si="3"/>
        <v>RDPD BY NUMBER</v>
      </c>
      <c r="B25" s="36" t="str">
        <f t="shared" si="3"/>
        <v>EXTERNAL</v>
      </c>
      <c r="C25" s="12" t="s">
        <v>27</v>
      </c>
      <c r="D25" s="53" t="s">
        <v>458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"/>
      <c r="N25" s="25"/>
      <c r="O25" s="25"/>
      <c r="P25" s="25"/>
      <c r="Q25" s="25"/>
      <c r="R25" s="25"/>
    </row>
    <row r="26" spans="1:18" x14ac:dyDescent="0.25">
      <c r="A26" s="12" t="str">
        <f t="shared" si="3"/>
        <v>RDPD BY NUMBER</v>
      </c>
      <c r="B26" s="36" t="str">
        <f t="shared" si="3"/>
        <v>EXTERNAL</v>
      </c>
      <c r="C26" s="12" t="s">
        <v>27</v>
      </c>
      <c r="D26" s="53" t="s">
        <v>250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1">
        <v>0</v>
      </c>
      <c r="M26" s="25"/>
      <c r="N26" s="25"/>
      <c r="O26" s="25"/>
      <c r="P26" s="25"/>
      <c r="Q26" s="25"/>
      <c r="R26" s="25"/>
    </row>
    <row r="27" spans="1:18" x14ac:dyDescent="0.25">
      <c r="A27" s="12" t="str">
        <f t="shared" ref="A27:B30" si="4">A26</f>
        <v>RDPD BY NUMBER</v>
      </c>
      <c r="B27" s="36" t="str">
        <f t="shared" si="4"/>
        <v>EXTERNAL</v>
      </c>
      <c r="C27" s="12" t="s">
        <v>27</v>
      </c>
      <c r="D27" s="53" t="s">
        <v>251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1">
        <v>0</v>
      </c>
      <c r="L27" s="251">
        <v>0</v>
      </c>
      <c r="M27" s="25"/>
      <c r="N27" s="25"/>
      <c r="O27" s="25"/>
      <c r="P27" s="25"/>
      <c r="Q27" s="25"/>
      <c r="R27" s="25"/>
    </row>
    <row r="28" spans="1:18" x14ac:dyDescent="0.25">
      <c r="A28" s="12" t="str">
        <f t="shared" si="4"/>
        <v>RDPD BY NUMBER</v>
      </c>
      <c r="B28" s="36" t="str">
        <f t="shared" si="4"/>
        <v>EXTERNAL</v>
      </c>
      <c r="C28" s="12" t="s">
        <v>27</v>
      </c>
      <c r="D28" s="53" t="s">
        <v>252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0</v>
      </c>
      <c r="M28" s="25"/>
      <c r="N28" s="25"/>
      <c r="O28" s="25"/>
      <c r="P28" s="25"/>
      <c r="Q28" s="25"/>
      <c r="R28" s="25"/>
    </row>
    <row r="29" spans="1:18" x14ac:dyDescent="0.25">
      <c r="A29" s="12" t="str">
        <f t="shared" si="4"/>
        <v>RDPD BY NUMBER</v>
      </c>
      <c r="B29" s="36" t="str">
        <f t="shared" si="4"/>
        <v>EXTERNAL</v>
      </c>
      <c r="C29" s="12" t="s">
        <v>27</v>
      </c>
      <c r="D29" s="53" t="s">
        <v>253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"/>
      <c r="N29" s="25"/>
      <c r="O29" s="25"/>
      <c r="P29" s="25"/>
      <c r="Q29" s="25"/>
      <c r="R29" s="25"/>
    </row>
    <row r="30" spans="1:18" x14ac:dyDescent="0.25">
      <c r="A30" s="12" t="str">
        <f t="shared" si="4"/>
        <v>RDPD BY NUMBER</v>
      </c>
      <c r="B30" s="36" t="str">
        <f t="shared" si="4"/>
        <v>EXTERNAL</v>
      </c>
      <c r="C30" s="12" t="s">
        <v>27</v>
      </c>
      <c r="D30" s="53" t="s">
        <v>95</v>
      </c>
      <c r="E30" s="53"/>
      <c r="F30" s="95">
        <f t="shared" ref="F30:R30" si="5">SUM(F23:F29)</f>
        <v>0</v>
      </c>
      <c r="G30" s="95">
        <f t="shared" si="5"/>
        <v>0</v>
      </c>
      <c r="H30" s="95">
        <f t="shared" si="5"/>
        <v>0</v>
      </c>
      <c r="I30" s="95">
        <f t="shared" si="5"/>
        <v>0</v>
      </c>
      <c r="J30" s="95">
        <f t="shared" si="5"/>
        <v>0</v>
      </c>
      <c r="K30" s="95">
        <f t="shared" si="5"/>
        <v>0</v>
      </c>
      <c r="L30" s="95">
        <f t="shared" si="5"/>
        <v>0</v>
      </c>
      <c r="M30" s="95">
        <f t="shared" si="5"/>
        <v>0</v>
      </c>
      <c r="N30" s="95">
        <f t="shared" si="5"/>
        <v>0</v>
      </c>
      <c r="O30" s="95">
        <f t="shared" si="5"/>
        <v>0</v>
      </c>
      <c r="P30" s="95">
        <f t="shared" si="5"/>
        <v>0</v>
      </c>
      <c r="Q30" s="95">
        <f t="shared" si="5"/>
        <v>0</v>
      </c>
      <c r="R30" s="95">
        <f t="shared" si="5"/>
        <v>0</v>
      </c>
    </row>
    <row r="31" spans="1:18" x14ac:dyDescent="0.25">
      <c r="A31" s="12"/>
      <c r="B31" s="12"/>
      <c r="C31" s="12"/>
      <c r="D31" s="53"/>
      <c r="E31" s="53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</row>
    <row r="32" spans="1:18" x14ac:dyDescent="0.25">
      <c r="A32" s="36"/>
      <c r="B32" s="36"/>
      <c r="C32" s="36"/>
      <c r="D32" s="180" t="s">
        <v>295</v>
      </c>
      <c r="E32" s="3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 x14ac:dyDescent="0.25">
      <c r="A33" s="40" t="s">
        <v>175</v>
      </c>
      <c r="B33" s="40" t="str">
        <f>D32</f>
        <v>LITIGATED</v>
      </c>
      <c r="C33" s="40" t="s">
        <v>27</v>
      </c>
      <c r="D33" s="53" t="s">
        <v>254</v>
      </c>
      <c r="E33" s="53"/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1">
        <v>0</v>
      </c>
      <c r="L33" s="251">
        <v>0</v>
      </c>
      <c r="M33" s="25"/>
      <c r="N33" s="25"/>
      <c r="O33" s="25"/>
      <c r="P33" s="25"/>
      <c r="Q33" s="25"/>
      <c r="R33" s="25"/>
    </row>
    <row r="34" spans="1:18" x14ac:dyDescent="0.25">
      <c r="A34" s="12" t="str">
        <f t="shared" ref="A34:B36" si="6">A33</f>
        <v>RDPD BY NUMBER</v>
      </c>
      <c r="B34" s="36" t="str">
        <f t="shared" si="6"/>
        <v>LITIGATED</v>
      </c>
      <c r="C34" s="12" t="s">
        <v>27</v>
      </c>
      <c r="D34" s="53" t="s">
        <v>457</v>
      </c>
      <c r="E34" s="53"/>
      <c r="F34" s="251">
        <v>0</v>
      </c>
      <c r="G34" s="251">
        <v>0</v>
      </c>
      <c r="H34" s="251">
        <v>0</v>
      </c>
      <c r="I34" s="251">
        <v>0</v>
      </c>
      <c r="J34" s="251">
        <v>0</v>
      </c>
      <c r="K34" s="251">
        <v>0</v>
      </c>
      <c r="L34" s="251">
        <v>0</v>
      </c>
      <c r="M34" s="25"/>
      <c r="N34" s="25"/>
      <c r="O34" s="25"/>
      <c r="P34" s="25"/>
      <c r="Q34" s="25"/>
      <c r="R34" s="25"/>
    </row>
    <row r="35" spans="1:18" x14ac:dyDescent="0.25">
      <c r="A35" s="12" t="str">
        <f t="shared" si="6"/>
        <v>RDPD BY NUMBER</v>
      </c>
      <c r="B35" s="36" t="str">
        <f t="shared" si="6"/>
        <v>LITIGATED</v>
      </c>
      <c r="C35" s="12" t="s">
        <v>27</v>
      </c>
      <c r="D35" s="53" t="s">
        <v>458</v>
      </c>
      <c r="E35" s="53"/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1">
        <v>0</v>
      </c>
      <c r="L35" s="251">
        <v>0</v>
      </c>
      <c r="M35" s="25"/>
      <c r="N35" s="25"/>
      <c r="O35" s="25"/>
      <c r="P35" s="25"/>
      <c r="Q35" s="25"/>
      <c r="R35" s="25"/>
    </row>
    <row r="36" spans="1:18" x14ac:dyDescent="0.25">
      <c r="A36" s="12" t="str">
        <f t="shared" si="6"/>
        <v>RDPD BY NUMBER</v>
      </c>
      <c r="B36" s="36" t="str">
        <f t="shared" si="6"/>
        <v>LITIGATED</v>
      </c>
      <c r="C36" s="12" t="s">
        <v>27</v>
      </c>
      <c r="D36" s="53" t="s">
        <v>250</v>
      </c>
      <c r="E36" s="53"/>
      <c r="F36" s="251">
        <v>0</v>
      </c>
      <c r="G36" s="251">
        <v>0</v>
      </c>
      <c r="H36" s="251">
        <v>0</v>
      </c>
      <c r="I36" s="251">
        <v>0</v>
      </c>
      <c r="J36" s="251">
        <v>0</v>
      </c>
      <c r="K36" s="251">
        <v>0</v>
      </c>
      <c r="L36" s="251">
        <v>0</v>
      </c>
      <c r="M36" s="25"/>
      <c r="N36" s="25"/>
      <c r="O36" s="25"/>
      <c r="P36" s="25"/>
      <c r="Q36" s="25"/>
      <c r="R36" s="25"/>
    </row>
    <row r="37" spans="1:18" x14ac:dyDescent="0.25">
      <c r="A37" s="12" t="str">
        <f t="shared" ref="A37:B40" si="7">A36</f>
        <v>RDPD BY NUMBER</v>
      </c>
      <c r="B37" s="36" t="str">
        <f t="shared" si="7"/>
        <v>LITIGATED</v>
      </c>
      <c r="C37" s="12" t="s">
        <v>27</v>
      </c>
      <c r="D37" s="53" t="s">
        <v>251</v>
      </c>
      <c r="E37" s="53"/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1">
        <v>0</v>
      </c>
      <c r="L37" s="251">
        <v>0</v>
      </c>
      <c r="M37" s="25"/>
      <c r="N37" s="25"/>
      <c r="O37" s="25"/>
      <c r="P37" s="25"/>
      <c r="Q37" s="25"/>
      <c r="R37" s="25"/>
    </row>
    <row r="38" spans="1:18" x14ac:dyDescent="0.25">
      <c r="A38" s="12" t="str">
        <f t="shared" si="7"/>
        <v>RDPD BY NUMBER</v>
      </c>
      <c r="B38" s="36" t="str">
        <f t="shared" si="7"/>
        <v>LITIGATED</v>
      </c>
      <c r="C38" s="12" t="s">
        <v>27</v>
      </c>
      <c r="D38" s="53" t="s">
        <v>252</v>
      </c>
      <c r="E38" s="53"/>
      <c r="F38" s="251">
        <v>0</v>
      </c>
      <c r="G38" s="251">
        <v>0</v>
      </c>
      <c r="H38" s="251">
        <v>0</v>
      </c>
      <c r="I38" s="251">
        <v>0</v>
      </c>
      <c r="J38" s="251">
        <v>0</v>
      </c>
      <c r="K38" s="251">
        <v>0</v>
      </c>
      <c r="L38" s="251">
        <v>0</v>
      </c>
      <c r="M38" s="25"/>
      <c r="N38" s="25"/>
      <c r="O38" s="25"/>
      <c r="P38" s="25"/>
      <c r="Q38" s="25"/>
      <c r="R38" s="25"/>
    </row>
    <row r="39" spans="1:18" x14ac:dyDescent="0.25">
      <c r="A39" s="12" t="str">
        <f t="shared" si="7"/>
        <v>RDPD BY NUMBER</v>
      </c>
      <c r="B39" s="36" t="str">
        <f t="shared" si="7"/>
        <v>LITIGATED</v>
      </c>
      <c r="C39" s="12" t="s">
        <v>27</v>
      </c>
      <c r="D39" s="53" t="s">
        <v>253</v>
      </c>
      <c r="E39" s="53"/>
      <c r="F39" s="251">
        <v>0</v>
      </c>
      <c r="G39" s="251">
        <v>0</v>
      </c>
      <c r="H39" s="251">
        <v>0</v>
      </c>
      <c r="I39" s="251">
        <v>0</v>
      </c>
      <c r="J39" s="251">
        <v>0</v>
      </c>
      <c r="K39" s="251">
        <v>0</v>
      </c>
      <c r="L39" s="251">
        <v>0</v>
      </c>
      <c r="M39" s="25"/>
      <c r="N39" s="25"/>
      <c r="O39" s="25"/>
      <c r="P39" s="25"/>
      <c r="Q39" s="25"/>
      <c r="R39" s="25"/>
    </row>
    <row r="40" spans="1:18" x14ac:dyDescent="0.25">
      <c r="A40" s="12" t="str">
        <f t="shared" si="7"/>
        <v>RDPD BY NUMBER</v>
      </c>
      <c r="B40" s="36" t="str">
        <f t="shared" si="7"/>
        <v>LITIGATED</v>
      </c>
      <c r="C40" s="12" t="s">
        <v>27</v>
      </c>
      <c r="D40" s="53" t="s">
        <v>95</v>
      </c>
      <c r="E40" s="53"/>
      <c r="F40" s="95">
        <f t="shared" ref="F40:R40" si="8">SUM(F33:F39)</f>
        <v>0</v>
      </c>
      <c r="G40" s="95">
        <f t="shared" si="8"/>
        <v>0</v>
      </c>
      <c r="H40" s="95">
        <f t="shared" si="8"/>
        <v>0</v>
      </c>
      <c r="I40" s="95">
        <f t="shared" si="8"/>
        <v>0</v>
      </c>
      <c r="J40" s="95">
        <f t="shared" si="8"/>
        <v>0</v>
      </c>
      <c r="K40" s="95">
        <f t="shared" si="8"/>
        <v>0</v>
      </c>
      <c r="L40" s="95">
        <f t="shared" si="8"/>
        <v>0</v>
      </c>
      <c r="M40" s="95">
        <f t="shared" si="8"/>
        <v>0</v>
      </c>
      <c r="N40" s="95">
        <f t="shared" si="8"/>
        <v>0</v>
      </c>
      <c r="O40" s="95">
        <f t="shared" si="8"/>
        <v>0</v>
      </c>
      <c r="P40" s="95">
        <f t="shared" si="8"/>
        <v>0</v>
      </c>
      <c r="Q40" s="95">
        <f t="shared" si="8"/>
        <v>0</v>
      </c>
      <c r="R40" s="95">
        <f t="shared" si="8"/>
        <v>0</v>
      </c>
    </row>
    <row r="41" spans="1:18" x14ac:dyDescent="0.25">
      <c r="D41" s="53"/>
      <c r="E41" s="5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</row>
    <row r="42" spans="1:18" x14ac:dyDescent="0.25">
      <c r="D42" s="48" t="s">
        <v>153</v>
      </c>
      <c r="E42" s="114"/>
      <c r="F42" s="51" t="s">
        <v>76</v>
      </c>
      <c r="G42" s="51" t="s">
        <v>76</v>
      </c>
      <c r="H42" s="51" t="s">
        <v>76</v>
      </c>
      <c r="I42" s="51" t="s">
        <v>76</v>
      </c>
      <c r="J42" s="51" t="s">
        <v>76</v>
      </c>
      <c r="K42" s="51" t="s">
        <v>76</v>
      </c>
      <c r="L42" s="128" t="s">
        <v>75</v>
      </c>
      <c r="M42" s="51" t="s">
        <v>76</v>
      </c>
      <c r="N42" s="51" t="s">
        <v>76</v>
      </c>
      <c r="O42" s="51" t="s">
        <v>76</v>
      </c>
      <c r="P42" s="51" t="s">
        <v>76</v>
      </c>
      <c r="Q42" s="51" t="s">
        <v>76</v>
      </c>
      <c r="R42" s="51" t="s">
        <v>76</v>
      </c>
    </row>
    <row r="43" spans="1:18" x14ac:dyDescent="0.25">
      <c r="A43" s="36"/>
      <c r="B43" s="36"/>
      <c r="C43" s="36"/>
      <c r="D43" s="178" t="s">
        <v>293</v>
      </c>
      <c r="E43" s="103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</row>
    <row r="44" spans="1:18" x14ac:dyDescent="0.25">
      <c r="A44" s="40" t="s">
        <v>176</v>
      </c>
      <c r="B44" s="40" t="str">
        <f>D43</f>
        <v>INTERNAL</v>
      </c>
      <c r="C44" s="40" t="s">
        <v>27</v>
      </c>
      <c r="D44" s="53" t="s">
        <v>254</v>
      </c>
      <c r="E44" s="53"/>
      <c r="F44" s="251">
        <v>0</v>
      </c>
      <c r="G44" s="251">
        <v>0</v>
      </c>
      <c r="H44" s="251">
        <v>0</v>
      </c>
      <c r="I44" s="251">
        <v>0</v>
      </c>
      <c r="J44" s="251">
        <v>0</v>
      </c>
      <c r="K44" s="251">
        <v>0</v>
      </c>
      <c r="L44" s="251">
        <v>0</v>
      </c>
      <c r="M44" s="25"/>
      <c r="N44" s="25"/>
      <c r="O44" s="25"/>
      <c r="P44" s="25"/>
      <c r="Q44" s="25"/>
      <c r="R44" s="25"/>
    </row>
    <row r="45" spans="1:18" x14ac:dyDescent="0.25">
      <c r="A45" s="12" t="str">
        <f t="shared" ref="A45:B51" si="9">A44</f>
        <v>RDPD BY SUM INSURED</v>
      </c>
      <c r="B45" s="36" t="str">
        <f t="shared" ref="B45:B51" si="10">B44</f>
        <v>INTERNAL</v>
      </c>
      <c r="C45" s="12" t="s">
        <v>27</v>
      </c>
      <c r="D45" s="53" t="s">
        <v>457</v>
      </c>
      <c r="E45" s="53"/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1">
        <v>0</v>
      </c>
      <c r="L45" s="251">
        <v>0</v>
      </c>
      <c r="M45" s="25"/>
      <c r="N45" s="25"/>
      <c r="O45" s="25"/>
      <c r="P45" s="25"/>
      <c r="Q45" s="25"/>
      <c r="R45" s="25"/>
    </row>
    <row r="46" spans="1:18" x14ac:dyDescent="0.25">
      <c r="A46" s="12" t="str">
        <f t="shared" si="9"/>
        <v>RDPD BY SUM INSURED</v>
      </c>
      <c r="B46" s="36" t="str">
        <f t="shared" si="9"/>
        <v>INTERNAL</v>
      </c>
      <c r="C46" s="12" t="s">
        <v>27</v>
      </c>
      <c r="D46" s="53" t="s">
        <v>458</v>
      </c>
      <c r="E46" s="53"/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1">
        <v>0</v>
      </c>
      <c r="L46" s="251">
        <v>0</v>
      </c>
      <c r="M46" s="25"/>
      <c r="N46" s="25"/>
      <c r="O46" s="25"/>
      <c r="P46" s="25"/>
      <c r="Q46" s="25"/>
      <c r="R46" s="25"/>
    </row>
    <row r="47" spans="1:18" x14ac:dyDescent="0.25">
      <c r="A47" s="12" t="str">
        <f t="shared" si="9"/>
        <v>RDPD BY SUM INSURED</v>
      </c>
      <c r="B47" s="36" t="str">
        <f t="shared" si="9"/>
        <v>INTERNAL</v>
      </c>
      <c r="C47" s="12" t="s">
        <v>27</v>
      </c>
      <c r="D47" s="53" t="s">
        <v>250</v>
      </c>
      <c r="E47" s="53"/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1">
        <v>0</v>
      </c>
      <c r="L47" s="251">
        <v>0</v>
      </c>
      <c r="M47" s="25"/>
      <c r="N47" s="25"/>
      <c r="O47" s="25"/>
      <c r="P47" s="25"/>
      <c r="Q47" s="25"/>
      <c r="R47" s="25"/>
    </row>
    <row r="48" spans="1:18" x14ac:dyDescent="0.25">
      <c r="A48" s="12" t="str">
        <f t="shared" si="9"/>
        <v>RDPD BY SUM INSURED</v>
      </c>
      <c r="B48" s="12" t="str">
        <f t="shared" si="10"/>
        <v>INTERNAL</v>
      </c>
      <c r="C48" s="12" t="s">
        <v>27</v>
      </c>
      <c r="D48" s="53" t="s">
        <v>251</v>
      </c>
      <c r="E48" s="53"/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1">
        <v>0</v>
      </c>
      <c r="L48" s="251">
        <v>0</v>
      </c>
      <c r="M48" s="25"/>
      <c r="N48" s="25"/>
      <c r="O48" s="25"/>
      <c r="P48" s="25"/>
      <c r="Q48" s="25"/>
      <c r="R48" s="25"/>
    </row>
    <row r="49" spans="1:18" x14ac:dyDescent="0.25">
      <c r="A49" s="12" t="str">
        <f t="shared" si="9"/>
        <v>RDPD BY SUM INSURED</v>
      </c>
      <c r="B49" s="12" t="str">
        <f t="shared" si="10"/>
        <v>INTERNAL</v>
      </c>
      <c r="C49" s="12" t="s">
        <v>27</v>
      </c>
      <c r="D49" s="53" t="s">
        <v>252</v>
      </c>
      <c r="E49" s="53"/>
      <c r="F49" s="251">
        <v>0</v>
      </c>
      <c r="G49" s="251">
        <v>0</v>
      </c>
      <c r="H49" s="251">
        <v>0</v>
      </c>
      <c r="I49" s="251">
        <v>0</v>
      </c>
      <c r="J49" s="251">
        <v>0</v>
      </c>
      <c r="K49" s="251">
        <v>0</v>
      </c>
      <c r="L49" s="251">
        <v>0</v>
      </c>
      <c r="M49" s="25"/>
      <c r="N49" s="25"/>
      <c r="O49" s="25"/>
      <c r="P49" s="25"/>
      <c r="Q49" s="25"/>
      <c r="R49" s="25"/>
    </row>
    <row r="50" spans="1:18" x14ac:dyDescent="0.25">
      <c r="A50" s="12" t="str">
        <f t="shared" si="9"/>
        <v>RDPD BY SUM INSURED</v>
      </c>
      <c r="B50" s="12" t="str">
        <f t="shared" si="10"/>
        <v>INTERNAL</v>
      </c>
      <c r="C50" s="12" t="s">
        <v>27</v>
      </c>
      <c r="D50" s="53" t="s">
        <v>253</v>
      </c>
      <c r="E50" s="53"/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1">
        <v>0</v>
      </c>
      <c r="L50" s="251">
        <v>0</v>
      </c>
      <c r="M50" s="25"/>
      <c r="N50" s="25"/>
      <c r="O50" s="25"/>
      <c r="P50" s="25"/>
      <c r="Q50" s="25"/>
      <c r="R50" s="25"/>
    </row>
    <row r="51" spans="1:18" x14ac:dyDescent="0.25">
      <c r="A51" s="12" t="str">
        <f t="shared" si="9"/>
        <v>RDPD BY SUM INSURED</v>
      </c>
      <c r="B51" s="12" t="str">
        <f t="shared" si="10"/>
        <v>INTERNAL</v>
      </c>
      <c r="C51" s="12" t="s">
        <v>27</v>
      </c>
      <c r="D51" s="53" t="s">
        <v>95</v>
      </c>
      <c r="E51" s="53"/>
      <c r="F51" s="95">
        <f t="shared" ref="F51:R51" si="11">SUM(F44:F50)</f>
        <v>0</v>
      </c>
      <c r="G51" s="95">
        <f t="shared" si="11"/>
        <v>0</v>
      </c>
      <c r="H51" s="95">
        <f t="shared" si="11"/>
        <v>0</v>
      </c>
      <c r="I51" s="95">
        <f t="shared" si="11"/>
        <v>0</v>
      </c>
      <c r="J51" s="95">
        <f t="shared" si="11"/>
        <v>0</v>
      </c>
      <c r="K51" s="95">
        <f t="shared" si="11"/>
        <v>0</v>
      </c>
      <c r="L51" s="95">
        <f t="shared" si="11"/>
        <v>0</v>
      </c>
      <c r="M51" s="95">
        <f t="shared" si="11"/>
        <v>0</v>
      </c>
      <c r="N51" s="95">
        <f t="shared" si="11"/>
        <v>0</v>
      </c>
      <c r="O51" s="95">
        <f t="shared" si="11"/>
        <v>0</v>
      </c>
      <c r="P51" s="95">
        <f t="shared" si="11"/>
        <v>0</v>
      </c>
      <c r="Q51" s="95">
        <f t="shared" si="11"/>
        <v>0</v>
      </c>
      <c r="R51" s="95">
        <f t="shared" si="11"/>
        <v>0</v>
      </c>
    </row>
    <row r="52" spans="1:18" x14ac:dyDescent="0.25">
      <c r="A52" s="12"/>
      <c r="B52" s="12"/>
      <c r="C52" s="12"/>
      <c r="D52" s="53"/>
      <c r="E52" s="53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</row>
    <row r="53" spans="1:18" x14ac:dyDescent="0.25">
      <c r="A53" s="36"/>
      <c r="B53" s="36"/>
      <c r="C53" s="36"/>
      <c r="D53" s="179" t="s">
        <v>294</v>
      </c>
      <c r="E53" s="3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</row>
    <row r="54" spans="1:18" x14ac:dyDescent="0.25">
      <c r="A54" s="40" t="str">
        <f>A44</f>
        <v>RDPD BY SUM INSURED</v>
      </c>
      <c r="B54" s="40" t="str">
        <f>D53</f>
        <v>EXTERNAL</v>
      </c>
      <c r="C54" s="40" t="s">
        <v>27</v>
      </c>
      <c r="D54" s="53" t="s">
        <v>254</v>
      </c>
      <c r="E54" s="53"/>
      <c r="F54" s="251">
        <v>0</v>
      </c>
      <c r="G54" s="251">
        <v>0</v>
      </c>
      <c r="H54" s="251">
        <v>0</v>
      </c>
      <c r="I54" s="251">
        <v>0</v>
      </c>
      <c r="J54" s="251">
        <v>0</v>
      </c>
      <c r="K54" s="251">
        <v>0</v>
      </c>
      <c r="L54" s="251">
        <v>0</v>
      </c>
      <c r="M54" s="25"/>
      <c r="N54" s="25"/>
      <c r="O54" s="25"/>
      <c r="P54" s="25"/>
      <c r="Q54" s="25"/>
      <c r="R54" s="25"/>
    </row>
    <row r="55" spans="1:18" x14ac:dyDescent="0.25">
      <c r="A55" s="12" t="str">
        <f t="shared" ref="A55:B61" si="12">A54</f>
        <v>RDPD BY SUM INSURED</v>
      </c>
      <c r="B55" s="36" t="str">
        <f t="shared" si="12"/>
        <v>EXTERNAL</v>
      </c>
      <c r="C55" s="12" t="s">
        <v>27</v>
      </c>
      <c r="D55" s="53" t="s">
        <v>457</v>
      </c>
      <c r="E55" s="53"/>
      <c r="F55" s="251">
        <v>0</v>
      </c>
      <c r="G55" s="251">
        <v>0</v>
      </c>
      <c r="H55" s="251">
        <v>0</v>
      </c>
      <c r="I55" s="251">
        <v>0</v>
      </c>
      <c r="J55" s="251">
        <v>0</v>
      </c>
      <c r="K55" s="251">
        <v>0</v>
      </c>
      <c r="L55" s="251">
        <v>0</v>
      </c>
      <c r="M55" s="25"/>
      <c r="N55" s="25"/>
      <c r="O55" s="25"/>
      <c r="P55" s="25"/>
      <c r="Q55" s="25"/>
      <c r="R55" s="25"/>
    </row>
    <row r="56" spans="1:18" x14ac:dyDescent="0.25">
      <c r="A56" s="12" t="str">
        <f t="shared" si="12"/>
        <v>RDPD BY SUM INSURED</v>
      </c>
      <c r="B56" s="36" t="str">
        <f t="shared" si="12"/>
        <v>EXTERNAL</v>
      </c>
      <c r="C56" s="12" t="s">
        <v>27</v>
      </c>
      <c r="D56" s="53" t="s">
        <v>458</v>
      </c>
      <c r="E56" s="53"/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1">
        <v>0</v>
      </c>
      <c r="L56" s="251">
        <v>0</v>
      </c>
      <c r="M56" s="25"/>
      <c r="N56" s="25"/>
      <c r="O56" s="25"/>
      <c r="P56" s="25"/>
      <c r="Q56" s="25"/>
      <c r="R56" s="25"/>
    </row>
    <row r="57" spans="1:18" x14ac:dyDescent="0.25">
      <c r="A57" s="12" t="str">
        <f t="shared" si="12"/>
        <v>RDPD BY SUM INSURED</v>
      </c>
      <c r="B57" s="36" t="str">
        <f t="shared" si="12"/>
        <v>EXTERNAL</v>
      </c>
      <c r="C57" s="12" t="s">
        <v>27</v>
      </c>
      <c r="D57" s="53" t="s">
        <v>250</v>
      </c>
      <c r="E57" s="53"/>
      <c r="F57" s="251">
        <v>0</v>
      </c>
      <c r="G57" s="251">
        <v>0</v>
      </c>
      <c r="H57" s="251">
        <v>0</v>
      </c>
      <c r="I57" s="251">
        <v>0</v>
      </c>
      <c r="J57" s="251">
        <v>0</v>
      </c>
      <c r="K57" s="251">
        <v>0</v>
      </c>
      <c r="L57" s="251">
        <v>0</v>
      </c>
      <c r="M57" s="25"/>
      <c r="N57" s="25"/>
      <c r="O57" s="25"/>
      <c r="P57" s="25"/>
      <c r="Q57" s="25"/>
      <c r="R57" s="25"/>
    </row>
    <row r="58" spans="1:18" x14ac:dyDescent="0.25">
      <c r="A58" s="12" t="str">
        <f t="shared" si="12"/>
        <v>RDPD BY SUM INSURED</v>
      </c>
      <c r="B58" s="12" t="str">
        <f t="shared" si="12"/>
        <v>EXTERNAL</v>
      </c>
      <c r="C58" s="12" t="s">
        <v>27</v>
      </c>
      <c r="D58" s="53" t="s">
        <v>251</v>
      </c>
      <c r="E58" s="53"/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1">
        <v>0</v>
      </c>
      <c r="L58" s="251">
        <v>0</v>
      </c>
      <c r="M58" s="25"/>
      <c r="N58" s="25"/>
      <c r="O58" s="25"/>
      <c r="P58" s="25"/>
      <c r="Q58" s="25"/>
      <c r="R58" s="25"/>
    </row>
    <row r="59" spans="1:18" x14ac:dyDescent="0.25">
      <c r="A59" s="12" t="str">
        <f t="shared" si="12"/>
        <v>RDPD BY SUM INSURED</v>
      </c>
      <c r="B59" s="12" t="str">
        <f t="shared" si="12"/>
        <v>EXTERNAL</v>
      </c>
      <c r="C59" s="12" t="s">
        <v>27</v>
      </c>
      <c r="D59" s="53" t="s">
        <v>252</v>
      </c>
      <c r="E59" s="53"/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1">
        <v>0</v>
      </c>
      <c r="L59" s="251">
        <v>0</v>
      </c>
      <c r="M59" s="25"/>
      <c r="N59" s="25"/>
      <c r="O59" s="25"/>
      <c r="P59" s="25"/>
      <c r="Q59" s="25"/>
      <c r="R59" s="25"/>
    </row>
    <row r="60" spans="1:18" x14ac:dyDescent="0.25">
      <c r="A60" s="12" t="str">
        <f t="shared" si="12"/>
        <v>RDPD BY SUM INSURED</v>
      </c>
      <c r="B60" s="12" t="str">
        <f t="shared" si="12"/>
        <v>EXTERNAL</v>
      </c>
      <c r="C60" s="12" t="s">
        <v>27</v>
      </c>
      <c r="D60" s="53" t="s">
        <v>253</v>
      </c>
      <c r="E60" s="53"/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1">
        <v>0</v>
      </c>
      <c r="L60" s="251">
        <v>0</v>
      </c>
      <c r="M60" s="25"/>
      <c r="N60" s="25"/>
      <c r="O60" s="25"/>
      <c r="P60" s="25"/>
      <c r="Q60" s="25"/>
      <c r="R60" s="25"/>
    </row>
    <row r="61" spans="1:18" x14ac:dyDescent="0.25">
      <c r="A61" s="12" t="str">
        <f t="shared" si="12"/>
        <v>RDPD BY SUM INSURED</v>
      </c>
      <c r="B61" s="12" t="str">
        <f t="shared" si="12"/>
        <v>EXTERNAL</v>
      </c>
      <c r="C61" s="12" t="s">
        <v>27</v>
      </c>
      <c r="D61" s="53" t="s">
        <v>95</v>
      </c>
      <c r="E61" s="53"/>
      <c r="F61" s="95">
        <f t="shared" ref="F61:R61" si="13">SUM(F54:F60)</f>
        <v>0</v>
      </c>
      <c r="G61" s="95">
        <f t="shared" si="13"/>
        <v>0</v>
      </c>
      <c r="H61" s="95">
        <f t="shared" si="13"/>
        <v>0</v>
      </c>
      <c r="I61" s="95">
        <f t="shared" si="13"/>
        <v>0</v>
      </c>
      <c r="J61" s="95">
        <f t="shared" si="13"/>
        <v>0</v>
      </c>
      <c r="K61" s="95">
        <f t="shared" si="13"/>
        <v>0</v>
      </c>
      <c r="L61" s="95">
        <f t="shared" si="13"/>
        <v>0</v>
      </c>
      <c r="M61" s="95">
        <f t="shared" si="13"/>
        <v>0</v>
      </c>
      <c r="N61" s="95">
        <f t="shared" si="13"/>
        <v>0</v>
      </c>
      <c r="O61" s="95">
        <f t="shared" si="13"/>
        <v>0</v>
      </c>
      <c r="P61" s="95">
        <f t="shared" si="13"/>
        <v>0</v>
      </c>
      <c r="Q61" s="95">
        <f t="shared" si="13"/>
        <v>0</v>
      </c>
      <c r="R61" s="95">
        <f t="shared" si="13"/>
        <v>0</v>
      </c>
    </row>
    <row r="62" spans="1:18" x14ac:dyDescent="0.25">
      <c r="A62" s="12"/>
      <c r="B62" s="12"/>
      <c r="C62" s="12"/>
      <c r="D62" s="53"/>
      <c r="E62" s="53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</row>
    <row r="63" spans="1:18" x14ac:dyDescent="0.25">
      <c r="A63" s="36"/>
      <c r="B63" s="36"/>
      <c r="C63" s="36"/>
      <c r="D63" s="180" t="s">
        <v>295</v>
      </c>
      <c r="E63" s="37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</row>
    <row r="64" spans="1:18" x14ac:dyDescent="0.25">
      <c r="A64" s="40" t="str">
        <f>A44</f>
        <v>RDPD BY SUM INSURED</v>
      </c>
      <c r="B64" s="40" t="str">
        <f>D63</f>
        <v>LITIGATED</v>
      </c>
      <c r="C64" s="40" t="s">
        <v>27</v>
      </c>
      <c r="D64" s="53" t="s">
        <v>254</v>
      </c>
      <c r="E64" s="53"/>
      <c r="F64" s="251">
        <v>0</v>
      </c>
      <c r="G64" s="251">
        <v>0</v>
      </c>
      <c r="H64" s="251">
        <v>0</v>
      </c>
      <c r="I64" s="251">
        <v>0</v>
      </c>
      <c r="J64" s="251">
        <v>0</v>
      </c>
      <c r="K64" s="251">
        <v>0</v>
      </c>
      <c r="L64" s="251">
        <v>0</v>
      </c>
      <c r="M64" s="25"/>
      <c r="N64" s="25"/>
      <c r="O64" s="25"/>
      <c r="P64" s="25"/>
      <c r="Q64" s="25"/>
      <c r="R64" s="25"/>
    </row>
    <row r="65" spans="1:18" x14ac:dyDescent="0.25">
      <c r="A65" s="12" t="str">
        <f t="shared" ref="A65:B68" si="14">A64</f>
        <v>RDPD BY SUM INSURED</v>
      </c>
      <c r="B65" s="36" t="str">
        <f t="shared" si="14"/>
        <v>LITIGATED</v>
      </c>
      <c r="C65" s="12" t="s">
        <v>27</v>
      </c>
      <c r="D65" s="53" t="s">
        <v>457</v>
      </c>
      <c r="E65" s="53"/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1">
        <v>0</v>
      </c>
      <c r="L65" s="251">
        <v>0</v>
      </c>
      <c r="M65" s="25"/>
      <c r="N65" s="25"/>
      <c r="O65" s="25"/>
      <c r="P65" s="25"/>
      <c r="Q65" s="25"/>
      <c r="R65" s="25"/>
    </row>
    <row r="66" spans="1:18" x14ac:dyDescent="0.25">
      <c r="A66" s="12" t="str">
        <f t="shared" si="14"/>
        <v>RDPD BY SUM INSURED</v>
      </c>
      <c r="B66" s="36" t="str">
        <f t="shared" si="14"/>
        <v>LITIGATED</v>
      </c>
      <c r="C66" s="12" t="s">
        <v>27</v>
      </c>
      <c r="D66" s="53" t="s">
        <v>458</v>
      </c>
      <c r="E66" s="53"/>
      <c r="F66" s="251">
        <v>0</v>
      </c>
      <c r="G66" s="251">
        <v>0</v>
      </c>
      <c r="H66" s="251">
        <v>0</v>
      </c>
      <c r="I66" s="251">
        <v>0</v>
      </c>
      <c r="J66" s="251">
        <v>0</v>
      </c>
      <c r="K66" s="251">
        <v>0</v>
      </c>
      <c r="L66" s="251">
        <v>0</v>
      </c>
      <c r="M66" s="25"/>
      <c r="N66" s="25"/>
      <c r="O66" s="25"/>
      <c r="P66" s="25"/>
      <c r="Q66" s="25"/>
      <c r="R66" s="25"/>
    </row>
    <row r="67" spans="1:18" x14ac:dyDescent="0.25">
      <c r="A67" s="12" t="str">
        <f t="shared" si="14"/>
        <v>RDPD BY SUM INSURED</v>
      </c>
      <c r="B67" s="36" t="str">
        <f t="shared" si="14"/>
        <v>LITIGATED</v>
      </c>
      <c r="C67" s="12" t="s">
        <v>27</v>
      </c>
      <c r="D67" s="53" t="s">
        <v>250</v>
      </c>
      <c r="E67" s="53"/>
      <c r="F67" s="251">
        <v>0</v>
      </c>
      <c r="G67" s="251">
        <v>0</v>
      </c>
      <c r="H67" s="251">
        <v>0</v>
      </c>
      <c r="I67" s="251">
        <v>0</v>
      </c>
      <c r="J67" s="251">
        <v>0</v>
      </c>
      <c r="K67" s="251">
        <v>0</v>
      </c>
      <c r="L67" s="251">
        <v>0</v>
      </c>
      <c r="M67" s="25"/>
      <c r="N67" s="25"/>
      <c r="O67" s="25"/>
      <c r="P67" s="25"/>
      <c r="Q67" s="25"/>
      <c r="R67" s="25"/>
    </row>
    <row r="68" spans="1:18" x14ac:dyDescent="0.25">
      <c r="A68" s="12" t="str">
        <f t="shared" si="14"/>
        <v>RDPD BY SUM INSURED</v>
      </c>
      <c r="B68" s="12" t="str">
        <f t="shared" si="14"/>
        <v>LITIGATED</v>
      </c>
      <c r="C68" s="12" t="s">
        <v>27</v>
      </c>
      <c r="D68" s="53" t="s">
        <v>251</v>
      </c>
      <c r="E68" s="53"/>
      <c r="F68" s="251">
        <v>0</v>
      </c>
      <c r="G68" s="251">
        <v>0</v>
      </c>
      <c r="H68" s="251">
        <v>0</v>
      </c>
      <c r="I68" s="251">
        <v>0</v>
      </c>
      <c r="J68" s="251">
        <v>0</v>
      </c>
      <c r="K68" s="251">
        <v>0</v>
      </c>
      <c r="L68" s="251">
        <v>0</v>
      </c>
      <c r="M68" s="25"/>
      <c r="N68" s="25"/>
      <c r="O68" s="25"/>
      <c r="P68" s="25"/>
      <c r="Q68" s="25"/>
      <c r="R68" s="25"/>
    </row>
    <row r="69" spans="1:18" x14ac:dyDescent="0.25">
      <c r="A69" s="12" t="str">
        <f t="shared" ref="A69:B71" si="15">A68</f>
        <v>RDPD BY SUM INSURED</v>
      </c>
      <c r="B69" s="12" t="str">
        <f t="shared" si="15"/>
        <v>LITIGATED</v>
      </c>
      <c r="C69" s="12" t="s">
        <v>27</v>
      </c>
      <c r="D69" s="53" t="s">
        <v>252</v>
      </c>
      <c r="E69" s="53"/>
      <c r="F69" s="251">
        <v>0</v>
      </c>
      <c r="G69" s="251">
        <v>0</v>
      </c>
      <c r="H69" s="251">
        <v>0</v>
      </c>
      <c r="I69" s="251">
        <v>0</v>
      </c>
      <c r="J69" s="251">
        <v>0</v>
      </c>
      <c r="K69" s="251">
        <v>0</v>
      </c>
      <c r="L69" s="251">
        <v>0</v>
      </c>
      <c r="M69" s="25"/>
      <c r="N69" s="25"/>
      <c r="O69" s="25"/>
      <c r="P69" s="25"/>
      <c r="Q69" s="25"/>
      <c r="R69" s="25"/>
    </row>
    <row r="70" spans="1:18" x14ac:dyDescent="0.25">
      <c r="A70" s="12" t="str">
        <f t="shared" si="15"/>
        <v>RDPD BY SUM INSURED</v>
      </c>
      <c r="B70" s="12" t="str">
        <f t="shared" si="15"/>
        <v>LITIGATED</v>
      </c>
      <c r="C70" s="12" t="s">
        <v>27</v>
      </c>
      <c r="D70" s="53" t="s">
        <v>253</v>
      </c>
      <c r="E70" s="53"/>
      <c r="F70" s="251">
        <v>0</v>
      </c>
      <c r="G70" s="251">
        <v>0</v>
      </c>
      <c r="H70" s="251">
        <v>0</v>
      </c>
      <c r="I70" s="251">
        <v>0</v>
      </c>
      <c r="J70" s="251">
        <v>0</v>
      </c>
      <c r="K70" s="251">
        <v>0</v>
      </c>
      <c r="L70" s="251">
        <v>0</v>
      </c>
      <c r="M70" s="25"/>
      <c r="N70" s="25"/>
      <c r="O70" s="25"/>
      <c r="P70" s="25"/>
      <c r="Q70" s="25"/>
      <c r="R70" s="25"/>
    </row>
    <row r="71" spans="1:18" x14ac:dyDescent="0.25">
      <c r="A71" s="12" t="str">
        <f t="shared" si="15"/>
        <v>RDPD BY SUM INSURED</v>
      </c>
      <c r="B71" s="12" t="str">
        <f t="shared" si="15"/>
        <v>LITIGATED</v>
      </c>
      <c r="C71" s="12" t="s">
        <v>27</v>
      </c>
      <c r="D71" s="53" t="s">
        <v>95</v>
      </c>
      <c r="E71" s="53"/>
      <c r="F71" s="95">
        <f t="shared" ref="F71:R71" si="16">SUM(F64:F70)</f>
        <v>0</v>
      </c>
      <c r="G71" s="95">
        <f t="shared" si="16"/>
        <v>0</v>
      </c>
      <c r="H71" s="95">
        <f t="shared" si="16"/>
        <v>0</v>
      </c>
      <c r="I71" s="95">
        <f t="shared" si="16"/>
        <v>0</v>
      </c>
      <c r="J71" s="95">
        <f t="shared" si="16"/>
        <v>0</v>
      </c>
      <c r="K71" s="95">
        <f t="shared" si="16"/>
        <v>0</v>
      </c>
      <c r="L71" s="95">
        <f t="shared" si="16"/>
        <v>0</v>
      </c>
      <c r="M71" s="95">
        <f t="shared" si="16"/>
        <v>0</v>
      </c>
      <c r="N71" s="95">
        <f t="shared" si="16"/>
        <v>0</v>
      </c>
      <c r="O71" s="95">
        <f t="shared" si="16"/>
        <v>0</v>
      </c>
      <c r="P71" s="95">
        <f t="shared" si="16"/>
        <v>0</v>
      </c>
      <c r="Q71" s="95">
        <f t="shared" si="16"/>
        <v>0</v>
      </c>
      <c r="R71" s="95">
        <f t="shared" si="16"/>
        <v>0</v>
      </c>
    </row>
    <row r="74" spans="1:18" x14ac:dyDescent="0.25">
      <c r="D74" s="201" t="s">
        <v>521</v>
      </c>
    </row>
    <row r="75" spans="1:18" x14ac:dyDescent="0.25">
      <c r="D75" s="201" t="s">
        <v>471</v>
      </c>
    </row>
    <row r="76" spans="1:18" x14ac:dyDescent="0.25">
      <c r="D76" s="1" t="s">
        <v>254</v>
      </c>
      <c r="F76" s="202" t="e">
        <f>F13/F$20</f>
        <v>#DIV/0!</v>
      </c>
      <c r="G76" s="202" t="e">
        <f t="shared" ref="G76:L76" si="17">G13/G$20</f>
        <v>#DIV/0!</v>
      </c>
      <c r="H76" s="202" t="e">
        <f t="shared" si="17"/>
        <v>#DIV/0!</v>
      </c>
      <c r="I76" s="202" t="e">
        <f t="shared" si="17"/>
        <v>#DIV/0!</v>
      </c>
      <c r="J76" s="202" t="e">
        <f t="shared" si="17"/>
        <v>#DIV/0!</v>
      </c>
      <c r="K76" s="202" t="e">
        <f t="shared" si="17"/>
        <v>#DIV/0!</v>
      </c>
      <c r="L76" s="202" t="e">
        <f t="shared" si="17"/>
        <v>#DIV/0!</v>
      </c>
      <c r="M76" s="202"/>
      <c r="N76" s="202"/>
      <c r="O76" s="202"/>
      <c r="P76" s="202"/>
      <c r="Q76" s="202"/>
      <c r="R76" s="202"/>
    </row>
    <row r="77" spans="1:18" x14ac:dyDescent="0.25">
      <c r="D77" s="1" t="s">
        <v>457</v>
      </c>
      <c r="F77" s="202" t="e">
        <f t="shared" ref="F77:L82" si="18">F14/F$20</f>
        <v>#DIV/0!</v>
      </c>
      <c r="G77" s="202" t="e">
        <f t="shared" si="18"/>
        <v>#DIV/0!</v>
      </c>
      <c r="H77" s="202" t="e">
        <f t="shared" si="18"/>
        <v>#DIV/0!</v>
      </c>
      <c r="I77" s="202" t="e">
        <f t="shared" si="18"/>
        <v>#DIV/0!</v>
      </c>
      <c r="J77" s="202" t="e">
        <f t="shared" si="18"/>
        <v>#DIV/0!</v>
      </c>
      <c r="K77" s="202" t="e">
        <f t="shared" si="18"/>
        <v>#DIV/0!</v>
      </c>
      <c r="L77" s="202" t="e">
        <f t="shared" si="18"/>
        <v>#DIV/0!</v>
      </c>
      <c r="M77" s="202"/>
      <c r="N77" s="202"/>
      <c r="O77" s="202"/>
      <c r="P77" s="202"/>
      <c r="Q77" s="202"/>
      <c r="R77" s="202"/>
    </row>
    <row r="78" spans="1:18" x14ac:dyDescent="0.25">
      <c r="D78" s="1" t="s">
        <v>458</v>
      </c>
      <c r="F78" s="202" t="e">
        <f t="shared" si="18"/>
        <v>#DIV/0!</v>
      </c>
      <c r="G78" s="202" t="e">
        <f t="shared" si="18"/>
        <v>#DIV/0!</v>
      </c>
      <c r="H78" s="202" t="e">
        <f t="shared" si="18"/>
        <v>#DIV/0!</v>
      </c>
      <c r="I78" s="202" t="e">
        <f t="shared" si="18"/>
        <v>#DIV/0!</v>
      </c>
      <c r="J78" s="202" t="e">
        <f t="shared" si="18"/>
        <v>#DIV/0!</v>
      </c>
      <c r="K78" s="202" t="e">
        <f t="shared" si="18"/>
        <v>#DIV/0!</v>
      </c>
      <c r="L78" s="202" t="e">
        <f t="shared" si="18"/>
        <v>#DIV/0!</v>
      </c>
      <c r="M78" s="202"/>
      <c r="N78" s="202"/>
      <c r="O78" s="202"/>
      <c r="P78" s="202"/>
      <c r="Q78" s="202"/>
      <c r="R78" s="202"/>
    </row>
    <row r="79" spans="1:18" x14ac:dyDescent="0.25">
      <c r="D79" s="1" t="s">
        <v>250</v>
      </c>
      <c r="F79" s="202" t="e">
        <f t="shared" si="18"/>
        <v>#DIV/0!</v>
      </c>
      <c r="G79" s="202" t="e">
        <f t="shared" si="18"/>
        <v>#DIV/0!</v>
      </c>
      <c r="H79" s="202" t="e">
        <f t="shared" si="18"/>
        <v>#DIV/0!</v>
      </c>
      <c r="I79" s="202" t="e">
        <f t="shared" si="18"/>
        <v>#DIV/0!</v>
      </c>
      <c r="J79" s="202" t="e">
        <f t="shared" si="18"/>
        <v>#DIV/0!</v>
      </c>
      <c r="K79" s="202" t="e">
        <f t="shared" si="18"/>
        <v>#DIV/0!</v>
      </c>
      <c r="L79" s="202" t="e">
        <f t="shared" si="18"/>
        <v>#DIV/0!</v>
      </c>
      <c r="M79" s="202"/>
      <c r="N79" s="202"/>
      <c r="O79" s="202"/>
      <c r="P79" s="202"/>
      <c r="Q79" s="202"/>
      <c r="R79" s="202"/>
    </row>
    <row r="80" spans="1:18" x14ac:dyDescent="0.25">
      <c r="D80" s="1" t="s">
        <v>251</v>
      </c>
      <c r="F80" s="202" t="e">
        <f t="shared" si="18"/>
        <v>#DIV/0!</v>
      </c>
      <c r="G80" s="202" t="e">
        <f t="shared" si="18"/>
        <v>#DIV/0!</v>
      </c>
      <c r="H80" s="202" t="e">
        <f t="shared" si="18"/>
        <v>#DIV/0!</v>
      </c>
      <c r="I80" s="202" t="e">
        <f t="shared" si="18"/>
        <v>#DIV/0!</v>
      </c>
      <c r="J80" s="202" t="e">
        <f t="shared" si="18"/>
        <v>#DIV/0!</v>
      </c>
      <c r="K80" s="202" t="e">
        <f t="shared" si="18"/>
        <v>#DIV/0!</v>
      </c>
      <c r="L80" s="202" t="e">
        <f t="shared" si="18"/>
        <v>#DIV/0!</v>
      </c>
      <c r="M80" s="202"/>
      <c r="N80" s="202"/>
      <c r="O80" s="202"/>
      <c r="P80" s="202"/>
      <c r="Q80" s="202"/>
      <c r="R80" s="202"/>
    </row>
    <row r="81" spans="4:18" x14ac:dyDescent="0.25">
      <c r="D81" s="1" t="s">
        <v>252</v>
      </c>
      <c r="F81" s="202" t="e">
        <f t="shared" si="18"/>
        <v>#DIV/0!</v>
      </c>
      <c r="G81" s="202" t="e">
        <f t="shared" si="18"/>
        <v>#DIV/0!</v>
      </c>
      <c r="H81" s="202" t="e">
        <f t="shared" si="18"/>
        <v>#DIV/0!</v>
      </c>
      <c r="I81" s="202" t="e">
        <f t="shared" si="18"/>
        <v>#DIV/0!</v>
      </c>
      <c r="J81" s="202" t="e">
        <f t="shared" si="18"/>
        <v>#DIV/0!</v>
      </c>
      <c r="K81" s="202" t="e">
        <f t="shared" si="18"/>
        <v>#DIV/0!</v>
      </c>
      <c r="L81" s="202" t="e">
        <f t="shared" si="18"/>
        <v>#DIV/0!</v>
      </c>
      <c r="M81" s="202"/>
      <c r="N81" s="202"/>
      <c r="O81" s="202"/>
      <c r="P81" s="202"/>
      <c r="Q81" s="202"/>
      <c r="R81" s="202"/>
    </row>
    <row r="82" spans="4:18" x14ac:dyDescent="0.25">
      <c r="D82" s="1" t="s">
        <v>253</v>
      </c>
      <c r="F82" s="202" t="e">
        <f t="shared" si="18"/>
        <v>#DIV/0!</v>
      </c>
      <c r="G82" s="202" t="e">
        <f t="shared" si="18"/>
        <v>#DIV/0!</v>
      </c>
      <c r="H82" s="202" t="e">
        <f t="shared" si="18"/>
        <v>#DIV/0!</v>
      </c>
      <c r="I82" s="202" t="e">
        <f t="shared" si="18"/>
        <v>#DIV/0!</v>
      </c>
      <c r="J82" s="202" t="e">
        <f t="shared" si="18"/>
        <v>#DIV/0!</v>
      </c>
      <c r="K82" s="202" t="e">
        <f t="shared" si="18"/>
        <v>#DIV/0!</v>
      </c>
      <c r="L82" s="202" t="e">
        <f t="shared" si="18"/>
        <v>#DIV/0!</v>
      </c>
      <c r="M82" s="202"/>
      <c r="N82" s="202"/>
      <c r="O82" s="202"/>
      <c r="P82" s="202"/>
      <c r="Q82" s="202"/>
      <c r="R82" s="202"/>
    </row>
    <row r="84" spans="4:18" x14ac:dyDescent="0.25">
      <c r="D84" s="201" t="s">
        <v>472</v>
      </c>
    </row>
    <row r="85" spans="4:18" x14ac:dyDescent="0.25">
      <c r="D85" s="1" t="s">
        <v>254</v>
      </c>
      <c r="F85" s="202" t="e">
        <f>F23/F$30</f>
        <v>#DIV/0!</v>
      </c>
      <c r="G85" s="202" t="e">
        <f t="shared" ref="G85:L85" si="19">G23/G$30</f>
        <v>#DIV/0!</v>
      </c>
      <c r="H85" s="202" t="e">
        <f t="shared" si="19"/>
        <v>#DIV/0!</v>
      </c>
      <c r="I85" s="202" t="e">
        <f t="shared" si="19"/>
        <v>#DIV/0!</v>
      </c>
      <c r="J85" s="202" t="e">
        <f t="shared" si="19"/>
        <v>#DIV/0!</v>
      </c>
      <c r="K85" s="202" t="e">
        <f t="shared" si="19"/>
        <v>#DIV/0!</v>
      </c>
      <c r="L85" s="202" t="e">
        <f t="shared" si="19"/>
        <v>#DIV/0!</v>
      </c>
      <c r="M85" s="202"/>
      <c r="N85" s="202"/>
      <c r="O85" s="202"/>
      <c r="P85" s="202"/>
      <c r="Q85" s="202"/>
      <c r="R85" s="202"/>
    </row>
    <row r="86" spans="4:18" x14ac:dyDescent="0.25">
      <c r="D86" s="1" t="s">
        <v>457</v>
      </c>
      <c r="F86" s="202" t="e">
        <f t="shared" ref="F86:L91" si="20">F24/F$30</f>
        <v>#DIV/0!</v>
      </c>
      <c r="G86" s="202" t="e">
        <f t="shared" si="20"/>
        <v>#DIV/0!</v>
      </c>
      <c r="H86" s="202" t="e">
        <f t="shared" si="20"/>
        <v>#DIV/0!</v>
      </c>
      <c r="I86" s="202" t="e">
        <f t="shared" si="20"/>
        <v>#DIV/0!</v>
      </c>
      <c r="J86" s="202" t="e">
        <f t="shared" si="20"/>
        <v>#DIV/0!</v>
      </c>
      <c r="K86" s="202" t="e">
        <f t="shared" si="20"/>
        <v>#DIV/0!</v>
      </c>
      <c r="L86" s="202" t="e">
        <f t="shared" si="20"/>
        <v>#DIV/0!</v>
      </c>
      <c r="M86" s="202"/>
      <c r="N86" s="202"/>
      <c r="O86" s="202"/>
      <c r="P86" s="202"/>
      <c r="Q86" s="202"/>
      <c r="R86" s="202"/>
    </row>
    <row r="87" spans="4:18" x14ac:dyDescent="0.25">
      <c r="D87" s="1" t="s">
        <v>458</v>
      </c>
      <c r="F87" s="202" t="e">
        <f t="shared" si="20"/>
        <v>#DIV/0!</v>
      </c>
      <c r="G87" s="202" t="e">
        <f t="shared" si="20"/>
        <v>#DIV/0!</v>
      </c>
      <c r="H87" s="202" t="e">
        <f t="shared" si="20"/>
        <v>#DIV/0!</v>
      </c>
      <c r="I87" s="202" t="e">
        <f t="shared" si="20"/>
        <v>#DIV/0!</v>
      </c>
      <c r="J87" s="202" t="e">
        <f t="shared" si="20"/>
        <v>#DIV/0!</v>
      </c>
      <c r="K87" s="202" t="e">
        <f t="shared" si="20"/>
        <v>#DIV/0!</v>
      </c>
      <c r="L87" s="202" t="e">
        <f t="shared" si="20"/>
        <v>#DIV/0!</v>
      </c>
      <c r="M87" s="202"/>
      <c r="N87" s="202"/>
      <c r="O87" s="202"/>
      <c r="P87" s="202"/>
      <c r="Q87" s="202"/>
      <c r="R87" s="202"/>
    </row>
    <row r="88" spans="4:18" x14ac:dyDescent="0.25">
      <c r="D88" s="1" t="s">
        <v>250</v>
      </c>
      <c r="F88" s="202" t="e">
        <f t="shared" si="20"/>
        <v>#DIV/0!</v>
      </c>
      <c r="G88" s="202" t="e">
        <f t="shared" si="20"/>
        <v>#DIV/0!</v>
      </c>
      <c r="H88" s="202" t="e">
        <f t="shared" si="20"/>
        <v>#DIV/0!</v>
      </c>
      <c r="I88" s="202" t="e">
        <f t="shared" si="20"/>
        <v>#DIV/0!</v>
      </c>
      <c r="J88" s="202" t="e">
        <f t="shared" si="20"/>
        <v>#DIV/0!</v>
      </c>
      <c r="K88" s="202" t="e">
        <f t="shared" si="20"/>
        <v>#DIV/0!</v>
      </c>
      <c r="L88" s="202" t="e">
        <f t="shared" si="20"/>
        <v>#DIV/0!</v>
      </c>
      <c r="M88" s="202"/>
      <c r="N88" s="202"/>
      <c r="O88" s="202"/>
      <c r="P88" s="202"/>
      <c r="Q88" s="202"/>
      <c r="R88" s="202"/>
    </row>
    <row r="89" spans="4:18" x14ac:dyDescent="0.25">
      <c r="D89" s="1" t="s">
        <v>251</v>
      </c>
      <c r="F89" s="202" t="e">
        <f t="shared" si="20"/>
        <v>#DIV/0!</v>
      </c>
      <c r="G89" s="202" t="e">
        <f t="shared" si="20"/>
        <v>#DIV/0!</v>
      </c>
      <c r="H89" s="202" t="e">
        <f t="shared" si="20"/>
        <v>#DIV/0!</v>
      </c>
      <c r="I89" s="202" t="e">
        <f t="shared" si="20"/>
        <v>#DIV/0!</v>
      </c>
      <c r="J89" s="202" t="e">
        <f t="shared" si="20"/>
        <v>#DIV/0!</v>
      </c>
      <c r="K89" s="202" t="e">
        <f t="shared" si="20"/>
        <v>#DIV/0!</v>
      </c>
      <c r="L89" s="202" t="e">
        <f t="shared" si="20"/>
        <v>#DIV/0!</v>
      </c>
      <c r="M89" s="202"/>
      <c r="N89" s="202"/>
      <c r="O89" s="202"/>
      <c r="P89" s="202"/>
      <c r="Q89" s="202"/>
      <c r="R89" s="202"/>
    </row>
    <row r="90" spans="4:18" x14ac:dyDescent="0.25">
      <c r="D90" s="1" t="s">
        <v>252</v>
      </c>
      <c r="F90" s="202" t="e">
        <f t="shared" si="20"/>
        <v>#DIV/0!</v>
      </c>
      <c r="G90" s="202" t="e">
        <f t="shared" si="20"/>
        <v>#DIV/0!</v>
      </c>
      <c r="H90" s="202" t="e">
        <f t="shared" si="20"/>
        <v>#DIV/0!</v>
      </c>
      <c r="I90" s="202" t="e">
        <f t="shared" si="20"/>
        <v>#DIV/0!</v>
      </c>
      <c r="J90" s="202" t="e">
        <f t="shared" si="20"/>
        <v>#DIV/0!</v>
      </c>
      <c r="K90" s="202" t="e">
        <f t="shared" si="20"/>
        <v>#DIV/0!</v>
      </c>
      <c r="L90" s="202" t="e">
        <f t="shared" si="20"/>
        <v>#DIV/0!</v>
      </c>
      <c r="M90" s="202"/>
      <c r="N90" s="202"/>
      <c r="O90" s="202"/>
      <c r="P90" s="202"/>
      <c r="Q90" s="202"/>
      <c r="R90" s="202"/>
    </row>
    <row r="91" spans="4:18" x14ac:dyDescent="0.25">
      <c r="D91" s="1" t="s">
        <v>253</v>
      </c>
      <c r="F91" s="202" t="e">
        <f t="shared" si="20"/>
        <v>#DIV/0!</v>
      </c>
      <c r="G91" s="202" t="e">
        <f t="shared" si="20"/>
        <v>#DIV/0!</v>
      </c>
      <c r="H91" s="202" t="e">
        <f t="shared" si="20"/>
        <v>#DIV/0!</v>
      </c>
      <c r="I91" s="202" t="e">
        <f t="shared" si="20"/>
        <v>#DIV/0!</v>
      </c>
      <c r="J91" s="202" t="e">
        <f t="shared" si="20"/>
        <v>#DIV/0!</v>
      </c>
      <c r="K91" s="202" t="e">
        <f t="shared" si="20"/>
        <v>#DIV/0!</v>
      </c>
      <c r="L91" s="202" t="e">
        <f t="shared" si="20"/>
        <v>#DIV/0!</v>
      </c>
      <c r="M91" s="202"/>
      <c r="N91" s="202"/>
      <c r="O91" s="202"/>
      <c r="P91" s="202"/>
      <c r="Q91" s="202"/>
      <c r="R91" s="202"/>
    </row>
    <row r="93" spans="4:18" x14ac:dyDescent="0.25">
      <c r="D93" s="201" t="s">
        <v>473</v>
      </c>
    </row>
    <row r="94" spans="4:18" x14ac:dyDescent="0.25">
      <c r="D94" s="1" t="s">
        <v>254</v>
      </c>
      <c r="F94" s="202" t="e">
        <f>F33/F$40</f>
        <v>#DIV/0!</v>
      </c>
      <c r="G94" s="202" t="e">
        <f t="shared" ref="G94:L94" si="21">G33/G$40</f>
        <v>#DIV/0!</v>
      </c>
      <c r="H94" s="202" t="e">
        <f t="shared" si="21"/>
        <v>#DIV/0!</v>
      </c>
      <c r="I94" s="202" t="e">
        <f t="shared" si="21"/>
        <v>#DIV/0!</v>
      </c>
      <c r="J94" s="202" t="e">
        <f t="shared" si="21"/>
        <v>#DIV/0!</v>
      </c>
      <c r="K94" s="202" t="e">
        <f t="shared" si="21"/>
        <v>#DIV/0!</v>
      </c>
      <c r="L94" s="202" t="e">
        <f t="shared" si="21"/>
        <v>#DIV/0!</v>
      </c>
      <c r="M94" s="202"/>
      <c r="N94" s="202"/>
      <c r="O94" s="202"/>
      <c r="P94" s="202"/>
      <c r="Q94" s="202"/>
      <c r="R94" s="202"/>
    </row>
    <row r="95" spans="4:18" x14ac:dyDescent="0.25">
      <c r="D95" s="1" t="s">
        <v>457</v>
      </c>
      <c r="F95" s="202" t="e">
        <f t="shared" ref="F95:L100" si="22">F34/F$40</f>
        <v>#DIV/0!</v>
      </c>
      <c r="G95" s="202" t="e">
        <f t="shared" si="22"/>
        <v>#DIV/0!</v>
      </c>
      <c r="H95" s="202" t="e">
        <f t="shared" si="22"/>
        <v>#DIV/0!</v>
      </c>
      <c r="I95" s="202" t="e">
        <f t="shared" si="22"/>
        <v>#DIV/0!</v>
      </c>
      <c r="J95" s="202" t="e">
        <f t="shared" si="22"/>
        <v>#DIV/0!</v>
      </c>
      <c r="K95" s="202" t="e">
        <f t="shared" si="22"/>
        <v>#DIV/0!</v>
      </c>
      <c r="L95" s="202" t="e">
        <f t="shared" si="22"/>
        <v>#DIV/0!</v>
      </c>
      <c r="M95" s="202"/>
      <c r="N95" s="202"/>
      <c r="O95" s="202"/>
      <c r="P95" s="202"/>
      <c r="Q95" s="202"/>
      <c r="R95" s="202"/>
    </row>
    <row r="96" spans="4:18" x14ac:dyDescent="0.25">
      <c r="D96" s="1" t="s">
        <v>458</v>
      </c>
      <c r="F96" s="202" t="e">
        <f t="shared" si="22"/>
        <v>#DIV/0!</v>
      </c>
      <c r="G96" s="202" t="e">
        <f t="shared" si="22"/>
        <v>#DIV/0!</v>
      </c>
      <c r="H96" s="202" t="e">
        <f t="shared" si="22"/>
        <v>#DIV/0!</v>
      </c>
      <c r="I96" s="202" t="e">
        <f t="shared" si="22"/>
        <v>#DIV/0!</v>
      </c>
      <c r="J96" s="202" t="e">
        <f t="shared" si="22"/>
        <v>#DIV/0!</v>
      </c>
      <c r="K96" s="202" t="e">
        <f t="shared" si="22"/>
        <v>#DIV/0!</v>
      </c>
      <c r="L96" s="202" t="e">
        <f t="shared" si="22"/>
        <v>#DIV/0!</v>
      </c>
      <c r="M96" s="202"/>
      <c r="N96" s="202"/>
      <c r="O96" s="202"/>
      <c r="P96" s="202"/>
      <c r="Q96" s="202"/>
      <c r="R96" s="202"/>
    </row>
    <row r="97" spans="4:18" x14ac:dyDescent="0.25">
      <c r="D97" s="1" t="s">
        <v>250</v>
      </c>
      <c r="F97" s="202" t="e">
        <f t="shared" si="22"/>
        <v>#DIV/0!</v>
      </c>
      <c r="G97" s="202" t="e">
        <f t="shared" si="22"/>
        <v>#DIV/0!</v>
      </c>
      <c r="H97" s="202" t="e">
        <f t="shared" si="22"/>
        <v>#DIV/0!</v>
      </c>
      <c r="I97" s="202" t="e">
        <f t="shared" si="22"/>
        <v>#DIV/0!</v>
      </c>
      <c r="J97" s="202" t="e">
        <f t="shared" si="22"/>
        <v>#DIV/0!</v>
      </c>
      <c r="K97" s="202" t="e">
        <f t="shared" si="22"/>
        <v>#DIV/0!</v>
      </c>
      <c r="L97" s="202" t="e">
        <f t="shared" si="22"/>
        <v>#DIV/0!</v>
      </c>
      <c r="M97" s="202"/>
      <c r="N97" s="202"/>
      <c r="O97" s="202"/>
      <c r="P97" s="202"/>
      <c r="Q97" s="202"/>
      <c r="R97" s="202"/>
    </row>
    <row r="98" spans="4:18" x14ac:dyDescent="0.25">
      <c r="D98" s="1" t="s">
        <v>251</v>
      </c>
      <c r="F98" s="202" t="e">
        <f t="shared" si="22"/>
        <v>#DIV/0!</v>
      </c>
      <c r="G98" s="202" t="e">
        <f t="shared" si="22"/>
        <v>#DIV/0!</v>
      </c>
      <c r="H98" s="202" t="e">
        <f t="shared" si="22"/>
        <v>#DIV/0!</v>
      </c>
      <c r="I98" s="202" t="e">
        <f t="shared" si="22"/>
        <v>#DIV/0!</v>
      </c>
      <c r="J98" s="202" t="e">
        <f t="shared" si="22"/>
        <v>#DIV/0!</v>
      </c>
      <c r="K98" s="202" t="e">
        <f t="shared" si="22"/>
        <v>#DIV/0!</v>
      </c>
      <c r="L98" s="202" t="e">
        <f t="shared" si="22"/>
        <v>#DIV/0!</v>
      </c>
      <c r="M98" s="202"/>
      <c r="N98" s="202"/>
      <c r="O98" s="202"/>
      <c r="P98" s="202"/>
      <c r="Q98" s="202"/>
      <c r="R98" s="202"/>
    </row>
    <row r="99" spans="4:18" x14ac:dyDescent="0.25">
      <c r="D99" s="1" t="s">
        <v>252</v>
      </c>
      <c r="F99" s="202" t="e">
        <f t="shared" si="22"/>
        <v>#DIV/0!</v>
      </c>
      <c r="G99" s="202" t="e">
        <f t="shared" si="22"/>
        <v>#DIV/0!</v>
      </c>
      <c r="H99" s="202" t="e">
        <f t="shared" si="22"/>
        <v>#DIV/0!</v>
      </c>
      <c r="I99" s="202" t="e">
        <f t="shared" si="22"/>
        <v>#DIV/0!</v>
      </c>
      <c r="J99" s="202" t="e">
        <f t="shared" si="22"/>
        <v>#DIV/0!</v>
      </c>
      <c r="K99" s="202" t="e">
        <f t="shared" si="22"/>
        <v>#DIV/0!</v>
      </c>
      <c r="L99" s="202" t="e">
        <f t="shared" si="22"/>
        <v>#DIV/0!</v>
      </c>
      <c r="M99" s="202"/>
      <c r="N99" s="202"/>
      <c r="O99" s="202"/>
      <c r="P99" s="202"/>
      <c r="Q99" s="202"/>
      <c r="R99" s="202"/>
    </row>
    <row r="100" spans="4:18" x14ac:dyDescent="0.25">
      <c r="D100" s="1" t="s">
        <v>253</v>
      </c>
      <c r="F100" s="202" t="e">
        <f t="shared" si="22"/>
        <v>#DIV/0!</v>
      </c>
      <c r="G100" s="202" t="e">
        <f t="shared" si="22"/>
        <v>#DIV/0!</v>
      </c>
      <c r="H100" s="202" t="e">
        <f t="shared" si="22"/>
        <v>#DIV/0!</v>
      </c>
      <c r="I100" s="202" t="e">
        <f t="shared" si="22"/>
        <v>#DIV/0!</v>
      </c>
      <c r="J100" s="202" t="e">
        <f t="shared" si="22"/>
        <v>#DIV/0!</v>
      </c>
      <c r="K100" s="202" t="e">
        <f t="shared" si="22"/>
        <v>#DIV/0!</v>
      </c>
      <c r="L100" s="202" t="e">
        <f t="shared" si="22"/>
        <v>#DIV/0!</v>
      </c>
      <c r="M100" s="202"/>
      <c r="N100" s="202"/>
      <c r="O100" s="202"/>
      <c r="P100" s="202"/>
      <c r="Q100" s="202"/>
      <c r="R100" s="202"/>
    </row>
    <row r="102" spans="4:18" x14ac:dyDescent="0.25">
      <c r="D102" s="201" t="s">
        <v>522</v>
      </c>
    </row>
    <row r="103" spans="4:18" x14ac:dyDescent="0.25">
      <c r="D103" s="201" t="s">
        <v>471</v>
      </c>
    </row>
    <row r="104" spans="4:18" x14ac:dyDescent="0.25">
      <c r="D104" s="1" t="s">
        <v>254</v>
      </c>
      <c r="F104" s="202" t="e">
        <f>F44/F$51</f>
        <v>#DIV/0!</v>
      </c>
      <c r="G104" s="202" t="e">
        <f t="shared" ref="G104:L104" si="23">G44/G$51</f>
        <v>#DIV/0!</v>
      </c>
      <c r="H104" s="202" t="e">
        <f t="shared" si="23"/>
        <v>#DIV/0!</v>
      </c>
      <c r="I104" s="202" t="e">
        <f t="shared" si="23"/>
        <v>#DIV/0!</v>
      </c>
      <c r="J104" s="202" t="e">
        <f t="shared" si="23"/>
        <v>#DIV/0!</v>
      </c>
      <c r="K104" s="202" t="e">
        <f t="shared" si="23"/>
        <v>#DIV/0!</v>
      </c>
      <c r="L104" s="202" t="e">
        <f t="shared" si="23"/>
        <v>#DIV/0!</v>
      </c>
      <c r="M104" s="202"/>
      <c r="N104" s="202"/>
      <c r="O104" s="202"/>
      <c r="P104" s="202"/>
      <c r="Q104" s="202"/>
      <c r="R104" s="202"/>
    </row>
    <row r="105" spans="4:18" x14ac:dyDescent="0.25">
      <c r="D105" s="1" t="s">
        <v>457</v>
      </c>
      <c r="F105" s="202" t="e">
        <f t="shared" ref="F105:L110" si="24">F45/F$51</f>
        <v>#DIV/0!</v>
      </c>
      <c r="G105" s="202" t="e">
        <f t="shared" si="24"/>
        <v>#DIV/0!</v>
      </c>
      <c r="H105" s="202" t="e">
        <f t="shared" si="24"/>
        <v>#DIV/0!</v>
      </c>
      <c r="I105" s="202" t="e">
        <f t="shared" si="24"/>
        <v>#DIV/0!</v>
      </c>
      <c r="J105" s="202" t="e">
        <f t="shared" si="24"/>
        <v>#DIV/0!</v>
      </c>
      <c r="K105" s="202" t="e">
        <f t="shared" si="24"/>
        <v>#DIV/0!</v>
      </c>
      <c r="L105" s="202" t="e">
        <f t="shared" si="24"/>
        <v>#DIV/0!</v>
      </c>
      <c r="M105" s="202"/>
      <c r="N105" s="202"/>
      <c r="O105" s="202"/>
      <c r="P105" s="202"/>
      <c r="Q105" s="202"/>
      <c r="R105" s="202"/>
    </row>
    <row r="106" spans="4:18" x14ac:dyDescent="0.25">
      <c r="D106" s="1" t="s">
        <v>458</v>
      </c>
      <c r="F106" s="202" t="e">
        <f t="shared" si="24"/>
        <v>#DIV/0!</v>
      </c>
      <c r="G106" s="202" t="e">
        <f t="shared" si="24"/>
        <v>#DIV/0!</v>
      </c>
      <c r="H106" s="202" t="e">
        <f t="shared" si="24"/>
        <v>#DIV/0!</v>
      </c>
      <c r="I106" s="202" t="e">
        <f t="shared" si="24"/>
        <v>#DIV/0!</v>
      </c>
      <c r="J106" s="202" t="e">
        <f t="shared" si="24"/>
        <v>#DIV/0!</v>
      </c>
      <c r="K106" s="202" t="e">
        <f t="shared" si="24"/>
        <v>#DIV/0!</v>
      </c>
      <c r="L106" s="202" t="e">
        <f t="shared" si="24"/>
        <v>#DIV/0!</v>
      </c>
      <c r="M106" s="202"/>
      <c r="N106" s="202"/>
      <c r="O106" s="202"/>
      <c r="P106" s="202"/>
      <c r="Q106" s="202"/>
      <c r="R106" s="202"/>
    </row>
    <row r="107" spans="4:18" x14ac:dyDescent="0.25">
      <c r="D107" s="1" t="s">
        <v>250</v>
      </c>
      <c r="F107" s="202" t="e">
        <f t="shared" si="24"/>
        <v>#DIV/0!</v>
      </c>
      <c r="G107" s="202" t="e">
        <f t="shared" si="24"/>
        <v>#DIV/0!</v>
      </c>
      <c r="H107" s="202" t="e">
        <f t="shared" si="24"/>
        <v>#DIV/0!</v>
      </c>
      <c r="I107" s="202" t="e">
        <f t="shared" si="24"/>
        <v>#DIV/0!</v>
      </c>
      <c r="J107" s="202" t="e">
        <f t="shared" si="24"/>
        <v>#DIV/0!</v>
      </c>
      <c r="K107" s="202" t="e">
        <f t="shared" si="24"/>
        <v>#DIV/0!</v>
      </c>
      <c r="L107" s="202" t="e">
        <f t="shared" si="24"/>
        <v>#DIV/0!</v>
      </c>
      <c r="M107" s="202"/>
      <c r="N107" s="202"/>
      <c r="O107" s="202"/>
      <c r="P107" s="202"/>
      <c r="Q107" s="202"/>
      <c r="R107" s="202"/>
    </row>
    <row r="108" spans="4:18" x14ac:dyDescent="0.25">
      <c r="D108" s="1" t="s">
        <v>251</v>
      </c>
      <c r="F108" s="202" t="e">
        <f t="shared" si="24"/>
        <v>#DIV/0!</v>
      </c>
      <c r="G108" s="202" t="e">
        <f t="shared" si="24"/>
        <v>#DIV/0!</v>
      </c>
      <c r="H108" s="202" t="e">
        <f t="shared" si="24"/>
        <v>#DIV/0!</v>
      </c>
      <c r="I108" s="202" t="e">
        <f t="shared" si="24"/>
        <v>#DIV/0!</v>
      </c>
      <c r="J108" s="202" t="e">
        <f t="shared" si="24"/>
        <v>#DIV/0!</v>
      </c>
      <c r="K108" s="202" t="e">
        <f t="shared" si="24"/>
        <v>#DIV/0!</v>
      </c>
      <c r="L108" s="202" t="e">
        <f t="shared" si="24"/>
        <v>#DIV/0!</v>
      </c>
      <c r="M108" s="202"/>
      <c r="N108" s="202"/>
      <c r="O108" s="202"/>
      <c r="P108" s="202"/>
      <c r="Q108" s="202"/>
      <c r="R108" s="202"/>
    </row>
    <row r="109" spans="4:18" x14ac:dyDescent="0.25">
      <c r="D109" s="1" t="s">
        <v>252</v>
      </c>
      <c r="F109" s="202" t="e">
        <f t="shared" si="24"/>
        <v>#DIV/0!</v>
      </c>
      <c r="G109" s="202" t="e">
        <f t="shared" si="24"/>
        <v>#DIV/0!</v>
      </c>
      <c r="H109" s="202" t="e">
        <f t="shared" si="24"/>
        <v>#DIV/0!</v>
      </c>
      <c r="I109" s="202" t="e">
        <f t="shared" si="24"/>
        <v>#DIV/0!</v>
      </c>
      <c r="J109" s="202" t="e">
        <f t="shared" si="24"/>
        <v>#DIV/0!</v>
      </c>
      <c r="K109" s="202" t="e">
        <f t="shared" si="24"/>
        <v>#DIV/0!</v>
      </c>
      <c r="L109" s="202" t="e">
        <f t="shared" si="24"/>
        <v>#DIV/0!</v>
      </c>
      <c r="M109" s="202"/>
      <c r="N109" s="202"/>
      <c r="O109" s="202"/>
      <c r="P109" s="202"/>
      <c r="Q109" s="202"/>
      <c r="R109" s="202"/>
    </row>
    <row r="110" spans="4:18" x14ac:dyDescent="0.25">
      <c r="D110" s="1" t="s">
        <v>253</v>
      </c>
      <c r="F110" s="202" t="e">
        <f t="shared" si="24"/>
        <v>#DIV/0!</v>
      </c>
      <c r="G110" s="202" t="e">
        <f t="shared" si="24"/>
        <v>#DIV/0!</v>
      </c>
      <c r="H110" s="202" t="e">
        <f t="shared" si="24"/>
        <v>#DIV/0!</v>
      </c>
      <c r="I110" s="202" t="e">
        <f t="shared" si="24"/>
        <v>#DIV/0!</v>
      </c>
      <c r="J110" s="202" t="e">
        <f t="shared" si="24"/>
        <v>#DIV/0!</v>
      </c>
      <c r="K110" s="202" t="e">
        <f t="shared" si="24"/>
        <v>#DIV/0!</v>
      </c>
      <c r="L110" s="202" t="e">
        <f t="shared" si="24"/>
        <v>#DIV/0!</v>
      </c>
      <c r="M110" s="202"/>
      <c r="N110" s="202"/>
      <c r="O110" s="202"/>
      <c r="P110" s="202"/>
      <c r="Q110" s="202"/>
      <c r="R110" s="202"/>
    </row>
    <row r="112" spans="4:18" x14ac:dyDescent="0.25">
      <c r="D112" s="201" t="s">
        <v>472</v>
      </c>
    </row>
    <row r="113" spans="4:18" x14ac:dyDescent="0.25">
      <c r="D113" s="1" t="s">
        <v>254</v>
      </c>
      <c r="F113" s="202" t="e">
        <f>F54/F$61</f>
        <v>#DIV/0!</v>
      </c>
      <c r="G113" s="202" t="e">
        <f t="shared" ref="G113:L113" si="25">G54/G$61</f>
        <v>#DIV/0!</v>
      </c>
      <c r="H113" s="202" t="e">
        <f t="shared" si="25"/>
        <v>#DIV/0!</v>
      </c>
      <c r="I113" s="202" t="e">
        <f t="shared" si="25"/>
        <v>#DIV/0!</v>
      </c>
      <c r="J113" s="202" t="e">
        <f t="shared" si="25"/>
        <v>#DIV/0!</v>
      </c>
      <c r="K113" s="202" t="e">
        <f t="shared" si="25"/>
        <v>#DIV/0!</v>
      </c>
      <c r="L113" s="202" t="e">
        <f t="shared" si="25"/>
        <v>#DIV/0!</v>
      </c>
      <c r="M113" s="202"/>
      <c r="N113" s="202"/>
      <c r="O113" s="202"/>
      <c r="P113" s="202"/>
      <c r="Q113" s="202"/>
      <c r="R113" s="202"/>
    </row>
    <row r="114" spans="4:18" x14ac:dyDescent="0.25">
      <c r="D114" s="1" t="s">
        <v>457</v>
      </c>
      <c r="F114" s="202" t="e">
        <f t="shared" ref="F114:L119" si="26">F55/F$61</f>
        <v>#DIV/0!</v>
      </c>
      <c r="G114" s="202" t="e">
        <f t="shared" si="26"/>
        <v>#DIV/0!</v>
      </c>
      <c r="H114" s="202" t="e">
        <f t="shared" si="26"/>
        <v>#DIV/0!</v>
      </c>
      <c r="I114" s="202" t="e">
        <f t="shared" si="26"/>
        <v>#DIV/0!</v>
      </c>
      <c r="J114" s="202" t="e">
        <f t="shared" si="26"/>
        <v>#DIV/0!</v>
      </c>
      <c r="K114" s="202" t="e">
        <f t="shared" si="26"/>
        <v>#DIV/0!</v>
      </c>
      <c r="L114" s="202" t="e">
        <f t="shared" si="26"/>
        <v>#DIV/0!</v>
      </c>
      <c r="M114" s="202"/>
      <c r="N114" s="202"/>
      <c r="O114" s="202"/>
      <c r="P114" s="202"/>
      <c r="Q114" s="202"/>
      <c r="R114" s="202"/>
    </row>
    <row r="115" spans="4:18" x14ac:dyDescent="0.25">
      <c r="D115" s="1" t="s">
        <v>458</v>
      </c>
      <c r="F115" s="202" t="e">
        <f t="shared" si="26"/>
        <v>#DIV/0!</v>
      </c>
      <c r="G115" s="202" t="e">
        <f t="shared" si="26"/>
        <v>#DIV/0!</v>
      </c>
      <c r="H115" s="202" t="e">
        <f t="shared" si="26"/>
        <v>#DIV/0!</v>
      </c>
      <c r="I115" s="202" t="e">
        <f t="shared" si="26"/>
        <v>#DIV/0!</v>
      </c>
      <c r="J115" s="202" t="e">
        <f t="shared" si="26"/>
        <v>#DIV/0!</v>
      </c>
      <c r="K115" s="202" t="e">
        <f t="shared" si="26"/>
        <v>#DIV/0!</v>
      </c>
      <c r="L115" s="202" t="e">
        <f t="shared" si="26"/>
        <v>#DIV/0!</v>
      </c>
      <c r="M115" s="202"/>
      <c r="N115" s="202"/>
      <c r="O115" s="202"/>
      <c r="P115" s="202"/>
      <c r="Q115" s="202"/>
      <c r="R115" s="202"/>
    </row>
    <row r="116" spans="4:18" x14ac:dyDescent="0.25">
      <c r="D116" s="1" t="s">
        <v>250</v>
      </c>
      <c r="F116" s="202" t="e">
        <f t="shared" si="26"/>
        <v>#DIV/0!</v>
      </c>
      <c r="G116" s="202" t="e">
        <f t="shared" si="26"/>
        <v>#DIV/0!</v>
      </c>
      <c r="H116" s="202" t="e">
        <f t="shared" si="26"/>
        <v>#DIV/0!</v>
      </c>
      <c r="I116" s="202" t="e">
        <f t="shared" si="26"/>
        <v>#DIV/0!</v>
      </c>
      <c r="J116" s="202" t="e">
        <f t="shared" si="26"/>
        <v>#DIV/0!</v>
      </c>
      <c r="K116" s="202" t="e">
        <f t="shared" si="26"/>
        <v>#DIV/0!</v>
      </c>
      <c r="L116" s="202" t="e">
        <f t="shared" si="26"/>
        <v>#DIV/0!</v>
      </c>
      <c r="M116" s="202"/>
      <c r="N116" s="202"/>
      <c r="O116" s="202"/>
      <c r="P116" s="202"/>
      <c r="Q116" s="202"/>
      <c r="R116" s="202"/>
    </row>
    <row r="117" spans="4:18" x14ac:dyDescent="0.25">
      <c r="D117" s="1" t="s">
        <v>251</v>
      </c>
      <c r="F117" s="202" t="e">
        <f t="shared" si="26"/>
        <v>#DIV/0!</v>
      </c>
      <c r="G117" s="202" t="e">
        <f t="shared" si="26"/>
        <v>#DIV/0!</v>
      </c>
      <c r="H117" s="202" t="e">
        <f t="shared" si="26"/>
        <v>#DIV/0!</v>
      </c>
      <c r="I117" s="202" t="e">
        <f t="shared" si="26"/>
        <v>#DIV/0!</v>
      </c>
      <c r="J117" s="202" t="e">
        <f t="shared" si="26"/>
        <v>#DIV/0!</v>
      </c>
      <c r="K117" s="202" t="e">
        <f t="shared" si="26"/>
        <v>#DIV/0!</v>
      </c>
      <c r="L117" s="202" t="e">
        <f t="shared" si="26"/>
        <v>#DIV/0!</v>
      </c>
      <c r="M117" s="202"/>
      <c r="N117" s="202"/>
      <c r="O117" s="202"/>
      <c r="P117" s="202"/>
      <c r="Q117" s="202"/>
      <c r="R117" s="202"/>
    </row>
    <row r="118" spans="4:18" x14ac:dyDescent="0.25">
      <c r="D118" s="1" t="s">
        <v>252</v>
      </c>
      <c r="F118" s="202" t="e">
        <f t="shared" si="26"/>
        <v>#DIV/0!</v>
      </c>
      <c r="G118" s="202" t="e">
        <f t="shared" si="26"/>
        <v>#DIV/0!</v>
      </c>
      <c r="H118" s="202" t="e">
        <f t="shared" si="26"/>
        <v>#DIV/0!</v>
      </c>
      <c r="I118" s="202" t="e">
        <f t="shared" si="26"/>
        <v>#DIV/0!</v>
      </c>
      <c r="J118" s="202" t="e">
        <f t="shared" si="26"/>
        <v>#DIV/0!</v>
      </c>
      <c r="K118" s="202" t="e">
        <f t="shared" si="26"/>
        <v>#DIV/0!</v>
      </c>
      <c r="L118" s="202" t="e">
        <f t="shared" si="26"/>
        <v>#DIV/0!</v>
      </c>
      <c r="M118" s="202"/>
      <c r="N118" s="202"/>
      <c r="O118" s="202"/>
      <c r="P118" s="202"/>
      <c r="Q118" s="202"/>
      <c r="R118" s="202"/>
    </row>
    <row r="119" spans="4:18" x14ac:dyDescent="0.25">
      <c r="D119" s="1" t="s">
        <v>253</v>
      </c>
      <c r="F119" s="202" t="e">
        <f t="shared" si="26"/>
        <v>#DIV/0!</v>
      </c>
      <c r="G119" s="202" t="e">
        <f t="shared" si="26"/>
        <v>#DIV/0!</v>
      </c>
      <c r="H119" s="202" t="e">
        <f t="shared" si="26"/>
        <v>#DIV/0!</v>
      </c>
      <c r="I119" s="202" t="e">
        <f t="shared" si="26"/>
        <v>#DIV/0!</v>
      </c>
      <c r="J119" s="202" t="e">
        <f t="shared" si="26"/>
        <v>#DIV/0!</v>
      </c>
      <c r="K119" s="202" t="e">
        <f t="shared" si="26"/>
        <v>#DIV/0!</v>
      </c>
      <c r="L119" s="202" t="e">
        <f t="shared" si="26"/>
        <v>#DIV/0!</v>
      </c>
      <c r="M119" s="202"/>
      <c r="N119" s="202"/>
      <c r="O119" s="202"/>
      <c r="P119" s="202"/>
      <c r="Q119" s="202"/>
      <c r="R119" s="202"/>
    </row>
    <row r="121" spans="4:18" x14ac:dyDescent="0.25">
      <c r="D121" s="201" t="s">
        <v>473</v>
      </c>
    </row>
    <row r="122" spans="4:18" x14ac:dyDescent="0.25">
      <c r="D122" s="1" t="s">
        <v>254</v>
      </c>
      <c r="F122" s="202" t="e">
        <f>F64/F$71</f>
        <v>#DIV/0!</v>
      </c>
      <c r="G122" s="202" t="e">
        <f t="shared" ref="G122:L122" si="27">G64/G$71</f>
        <v>#DIV/0!</v>
      </c>
      <c r="H122" s="202" t="e">
        <f t="shared" si="27"/>
        <v>#DIV/0!</v>
      </c>
      <c r="I122" s="202" t="e">
        <f t="shared" si="27"/>
        <v>#DIV/0!</v>
      </c>
      <c r="J122" s="202" t="e">
        <f t="shared" si="27"/>
        <v>#DIV/0!</v>
      </c>
      <c r="K122" s="202" t="e">
        <f t="shared" si="27"/>
        <v>#DIV/0!</v>
      </c>
      <c r="L122" s="202" t="e">
        <f t="shared" si="27"/>
        <v>#DIV/0!</v>
      </c>
      <c r="M122" s="202"/>
      <c r="N122" s="202"/>
      <c r="O122" s="202"/>
      <c r="P122" s="202"/>
      <c r="Q122" s="202"/>
      <c r="R122" s="202"/>
    </row>
    <row r="123" spans="4:18" x14ac:dyDescent="0.25">
      <c r="D123" s="1" t="s">
        <v>457</v>
      </c>
      <c r="F123" s="202" t="e">
        <f t="shared" ref="F123:L128" si="28">F65/F$71</f>
        <v>#DIV/0!</v>
      </c>
      <c r="G123" s="202" t="e">
        <f t="shared" si="28"/>
        <v>#DIV/0!</v>
      </c>
      <c r="H123" s="202" t="e">
        <f t="shared" si="28"/>
        <v>#DIV/0!</v>
      </c>
      <c r="I123" s="202" t="e">
        <f t="shared" si="28"/>
        <v>#DIV/0!</v>
      </c>
      <c r="J123" s="202" t="e">
        <f t="shared" si="28"/>
        <v>#DIV/0!</v>
      </c>
      <c r="K123" s="202" t="e">
        <f t="shared" si="28"/>
        <v>#DIV/0!</v>
      </c>
      <c r="L123" s="202" t="e">
        <f t="shared" si="28"/>
        <v>#DIV/0!</v>
      </c>
      <c r="M123" s="202"/>
      <c r="N123" s="202"/>
      <c r="O123" s="202"/>
      <c r="P123" s="202"/>
      <c r="Q123" s="202"/>
      <c r="R123" s="202"/>
    </row>
    <row r="124" spans="4:18" x14ac:dyDescent="0.25">
      <c r="D124" s="1" t="s">
        <v>458</v>
      </c>
      <c r="F124" s="202" t="e">
        <f t="shared" si="28"/>
        <v>#DIV/0!</v>
      </c>
      <c r="G124" s="202" t="e">
        <f t="shared" si="28"/>
        <v>#DIV/0!</v>
      </c>
      <c r="H124" s="202" t="e">
        <f t="shared" si="28"/>
        <v>#DIV/0!</v>
      </c>
      <c r="I124" s="202" t="e">
        <f t="shared" si="28"/>
        <v>#DIV/0!</v>
      </c>
      <c r="J124" s="202" t="e">
        <f t="shared" si="28"/>
        <v>#DIV/0!</v>
      </c>
      <c r="K124" s="202" t="e">
        <f t="shared" si="28"/>
        <v>#DIV/0!</v>
      </c>
      <c r="L124" s="202" t="e">
        <f t="shared" si="28"/>
        <v>#DIV/0!</v>
      </c>
      <c r="M124" s="202"/>
      <c r="N124" s="202"/>
      <c r="O124" s="202"/>
      <c r="P124" s="202"/>
      <c r="Q124" s="202"/>
      <c r="R124" s="202"/>
    </row>
    <row r="125" spans="4:18" x14ac:dyDescent="0.25">
      <c r="D125" s="1" t="s">
        <v>250</v>
      </c>
      <c r="F125" s="202" t="e">
        <f t="shared" si="28"/>
        <v>#DIV/0!</v>
      </c>
      <c r="G125" s="202" t="e">
        <f t="shared" si="28"/>
        <v>#DIV/0!</v>
      </c>
      <c r="H125" s="202" t="e">
        <f t="shared" si="28"/>
        <v>#DIV/0!</v>
      </c>
      <c r="I125" s="202" t="e">
        <f t="shared" si="28"/>
        <v>#DIV/0!</v>
      </c>
      <c r="J125" s="202" t="e">
        <f t="shared" si="28"/>
        <v>#DIV/0!</v>
      </c>
      <c r="K125" s="202" t="e">
        <f t="shared" si="28"/>
        <v>#DIV/0!</v>
      </c>
      <c r="L125" s="202" t="e">
        <f t="shared" si="28"/>
        <v>#DIV/0!</v>
      </c>
      <c r="M125" s="202"/>
      <c r="N125" s="202"/>
      <c r="O125" s="202"/>
      <c r="P125" s="202"/>
      <c r="Q125" s="202"/>
      <c r="R125" s="202"/>
    </row>
    <row r="126" spans="4:18" x14ac:dyDescent="0.25">
      <c r="D126" s="1" t="s">
        <v>251</v>
      </c>
      <c r="F126" s="202" t="e">
        <f t="shared" si="28"/>
        <v>#DIV/0!</v>
      </c>
      <c r="G126" s="202" t="e">
        <f t="shared" si="28"/>
        <v>#DIV/0!</v>
      </c>
      <c r="H126" s="202" t="e">
        <f t="shared" si="28"/>
        <v>#DIV/0!</v>
      </c>
      <c r="I126" s="202" t="e">
        <f t="shared" si="28"/>
        <v>#DIV/0!</v>
      </c>
      <c r="J126" s="202" t="e">
        <f t="shared" si="28"/>
        <v>#DIV/0!</v>
      </c>
      <c r="K126" s="202" t="e">
        <f t="shared" si="28"/>
        <v>#DIV/0!</v>
      </c>
      <c r="L126" s="202" t="e">
        <f t="shared" si="28"/>
        <v>#DIV/0!</v>
      </c>
      <c r="M126" s="202"/>
      <c r="N126" s="202"/>
      <c r="O126" s="202"/>
      <c r="P126" s="202"/>
      <c r="Q126" s="202"/>
      <c r="R126" s="202"/>
    </row>
    <row r="127" spans="4:18" x14ac:dyDescent="0.25">
      <c r="D127" s="1" t="s">
        <v>252</v>
      </c>
      <c r="F127" s="202" t="e">
        <f t="shared" si="28"/>
        <v>#DIV/0!</v>
      </c>
      <c r="G127" s="202" t="e">
        <f t="shared" si="28"/>
        <v>#DIV/0!</v>
      </c>
      <c r="H127" s="202" t="e">
        <f t="shared" si="28"/>
        <v>#DIV/0!</v>
      </c>
      <c r="I127" s="202" t="e">
        <f t="shared" si="28"/>
        <v>#DIV/0!</v>
      </c>
      <c r="J127" s="202" t="e">
        <f t="shared" si="28"/>
        <v>#DIV/0!</v>
      </c>
      <c r="K127" s="202" t="e">
        <f t="shared" si="28"/>
        <v>#DIV/0!</v>
      </c>
      <c r="L127" s="202" t="e">
        <f t="shared" si="28"/>
        <v>#DIV/0!</v>
      </c>
      <c r="M127" s="202"/>
      <c r="N127" s="202"/>
      <c r="O127" s="202"/>
      <c r="P127" s="202"/>
      <c r="Q127" s="202"/>
      <c r="R127" s="202"/>
    </row>
    <row r="128" spans="4:18" x14ac:dyDescent="0.25">
      <c r="D128" s="1" t="s">
        <v>253</v>
      </c>
      <c r="F128" s="202" t="e">
        <f t="shared" si="28"/>
        <v>#DIV/0!</v>
      </c>
      <c r="G128" s="202" t="e">
        <f t="shared" si="28"/>
        <v>#DIV/0!</v>
      </c>
      <c r="H128" s="202" t="e">
        <f t="shared" si="28"/>
        <v>#DIV/0!</v>
      </c>
      <c r="I128" s="202" t="e">
        <f t="shared" si="28"/>
        <v>#DIV/0!</v>
      </c>
      <c r="J128" s="202" t="e">
        <f t="shared" si="28"/>
        <v>#DIV/0!</v>
      </c>
      <c r="K128" s="202" t="e">
        <f t="shared" si="28"/>
        <v>#DIV/0!</v>
      </c>
      <c r="L128" s="202" t="e">
        <f t="shared" si="28"/>
        <v>#DIV/0!</v>
      </c>
      <c r="M128" s="202"/>
      <c r="N128" s="202"/>
      <c r="O128" s="202"/>
      <c r="P128" s="202"/>
      <c r="Q128" s="202"/>
      <c r="R128" s="202"/>
    </row>
    <row r="130" spans="4:18" x14ac:dyDescent="0.25">
      <c r="D130" s="201" t="s">
        <v>438</v>
      </c>
      <c r="F130" s="202" t="str">
        <f ca="1">DISPUTESDURN_Total!F130</f>
        <v>$F$27</v>
      </c>
      <c r="G130" s="202" t="str">
        <f ca="1">DISPUTESDURN_Total!G130</f>
        <v>$G$27</v>
      </c>
      <c r="H130" s="202" t="str">
        <f ca="1">DISPUTESDURN_Total!H130</f>
        <v>$H$27</v>
      </c>
      <c r="I130" s="202" t="str">
        <f ca="1">DISPUTESDURN_Total!I130</f>
        <v>$I$27</v>
      </c>
      <c r="J130" s="202" t="str">
        <f ca="1">DISPUTESDURN_Total!J130</f>
        <v>$J$27</v>
      </c>
      <c r="K130" s="202" t="str">
        <f ca="1">DISPUTESDURN_Total!K130</f>
        <v>$K$27</v>
      </c>
      <c r="L130" s="202" t="str">
        <f ca="1">DISPUTESDURN_Total!L130</f>
        <v>$L$27</v>
      </c>
      <c r="M130" s="202"/>
      <c r="N130" s="202"/>
      <c r="O130" s="202"/>
      <c r="P130" s="202"/>
      <c r="Q130" s="202"/>
      <c r="R130" s="202"/>
    </row>
    <row r="131" spans="4:18" x14ac:dyDescent="0.25">
      <c r="D131" s="1" t="s">
        <v>474</v>
      </c>
      <c r="F131" s="210">
        <f ca="1">INDIRECT($A$4&amp;"!"&amp;F130)</f>
        <v>0</v>
      </c>
      <c r="G131" s="210">
        <f t="shared" ref="G131:L131" ca="1" si="29">INDIRECT($A$4&amp;"!"&amp;G130)</f>
        <v>0</v>
      </c>
      <c r="H131" s="210">
        <f t="shared" ca="1" si="29"/>
        <v>0</v>
      </c>
      <c r="I131" s="210">
        <f t="shared" ca="1" si="29"/>
        <v>0</v>
      </c>
      <c r="J131" s="210">
        <f t="shared" ca="1" si="29"/>
        <v>0</v>
      </c>
      <c r="K131" s="210">
        <f t="shared" ca="1" si="29"/>
        <v>0</v>
      </c>
      <c r="L131" s="210">
        <f t="shared" ca="1" si="29"/>
        <v>0</v>
      </c>
      <c r="M131" s="210"/>
      <c r="N131" s="210"/>
      <c r="O131" s="210"/>
      <c r="P131" s="210"/>
      <c r="Q131" s="210"/>
      <c r="R131" s="210"/>
    </row>
    <row r="132" spans="4:18" x14ac:dyDescent="0.25">
      <c r="D132" s="1" t="s">
        <v>467</v>
      </c>
      <c r="F132" s="207" t="e">
        <f t="shared" ref="F132:L132" ca="1" si="30">2*(F20+F30+F40)/(F20+F30+F40+F131)-1</f>
        <v>#DIV/0!</v>
      </c>
      <c r="G132" s="207" t="e">
        <f t="shared" ca="1" si="30"/>
        <v>#DIV/0!</v>
      </c>
      <c r="H132" s="207" t="e">
        <f t="shared" ca="1" si="30"/>
        <v>#DIV/0!</v>
      </c>
      <c r="I132" s="207" t="e">
        <f t="shared" ca="1" si="30"/>
        <v>#DIV/0!</v>
      </c>
      <c r="J132" s="207" t="e">
        <f t="shared" ca="1" si="30"/>
        <v>#DIV/0!</v>
      </c>
      <c r="K132" s="207" t="e">
        <f t="shared" ca="1" si="30"/>
        <v>#DIV/0!</v>
      </c>
      <c r="L132" s="207" t="e">
        <f t="shared" ca="1" si="30"/>
        <v>#DIV/0!</v>
      </c>
      <c r="M132" s="207"/>
      <c r="N132" s="207"/>
      <c r="O132" s="207"/>
      <c r="P132" s="207"/>
      <c r="Q132" s="207"/>
      <c r="R132" s="207"/>
    </row>
    <row r="133" spans="4:18" x14ac:dyDescent="0.25">
      <c r="F133" s="207" t="str">
        <f ca="1">DISPUTESDURN_Total!F133</f>
        <v>$F$55</v>
      </c>
      <c r="G133" s="207" t="str">
        <f ca="1">DISPUTESDURN_Total!G133</f>
        <v>$G$55</v>
      </c>
      <c r="H133" s="207" t="str">
        <f ca="1">DISPUTESDURN_Total!H133</f>
        <v>$H$55</v>
      </c>
      <c r="I133" s="207" t="str">
        <f ca="1">DISPUTESDURN_Total!I133</f>
        <v>$I$55</v>
      </c>
      <c r="J133" s="207" t="str">
        <f ca="1">DISPUTESDURN_Total!J133</f>
        <v>$J$55</v>
      </c>
      <c r="K133" s="207" t="str">
        <f ca="1">DISPUTESDURN_Total!K133</f>
        <v>$K$55</v>
      </c>
      <c r="L133" s="207" t="str">
        <f ca="1">DISPUTESDURN_Total!L133</f>
        <v>$L$55</v>
      </c>
      <c r="M133" s="207"/>
      <c r="N133" s="207"/>
      <c r="O133" s="207"/>
      <c r="P133" s="207"/>
      <c r="Q133" s="207"/>
      <c r="R133" s="207"/>
    </row>
    <row r="134" spans="4:18" x14ac:dyDescent="0.25">
      <c r="D134" s="1" t="s">
        <v>475</v>
      </c>
      <c r="F134" s="210">
        <f ca="1">INDIRECT($A$4&amp;"!"&amp;F133)</f>
        <v>0</v>
      </c>
      <c r="G134" s="210">
        <f t="shared" ref="G134:L134" ca="1" si="31">INDIRECT($A$4&amp;"!"&amp;G133)</f>
        <v>0</v>
      </c>
      <c r="H134" s="210">
        <f t="shared" ca="1" si="31"/>
        <v>0</v>
      </c>
      <c r="I134" s="210">
        <f t="shared" ca="1" si="31"/>
        <v>0</v>
      </c>
      <c r="J134" s="210">
        <f t="shared" ca="1" si="31"/>
        <v>0</v>
      </c>
      <c r="K134" s="210">
        <f t="shared" ca="1" si="31"/>
        <v>0</v>
      </c>
      <c r="L134" s="210">
        <f t="shared" ca="1" si="31"/>
        <v>0</v>
      </c>
      <c r="M134" s="210"/>
      <c r="N134" s="210"/>
      <c r="O134" s="210"/>
      <c r="P134" s="210"/>
      <c r="Q134" s="210"/>
      <c r="R134" s="210"/>
    </row>
    <row r="135" spans="4:18" x14ac:dyDescent="0.25">
      <c r="D135" s="1" t="s">
        <v>468</v>
      </c>
      <c r="F135" s="207" t="e">
        <f ca="1">2*(F51+F61+F71)/(F51+F61+F71+F134)-1</f>
        <v>#DIV/0!</v>
      </c>
      <c r="G135" s="207" t="e">
        <f t="shared" ref="G135:L135" ca="1" si="32">2*(G51+G61+G71)/(G51+G61+G71+G134)-1</f>
        <v>#DIV/0!</v>
      </c>
      <c r="H135" s="207" t="e">
        <f t="shared" ca="1" si="32"/>
        <v>#DIV/0!</v>
      </c>
      <c r="I135" s="207" t="e">
        <f t="shared" ca="1" si="32"/>
        <v>#DIV/0!</v>
      </c>
      <c r="J135" s="207" t="e">
        <f t="shared" ca="1" si="32"/>
        <v>#DIV/0!</v>
      </c>
      <c r="K135" s="207" t="e">
        <f t="shared" ca="1" si="32"/>
        <v>#DIV/0!</v>
      </c>
      <c r="L135" s="207" t="e">
        <f t="shared" ca="1" si="32"/>
        <v>#DIV/0!</v>
      </c>
      <c r="M135" s="207"/>
      <c r="N135" s="207"/>
      <c r="O135" s="207"/>
      <c r="P135" s="207"/>
      <c r="Q135" s="207"/>
      <c r="R135" s="207"/>
    </row>
  </sheetData>
  <sheetProtection algorithmName="SHA-256" hashValue="/YKiWLBJXudRFkQsLsYHJDQW8XiATomp/e5azeyA6/0=" saltValue="X1tXT/ANX5Z+irShC3ZZww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1973" priority="831" stopIfTrue="1">
      <formula>LEN(TRIM($F$13))=0</formula>
    </cfRule>
  </conditionalFormatting>
  <conditionalFormatting sqref="G13">
    <cfRule type="expression" dxfId="1972" priority="832" stopIfTrue="1">
      <formula>LEN(TRIM($G$13))=0</formula>
    </cfRule>
  </conditionalFormatting>
  <conditionalFormatting sqref="H13">
    <cfRule type="expression" dxfId="1971" priority="833" stopIfTrue="1">
      <formula>LEN(TRIM($H$13))=0</formula>
    </cfRule>
  </conditionalFormatting>
  <conditionalFormatting sqref="I13">
    <cfRule type="expression" dxfId="1970" priority="834" stopIfTrue="1">
      <formula>LEN(TRIM($I$13))=0</formula>
    </cfRule>
  </conditionalFormatting>
  <conditionalFormatting sqref="J13">
    <cfRule type="expression" dxfId="1969" priority="835" stopIfTrue="1">
      <formula>LEN(TRIM($J$13))=0</formula>
    </cfRule>
  </conditionalFormatting>
  <conditionalFormatting sqref="K13">
    <cfRule type="expression" dxfId="1968" priority="836" stopIfTrue="1">
      <formula>LEN(TRIM($K$13))=0</formula>
    </cfRule>
  </conditionalFormatting>
  <conditionalFormatting sqref="L13">
    <cfRule type="expression" dxfId="1967" priority="837" stopIfTrue="1">
      <formula>LEN(TRIM($L$13))=0</formula>
    </cfRule>
  </conditionalFormatting>
  <conditionalFormatting sqref="F14">
    <cfRule type="expression" dxfId="1966" priority="838" stopIfTrue="1">
      <formula>LEN(TRIM($F$14))=0</formula>
    </cfRule>
  </conditionalFormatting>
  <conditionalFormatting sqref="G14">
    <cfRule type="expression" dxfId="1965" priority="839" stopIfTrue="1">
      <formula>LEN(TRIM($G$14))=0</formula>
    </cfRule>
  </conditionalFormatting>
  <conditionalFormatting sqref="H14">
    <cfRule type="expression" dxfId="1964" priority="840" stopIfTrue="1">
      <formula>LEN(TRIM($H$14))=0</formula>
    </cfRule>
  </conditionalFormatting>
  <conditionalFormatting sqref="I14">
    <cfRule type="expression" dxfId="1963" priority="841" stopIfTrue="1">
      <formula>LEN(TRIM($I$14))=0</formula>
    </cfRule>
  </conditionalFormatting>
  <conditionalFormatting sqref="J14">
    <cfRule type="expression" dxfId="1962" priority="842" stopIfTrue="1">
      <formula>LEN(TRIM($J$14))=0</formula>
    </cfRule>
  </conditionalFormatting>
  <conditionalFormatting sqref="K14">
    <cfRule type="expression" dxfId="1961" priority="843" stopIfTrue="1">
      <formula>LEN(TRIM($K$14))=0</formula>
    </cfRule>
  </conditionalFormatting>
  <conditionalFormatting sqref="L14">
    <cfRule type="expression" dxfId="1960" priority="844" stopIfTrue="1">
      <formula>LEN(TRIM($L$14))=0</formula>
    </cfRule>
  </conditionalFormatting>
  <conditionalFormatting sqref="F15">
    <cfRule type="expression" dxfId="1959" priority="845" stopIfTrue="1">
      <formula>LEN(TRIM($F$15))=0</formula>
    </cfRule>
  </conditionalFormatting>
  <conditionalFormatting sqref="G15">
    <cfRule type="expression" dxfId="1958" priority="846" stopIfTrue="1">
      <formula>LEN(TRIM($G$15))=0</formula>
    </cfRule>
  </conditionalFormatting>
  <conditionalFormatting sqref="H15">
    <cfRule type="expression" dxfId="1957" priority="847" stopIfTrue="1">
      <formula>LEN(TRIM($H$15))=0</formula>
    </cfRule>
  </conditionalFormatting>
  <conditionalFormatting sqref="I15">
    <cfRule type="expression" dxfId="1956" priority="848" stopIfTrue="1">
      <formula>LEN(TRIM($I$15))=0</formula>
    </cfRule>
  </conditionalFormatting>
  <conditionalFormatting sqref="J15">
    <cfRule type="expression" dxfId="1955" priority="849" stopIfTrue="1">
      <formula>LEN(TRIM($J$15))=0</formula>
    </cfRule>
  </conditionalFormatting>
  <conditionalFormatting sqref="K15">
    <cfRule type="expression" dxfId="1954" priority="850" stopIfTrue="1">
      <formula>LEN(TRIM($K$15))=0</formula>
    </cfRule>
  </conditionalFormatting>
  <conditionalFormatting sqref="L15">
    <cfRule type="expression" dxfId="1953" priority="851" stopIfTrue="1">
      <formula>LEN(TRIM($L$15))=0</formula>
    </cfRule>
  </conditionalFormatting>
  <conditionalFormatting sqref="F16">
    <cfRule type="expression" dxfId="1952" priority="852" stopIfTrue="1">
      <formula>LEN(TRIM($F$16))=0</formula>
    </cfRule>
  </conditionalFormatting>
  <conditionalFormatting sqref="G16">
    <cfRule type="expression" dxfId="1951" priority="853" stopIfTrue="1">
      <formula>LEN(TRIM($G$16))=0</formula>
    </cfRule>
  </conditionalFormatting>
  <conditionalFormatting sqref="H16">
    <cfRule type="expression" dxfId="1950" priority="854" stopIfTrue="1">
      <formula>LEN(TRIM($H$16))=0</formula>
    </cfRule>
  </conditionalFormatting>
  <conditionalFormatting sqref="I16">
    <cfRule type="expression" dxfId="1949" priority="855" stopIfTrue="1">
      <formula>LEN(TRIM($I$16))=0</formula>
    </cfRule>
  </conditionalFormatting>
  <conditionalFormatting sqref="J16">
    <cfRule type="expression" dxfId="1948" priority="856" stopIfTrue="1">
      <formula>LEN(TRIM($J$16))=0</formula>
    </cfRule>
  </conditionalFormatting>
  <conditionalFormatting sqref="K16">
    <cfRule type="expression" dxfId="1947" priority="857" stopIfTrue="1">
      <formula>LEN(TRIM($K$16))=0</formula>
    </cfRule>
  </conditionalFormatting>
  <conditionalFormatting sqref="L16">
    <cfRule type="expression" dxfId="1946" priority="858" stopIfTrue="1">
      <formula>LEN(TRIM($L$16))=0</formula>
    </cfRule>
  </conditionalFormatting>
  <conditionalFormatting sqref="F17">
    <cfRule type="expression" dxfId="1945" priority="859" stopIfTrue="1">
      <formula>LEN(TRIM($F$17))=0</formula>
    </cfRule>
  </conditionalFormatting>
  <conditionalFormatting sqref="G17">
    <cfRule type="expression" dxfId="1944" priority="860" stopIfTrue="1">
      <formula>LEN(TRIM($G$17))=0</formula>
    </cfRule>
  </conditionalFormatting>
  <conditionalFormatting sqref="H17">
    <cfRule type="expression" dxfId="1943" priority="861" stopIfTrue="1">
      <formula>LEN(TRIM($H$17))=0</formula>
    </cfRule>
  </conditionalFormatting>
  <conditionalFormatting sqref="I17">
    <cfRule type="expression" dxfId="1942" priority="862" stopIfTrue="1">
      <formula>LEN(TRIM($I$17))=0</formula>
    </cfRule>
  </conditionalFormatting>
  <conditionalFormatting sqref="J17">
    <cfRule type="expression" dxfId="1941" priority="863" stopIfTrue="1">
      <formula>LEN(TRIM($J$17))=0</formula>
    </cfRule>
  </conditionalFormatting>
  <conditionalFormatting sqref="K17">
    <cfRule type="expression" dxfId="1940" priority="864" stopIfTrue="1">
      <formula>LEN(TRIM($K$17))=0</formula>
    </cfRule>
  </conditionalFormatting>
  <conditionalFormatting sqref="L17">
    <cfRule type="expression" dxfId="1939" priority="865" stopIfTrue="1">
      <formula>LEN(TRIM($L$17))=0</formula>
    </cfRule>
  </conditionalFormatting>
  <conditionalFormatting sqref="F18">
    <cfRule type="expression" dxfId="1938" priority="866" stopIfTrue="1">
      <formula>LEN(TRIM($F$18))=0</formula>
    </cfRule>
  </conditionalFormatting>
  <conditionalFormatting sqref="G18">
    <cfRule type="expression" dxfId="1937" priority="867" stopIfTrue="1">
      <formula>LEN(TRIM($G$18))=0</formula>
    </cfRule>
  </conditionalFormatting>
  <conditionalFormatting sqref="H18">
    <cfRule type="expression" dxfId="1936" priority="868" stopIfTrue="1">
      <formula>LEN(TRIM($H$18))=0</formula>
    </cfRule>
  </conditionalFormatting>
  <conditionalFormatting sqref="I18">
    <cfRule type="expression" dxfId="1935" priority="869" stopIfTrue="1">
      <formula>LEN(TRIM($I$18))=0</formula>
    </cfRule>
  </conditionalFormatting>
  <conditionalFormatting sqref="J18">
    <cfRule type="expression" dxfId="1934" priority="870" stopIfTrue="1">
      <formula>LEN(TRIM($J$18))=0</formula>
    </cfRule>
  </conditionalFormatting>
  <conditionalFormatting sqref="K18">
    <cfRule type="expression" dxfId="1933" priority="871" stopIfTrue="1">
      <formula>LEN(TRIM($K$18))=0</formula>
    </cfRule>
  </conditionalFormatting>
  <conditionalFormatting sqref="L18">
    <cfRule type="expression" dxfId="1932" priority="872" stopIfTrue="1">
      <formula>LEN(TRIM($L$18))=0</formula>
    </cfRule>
  </conditionalFormatting>
  <conditionalFormatting sqref="F19">
    <cfRule type="expression" dxfId="1931" priority="873" stopIfTrue="1">
      <formula>LEN(TRIM($F$19))=0</formula>
    </cfRule>
  </conditionalFormatting>
  <conditionalFormatting sqref="G19">
    <cfRule type="expression" dxfId="1930" priority="874" stopIfTrue="1">
      <formula>LEN(TRIM($G$19))=0</formula>
    </cfRule>
  </conditionalFormatting>
  <conditionalFormatting sqref="H19">
    <cfRule type="expression" dxfId="1929" priority="875" stopIfTrue="1">
      <formula>LEN(TRIM($H$19))=0</formula>
    </cfRule>
  </conditionalFormatting>
  <conditionalFormatting sqref="I19">
    <cfRule type="expression" dxfId="1928" priority="876" stopIfTrue="1">
      <formula>LEN(TRIM($I$19))=0</formula>
    </cfRule>
  </conditionalFormatting>
  <conditionalFormatting sqref="J19">
    <cfRule type="expression" dxfId="1927" priority="877" stopIfTrue="1">
      <formula>LEN(TRIM($J$19))=0</formula>
    </cfRule>
  </conditionalFormatting>
  <conditionalFormatting sqref="K19">
    <cfRule type="expression" dxfId="1926" priority="878" stopIfTrue="1">
      <formula>LEN(TRIM($K$19))=0</formula>
    </cfRule>
  </conditionalFormatting>
  <conditionalFormatting sqref="L19">
    <cfRule type="expression" dxfId="1925" priority="879" stopIfTrue="1">
      <formula>LEN(TRIM($L$19))=0</formula>
    </cfRule>
  </conditionalFormatting>
  <conditionalFormatting sqref="F23">
    <cfRule type="expression" dxfId="1924" priority="880" stopIfTrue="1">
      <formula>LEN(TRIM($F$23))=0</formula>
    </cfRule>
  </conditionalFormatting>
  <conditionalFormatting sqref="G23">
    <cfRule type="expression" dxfId="1923" priority="881" stopIfTrue="1">
      <formula>LEN(TRIM($G$23))=0</formula>
    </cfRule>
  </conditionalFormatting>
  <conditionalFormatting sqref="H23">
    <cfRule type="expression" dxfId="1922" priority="882" stopIfTrue="1">
      <formula>LEN(TRIM($H$23))=0</formula>
    </cfRule>
  </conditionalFormatting>
  <conditionalFormatting sqref="I23">
    <cfRule type="expression" dxfId="1921" priority="883" stopIfTrue="1">
      <formula>LEN(TRIM($I$23))=0</formula>
    </cfRule>
  </conditionalFormatting>
  <conditionalFormatting sqref="J23">
    <cfRule type="expression" dxfId="1920" priority="884" stopIfTrue="1">
      <formula>LEN(TRIM($J$23))=0</formula>
    </cfRule>
  </conditionalFormatting>
  <conditionalFormatting sqref="K23">
    <cfRule type="expression" dxfId="1919" priority="885" stopIfTrue="1">
      <formula>LEN(TRIM($K$23))=0</formula>
    </cfRule>
  </conditionalFormatting>
  <conditionalFormatting sqref="L23">
    <cfRule type="expression" dxfId="1918" priority="886" stopIfTrue="1">
      <formula>LEN(TRIM($L$23))=0</formula>
    </cfRule>
  </conditionalFormatting>
  <conditionalFormatting sqref="F24">
    <cfRule type="expression" dxfId="1917" priority="887" stopIfTrue="1">
      <formula>LEN(TRIM($F$24))=0</formula>
    </cfRule>
  </conditionalFormatting>
  <conditionalFormatting sqref="G24">
    <cfRule type="expression" dxfId="1916" priority="888" stopIfTrue="1">
      <formula>LEN(TRIM($G$24))=0</formula>
    </cfRule>
  </conditionalFormatting>
  <conditionalFormatting sqref="H24">
    <cfRule type="expression" dxfId="1915" priority="889" stopIfTrue="1">
      <formula>LEN(TRIM($H$24))=0</formula>
    </cfRule>
  </conditionalFormatting>
  <conditionalFormatting sqref="I24">
    <cfRule type="expression" dxfId="1914" priority="890" stopIfTrue="1">
      <formula>LEN(TRIM($I$24))=0</formula>
    </cfRule>
  </conditionalFormatting>
  <conditionalFormatting sqref="J24">
    <cfRule type="expression" dxfId="1913" priority="891" stopIfTrue="1">
      <formula>LEN(TRIM($J$24))=0</formula>
    </cfRule>
  </conditionalFormatting>
  <conditionalFormatting sqref="K24">
    <cfRule type="expression" dxfId="1912" priority="892" stopIfTrue="1">
      <formula>LEN(TRIM($K$24))=0</formula>
    </cfRule>
  </conditionalFormatting>
  <conditionalFormatting sqref="L24">
    <cfRule type="expression" dxfId="1911" priority="893" stopIfTrue="1">
      <formula>LEN(TRIM($L$24))=0</formula>
    </cfRule>
  </conditionalFormatting>
  <conditionalFormatting sqref="F25">
    <cfRule type="expression" dxfId="1910" priority="894" stopIfTrue="1">
      <formula>LEN(TRIM($F$25))=0</formula>
    </cfRule>
  </conditionalFormatting>
  <conditionalFormatting sqref="G25">
    <cfRule type="expression" dxfId="1909" priority="895" stopIfTrue="1">
      <formula>LEN(TRIM($G$25))=0</formula>
    </cfRule>
  </conditionalFormatting>
  <conditionalFormatting sqref="H25">
    <cfRule type="expression" dxfId="1908" priority="896" stopIfTrue="1">
      <formula>LEN(TRIM($H$25))=0</formula>
    </cfRule>
  </conditionalFormatting>
  <conditionalFormatting sqref="I25">
    <cfRule type="expression" dxfId="1907" priority="897" stopIfTrue="1">
      <formula>LEN(TRIM($I$25))=0</formula>
    </cfRule>
  </conditionalFormatting>
  <conditionalFormatting sqref="J25">
    <cfRule type="expression" dxfId="1906" priority="898" stopIfTrue="1">
      <formula>LEN(TRIM($J$25))=0</formula>
    </cfRule>
  </conditionalFormatting>
  <conditionalFormatting sqref="K25">
    <cfRule type="expression" dxfId="1905" priority="899" stopIfTrue="1">
      <formula>LEN(TRIM($K$25))=0</formula>
    </cfRule>
  </conditionalFormatting>
  <conditionalFormatting sqref="L25">
    <cfRule type="expression" dxfId="1904" priority="900" stopIfTrue="1">
      <formula>LEN(TRIM($L$25))=0</formula>
    </cfRule>
  </conditionalFormatting>
  <conditionalFormatting sqref="F26">
    <cfRule type="expression" dxfId="1903" priority="901" stopIfTrue="1">
      <formula>LEN(TRIM($F$26))=0</formula>
    </cfRule>
  </conditionalFormatting>
  <conditionalFormatting sqref="G26">
    <cfRule type="expression" dxfId="1902" priority="902" stopIfTrue="1">
      <formula>LEN(TRIM($G$26))=0</formula>
    </cfRule>
  </conditionalFormatting>
  <conditionalFormatting sqref="H26">
    <cfRule type="expression" dxfId="1901" priority="903" stopIfTrue="1">
      <formula>LEN(TRIM($H$26))=0</formula>
    </cfRule>
  </conditionalFormatting>
  <conditionalFormatting sqref="I26">
    <cfRule type="expression" dxfId="1900" priority="904" stopIfTrue="1">
      <formula>LEN(TRIM($I$26))=0</formula>
    </cfRule>
  </conditionalFormatting>
  <conditionalFormatting sqref="J26">
    <cfRule type="expression" dxfId="1899" priority="905" stopIfTrue="1">
      <formula>LEN(TRIM($J$26))=0</formula>
    </cfRule>
  </conditionalFormatting>
  <conditionalFormatting sqref="K26">
    <cfRule type="expression" dxfId="1898" priority="906" stopIfTrue="1">
      <formula>LEN(TRIM($K$26))=0</formula>
    </cfRule>
  </conditionalFormatting>
  <conditionalFormatting sqref="L26">
    <cfRule type="expression" dxfId="1897" priority="907" stopIfTrue="1">
      <formula>LEN(TRIM($L$26))=0</formula>
    </cfRule>
  </conditionalFormatting>
  <conditionalFormatting sqref="F27">
    <cfRule type="expression" dxfId="1896" priority="908" stopIfTrue="1">
      <formula>LEN(TRIM($F$27))=0</formula>
    </cfRule>
  </conditionalFormatting>
  <conditionalFormatting sqref="G27">
    <cfRule type="expression" dxfId="1895" priority="909" stopIfTrue="1">
      <formula>LEN(TRIM($G$27))=0</formula>
    </cfRule>
  </conditionalFormatting>
  <conditionalFormatting sqref="H27">
    <cfRule type="expression" dxfId="1894" priority="910" stopIfTrue="1">
      <formula>LEN(TRIM($H$27))=0</formula>
    </cfRule>
  </conditionalFormatting>
  <conditionalFormatting sqref="I27">
    <cfRule type="expression" dxfId="1893" priority="911" stopIfTrue="1">
      <formula>LEN(TRIM($I$27))=0</formula>
    </cfRule>
  </conditionalFormatting>
  <conditionalFormatting sqref="J27">
    <cfRule type="expression" dxfId="1892" priority="912" stopIfTrue="1">
      <formula>LEN(TRIM($J$27))=0</formula>
    </cfRule>
  </conditionalFormatting>
  <conditionalFormatting sqref="K27">
    <cfRule type="expression" dxfId="1891" priority="913" stopIfTrue="1">
      <formula>LEN(TRIM($K$27))=0</formula>
    </cfRule>
  </conditionalFormatting>
  <conditionalFormatting sqref="L27">
    <cfRule type="expression" dxfId="1890" priority="914" stopIfTrue="1">
      <formula>LEN(TRIM($L$27))=0</formula>
    </cfRule>
  </conditionalFormatting>
  <conditionalFormatting sqref="F28">
    <cfRule type="expression" dxfId="1889" priority="915" stopIfTrue="1">
      <formula>LEN(TRIM($F$28))=0</formula>
    </cfRule>
  </conditionalFormatting>
  <conditionalFormatting sqref="G28">
    <cfRule type="expression" dxfId="1888" priority="916" stopIfTrue="1">
      <formula>LEN(TRIM($G$28))=0</formula>
    </cfRule>
  </conditionalFormatting>
  <conditionalFormatting sqref="H28">
    <cfRule type="expression" dxfId="1887" priority="917" stopIfTrue="1">
      <formula>LEN(TRIM($H$28))=0</formula>
    </cfRule>
  </conditionalFormatting>
  <conditionalFormatting sqref="I28">
    <cfRule type="expression" dxfId="1886" priority="918" stopIfTrue="1">
      <formula>LEN(TRIM($I$28))=0</formula>
    </cfRule>
  </conditionalFormatting>
  <conditionalFormatting sqref="J28">
    <cfRule type="expression" dxfId="1885" priority="919" stopIfTrue="1">
      <formula>LEN(TRIM($J$28))=0</formula>
    </cfRule>
  </conditionalFormatting>
  <conditionalFormatting sqref="K28">
    <cfRule type="expression" dxfId="1884" priority="920" stopIfTrue="1">
      <formula>LEN(TRIM($K$28))=0</formula>
    </cfRule>
  </conditionalFormatting>
  <conditionalFormatting sqref="L28">
    <cfRule type="expression" dxfId="1883" priority="921" stopIfTrue="1">
      <formula>LEN(TRIM($L$28))=0</formula>
    </cfRule>
  </conditionalFormatting>
  <conditionalFormatting sqref="F29">
    <cfRule type="expression" dxfId="1882" priority="922" stopIfTrue="1">
      <formula>LEN(TRIM($F$29))=0</formula>
    </cfRule>
  </conditionalFormatting>
  <conditionalFormatting sqref="G29">
    <cfRule type="expression" dxfId="1881" priority="923" stopIfTrue="1">
      <formula>LEN(TRIM($G$29))=0</formula>
    </cfRule>
  </conditionalFormatting>
  <conditionalFormatting sqref="H29">
    <cfRule type="expression" dxfId="1880" priority="924" stopIfTrue="1">
      <formula>LEN(TRIM($H$29))=0</formula>
    </cfRule>
  </conditionalFormatting>
  <conditionalFormatting sqref="I29">
    <cfRule type="expression" dxfId="1879" priority="925" stopIfTrue="1">
      <formula>LEN(TRIM($I$29))=0</formula>
    </cfRule>
  </conditionalFormatting>
  <conditionalFormatting sqref="J29">
    <cfRule type="expression" dxfId="1878" priority="926" stopIfTrue="1">
      <formula>LEN(TRIM($J$29))=0</formula>
    </cfRule>
  </conditionalFormatting>
  <conditionalFormatting sqref="K29">
    <cfRule type="expression" dxfId="1877" priority="927" stopIfTrue="1">
      <formula>LEN(TRIM($K$29))=0</formula>
    </cfRule>
  </conditionalFormatting>
  <conditionalFormatting sqref="L29">
    <cfRule type="expression" dxfId="1876" priority="928" stopIfTrue="1">
      <formula>LEN(TRIM($L$29))=0</formula>
    </cfRule>
  </conditionalFormatting>
  <conditionalFormatting sqref="F33">
    <cfRule type="expression" dxfId="1875" priority="929" stopIfTrue="1">
      <formula>LEN(TRIM($F$33))=0</formula>
    </cfRule>
  </conditionalFormatting>
  <conditionalFormatting sqref="G33">
    <cfRule type="expression" dxfId="1874" priority="930" stopIfTrue="1">
      <formula>LEN(TRIM($G$33))=0</formula>
    </cfRule>
  </conditionalFormatting>
  <conditionalFormatting sqref="H33">
    <cfRule type="expression" dxfId="1873" priority="931" stopIfTrue="1">
      <formula>LEN(TRIM($H$33))=0</formula>
    </cfRule>
  </conditionalFormatting>
  <conditionalFormatting sqref="I33">
    <cfRule type="expression" dxfId="1872" priority="932" stopIfTrue="1">
      <formula>LEN(TRIM($I$33))=0</formula>
    </cfRule>
  </conditionalFormatting>
  <conditionalFormatting sqref="J33">
    <cfRule type="expression" dxfId="1871" priority="933" stopIfTrue="1">
      <formula>LEN(TRIM($J$33))=0</formula>
    </cfRule>
  </conditionalFormatting>
  <conditionalFormatting sqref="K33">
    <cfRule type="expression" dxfId="1870" priority="934" stopIfTrue="1">
      <formula>LEN(TRIM($K$33))=0</formula>
    </cfRule>
  </conditionalFormatting>
  <conditionalFormatting sqref="L33">
    <cfRule type="expression" dxfId="1869" priority="935" stopIfTrue="1">
      <formula>LEN(TRIM($L$33))=0</formula>
    </cfRule>
  </conditionalFormatting>
  <conditionalFormatting sqref="F34">
    <cfRule type="expression" dxfId="1868" priority="936" stopIfTrue="1">
      <formula>LEN(TRIM($F$34))=0</formula>
    </cfRule>
  </conditionalFormatting>
  <conditionalFormatting sqref="G34">
    <cfRule type="expression" dxfId="1867" priority="937" stopIfTrue="1">
      <formula>LEN(TRIM($G$34))=0</formula>
    </cfRule>
  </conditionalFormatting>
  <conditionalFormatting sqref="H34">
    <cfRule type="expression" dxfId="1866" priority="938" stopIfTrue="1">
      <formula>LEN(TRIM($H$34))=0</formula>
    </cfRule>
  </conditionalFormatting>
  <conditionalFormatting sqref="I34">
    <cfRule type="expression" dxfId="1865" priority="939" stopIfTrue="1">
      <formula>LEN(TRIM($I$34))=0</formula>
    </cfRule>
  </conditionalFormatting>
  <conditionalFormatting sqref="J34">
    <cfRule type="expression" dxfId="1864" priority="940" stopIfTrue="1">
      <formula>LEN(TRIM($J$34))=0</formula>
    </cfRule>
  </conditionalFormatting>
  <conditionalFormatting sqref="K34">
    <cfRule type="expression" dxfId="1863" priority="941" stopIfTrue="1">
      <formula>LEN(TRIM($K$34))=0</formula>
    </cfRule>
  </conditionalFormatting>
  <conditionalFormatting sqref="L34">
    <cfRule type="expression" dxfId="1862" priority="942" stopIfTrue="1">
      <formula>LEN(TRIM($L$34))=0</formula>
    </cfRule>
  </conditionalFormatting>
  <conditionalFormatting sqref="F35">
    <cfRule type="expression" dxfId="1861" priority="943" stopIfTrue="1">
      <formula>LEN(TRIM($F$35))=0</formula>
    </cfRule>
  </conditionalFormatting>
  <conditionalFormatting sqref="G35">
    <cfRule type="expression" dxfId="1860" priority="944" stopIfTrue="1">
      <formula>LEN(TRIM($G$35))=0</formula>
    </cfRule>
  </conditionalFormatting>
  <conditionalFormatting sqref="H35">
    <cfRule type="expression" dxfId="1859" priority="945" stopIfTrue="1">
      <formula>LEN(TRIM($H$35))=0</formula>
    </cfRule>
  </conditionalFormatting>
  <conditionalFormatting sqref="I35">
    <cfRule type="expression" dxfId="1858" priority="946" stopIfTrue="1">
      <formula>LEN(TRIM($I$35))=0</formula>
    </cfRule>
  </conditionalFormatting>
  <conditionalFormatting sqref="J35">
    <cfRule type="expression" dxfId="1857" priority="947" stopIfTrue="1">
      <formula>LEN(TRIM($J$35))=0</formula>
    </cfRule>
  </conditionalFormatting>
  <conditionalFormatting sqref="K35">
    <cfRule type="expression" dxfId="1856" priority="948" stopIfTrue="1">
      <formula>LEN(TRIM($K$35))=0</formula>
    </cfRule>
  </conditionalFormatting>
  <conditionalFormatting sqref="L35">
    <cfRule type="expression" dxfId="1855" priority="949" stopIfTrue="1">
      <formula>LEN(TRIM($L$35))=0</formula>
    </cfRule>
  </conditionalFormatting>
  <conditionalFormatting sqref="F36">
    <cfRule type="expression" dxfId="1854" priority="950" stopIfTrue="1">
      <formula>LEN(TRIM($F$36))=0</formula>
    </cfRule>
  </conditionalFormatting>
  <conditionalFormatting sqref="G36">
    <cfRule type="expression" dxfId="1853" priority="951" stopIfTrue="1">
      <formula>LEN(TRIM($G$36))=0</formula>
    </cfRule>
  </conditionalFormatting>
  <conditionalFormatting sqref="H36">
    <cfRule type="expression" dxfId="1852" priority="952" stopIfTrue="1">
      <formula>LEN(TRIM($H$36))=0</formula>
    </cfRule>
  </conditionalFormatting>
  <conditionalFormatting sqref="I36">
    <cfRule type="expression" dxfId="1851" priority="953" stopIfTrue="1">
      <formula>LEN(TRIM($I$36))=0</formula>
    </cfRule>
  </conditionalFormatting>
  <conditionalFormatting sqref="J36">
    <cfRule type="expression" dxfId="1850" priority="954" stopIfTrue="1">
      <formula>LEN(TRIM($J$36))=0</formula>
    </cfRule>
  </conditionalFormatting>
  <conditionalFormatting sqref="K36">
    <cfRule type="expression" dxfId="1849" priority="955" stopIfTrue="1">
      <formula>LEN(TRIM($K$36))=0</formula>
    </cfRule>
  </conditionalFormatting>
  <conditionalFormatting sqref="L36">
    <cfRule type="expression" dxfId="1848" priority="956" stopIfTrue="1">
      <formula>LEN(TRIM($L$36))=0</formula>
    </cfRule>
  </conditionalFormatting>
  <conditionalFormatting sqref="F37">
    <cfRule type="expression" dxfId="1847" priority="957" stopIfTrue="1">
      <formula>LEN(TRIM($F$37))=0</formula>
    </cfRule>
  </conditionalFormatting>
  <conditionalFormatting sqref="G37">
    <cfRule type="expression" dxfId="1846" priority="958" stopIfTrue="1">
      <formula>LEN(TRIM($G$37))=0</formula>
    </cfRule>
  </conditionalFormatting>
  <conditionalFormatting sqref="H37">
    <cfRule type="expression" dxfId="1845" priority="959" stopIfTrue="1">
      <formula>LEN(TRIM($H$37))=0</formula>
    </cfRule>
  </conditionalFormatting>
  <conditionalFormatting sqref="I37">
    <cfRule type="expression" dxfId="1844" priority="960" stopIfTrue="1">
      <formula>LEN(TRIM($I$37))=0</formula>
    </cfRule>
  </conditionalFormatting>
  <conditionalFormatting sqref="J37">
    <cfRule type="expression" dxfId="1843" priority="961" stopIfTrue="1">
      <formula>LEN(TRIM($J$37))=0</formula>
    </cfRule>
  </conditionalFormatting>
  <conditionalFormatting sqref="K37">
    <cfRule type="expression" dxfId="1842" priority="962" stopIfTrue="1">
      <formula>LEN(TRIM($K$37))=0</formula>
    </cfRule>
  </conditionalFormatting>
  <conditionalFormatting sqref="L37">
    <cfRule type="expression" dxfId="1841" priority="963" stopIfTrue="1">
      <formula>LEN(TRIM($L$37))=0</formula>
    </cfRule>
  </conditionalFormatting>
  <conditionalFormatting sqref="F38">
    <cfRule type="expression" dxfId="1840" priority="964" stopIfTrue="1">
      <formula>LEN(TRIM($F$38))=0</formula>
    </cfRule>
  </conditionalFormatting>
  <conditionalFormatting sqref="G38">
    <cfRule type="expression" dxfId="1839" priority="965" stopIfTrue="1">
      <formula>LEN(TRIM($G$38))=0</formula>
    </cfRule>
  </conditionalFormatting>
  <conditionalFormatting sqref="H38">
    <cfRule type="expression" dxfId="1838" priority="966" stopIfTrue="1">
      <formula>LEN(TRIM($H$38))=0</formula>
    </cfRule>
  </conditionalFormatting>
  <conditionalFormatting sqref="I38">
    <cfRule type="expression" dxfId="1837" priority="967" stopIfTrue="1">
      <formula>LEN(TRIM($I$38))=0</formula>
    </cfRule>
  </conditionalFormatting>
  <conditionalFormatting sqref="J38">
    <cfRule type="expression" dxfId="1836" priority="968" stopIfTrue="1">
      <formula>LEN(TRIM($J$38))=0</formula>
    </cfRule>
  </conditionalFormatting>
  <conditionalFormatting sqref="K38">
    <cfRule type="expression" dxfId="1835" priority="969" stopIfTrue="1">
      <formula>LEN(TRIM($K$38))=0</formula>
    </cfRule>
  </conditionalFormatting>
  <conditionalFormatting sqref="L38">
    <cfRule type="expression" dxfId="1834" priority="970" stopIfTrue="1">
      <formula>LEN(TRIM($L$38))=0</formula>
    </cfRule>
  </conditionalFormatting>
  <conditionalFormatting sqref="F39">
    <cfRule type="expression" dxfId="1833" priority="971" stopIfTrue="1">
      <formula>LEN(TRIM($F$39))=0</formula>
    </cfRule>
  </conditionalFormatting>
  <conditionalFormatting sqref="G39">
    <cfRule type="expression" dxfId="1832" priority="972" stopIfTrue="1">
      <formula>LEN(TRIM($G$39))=0</formula>
    </cfRule>
  </conditionalFormatting>
  <conditionalFormatting sqref="H39">
    <cfRule type="expression" dxfId="1831" priority="973" stopIfTrue="1">
      <formula>LEN(TRIM($H$39))=0</formula>
    </cfRule>
  </conditionalFormatting>
  <conditionalFormatting sqref="I39">
    <cfRule type="expression" dxfId="1830" priority="974" stopIfTrue="1">
      <formula>LEN(TRIM($I$39))=0</formula>
    </cfRule>
  </conditionalFormatting>
  <conditionalFormatting sqref="J39">
    <cfRule type="expression" dxfId="1829" priority="975" stopIfTrue="1">
      <formula>LEN(TRIM($J$39))=0</formula>
    </cfRule>
  </conditionalFormatting>
  <conditionalFormatting sqref="K39">
    <cfRule type="expression" dxfId="1828" priority="976" stopIfTrue="1">
      <formula>LEN(TRIM($K$39))=0</formula>
    </cfRule>
  </conditionalFormatting>
  <conditionalFormatting sqref="L39">
    <cfRule type="expression" dxfId="1827" priority="977" stopIfTrue="1">
      <formula>LEN(TRIM($L$39))=0</formula>
    </cfRule>
  </conditionalFormatting>
  <conditionalFormatting sqref="F44">
    <cfRule type="expression" dxfId="1826" priority="978" stopIfTrue="1">
      <formula>LEN(TRIM($F$44))=0</formula>
    </cfRule>
  </conditionalFormatting>
  <conditionalFormatting sqref="G44">
    <cfRule type="expression" dxfId="1825" priority="979" stopIfTrue="1">
      <formula>LEN(TRIM($G$44))=0</formula>
    </cfRule>
  </conditionalFormatting>
  <conditionalFormatting sqref="H44">
    <cfRule type="expression" dxfId="1824" priority="980" stopIfTrue="1">
      <formula>LEN(TRIM($H$44))=0</formula>
    </cfRule>
  </conditionalFormatting>
  <conditionalFormatting sqref="I44">
    <cfRule type="expression" dxfId="1823" priority="981" stopIfTrue="1">
      <formula>LEN(TRIM($I$44))=0</formula>
    </cfRule>
  </conditionalFormatting>
  <conditionalFormatting sqref="J44">
    <cfRule type="expression" dxfId="1822" priority="982" stopIfTrue="1">
      <formula>LEN(TRIM($J$44))=0</formula>
    </cfRule>
  </conditionalFormatting>
  <conditionalFormatting sqref="K44">
    <cfRule type="expression" dxfId="1821" priority="983" stopIfTrue="1">
      <formula>LEN(TRIM($K$44))=0</formula>
    </cfRule>
  </conditionalFormatting>
  <conditionalFormatting sqref="L44">
    <cfRule type="expression" dxfId="1820" priority="984" stopIfTrue="1">
      <formula>LEN(TRIM($L$44))=0</formula>
    </cfRule>
  </conditionalFormatting>
  <conditionalFormatting sqref="F45">
    <cfRule type="expression" dxfId="1819" priority="985" stopIfTrue="1">
      <formula>LEN(TRIM($F$45))=0</formula>
    </cfRule>
  </conditionalFormatting>
  <conditionalFormatting sqref="G45">
    <cfRule type="expression" dxfId="1818" priority="986" stopIfTrue="1">
      <formula>LEN(TRIM($G$45))=0</formula>
    </cfRule>
  </conditionalFormatting>
  <conditionalFormatting sqref="H45">
    <cfRule type="expression" dxfId="1817" priority="987" stopIfTrue="1">
      <formula>LEN(TRIM($H$45))=0</formula>
    </cfRule>
  </conditionalFormatting>
  <conditionalFormatting sqref="I45">
    <cfRule type="expression" dxfId="1816" priority="988" stopIfTrue="1">
      <formula>LEN(TRIM($I$45))=0</formula>
    </cfRule>
  </conditionalFormatting>
  <conditionalFormatting sqref="J45">
    <cfRule type="expression" dxfId="1815" priority="989" stopIfTrue="1">
      <formula>LEN(TRIM($J$45))=0</formula>
    </cfRule>
  </conditionalFormatting>
  <conditionalFormatting sqref="K45">
    <cfRule type="expression" dxfId="1814" priority="990" stopIfTrue="1">
      <formula>LEN(TRIM($K$45))=0</formula>
    </cfRule>
  </conditionalFormatting>
  <conditionalFormatting sqref="L45">
    <cfRule type="expression" dxfId="1813" priority="991" stopIfTrue="1">
      <formula>LEN(TRIM($L$45))=0</formula>
    </cfRule>
  </conditionalFormatting>
  <conditionalFormatting sqref="F46">
    <cfRule type="expression" dxfId="1812" priority="992" stopIfTrue="1">
      <formula>LEN(TRIM($F$46))=0</formula>
    </cfRule>
  </conditionalFormatting>
  <conditionalFormatting sqref="G46">
    <cfRule type="expression" dxfId="1811" priority="993" stopIfTrue="1">
      <formula>LEN(TRIM($G$46))=0</formula>
    </cfRule>
  </conditionalFormatting>
  <conditionalFormatting sqref="H46">
    <cfRule type="expression" dxfId="1810" priority="994" stopIfTrue="1">
      <formula>LEN(TRIM($H$46))=0</formula>
    </cfRule>
  </conditionalFormatting>
  <conditionalFormatting sqref="I46">
    <cfRule type="expression" dxfId="1809" priority="995" stopIfTrue="1">
      <formula>LEN(TRIM($I$46))=0</formula>
    </cfRule>
  </conditionalFormatting>
  <conditionalFormatting sqref="J46">
    <cfRule type="expression" dxfId="1808" priority="996" stopIfTrue="1">
      <formula>LEN(TRIM($J$46))=0</formula>
    </cfRule>
  </conditionalFormatting>
  <conditionalFormatting sqref="K46">
    <cfRule type="expression" dxfId="1807" priority="997" stopIfTrue="1">
      <formula>LEN(TRIM($K$46))=0</formula>
    </cfRule>
  </conditionalFormatting>
  <conditionalFormatting sqref="L46">
    <cfRule type="expression" dxfId="1806" priority="998" stopIfTrue="1">
      <formula>LEN(TRIM($L$46))=0</formula>
    </cfRule>
  </conditionalFormatting>
  <conditionalFormatting sqref="F47">
    <cfRule type="expression" dxfId="1805" priority="999" stopIfTrue="1">
      <formula>LEN(TRIM($F$47))=0</formula>
    </cfRule>
  </conditionalFormatting>
  <conditionalFormatting sqref="G47">
    <cfRule type="expression" dxfId="1804" priority="1000" stopIfTrue="1">
      <formula>LEN(TRIM($G$47))=0</formula>
    </cfRule>
  </conditionalFormatting>
  <conditionalFormatting sqref="H47">
    <cfRule type="expression" dxfId="1803" priority="1001" stopIfTrue="1">
      <formula>LEN(TRIM($H$47))=0</formula>
    </cfRule>
  </conditionalFormatting>
  <conditionalFormatting sqref="I47">
    <cfRule type="expression" dxfId="1802" priority="1002" stopIfTrue="1">
      <formula>LEN(TRIM($I$47))=0</formula>
    </cfRule>
  </conditionalFormatting>
  <conditionalFormatting sqref="J47">
    <cfRule type="expression" dxfId="1801" priority="1003" stopIfTrue="1">
      <formula>LEN(TRIM($J$47))=0</formula>
    </cfRule>
  </conditionalFormatting>
  <conditionalFormatting sqref="K47">
    <cfRule type="expression" dxfId="1800" priority="1004" stopIfTrue="1">
      <formula>LEN(TRIM($K$47))=0</formula>
    </cfRule>
  </conditionalFormatting>
  <conditionalFormatting sqref="L47">
    <cfRule type="expression" dxfId="1799" priority="1005" stopIfTrue="1">
      <formula>LEN(TRIM($L$47))=0</formula>
    </cfRule>
  </conditionalFormatting>
  <conditionalFormatting sqref="F48">
    <cfRule type="expression" dxfId="1798" priority="1006" stopIfTrue="1">
      <formula>LEN(TRIM($F$48))=0</formula>
    </cfRule>
  </conditionalFormatting>
  <conditionalFormatting sqref="G48">
    <cfRule type="expression" dxfId="1797" priority="1007" stopIfTrue="1">
      <formula>LEN(TRIM($G$48))=0</formula>
    </cfRule>
  </conditionalFormatting>
  <conditionalFormatting sqref="H48">
    <cfRule type="expression" dxfId="1796" priority="1008" stopIfTrue="1">
      <formula>LEN(TRIM($H$48))=0</formula>
    </cfRule>
  </conditionalFormatting>
  <conditionalFormatting sqref="I48">
    <cfRule type="expression" dxfId="1795" priority="1009" stopIfTrue="1">
      <formula>LEN(TRIM($I$48))=0</formula>
    </cfRule>
  </conditionalFormatting>
  <conditionalFormatting sqref="J48">
    <cfRule type="expression" dxfId="1794" priority="1010" stopIfTrue="1">
      <formula>LEN(TRIM($J$48))=0</formula>
    </cfRule>
  </conditionalFormatting>
  <conditionalFormatting sqref="K48">
    <cfRule type="expression" dxfId="1793" priority="1011" stopIfTrue="1">
      <formula>LEN(TRIM($K$48))=0</formula>
    </cfRule>
  </conditionalFormatting>
  <conditionalFormatting sqref="L48">
    <cfRule type="expression" dxfId="1792" priority="1012" stopIfTrue="1">
      <formula>LEN(TRIM($L$48))=0</formula>
    </cfRule>
  </conditionalFormatting>
  <conditionalFormatting sqref="F49">
    <cfRule type="expression" dxfId="1791" priority="1013" stopIfTrue="1">
      <formula>LEN(TRIM($F$49))=0</formula>
    </cfRule>
  </conditionalFormatting>
  <conditionalFormatting sqref="G49">
    <cfRule type="expression" dxfId="1790" priority="1014" stopIfTrue="1">
      <formula>LEN(TRIM($G$49))=0</formula>
    </cfRule>
  </conditionalFormatting>
  <conditionalFormatting sqref="H49">
    <cfRule type="expression" dxfId="1789" priority="1015" stopIfTrue="1">
      <formula>LEN(TRIM($H$49))=0</formula>
    </cfRule>
  </conditionalFormatting>
  <conditionalFormatting sqref="I49">
    <cfRule type="expression" dxfId="1788" priority="1016" stopIfTrue="1">
      <formula>LEN(TRIM($I$49))=0</formula>
    </cfRule>
  </conditionalFormatting>
  <conditionalFormatting sqref="J49">
    <cfRule type="expression" dxfId="1787" priority="1017" stopIfTrue="1">
      <formula>LEN(TRIM($J$49))=0</formula>
    </cfRule>
  </conditionalFormatting>
  <conditionalFormatting sqref="K49">
    <cfRule type="expression" dxfId="1786" priority="1018" stopIfTrue="1">
      <formula>LEN(TRIM($K$49))=0</formula>
    </cfRule>
  </conditionalFormatting>
  <conditionalFormatting sqref="L49">
    <cfRule type="expression" dxfId="1785" priority="1019" stopIfTrue="1">
      <formula>LEN(TRIM($L$49))=0</formula>
    </cfRule>
  </conditionalFormatting>
  <conditionalFormatting sqref="F50">
    <cfRule type="expression" dxfId="1784" priority="1020" stopIfTrue="1">
      <formula>LEN(TRIM($F$50))=0</formula>
    </cfRule>
  </conditionalFormatting>
  <conditionalFormatting sqref="G50">
    <cfRule type="expression" dxfId="1783" priority="1021" stopIfTrue="1">
      <formula>LEN(TRIM($G$50))=0</formula>
    </cfRule>
  </conditionalFormatting>
  <conditionalFormatting sqref="H50">
    <cfRule type="expression" dxfId="1782" priority="1022" stopIfTrue="1">
      <formula>LEN(TRIM($H$50))=0</formula>
    </cfRule>
  </conditionalFormatting>
  <conditionalFormatting sqref="I50">
    <cfRule type="expression" dxfId="1781" priority="1023" stopIfTrue="1">
      <formula>LEN(TRIM($I$50))=0</formula>
    </cfRule>
  </conditionalFormatting>
  <conditionalFormatting sqref="J50">
    <cfRule type="expression" dxfId="1780" priority="1024" stopIfTrue="1">
      <formula>LEN(TRIM($J$50))=0</formula>
    </cfRule>
  </conditionalFormatting>
  <conditionalFormatting sqref="K50">
    <cfRule type="expression" dxfId="1779" priority="1025" stopIfTrue="1">
      <formula>LEN(TRIM($K$50))=0</formula>
    </cfRule>
  </conditionalFormatting>
  <conditionalFormatting sqref="L50">
    <cfRule type="expression" dxfId="1778" priority="1026" stopIfTrue="1">
      <formula>LEN(TRIM($L$50))=0</formula>
    </cfRule>
  </conditionalFormatting>
  <conditionalFormatting sqref="F54">
    <cfRule type="expression" dxfId="1777" priority="1027" stopIfTrue="1">
      <formula>LEN(TRIM($F$54))=0</formula>
    </cfRule>
  </conditionalFormatting>
  <conditionalFormatting sqref="G54">
    <cfRule type="expression" dxfId="1776" priority="1028" stopIfTrue="1">
      <formula>LEN(TRIM($G$54))=0</formula>
    </cfRule>
  </conditionalFormatting>
  <conditionalFormatting sqref="H54">
    <cfRule type="expression" dxfId="1775" priority="1029" stopIfTrue="1">
      <formula>LEN(TRIM($H$54))=0</formula>
    </cfRule>
  </conditionalFormatting>
  <conditionalFormatting sqref="I54">
    <cfRule type="expression" dxfId="1774" priority="1030" stopIfTrue="1">
      <formula>LEN(TRIM($I$54))=0</formula>
    </cfRule>
  </conditionalFormatting>
  <conditionalFormatting sqref="J54">
    <cfRule type="expression" dxfId="1773" priority="1031" stopIfTrue="1">
      <formula>LEN(TRIM($J$54))=0</formula>
    </cfRule>
  </conditionalFormatting>
  <conditionalFormatting sqref="K54">
    <cfRule type="expression" dxfId="1772" priority="1032" stopIfTrue="1">
      <formula>LEN(TRIM($K$54))=0</formula>
    </cfRule>
  </conditionalFormatting>
  <conditionalFormatting sqref="L54">
    <cfRule type="expression" dxfId="1771" priority="1033" stopIfTrue="1">
      <formula>LEN(TRIM($L$54))=0</formula>
    </cfRule>
  </conditionalFormatting>
  <conditionalFormatting sqref="F55">
    <cfRule type="expression" dxfId="1770" priority="1034" stopIfTrue="1">
      <formula>LEN(TRIM($F$55))=0</formula>
    </cfRule>
  </conditionalFormatting>
  <conditionalFormatting sqref="G55">
    <cfRule type="expression" dxfId="1769" priority="1035" stopIfTrue="1">
      <formula>LEN(TRIM($G$55))=0</formula>
    </cfRule>
  </conditionalFormatting>
  <conditionalFormatting sqref="H55">
    <cfRule type="expression" dxfId="1768" priority="1036" stopIfTrue="1">
      <formula>LEN(TRIM($H$55))=0</formula>
    </cfRule>
  </conditionalFormatting>
  <conditionalFormatting sqref="I55">
    <cfRule type="expression" dxfId="1767" priority="1037" stopIfTrue="1">
      <formula>LEN(TRIM($I$55))=0</formula>
    </cfRule>
  </conditionalFormatting>
  <conditionalFormatting sqref="J55">
    <cfRule type="expression" dxfId="1766" priority="1038" stopIfTrue="1">
      <formula>LEN(TRIM($J$55))=0</formula>
    </cfRule>
  </conditionalFormatting>
  <conditionalFormatting sqref="K55">
    <cfRule type="expression" dxfId="1765" priority="1039" stopIfTrue="1">
      <formula>LEN(TRIM($K$55))=0</formula>
    </cfRule>
  </conditionalFormatting>
  <conditionalFormatting sqref="L55">
    <cfRule type="expression" dxfId="1764" priority="1040" stopIfTrue="1">
      <formula>LEN(TRIM($L$55))=0</formula>
    </cfRule>
  </conditionalFormatting>
  <conditionalFormatting sqref="F56">
    <cfRule type="expression" dxfId="1763" priority="1041" stopIfTrue="1">
      <formula>LEN(TRIM($F$56))=0</formula>
    </cfRule>
  </conditionalFormatting>
  <conditionalFormatting sqref="G56">
    <cfRule type="expression" dxfId="1762" priority="1042" stopIfTrue="1">
      <formula>LEN(TRIM($G$56))=0</formula>
    </cfRule>
  </conditionalFormatting>
  <conditionalFormatting sqref="H56">
    <cfRule type="expression" dxfId="1761" priority="1043" stopIfTrue="1">
      <formula>LEN(TRIM($H$56))=0</formula>
    </cfRule>
  </conditionalFormatting>
  <conditionalFormatting sqref="I56">
    <cfRule type="expression" dxfId="1760" priority="1044" stopIfTrue="1">
      <formula>LEN(TRIM($I$56))=0</formula>
    </cfRule>
  </conditionalFormatting>
  <conditionalFormatting sqref="J56">
    <cfRule type="expression" dxfId="1759" priority="1045" stopIfTrue="1">
      <formula>LEN(TRIM($J$56))=0</formula>
    </cfRule>
  </conditionalFormatting>
  <conditionalFormatting sqref="K56">
    <cfRule type="expression" dxfId="1758" priority="1046" stopIfTrue="1">
      <formula>LEN(TRIM($K$56))=0</formula>
    </cfRule>
  </conditionalFormatting>
  <conditionalFormatting sqref="L56">
    <cfRule type="expression" dxfId="1757" priority="1047" stopIfTrue="1">
      <formula>LEN(TRIM($L$56))=0</formula>
    </cfRule>
  </conditionalFormatting>
  <conditionalFormatting sqref="F57">
    <cfRule type="expression" dxfId="1756" priority="1048" stopIfTrue="1">
      <formula>LEN(TRIM($F$57))=0</formula>
    </cfRule>
  </conditionalFormatting>
  <conditionalFormatting sqref="G57">
    <cfRule type="expression" dxfId="1755" priority="1049" stopIfTrue="1">
      <formula>LEN(TRIM($G$57))=0</formula>
    </cfRule>
  </conditionalFormatting>
  <conditionalFormatting sqref="H57">
    <cfRule type="expression" dxfId="1754" priority="1050" stopIfTrue="1">
      <formula>LEN(TRIM($H$57))=0</formula>
    </cfRule>
  </conditionalFormatting>
  <conditionalFormatting sqref="I57">
    <cfRule type="expression" dxfId="1753" priority="1051" stopIfTrue="1">
      <formula>LEN(TRIM($I$57))=0</formula>
    </cfRule>
  </conditionalFormatting>
  <conditionalFormatting sqref="J57">
    <cfRule type="expression" dxfId="1752" priority="1052" stopIfTrue="1">
      <formula>LEN(TRIM($J$57))=0</formula>
    </cfRule>
  </conditionalFormatting>
  <conditionalFormatting sqref="K57">
    <cfRule type="expression" dxfId="1751" priority="1053" stopIfTrue="1">
      <formula>LEN(TRIM($K$57))=0</formula>
    </cfRule>
  </conditionalFormatting>
  <conditionalFormatting sqref="L57">
    <cfRule type="expression" dxfId="1750" priority="1054" stopIfTrue="1">
      <formula>LEN(TRIM($L$57))=0</formula>
    </cfRule>
  </conditionalFormatting>
  <conditionalFormatting sqref="F58">
    <cfRule type="expression" dxfId="1749" priority="1055" stopIfTrue="1">
      <formula>LEN(TRIM($F$58))=0</formula>
    </cfRule>
  </conditionalFormatting>
  <conditionalFormatting sqref="G58">
    <cfRule type="expression" dxfId="1748" priority="1056" stopIfTrue="1">
      <formula>LEN(TRIM($G$58))=0</formula>
    </cfRule>
  </conditionalFormatting>
  <conditionalFormatting sqref="H58">
    <cfRule type="expression" dxfId="1747" priority="1057" stopIfTrue="1">
      <formula>LEN(TRIM($H$58))=0</formula>
    </cfRule>
  </conditionalFormatting>
  <conditionalFormatting sqref="I58">
    <cfRule type="expression" dxfId="1746" priority="1058" stopIfTrue="1">
      <formula>LEN(TRIM($I$58))=0</formula>
    </cfRule>
  </conditionalFormatting>
  <conditionalFormatting sqref="J58">
    <cfRule type="expression" dxfId="1745" priority="1059" stopIfTrue="1">
      <formula>LEN(TRIM($J$58))=0</formula>
    </cfRule>
  </conditionalFormatting>
  <conditionalFormatting sqref="K58">
    <cfRule type="expression" dxfId="1744" priority="1060" stopIfTrue="1">
      <formula>LEN(TRIM($K$58))=0</formula>
    </cfRule>
  </conditionalFormatting>
  <conditionalFormatting sqref="L58">
    <cfRule type="expression" dxfId="1743" priority="1061" stopIfTrue="1">
      <formula>LEN(TRIM($L$58))=0</formula>
    </cfRule>
  </conditionalFormatting>
  <conditionalFormatting sqref="F59">
    <cfRule type="expression" dxfId="1742" priority="1062" stopIfTrue="1">
      <formula>LEN(TRIM($F$59))=0</formula>
    </cfRule>
  </conditionalFormatting>
  <conditionalFormatting sqref="G59">
    <cfRule type="expression" dxfId="1741" priority="1063" stopIfTrue="1">
      <formula>LEN(TRIM($G$59))=0</formula>
    </cfRule>
  </conditionalFormatting>
  <conditionalFormatting sqref="H59">
    <cfRule type="expression" dxfId="1740" priority="1064" stopIfTrue="1">
      <formula>LEN(TRIM($H$59))=0</formula>
    </cfRule>
  </conditionalFormatting>
  <conditionalFormatting sqref="I59">
    <cfRule type="expression" dxfId="1739" priority="1065" stopIfTrue="1">
      <formula>LEN(TRIM($I$59))=0</formula>
    </cfRule>
  </conditionalFormatting>
  <conditionalFormatting sqref="J59">
    <cfRule type="expression" dxfId="1738" priority="1066" stopIfTrue="1">
      <formula>LEN(TRIM($J$59))=0</formula>
    </cfRule>
  </conditionalFormatting>
  <conditionalFormatting sqref="K59">
    <cfRule type="expression" dxfId="1737" priority="1067" stopIfTrue="1">
      <formula>LEN(TRIM($K$59))=0</formula>
    </cfRule>
  </conditionalFormatting>
  <conditionalFormatting sqref="L59">
    <cfRule type="expression" dxfId="1736" priority="1068" stopIfTrue="1">
      <formula>LEN(TRIM($L$59))=0</formula>
    </cfRule>
  </conditionalFormatting>
  <conditionalFormatting sqref="F60">
    <cfRule type="expression" dxfId="1735" priority="1069" stopIfTrue="1">
      <formula>LEN(TRIM($F$60))=0</formula>
    </cfRule>
  </conditionalFormatting>
  <conditionalFormatting sqref="G60">
    <cfRule type="expression" dxfId="1734" priority="1070" stopIfTrue="1">
      <formula>LEN(TRIM($G$60))=0</formula>
    </cfRule>
  </conditionalFormatting>
  <conditionalFormatting sqref="H60">
    <cfRule type="expression" dxfId="1733" priority="1071" stopIfTrue="1">
      <formula>LEN(TRIM($H$60))=0</formula>
    </cfRule>
  </conditionalFormatting>
  <conditionalFormatting sqref="I60">
    <cfRule type="expression" dxfId="1732" priority="1072" stopIfTrue="1">
      <formula>LEN(TRIM($I$60))=0</formula>
    </cfRule>
  </conditionalFormatting>
  <conditionalFormatting sqref="J60">
    <cfRule type="expression" dxfId="1731" priority="1073" stopIfTrue="1">
      <formula>LEN(TRIM($J$60))=0</formula>
    </cfRule>
  </conditionalFormatting>
  <conditionalFormatting sqref="K60">
    <cfRule type="expression" dxfId="1730" priority="1074" stopIfTrue="1">
      <formula>LEN(TRIM($K$60))=0</formula>
    </cfRule>
  </conditionalFormatting>
  <conditionalFormatting sqref="L60">
    <cfRule type="expression" dxfId="1729" priority="1075" stopIfTrue="1">
      <formula>LEN(TRIM($L$60))=0</formula>
    </cfRule>
  </conditionalFormatting>
  <conditionalFormatting sqref="F64">
    <cfRule type="expression" dxfId="1728" priority="1076" stopIfTrue="1">
      <formula>LEN(TRIM($F$64))=0</formula>
    </cfRule>
  </conditionalFormatting>
  <conditionalFormatting sqref="G64">
    <cfRule type="expression" dxfId="1727" priority="1077" stopIfTrue="1">
      <formula>LEN(TRIM($G$64))=0</formula>
    </cfRule>
  </conditionalFormatting>
  <conditionalFormatting sqref="H64">
    <cfRule type="expression" dxfId="1726" priority="1078" stopIfTrue="1">
      <formula>LEN(TRIM($H$64))=0</formula>
    </cfRule>
  </conditionalFormatting>
  <conditionalFormatting sqref="I64">
    <cfRule type="expression" dxfId="1725" priority="1079" stopIfTrue="1">
      <formula>LEN(TRIM($I$64))=0</formula>
    </cfRule>
  </conditionalFormatting>
  <conditionalFormatting sqref="J64">
    <cfRule type="expression" dxfId="1724" priority="1080" stopIfTrue="1">
      <formula>LEN(TRIM($J$64))=0</formula>
    </cfRule>
  </conditionalFormatting>
  <conditionalFormatting sqref="K64">
    <cfRule type="expression" dxfId="1723" priority="1081" stopIfTrue="1">
      <formula>LEN(TRIM($K$64))=0</formula>
    </cfRule>
  </conditionalFormatting>
  <conditionalFormatting sqref="L64">
    <cfRule type="expression" dxfId="1722" priority="1082" stopIfTrue="1">
      <formula>LEN(TRIM($L$64))=0</formula>
    </cfRule>
  </conditionalFormatting>
  <conditionalFormatting sqref="F65">
    <cfRule type="expression" dxfId="1721" priority="1083" stopIfTrue="1">
      <formula>LEN(TRIM($F$65))=0</formula>
    </cfRule>
  </conditionalFormatting>
  <conditionalFormatting sqref="G65">
    <cfRule type="expression" dxfId="1720" priority="1084" stopIfTrue="1">
      <formula>LEN(TRIM($G$65))=0</formula>
    </cfRule>
  </conditionalFormatting>
  <conditionalFormatting sqref="H65">
    <cfRule type="expression" dxfId="1719" priority="1085" stopIfTrue="1">
      <formula>LEN(TRIM($H$65))=0</formula>
    </cfRule>
  </conditionalFormatting>
  <conditionalFormatting sqref="I65">
    <cfRule type="expression" dxfId="1718" priority="1086" stopIfTrue="1">
      <formula>LEN(TRIM($I$65))=0</formula>
    </cfRule>
  </conditionalFormatting>
  <conditionalFormatting sqref="J65">
    <cfRule type="expression" dxfId="1717" priority="1087" stopIfTrue="1">
      <formula>LEN(TRIM($J$65))=0</formula>
    </cfRule>
  </conditionalFormatting>
  <conditionalFormatting sqref="K65">
    <cfRule type="expression" dxfId="1716" priority="1088" stopIfTrue="1">
      <formula>LEN(TRIM($K$65))=0</formula>
    </cfRule>
  </conditionalFormatting>
  <conditionalFormatting sqref="L65">
    <cfRule type="expression" dxfId="1715" priority="1089" stopIfTrue="1">
      <formula>LEN(TRIM($L$65))=0</formula>
    </cfRule>
  </conditionalFormatting>
  <conditionalFormatting sqref="F66">
    <cfRule type="expression" dxfId="1714" priority="1090" stopIfTrue="1">
      <formula>LEN(TRIM($F$66))=0</formula>
    </cfRule>
  </conditionalFormatting>
  <conditionalFormatting sqref="G66">
    <cfRule type="expression" dxfId="1713" priority="1091" stopIfTrue="1">
      <formula>LEN(TRIM($G$66))=0</formula>
    </cfRule>
  </conditionalFormatting>
  <conditionalFormatting sqref="H66">
    <cfRule type="expression" dxfId="1712" priority="1092" stopIfTrue="1">
      <formula>LEN(TRIM($H$66))=0</formula>
    </cfRule>
  </conditionalFormatting>
  <conditionalFormatting sqref="I66">
    <cfRule type="expression" dxfId="1711" priority="1093" stopIfTrue="1">
      <formula>LEN(TRIM($I$66))=0</formula>
    </cfRule>
  </conditionalFormatting>
  <conditionalFormatting sqref="J66">
    <cfRule type="expression" dxfId="1710" priority="1094" stopIfTrue="1">
      <formula>LEN(TRIM($J$66))=0</formula>
    </cfRule>
  </conditionalFormatting>
  <conditionalFormatting sqref="K66">
    <cfRule type="expression" dxfId="1709" priority="1095" stopIfTrue="1">
      <formula>LEN(TRIM($K$66))=0</formula>
    </cfRule>
  </conditionalFormatting>
  <conditionalFormatting sqref="L66">
    <cfRule type="expression" dxfId="1708" priority="1096" stopIfTrue="1">
      <formula>LEN(TRIM($L$66))=0</formula>
    </cfRule>
  </conditionalFormatting>
  <conditionalFormatting sqref="F67">
    <cfRule type="expression" dxfId="1707" priority="1097" stopIfTrue="1">
      <formula>LEN(TRIM($F$67))=0</formula>
    </cfRule>
  </conditionalFormatting>
  <conditionalFormatting sqref="G67">
    <cfRule type="expression" dxfId="1706" priority="1098" stopIfTrue="1">
      <formula>LEN(TRIM($G$67))=0</formula>
    </cfRule>
  </conditionalFormatting>
  <conditionalFormatting sqref="H67">
    <cfRule type="expression" dxfId="1705" priority="1099" stopIfTrue="1">
      <formula>LEN(TRIM($H$67))=0</formula>
    </cfRule>
  </conditionalFormatting>
  <conditionalFormatting sqref="I67">
    <cfRule type="expression" dxfId="1704" priority="1100" stopIfTrue="1">
      <formula>LEN(TRIM($I$67))=0</formula>
    </cfRule>
  </conditionalFormatting>
  <conditionalFormatting sqref="J67">
    <cfRule type="expression" dxfId="1703" priority="1101" stopIfTrue="1">
      <formula>LEN(TRIM($J$67))=0</formula>
    </cfRule>
  </conditionalFormatting>
  <conditionalFormatting sqref="K67">
    <cfRule type="expression" dxfId="1702" priority="1102" stopIfTrue="1">
      <formula>LEN(TRIM($K$67))=0</formula>
    </cfRule>
  </conditionalFormatting>
  <conditionalFormatting sqref="L67">
    <cfRule type="expression" dxfId="1701" priority="1103" stopIfTrue="1">
      <formula>LEN(TRIM($L$67))=0</formula>
    </cfRule>
  </conditionalFormatting>
  <conditionalFormatting sqref="F68">
    <cfRule type="expression" dxfId="1700" priority="1104" stopIfTrue="1">
      <formula>LEN(TRIM($F$68))=0</formula>
    </cfRule>
  </conditionalFormatting>
  <conditionalFormatting sqref="G68">
    <cfRule type="expression" dxfId="1699" priority="1105" stopIfTrue="1">
      <formula>LEN(TRIM($G$68))=0</formula>
    </cfRule>
  </conditionalFormatting>
  <conditionalFormatting sqref="H68">
    <cfRule type="expression" dxfId="1698" priority="1106" stopIfTrue="1">
      <formula>LEN(TRIM($H$68))=0</formula>
    </cfRule>
  </conditionalFormatting>
  <conditionalFormatting sqref="I68">
    <cfRule type="expression" dxfId="1697" priority="1107" stopIfTrue="1">
      <formula>LEN(TRIM($I$68))=0</formula>
    </cfRule>
  </conditionalFormatting>
  <conditionalFormatting sqref="J68">
    <cfRule type="expression" dxfId="1696" priority="1108" stopIfTrue="1">
      <formula>LEN(TRIM($J$68))=0</formula>
    </cfRule>
  </conditionalFormatting>
  <conditionalFormatting sqref="K68">
    <cfRule type="expression" dxfId="1695" priority="1109" stopIfTrue="1">
      <formula>LEN(TRIM($K$68))=0</formula>
    </cfRule>
  </conditionalFormatting>
  <conditionalFormatting sqref="L68">
    <cfRule type="expression" dxfId="1694" priority="1110" stopIfTrue="1">
      <formula>LEN(TRIM($L$68))=0</formula>
    </cfRule>
  </conditionalFormatting>
  <conditionalFormatting sqref="F69">
    <cfRule type="expression" dxfId="1693" priority="1111" stopIfTrue="1">
      <formula>LEN(TRIM($F$69))=0</formula>
    </cfRule>
  </conditionalFormatting>
  <conditionalFormatting sqref="G69">
    <cfRule type="expression" dxfId="1692" priority="1112" stopIfTrue="1">
      <formula>LEN(TRIM($G$69))=0</formula>
    </cfRule>
  </conditionalFormatting>
  <conditionalFormatting sqref="H69">
    <cfRule type="expression" dxfId="1691" priority="1113" stopIfTrue="1">
      <formula>LEN(TRIM($H$69))=0</formula>
    </cfRule>
  </conditionalFormatting>
  <conditionalFormatting sqref="I69">
    <cfRule type="expression" dxfId="1690" priority="1114" stopIfTrue="1">
      <formula>LEN(TRIM($I$69))=0</formula>
    </cfRule>
  </conditionalFormatting>
  <conditionalFormatting sqref="J69">
    <cfRule type="expression" dxfId="1689" priority="1115" stopIfTrue="1">
      <formula>LEN(TRIM($J$69))=0</formula>
    </cfRule>
  </conditionalFormatting>
  <conditionalFormatting sqref="K69">
    <cfRule type="expression" dxfId="1688" priority="1116" stopIfTrue="1">
      <formula>LEN(TRIM($K$69))=0</formula>
    </cfRule>
  </conditionalFormatting>
  <conditionalFormatting sqref="L69">
    <cfRule type="expression" dxfId="1687" priority="1117" stopIfTrue="1">
      <formula>LEN(TRIM($L$69))=0</formula>
    </cfRule>
  </conditionalFormatting>
  <conditionalFormatting sqref="F70">
    <cfRule type="expression" dxfId="1686" priority="1118" stopIfTrue="1">
      <formula>LEN(TRIM($F$70))=0</formula>
    </cfRule>
  </conditionalFormatting>
  <conditionalFormatting sqref="G70">
    <cfRule type="expression" dxfId="1685" priority="1119" stopIfTrue="1">
      <formula>LEN(TRIM($G$70))=0</formula>
    </cfRule>
  </conditionalFormatting>
  <conditionalFormatting sqref="H70">
    <cfRule type="expression" dxfId="1684" priority="1120" stopIfTrue="1">
      <formula>LEN(TRIM($H$70))=0</formula>
    </cfRule>
  </conditionalFormatting>
  <conditionalFormatting sqref="I70">
    <cfRule type="expression" dxfId="1683" priority="1121" stopIfTrue="1">
      <formula>LEN(TRIM($I$70))=0</formula>
    </cfRule>
  </conditionalFormatting>
  <conditionalFormatting sqref="J70">
    <cfRule type="expression" dxfId="1682" priority="1122" stopIfTrue="1">
      <formula>LEN(TRIM($J$70))=0</formula>
    </cfRule>
  </conditionalFormatting>
  <conditionalFormatting sqref="K70">
    <cfRule type="expression" dxfId="1681" priority="1123" stopIfTrue="1">
      <formula>LEN(TRIM($K$70))=0</formula>
    </cfRule>
  </conditionalFormatting>
  <conditionalFormatting sqref="L70">
    <cfRule type="expression" dxfId="1680" priority="1124" stopIfTrue="1">
      <formula>LEN(TRIM($L$70))=0</formula>
    </cfRule>
  </conditionalFormatting>
  <dataValidations count="1">
    <dataValidation type="whole" allowBlank="1" showErrorMessage="1" errorTitle="Input error" error="Enter a whole number." sqref="F13:L19 F23:L29 F33:L39 F44:L50 F54:L60 F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FF99"/>
  </sheetPr>
  <dimension ref="A1:R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41" hidden="1" customWidth="1"/>
    <col min="2" max="2" width="15.5703125" style="41" hidden="1" customWidth="1"/>
    <col min="3" max="3" width="11.140625" style="41" hidden="1" customWidth="1"/>
    <col min="4" max="4" width="59.425781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546</v>
      </c>
      <c r="B2" s="33"/>
      <c r="C2" s="19"/>
      <c r="D2" s="47" t="s">
        <v>159</v>
      </c>
      <c r="E2" s="47"/>
      <c r="F2" s="108" t="s">
        <v>164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DISPUTESDURN_IndOS_NonAdv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"DISPUTES"&amp;MID(A3,FIND("_",A3),255)</f>
        <v>DISPUTES_IndOS_NonAdv</v>
      </c>
      <c r="B4" s="19"/>
      <c r="C4" s="12"/>
      <c r="D4" s="47" t="s">
        <v>143</v>
      </c>
      <c r="E4" s="47"/>
      <c r="F4" s="108" t="s">
        <v>167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54"/>
      <c r="E7" s="157"/>
      <c r="F7" s="155"/>
      <c r="G7" s="88"/>
      <c r="H7" s="88"/>
      <c r="I7" s="88"/>
      <c r="J7" s="88"/>
      <c r="K7" s="88"/>
      <c r="L7" s="88"/>
      <c r="M7" s="16"/>
      <c r="N7" s="16"/>
      <c r="O7" s="16"/>
      <c r="P7" s="16"/>
      <c r="Q7" s="16"/>
      <c r="R7" s="16"/>
    </row>
    <row r="8" spans="1:18" ht="30" customHeight="1" x14ac:dyDescent="0.25">
      <c r="A8" s="19"/>
      <c r="B8" s="19"/>
      <c r="C8" s="19"/>
      <c r="D8" s="134" t="s">
        <v>298</v>
      </c>
      <c r="E8" s="157"/>
      <c r="F8" s="225" t="s">
        <v>97</v>
      </c>
      <c r="G8" s="226"/>
      <c r="H8" s="224" t="s">
        <v>4</v>
      </c>
      <c r="I8" s="225"/>
      <c r="J8" s="226"/>
      <c r="K8" s="138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34" t="s">
        <v>334</v>
      </c>
      <c r="E9" s="157"/>
      <c r="F9" s="158" t="s">
        <v>97</v>
      </c>
      <c r="G9" s="137" t="s">
        <v>200</v>
      </c>
      <c r="H9" s="137" t="s">
        <v>453</v>
      </c>
      <c r="I9" s="137" t="s">
        <v>452</v>
      </c>
      <c r="J9" s="137" t="s">
        <v>208</v>
      </c>
      <c r="K9" s="137" t="s">
        <v>5</v>
      </c>
      <c r="L9" s="139" t="s">
        <v>74</v>
      </c>
      <c r="M9" s="131" t="s">
        <v>97</v>
      </c>
      <c r="N9" s="131" t="s">
        <v>321</v>
      </c>
      <c r="O9" s="131" t="s">
        <v>322</v>
      </c>
      <c r="P9" s="131" t="s">
        <v>97</v>
      </c>
      <c r="Q9" s="131" t="s">
        <v>97</v>
      </c>
      <c r="R9" s="131" t="s">
        <v>299</v>
      </c>
    </row>
    <row r="10" spans="1:18" s="35" customFormat="1" x14ac:dyDescent="0.25">
      <c r="A10" s="19"/>
      <c r="B10" s="19"/>
      <c r="C10" s="19"/>
      <c r="D10" s="87"/>
      <c r="E10" s="156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</row>
    <row r="11" spans="1:18" ht="15.75" customHeight="1" x14ac:dyDescent="0.25">
      <c r="A11" s="36"/>
      <c r="B11" s="12"/>
      <c r="C11" s="36"/>
      <c r="D11" s="48" t="s">
        <v>152</v>
      </c>
      <c r="E11" s="114"/>
      <c r="F11" s="105" t="s">
        <v>77</v>
      </c>
      <c r="G11" s="105" t="s">
        <v>77</v>
      </c>
      <c r="H11" s="105" t="s">
        <v>77</v>
      </c>
      <c r="I11" s="105" t="s">
        <v>77</v>
      </c>
      <c r="J11" s="105" t="s">
        <v>77</v>
      </c>
      <c r="K11" s="105" t="s">
        <v>77</v>
      </c>
      <c r="L11" s="105" t="s">
        <v>77</v>
      </c>
      <c r="M11" s="105" t="s">
        <v>77</v>
      </c>
      <c r="N11" s="105" t="s">
        <v>77</v>
      </c>
      <c r="O11" s="105" t="s">
        <v>77</v>
      </c>
      <c r="P11" s="105" t="s">
        <v>77</v>
      </c>
      <c r="Q11" s="105" t="s">
        <v>77</v>
      </c>
      <c r="R11" s="105" t="s">
        <v>77</v>
      </c>
    </row>
    <row r="12" spans="1:18" x14ac:dyDescent="0.25">
      <c r="A12" s="36"/>
      <c r="B12" s="36"/>
      <c r="C12" s="36"/>
      <c r="D12" s="178" t="s">
        <v>293</v>
      </c>
      <c r="E12" s="103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</row>
    <row r="13" spans="1:18" x14ac:dyDescent="0.25">
      <c r="A13" s="40" t="s">
        <v>175</v>
      </c>
      <c r="B13" s="40" t="str">
        <f>D12</f>
        <v>INTERNAL</v>
      </c>
      <c r="C13" s="40" t="s">
        <v>27</v>
      </c>
      <c r="D13" s="53" t="s">
        <v>254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1">
        <v>0</v>
      </c>
      <c r="N13" s="251">
        <v>0</v>
      </c>
      <c r="O13" s="251">
        <v>0</v>
      </c>
      <c r="P13" s="251">
        <v>0</v>
      </c>
      <c r="Q13" s="251">
        <v>0</v>
      </c>
      <c r="R13" s="251">
        <v>0</v>
      </c>
    </row>
    <row r="14" spans="1:18" x14ac:dyDescent="0.25">
      <c r="A14" s="12" t="str">
        <f t="shared" ref="A14:B16" si="0">A13</f>
        <v>RDPD BY NUMBER</v>
      </c>
      <c r="B14" s="36" t="str">
        <f t="shared" si="0"/>
        <v>INTERNAL</v>
      </c>
      <c r="C14" s="12" t="s">
        <v>27</v>
      </c>
      <c r="D14" s="53" t="s">
        <v>457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1">
        <v>0</v>
      </c>
      <c r="N14" s="251">
        <v>0</v>
      </c>
      <c r="O14" s="251">
        <v>0</v>
      </c>
      <c r="P14" s="251">
        <v>0</v>
      </c>
      <c r="Q14" s="251">
        <v>0</v>
      </c>
      <c r="R14" s="251">
        <v>0</v>
      </c>
    </row>
    <row r="15" spans="1:18" x14ac:dyDescent="0.25">
      <c r="A15" s="12" t="str">
        <f t="shared" si="0"/>
        <v>RDPD BY NUMBER</v>
      </c>
      <c r="B15" s="36" t="str">
        <f t="shared" si="0"/>
        <v>INTERNAL</v>
      </c>
      <c r="C15" s="12" t="s">
        <v>27</v>
      </c>
      <c r="D15" s="53" t="s">
        <v>458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1">
        <v>0</v>
      </c>
      <c r="N15" s="251">
        <v>0</v>
      </c>
      <c r="O15" s="251">
        <v>0</v>
      </c>
      <c r="P15" s="251">
        <v>0</v>
      </c>
      <c r="Q15" s="251">
        <v>0</v>
      </c>
      <c r="R15" s="251">
        <v>0</v>
      </c>
    </row>
    <row r="16" spans="1:18" x14ac:dyDescent="0.25">
      <c r="A16" s="12" t="str">
        <f t="shared" si="0"/>
        <v>RDPD BY NUMBER</v>
      </c>
      <c r="B16" s="36" t="str">
        <f t="shared" si="0"/>
        <v>INTERNAL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1">
        <v>0</v>
      </c>
      <c r="L16" s="251">
        <v>0</v>
      </c>
      <c r="M16" s="251">
        <v>0</v>
      </c>
      <c r="N16" s="251">
        <v>0</v>
      </c>
      <c r="O16" s="251">
        <v>0</v>
      </c>
      <c r="P16" s="251">
        <v>0</v>
      </c>
      <c r="Q16" s="251">
        <v>0</v>
      </c>
      <c r="R16" s="251">
        <v>0</v>
      </c>
    </row>
    <row r="17" spans="1:18" x14ac:dyDescent="0.25">
      <c r="A17" s="12" t="str">
        <f t="shared" ref="A17:B20" si="1">A16</f>
        <v>RDPD BY NUMBER</v>
      </c>
      <c r="B17" s="36" t="str">
        <f t="shared" si="1"/>
        <v>INTERNAL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1">
        <v>0</v>
      </c>
      <c r="M17" s="251">
        <v>0</v>
      </c>
      <c r="N17" s="251">
        <v>0</v>
      </c>
      <c r="O17" s="251">
        <v>0</v>
      </c>
      <c r="P17" s="251">
        <v>0</v>
      </c>
      <c r="Q17" s="251">
        <v>0</v>
      </c>
      <c r="R17" s="251">
        <v>0</v>
      </c>
    </row>
    <row r="18" spans="1:18" x14ac:dyDescent="0.25">
      <c r="A18" s="12" t="str">
        <f t="shared" si="1"/>
        <v>RDPD BY NUMBER</v>
      </c>
      <c r="B18" s="36" t="str">
        <f t="shared" si="1"/>
        <v>INTERNAL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1">
        <v>0</v>
      </c>
      <c r="N18" s="251">
        <v>0</v>
      </c>
      <c r="O18" s="251">
        <v>0</v>
      </c>
      <c r="P18" s="251">
        <v>0</v>
      </c>
      <c r="Q18" s="251">
        <v>0</v>
      </c>
      <c r="R18" s="251">
        <v>0</v>
      </c>
    </row>
    <row r="19" spans="1:18" x14ac:dyDescent="0.25">
      <c r="A19" s="12" t="str">
        <f t="shared" si="1"/>
        <v>RDPD BY NUMBER</v>
      </c>
      <c r="B19" s="36" t="str">
        <f t="shared" si="1"/>
        <v>INTERNAL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1">
        <v>0</v>
      </c>
      <c r="N19" s="251">
        <v>0</v>
      </c>
      <c r="O19" s="251">
        <v>0</v>
      </c>
      <c r="P19" s="251">
        <v>0</v>
      </c>
      <c r="Q19" s="251">
        <v>0</v>
      </c>
      <c r="R19" s="251">
        <v>0</v>
      </c>
    </row>
    <row r="20" spans="1:18" x14ac:dyDescent="0.25">
      <c r="A20" s="12" t="str">
        <f t="shared" si="1"/>
        <v>RDPD BY NUMBER</v>
      </c>
      <c r="B20" s="36" t="str">
        <f t="shared" si="1"/>
        <v>INTERNAL</v>
      </c>
      <c r="C20" s="12" t="s">
        <v>27</v>
      </c>
      <c r="D20" s="53" t="s">
        <v>95</v>
      </c>
      <c r="E20" s="53"/>
      <c r="F20" s="95">
        <f>SUM(F13:F19)</f>
        <v>0</v>
      </c>
      <c r="G20" s="95">
        <f t="shared" ref="G20:R20" si="2">SUM(G13:G19)</f>
        <v>0</v>
      </c>
      <c r="H20" s="95">
        <f t="shared" si="2"/>
        <v>0</v>
      </c>
      <c r="I20" s="95">
        <f t="shared" si="2"/>
        <v>0</v>
      </c>
      <c r="J20" s="95">
        <f t="shared" si="2"/>
        <v>0</v>
      </c>
      <c r="K20" s="95">
        <f t="shared" si="2"/>
        <v>0</v>
      </c>
      <c r="L20" s="95">
        <f t="shared" si="2"/>
        <v>0</v>
      </c>
      <c r="M20" s="95">
        <f t="shared" si="2"/>
        <v>0</v>
      </c>
      <c r="N20" s="95">
        <f>SUM(N13:N19)</f>
        <v>0</v>
      </c>
      <c r="O20" s="95">
        <f>SUM(O13:O19)</f>
        <v>0</v>
      </c>
      <c r="P20" s="95">
        <f t="shared" si="2"/>
        <v>0</v>
      </c>
      <c r="Q20" s="95">
        <f>SUM(Q13:Q19)</f>
        <v>0</v>
      </c>
      <c r="R20" s="95">
        <f t="shared" si="2"/>
        <v>0</v>
      </c>
    </row>
    <row r="21" spans="1:18" x14ac:dyDescent="0.25">
      <c r="A21" s="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A22" s="36"/>
      <c r="B22" s="36"/>
      <c r="C22" s="36"/>
      <c r="D22" s="179" t="s">
        <v>294</v>
      </c>
      <c r="E22" s="37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18" x14ac:dyDescent="0.25">
      <c r="A23" s="40" t="s">
        <v>175</v>
      </c>
      <c r="B23" s="40" t="str">
        <f>D22</f>
        <v>EXTERNAL</v>
      </c>
      <c r="C23" s="40" t="s">
        <v>27</v>
      </c>
      <c r="D23" s="53" t="s">
        <v>254</v>
      </c>
      <c r="E23" s="53"/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1">
        <v>0</v>
      </c>
      <c r="L23" s="251">
        <v>0</v>
      </c>
      <c r="M23" s="251">
        <v>0</v>
      </c>
      <c r="N23" s="251">
        <v>0</v>
      </c>
      <c r="O23" s="251">
        <v>0</v>
      </c>
      <c r="P23" s="251">
        <v>0</v>
      </c>
      <c r="Q23" s="251">
        <v>0</v>
      </c>
      <c r="R23" s="251">
        <v>0</v>
      </c>
    </row>
    <row r="24" spans="1:18" x14ac:dyDescent="0.25">
      <c r="A24" s="12" t="str">
        <f t="shared" ref="A24:B26" si="3">A23</f>
        <v>RDPD BY NUMBER</v>
      </c>
      <c r="B24" s="36" t="str">
        <f t="shared" si="3"/>
        <v>EXTERNAL</v>
      </c>
      <c r="C24" s="12" t="s">
        <v>27</v>
      </c>
      <c r="D24" s="53" t="s">
        <v>457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1">
        <v>0</v>
      </c>
      <c r="L24" s="251">
        <v>0</v>
      </c>
      <c r="M24" s="251">
        <v>0</v>
      </c>
      <c r="N24" s="251">
        <v>0</v>
      </c>
      <c r="O24" s="251">
        <v>0</v>
      </c>
      <c r="P24" s="251">
        <v>0</v>
      </c>
      <c r="Q24" s="251">
        <v>0</v>
      </c>
      <c r="R24" s="251">
        <v>0</v>
      </c>
    </row>
    <row r="25" spans="1:18" x14ac:dyDescent="0.25">
      <c r="A25" s="12" t="str">
        <f t="shared" si="3"/>
        <v>RDPD BY NUMBER</v>
      </c>
      <c r="B25" s="36" t="str">
        <f t="shared" si="3"/>
        <v>EXTERNAL</v>
      </c>
      <c r="C25" s="12" t="s">
        <v>27</v>
      </c>
      <c r="D25" s="53" t="s">
        <v>458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1">
        <v>0</v>
      </c>
      <c r="N25" s="251">
        <v>0</v>
      </c>
      <c r="O25" s="251">
        <v>0</v>
      </c>
      <c r="P25" s="251">
        <v>0</v>
      </c>
      <c r="Q25" s="251">
        <v>0</v>
      </c>
      <c r="R25" s="251">
        <v>0</v>
      </c>
    </row>
    <row r="26" spans="1:18" x14ac:dyDescent="0.25">
      <c r="A26" s="12" t="str">
        <f t="shared" si="3"/>
        <v>RDPD BY NUMBER</v>
      </c>
      <c r="B26" s="36" t="str">
        <f t="shared" si="3"/>
        <v>EXTERNAL</v>
      </c>
      <c r="C26" s="12" t="s">
        <v>27</v>
      </c>
      <c r="D26" s="53" t="s">
        <v>250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1">
        <v>0</v>
      </c>
      <c r="M26" s="251">
        <v>0</v>
      </c>
      <c r="N26" s="251">
        <v>0</v>
      </c>
      <c r="O26" s="251">
        <v>0</v>
      </c>
      <c r="P26" s="251">
        <v>0</v>
      </c>
      <c r="Q26" s="251">
        <v>0</v>
      </c>
      <c r="R26" s="251">
        <v>0</v>
      </c>
    </row>
    <row r="27" spans="1:18" x14ac:dyDescent="0.25">
      <c r="A27" s="12" t="str">
        <f t="shared" ref="A27:B30" si="4">A26</f>
        <v>RDPD BY NUMBER</v>
      </c>
      <c r="B27" s="36" t="str">
        <f t="shared" si="4"/>
        <v>EXTERNAL</v>
      </c>
      <c r="C27" s="12" t="s">
        <v>27</v>
      </c>
      <c r="D27" s="53" t="s">
        <v>251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1">
        <v>0</v>
      </c>
      <c r="L27" s="251">
        <v>0</v>
      </c>
      <c r="M27" s="251">
        <v>0</v>
      </c>
      <c r="N27" s="251">
        <v>0</v>
      </c>
      <c r="O27" s="251">
        <v>0</v>
      </c>
      <c r="P27" s="251">
        <v>0</v>
      </c>
      <c r="Q27" s="251">
        <v>0</v>
      </c>
      <c r="R27" s="251">
        <v>0</v>
      </c>
    </row>
    <row r="28" spans="1:18" x14ac:dyDescent="0.25">
      <c r="A28" s="12" t="str">
        <f t="shared" si="4"/>
        <v>RDPD BY NUMBER</v>
      </c>
      <c r="B28" s="36" t="str">
        <f t="shared" si="4"/>
        <v>EXTERNAL</v>
      </c>
      <c r="C28" s="12" t="s">
        <v>27</v>
      </c>
      <c r="D28" s="53" t="s">
        <v>252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0</v>
      </c>
      <c r="M28" s="251">
        <v>0</v>
      </c>
      <c r="N28" s="251">
        <v>0</v>
      </c>
      <c r="O28" s="251">
        <v>0</v>
      </c>
      <c r="P28" s="251">
        <v>0</v>
      </c>
      <c r="Q28" s="251">
        <v>0</v>
      </c>
      <c r="R28" s="251">
        <v>0</v>
      </c>
    </row>
    <row r="29" spans="1:18" x14ac:dyDescent="0.25">
      <c r="A29" s="12" t="str">
        <f t="shared" si="4"/>
        <v>RDPD BY NUMBER</v>
      </c>
      <c r="B29" s="36" t="str">
        <f t="shared" si="4"/>
        <v>EXTERNAL</v>
      </c>
      <c r="C29" s="12" t="s">
        <v>27</v>
      </c>
      <c r="D29" s="53" t="s">
        <v>253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1">
        <v>0</v>
      </c>
      <c r="N29" s="251">
        <v>0</v>
      </c>
      <c r="O29" s="251">
        <v>0</v>
      </c>
      <c r="P29" s="251">
        <v>0</v>
      </c>
      <c r="Q29" s="251">
        <v>0</v>
      </c>
      <c r="R29" s="251">
        <v>0</v>
      </c>
    </row>
    <row r="30" spans="1:18" x14ac:dyDescent="0.25">
      <c r="A30" s="12" t="str">
        <f t="shared" si="4"/>
        <v>RDPD BY NUMBER</v>
      </c>
      <c r="B30" s="36" t="str">
        <f t="shared" si="4"/>
        <v>EXTERNAL</v>
      </c>
      <c r="C30" s="12" t="s">
        <v>27</v>
      </c>
      <c r="D30" s="53" t="s">
        <v>95</v>
      </c>
      <c r="E30" s="53"/>
      <c r="F30" s="95">
        <f t="shared" ref="F30:R30" si="5">SUM(F23:F29)</f>
        <v>0</v>
      </c>
      <c r="G30" s="95">
        <f t="shared" si="5"/>
        <v>0</v>
      </c>
      <c r="H30" s="95">
        <f t="shared" si="5"/>
        <v>0</v>
      </c>
      <c r="I30" s="95">
        <f t="shared" si="5"/>
        <v>0</v>
      </c>
      <c r="J30" s="95">
        <f t="shared" si="5"/>
        <v>0</v>
      </c>
      <c r="K30" s="95">
        <f t="shared" si="5"/>
        <v>0</v>
      </c>
      <c r="L30" s="95">
        <f t="shared" si="5"/>
        <v>0</v>
      </c>
      <c r="M30" s="95">
        <f t="shared" si="5"/>
        <v>0</v>
      </c>
      <c r="N30" s="95">
        <f t="shared" si="5"/>
        <v>0</v>
      </c>
      <c r="O30" s="95">
        <f t="shared" si="5"/>
        <v>0</v>
      </c>
      <c r="P30" s="95">
        <f t="shared" si="5"/>
        <v>0</v>
      </c>
      <c r="Q30" s="95">
        <f t="shared" si="5"/>
        <v>0</v>
      </c>
      <c r="R30" s="95">
        <f t="shared" si="5"/>
        <v>0</v>
      </c>
    </row>
    <row r="31" spans="1:18" x14ac:dyDescent="0.25">
      <c r="A31" s="12"/>
      <c r="B31" s="12"/>
      <c r="C31" s="12"/>
      <c r="D31" s="53"/>
      <c r="E31" s="53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</row>
    <row r="32" spans="1:18" x14ac:dyDescent="0.25">
      <c r="A32" s="36"/>
      <c r="B32" s="36"/>
      <c r="C32" s="36"/>
      <c r="D32" s="180" t="s">
        <v>295</v>
      </c>
      <c r="E32" s="3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 x14ac:dyDescent="0.25">
      <c r="A33" s="40" t="s">
        <v>175</v>
      </c>
      <c r="B33" s="40" t="str">
        <f>D32</f>
        <v>LITIGATED</v>
      </c>
      <c r="C33" s="40" t="s">
        <v>27</v>
      </c>
      <c r="D33" s="53" t="s">
        <v>254</v>
      </c>
      <c r="E33" s="53"/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1">
        <v>0</v>
      </c>
      <c r="L33" s="251">
        <v>0</v>
      </c>
      <c r="M33" s="251">
        <v>0</v>
      </c>
      <c r="N33" s="251">
        <v>0</v>
      </c>
      <c r="O33" s="251">
        <v>0</v>
      </c>
      <c r="P33" s="251">
        <v>0</v>
      </c>
      <c r="Q33" s="251">
        <v>0</v>
      </c>
      <c r="R33" s="251">
        <v>0</v>
      </c>
    </row>
    <row r="34" spans="1:18" x14ac:dyDescent="0.25">
      <c r="A34" s="12" t="str">
        <f t="shared" ref="A34:B36" si="6">A33</f>
        <v>RDPD BY NUMBER</v>
      </c>
      <c r="B34" s="36" t="str">
        <f t="shared" si="6"/>
        <v>LITIGATED</v>
      </c>
      <c r="C34" s="12" t="s">
        <v>27</v>
      </c>
      <c r="D34" s="53" t="s">
        <v>457</v>
      </c>
      <c r="E34" s="53"/>
      <c r="F34" s="251">
        <v>0</v>
      </c>
      <c r="G34" s="251">
        <v>0</v>
      </c>
      <c r="H34" s="251">
        <v>0</v>
      </c>
      <c r="I34" s="251">
        <v>0</v>
      </c>
      <c r="J34" s="251">
        <v>0</v>
      </c>
      <c r="K34" s="251">
        <v>0</v>
      </c>
      <c r="L34" s="251">
        <v>0</v>
      </c>
      <c r="M34" s="251">
        <v>0</v>
      </c>
      <c r="N34" s="251">
        <v>0</v>
      </c>
      <c r="O34" s="251">
        <v>0</v>
      </c>
      <c r="P34" s="251">
        <v>0</v>
      </c>
      <c r="Q34" s="251">
        <v>0</v>
      </c>
      <c r="R34" s="251">
        <v>0</v>
      </c>
    </row>
    <row r="35" spans="1:18" x14ac:dyDescent="0.25">
      <c r="A35" s="12" t="str">
        <f t="shared" si="6"/>
        <v>RDPD BY NUMBER</v>
      </c>
      <c r="B35" s="36" t="str">
        <f t="shared" si="6"/>
        <v>LITIGATED</v>
      </c>
      <c r="C35" s="12" t="s">
        <v>27</v>
      </c>
      <c r="D35" s="53" t="s">
        <v>458</v>
      </c>
      <c r="E35" s="53"/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1">
        <v>0</v>
      </c>
      <c r="L35" s="251">
        <v>0</v>
      </c>
      <c r="M35" s="251">
        <v>0</v>
      </c>
      <c r="N35" s="251">
        <v>0</v>
      </c>
      <c r="O35" s="251">
        <v>0</v>
      </c>
      <c r="P35" s="251">
        <v>0</v>
      </c>
      <c r="Q35" s="251">
        <v>0</v>
      </c>
      <c r="R35" s="251">
        <v>0</v>
      </c>
    </row>
    <row r="36" spans="1:18" x14ac:dyDescent="0.25">
      <c r="A36" s="12" t="str">
        <f t="shared" si="6"/>
        <v>RDPD BY NUMBER</v>
      </c>
      <c r="B36" s="36" t="str">
        <f t="shared" si="6"/>
        <v>LITIGATED</v>
      </c>
      <c r="C36" s="12" t="s">
        <v>27</v>
      </c>
      <c r="D36" s="53" t="s">
        <v>250</v>
      </c>
      <c r="E36" s="53"/>
      <c r="F36" s="251">
        <v>0</v>
      </c>
      <c r="G36" s="251">
        <v>0</v>
      </c>
      <c r="H36" s="251">
        <v>0</v>
      </c>
      <c r="I36" s="251">
        <v>0</v>
      </c>
      <c r="J36" s="251">
        <v>0</v>
      </c>
      <c r="K36" s="251">
        <v>0</v>
      </c>
      <c r="L36" s="251">
        <v>0</v>
      </c>
      <c r="M36" s="251">
        <v>0</v>
      </c>
      <c r="N36" s="251">
        <v>0</v>
      </c>
      <c r="O36" s="251">
        <v>0</v>
      </c>
      <c r="P36" s="251">
        <v>0</v>
      </c>
      <c r="Q36" s="251">
        <v>0</v>
      </c>
      <c r="R36" s="251">
        <v>0</v>
      </c>
    </row>
    <row r="37" spans="1:18" x14ac:dyDescent="0.25">
      <c r="A37" s="12" t="str">
        <f t="shared" ref="A37:B40" si="7">A36</f>
        <v>RDPD BY NUMBER</v>
      </c>
      <c r="B37" s="36" t="str">
        <f t="shared" si="7"/>
        <v>LITIGATED</v>
      </c>
      <c r="C37" s="12" t="s">
        <v>27</v>
      </c>
      <c r="D37" s="53" t="s">
        <v>251</v>
      </c>
      <c r="E37" s="53"/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1">
        <v>0</v>
      </c>
      <c r="L37" s="251">
        <v>0</v>
      </c>
      <c r="M37" s="251">
        <v>0</v>
      </c>
      <c r="N37" s="251">
        <v>0</v>
      </c>
      <c r="O37" s="251">
        <v>0</v>
      </c>
      <c r="P37" s="251">
        <v>0</v>
      </c>
      <c r="Q37" s="251">
        <v>0</v>
      </c>
      <c r="R37" s="251">
        <v>0</v>
      </c>
    </row>
    <row r="38" spans="1:18" x14ac:dyDescent="0.25">
      <c r="A38" s="12" t="str">
        <f t="shared" si="7"/>
        <v>RDPD BY NUMBER</v>
      </c>
      <c r="B38" s="36" t="str">
        <f t="shared" si="7"/>
        <v>LITIGATED</v>
      </c>
      <c r="C38" s="12" t="s">
        <v>27</v>
      </c>
      <c r="D38" s="53" t="s">
        <v>252</v>
      </c>
      <c r="E38" s="53"/>
      <c r="F38" s="251">
        <v>0</v>
      </c>
      <c r="G38" s="251">
        <v>0</v>
      </c>
      <c r="H38" s="251">
        <v>0</v>
      </c>
      <c r="I38" s="251">
        <v>0</v>
      </c>
      <c r="J38" s="251">
        <v>0</v>
      </c>
      <c r="K38" s="251">
        <v>0</v>
      </c>
      <c r="L38" s="251">
        <v>0</v>
      </c>
      <c r="M38" s="251">
        <v>0</v>
      </c>
      <c r="N38" s="251">
        <v>0</v>
      </c>
      <c r="O38" s="251">
        <v>0</v>
      </c>
      <c r="P38" s="251">
        <v>0</v>
      </c>
      <c r="Q38" s="251">
        <v>0</v>
      </c>
      <c r="R38" s="251">
        <v>0</v>
      </c>
    </row>
    <row r="39" spans="1:18" x14ac:dyDescent="0.25">
      <c r="A39" s="12" t="str">
        <f t="shared" si="7"/>
        <v>RDPD BY NUMBER</v>
      </c>
      <c r="B39" s="36" t="str">
        <f t="shared" si="7"/>
        <v>LITIGATED</v>
      </c>
      <c r="C39" s="12" t="s">
        <v>27</v>
      </c>
      <c r="D39" s="53" t="s">
        <v>253</v>
      </c>
      <c r="E39" s="53"/>
      <c r="F39" s="251">
        <v>0</v>
      </c>
      <c r="G39" s="251">
        <v>0</v>
      </c>
      <c r="H39" s="251">
        <v>0</v>
      </c>
      <c r="I39" s="251">
        <v>0</v>
      </c>
      <c r="J39" s="251">
        <v>0</v>
      </c>
      <c r="K39" s="251">
        <v>0</v>
      </c>
      <c r="L39" s="251">
        <v>0</v>
      </c>
      <c r="M39" s="251">
        <v>0</v>
      </c>
      <c r="N39" s="251">
        <v>0</v>
      </c>
      <c r="O39" s="251">
        <v>0</v>
      </c>
      <c r="P39" s="251">
        <v>0</v>
      </c>
      <c r="Q39" s="251">
        <v>0</v>
      </c>
      <c r="R39" s="251">
        <v>0</v>
      </c>
    </row>
    <row r="40" spans="1:18" x14ac:dyDescent="0.25">
      <c r="A40" s="12" t="str">
        <f t="shared" si="7"/>
        <v>RDPD BY NUMBER</v>
      </c>
      <c r="B40" s="36" t="str">
        <f t="shared" si="7"/>
        <v>LITIGATED</v>
      </c>
      <c r="C40" s="12" t="s">
        <v>27</v>
      </c>
      <c r="D40" s="53" t="s">
        <v>95</v>
      </c>
      <c r="E40" s="53"/>
      <c r="F40" s="95">
        <f t="shared" ref="F40:R40" si="8">SUM(F33:F39)</f>
        <v>0</v>
      </c>
      <c r="G40" s="95">
        <f t="shared" si="8"/>
        <v>0</v>
      </c>
      <c r="H40" s="95">
        <f t="shared" si="8"/>
        <v>0</v>
      </c>
      <c r="I40" s="95">
        <f t="shared" si="8"/>
        <v>0</v>
      </c>
      <c r="J40" s="95">
        <f t="shared" si="8"/>
        <v>0</v>
      </c>
      <c r="K40" s="95">
        <f t="shared" si="8"/>
        <v>0</v>
      </c>
      <c r="L40" s="95">
        <f t="shared" si="8"/>
        <v>0</v>
      </c>
      <c r="M40" s="95">
        <f t="shared" si="8"/>
        <v>0</v>
      </c>
      <c r="N40" s="95">
        <f t="shared" si="8"/>
        <v>0</v>
      </c>
      <c r="O40" s="95">
        <f t="shared" si="8"/>
        <v>0</v>
      </c>
      <c r="P40" s="95">
        <f t="shared" si="8"/>
        <v>0</v>
      </c>
      <c r="Q40" s="95">
        <f t="shared" si="8"/>
        <v>0</v>
      </c>
      <c r="R40" s="95">
        <f t="shared" si="8"/>
        <v>0</v>
      </c>
    </row>
    <row r="41" spans="1:18" x14ac:dyDescent="0.25">
      <c r="D41" s="53"/>
      <c r="E41" s="5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</row>
    <row r="42" spans="1:18" x14ac:dyDescent="0.25">
      <c r="D42" s="48" t="s">
        <v>153</v>
      </c>
      <c r="E42" s="114"/>
      <c r="F42" s="51" t="s">
        <v>76</v>
      </c>
      <c r="G42" s="51" t="s">
        <v>76</v>
      </c>
      <c r="H42" s="51" t="s">
        <v>76</v>
      </c>
      <c r="I42" s="51" t="s">
        <v>76</v>
      </c>
      <c r="J42" s="51" t="s">
        <v>76</v>
      </c>
      <c r="K42" s="51" t="s">
        <v>76</v>
      </c>
      <c r="L42" s="128" t="s">
        <v>75</v>
      </c>
      <c r="M42" s="51" t="s">
        <v>76</v>
      </c>
      <c r="N42" s="51" t="s">
        <v>76</v>
      </c>
      <c r="O42" s="51" t="s">
        <v>76</v>
      </c>
      <c r="P42" s="51" t="s">
        <v>76</v>
      </c>
      <c r="Q42" s="51" t="s">
        <v>76</v>
      </c>
      <c r="R42" s="51" t="s">
        <v>76</v>
      </c>
    </row>
    <row r="43" spans="1:18" x14ac:dyDescent="0.25">
      <c r="A43" s="36"/>
      <c r="B43" s="36"/>
      <c r="C43" s="36"/>
      <c r="D43" s="178" t="s">
        <v>293</v>
      </c>
      <c r="E43" s="103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</row>
    <row r="44" spans="1:18" x14ac:dyDescent="0.25">
      <c r="A44" s="40" t="s">
        <v>176</v>
      </c>
      <c r="B44" s="40" t="str">
        <f>D43</f>
        <v>INTERNAL</v>
      </c>
      <c r="C44" s="40" t="s">
        <v>27</v>
      </c>
      <c r="D44" s="53" t="s">
        <v>254</v>
      </c>
      <c r="E44" s="53"/>
      <c r="F44" s="251">
        <v>0</v>
      </c>
      <c r="G44" s="251">
        <v>0</v>
      </c>
      <c r="H44" s="251">
        <v>0</v>
      </c>
      <c r="I44" s="251">
        <v>0</v>
      </c>
      <c r="J44" s="251">
        <v>0</v>
      </c>
      <c r="K44" s="251">
        <v>0</v>
      </c>
      <c r="L44" s="251">
        <v>0</v>
      </c>
      <c r="M44" s="251">
        <v>0</v>
      </c>
      <c r="N44" s="251">
        <v>0</v>
      </c>
      <c r="O44" s="251">
        <v>0</v>
      </c>
      <c r="P44" s="251">
        <v>0</v>
      </c>
      <c r="Q44" s="251">
        <v>0</v>
      </c>
      <c r="R44" s="251">
        <v>0</v>
      </c>
    </row>
    <row r="45" spans="1:18" x14ac:dyDescent="0.25">
      <c r="A45" s="12" t="str">
        <f t="shared" ref="A45:B51" si="9">A44</f>
        <v>RDPD BY SUM INSURED</v>
      </c>
      <c r="B45" s="36" t="str">
        <f t="shared" si="9"/>
        <v>INTERNAL</v>
      </c>
      <c r="C45" s="12" t="s">
        <v>27</v>
      </c>
      <c r="D45" s="53" t="s">
        <v>457</v>
      </c>
      <c r="E45" s="53"/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1">
        <v>0</v>
      </c>
      <c r="L45" s="251">
        <v>0</v>
      </c>
      <c r="M45" s="251">
        <v>0</v>
      </c>
      <c r="N45" s="251">
        <v>0</v>
      </c>
      <c r="O45" s="251">
        <v>0</v>
      </c>
      <c r="P45" s="251">
        <v>0</v>
      </c>
      <c r="Q45" s="251">
        <v>0</v>
      </c>
      <c r="R45" s="251">
        <v>0</v>
      </c>
    </row>
    <row r="46" spans="1:18" x14ac:dyDescent="0.25">
      <c r="A46" s="12" t="str">
        <f t="shared" si="9"/>
        <v>RDPD BY SUM INSURED</v>
      </c>
      <c r="B46" s="36" t="str">
        <f t="shared" si="9"/>
        <v>INTERNAL</v>
      </c>
      <c r="C46" s="12" t="s">
        <v>27</v>
      </c>
      <c r="D46" s="53" t="s">
        <v>458</v>
      </c>
      <c r="E46" s="53"/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1">
        <v>0</v>
      </c>
      <c r="L46" s="251">
        <v>0</v>
      </c>
      <c r="M46" s="251">
        <v>0</v>
      </c>
      <c r="N46" s="251">
        <v>0</v>
      </c>
      <c r="O46" s="251">
        <v>0</v>
      </c>
      <c r="P46" s="251">
        <v>0</v>
      </c>
      <c r="Q46" s="251">
        <v>0</v>
      </c>
      <c r="R46" s="251">
        <v>0</v>
      </c>
    </row>
    <row r="47" spans="1:18" x14ac:dyDescent="0.25">
      <c r="A47" s="12" t="str">
        <f t="shared" si="9"/>
        <v>RDPD BY SUM INSURED</v>
      </c>
      <c r="B47" s="36" t="str">
        <f t="shared" si="9"/>
        <v>INTERNAL</v>
      </c>
      <c r="C47" s="12" t="s">
        <v>27</v>
      </c>
      <c r="D47" s="53" t="s">
        <v>250</v>
      </c>
      <c r="E47" s="53"/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1">
        <v>0</v>
      </c>
      <c r="L47" s="251">
        <v>0</v>
      </c>
      <c r="M47" s="251">
        <v>0</v>
      </c>
      <c r="N47" s="251">
        <v>0</v>
      </c>
      <c r="O47" s="251">
        <v>0</v>
      </c>
      <c r="P47" s="251">
        <v>0</v>
      </c>
      <c r="Q47" s="251">
        <v>0</v>
      </c>
      <c r="R47" s="251">
        <v>0</v>
      </c>
    </row>
    <row r="48" spans="1:18" x14ac:dyDescent="0.25">
      <c r="A48" s="12" t="str">
        <f t="shared" si="9"/>
        <v>RDPD BY SUM INSURED</v>
      </c>
      <c r="B48" s="12" t="str">
        <f t="shared" si="9"/>
        <v>INTERNAL</v>
      </c>
      <c r="C48" s="12" t="s">
        <v>27</v>
      </c>
      <c r="D48" s="53" t="s">
        <v>251</v>
      </c>
      <c r="E48" s="53"/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1">
        <v>0</v>
      </c>
      <c r="L48" s="251">
        <v>0</v>
      </c>
      <c r="M48" s="251">
        <v>0</v>
      </c>
      <c r="N48" s="251">
        <v>0</v>
      </c>
      <c r="O48" s="251">
        <v>0</v>
      </c>
      <c r="P48" s="251">
        <v>0</v>
      </c>
      <c r="Q48" s="251">
        <v>0</v>
      </c>
      <c r="R48" s="251">
        <v>0</v>
      </c>
    </row>
    <row r="49" spans="1:18" x14ac:dyDescent="0.25">
      <c r="A49" s="12" t="str">
        <f t="shared" si="9"/>
        <v>RDPD BY SUM INSURED</v>
      </c>
      <c r="B49" s="12" t="str">
        <f t="shared" si="9"/>
        <v>INTERNAL</v>
      </c>
      <c r="C49" s="12" t="s">
        <v>27</v>
      </c>
      <c r="D49" s="53" t="s">
        <v>252</v>
      </c>
      <c r="E49" s="53"/>
      <c r="F49" s="251">
        <v>0</v>
      </c>
      <c r="G49" s="251">
        <v>0</v>
      </c>
      <c r="H49" s="251">
        <v>0</v>
      </c>
      <c r="I49" s="251">
        <v>0</v>
      </c>
      <c r="J49" s="251">
        <v>0</v>
      </c>
      <c r="K49" s="251">
        <v>0</v>
      </c>
      <c r="L49" s="251">
        <v>0</v>
      </c>
      <c r="M49" s="251">
        <v>0</v>
      </c>
      <c r="N49" s="251">
        <v>0</v>
      </c>
      <c r="O49" s="251">
        <v>0</v>
      </c>
      <c r="P49" s="251">
        <v>0</v>
      </c>
      <c r="Q49" s="251">
        <v>0</v>
      </c>
      <c r="R49" s="251">
        <v>0</v>
      </c>
    </row>
    <row r="50" spans="1:18" x14ac:dyDescent="0.25">
      <c r="A50" s="12" t="str">
        <f t="shared" si="9"/>
        <v>RDPD BY SUM INSURED</v>
      </c>
      <c r="B50" s="12" t="str">
        <f t="shared" si="9"/>
        <v>INTERNAL</v>
      </c>
      <c r="C50" s="12" t="s">
        <v>27</v>
      </c>
      <c r="D50" s="53" t="s">
        <v>253</v>
      </c>
      <c r="E50" s="53"/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1">
        <v>0</v>
      </c>
      <c r="L50" s="251">
        <v>0</v>
      </c>
      <c r="M50" s="251">
        <v>0</v>
      </c>
      <c r="N50" s="251">
        <v>0</v>
      </c>
      <c r="O50" s="251">
        <v>0</v>
      </c>
      <c r="P50" s="251">
        <v>0</v>
      </c>
      <c r="Q50" s="251">
        <v>0</v>
      </c>
      <c r="R50" s="251">
        <v>0</v>
      </c>
    </row>
    <row r="51" spans="1:18" x14ac:dyDescent="0.25">
      <c r="A51" s="12" t="str">
        <f t="shared" si="9"/>
        <v>RDPD BY SUM INSURED</v>
      </c>
      <c r="B51" s="12" t="str">
        <f t="shared" si="9"/>
        <v>INTERNAL</v>
      </c>
      <c r="C51" s="12" t="s">
        <v>27</v>
      </c>
      <c r="D51" s="53" t="s">
        <v>95</v>
      </c>
      <c r="E51" s="53"/>
      <c r="F51" s="95">
        <f t="shared" ref="F51:R51" si="10">SUM(F44:F50)</f>
        <v>0</v>
      </c>
      <c r="G51" s="95">
        <f t="shared" si="10"/>
        <v>0</v>
      </c>
      <c r="H51" s="95">
        <f t="shared" si="10"/>
        <v>0</v>
      </c>
      <c r="I51" s="95">
        <f t="shared" si="10"/>
        <v>0</v>
      </c>
      <c r="J51" s="95">
        <f t="shared" si="10"/>
        <v>0</v>
      </c>
      <c r="K51" s="95">
        <f t="shared" si="10"/>
        <v>0</v>
      </c>
      <c r="L51" s="95">
        <f t="shared" si="10"/>
        <v>0</v>
      </c>
      <c r="M51" s="95">
        <f t="shared" si="10"/>
        <v>0</v>
      </c>
      <c r="N51" s="95">
        <f t="shared" si="10"/>
        <v>0</v>
      </c>
      <c r="O51" s="95">
        <f t="shared" si="10"/>
        <v>0</v>
      </c>
      <c r="P51" s="95">
        <f t="shared" si="10"/>
        <v>0</v>
      </c>
      <c r="Q51" s="95">
        <f t="shared" si="10"/>
        <v>0</v>
      </c>
      <c r="R51" s="95">
        <f t="shared" si="10"/>
        <v>0</v>
      </c>
    </row>
    <row r="52" spans="1:18" x14ac:dyDescent="0.25">
      <c r="A52" s="12"/>
      <c r="B52" s="12"/>
      <c r="C52" s="12"/>
      <c r="D52" s="53"/>
      <c r="E52" s="53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</row>
    <row r="53" spans="1:18" x14ac:dyDescent="0.25">
      <c r="A53" s="36"/>
      <c r="B53" s="36"/>
      <c r="C53" s="36"/>
      <c r="D53" s="179" t="s">
        <v>294</v>
      </c>
      <c r="E53" s="3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</row>
    <row r="54" spans="1:18" x14ac:dyDescent="0.25">
      <c r="A54" s="40" t="str">
        <f>A44</f>
        <v>RDPD BY SUM INSURED</v>
      </c>
      <c r="B54" s="40" t="str">
        <f>D53</f>
        <v>EXTERNAL</v>
      </c>
      <c r="C54" s="40" t="s">
        <v>27</v>
      </c>
      <c r="D54" s="53" t="s">
        <v>254</v>
      </c>
      <c r="E54" s="53"/>
      <c r="F54" s="251">
        <v>0</v>
      </c>
      <c r="G54" s="251">
        <v>0</v>
      </c>
      <c r="H54" s="251">
        <v>0</v>
      </c>
      <c r="I54" s="251">
        <v>0</v>
      </c>
      <c r="J54" s="251">
        <v>0</v>
      </c>
      <c r="K54" s="251">
        <v>0</v>
      </c>
      <c r="L54" s="251">
        <v>0</v>
      </c>
      <c r="M54" s="251">
        <v>0</v>
      </c>
      <c r="N54" s="251">
        <v>0</v>
      </c>
      <c r="O54" s="251">
        <v>0</v>
      </c>
      <c r="P54" s="251">
        <v>0</v>
      </c>
      <c r="Q54" s="251">
        <v>0</v>
      </c>
      <c r="R54" s="251">
        <v>0</v>
      </c>
    </row>
    <row r="55" spans="1:18" x14ac:dyDescent="0.25">
      <c r="A55" s="12" t="str">
        <f t="shared" ref="A55:B61" si="11">A54</f>
        <v>RDPD BY SUM INSURED</v>
      </c>
      <c r="B55" s="36" t="str">
        <f t="shared" si="11"/>
        <v>EXTERNAL</v>
      </c>
      <c r="C55" s="12" t="s">
        <v>27</v>
      </c>
      <c r="D55" s="53" t="s">
        <v>457</v>
      </c>
      <c r="E55" s="53"/>
      <c r="F55" s="251">
        <v>0</v>
      </c>
      <c r="G55" s="251">
        <v>0</v>
      </c>
      <c r="H55" s="251">
        <v>0</v>
      </c>
      <c r="I55" s="251">
        <v>0</v>
      </c>
      <c r="J55" s="251">
        <v>0</v>
      </c>
      <c r="K55" s="251">
        <v>0</v>
      </c>
      <c r="L55" s="251">
        <v>0</v>
      </c>
      <c r="M55" s="251">
        <v>0</v>
      </c>
      <c r="N55" s="251">
        <v>0</v>
      </c>
      <c r="O55" s="251">
        <v>0</v>
      </c>
      <c r="P55" s="251">
        <v>0</v>
      </c>
      <c r="Q55" s="251">
        <v>0</v>
      </c>
      <c r="R55" s="251">
        <v>0</v>
      </c>
    </row>
    <row r="56" spans="1:18" x14ac:dyDescent="0.25">
      <c r="A56" s="12" t="str">
        <f t="shared" si="11"/>
        <v>RDPD BY SUM INSURED</v>
      </c>
      <c r="B56" s="36" t="str">
        <f t="shared" si="11"/>
        <v>EXTERNAL</v>
      </c>
      <c r="C56" s="12" t="s">
        <v>27</v>
      </c>
      <c r="D56" s="53" t="s">
        <v>458</v>
      </c>
      <c r="E56" s="53"/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1">
        <v>0</v>
      </c>
      <c r="L56" s="251">
        <v>0</v>
      </c>
      <c r="M56" s="251">
        <v>0</v>
      </c>
      <c r="N56" s="251">
        <v>0</v>
      </c>
      <c r="O56" s="251">
        <v>0</v>
      </c>
      <c r="P56" s="251">
        <v>0</v>
      </c>
      <c r="Q56" s="251">
        <v>0</v>
      </c>
      <c r="R56" s="251">
        <v>0</v>
      </c>
    </row>
    <row r="57" spans="1:18" x14ac:dyDescent="0.25">
      <c r="A57" s="12" t="str">
        <f t="shared" si="11"/>
        <v>RDPD BY SUM INSURED</v>
      </c>
      <c r="B57" s="36" t="str">
        <f t="shared" si="11"/>
        <v>EXTERNAL</v>
      </c>
      <c r="C57" s="12" t="s">
        <v>27</v>
      </c>
      <c r="D57" s="53" t="s">
        <v>250</v>
      </c>
      <c r="E57" s="53"/>
      <c r="F57" s="251">
        <v>0</v>
      </c>
      <c r="G57" s="251">
        <v>0</v>
      </c>
      <c r="H57" s="251">
        <v>0</v>
      </c>
      <c r="I57" s="251">
        <v>0</v>
      </c>
      <c r="J57" s="251">
        <v>0</v>
      </c>
      <c r="K57" s="251">
        <v>0</v>
      </c>
      <c r="L57" s="251">
        <v>0</v>
      </c>
      <c r="M57" s="251">
        <v>0</v>
      </c>
      <c r="N57" s="251">
        <v>0</v>
      </c>
      <c r="O57" s="251">
        <v>0</v>
      </c>
      <c r="P57" s="251">
        <v>0</v>
      </c>
      <c r="Q57" s="251">
        <v>0</v>
      </c>
      <c r="R57" s="251">
        <v>0</v>
      </c>
    </row>
    <row r="58" spans="1:18" x14ac:dyDescent="0.25">
      <c r="A58" s="12" t="str">
        <f t="shared" si="11"/>
        <v>RDPD BY SUM INSURED</v>
      </c>
      <c r="B58" s="12" t="str">
        <f t="shared" si="11"/>
        <v>EXTERNAL</v>
      </c>
      <c r="C58" s="12" t="s">
        <v>27</v>
      </c>
      <c r="D58" s="53" t="s">
        <v>251</v>
      </c>
      <c r="E58" s="53"/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1">
        <v>0</v>
      </c>
      <c r="L58" s="251">
        <v>0</v>
      </c>
      <c r="M58" s="251">
        <v>0</v>
      </c>
      <c r="N58" s="251">
        <v>0</v>
      </c>
      <c r="O58" s="251">
        <v>0</v>
      </c>
      <c r="P58" s="251">
        <v>0</v>
      </c>
      <c r="Q58" s="251">
        <v>0</v>
      </c>
      <c r="R58" s="251">
        <v>0</v>
      </c>
    </row>
    <row r="59" spans="1:18" x14ac:dyDescent="0.25">
      <c r="A59" s="12" t="str">
        <f t="shared" si="11"/>
        <v>RDPD BY SUM INSURED</v>
      </c>
      <c r="B59" s="12" t="str">
        <f t="shared" si="11"/>
        <v>EXTERNAL</v>
      </c>
      <c r="C59" s="12" t="s">
        <v>27</v>
      </c>
      <c r="D59" s="53" t="s">
        <v>252</v>
      </c>
      <c r="E59" s="53"/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1">
        <v>0</v>
      </c>
      <c r="L59" s="251">
        <v>0</v>
      </c>
      <c r="M59" s="251">
        <v>0</v>
      </c>
      <c r="N59" s="251">
        <v>0</v>
      </c>
      <c r="O59" s="251">
        <v>0</v>
      </c>
      <c r="P59" s="251">
        <v>0</v>
      </c>
      <c r="Q59" s="251">
        <v>0</v>
      </c>
      <c r="R59" s="251">
        <v>0</v>
      </c>
    </row>
    <row r="60" spans="1:18" x14ac:dyDescent="0.25">
      <c r="A60" s="12" t="str">
        <f t="shared" si="11"/>
        <v>RDPD BY SUM INSURED</v>
      </c>
      <c r="B60" s="12" t="str">
        <f t="shared" si="11"/>
        <v>EXTERNAL</v>
      </c>
      <c r="C60" s="12" t="s">
        <v>27</v>
      </c>
      <c r="D60" s="53" t="s">
        <v>253</v>
      </c>
      <c r="E60" s="53"/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1">
        <v>0</v>
      </c>
      <c r="L60" s="251">
        <v>0</v>
      </c>
      <c r="M60" s="251">
        <v>0</v>
      </c>
      <c r="N60" s="251">
        <v>0</v>
      </c>
      <c r="O60" s="251">
        <v>0</v>
      </c>
      <c r="P60" s="251">
        <v>0</v>
      </c>
      <c r="Q60" s="251">
        <v>0</v>
      </c>
      <c r="R60" s="251">
        <v>0</v>
      </c>
    </row>
    <row r="61" spans="1:18" x14ac:dyDescent="0.25">
      <c r="A61" s="12" t="str">
        <f t="shared" si="11"/>
        <v>RDPD BY SUM INSURED</v>
      </c>
      <c r="B61" s="12" t="str">
        <f t="shared" si="11"/>
        <v>EXTERNAL</v>
      </c>
      <c r="C61" s="12" t="s">
        <v>27</v>
      </c>
      <c r="D61" s="53" t="s">
        <v>95</v>
      </c>
      <c r="E61" s="53"/>
      <c r="F61" s="95">
        <f t="shared" ref="F61:R61" si="12">SUM(F54:F60)</f>
        <v>0</v>
      </c>
      <c r="G61" s="95">
        <f t="shared" si="12"/>
        <v>0</v>
      </c>
      <c r="H61" s="95">
        <f t="shared" si="12"/>
        <v>0</v>
      </c>
      <c r="I61" s="95">
        <f t="shared" si="12"/>
        <v>0</v>
      </c>
      <c r="J61" s="95">
        <f t="shared" si="12"/>
        <v>0</v>
      </c>
      <c r="K61" s="95">
        <f t="shared" si="12"/>
        <v>0</v>
      </c>
      <c r="L61" s="95">
        <f t="shared" si="12"/>
        <v>0</v>
      </c>
      <c r="M61" s="95">
        <f t="shared" si="12"/>
        <v>0</v>
      </c>
      <c r="N61" s="95">
        <f t="shared" si="12"/>
        <v>0</v>
      </c>
      <c r="O61" s="95">
        <f t="shared" si="12"/>
        <v>0</v>
      </c>
      <c r="P61" s="95">
        <f t="shared" si="12"/>
        <v>0</v>
      </c>
      <c r="Q61" s="95">
        <f t="shared" si="12"/>
        <v>0</v>
      </c>
      <c r="R61" s="95">
        <f t="shared" si="12"/>
        <v>0</v>
      </c>
    </row>
    <row r="62" spans="1:18" x14ac:dyDescent="0.25">
      <c r="A62" s="12"/>
      <c r="B62" s="12"/>
      <c r="C62" s="12"/>
      <c r="D62" s="53"/>
      <c r="E62" s="53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</row>
    <row r="63" spans="1:18" x14ac:dyDescent="0.25">
      <c r="A63" s="36"/>
      <c r="B63" s="36"/>
      <c r="C63" s="36"/>
      <c r="D63" s="180" t="s">
        <v>295</v>
      </c>
      <c r="E63" s="37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</row>
    <row r="64" spans="1:18" x14ac:dyDescent="0.25">
      <c r="A64" s="40" t="str">
        <f>A44</f>
        <v>RDPD BY SUM INSURED</v>
      </c>
      <c r="B64" s="40" t="str">
        <f>D63</f>
        <v>LITIGATED</v>
      </c>
      <c r="C64" s="40" t="s">
        <v>27</v>
      </c>
      <c r="D64" s="53" t="s">
        <v>254</v>
      </c>
      <c r="E64" s="53"/>
      <c r="F64" s="251">
        <v>0</v>
      </c>
      <c r="G64" s="251">
        <v>0</v>
      </c>
      <c r="H64" s="251">
        <v>0</v>
      </c>
      <c r="I64" s="251">
        <v>0</v>
      </c>
      <c r="J64" s="251">
        <v>0</v>
      </c>
      <c r="K64" s="251">
        <v>0</v>
      </c>
      <c r="L64" s="251">
        <v>0</v>
      </c>
      <c r="M64" s="251">
        <v>0</v>
      </c>
      <c r="N64" s="251">
        <v>0</v>
      </c>
      <c r="O64" s="251">
        <v>0</v>
      </c>
      <c r="P64" s="251">
        <v>0</v>
      </c>
      <c r="Q64" s="251">
        <v>0</v>
      </c>
      <c r="R64" s="251">
        <v>0</v>
      </c>
    </row>
    <row r="65" spans="1:18" x14ac:dyDescent="0.25">
      <c r="A65" s="12" t="str">
        <f t="shared" ref="A65:B68" si="13">A64</f>
        <v>RDPD BY SUM INSURED</v>
      </c>
      <c r="B65" s="36" t="str">
        <f t="shared" si="13"/>
        <v>LITIGATED</v>
      </c>
      <c r="C65" s="12" t="s">
        <v>27</v>
      </c>
      <c r="D65" s="53" t="s">
        <v>457</v>
      </c>
      <c r="E65" s="53"/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1">
        <v>0</v>
      </c>
      <c r="L65" s="251">
        <v>0</v>
      </c>
      <c r="M65" s="251">
        <v>0</v>
      </c>
      <c r="N65" s="251">
        <v>0</v>
      </c>
      <c r="O65" s="251">
        <v>0</v>
      </c>
      <c r="P65" s="251">
        <v>0</v>
      </c>
      <c r="Q65" s="251">
        <v>0</v>
      </c>
      <c r="R65" s="251">
        <v>0</v>
      </c>
    </row>
    <row r="66" spans="1:18" x14ac:dyDescent="0.25">
      <c r="A66" s="12" t="str">
        <f t="shared" si="13"/>
        <v>RDPD BY SUM INSURED</v>
      </c>
      <c r="B66" s="36" t="str">
        <f t="shared" si="13"/>
        <v>LITIGATED</v>
      </c>
      <c r="C66" s="12" t="s">
        <v>27</v>
      </c>
      <c r="D66" s="53" t="s">
        <v>458</v>
      </c>
      <c r="E66" s="53"/>
      <c r="F66" s="251">
        <v>0</v>
      </c>
      <c r="G66" s="251">
        <v>0</v>
      </c>
      <c r="H66" s="251">
        <v>0</v>
      </c>
      <c r="I66" s="251">
        <v>0</v>
      </c>
      <c r="J66" s="251">
        <v>0</v>
      </c>
      <c r="K66" s="251">
        <v>0</v>
      </c>
      <c r="L66" s="251">
        <v>0</v>
      </c>
      <c r="M66" s="251">
        <v>0</v>
      </c>
      <c r="N66" s="251">
        <v>0</v>
      </c>
      <c r="O66" s="251">
        <v>0</v>
      </c>
      <c r="P66" s="251">
        <v>0</v>
      </c>
      <c r="Q66" s="251">
        <v>0</v>
      </c>
      <c r="R66" s="251">
        <v>0</v>
      </c>
    </row>
    <row r="67" spans="1:18" x14ac:dyDescent="0.25">
      <c r="A67" s="12" t="str">
        <f t="shared" si="13"/>
        <v>RDPD BY SUM INSURED</v>
      </c>
      <c r="B67" s="36" t="str">
        <f t="shared" si="13"/>
        <v>LITIGATED</v>
      </c>
      <c r="C67" s="12" t="s">
        <v>27</v>
      </c>
      <c r="D67" s="53" t="s">
        <v>250</v>
      </c>
      <c r="E67" s="53"/>
      <c r="F67" s="251">
        <v>0</v>
      </c>
      <c r="G67" s="251">
        <v>0</v>
      </c>
      <c r="H67" s="251">
        <v>0</v>
      </c>
      <c r="I67" s="251">
        <v>0</v>
      </c>
      <c r="J67" s="251">
        <v>0</v>
      </c>
      <c r="K67" s="251">
        <v>0</v>
      </c>
      <c r="L67" s="251">
        <v>0</v>
      </c>
      <c r="M67" s="251">
        <v>0</v>
      </c>
      <c r="N67" s="251">
        <v>0</v>
      </c>
      <c r="O67" s="251">
        <v>0</v>
      </c>
      <c r="P67" s="251">
        <v>0</v>
      </c>
      <c r="Q67" s="251">
        <v>0</v>
      </c>
      <c r="R67" s="251">
        <v>0</v>
      </c>
    </row>
    <row r="68" spans="1:18" x14ac:dyDescent="0.25">
      <c r="A68" s="12" t="str">
        <f t="shared" si="13"/>
        <v>RDPD BY SUM INSURED</v>
      </c>
      <c r="B68" s="12" t="str">
        <f t="shared" si="13"/>
        <v>LITIGATED</v>
      </c>
      <c r="C68" s="12" t="s">
        <v>27</v>
      </c>
      <c r="D68" s="53" t="s">
        <v>251</v>
      </c>
      <c r="E68" s="53"/>
      <c r="F68" s="251">
        <v>0</v>
      </c>
      <c r="G68" s="251">
        <v>0</v>
      </c>
      <c r="H68" s="251">
        <v>0</v>
      </c>
      <c r="I68" s="251">
        <v>0</v>
      </c>
      <c r="J68" s="251">
        <v>0</v>
      </c>
      <c r="K68" s="251">
        <v>0</v>
      </c>
      <c r="L68" s="251">
        <v>0</v>
      </c>
      <c r="M68" s="251">
        <v>0</v>
      </c>
      <c r="N68" s="251">
        <v>0</v>
      </c>
      <c r="O68" s="251">
        <v>0</v>
      </c>
      <c r="P68" s="251">
        <v>0</v>
      </c>
      <c r="Q68" s="251">
        <v>0</v>
      </c>
      <c r="R68" s="251">
        <v>0</v>
      </c>
    </row>
    <row r="69" spans="1:18" x14ac:dyDescent="0.25">
      <c r="A69" s="12" t="str">
        <f t="shared" ref="A69:B71" si="14">A68</f>
        <v>RDPD BY SUM INSURED</v>
      </c>
      <c r="B69" s="12" t="str">
        <f t="shared" si="14"/>
        <v>LITIGATED</v>
      </c>
      <c r="C69" s="12" t="s">
        <v>27</v>
      </c>
      <c r="D69" s="53" t="s">
        <v>252</v>
      </c>
      <c r="E69" s="53"/>
      <c r="F69" s="251">
        <v>0</v>
      </c>
      <c r="G69" s="251">
        <v>0</v>
      </c>
      <c r="H69" s="251">
        <v>0</v>
      </c>
      <c r="I69" s="251">
        <v>0</v>
      </c>
      <c r="J69" s="251">
        <v>0</v>
      </c>
      <c r="K69" s="251">
        <v>0</v>
      </c>
      <c r="L69" s="251">
        <v>0</v>
      </c>
      <c r="M69" s="251">
        <v>0</v>
      </c>
      <c r="N69" s="251">
        <v>0</v>
      </c>
      <c r="O69" s="251">
        <v>0</v>
      </c>
      <c r="P69" s="251">
        <v>0</v>
      </c>
      <c r="Q69" s="251">
        <v>0</v>
      </c>
      <c r="R69" s="251">
        <v>0</v>
      </c>
    </row>
    <row r="70" spans="1:18" x14ac:dyDescent="0.25">
      <c r="A70" s="12" t="str">
        <f t="shared" si="14"/>
        <v>RDPD BY SUM INSURED</v>
      </c>
      <c r="B70" s="12" t="str">
        <f t="shared" si="14"/>
        <v>LITIGATED</v>
      </c>
      <c r="C70" s="12" t="s">
        <v>27</v>
      </c>
      <c r="D70" s="53" t="s">
        <v>253</v>
      </c>
      <c r="E70" s="53"/>
      <c r="F70" s="251">
        <v>0</v>
      </c>
      <c r="G70" s="251">
        <v>0</v>
      </c>
      <c r="H70" s="251">
        <v>0</v>
      </c>
      <c r="I70" s="251">
        <v>0</v>
      </c>
      <c r="J70" s="251">
        <v>0</v>
      </c>
      <c r="K70" s="251">
        <v>0</v>
      </c>
      <c r="L70" s="251">
        <v>0</v>
      </c>
      <c r="M70" s="251">
        <v>0</v>
      </c>
      <c r="N70" s="251">
        <v>0</v>
      </c>
      <c r="O70" s="251">
        <v>0</v>
      </c>
      <c r="P70" s="251">
        <v>0</v>
      </c>
      <c r="Q70" s="251">
        <v>0</v>
      </c>
      <c r="R70" s="251">
        <v>0</v>
      </c>
    </row>
    <row r="71" spans="1:18" x14ac:dyDescent="0.25">
      <c r="A71" s="12" t="str">
        <f t="shared" si="14"/>
        <v>RDPD BY SUM INSURED</v>
      </c>
      <c r="B71" s="12" t="str">
        <f t="shared" si="14"/>
        <v>LITIGATED</v>
      </c>
      <c r="C71" s="12" t="s">
        <v>27</v>
      </c>
      <c r="D71" s="53" t="s">
        <v>95</v>
      </c>
      <c r="E71" s="53"/>
      <c r="F71" s="95">
        <f t="shared" ref="F71:R71" si="15">SUM(F64:F70)</f>
        <v>0</v>
      </c>
      <c r="G71" s="95">
        <f t="shared" si="15"/>
        <v>0</v>
      </c>
      <c r="H71" s="95">
        <f t="shared" si="15"/>
        <v>0</v>
      </c>
      <c r="I71" s="95">
        <f t="shared" si="15"/>
        <v>0</v>
      </c>
      <c r="J71" s="95">
        <f t="shared" si="15"/>
        <v>0</v>
      </c>
      <c r="K71" s="95">
        <f t="shared" si="15"/>
        <v>0</v>
      </c>
      <c r="L71" s="95">
        <f t="shared" si="15"/>
        <v>0</v>
      </c>
      <c r="M71" s="95">
        <f t="shared" si="15"/>
        <v>0</v>
      </c>
      <c r="N71" s="95">
        <f t="shared" si="15"/>
        <v>0</v>
      </c>
      <c r="O71" s="95">
        <f t="shared" si="15"/>
        <v>0</v>
      </c>
      <c r="P71" s="95">
        <f t="shared" si="15"/>
        <v>0</v>
      </c>
      <c r="Q71" s="95">
        <f t="shared" si="15"/>
        <v>0</v>
      </c>
      <c r="R71" s="95">
        <f t="shared" si="15"/>
        <v>0</v>
      </c>
    </row>
    <row r="74" spans="1:18" x14ac:dyDescent="0.25">
      <c r="D74" s="201" t="s">
        <v>521</v>
      </c>
    </row>
    <row r="75" spans="1:18" x14ac:dyDescent="0.25">
      <c r="D75" s="201" t="s">
        <v>471</v>
      </c>
    </row>
    <row r="76" spans="1:18" x14ac:dyDescent="0.25">
      <c r="D76" s="1" t="s">
        <v>254</v>
      </c>
      <c r="F76" s="202" t="e">
        <f>F13/F$20</f>
        <v>#DIV/0!</v>
      </c>
      <c r="G76" s="202" t="e">
        <f t="shared" ref="G76:R76" si="16">G13/G$20</f>
        <v>#DIV/0!</v>
      </c>
      <c r="H76" s="202" t="e">
        <f t="shared" si="16"/>
        <v>#DIV/0!</v>
      </c>
      <c r="I76" s="202" t="e">
        <f t="shared" si="16"/>
        <v>#DIV/0!</v>
      </c>
      <c r="J76" s="202" t="e">
        <f t="shared" si="16"/>
        <v>#DIV/0!</v>
      </c>
      <c r="K76" s="202" t="e">
        <f t="shared" si="16"/>
        <v>#DIV/0!</v>
      </c>
      <c r="L76" s="202" t="e">
        <f t="shared" si="16"/>
        <v>#DIV/0!</v>
      </c>
      <c r="M76" s="202" t="e">
        <f t="shared" si="16"/>
        <v>#DIV/0!</v>
      </c>
      <c r="N76" s="202" t="e">
        <f t="shared" si="16"/>
        <v>#DIV/0!</v>
      </c>
      <c r="O76" s="202" t="e">
        <f t="shared" si="16"/>
        <v>#DIV/0!</v>
      </c>
      <c r="P76" s="202" t="e">
        <f t="shared" si="16"/>
        <v>#DIV/0!</v>
      </c>
      <c r="Q76" s="202" t="e">
        <f t="shared" si="16"/>
        <v>#DIV/0!</v>
      </c>
      <c r="R76" s="202" t="e">
        <f t="shared" si="16"/>
        <v>#DIV/0!</v>
      </c>
    </row>
    <row r="77" spans="1:18" x14ac:dyDescent="0.25">
      <c r="D77" s="1" t="s">
        <v>457</v>
      </c>
      <c r="F77" s="202" t="e">
        <f t="shared" ref="F77:R82" si="17">F14/F$20</f>
        <v>#DIV/0!</v>
      </c>
      <c r="G77" s="202" t="e">
        <f t="shared" si="17"/>
        <v>#DIV/0!</v>
      </c>
      <c r="H77" s="202" t="e">
        <f t="shared" si="17"/>
        <v>#DIV/0!</v>
      </c>
      <c r="I77" s="202" t="e">
        <f t="shared" si="17"/>
        <v>#DIV/0!</v>
      </c>
      <c r="J77" s="202" t="e">
        <f t="shared" si="17"/>
        <v>#DIV/0!</v>
      </c>
      <c r="K77" s="202" t="e">
        <f t="shared" si="17"/>
        <v>#DIV/0!</v>
      </c>
      <c r="L77" s="202" t="e">
        <f t="shared" si="17"/>
        <v>#DIV/0!</v>
      </c>
      <c r="M77" s="202" t="e">
        <f t="shared" si="17"/>
        <v>#DIV/0!</v>
      </c>
      <c r="N77" s="202" t="e">
        <f t="shared" si="17"/>
        <v>#DIV/0!</v>
      </c>
      <c r="O77" s="202" t="e">
        <f t="shared" si="17"/>
        <v>#DIV/0!</v>
      </c>
      <c r="P77" s="202" t="e">
        <f t="shared" si="17"/>
        <v>#DIV/0!</v>
      </c>
      <c r="Q77" s="202" t="e">
        <f t="shared" si="17"/>
        <v>#DIV/0!</v>
      </c>
      <c r="R77" s="202" t="e">
        <f t="shared" si="17"/>
        <v>#DIV/0!</v>
      </c>
    </row>
    <row r="78" spans="1:18" x14ac:dyDescent="0.25">
      <c r="D78" s="1" t="s">
        <v>458</v>
      </c>
      <c r="F78" s="202" t="e">
        <f t="shared" si="17"/>
        <v>#DIV/0!</v>
      </c>
      <c r="G78" s="202" t="e">
        <f t="shared" si="17"/>
        <v>#DIV/0!</v>
      </c>
      <c r="H78" s="202" t="e">
        <f t="shared" si="17"/>
        <v>#DIV/0!</v>
      </c>
      <c r="I78" s="202" t="e">
        <f t="shared" si="17"/>
        <v>#DIV/0!</v>
      </c>
      <c r="J78" s="202" t="e">
        <f t="shared" si="17"/>
        <v>#DIV/0!</v>
      </c>
      <c r="K78" s="202" t="e">
        <f t="shared" si="17"/>
        <v>#DIV/0!</v>
      </c>
      <c r="L78" s="202" t="e">
        <f t="shared" si="17"/>
        <v>#DIV/0!</v>
      </c>
      <c r="M78" s="202" t="e">
        <f t="shared" si="17"/>
        <v>#DIV/0!</v>
      </c>
      <c r="N78" s="202" t="e">
        <f t="shared" si="17"/>
        <v>#DIV/0!</v>
      </c>
      <c r="O78" s="202" t="e">
        <f t="shared" si="17"/>
        <v>#DIV/0!</v>
      </c>
      <c r="P78" s="202" t="e">
        <f t="shared" si="17"/>
        <v>#DIV/0!</v>
      </c>
      <c r="Q78" s="202" t="e">
        <f t="shared" si="17"/>
        <v>#DIV/0!</v>
      </c>
      <c r="R78" s="202" t="e">
        <f t="shared" si="17"/>
        <v>#DIV/0!</v>
      </c>
    </row>
    <row r="79" spans="1:18" x14ac:dyDescent="0.25">
      <c r="D79" s="1" t="s">
        <v>250</v>
      </c>
      <c r="F79" s="202" t="e">
        <f t="shared" si="17"/>
        <v>#DIV/0!</v>
      </c>
      <c r="G79" s="202" t="e">
        <f t="shared" si="17"/>
        <v>#DIV/0!</v>
      </c>
      <c r="H79" s="202" t="e">
        <f t="shared" si="17"/>
        <v>#DIV/0!</v>
      </c>
      <c r="I79" s="202" t="e">
        <f t="shared" si="17"/>
        <v>#DIV/0!</v>
      </c>
      <c r="J79" s="202" t="e">
        <f t="shared" si="17"/>
        <v>#DIV/0!</v>
      </c>
      <c r="K79" s="202" t="e">
        <f t="shared" si="17"/>
        <v>#DIV/0!</v>
      </c>
      <c r="L79" s="202" t="e">
        <f t="shared" si="17"/>
        <v>#DIV/0!</v>
      </c>
      <c r="M79" s="202" t="e">
        <f t="shared" si="17"/>
        <v>#DIV/0!</v>
      </c>
      <c r="N79" s="202" t="e">
        <f t="shared" si="17"/>
        <v>#DIV/0!</v>
      </c>
      <c r="O79" s="202" t="e">
        <f t="shared" si="17"/>
        <v>#DIV/0!</v>
      </c>
      <c r="P79" s="202" t="e">
        <f t="shared" si="17"/>
        <v>#DIV/0!</v>
      </c>
      <c r="Q79" s="202" t="e">
        <f t="shared" si="17"/>
        <v>#DIV/0!</v>
      </c>
      <c r="R79" s="202" t="e">
        <f t="shared" si="17"/>
        <v>#DIV/0!</v>
      </c>
    </row>
    <row r="80" spans="1:18" x14ac:dyDescent="0.25">
      <c r="D80" s="1" t="s">
        <v>251</v>
      </c>
      <c r="F80" s="202" t="e">
        <f t="shared" si="17"/>
        <v>#DIV/0!</v>
      </c>
      <c r="G80" s="202" t="e">
        <f t="shared" si="17"/>
        <v>#DIV/0!</v>
      </c>
      <c r="H80" s="202" t="e">
        <f t="shared" si="17"/>
        <v>#DIV/0!</v>
      </c>
      <c r="I80" s="202" t="e">
        <f t="shared" si="17"/>
        <v>#DIV/0!</v>
      </c>
      <c r="J80" s="202" t="e">
        <f t="shared" si="17"/>
        <v>#DIV/0!</v>
      </c>
      <c r="K80" s="202" t="e">
        <f t="shared" si="17"/>
        <v>#DIV/0!</v>
      </c>
      <c r="L80" s="202" t="e">
        <f t="shared" si="17"/>
        <v>#DIV/0!</v>
      </c>
      <c r="M80" s="202" t="e">
        <f t="shared" si="17"/>
        <v>#DIV/0!</v>
      </c>
      <c r="N80" s="202" t="e">
        <f t="shared" si="17"/>
        <v>#DIV/0!</v>
      </c>
      <c r="O80" s="202" t="e">
        <f t="shared" si="17"/>
        <v>#DIV/0!</v>
      </c>
      <c r="P80" s="202" t="e">
        <f t="shared" si="17"/>
        <v>#DIV/0!</v>
      </c>
      <c r="Q80" s="202" t="e">
        <f t="shared" si="17"/>
        <v>#DIV/0!</v>
      </c>
      <c r="R80" s="202" t="e">
        <f t="shared" si="17"/>
        <v>#DIV/0!</v>
      </c>
    </row>
    <row r="81" spans="4:18" x14ac:dyDescent="0.25">
      <c r="D81" s="1" t="s">
        <v>252</v>
      </c>
      <c r="F81" s="202" t="e">
        <f t="shared" si="17"/>
        <v>#DIV/0!</v>
      </c>
      <c r="G81" s="202" t="e">
        <f t="shared" si="17"/>
        <v>#DIV/0!</v>
      </c>
      <c r="H81" s="202" t="e">
        <f t="shared" si="17"/>
        <v>#DIV/0!</v>
      </c>
      <c r="I81" s="202" t="e">
        <f t="shared" si="17"/>
        <v>#DIV/0!</v>
      </c>
      <c r="J81" s="202" t="e">
        <f t="shared" si="17"/>
        <v>#DIV/0!</v>
      </c>
      <c r="K81" s="202" t="e">
        <f t="shared" si="17"/>
        <v>#DIV/0!</v>
      </c>
      <c r="L81" s="202" t="e">
        <f t="shared" si="17"/>
        <v>#DIV/0!</v>
      </c>
      <c r="M81" s="202" t="e">
        <f t="shared" si="17"/>
        <v>#DIV/0!</v>
      </c>
      <c r="N81" s="202" t="e">
        <f t="shared" si="17"/>
        <v>#DIV/0!</v>
      </c>
      <c r="O81" s="202" t="e">
        <f t="shared" si="17"/>
        <v>#DIV/0!</v>
      </c>
      <c r="P81" s="202" t="e">
        <f t="shared" si="17"/>
        <v>#DIV/0!</v>
      </c>
      <c r="Q81" s="202" t="e">
        <f t="shared" si="17"/>
        <v>#DIV/0!</v>
      </c>
      <c r="R81" s="202" t="e">
        <f t="shared" si="17"/>
        <v>#DIV/0!</v>
      </c>
    </row>
    <row r="82" spans="4:18" x14ac:dyDescent="0.25">
      <c r="D82" s="1" t="s">
        <v>253</v>
      </c>
      <c r="F82" s="202" t="e">
        <f t="shared" si="17"/>
        <v>#DIV/0!</v>
      </c>
      <c r="G82" s="202" t="e">
        <f t="shared" si="17"/>
        <v>#DIV/0!</v>
      </c>
      <c r="H82" s="202" t="e">
        <f t="shared" si="17"/>
        <v>#DIV/0!</v>
      </c>
      <c r="I82" s="202" t="e">
        <f t="shared" si="17"/>
        <v>#DIV/0!</v>
      </c>
      <c r="J82" s="202" t="e">
        <f t="shared" si="17"/>
        <v>#DIV/0!</v>
      </c>
      <c r="K82" s="202" t="e">
        <f t="shared" si="17"/>
        <v>#DIV/0!</v>
      </c>
      <c r="L82" s="202" t="e">
        <f t="shared" si="17"/>
        <v>#DIV/0!</v>
      </c>
      <c r="M82" s="202" t="e">
        <f t="shared" si="17"/>
        <v>#DIV/0!</v>
      </c>
      <c r="N82" s="202" t="e">
        <f t="shared" si="17"/>
        <v>#DIV/0!</v>
      </c>
      <c r="O82" s="202" t="e">
        <f t="shared" si="17"/>
        <v>#DIV/0!</v>
      </c>
      <c r="P82" s="202" t="e">
        <f t="shared" si="17"/>
        <v>#DIV/0!</v>
      </c>
      <c r="Q82" s="202" t="e">
        <f t="shared" si="17"/>
        <v>#DIV/0!</v>
      </c>
      <c r="R82" s="202" t="e">
        <f t="shared" si="17"/>
        <v>#DIV/0!</v>
      </c>
    </row>
    <row r="84" spans="4:18" x14ac:dyDescent="0.25">
      <c r="D84" s="201" t="s">
        <v>472</v>
      </c>
    </row>
    <row r="85" spans="4:18" x14ac:dyDescent="0.25">
      <c r="D85" s="1" t="s">
        <v>254</v>
      </c>
      <c r="F85" s="202" t="e">
        <f>F23/F$30</f>
        <v>#DIV/0!</v>
      </c>
      <c r="G85" s="202" t="e">
        <f t="shared" ref="G85:R85" si="18">G23/G$30</f>
        <v>#DIV/0!</v>
      </c>
      <c r="H85" s="202" t="e">
        <f t="shared" si="18"/>
        <v>#DIV/0!</v>
      </c>
      <c r="I85" s="202" t="e">
        <f t="shared" si="18"/>
        <v>#DIV/0!</v>
      </c>
      <c r="J85" s="202" t="e">
        <f t="shared" si="18"/>
        <v>#DIV/0!</v>
      </c>
      <c r="K85" s="202" t="e">
        <f t="shared" si="18"/>
        <v>#DIV/0!</v>
      </c>
      <c r="L85" s="202" t="e">
        <f t="shared" si="18"/>
        <v>#DIV/0!</v>
      </c>
      <c r="M85" s="202" t="e">
        <f t="shared" si="18"/>
        <v>#DIV/0!</v>
      </c>
      <c r="N85" s="202" t="e">
        <f t="shared" si="18"/>
        <v>#DIV/0!</v>
      </c>
      <c r="O85" s="202" t="e">
        <f t="shared" si="18"/>
        <v>#DIV/0!</v>
      </c>
      <c r="P85" s="202" t="e">
        <f t="shared" si="18"/>
        <v>#DIV/0!</v>
      </c>
      <c r="Q85" s="202" t="e">
        <f t="shared" si="18"/>
        <v>#DIV/0!</v>
      </c>
      <c r="R85" s="202" t="e">
        <f t="shared" si="18"/>
        <v>#DIV/0!</v>
      </c>
    </row>
    <row r="86" spans="4:18" x14ac:dyDescent="0.25">
      <c r="D86" s="1" t="s">
        <v>457</v>
      </c>
      <c r="F86" s="202" t="e">
        <f t="shared" ref="F86:R91" si="19">F24/F$30</f>
        <v>#DIV/0!</v>
      </c>
      <c r="G86" s="202" t="e">
        <f t="shared" si="19"/>
        <v>#DIV/0!</v>
      </c>
      <c r="H86" s="202" t="e">
        <f t="shared" si="19"/>
        <v>#DIV/0!</v>
      </c>
      <c r="I86" s="202" t="e">
        <f t="shared" si="19"/>
        <v>#DIV/0!</v>
      </c>
      <c r="J86" s="202" t="e">
        <f t="shared" si="19"/>
        <v>#DIV/0!</v>
      </c>
      <c r="K86" s="202" t="e">
        <f t="shared" si="19"/>
        <v>#DIV/0!</v>
      </c>
      <c r="L86" s="202" t="e">
        <f t="shared" si="19"/>
        <v>#DIV/0!</v>
      </c>
      <c r="M86" s="202" t="e">
        <f t="shared" si="19"/>
        <v>#DIV/0!</v>
      </c>
      <c r="N86" s="202" t="e">
        <f t="shared" si="19"/>
        <v>#DIV/0!</v>
      </c>
      <c r="O86" s="202" t="e">
        <f t="shared" si="19"/>
        <v>#DIV/0!</v>
      </c>
      <c r="P86" s="202" t="e">
        <f t="shared" si="19"/>
        <v>#DIV/0!</v>
      </c>
      <c r="Q86" s="202" t="e">
        <f t="shared" si="19"/>
        <v>#DIV/0!</v>
      </c>
      <c r="R86" s="202" t="e">
        <f t="shared" si="19"/>
        <v>#DIV/0!</v>
      </c>
    </row>
    <row r="87" spans="4:18" x14ac:dyDescent="0.25">
      <c r="D87" s="1" t="s">
        <v>458</v>
      </c>
      <c r="F87" s="202" t="e">
        <f t="shared" si="19"/>
        <v>#DIV/0!</v>
      </c>
      <c r="G87" s="202" t="e">
        <f t="shared" si="19"/>
        <v>#DIV/0!</v>
      </c>
      <c r="H87" s="202" t="e">
        <f t="shared" si="19"/>
        <v>#DIV/0!</v>
      </c>
      <c r="I87" s="202" t="e">
        <f t="shared" si="19"/>
        <v>#DIV/0!</v>
      </c>
      <c r="J87" s="202" t="e">
        <f t="shared" si="19"/>
        <v>#DIV/0!</v>
      </c>
      <c r="K87" s="202" t="e">
        <f t="shared" si="19"/>
        <v>#DIV/0!</v>
      </c>
      <c r="L87" s="202" t="e">
        <f t="shared" si="19"/>
        <v>#DIV/0!</v>
      </c>
      <c r="M87" s="202" t="e">
        <f t="shared" si="19"/>
        <v>#DIV/0!</v>
      </c>
      <c r="N87" s="202" t="e">
        <f t="shared" si="19"/>
        <v>#DIV/0!</v>
      </c>
      <c r="O87" s="202" t="e">
        <f t="shared" si="19"/>
        <v>#DIV/0!</v>
      </c>
      <c r="P87" s="202" t="e">
        <f t="shared" si="19"/>
        <v>#DIV/0!</v>
      </c>
      <c r="Q87" s="202" t="e">
        <f t="shared" si="19"/>
        <v>#DIV/0!</v>
      </c>
      <c r="R87" s="202" t="e">
        <f t="shared" si="19"/>
        <v>#DIV/0!</v>
      </c>
    </row>
    <row r="88" spans="4:18" x14ac:dyDescent="0.25">
      <c r="D88" s="1" t="s">
        <v>250</v>
      </c>
      <c r="F88" s="202" t="e">
        <f t="shared" si="19"/>
        <v>#DIV/0!</v>
      </c>
      <c r="G88" s="202" t="e">
        <f t="shared" si="19"/>
        <v>#DIV/0!</v>
      </c>
      <c r="H88" s="202" t="e">
        <f t="shared" si="19"/>
        <v>#DIV/0!</v>
      </c>
      <c r="I88" s="202" t="e">
        <f t="shared" si="19"/>
        <v>#DIV/0!</v>
      </c>
      <c r="J88" s="202" t="e">
        <f t="shared" si="19"/>
        <v>#DIV/0!</v>
      </c>
      <c r="K88" s="202" t="e">
        <f t="shared" si="19"/>
        <v>#DIV/0!</v>
      </c>
      <c r="L88" s="202" t="e">
        <f t="shared" si="19"/>
        <v>#DIV/0!</v>
      </c>
      <c r="M88" s="202" t="e">
        <f t="shared" si="19"/>
        <v>#DIV/0!</v>
      </c>
      <c r="N88" s="202" t="e">
        <f t="shared" si="19"/>
        <v>#DIV/0!</v>
      </c>
      <c r="O88" s="202" t="e">
        <f t="shared" si="19"/>
        <v>#DIV/0!</v>
      </c>
      <c r="P88" s="202" t="e">
        <f t="shared" si="19"/>
        <v>#DIV/0!</v>
      </c>
      <c r="Q88" s="202" t="e">
        <f t="shared" si="19"/>
        <v>#DIV/0!</v>
      </c>
      <c r="R88" s="202" t="e">
        <f t="shared" si="19"/>
        <v>#DIV/0!</v>
      </c>
    </row>
    <row r="89" spans="4:18" x14ac:dyDescent="0.25">
      <c r="D89" s="1" t="s">
        <v>251</v>
      </c>
      <c r="F89" s="202" t="e">
        <f t="shared" si="19"/>
        <v>#DIV/0!</v>
      </c>
      <c r="G89" s="202" t="e">
        <f t="shared" si="19"/>
        <v>#DIV/0!</v>
      </c>
      <c r="H89" s="202" t="e">
        <f t="shared" si="19"/>
        <v>#DIV/0!</v>
      </c>
      <c r="I89" s="202" t="e">
        <f t="shared" si="19"/>
        <v>#DIV/0!</v>
      </c>
      <c r="J89" s="202" t="e">
        <f t="shared" si="19"/>
        <v>#DIV/0!</v>
      </c>
      <c r="K89" s="202" t="e">
        <f t="shared" si="19"/>
        <v>#DIV/0!</v>
      </c>
      <c r="L89" s="202" t="e">
        <f t="shared" si="19"/>
        <v>#DIV/0!</v>
      </c>
      <c r="M89" s="202" t="e">
        <f t="shared" si="19"/>
        <v>#DIV/0!</v>
      </c>
      <c r="N89" s="202" t="e">
        <f t="shared" si="19"/>
        <v>#DIV/0!</v>
      </c>
      <c r="O89" s="202" t="e">
        <f t="shared" si="19"/>
        <v>#DIV/0!</v>
      </c>
      <c r="P89" s="202" t="e">
        <f t="shared" si="19"/>
        <v>#DIV/0!</v>
      </c>
      <c r="Q89" s="202" t="e">
        <f t="shared" si="19"/>
        <v>#DIV/0!</v>
      </c>
      <c r="R89" s="202" t="e">
        <f t="shared" si="19"/>
        <v>#DIV/0!</v>
      </c>
    </row>
    <row r="90" spans="4:18" x14ac:dyDescent="0.25">
      <c r="D90" s="1" t="s">
        <v>252</v>
      </c>
      <c r="F90" s="202" t="e">
        <f t="shared" si="19"/>
        <v>#DIV/0!</v>
      </c>
      <c r="G90" s="202" t="e">
        <f t="shared" si="19"/>
        <v>#DIV/0!</v>
      </c>
      <c r="H90" s="202" t="e">
        <f t="shared" si="19"/>
        <v>#DIV/0!</v>
      </c>
      <c r="I90" s="202" t="e">
        <f t="shared" si="19"/>
        <v>#DIV/0!</v>
      </c>
      <c r="J90" s="202" t="e">
        <f t="shared" si="19"/>
        <v>#DIV/0!</v>
      </c>
      <c r="K90" s="202" t="e">
        <f t="shared" si="19"/>
        <v>#DIV/0!</v>
      </c>
      <c r="L90" s="202" t="e">
        <f t="shared" si="19"/>
        <v>#DIV/0!</v>
      </c>
      <c r="M90" s="202" t="e">
        <f t="shared" si="19"/>
        <v>#DIV/0!</v>
      </c>
      <c r="N90" s="202" t="e">
        <f t="shared" si="19"/>
        <v>#DIV/0!</v>
      </c>
      <c r="O90" s="202" t="e">
        <f t="shared" si="19"/>
        <v>#DIV/0!</v>
      </c>
      <c r="P90" s="202" t="e">
        <f t="shared" si="19"/>
        <v>#DIV/0!</v>
      </c>
      <c r="Q90" s="202" t="e">
        <f t="shared" si="19"/>
        <v>#DIV/0!</v>
      </c>
      <c r="R90" s="202" t="e">
        <f t="shared" si="19"/>
        <v>#DIV/0!</v>
      </c>
    </row>
    <row r="91" spans="4:18" x14ac:dyDescent="0.25">
      <c r="D91" s="1" t="s">
        <v>253</v>
      </c>
      <c r="F91" s="202" t="e">
        <f t="shared" si="19"/>
        <v>#DIV/0!</v>
      </c>
      <c r="G91" s="202" t="e">
        <f t="shared" si="19"/>
        <v>#DIV/0!</v>
      </c>
      <c r="H91" s="202" t="e">
        <f t="shared" si="19"/>
        <v>#DIV/0!</v>
      </c>
      <c r="I91" s="202" t="e">
        <f t="shared" si="19"/>
        <v>#DIV/0!</v>
      </c>
      <c r="J91" s="202" t="e">
        <f t="shared" si="19"/>
        <v>#DIV/0!</v>
      </c>
      <c r="K91" s="202" t="e">
        <f t="shared" si="19"/>
        <v>#DIV/0!</v>
      </c>
      <c r="L91" s="202" t="e">
        <f t="shared" si="19"/>
        <v>#DIV/0!</v>
      </c>
      <c r="M91" s="202" t="e">
        <f t="shared" si="19"/>
        <v>#DIV/0!</v>
      </c>
      <c r="N91" s="202" t="e">
        <f t="shared" si="19"/>
        <v>#DIV/0!</v>
      </c>
      <c r="O91" s="202" t="e">
        <f t="shared" si="19"/>
        <v>#DIV/0!</v>
      </c>
      <c r="P91" s="202" t="e">
        <f t="shared" si="19"/>
        <v>#DIV/0!</v>
      </c>
      <c r="Q91" s="202" t="e">
        <f t="shared" si="19"/>
        <v>#DIV/0!</v>
      </c>
      <c r="R91" s="202" t="e">
        <f t="shared" si="19"/>
        <v>#DIV/0!</v>
      </c>
    </row>
    <row r="93" spans="4:18" x14ac:dyDescent="0.25">
      <c r="D93" s="201" t="s">
        <v>473</v>
      </c>
    </row>
    <row r="94" spans="4:18" x14ac:dyDescent="0.25">
      <c r="D94" s="1" t="s">
        <v>254</v>
      </c>
      <c r="F94" s="202" t="e">
        <f>F33/F$40</f>
        <v>#DIV/0!</v>
      </c>
      <c r="G94" s="202" t="e">
        <f t="shared" ref="G94:R94" si="20">G33/G$40</f>
        <v>#DIV/0!</v>
      </c>
      <c r="H94" s="202" t="e">
        <f t="shared" si="20"/>
        <v>#DIV/0!</v>
      </c>
      <c r="I94" s="202" t="e">
        <f t="shared" si="20"/>
        <v>#DIV/0!</v>
      </c>
      <c r="J94" s="202" t="e">
        <f t="shared" si="20"/>
        <v>#DIV/0!</v>
      </c>
      <c r="K94" s="202" t="e">
        <f t="shared" si="20"/>
        <v>#DIV/0!</v>
      </c>
      <c r="L94" s="202" t="e">
        <f t="shared" si="20"/>
        <v>#DIV/0!</v>
      </c>
      <c r="M94" s="202" t="e">
        <f t="shared" si="20"/>
        <v>#DIV/0!</v>
      </c>
      <c r="N94" s="202" t="e">
        <f t="shared" si="20"/>
        <v>#DIV/0!</v>
      </c>
      <c r="O94" s="202" t="e">
        <f t="shared" si="20"/>
        <v>#DIV/0!</v>
      </c>
      <c r="P94" s="202" t="e">
        <f t="shared" si="20"/>
        <v>#DIV/0!</v>
      </c>
      <c r="Q94" s="202" t="e">
        <f t="shared" si="20"/>
        <v>#DIV/0!</v>
      </c>
      <c r="R94" s="202" t="e">
        <f t="shared" si="20"/>
        <v>#DIV/0!</v>
      </c>
    </row>
    <row r="95" spans="4:18" x14ac:dyDescent="0.25">
      <c r="D95" s="1" t="s">
        <v>457</v>
      </c>
      <c r="F95" s="202" t="e">
        <f t="shared" ref="F95:R100" si="21">F34/F$40</f>
        <v>#DIV/0!</v>
      </c>
      <c r="G95" s="202" t="e">
        <f t="shared" si="21"/>
        <v>#DIV/0!</v>
      </c>
      <c r="H95" s="202" t="e">
        <f t="shared" si="21"/>
        <v>#DIV/0!</v>
      </c>
      <c r="I95" s="202" t="e">
        <f t="shared" si="21"/>
        <v>#DIV/0!</v>
      </c>
      <c r="J95" s="202" t="e">
        <f t="shared" si="21"/>
        <v>#DIV/0!</v>
      </c>
      <c r="K95" s="202" t="e">
        <f t="shared" si="21"/>
        <v>#DIV/0!</v>
      </c>
      <c r="L95" s="202" t="e">
        <f t="shared" si="21"/>
        <v>#DIV/0!</v>
      </c>
      <c r="M95" s="202" t="e">
        <f t="shared" si="21"/>
        <v>#DIV/0!</v>
      </c>
      <c r="N95" s="202" t="e">
        <f t="shared" si="21"/>
        <v>#DIV/0!</v>
      </c>
      <c r="O95" s="202" t="e">
        <f t="shared" si="21"/>
        <v>#DIV/0!</v>
      </c>
      <c r="P95" s="202" t="e">
        <f t="shared" si="21"/>
        <v>#DIV/0!</v>
      </c>
      <c r="Q95" s="202" t="e">
        <f t="shared" si="21"/>
        <v>#DIV/0!</v>
      </c>
      <c r="R95" s="202" t="e">
        <f t="shared" si="21"/>
        <v>#DIV/0!</v>
      </c>
    </row>
    <row r="96" spans="4:18" x14ac:dyDescent="0.25">
      <c r="D96" s="1" t="s">
        <v>458</v>
      </c>
      <c r="F96" s="202" t="e">
        <f t="shared" si="21"/>
        <v>#DIV/0!</v>
      </c>
      <c r="G96" s="202" t="e">
        <f t="shared" si="21"/>
        <v>#DIV/0!</v>
      </c>
      <c r="H96" s="202" t="e">
        <f t="shared" si="21"/>
        <v>#DIV/0!</v>
      </c>
      <c r="I96" s="202" t="e">
        <f t="shared" si="21"/>
        <v>#DIV/0!</v>
      </c>
      <c r="J96" s="202" t="e">
        <f t="shared" si="21"/>
        <v>#DIV/0!</v>
      </c>
      <c r="K96" s="202" t="e">
        <f t="shared" si="21"/>
        <v>#DIV/0!</v>
      </c>
      <c r="L96" s="202" t="e">
        <f t="shared" si="21"/>
        <v>#DIV/0!</v>
      </c>
      <c r="M96" s="202" t="e">
        <f t="shared" si="21"/>
        <v>#DIV/0!</v>
      </c>
      <c r="N96" s="202" t="e">
        <f t="shared" si="21"/>
        <v>#DIV/0!</v>
      </c>
      <c r="O96" s="202" t="e">
        <f t="shared" si="21"/>
        <v>#DIV/0!</v>
      </c>
      <c r="P96" s="202" t="e">
        <f t="shared" si="21"/>
        <v>#DIV/0!</v>
      </c>
      <c r="Q96" s="202" t="e">
        <f t="shared" si="21"/>
        <v>#DIV/0!</v>
      </c>
      <c r="R96" s="202" t="e">
        <f t="shared" si="21"/>
        <v>#DIV/0!</v>
      </c>
    </row>
    <row r="97" spans="4:18" x14ac:dyDescent="0.25">
      <c r="D97" s="1" t="s">
        <v>250</v>
      </c>
      <c r="F97" s="202" t="e">
        <f t="shared" si="21"/>
        <v>#DIV/0!</v>
      </c>
      <c r="G97" s="202" t="e">
        <f t="shared" si="21"/>
        <v>#DIV/0!</v>
      </c>
      <c r="H97" s="202" t="e">
        <f t="shared" si="21"/>
        <v>#DIV/0!</v>
      </c>
      <c r="I97" s="202" t="e">
        <f t="shared" si="21"/>
        <v>#DIV/0!</v>
      </c>
      <c r="J97" s="202" t="e">
        <f t="shared" si="21"/>
        <v>#DIV/0!</v>
      </c>
      <c r="K97" s="202" t="e">
        <f t="shared" si="21"/>
        <v>#DIV/0!</v>
      </c>
      <c r="L97" s="202" t="e">
        <f t="shared" si="21"/>
        <v>#DIV/0!</v>
      </c>
      <c r="M97" s="202" t="e">
        <f t="shared" si="21"/>
        <v>#DIV/0!</v>
      </c>
      <c r="N97" s="202" t="e">
        <f t="shared" si="21"/>
        <v>#DIV/0!</v>
      </c>
      <c r="O97" s="202" t="e">
        <f t="shared" si="21"/>
        <v>#DIV/0!</v>
      </c>
      <c r="P97" s="202" t="e">
        <f t="shared" si="21"/>
        <v>#DIV/0!</v>
      </c>
      <c r="Q97" s="202" t="e">
        <f t="shared" si="21"/>
        <v>#DIV/0!</v>
      </c>
      <c r="R97" s="202" t="e">
        <f t="shared" si="21"/>
        <v>#DIV/0!</v>
      </c>
    </row>
    <row r="98" spans="4:18" x14ac:dyDescent="0.25">
      <c r="D98" s="1" t="s">
        <v>251</v>
      </c>
      <c r="F98" s="202" t="e">
        <f t="shared" si="21"/>
        <v>#DIV/0!</v>
      </c>
      <c r="G98" s="202" t="e">
        <f t="shared" si="21"/>
        <v>#DIV/0!</v>
      </c>
      <c r="H98" s="202" t="e">
        <f t="shared" si="21"/>
        <v>#DIV/0!</v>
      </c>
      <c r="I98" s="202" t="e">
        <f t="shared" si="21"/>
        <v>#DIV/0!</v>
      </c>
      <c r="J98" s="202" t="e">
        <f t="shared" si="21"/>
        <v>#DIV/0!</v>
      </c>
      <c r="K98" s="202" t="e">
        <f t="shared" si="21"/>
        <v>#DIV/0!</v>
      </c>
      <c r="L98" s="202" t="e">
        <f t="shared" si="21"/>
        <v>#DIV/0!</v>
      </c>
      <c r="M98" s="202" t="e">
        <f t="shared" si="21"/>
        <v>#DIV/0!</v>
      </c>
      <c r="N98" s="202" t="e">
        <f t="shared" si="21"/>
        <v>#DIV/0!</v>
      </c>
      <c r="O98" s="202" t="e">
        <f t="shared" si="21"/>
        <v>#DIV/0!</v>
      </c>
      <c r="P98" s="202" t="e">
        <f t="shared" si="21"/>
        <v>#DIV/0!</v>
      </c>
      <c r="Q98" s="202" t="e">
        <f t="shared" si="21"/>
        <v>#DIV/0!</v>
      </c>
      <c r="R98" s="202" t="e">
        <f t="shared" si="21"/>
        <v>#DIV/0!</v>
      </c>
    </row>
    <row r="99" spans="4:18" x14ac:dyDescent="0.25">
      <c r="D99" s="1" t="s">
        <v>252</v>
      </c>
      <c r="F99" s="202" t="e">
        <f t="shared" si="21"/>
        <v>#DIV/0!</v>
      </c>
      <c r="G99" s="202" t="e">
        <f t="shared" si="21"/>
        <v>#DIV/0!</v>
      </c>
      <c r="H99" s="202" t="e">
        <f t="shared" si="21"/>
        <v>#DIV/0!</v>
      </c>
      <c r="I99" s="202" t="e">
        <f t="shared" si="21"/>
        <v>#DIV/0!</v>
      </c>
      <c r="J99" s="202" t="e">
        <f t="shared" si="21"/>
        <v>#DIV/0!</v>
      </c>
      <c r="K99" s="202" t="e">
        <f t="shared" si="21"/>
        <v>#DIV/0!</v>
      </c>
      <c r="L99" s="202" t="e">
        <f t="shared" si="21"/>
        <v>#DIV/0!</v>
      </c>
      <c r="M99" s="202" t="e">
        <f t="shared" si="21"/>
        <v>#DIV/0!</v>
      </c>
      <c r="N99" s="202" t="e">
        <f t="shared" si="21"/>
        <v>#DIV/0!</v>
      </c>
      <c r="O99" s="202" t="e">
        <f t="shared" si="21"/>
        <v>#DIV/0!</v>
      </c>
      <c r="P99" s="202" t="e">
        <f t="shared" si="21"/>
        <v>#DIV/0!</v>
      </c>
      <c r="Q99" s="202" t="e">
        <f t="shared" si="21"/>
        <v>#DIV/0!</v>
      </c>
      <c r="R99" s="202" t="e">
        <f t="shared" si="21"/>
        <v>#DIV/0!</v>
      </c>
    </row>
    <row r="100" spans="4:18" x14ac:dyDescent="0.25">
      <c r="D100" s="1" t="s">
        <v>253</v>
      </c>
      <c r="F100" s="202" t="e">
        <f t="shared" si="21"/>
        <v>#DIV/0!</v>
      </c>
      <c r="G100" s="202" t="e">
        <f t="shared" si="21"/>
        <v>#DIV/0!</v>
      </c>
      <c r="H100" s="202" t="e">
        <f t="shared" si="21"/>
        <v>#DIV/0!</v>
      </c>
      <c r="I100" s="202" t="e">
        <f t="shared" si="21"/>
        <v>#DIV/0!</v>
      </c>
      <c r="J100" s="202" t="e">
        <f t="shared" si="21"/>
        <v>#DIV/0!</v>
      </c>
      <c r="K100" s="202" t="e">
        <f t="shared" si="21"/>
        <v>#DIV/0!</v>
      </c>
      <c r="L100" s="202" t="e">
        <f t="shared" si="21"/>
        <v>#DIV/0!</v>
      </c>
      <c r="M100" s="202" t="e">
        <f t="shared" si="21"/>
        <v>#DIV/0!</v>
      </c>
      <c r="N100" s="202" t="e">
        <f t="shared" si="21"/>
        <v>#DIV/0!</v>
      </c>
      <c r="O100" s="202" t="e">
        <f t="shared" si="21"/>
        <v>#DIV/0!</v>
      </c>
      <c r="P100" s="202" t="e">
        <f t="shared" si="21"/>
        <v>#DIV/0!</v>
      </c>
      <c r="Q100" s="202" t="e">
        <f t="shared" si="21"/>
        <v>#DIV/0!</v>
      </c>
      <c r="R100" s="202" t="e">
        <f t="shared" si="21"/>
        <v>#DIV/0!</v>
      </c>
    </row>
    <row r="102" spans="4:18" x14ac:dyDescent="0.25">
      <c r="D102" s="201" t="s">
        <v>522</v>
      </c>
    </row>
    <row r="103" spans="4:18" x14ac:dyDescent="0.25">
      <c r="D103" s="201" t="s">
        <v>471</v>
      </c>
    </row>
    <row r="104" spans="4:18" x14ac:dyDescent="0.25">
      <c r="D104" s="1" t="s">
        <v>254</v>
      </c>
      <c r="F104" s="202" t="e">
        <f>F44/F$51</f>
        <v>#DIV/0!</v>
      </c>
      <c r="G104" s="202" t="e">
        <f t="shared" ref="G104:R104" si="22">G44/G$51</f>
        <v>#DIV/0!</v>
      </c>
      <c r="H104" s="202" t="e">
        <f t="shared" si="22"/>
        <v>#DIV/0!</v>
      </c>
      <c r="I104" s="202" t="e">
        <f t="shared" si="22"/>
        <v>#DIV/0!</v>
      </c>
      <c r="J104" s="202" t="e">
        <f t="shared" si="22"/>
        <v>#DIV/0!</v>
      </c>
      <c r="K104" s="202" t="e">
        <f t="shared" si="22"/>
        <v>#DIV/0!</v>
      </c>
      <c r="L104" s="202" t="e">
        <f t="shared" si="22"/>
        <v>#DIV/0!</v>
      </c>
      <c r="M104" s="202" t="e">
        <f t="shared" si="22"/>
        <v>#DIV/0!</v>
      </c>
      <c r="N104" s="202" t="e">
        <f t="shared" si="22"/>
        <v>#DIV/0!</v>
      </c>
      <c r="O104" s="202" t="e">
        <f t="shared" si="22"/>
        <v>#DIV/0!</v>
      </c>
      <c r="P104" s="202" t="e">
        <f t="shared" si="22"/>
        <v>#DIV/0!</v>
      </c>
      <c r="Q104" s="202" t="e">
        <f t="shared" si="22"/>
        <v>#DIV/0!</v>
      </c>
      <c r="R104" s="202" t="e">
        <f t="shared" si="22"/>
        <v>#DIV/0!</v>
      </c>
    </row>
    <row r="105" spans="4:18" x14ac:dyDescent="0.25">
      <c r="D105" s="1" t="s">
        <v>457</v>
      </c>
      <c r="F105" s="202" t="e">
        <f t="shared" ref="F105:R110" si="23">F45/F$51</f>
        <v>#DIV/0!</v>
      </c>
      <c r="G105" s="202" t="e">
        <f t="shared" si="23"/>
        <v>#DIV/0!</v>
      </c>
      <c r="H105" s="202" t="e">
        <f t="shared" si="23"/>
        <v>#DIV/0!</v>
      </c>
      <c r="I105" s="202" t="e">
        <f t="shared" si="23"/>
        <v>#DIV/0!</v>
      </c>
      <c r="J105" s="202" t="e">
        <f t="shared" si="23"/>
        <v>#DIV/0!</v>
      </c>
      <c r="K105" s="202" t="e">
        <f t="shared" si="23"/>
        <v>#DIV/0!</v>
      </c>
      <c r="L105" s="202" t="e">
        <f t="shared" si="23"/>
        <v>#DIV/0!</v>
      </c>
      <c r="M105" s="202" t="e">
        <f t="shared" si="23"/>
        <v>#DIV/0!</v>
      </c>
      <c r="N105" s="202" t="e">
        <f t="shared" si="23"/>
        <v>#DIV/0!</v>
      </c>
      <c r="O105" s="202" t="e">
        <f t="shared" si="23"/>
        <v>#DIV/0!</v>
      </c>
      <c r="P105" s="202" t="e">
        <f t="shared" si="23"/>
        <v>#DIV/0!</v>
      </c>
      <c r="Q105" s="202" t="e">
        <f t="shared" si="23"/>
        <v>#DIV/0!</v>
      </c>
      <c r="R105" s="202" t="e">
        <f t="shared" si="23"/>
        <v>#DIV/0!</v>
      </c>
    </row>
    <row r="106" spans="4:18" x14ac:dyDescent="0.25">
      <c r="D106" s="1" t="s">
        <v>458</v>
      </c>
      <c r="F106" s="202" t="e">
        <f t="shared" si="23"/>
        <v>#DIV/0!</v>
      </c>
      <c r="G106" s="202" t="e">
        <f t="shared" si="23"/>
        <v>#DIV/0!</v>
      </c>
      <c r="H106" s="202" t="e">
        <f t="shared" si="23"/>
        <v>#DIV/0!</v>
      </c>
      <c r="I106" s="202" t="e">
        <f t="shared" si="23"/>
        <v>#DIV/0!</v>
      </c>
      <c r="J106" s="202" t="e">
        <f t="shared" si="23"/>
        <v>#DIV/0!</v>
      </c>
      <c r="K106" s="202" t="e">
        <f t="shared" si="23"/>
        <v>#DIV/0!</v>
      </c>
      <c r="L106" s="202" t="e">
        <f t="shared" si="23"/>
        <v>#DIV/0!</v>
      </c>
      <c r="M106" s="202" t="e">
        <f t="shared" si="23"/>
        <v>#DIV/0!</v>
      </c>
      <c r="N106" s="202" t="e">
        <f t="shared" si="23"/>
        <v>#DIV/0!</v>
      </c>
      <c r="O106" s="202" t="e">
        <f t="shared" si="23"/>
        <v>#DIV/0!</v>
      </c>
      <c r="P106" s="202" t="e">
        <f t="shared" si="23"/>
        <v>#DIV/0!</v>
      </c>
      <c r="Q106" s="202" t="e">
        <f t="shared" si="23"/>
        <v>#DIV/0!</v>
      </c>
      <c r="R106" s="202" t="e">
        <f t="shared" si="23"/>
        <v>#DIV/0!</v>
      </c>
    </row>
    <row r="107" spans="4:18" x14ac:dyDescent="0.25">
      <c r="D107" s="1" t="s">
        <v>250</v>
      </c>
      <c r="F107" s="202" t="e">
        <f t="shared" si="23"/>
        <v>#DIV/0!</v>
      </c>
      <c r="G107" s="202" t="e">
        <f t="shared" si="23"/>
        <v>#DIV/0!</v>
      </c>
      <c r="H107" s="202" t="e">
        <f t="shared" si="23"/>
        <v>#DIV/0!</v>
      </c>
      <c r="I107" s="202" t="e">
        <f t="shared" si="23"/>
        <v>#DIV/0!</v>
      </c>
      <c r="J107" s="202" t="e">
        <f t="shared" si="23"/>
        <v>#DIV/0!</v>
      </c>
      <c r="K107" s="202" t="e">
        <f t="shared" si="23"/>
        <v>#DIV/0!</v>
      </c>
      <c r="L107" s="202" t="e">
        <f t="shared" si="23"/>
        <v>#DIV/0!</v>
      </c>
      <c r="M107" s="202" t="e">
        <f t="shared" si="23"/>
        <v>#DIV/0!</v>
      </c>
      <c r="N107" s="202" t="e">
        <f t="shared" si="23"/>
        <v>#DIV/0!</v>
      </c>
      <c r="O107" s="202" t="e">
        <f t="shared" si="23"/>
        <v>#DIV/0!</v>
      </c>
      <c r="P107" s="202" t="e">
        <f t="shared" si="23"/>
        <v>#DIV/0!</v>
      </c>
      <c r="Q107" s="202" t="e">
        <f t="shared" si="23"/>
        <v>#DIV/0!</v>
      </c>
      <c r="R107" s="202" t="e">
        <f t="shared" si="23"/>
        <v>#DIV/0!</v>
      </c>
    </row>
    <row r="108" spans="4:18" x14ac:dyDescent="0.25">
      <c r="D108" s="1" t="s">
        <v>251</v>
      </c>
      <c r="F108" s="202" t="e">
        <f t="shared" si="23"/>
        <v>#DIV/0!</v>
      </c>
      <c r="G108" s="202" t="e">
        <f t="shared" si="23"/>
        <v>#DIV/0!</v>
      </c>
      <c r="H108" s="202" t="e">
        <f t="shared" si="23"/>
        <v>#DIV/0!</v>
      </c>
      <c r="I108" s="202" t="e">
        <f t="shared" si="23"/>
        <v>#DIV/0!</v>
      </c>
      <c r="J108" s="202" t="e">
        <f t="shared" si="23"/>
        <v>#DIV/0!</v>
      </c>
      <c r="K108" s="202" t="e">
        <f t="shared" si="23"/>
        <v>#DIV/0!</v>
      </c>
      <c r="L108" s="202" t="e">
        <f t="shared" si="23"/>
        <v>#DIV/0!</v>
      </c>
      <c r="M108" s="202" t="e">
        <f t="shared" si="23"/>
        <v>#DIV/0!</v>
      </c>
      <c r="N108" s="202" t="e">
        <f t="shared" si="23"/>
        <v>#DIV/0!</v>
      </c>
      <c r="O108" s="202" t="e">
        <f t="shared" si="23"/>
        <v>#DIV/0!</v>
      </c>
      <c r="P108" s="202" t="e">
        <f t="shared" si="23"/>
        <v>#DIV/0!</v>
      </c>
      <c r="Q108" s="202" t="e">
        <f t="shared" si="23"/>
        <v>#DIV/0!</v>
      </c>
      <c r="R108" s="202" t="e">
        <f t="shared" si="23"/>
        <v>#DIV/0!</v>
      </c>
    </row>
    <row r="109" spans="4:18" x14ac:dyDescent="0.25">
      <c r="D109" s="1" t="s">
        <v>252</v>
      </c>
      <c r="F109" s="202" t="e">
        <f t="shared" si="23"/>
        <v>#DIV/0!</v>
      </c>
      <c r="G109" s="202" t="e">
        <f t="shared" si="23"/>
        <v>#DIV/0!</v>
      </c>
      <c r="H109" s="202" t="e">
        <f t="shared" si="23"/>
        <v>#DIV/0!</v>
      </c>
      <c r="I109" s="202" t="e">
        <f t="shared" si="23"/>
        <v>#DIV/0!</v>
      </c>
      <c r="J109" s="202" t="e">
        <f t="shared" si="23"/>
        <v>#DIV/0!</v>
      </c>
      <c r="K109" s="202" t="e">
        <f t="shared" si="23"/>
        <v>#DIV/0!</v>
      </c>
      <c r="L109" s="202" t="e">
        <f t="shared" si="23"/>
        <v>#DIV/0!</v>
      </c>
      <c r="M109" s="202" t="e">
        <f t="shared" si="23"/>
        <v>#DIV/0!</v>
      </c>
      <c r="N109" s="202" t="e">
        <f t="shared" si="23"/>
        <v>#DIV/0!</v>
      </c>
      <c r="O109" s="202" t="e">
        <f t="shared" si="23"/>
        <v>#DIV/0!</v>
      </c>
      <c r="P109" s="202" t="e">
        <f t="shared" si="23"/>
        <v>#DIV/0!</v>
      </c>
      <c r="Q109" s="202" t="e">
        <f t="shared" si="23"/>
        <v>#DIV/0!</v>
      </c>
      <c r="R109" s="202" t="e">
        <f t="shared" si="23"/>
        <v>#DIV/0!</v>
      </c>
    </row>
    <row r="110" spans="4:18" x14ac:dyDescent="0.25">
      <c r="D110" s="1" t="s">
        <v>253</v>
      </c>
      <c r="F110" s="202" t="e">
        <f t="shared" si="23"/>
        <v>#DIV/0!</v>
      </c>
      <c r="G110" s="202" t="e">
        <f t="shared" si="23"/>
        <v>#DIV/0!</v>
      </c>
      <c r="H110" s="202" t="e">
        <f t="shared" si="23"/>
        <v>#DIV/0!</v>
      </c>
      <c r="I110" s="202" t="e">
        <f t="shared" si="23"/>
        <v>#DIV/0!</v>
      </c>
      <c r="J110" s="202" t="e">
        <f t="shared" si="23"/>
        <v>#DIV/0!</v>
      </c>
      <c r="K110" s="202" t="e">
        <f t="shared" si="23"/>
        <v>#DIV/0!</v>
      </c>
      <c r="L110" s="202" t="e">
        <f t="shared" si="23"/>
        <v>#DIV/0!</v>
      </c>
      <c r="M110" s="202" t="e">
        <f t="shared" si="23"/>
        <v>#DIV/0!</v>
      </c>
      <c r="N110" s="202" t="e">
        <f t="shared" si="23"/>
        <v>#DIV/0!</v>
      </c>
      <c r="O110" s="202" t="e">
        <f t="shared" si="23"/>
        <v>#DIV/0!</v>
      </c>
      <c r="P110" s="202" t="e">
        <f t="shared" si="23"/>
        <v>#DIV/0!</v>
      </c>
      <c r="Q110" s="202" t="e">
        <f t="shared" si="23"/>
        <v>#DIV/0!</v>
      </c>
      <c r="R110" s="202" t="e">
        <f t="shared" si="23"/>
        <v>#DIV/0!</v>
      </c>
    </row>
    <row r="112" spans="4:18" x14ac:dyDescent="0.25">
      <c r="D112" s="201" t="s">
        <v>472</v>
      </c>
    </row>
    <row r="113" spans="4:18" x14ac:dyDescent="0.25">
      <c r="D113" s="1" t="s">
        <v>254</v>
      </c>
      <c r="F113" s="202" t="e">
        <f>F54/F$61</f>
        <v>#DIV/0!</v>
      </c>
      <c r="G113" s="202" t="e">
        <f t="shared" ref="G113:R113" si="24">G54/G$61</f>
        <v>#DIV/0!</v>
      </c>
      <c r="H113" s="202" t="e">
        <f t="shared" si="24"/>
        <v>#DIV/0!</v>
      </c>
      <c r="I113" s="202" t="e">
        <f t="shared" si="24"/>
        <v>#DIV/0!</v>
      </c>
      <c r="J113" s="202" t="e">
        <f t="shared" si="24"/>
        <v>#DIV/0!</v>
      </c>
      <c r="K113" s="202" t="e">
        <f t="shared" si="24"/>
        <v>#DIV/0!</v>
      </c>
      <c r="L113" s="202" t="e">
        <f t="shared" si="24"/>
        <v>#DIV/0!</v>
      </c>
      <c r="M113" s="202" t="e">
        <f t="shared" si="24"/>
        <v>#DIV/0!</v>
      </c>
      <c r="N113" s="202" t="e">
        <f t="shared" si="24"/>
        <v>#DIV/0!</v>
      </c>
      <c r="O113" s="202" t="e">
        <f t="shared" si="24"/>
        <v>#DIV/0!</v>
      </c>
      <c r="P113" s="202" t="e">
        <f t="shared" si="24"/>
        <v>#DIV/0!</v>
      </c>
      <c r="Q113" s="202" t="e">
        <f t="shared" si="24"/>
        <v>#DIV/0!</v>
      </c>
      <c r="R113" s="202" t="e">
        <f t="shared" si="24"/>
        <v>#DIV/0!</v>
      </c>
    </row>
    <row r="114" spans="4:18" x14ac:dyDescent="0.25">
      <c r="D114" s="1" t="s">
        <v>457</v>
      </c>
      <c r="F114" s="202" t="e">
        <f t="shared" ref="F114:R119" si="25">F55/F$61</f>
        <v>#DIV/0!</v>
      </c>
      <c r="G114" s="202" t="e">
        <f t="shared" si="25"/>
        <v>#DIV/0!</v>
      </c>
      <c r="H114" s="202" t="e">
        <f t="shared" si="25"/>
        <v>#DIV/0!</v>
      </c>
      <c r="I114" s="202" t="e">
        <f t="shared" si="25"/>
        <v>#DIV/0!</v>
      </c>
      <c r="J114" s="202" t="e">
        <f t="shared" si="25"/>
        <v>#DIV/0!</v>
      </c>
      <c r="K114" s="202" t="e">
        <f t="shared" si="25"/>
        <v>#DIV/0!</v>
      </c>
      <c r="L114" s="202" t="e">
        <f t="shared" si="25"/>
        <v>#DIV/0!</v>
      </c>
      <c r="M114" s="202" t="e">
        <f t="shared" si="25"/>
        <v>#DIV/0!</v>
      </c>
      <c r="N114" s="202" t="e">
        <f t="shared" si="25"/>
        <v>#DIV/0!</v>
      </c>
      <c r="O114" s="202" t="e">
        <f t="shared" si="25"/>
        <v>#DIV/0!</v>
      </c>
      <c r="P114" s="202" t="e">
        <f t="shared" si="25"/>
        <v>#DIV/0!</v>
      </c>
      <c r="Q114" s="202" t="e">
        <f t="shared" si="25"/>
        <v>#DIV/0!</v>
      </c>
      <c r="R114" s="202" t="e">
        <f t="shared" si="25"/>
        <v>#DIV/0!</v>
      </c>
    </row>
    <row r="115" spans="4:18" x14ac:dyDescent="0.25">
      <c r="D115" s="1" t="s">
        <v>458</v>
      </c>
      <c r="F115" s="202" t="e">
        <f t="shared" si="25"/>
        <v>#DIV/0!</v>
      </c>
      <c r="G115" s="202" t="e">
        <f t="shared" si="25"/>
        <v>#DIV/0!</v>
      </c>
      <c r="H115" s="202" t="e">
        <f t="shared" si="25"/>
        <v>#DIV/0!</v>
      </c>
      <c r="I115" s="202" t="e">
        <f t="shared" si="25"/>
        <v>#DIV/0!</v>
      </c>
      <c r="J115" s="202" t="e">
        <f t="shared" si="25"/>
        <v>#DIV/0!</v>
      </c>
      <c r="K115" s="202" t="e">
        <f t="shared" si="25"/>
        <v>#DIV/0!</v>
      </c>
      <c r="L115" s="202" t="e">
        <f t="shared" si="25"/>
        <v>#DIV/0!</v>
      </c>
      <c r="M115" s="202" t="e">
        <f t="shared" si="25"/>
        <v>#DIV/0!</v>
      </c>
      <c r="N115" s="202" t="e">
        <f t="shared" si="25"/>
        <v>#DIV/0!</v>
      </c>
      <c r="O115" s="202" t="e">
        <f t="shared" si="25"/>
        <v>#DIV/0!</v>
      </c>
      <c r="P115" s="202" t="e">
        <f t="shared" si="25"/>
        <v>#DIV/0!</v>
      </c>
      <c r="Q115" s="202" t="e">
        <f t="shared" si="25"/>
        <v>#DIV/0!</v>
      </c>
      <c r="R115" s="202" t="e">
        <f t="shared" si="25"/>
        <v>#DIV/0!</v>
      </c>
    </row>
    <row r="116" spans="4:18" x14ac:dyDescent="0.25">
      <c r="D116" s="1" t="s">
        <v>250</v>
      </c>
      <c r="F116" s="202" t="e">
        <f t="shared" si="25"/>
        <v>#DIV/0!</v>
      </c>
      <c r="G116" s="202" t="e">
        <f t="shared" si="25"/>
        <v>#DIV/0!</v>
      </c>
      <c r="H116" s="202" t="e">
        <f t="shared" si="25"/>
        <v>#DIV/0!</v>
      </c>
      <c r="I116" s="202" t="e">
        <f t="shared" si="25"/>
        <v>#DIV/0!</v>
      </c>
      <c r="J116" s="202" t="e">
        <f t="shared" si="25"/>
        <v>#DIV/0!</v>
      </c>
      <c r="K116" s="202" t="e">
        <f t="shared" si="25"/>
        <v>#DIV/0!</v>
      </c>
      <c r="L116" s="202" t="e">
        <f t="shared" si="25"/>
        <v>#DIV/0!</v>
      </c>
      <c r="M116" s="202" t="e">
        <f t="shared" si="25"/>
        <v>#DIV/0!</v>
      </c>
      <c r="N116" s="202" t="e">
        <f t="shared" si="25"/>
        <v>#DIV/0!</v>
      </c>
      <c r="O116" s="202" t="e">
        <f t="shared" si="25"/>
        <v>#DIV/0!</v>
      </c>
      <c r="P116" s="202" t="e">
        <f t="shared" si="25"/>
        <v>#DIV/0!</v>
      </c>
      <c r="Q116" s="202" t="e">
        <f t="shared" si="25"/>
        <v>#DIV/0!</v>
      </c>
      <c r="R116" s="202" t="e">
        <f t="shared" si="25"/>
        <v>#DIV/0!</v>
      </c>
    </row>
    <row r="117" spans="4:18" x14ac:dyDescent="0.25">
      <c r="D117" s="1" t="s">
        <v>251</v>
      </c>
      <c r="F117" s="202" t="e">
        <f t="shared" si="25"/>
        <v>#DIV/0!</v>
      </c>
      <c r="G117" s="202" t="e">
        <f t="shared" si="25"/>
        <v>#DIV/0!</v>
      </c>
      <c r="H117" s="202" t="e">
        <f t="shared" si="25"/>
        <v>#DIV/0!</v>
      </c>
      <c r="I117" s="202" t="e">
        <f t="shared" si="25"/>
        <v>#DIV/0!</v>
      </c>
      <c r="J117" s="202" t="e">
        <f t="shared" si="25"/>
        <v>#DIV/0!</v>
      </c>
      <c r="K117" s="202" t="e">
        <f t="shared" si="25"/>
        <v>#DIV/0!</v>
      </c>
      <c r="L117" s="202" t="e">
        <f t="shared" si="25"/>
        <v>#DIV/0!</v>
      </c>
      <c r="M117" s="202" t="e">
        <f t="shared" si="25"/>
        <v>#DIV/0!</v>
      </c>
      <c r="N117" s="202" t="e">
        <f t="shared" si="25"/>
        <v>#DIV/0!</v>
      </c>
      <c r="O117" s="202" t="e">
        <f t="shared" si="25"/>
        <v>#DIV/0!</v>
      </c>
      <c r="P117" s="202" t="e">
        <f t="shared" si="25"/>
        <v>#DIV/0!</v>
      </c>
      <c r="Q117" s="202" t="e">
        <f t="shared" si="25"/>
        <v>#DIV/0!</v>
      </c>
      <c r="R117" s="202" t="e">
        <f t="shared" si="25"/>
        <v>#DIV/0!</v>
      </c>
    </row>
    <row r="118" spans="4:18" x14ac:dyDescent="0.25">
      <c r="D118" s="1" t="s">
        <v>252</v>
      </c>
      <c r="F118" s="202" t="e">
        <f t="shared" si="25"/>
        <v>#DIV/0!</v>
      </c>
      <c r="G118" s="202" t="e">
        <f t="shared" si="25"/>
        <v>#DIV/0!</v>
      </c>
      <c r="H118" s="202" t="e">
        <f t="shared" si="25"/>
        <v>#DIV/0!</v>
      </c>
      <c r="I118" s="202" t="e">
        <f t="shared" si="25"/>
        <v>#DIV/0!</v>
      </c>
      <c r="J118" s="202" t="e">
        <f t="shared" si="25"/>
        <v>#DIV/0!</v>
      </c>
      <c r="K118" s="202" t="e">
        <f t="shared" si="25"/>
        <v>#DIV/0!</v>
      </c>
      <c r="L118" s="202" t="e">
        <f t="shared" si="25"/>
        <v>#DIV/0!</v>
      </c>
      <c r="M118" s="202" t="e">
        <f t="shared" si="25"/>
        <v>#DIV/0!</v>
      </c>
      <c r="N118" s="202" t="e">
        <f t="shared" si="25"/>
        <v>#DIV/0!</v>
      </c>
      <c r="O118" s="202" t="e">
        <f t="shared" si="25"/>
        <v>#DIV/0!</v>
      </c>
      <c r="P118" s="202" t="e">
        <f t="shared" si="25"/>
        <v>#DIV/0!</v>
      </c>
      <c r="Q118" s="202" t="e">
        <f t="shared" si="25"/>
        <v>#DIV/0!</v>
      </c>
      <c r="R118" s="202" t="e">
        <f t="shared" si="25"/>
        <v>#DIV/0!</v>
      </c>
    </row>
    <row r="119" spans="4:18" x14ac:dyDescent="0.25">
      <c r="D119" s="1" t="s">
        <v>253</v>
      </c>
      <c r="F119" s="202" t="e">
        <f t="shared" si="25"/>
        <v>#DIV/0!</v>
      </c>
      <c r="G119" s="202" t="e">
        <f t="shared" si="25"/>
        <v>#DIV/0!</v>
      </c>
      <c r="H119" s="202" t="e">
        <f t="shared" si="25"/>
        <v>#DIV/0!</v>
      </c>
      <c r="I119" s="202" t="e">
        <f t="shared" si="25"/>
        <v>#DIV/0!</v>
      </c>
      <c r="J119" s="202" t="e">
        <f t="shared" si="25"/>
        <v>#DIV/0!</v>
      </c>
      <c r="K119" s="202" t="e">
        <f t="shared" si="25"/>
        <v>#DIV/0!</v>
      </c>
      <c r="L119" s="202" t="e">
        <f t="shared" si="25"/>
        <v>#DIV/0!</v>
      </c>
      <c r="M119" s="202" t="e">
        <f t="shared" si="25"/>
        <v>#DIV/0!</v>
      </c>
      <c r="N119" s="202" t="e">
        <f t="shared" si="25"/>
        <v>#DIV/0!</v>
      </c>
      <c r="O119" s="202" t="e">
        <f t="shared" si="25"/>
        <v>#DIV/0!</v>
      </c>
      <c r="P119" s="202" t="e">
        <f t="shared" si="25"/>
        <v>#DIV/0!</v>
      </c>
      <c r="Q119" s="202" t="e">
        <f t="shared" si="25"/>
        <v>#DIV/0!</v>
      </c>
      <c r="R119" s="202" t="e">
        <f t="shared" si="25"/>
        <v>#DIV/0!</v>
      </c>
    </row>
    <row r="121" spans="4:18" x14ac:dyDescent="0.25">
      <c r="D121" s="201" t="s">
        <v>473</v>
      </c>
    </row>
    <row r="122" spans="4:18" x14ac:dyDescent="0.25">
      <c r="D122" s="1" t="s">
        <v>254</v>
      </c>
      <c r="F122" s="202" t="e">
        <f>F64/F$71</f>
        <v>#DIV/0!</v>
      </c>
      <c r="G122" s="202" t="e">
        <f t="shared" ref="G122:R122" si="26">G64/G$71</f>
        <v>#DIV/0!</v>
      </c>
      <c r="H122" s="202" t="e">
        <f t="shared" si="26"/>
        <v>#DIV/0!</v>
      </c>
      <c r="I122" s="202" t="e">
        <f t="shared" si="26"/>
        <v>#DIV/0!</v>
      </c>
      <c r="J122" s="202" t="e">
        <f t="shared" si="26"/>
        <v>#DIV/0!</v>
      </c>
      <c r="K122" s="202" t="e">
        <f t="shared" si="26"/>
        <v>#DIV/0!</v>
      </c>
      <c r="L122" s="202" t="e">
        <f t="shared" si="26"/>
        <v>#DIV/0!</v>
      </c>
      <c r="M122" s="202" t="e">
        <f t="shared" si="26"/>
        <v>#DIV/0!</v>
      </c>
      <c r="N122" s="202" t="e">
        <f t="shared" si="26"/>
        <v>#DIV/0!</v>
      </c>
      <c r="O122" s="202" t="e">
        <f t="shared" si="26"/>
        <v>#DIV/0!</v>
      </c>
      <c r="P122" s="202" t="e">
        <f t="shared" si="26"/>
        <v>#DIV/0!</v>
      </c>
      <c r="Q122" s="202" t="e">
        <f t="shared" si="26"/>
        <v>#DIV/0!</v>
      </c>
      <c r="R122" s="202" t="e">
        <f t="shared" si="26"/>
        <v>#DIV/0!</v>
      </c>
    </row>
    <row r="123" spans="4:18" x14ac:dyDescent="0.25">
      <c r="D123" s="1" t="s">
        <v>457</v>
      </c>
      <c r="F123" s="202" t="e">
        <f t="shared" ref="F123:R128" si="27">F65/F$71</f>
        <v>#DIV/0!</v>
      </c>
      <c r="G123" s="202" t="e">
        <f t="shared" si="27"/>
        <v>#DIV/0!</v>
      </c>
      <c r="H123" s="202" t="e">
        <f t="shared" si="27"/>
        <v>#DIV/0!</v>
      </c>
      <c r="I123" s="202" t="e">
        <f t="shared" si="27"/>
        <v>#DIV/0!</v>
      </c>
      <c r="J123" s="202" t="e">
        <f t="shared" si="27"/>
        <v>#DIV/0!</v>
      </c>
      <c r="K123" s="202" t="e">
        <f t="shared" si="27"/>
        <v>#DIV/0!</v>
      </c>
      <c r="L123" s="202" t="e">
        <f t="shared" si="27"/>
        <v>#DIV/0!</v>
      </c>
      <c r="M123" s="202" t="e">
        <f t="shared" si="27"/>
        <v>#DIV/0!</v>
      </c>
      <c r="N123" s="202" t="e">
        <f t="shared" si="27"/>
        <v>#DIV/0!</v>
      </c>
      <c r="O123" s="202" t="e">
        <f t="shared" si="27"/>
        <v>#DIV/0!</v>
      </c>
      <c r="P123" s="202" t="e">
        <f t="shared" si="27"/>
        <v>#DIV/0!</v>
      </c>
      <c r="Q123" s="202" t="e">
        <f t="shared" si="27"/>
        <v>#DIV/0!</v>
      </c>
      <c r="R123" s="202" t="e">
        <f t="shared" si="27"/>
        <v>#DIV/0!</v>
      </c>
    </row>
    <row r="124" spans="4:18" x14ac:dyDescent="0.25">
      <c r="D124" s="1" t="s">
        <v>458</v>
      </c>
      <c r="F124" s="202" t="e">
        <f t="shared" si="27"/>
        <v>#DIV/0!</v>
      </c>
      <c r="G124" s="202" t="e">
        <f t="shared" si="27"/>
        <v>#DIV/0!</v>
      </c>
      <c r="H124" s="202" t="e">
        <f t="shared" si="27"/>
        <v>#DIV/0!</v>
      </c>
      <c r="I124" s="202" t="e">
        <f t="shared" si="27"/>
        <v>#DIV/0!</v>
      </c>
      <c r="J124" s="202" t="e">
        <f t="shared" si="27"/>
        <v>#DIV/0!</v>
      </c>
      <c r="K124" s="202" t="e">
        <f t="shared" si="27"/>
        <v>#DIV/0!</v>
      </c>
      <c r="L124" s="202" t="e">
        <f t="shared" si="27"/>
        <v>#DIV/0!</v>
      </c>
      <c r="M124" s="202" t="e">
        <f t="shared" si="27"/>
        <v>#DIV/0!</v>
      </c>
      <c r="N124" s="202" t="e">
        <f t="shared" si="27"/>
        <v>#DIV/0!</v>
      </c>
      <c r="O124" s="202" t="e">
        <f t="shared" si="27"/>
        <v>#DIV/0!</v>
      </c>
      <c r="P124" s="202" t="e">
        <f t="shared" si="27"/>
        <v>#DIV/0!</v>
      </c>
      <c r="Q124" s="202" t="e">
        <f t="shared" si="27"/>
        <v>#DIV/0!</v>
      </c>
      <c r="R124" s="202" t="e">
        <f t="shared" si="27"/>
        <v>#DIV/0!</v>
      </c>
    </row>
    <row r="125" spans="4:18" x14ac:dyDescent="0.25">
      <c r="D125" s="1" t="s">
        <v>250</v>
      </c>
      <c r="F125" s="202" t="e">
        <f t="shared" si="27"/>
        <v>#DIV/0!</v>
      </c>
      <c r="G125" s="202" t="e">
        <f t="shared" si="27"/>
        <v>#DIV/0!</v>
      </c>
      <c r="H125" s="202" t="e">
        <f t="shared" si="27"/>
        <v>#DIV/0!</v>
      </c>
      <c r="I125" s="202" t="e">
        <f t="shared" si="27"/>
        <v>#DIV/0!</v>
      </c>
      <c r="J125" s="202" t="e">
        <f t="shared" si="27"/>
        <v>#DIV/0!</v>
      </c>
      <c r="K125" s="202" t="e">
        <f t="shared" si="27"/>
        <v>#DIV/0!</v>
      </c>
      <c r="L125" s="202" t="e">
        <f t="shared" si="27"/>
        <v>#DIV/0!</v>
      </c>
      <c r="M125" s="202" t="e">
        <f t="shared" si="27"/>
        <v>#DIV/0!</v>
      </c>
      <c r="N125" s="202" t="e">
        <f t="shared" si="27"/>
        <v>#DIV/0!</v>
      </c>
      <c r="O125" s="202" t="e">
        <f t="shared" si="27"/>
        <v>#DIV/0!</v>
      </c>
      <c r="P125" s="202" t="e">
        <f t="shared" si="27"/>
        <v>#DIV/0!</v>
      </c>
      <c r="Q125" s="202" t="e">
        <f t="shared" si="27"/>
        <v>#DIV/0!</v>
      </c>
      <c r="R125" s="202" t="e">
        <f t="shared" si="27"/>
        <v>#DIV/0!</v>
      </c>
    </row>
    <row r="126" spans="4:18" x14ac:dyDescent="0.25">
      <c r="D126" s="1" t="s">
        <v>251</v>
      </c>
      <c r="F126" s="202" t="e">
        <f t="shared" si="27"/>
        <v>#DIV/0!</v>
      </c>
      <c r="G126" s="202" t="e">
        <f t="shared" si="27"/>
        <v>#DIV/0!</v>
      </c>
      <c r="H126" s="202" t="e">
        <f t="shared" si="27"/>
        <v>#DIV/0!</v>
      </c>
      <c r="I126" s="202" t="e">
        <f t="shared" si="27"/>
        <v>#DIV/0!</v>
      </c>
      <c r="J126" s="202" t="e">
        <f t="shared" si="27"/>
        <v>#DIV/0!</v>
      </c>
      <c r="K126" s="202" t="e">
        <f t="shared" si="27"/>
        <v>#DIV/0!</v>
      </c>
      <c r="L126" s="202" t="e">
        <f t="shared" si="27"/>
        <v>#DIV/0!</v>
      </c>
      <c r="M126" s="202" t="e">
        <f t="shared" si="27"/>
        <v>#DIV/0!</v>
      </c>
      <c r="N126" s="202" t="e">
        <f t="shared" si="27"/>
        <v>#DIV/0!</v>
      </c>
      <c r="O126" s="202" t="e">
        <f t="shared" si="27"/>
        <v>#DIV/0!</v>
      </c>
      <c r="P126" s="202" t="e">
        <f t="shared" si="27"/>
        <v>#DIV/0!</v>
      </c>
      <c r="Q126" s="202" t="e">
        <f t="shared" si="27"/>
        <v>#DIV/0!</v>
      </c>
      <c r="R126" s="202" t="e">
        <f t="shared" si="27"/>
        <v>#DIV/0!</v>
      </c>
    </row>
    <row r="127" spans="4:18" x14ac:dyDescent="0.25">
      <c r="D127" s="1" t="s">
        <v>252</v>
      </c>
      <c r="F127" s="202" t="e">
        <f t="shared" si="27"/>
        <v>#DIV/0!</v>
      </c>
      <c r="G127" s="202" t="e">
        <f t="shared" si="27"/>
        <v>#DIV/0!</v>
      </c>
      <c r="H127" s="202" t="e">
        <f t="shared" si="27"/>
        <v>#DIV/0!</v>
      </c>
      <c r="I127" s="202" t="e">
        <f t="shared" si="27"/>
        <v>#DIV/0!</v>
      </c>
      <c r="J127" s="202" t="e">
        <f t="shared" si="27"/>
        <v>#DIV/0!</v>
      </c>
      <c r="K127" s="202" t="e">
        <f t="shared" si="27"/>
        <v>#DIV/0!</v>
      </c>
      <c r="L127" s="202" t="e">
        <f t="shared" si="27"/>
        <v>#DIV/0!</v>
      </c>
      <c r="M127" s="202" t="e">
        <f t="shared" si="27"/>
        <v>#DIV/0!</v>
      </c>
      <c r="N127" s="202" t="e">
        <f t="shared" si="27"/>
        <v>#DIV/0!</v>
      </c>
      <c r="O127" s="202" t="e">
        <f t="shared" si="27"/>
        <v>#DIV/0!</v>
      </c>
      <c r="P127" s="202" t="e">
        <f t="shared" si="27"/>
        <v>#DIV/0!</v>
      </c>
      <c r="Q127" s="202" t="e">
        <f t="shared" si="27"/>
        <v>#DIV/0!</v>
      </c>
      <c r="R127" s="202" t="e">
        <f t="shared" si="27"/>
        <v>#DIV/0!</v>
      </c>
    </row>
    <row r="128" spans="4:18" x14ac:dyDescent="0.25">
      <c r="D128" s="1" t="s">
        <v>253</v>
      </c>
      <c r="F128" s="202" t="e">
        <f t="shared" si="27"/>
        <v>#DIV/0!</v>
      </c>
      <c r="G128" s="202" t="e">
        <f t="shared" si="27"/>
        <v>#DIV/0!</v>
      </c>
      <c r="H128" s="202" t="e">
        <f t="shared" si="27"/>
        <v>#DIV/0!</v>
      </c>
      <c r="I128" s="202" t="e">
        <f t="shared" si="27"/>
        <v>#DIV/0!</v>
      </c>
      <c r="J128" s="202" t="e">
        <f t="shared" si="27"/>
        <v>#DIV/0!</v>
      </c>
      <c r="K128" s="202" t="e">
        <f t="shared" si="27"/>
        <v>#DIV/0!</v>
      </c>
      <c r="L128" s="202" t="e">
        <f t="shared" si="27"/>
        <v>#DIV/0!</v>
      </c>
      <c r="M128" s="202" t="e">
        <f t="shared" si="27"/>
        <v>#DIV/0!</v>
      </c>
      <c r="N128" s="202" t="e">
        <f t="shared" si="27"/>
        <v>#DIV/0!</v>
      </c>
      <c r="O128" s="202" t="e">
        <f t="shared" si="27"/>
        <v>#DIV/0!</v>
      </c>
      <c r="P128" s="202" t="e">
        <f t="shared" si="27"/>
        <v>#DIV/0!</v>
      </c>
      <c r="Q128" s="202" t="e">
        <f t="shared" si="27"/>
        <v>#DIV/0!</v>
      </c>
      <c r="R128" s="202" t="e">
        <f t="shared" si="27"/>
        <v>#DIV/0!</v>
      </c>
    </row>
    <row r="130" spans="4:18" x14ac:dyDescent="0.25">
      <c r="D130" s="201" t="s">
        <v>438</v>
      </c>
      <c r="F130" s="202" t="str">
        <f ca="1">DISPUTESDURN_Total!F130</f>
        <v>$F$27</v>
      </c>
      <c r="G130" s="202" t="str">
        <f ca="1">DISPUTESDURN_Total!G130</f>
        <v>$G$27</v>
      </c>
      <c r="H130" s="202" t="str">
        <f ca="1">DISPUTESDURN_Total!H130</f>
        <v>$H$27</v>
      </c>
      <c r="I130" s="202" t="str">
        <f ca="1">DISPUTESDURN_Total!I130</f>
        <v>$I$27</v>
      </c>
      <c r="J130" s="202" t="str">
        <f ca="1">DISPUTESDURN_Total!J130</f>
        <v>$J$27</v>
      </c>
      <c r="K130" s="202" t="str">
        <f ca="1">DISPUTESDURN_Total!K130</f>
        <v>$K$27</v>
      </c>
      <c r="L130" s="202" t="str">
        <f ca="1">DISPUTESDURN_Total!L130</f>
        <v>$L$27</v>
      </c>
      <c r="M130" s="202" t="str">
        <f ca="1">DISPUTESDURN_Total!M130</f>
        <v>$M$27</v>
      </c>
      <c r="N130" s="202" t="str">
        <f ca="1">DISPUTESDURN_Total!N130</f>
        <v>$N$27</v>
      </c>
      <c r="O130" s="202" t="str">
        <f ca="1">DISPUTESDURN_Total!O130</f>
        <v>$O$27</v>
      </c>
      <c r="P130" s="202" t="str">
        <f ca="1">DISPUTESDURN_Total!P130</f>
        <v>$P$27</v>
      </c>
      <c r="Q130" s="202" t="str">
        <f ca="1">DISPUTESDURN_Total!Q130</f>
        <v>$Q$27</v>
      </c>
      <c r="R130" s="202" t="str">
        <f ca="1">DISPUTESDURN_Total!R130</f>
        <v>$R$27</v>
      </c>
    </row>
    <row r="131" spans="4:18" x14ac:dyDescent="0.25">
      <c r="D131" s="1" t="s">
        <v>474</v>
      </c>
      <c r="F131" s="210">
        <f ca="1">INDIRECT($A$4&amp;"!"&amp;F130)</f>
        <v>0</v>
      </c>
      <c r="G131" s="210">
        <f t="shared" ref="G131:R131" ca="1" si="28">INDIRECT($A$4&amp;"!"&amp;G130)</f>
        <v>0</v>
      </c>
      <c r="H131" s="210">
        <f t="shared" ca="1" si="28"/>
        <v>0</v>
      </c>
      <c r="I131" s="210">
        <f t="shared" ca="1" si="28"/>
        <v>0</v>
      </c>
      <c r="J131" s="210">
        <f t="shared" ca="1" si="28"/>
        <v>0</v>
      </c>
      <c r="K131" s="210">
        <f t="shared" ca="1" si="28"/>
        <v>0</v>
      </c>
      <c r="L131" s="210">
        <f t="shared" ca="1" si="28"/>
        <v>0</v>
      </c>
      <c r="M131" s="210">
        <f t="shared" ca="1" si="28"/>
        <v>0</v>
      </c>
      <c r="N131" s="210">
        <f t="shared" ca="1" si="28"/>
        <v>0</v>
      </c>
      <c r="O131" s="210">
        <f t="shared" ca="1" si="28"/>
        <v>0</v>
      </c>
      <c r="P131" s="210">
        <f t="shared" ca="1" si="28"/>
        <v>0</v>
      </c>
      <c r="Q131" s="210">
        <f t="shared" ca="1" si="28"/>
        <v>0</v>
      </c>
      <c r="R131" s="210">
        <f t="shared" ca="1" si="28"/>
        <v>0</v>
      </c>
    </row>
    <row r="132" spans="4:18" x14ac:dyDescent="0.25">
      <c r="D132" s="1" t="s">
        <v>467</v>
      </c>
      <c r="F132" s="207" t="e">
        <f t="shared" ref="F132:R132" ca="1" si="29">2*(F20+F30+F40)/(F20+F30+F40+F131)-1</f>
        <v>#DIV/0!</v>
      </c>
      <c r="G132" s="207" t="e">
        <f t="shared" ca="1" si="29"/>
        <v>#DIV/0!</v>
      </c>
      <c r="H132" s="207" t="e">
        <f t="shared" ca="1" si="29"/>
        <v>#DIV/0!</v>
      </c>
      <c r="I132" s="207" t="e">
        <f t="shared" ca="1" si="29"/>
        <v>#DIV/0!</v>
      </c>
      <c r="J132" s="207" t="e">
        <f t="shared" ca="1" si="29"/>
        <v>#DIV/0!</v>
      </c>
      <c r="K132" s="207" t="e">
        <f t="shared" ca="1" si="29"/>
        <v>#DIV/0!</v>
      </c>
      <c r="L132" s="207" t="e">
        <f t="shared" ca="1" si="29"/>
        <v>#DIV/0!</v>
      </c>
      <c r="M132" s="207" t="e">
        <f t="shared" ca="1" si="29"/>
        <v>#DIV/0!</v>
      </c>
      <c r="N132" s="207" t="e">
        <f t="shared" ca="1" si="29"/>
        <v>#DIV/0!</v>
      </c>
      <c r="O132" s="207" t="e">
        <f t="shared" ca="1" si="29"/>
        <v>#DIV/0!</v>
      </c>
      <c r="P132" s="207" t="e">
        <f t="shared" ca="1" si="29"/>
        <v>#DIV/0!</v>
      </c>
      <c r="Q132" s="207" t="e">
        <f t="shared" ca="1" si="29"/>
        <v>#DIV/0!</v>
      </c>
      <c r="R132" s="207" t="e">
        <f t="shared" ca="1" si="29"/>
        <v>#DIV/0!</v>
      </c>
    </row>
    <row r="133" spans="4:18" x14ac:dyDescent="0.25">
      <c r="F133" s="207" t="str">
        <f ca="1">DISPUTESDURN_Total!F133</f>
        <v>$F$55</v>
      </c>
      <c r="G133" s="207" t="str">
        <f ca="1">DISPUTESDURN_Total!G133</f>
        <v>$G$55</v>
      </c>
      <c r="H133" s="207" t="str">
        <f ca="1">DISPUTESDURN_Total!H133</f>
        <v>$H$55</v>
      </c>
      <c r="I133" s="207" t="str">
        <f ca="1">DISPUTESDURN_Total!I133</f>
        <v>$I$55</v>
      </c>
      <c r="J133" s="207" t="str">
        <f ca="1">DISPUTESDURN_Total!J133</f>
        <v>$J$55</v>
      </c>
      <c r="K133" s="207" t="str">
        <f ca="1">DISPUTESDURN_Total!K133</f>
        <v>$K$55</v>
      </c>
      <c r="L133" s="207" t="str">
        <f ca="1">DISPUTESDURN_Total!L133</f>
        <v>$L$55</v>
      </c>
      <c r="M133" s="207" t="str">
        <f ca="1">DISPUTESDURN_Total!M133</f>
        <v>$M$55</v>
      </c>
      <c r="N133" s="207" t="str">
        <f ca="1">DISPUTESDURN_Total!N133</f>
        <v>$N$55</v>
      </c>
      <c r="O133" s="207" t="str">
        <f ca="1">DISPUTESDURN_Total!O133</f>
        <v>$O$55</v>
      </c>
      <c r="P133" s="207" t="str">
        <f ca="1">DISPUTESDURN_Total!P133</f>
        <v>$P$55</v>
      </c>
      <c r="Q133" s="207" t="str">
        <f ca="1">DISPUTESDURN_Total!Q133</f>
        <v>$Q$55</v>
      </c>
      <c r="R133" s="207" t="str">
        <f ca="1">DISPUTESDURN_Total!R133</f>
        <v>$R$55</v>
      </c>
    </row>
    <row r="134" spans="4:18" x14ac:dyDescent="0.25">
      <c r="D134" s="1" t="s">
        <v>475</v>
      </c>
      <c r="F134" s="210">
        <f ca="1">INDIRECT($A$4&amp;"!"&amp;F133)</f>
        <v>0</v>
      </c>
      <c r="G134" s="210">
        <f t="shared" ref="G134:R134" ca="1" si="30">INDIRECT($A$4&amp;"!"&amp;G133)</f>
        <v>0</v>
      </c>
      <c r="H134" s="210">
        <f t="shared" ca="1" si="30"/>
        <v>0</v>
      </c>
      <c r="I134" s="210">
        <f t="shared" ca="1" si="30"/>
        <v>0</v>
      </c>
      <c r="J134" s="210">
        <f t="shared" ca="1" si="30"/>
        <v>0</v>
      </c>
      <c r="K134" s="210">
        <f t="shared" ca="1" si="30"/>
        <v>0</v>
      </c>
      <c r="L134" s="210">
        <f t="shared" ca="1" si="30"/>
        <v>0</v>
      </c>
      <c r="M134" s="210">
        <f t="shared" ca="1" si="30"/>
        <v>0</v>
      </c>
      <c r="N134" s="210">
        <f t="shared" ca="1" si="30"/>
        <v>0</v>
      </c>
      <c r="O134" s="210">
        <f t="shared" ca="1" si="30"/>
        <v>0</v>
      </c>
      <c r="P134" s="210">
        <f t="shared" ca="1" si="30"/>
        <v>0</v>
      </c>
      <c r="Q134" s="210">
        <f t="shared" ca="1" si="30"/>
        <v>0</v>
      </c>
      <c r="R134" s="210">
        <f t="shared" ca="1" si="30"/>
        <v>0</v>
      </c>
    </row>
    <row r="135" spans="4:18" x14ac:dyDescent="0.25">
      <c r="D135" s="1" t="s">
        <v>468</v>
      </c>
      <c r="F135" s="207" t="e">
        <f ca="1">2*(F51+F61+F71)/(F51+F61+F71+F134)-1</f>
        <v>#DIV/0!</v>
      </c>
      <c r="G135" s="207" t="e">
        <f t="shared" ref="G135:R135" ca="1" si="31">2*(G51+G61+G71)/(G51+G61+G71+G134)-1</f>
        <v>#DIV/0!</v>
      </c>
      <c r="H135" s="207" t="e">
        <f t="shared" ca="1" si="31"/>
        <v>#DIV/0!</v>
      </c>
      <c r="I135" s="207" t="e">
        <f t="shared" ca="1" si="31"/>
        <v>#DIV/0!</v>
      </c>
      <c r="J135" s="207" t="e">
        <f t="shared" ca="1" si="31"/>
        <v>#DIV/0!</v>
      </c>
      <c r="K135" s="207" t="e">
        <f t="shared" ca="1" si="31"/>
        <v>#DIV/0!</v>
      </c>
      <c r="L135" s="207" t="e">
        <f t="shared" ca="1" si="31"/>
        <v>#DIV/0!</v>
      </c>
      <c r="M135" s="207" t="e">
        <f t="shared" ca="1" si="31"/>
        <v>#DIV/0!</v>
      </c>
      <c r="N135" s="207" t="e">
        <f t="shared" ca="1" si="31"/>
        <v>#DIV/0!</v>
      </c>
      <c r="O135" s="207" t="e">
        <f t="shared" ca="1" si="31"/>
        <v>#DIV/0!</v>
      </c>
      <c r="P135" s="207" t="e">
        <f t="shared" ca="1" si="31"/>
        <v>#DIV/0!</v>
      </c>
      <c r="Q135" s="207" t="e">
        <f t="shared" ca="1" si="31"/>
        <v>#DIV/0!</v>
      </c>
      <c r="R135" s="207" t="e">
        <f t="shared" ca="1" si="31"/>
        <v>#DIV/0!</v>
      </c>
    </row>
  </sheetData>
  <sheetProtection algorithmName="SHA-256" hashValue="eyCl5Ufmym1NlcxK2ljNjpv+6ydaD5lJfiRfuGINfhE=" saltValue="53OEKPsS0oOkpMGU+Eu5Qw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1679" priority="1227" stopIfTrue="1">
      <formula>LEN(TRIM($F$13))=0</formula>
    </cfRule>
  </conditionalFormatting>
  <conditionalFormatting sqref="G13">
    <cfRule type="expression" dxfId="1678" priority="1228" stopIfTrue="1">
      <formula>LEN(TRIM($G$13))=0</formula>
    </cfRule>
  </conditionalFormatting>
  <conditionalFormatting sqref="H13">
    <cfRule type="expression" dxfId="1677" priority="1229" stopIfTrue="1">
      <formula>LEN(TRIM($H$13))=0</formula>
    </cfRule>
  </conditionalFormatting>
  <conditionalFormatting sqref="I13">
    <cfRule type="expression" dxfId="1676" priority="1230" stopIfTrue="1">
      <formula>LEN(TRIM($I$13))=0</formula>
    </cfRule>
  </conditionalFormatting>
  <conditionalFormatting sqref="J13">
    <cfRule type="expression" dxfId="1675" priority="1231" stopIfTrue="1">
      <formula>LEN(TRIM($J$13))=0</formula>
    </cfRule>
  </conditionalFormatting>
  <conditionalFormatting sqref="K13">
    <cfRule type="expression" dxfId="1674" priority="1232" stopIfTrue="1">
      <formula>LEN(TRIM($K$13))=0</formula>
    </cfRule>
  </conditionalFormatting>
  <conditionalFormatting sqref="L13">
    <cfRule type="expression" dxfId="1673" priority="1233" stopIfTrue="1">
      <formula>LEN(TRIM($L$13))=0</formula>
    </cfRule>
  </conditionalFormatting>
  <conditionalFormatting sqref="M13">
    <cfRule type="expression" dxfId="1672" priority="1234" stopIfTrue="1">
      <formula>LEN(TRIM($M$13))=0</formula>
    </cfRule>
  </conditionalFormatting>
  <conditionalFormatting sqref="N13">
    <cfRule type="expression" dxfId="1671" priority="1235" stopIfTrue="1">
      <formula>LEN(TRIM($N$13))=0</formula>
    </cfRule>
  </conditionalFormatting>
  <conditionalFormatting sqref="O13">
    <cfRule type="expression" dxfId="1670" priority="1236" stopIfTrue="1">
      <formula>LEN(TRIM($O$13))=0</formula>
    </cfRule>
  </conditionalFormatting>
  <conditionalFormatting sqref="P13">
    <cfRule type="expression" dxfId="1669" priority="1237" stopIfTrue="1">
      <formula>LEN(TRIM($P$13))=0</formula>
    </cfRule>
  </conditionalFormatting>
  <conditionalFormatting sqref="Q13">
    <cfRule type="expression" dxfId="1668" priority="1238" stopIfTrue="1">
      <formula>LEN(TRIM($Q$13))=0</formula>
    </cfRule>
  </conditionalFormatting>
  <conditionalFormatting sqref="R13">
    <cfRule type="expression" dxfId="1667" priority="1239" stopIfTrue="1">
      <formula>LEN(TRIM($R$13))=0</formula>
    </cfRule>
  </conditionalFormatting>
  <conditionalFormatting sqref="F14">
    <cfRule type="expression" dxfId="1666" priority="1240" stopIfTrue="1">
      <formula>LEN(TRIM($F$14))=0</formula>
    </cfRule>
  </conditionalFormatting>
  <conditionalFormatting sqref="G14">
    <cfRule type="expression" dxfId="1665" priority="1241" stopIfTrue="1">
      <formula>LEN(TRIM($G$14))=0</formula>
    </cfRule>
  </conditionalFormatting>
  <conditionalFormatting sqref="H14">
    <cfRule type="expression" dxfId="1664" priority="1242" stopIfTrue="1">
      <formula>LEN(TRIM($H$14))=0</formula>
    </cfRule>
  </conditionalFormatting>
  <conditionalFormatting sqref="I14">
    <cfRule type="expression" dxfId="1663" priority="1243" stopIfTrue="1">
      <formula>LEN(TRIM($I$14))=0</formula>
    </cfRule>
  </conditionalFormatting>
  <conditionalFormatting sqref="J14">
    <cfRule type="expression" dxfId="1662" priority="1244" stopIfTrue="1">
      <formula>LEN(TRIM($J$14))=0</formula>
    </cfRule>
  </conditionalFormatting>
  <conditionalFormatting sqref="K14">
    <cfRule type="expression" dxfId="1661" priority="1245" stopIfTrue="1">
      <formula>LEN(TRIM($K$14))=0</formula>
    </cfRule>
  </conditionalFormatting>
  <conditionalFormatting sqref="L14">
    <cfRule type="expression" dxfId="1660" priority="1246" stopIfTrue="1">
      <formula>LEN(TRIM($L$14))=0</formula>
    </cfRule>
  </conditionalFormatting>
  <conditionalFormatting sqref="M14">
    <cfRule type="expression" dxfId="1659" priority="1247" stopIfTrue="1">
      <formula>LEN(TRIM($M$14))=0</formula>
    </cfRule>
  </conditionalFormatting>
  <conditionalFormatting sqref="N14">
    <cfRule type="expression" dxfId="1658" priority="1248" stopIfTrue="1">
      <formula>LEN(TRIM($N$14))=0</formula>
    </cfRule>
  </conditionalFormatting>
  <conditionalFormatting sqref="O14">
    <cfRule type="expression" dxfId="1657" priority="1249" stopIfTrue="1">
      <formula>LEN(TRIM($O$14))=0</formula>
    </cfRule>
  </conditionalFormatting>
  <conditionalFormatting sqref="P14">
    <cfRule type="expression" dxfId="1656" priority="1250" stopIfTrue="1">
      <formula>LEN(TRIM($P$14))=0</formula>
    </cfRule>
  </conditionalFormatting>
  <conditionalFormatting sqref="Q14">
    <cfRule type="expression" dxfId="1655" priority="1251" stopIfTrue="1">
      <formula>LEN(TRIM($Q$14))=0</formula>
    </cfRule>
  </conditionalFormatting>
  <conditionalFormatting sqref="R14">
    <cfRule type="expression" dxfId="1654" priority="1252" stopIfTrue="1">
      <formula>LEN(TRIM($R$14))=0</formula>
    </cfRule>
  </conditionalFormatting>
  <conditionalFormatting sqref="F15">
    <cfRule type="expression" dxfId="1653" priority="1253" stopIfTrue="1">
      <formula>LEN(TRIM($F$15))=0</formula>
    </cfRule>
  </conditionalFormatting>
  <conditionalFormatting sqref="G15">
    <cfRule type="expression" dxfId="1652" priority="1254" stopIfTrue="1">
      <formula>LEN(TRIM($G$15))=0</formula>
    </cfRule>
  </conditionalFormatting>
  <conditionalFormatting sqref="H15">
    <cfRule type="expression" dxfId="1651" priority="1255" stopIfTrue="1">
      <formula>LEN(TRIM($H$15))=0</formula>
    </cfRule>
  </conditionalFormatting>
  <conditionalFormatting sqref="I15">
    <cfRule type="expression" dxfId="1650" priority="1256" stopIfTrue="1">
      <formula>LEN(TRIM($I$15))=0</formula>
    </cfRule>
  </conditionalFormatting>
  <conditionalFormatting sqref="J15">
    <cfRule type="expression" dxfId="1649" priority="1257" stopIfTrue="1">
      <formula>LEN(TRIM($J$15))=0</formula>
    </cfRule>
  </conditionalFormatting>
  <conditionalFormatting sqref="K15">
    <cfRule type="expression" dxfId="1648" priority="1258" stopIfTrue="1">
      <formula>LEN(TRIM($K$15))=0</formula>
    </cfRule>
  </conditionalFormatting>
  <conditionalFormatting sqref="L15">
    <cfRule type="expression" dxfId="1647" priority="1259" stopIfTrue="1">
      <formula>LEN(TRIM($L$15))=0</formula>
    </cfRule>
  </conditionalFormatting>
  <conditionalFormatting sqref="M15">
    <cfRule type="expression" dxfId="1646" priority="1260" stopIfTrue="1">
      <formula>LEN(TRIM($M$15))=0</formula>
    </cfRule>
  </conditionalFormatting>
  <conditionalFormatting sqref="N15">
    <cfRule type="expression" dxfId="1645" priority="1261" stopIfTrue="1">
      <formula>LEN(TRIM($N$15))=0</formula>
    </cfRule>
  </conditionalFormatting>
  <conditionalFormatting sqref="O15">
    <cfRule type="expression" dxfId="1644" priority="1262" stopIfTrue="1">
      <formula>LEN(TRIM($O$15))=0</formula>
    </cfRule>
  </conditionalFormatting>
  <conditionalFormatting sqref="P15">
    <cfRule type="expression" dxfId="1643" priority="1263" stopIfTrue="1">
      <formula>LEN(TRIM($P$15))=0</formula>
    </cfRule>
  </conditionalFormatting>
  <conditionalFormatting sqref="Q15">
    <cfRule type="expression" dxfId="1642" priority="1264" stopIfTrue="1">
      <formula>LEN(TRIM($Q$15))=0</formula>
    </cfRule>
  </conditionalFormatting>
  <conditionalFormatting sqref="R15">
    <cfRule type="expression" dxfId="1641" priority="1265" stopIfTrue="1">
      <formula>LEN(TRIM($R$15))=0</formula>
    </cfRule>
  </conditionalFormatting>
  <conditionalFormatting sqref="F16">
    <cfRule type="expression" dxfId="1640" priority="1266" stopIfTrue="1">
      <formula>LEN(TRIM($F$16))=0</formula>
    </cfRule>
  </conditionalFormatting>
  <conditionalFormatting sqref="G16">
    <cfRule type="expression" dxfId="1639" priority="1267" stopIfTrue="1">
      <formula>LEN(TRIM($G$16))=0</formula>
    </cfRule>
  </conditionalFormatting>
  <conditionalFormatting sqref="H16">
    <cfRule type="expression" dxfId="1638" priority="1268" stopIfTrue="1">
      <formula>LEN(TRIM($H$16))=0</formula>
    </cfRule>
  </conditionalFormatting>
  <conditionalFormatting sqref="I16">
    <cfRule type="expression" dxfId="1637" priority="1269" stopIfTrue="1">
      <formula>LEN(TRIM($I$16))=0</formula>
    </cfRule>
  </conditionalFormatting>
  <conditionalFormatting sqref="J16">
    <cfRule type="expression" dxfId="1636" priority="1270" stopIfTrue="1">
      <formula>LEN(TRIM($J$16))=0</formula>
    </cfRule>
  </conditionalFormatting>
  <conditionalFormatting sqref="K16">
    <cfRule type="expression" dxfId="1635" priority="1271" stopIfTrue="1">
      <formula>LEN(TRIM($K$16))=0</formula>
    </cfRule>
  </conditionalFormatting>
  <conditionalFormatting sqref="L16">
    <cfRule type="expression" dxfId="1634" priority="1272" stopIfTrue="1">
      <formula>LEN(TRIM($L$16))=0</formula>
    </cfRule>
  </conditionalFormatting>
  <conditionalFormatting sqref="M16">
    <cfRule type="expression" dxfId="1633" priority="1273" stopIfTrue="1">
      <formula>LEN(TRIM($M$16))=0</formula>
    </cfRule>
  </conditionalFormatting>
  <conditionalFormatting sqref="N16">
    <cfRule type="expression" dxfId="1632" priority="1274" stopIfTrue="1">
      <formula>LEN(TRIM($N$16))=0</formula>
    </cfRule>
  </conditionalFormatting>
  <conditionalFormatting sqref="O16">
    <cfRule type="expression" dxfId="1631" priority="1275" stopIfTrue="1">
      <formula>LEN(TRIM($O$16))=0</formula>
    </cfRule>
  </conditionalFormatting>
  <conditionalFormatting sqref="P16">
    <cfRule type="expression" dxfId="1630" priority="1276" stopIfTrue="1">
      <formula>LEN(TRIM($P$16))=0</formula>
    </cfRule>
  </conditionalFormatting>
  <conditionalFormatting sqref="Q16">
    <cfRule type="expression" dxfId="1629" priority="1277" stopIfTrue="1">
      <formula>LEN(TRIM($Q$16))=0</formula>
    </cfRule>
  </conditionalFormatting>
  <conditionalFormatting sqref="R16">
    <cfRule type="expression" dxfId="1628" priority="1278" stopIfTrue="1">
      <formula>LEN(TRIM($R$16))=0</formula>
    </cfRule>
  </conditionalFormatting>
  <conditionalFormatting sqref="F17">
    <cfRule type="expression" dxfId="1627" priority="1279" stopIfTrue="1">
      <formula>LEN(TRIM($F$17))=0</formula>
    </cfRule>
  </conditionalFormatting>
  <conditionalFormatting sqref="G17">
    <cfRule type="expression" dxfId="1626" priority="1280" stopIfTrue="1">
      <formula>LEN(TRIM($G$17))=0</formula>
    </cfRule>
  </conditionalFormatting>
  <conditionalFormatting sqref="H17">
    <cfRule type="expression" dxfId="1625" priority="1281" stopIfTrue="1">
      <formula>LEN(TRIM($H$17))=0</formula>
    </cfRule>
  </conditionalFormatting>
  <conditionalFormatting sqref="I17">
    <cfRule type="expression" dxfId="1624" priority="1282" stopIfTrue="1">
      <formula>LEN(TRIM($I$17))=0</formula>
    </cfRule>
  </conditionalFormatting>
  <conditionalFormatting sqref="J17">
    <cfRule type="expression" dxfId="1623" priority="1283" stopIfTrue="1">
      <formula>LEN(TRIM($J$17))=0</formula>
    </cfRule>
  </conditionalFormatting>
  <conditionalFormatting sqref="K17">
    <cfRule type="expression" dxfId="1622" priority="1284" stopIfTrue="1">
      <formula>LEN(TRIM($K$17))=0</formula>
    </cfRule>
  </conditionalFormatting>
  <conditionalFormatting sqref="L17">
    <cfRule type="expression" dxfId="1621" priority="1285" stopIfTrue="1">
      <formula>LEN(TRIM($L$17))=0</formula>
    </cfRule>
  </conditionalFormatting>
  <conditionalFormatting sqref="M17">
    <cfRule type="expression" dxfId="1620" priority="1286" stopIfTrue="1">
      <formula>LEN(TRIM($M$17))=0</formula>
    </cfRule>
  </conditionalFormatting>
  <conditionalFormatting sqref="N17">
    <cfRule type="expression" dxfId="1619" priority="1287" stopIfTrue="1">
      <formula>LEN(TRIM($N$17))=0</formula>
    </cfRule>
  </conditionalFormatting>
  <conditionalFormatting sqref="O17">
    <cfRule type="expression" dxfId="1618" priority="1288" stopIfTrue="1">
      <formula>LEN(TRIM($O$17))=0</formula>
    </cfRule>
  </conditionalFormatting>
  <conditionalFormatting sqref="P17">
    <cfRule type="expression" dxfId="1617" priority="1289" stopIfTrue="1">
      <formula>LEN(TRIM($P$17))=0</formula>
    </cfRule>
  </conditionalFormatting>
  <conditionalFormatting sqref="Q17">
    <cfRule type="expression" dxfId="1616" priority="1290" stopIfTrue="1">
      <formula>LEN(TRIM($Q$17))=0</formula>
    </cfRule>
  </conditionalFormatting>
  <conditionalFormatting sqref="R17">
    <cfRule type="expression" dxfId="1615" priority="1291" stopIfTrue="1">
      <formula>LEN(TRIM($R$17))=0</formula>
    </cfRule>
  </conditionalFormatting>
  <conditionalFormatting sqref="F18">
    <cfRule type="expression" dxfId="1614" priority="1292" stopIfTrue="1">
      <formula>LEN(TRIM($F$18))=0</formula>
    </cfRule>
  </conditionalFormatting>
  <conditionalFormatting sqref="G18">
    <cfRule type="expression" dxfId="1613" priority="1293" stopIfTrue="1">
      <formula>LEN(TRIM($G$18))=0</formula>
    </cfRule>
  </conditionalFormatting>
  <conditionalFormatting sqref="H18">
    <cfRule type="expression" dxfId="1612" priority="1294" stopIfTrue="1">
      <formula>LEN(TRIM($H$18))=0</formula>
    </cfRule>
  </conditionalFormatting>
  <conditionalFormatting sqref="I18">
    <cfRule type="expression" dxfId="1611" priority="1295" stopIfTrue="1">
      <formula>LEN(TRIM($I$18))=0</formula>
    </cfRule>
  </conditionalFormatting>
  <conditionalFormatting sqref="J18">
    <cfRule type="expression" dxfId="1610" priority="1296" stopIfTrue="1">
      <formula>LEN(TRIM($J$18))=0</formula>
    </cfRule>
  </conditionalFormatting>
  <conditionalFormatting sqref="K18">
    <cfRule type="expression" dxfId="1609" priority="1297" stopIfTrue="1">
      <formula>LEN(TRIM($K$18))=0</formula>
    </cfRule>
  </conditionalFormatting>
  <conditionalFormatting sqref="L18">
    <cfRule type="expression" dxfId="1608" priority="1298" stopIfTrue="1">
      <formula>LEN(TRIM($L$18))=0</formula>
    </cfRule>
  </conditionalFormatting>
  <conditionalFormatting sqref="M18">
    <cfRule type="expression" dxfId="1607" priority="1299" stopIfTrue="1">
      <formula>LEN(TRIM($M$18))=0</formula>
    </cfRule>
  </conditionalFormatting>
  <conditionalFormatting sqref="N18">
    <cfRule type="expression" dxfId="1606" priority="1300" stopIfTrue="1">
      <formula>LEN(TRIM($N$18))=0</formula>
    </cfRule>
  </conditionalFormatting>
  <conditionalFormatting sqref="O18">
    <cfRule type="expression" dxfId="1605" priority="1301" stopIfTrue="1">
      <formula>LEN(TRIM($O$18))=0</formula>
    </cfRule>
  </conditionalFormatting>
  <conditionalFormatting sqref="P18">
    <cfRule type="expression" dxfId="1604" priority="1302" stopIfTrue="1">
      <formula>LEN(TRIM($P$18))=0</formula>
    </cfRule>
  </conditionalFormatting>
  <conditionalFormatting sqref="Q18">
    <cfRule type="expression" dxfId="1603" priority="1303" stopIfTrue="1">
      <formula>LEN(TRIM($Q$18))=0</formula>
    </cfRule>
  </conditionalFormatting>
  <conditionalFormatting sqref="R18">
    <cfRule type="expression" dxfId="1602" priority="1304" stopIfTrue="1">
      <formula>LEN(TRIM($R$18))=0</formula>
    </cfRule>
  </conditionalFormatting>
  <conditionalFormatting sqref="F19">
    <cfRule type="expression" dxfId="1601" priority="1305" stopIfTrue="1">
      <formula>LEN(TRIM($F$19))=0</formula>
    </cfRule>
  </conditionalFormatting>
  <conditionalFormatting sqref="G19">
    <cfRule type="expression" dxfId="1600" priority="1306" stopIfTrue="1">
      <formula>LEN(TRIM($G$19))=0</formula>
    </cfRule>
  </conditionalFormatting>
  <conditionalFormatting sqref="H19">
    <cfRule type="expression" dxfId="1599" priority="1307" stopIfTrue="1">
      <formula>LEN(TRIM($H$19))=0</formula>
    </cfRule>
  </conditionalFormatting>
  <conditionalFormatting sqref="I19">
    <cfRule type="expression" dxfId="1598" priority="1308" stopIfTrue="1">
      <formula>LEN(TRIM($I$19))=0</formula>
    </cfRule>
  </conditionalFormatting>
  <conditionalFormatting sqref="J19">
    <cfRule type="expression" dxfId="1597" priority="1309" stopIfTrue="1">
      <formula>LEN(TRIM($J$19))=0</formula>
    </cfRule>
  </conditionalFormatting>
  <conditionalFormatting sqref="K19">
    <cfRule type="expression" dxfId="1596" priority="1310" stopIfTrue="1">
      <formula>LEN(TRIM($K$19))=0</formula>
    </cfRule>
  </conditionalFormatting>
  <conditionalFormatting sqref="L19">
    <cfRule type="expression" dxfId="1595" priority="1311" stopIfTrue="1">
      <formula>LEN(TRIM($L$19))=0</formula>
    </cfRule>
  </conditionalFormatting>
  <conditionalFormatting sqref="M19">
    <cfRule type="expression" dxfId="1594" priority="1312" stopIfTrue="1">
      <formula>LEN(TRIM($M$19))=0</formula>
    </cfRule>
  </conditionalFormatting>
  <conditionalFormatting sqref="N19">
    <cfRule type="expression" dxfId="1593" priority="1313" stopIfTrue="1">
      <formula>LEN(TRIM($N$19))=0</formula>
    </cfRule>
  </conditionalFormatting>
  <conditionalFormatting sqref="O19">
    <cfRule type="expression" dxfId="1592" priority="1314" stopIfTrue="1">
      <formula>LEN(TRIM($O$19))=0</formula>
    </cfRule>
  </conditionalFormatting>
  <conditionalFormatting sqref="P19">
    <cfRule type="expression" dxfId="1591" priority="1315" stopIfTrue="1">
      <formula>LEN(TRIM($P$19))=0</formula>
    </cfRule>
  </conditionalFormatting>
  <conditionalFormatting sqref="Q19">
    <cfRule type="expression" dxfId="1590" priority="1316" stopIfTrue="1">
      <formula>LEN(TRIM($Q$19))=0</formula>
    </cfRule>
  </conditionalFormatting>
  <conditionalFormatting sqref="R19">
    <cfRule type="expression" dxfId="1589" priority="1317" stopIfTrue="1">
      <formula>LEN(TRIM($R$19))=0</formula>
    </cfRule>
  </conditionalFormatting>
  <conditionalFormatting sqref="F23">
    <cfRule type="expression" dxfId="1588" priority="1318" stopIfTrue="1">
      <formula>LEN(TRIM($F$23))=0</formula>
    </cfRule>
  </conditionalFormatting>
  <conditionalFormatting sqref="G23">
    <cfRule type="expression" dxfId="1587" priority="1319" stopIfTrue="1">
      <formula>LEN(TRIM($G$23))=0</formula>
    </cfRule>
  </conditionalFormatting>
  <conditionalFormatting sqref="H23">
    <cfRule type="expression" dxfId="1586" priority="1320" stopIfTrue="1">
      <formula>LEN(TRIM($H$23))=0</formula>
    </cfRule>
  </conditionalFormatting>
  <conditionalFormatting sqref="I23">
    <cfRule type="expression" dxfId="1585" priority="1321" stopIfTrue="1">
      <formula>LEN(TRIM($I$23))=0</formula>
    </cfRule>
  </conditionalFormatting>
  <conditionalFormatting sqref="J23">
    <cfRule type="expression" dxfId="1584" priority="1322" stopIfTrue="1">
      <formula>LEN(TRIM($J$23))=0</formula>
    </cfRule>
  </conditionalFormatting>
  <conditionalFormatting sqref="K23">
    <cfRule type="expression" dxfId="1583" priority="1323" stopIfTrue="1">
      <formula>LEN(TRIM($K$23))=0</formula>
    </cfRule>
  </conditionalFormatting>
  <conditionalFormatting sqref="L23">
    <cfRule type="expression" dxfId="1582" priority="1324" stopIfTrue="1">
      <formula>LEN(TRIM($L$23))=0</formula>
    </cfRule>
  </conditionalFormatting>
  <conditionalFormatting sqref="M23">
    <cfRule type="expression" dxfId="1581" priority="1325" stopIfTrue="1">
      <formula>LEN(TRIM($M$23))=0</formula>
    </cfRule>
  </conditionalFormatting>
  <conditionalFormatting sqref="N23">
    <cfRule type="expression" dxfId="1580" priority="1326" stopIfTrue="1">
      <formula>LEN(TRIM($N$23))=0</formula>
    </cfRule>
  </conditionalFormatting>
  <conditionalFormatting sqref="O23">
    <cfRule type="expression" dxfId="1579" priority="1327" stopIfTrue="1">
      <formula>LEN(TRIM($O$23))=0</formula>
    </cfRule>
  </conditionalFormatting>
  <conditionalFormatting sqref="P23">
    <cfRule type="expression" dxfId="1578" priority="1328" stopIfTrue="1">
      <formula>LEN(TRIM($P$23))=0</formula>
    </cfRule>
  </conditionalFormatting>
  <conditionalFormatting sqref="Q23">
    <cfRule type="expression" dxfId="1577" priority="1329" stopIfTrue="1">
      <formula>LEN(TRIM($Q$23))=0</formula>
    </cfRule>
  </conditionalFormatting>
  <conditionalFormatting sqref="R23">
    <cfRule type="expression" dxfId="1576" priority="1330" stopIfTrue="1">
      <formula>LEN(TRIM($R$23))=0</formula>
    </cfRule>
  </conditionalFormatting>
  <conditionalFormatting sqref="F24">
    <cfRule type="expression" dxfId="1575" priority="1331" stopIfTrue="1">
      <formula>LEN(TRIM($F$24))=0</formula>
    </cfRule>
  </conditionalFormatting>
  <conditionalFormatting sqref="G24">
    <cfRule type="expression" dxfId="1574" priority="1332" stopIfTrue="1">
      <formula>LEN(TRIM($G$24))=0</formula>
    </cfRule>
  </conditionalFormatting>
  <conditionalFormatting sqref="H24">
    <cfRule type="expression" dxfId="1573" priority="1333" stopIfTrue="1">
      <formula>LEN(TRIM($H$24))=0</formula>
    </cfRule>
  </conditionalFormatting>
  <conditionalFormatting sqref="I24">
    <cfRule type="expression" dxfId="1572" priority="1334" stopIfTrue="1">
      <formula>LEN(TRIM($I$24))=0</formula>
    </cfRule>
  </conditionalFormatting>
  <conditionalFormatting sqref="J24">
    <cfRule type="expression" dxfId="1571" priority="1335" stopIfTrue="1">
      <formula>LEN(TRIM($J$24))=0</formula>
    </cfRule>
  </conditionalFormatting>
  <conditionalFormatting sqref="K24">
    <cfRule type="expression" dxfId="1570" priority="1336" stopIfTrue="1">
      <formula>LEN(TRIM($K$24))=0</formula>
    </cfRule>
  </conditionalFormatting>
  <conditionalFormatting sqref="L24">
    <cfRule type="expression" dxfId="1569" priority="1337" stopIfTrue="1">
      <formula>LEN(TRIM($L$24))=0</formula>
    </cfRule>
  </conditionalFormatting>
  <conditionalFormatting sqref="M24">
    <cfRule type="expression" dxfId="1568" priority="1338" stopIfTrue="1">
      <formula>LEN(TRIM($M$24))=0</formula>
    </cfRule>
  </conditionalFormatting>
  <conditionalFormatting sqref="N24">
    <cfRule type="expression" dxfId="1567" priority="1339" stopIfTrue="1">
      <formula>LEN(TRIM($N$24))=0</formula>
    </cfRule>
  </conditionalFormatting>
  <conditionalFormatting sqref="O24">
    <cfRule type="expression" dxfId="1566" priority="1340" stopIfTrue="1">
      <formula>LEN(TRIM($O$24))=0</formula>
    </cfRule>
  </conditionalFormatting>
  <conditionalFormatting sqref="P24">
    <cfRule type="expression" dxfId="1565" priority="1341" stopIfTrue="1">
      <formula>LEN(TRIM($P$24))=0</formula>
    </cfRule>
  </conditionalFormatting>
  <conditionalFormatting sqref="Q24">
    <cfRule type="expression" dxfId="1564" priority="1342" stopIfTrue="1">
      <formula>LEN(TRIM($Q$24))=0</formula>
    </cfRule>
  </conditionalFormatting>
  <conditionalFormatting sqref="R24">
    <cfRule type="expression" dxfId="1563" priority="1343" stopIfTrue="1">
      <formula>LEN(TRIM($R$24))=0</formula>
    </cfRule>
  </conditionalFormatting>
  <conditionalFormatting sqref="F25">
    <cfRule type="expression" dxfId="1562" priority="1344" stopIfTrue="1">
      <formula>LEN(TRIM($F$25))=0</formula>
    </cfRule>
  </conditionalFormatting>
  <conditionalFormatting sqref="G25">
    <cfRule type="expression" dxfId="1561" priority="1345" stopIfTrue="1">
      <formula>LEN(TRIM($G$25))=0</formula>
    </cfRule>
  </conditionalFormatting>
  <conditionalFormatting sqref="H25">
    <cfRule type="expression" dxfId="1560" priority="1346" stopIfTrue="1">
      <formula>LEN(TRIM($H$25))=0</formula>
    </cfRule>
  </conditionalFormatting>
  <conditionalFormatting sqref="I25">
    <cfRule type="expression" dxfId="1559" priority="1347" stopIfTrue="1">
      <formula>LEN(TRIM($I$25))=0</formula>
    </cfRule>
  </conditionalFormatting>
  <conditionalFormatting sqref="J25">
    <cfRule type="expression" dxfId="1558" priority="1348" stopIfTrue="1">
      <formula>LEN(TRIM($J$25))=0</formula>
    </cfRule>
  </conditionalFormatting>
  <conditionalFormatting sqref="K25">
    <cfRule type="expression" dxfId="1557" priority="1349" stopIfTrue="1">
      <formula>LEN(TRIM($K$25))=0</formula>
    </cfRule>
  </conditionalFormatting>
  <conditionalFormatting sqref="L25">
    <cfRule type="expression" dxfId="1556" priority="1350" stopIfTrue="1">
      <formula>LEN(TRIM($L$25))=0</formula>
    </cfRule>
  </conditionalFormatting>
  <conditionalFormatting sqref="M25">
    <cfRule type="expression" dxfId="1555" priority="1351" stopIfTrue="1">
      <formula>LEN(TRIM($M$25))=0</formula>
    </cfRule>
  </conditionalFormatting>
  <conditionalFormatting sqref="N25">
    <cfRule type="expression" dxfId="1554" priority="1352" stopIfTrue="1">
      <formula>LEN(TRIM($N$25))=0</formula>
    </cfRule>
  </conditionalFormatting>
  <conditionalFormatting sqref="O25">
    <cfRule type="expression" dxfId="1553" priority="1353" stopIfTrue="1">
      <formula>LEN(TRIM($O$25))=0</formula>
    </cfRule>
  </conditionalFormatting>
  <conditionalFormatting sqref="P25">
    <cfRule type="expression" dxfId="1552" priority="1354" stopIfTrue="1">
      <formula>LEN(TRIM($P$25))=0</formula>
    </cfRule>
  </conditionalFormatting>
  <conditionalFormatting sqref="Q25">
    <cfRule type="expression" dxfId="1551" priority="1355" stopIfTrue="1">
      <formula>LEN(TRIM($Q$25))=0</formula>
    </cfRule>
  </conditionalFormatting>
  <conditionalFormatting sqref="R25">
    <cfRule type="expression" dxfId="1550" priority="1356" stopIfTrue="1">
      <formula>LEN(TRIM($R$25))=0</formula>
    </cfRule>
  </conditionalFormatting>
  <conditionalFormatting sqref="F26">
    <cfRule type="expression" dxfId="1549" priority="1357" stopIfTrue="1">
      <formula>LEN(TRIM($F$26))=0</formula>
    </cfRule>
  </conditionalFormatting>
  <conditionalFormatting sqref="G26">
    <cfRule type="expression" dxfId="1548" priority="1358" stopIfTrue="1">
      <formula>LEN(TRIM($G$26))=0</formula>
    </cfRule>
  </conditionalFormatting>
  <conditionalFormatting sqref="H26">
    <cfRule type="expression" dxfId="1547" priority="1359" stopIfTrue="1">
      <formula>LEN(TRIM($H$26))=0</formula>
    </cfRule>
  </conditionalFormatting>
  <conditionalFormatting sqref="I26">
    <cfRule type="expression" dxfId="1546" priority="1360" stopIfTrue="1">
      <formula>LEN(TRIM($I$26))=0</formula>
    </cfRule>
  </conditionalFormatting>
  <conditionalFormatting sqref="J26">
    <cfRule type="expression" dxfId="1545" priority="1361" stopIfTrue="1">
      <formula>LEN(TRIM($J$26))=0</formula>
    </cfRule>
  </conditionalFormatting>
  <conditionalFormatting sqref="K26">
    <cfRule type="expression" dxfId="1544" priority="1362" stopIfTrue="1">
      <formula>LEN(TRIM($K$26))=0</formula>
    </cfRule>
  </conditionalFormatting>
  <conditionalFormatting sqref="L26">
    <cfRule type="expression" dxfId="1543" priority="1363" stopIfTrue="1">
      <formula>LEN(TRIM($L$26))=0</formula>
    </cfRule>
  </conditionalFormatting>
  <conditionalFormatting sqref="M26">
    <cfRule type="expression" dxfId="1542" priority="1364" stopIfTrue="1">
      <formula>LEN(TRIM($M$26))=0</formula>
    </cfRule>
  </conditionalFormatting>
  <conditionalFormatting sqref="N26">
    <cfRule type="expression" dxfId="1541" priority="1365" stopIfTrue="1">
      <formula>LEN(TRIM($N$26))=0</formula>
    </cfRule>
  </conditionalFormatting>
  <conditionalFormatting sqref="O26">
    <cfRule type="expression" dxfId="1540" priority="1366" stopIfTrue="1">
      <formula>LEN(TRIM($O$26))=0</formula>
    </cfRule>
  </conditionalFormatting>
  <conditionalFormatting sqref="P26">
    <cfRule type="expression" dxfId="1539" priority="1367" stopIfTrue="1">
      <formula>LEN(TRIM($P$26))=0</formula>
    </cfRule>
  </conditionalFormatting>
  <conditionalFormatting sqref="Q26">
    <cfRule type="expression" dxfId="1538" priority="1368" stopIfTrue="1">
      <formula>LEN(TRIM($Q$26))=0</formula>
    </cfRule>
  </conditionalFormatting>
  <conditionalFormatting sqref="R26">
    <cfRule type="expression" dxfId="1537" priority="1369" stopIfTrue="1">
      <formula>LEN(TRIM($R$26))=0</formula>
    </cfRule>
  </conditionalFormatting>
  <conditionalFormatting sqref="F27">
    <cfRule type="expression" dxfId="1536" priority="1370" stopIfTrue="1">
      <formula>LEN(TRIM($F$27))=0</formula>
    </cfRule>
  </conditionalFormatting>
  <conditionalFormatting sqref="G27">
    <cfRule type="expression" dxfId="1535" priority="1371" stopIfTrue="1">
      <formula>LEN(TRIM($G$27))=0</formula>
    </cfRule>
  </conditionalFormatting>
  <conditionalFormatting sqref="H27">
    <cfRule type="expression" dxfId="1534" priority="1372" stopIfTrue="1">
      <formula>LEN(TRIM($H$27))=0</formula>
    </cfRule>
  </conditionalFormatting>
  <conditionalFormatting sqref="I27">
    <cfRule type="expression" dxfId="1533" priority="1373" stopIfTrue="1">
      <formula>LEN(TRIM($I$27))=0</formula>
    </cfRule>
  </conditionalFormatting>
  <conditionalFormatting sqref="J27">
    <cfRule type="expression" dxfId="1532" priority="1374" stopIfTrue="1">
      <formula>LEN(TRIM($J$27))=0</formula>
    </cfRule>
  </conditionalFormatting>
  <conditionalFormatting sqref="K27">
    <cfRule type="expression" dxfId="1531" priority="1375" stopIfTrue="1">
      <formula>LEN(TRIM($K$27))=0</formula>
    </cfRule>
  </conditionalFormatting>
  <conditionalFormatting sqref="L27">
    <cfRule type="expression" dxfId="1530" priority="1376" stopIfTrue="1">
      <formula>LEN(TRIM($L$27))=0</formula>
    </cfRule>
  </conditionalFormatting>
  <conditionalFormatting sqref="M27">
    <cfRule type="expression" dxfId="1529" priority="1377" stopIfTrue="1">
      <formula>LEN(TRIM($M$27))=0</formula>
    </cfRule>
  </conditionalFormatting>
  <conditionalFormatting sqref="N27">
    <cfRule type="expression" dxfId="1528" priority="1378" stopIfTrue="1">
      <formula>LEN(TRIM($N$27))=0</formula>
    </cfRule>
  </conditionalFormatting>
  <conditionalFormatting sqref="O27">
    <cfRule type="expression" dxfId="1527" priority="1379" stopIfTrue="1">
      <formula>LEN(TRIM($O$27))=0</formula>
    </cfRule>
  </conditionalFormatting>
  <conditionalFormatting sqref="P27">
    <cfRule type="expression" dxfId="1526" priority="1380" stopIfTrue="1">
      <formula>LEN(TRIM($P$27))=0</formula>
    </cfRule>
  </conditionalFormatting>
  <conditionalFormatting sqref="Q27">
    <cfRule type="expression" dxfId="1525" priority="1381" stopIfTrue="1">
      <formula>LEN(TRIM($Q$27))=0</formula>
    </cfRule>
  </conditionalFormatting>
  <conditionalFormatting sqref="R27">
    <cfRule type="expression" dxfId="1524" priority="1382" stopIfTrue="1">
      <formula>LEN(TRIM($R$27))=0</formula>
    </cfRule>
  </conditionalFormatting>
  <conditionalFormatting sqref="F28">
    <cfRule type="expression" dxfId="1523" priority="1383" stopIfTrue="1">
      <formula>LEN(TRIM($F$28))=0</formula>
    </cfRule>
  </conditionalFormatting>
  <conditionalFormatting sqref="G28">
    <cfRule type="expression" dxfId="1522" priority="1384" stopIfTrue="1">
      <formula>LEN(TRIM($G$28))=0</formula>
    </cfRule>
  </conditionalFormatting>
  <conditionalFormatting sqref="H28">
    <cfRule type="expression" dxfId="1521" priority="1385" stopIfTrue="1">
      <formula>LEN(TRIM($H$28))=0</formula>
    </cfRule>
  </conditionalFormatting>
  <conditionalFormatting sqref="I28">
    <cfRule type="expression" dxfId="1520" priority="1386" stopIfTrue="1">
      <formula>LEN(TRIM($I$28))=0</formula>
    </cfRule>
  </conditionalFormatting>
  <conditionalFormatting sqref="J28">
    <cfRule type="expression" dxfId="1519" priority="1387" stopIfTrue="1">
      <formula>LEN(TRIM($J$28))=0</formula>
    </cfRule>
  </conditionalFormatting>
  <conditionalFormatting sqref="K28">
    <cfRule type="expression" dxfId="1518" priority="1388" stopIfTrue="1">
      <formula>LEN(TRIM($K$28))=0</formula>
    </cfRule>
  </conditionalFormatting>
  <conditionalFormatting sqref="L28">
    <cfRule type="expression" dxfId="1517" priority="1389" stopIfTrue="1">
      <formula>LEN(TRIM($L$28))=0</formula>
    </cfRule>
  </conditionalFormatting>
  <conditionalFormatting sqref="M28">
    <cfRule type="expression" dxfId="1516" priority="1390" stopIfTrue="1">
      <formula>LEN(TRIM($M$28))=0</formula>
    </cfRule>
  </conditionalFormatting>
  <conditionalFormatting sqref="N28">
    <cfRule type="expression" dxfId="1515" priority="1391" stopIfTrue="1">
      <formula>LEN(TRIM($N$28))=0</formula>
    </cfRule>
  </conditionalFormatting>
  <conditionalFormatting sqref="O28">
    <cfRule type="expression" dxfId="1514" priority="1392" stopIfTrue="1">
      <formula>LEN(TRIM($O$28))=0</formula>
    </cfRule>
  </conditionalFormatting>
  <conditionalFormatting sqref="P28">
    <cfRule type="expression" dxfId="1513" priority="1393" stopIfTrue="1">
      <formula>LEN(TRIM($P$28))=0</formula>
    </cfRule>
  </conditionalFormatting>
  <conditionalFormatting sqref="Q28">
    <cfRule type="expression" dxfId="1512" priority="1394" stopIfTrue="1">
      <formula>LEN(TRIM($Q$28))=0</formula>
    </cfRule>
  </conditionalFormatting>
  <conditionalFormatting sqref="R28">
    <cfRule type="expression" dxfId="1511" priority="1395" stopIfTrue="1">
      <formula>LEN(TRIM($R$28))=0</formula>
    </cfRule>
  </conditionalFormatting>
  <conditionalFormatting sqref="F29">
    <cfRule type="expression" dxfId="1510" priority="1396" stopIfTrue="1">
      <formula>LEN(TRIM($F$29))=0</formula>
    </cfRule>
  </conditionalFormatting>
  <conditionalFormatting sqref="G29">
    <cfRule type="expression" dxfId="1509" priority="1397" stopIfTrue="1">
      <formula>LEN(TRIM($G$29))=0</formula>
    </cfRule>
  </conditionalFormatting>
  <conditionalFormatting sqref="H29">
    <cfRule type="expression" dxfId="1508" priority="1398" stopIfTrue="1">
      <formula>LEN(TRIM($H$29))=0</formula>
    </cfRule>
  </conditionalFormatting>
  <conditionalFormatting sqref="I29">
    <cfRule type="expression" dxfId="1507" priority="1399" stopIfTrue="1">
      <formula>LEN(TRIM($I$29))=0</formula>
    </cfRule>
  </conditionalFormatting>
  <conditionalFormatting sqref="J29">
    <cfRule type="expression" dxfId="1506" priority="1400" stopIfTrue="1">
      <formula>LEN(TRIM($J$29))=0</formula>
    </cfRule>
  </conditionalFormatting>
  <conditionalFormatting sqref="K29">
    <cfRule type="expression" dxfId="1505" priority="1401" stopIfTrue="1">
      <formula>LEN(TRIM($K$29))=0</formula>
    </cfRule>
  </conditionalFormatting>
  <conditionalFormatting sqref="L29">
    <cfRule type="expression" dxfId="1504" priority="1402" stopIfTrue="1">
      <formula>LEN(TRIM($L$29))=0</formula>
    </cfRule>
  </conditionalFormatting>
  <conditionalFormatting sqref="M29">
    <cfRule type="expression" dxfId="1503" priority="1403" stopIfTrue="1">
      <formula>LEN(TRIM($M$29))=0</formula>
    </cfRule>
  </conditionalFormatting>
  <conditionalFormatting sqref="N29">
    <cfRule type="expression" dxfId="1502" priority="1404" stopIfTrue="1">
      <formula>LEN(TRIM($N$29))=0</formula>
    </cfRule>
  </conditionalFormatting>
  <conditionalFormatting sqref="O29">
    <cfRule type="expression" dxfId="1501" priority="1405" stopIfTrue="1">
      <formula>LEN(TRIM($O$29))=0</formula>
    </cfRule>
  </conditionalFormatting>
  <conditionalFormatting sqref="P29">
    <cfRule type="expression" dxfId="1500" priority="1406" stopIfTrue="1">
      <formula>LEN(TRIM($P$29))=0</formula>
    </cfRule>
  </conditionalFormatting>
  <conditionalFormatting sqref="Q29">
    <cfRule type="expression" dxfId="1499" priority="1407" stopIfTrue="1">
      <formula>LEN(TRIM($Q$29))=0</formula>
    </cfRule>
  </conditionalFormatting>
  <conditionalFormatting sqref="R29">
    <cfRule type="expression" dxfId="1498" priority="1408" stopIfTrue="1">
      <formula>LEN(TRIM($R$29))=0</formula>
    </cfRule>
  </conditionalFormatting>
  <conditionalFormatting sqref="F33">
    <cfRule type="expression" dxfId="1497" priority="1409" stopIfTrue="1">
      <formula>LEN(TRIM($F$33))=0</formula>
    </cfRule>
  </conditionalFormatting>
  <conditionalFormatting sqref="G33">
    <cfRule type="expression" dxfId="1496" priority="1410" stopIfTrue="1">
      <formula>LEN(TRIM($G$33))=0</formula>
    </cfRule>
  </conditionalFormatting>
  <conditionalFormatting sqref="H33">
    <cfRule type="expression" dxfId="1495" priority="1411" stopIfTrue="1">
      <formula>LEN(TRIM($H$33))=0</formula>
    </cfRule>
  </conditionalFormatting>
  <conditionalFormatting sqref="I33">
    <cfRule type="expression" dxfId="1494" priority="1412" stopIfTrue="1">
      <formula>LEN(TRIM($I$33))=0</formula>
    </cfRule>
  </conditionalFormatting>
  <conditionalFormatting sqref="J33">
    <cfRule type="expression" dxfId="1493" priority="1413" stopIfTrue="1">
      <formula>LEN(TRIM($J$33))=0</formula>
    </cfRule>
  </conditionalFormatting>
  <conditionalFormatting sqref="K33">
    <cfRule type="expression" dxfId="1492" priority="1414" stopIfTrue="1">
      <formula>LEN(TRIM($K$33))=0</formula>
    </cfRule>
  </conditionalFormatting>
  <conditionalFormatting sqref="L33">
    <cfRule type="expression" dxfId="1491" priority="1415" stopIfTrue="1">
      <formula>LEN(TRIM($L$33))=0</formula>
    </cfRule>
  </conditionalFormatting>
  <conditionalFormatting sqref="M33">
    <cfRule type="expression" dxfId="1490" priority="1416" stopIfTrue="1">
      <formula>LEN(TRIM($M$33))=0</formula>
    </cfRule>
  </conditionalFormatting>
  <conditionalFormatting sqref="N33">
    <cfRule type="expression" dxfId="1489" priority="1417" stopIfTrue="1">
      <formula>LEN(TRIM($N$33))=0</formula>
    </cfRule>
  </conditionalFormatting>
  <conditionalFormatting sqref="O33">
    <cfRule type="expression" dxfId="1488" priority="1418" stopIfTrue="1">
      <formula>LEN(TRIM($O$33))=0</formula>
    </cfRule>
  </conditionalFormatting>
  <conditionalFormatting sqref="P33">
    <cfRule type="expression" dxfId="1487" priority="1419" stopIfTrue="1">
      <formula>LEN(TRIM($P$33))=0</formula>
    </cfRule>
  </conditionalFormatting>
  <conditionalFormatting sqref="Q33">
    <cfRule type="expression" dxfId="1486" priority="1420" stopIfTrue="1">
      <formula>LEN(TRIM($Q$33))=0</formula>
    </cfRule>
  </conditionalFormatting>
  <conditionalFormatting sqref="R33">
    <cfRule type="expression" dxfId="1485" priority="1421" stopIfTrue="1">
      <formula>LEN(TRIM($R$33))=0</formula>
    </cfRule>
  </conditionalFormatting>
  <conditionalFormatting sqref="F34">
    <cfRule type="expression" dxfId="1484" priority="1422" stopIfTrue="1">
      <formula>LEN(TRIM($F$34))=0</formula>
    </cfRule>
  </conditionalFormatting>
  <conditionalFormatting sqref="G34">
    <cfRule type="expression" dxfId="1483" priority="1423" stopIfTrue="1">
      <formula>LEN(TRIM($G$34))=0</formula>
    </cfRule>
  </conditionalFormatting>
  <conditionalFormatting sqref="H34">
    <cfRule type="expression" dxfId="1482" priority="1424" stopIfTrue="1">
      <formula>LEN(TRIM($H$34))=0</formula>
    </cfRule>
  </conditionalFormatting>
  <conditionalFormatting sqref="I34">
    <cfRule type="expression" dxfId="1481" priority="1425" stopIfTrue="1">
      <formula>LEN(TRIM($I$34))=0</formula>
    </cfRule>
  </conditionalFormatting>
  <conditionalFormatting sqref="J34">
    <cfRule type="expression" dxfId="1480" priority="1426" stopIfTrue="1">
      <formula>LEN(TRIM($J$34))=0</formula>
    </cfRule>
  </conditionalFormatting>
  <conditionalFormatting sqref="K34">
    <cfRule type="expression" dxfId="1479" priority="1427" stopIfTrue="1">
      <formula>LEN(TRIM($K$34))=0</formula>
    </cfRule>
  </conditionalFormatting>
  <conditionalFormatting sqref="L34">
    <cfRule type="expression" dxfId="1478" priority="1428" stopIfTrue="1">
      <formula>LEN(TRIM($L$34))=0</formula>
    </cfRule>
  </conditionalFormatting>
  <conditionalFormatting sqref="M34">
    <cfRule type="expression" dxfId="1477" priority="1429" stopIfTrue="1">
      <formula>LEN(TRIM($M$34))=0</formula>
    </cfRule>
  </conditionalFormatting>
  <conditionalFormatting sqref="N34">
    <cfRule type="expression" dxfId="1476" priority="1430" stopIfTrue="1">
      <formula>LEN(TRIM($N$34))=0</formula>
    </cfRule>
  </conditionalFormatting>
  <conditionalFormatting sqref="O34">
    <cfRule type="expression" dxfId="1475" priority="1431" stopIfTrue="1">
      <formula>LEN(TRIM($O$34))=0</formula>
    </cfRule>
  </conditionalFormatting>
  <conditionalFormatting sqref="P34">
    <cfRule type="expression" dxfId="1474" priority="1432" stopIfTrue="1">
      <formula>LEN(TRIM($P$34))=0</formula>
    </cfRule>
  </conditionalFormatting>
  <conditionalFormatting sqref="Q34">
    <cfRule type="expression" dxfId="1473" priority="1433" stopIfTrue="1">
      <formula>LEN(TRIM($Q$34))=0</formula>
    </cfRule>
  </conditionalFormatting>
  <conditionalFormatting sqref="R34">
    <cfRule type="expression" dxfId="1472" priority="1434" stopIfTrue="1">
      <formula>LEN(TRIM($R$34))=0</formula>
    </cfRule>
  </conditionalFormatting>
  <conditionalFormatting sqref="F35">
    <cfRule type="expression" dxfId="1471" priority="1435" stopIfTrue="1">
      <formula>LEN(TRIM($F$35))=0</formula>
    </cfRule>
  </conditionalFormatting>
  <conditionalFormatting sqref="G35">
    <cfRule type="expression" dxfId="1470" priority="1436" stopIfTrue="1">
      <formula>LEN(TRIM($G$35))=0</formula>
    </cfRule>
  </conditionalFormatting>
  <conditionalFormatting sqref="H35">
    <cfRule type="expression" dxfId="1469" priority="1437" stopIfTrue="1">
      <formula>LEN(TRIM($H$35))=0</formula>
    </cfRule>
  </conditionalFormatting>
  <conditionalFormatting sqref="I35">
    <cfRule type="expression" dxfId="1468" priority="1438" stopIfTrue="1">
      <formula>LEN(TRIM($I$35))=0</formula>
    </cfRule>
  </conditionalFormatting>
  <conditionalFormatting sqref="J35">
    <cfRule type="expression" dxfId="1467" priority="1439" stopIfTrue="1">
      <formula>LEN(TRIM($J$35))=0</formula>
    </cfRule>
  </conditionalFormatting>
  <conditionalFormatting sqref="K35">
    <cfRule type="expression" dxfId="1466" priority="1440" stopIfTrue="1">
      <formula>LEN(TRIM($K$35))=0</formula>
    </cfRule>
  </conditionalFormatting>
  <conditionalFormatting sqref="L35">
    <cfRule type="expression" dxfId="1465" priority="1441" stopIfTrue="1">
      <formula>LEN(TRIM($L$35))=0</formula>
    </cfRule>
  </conditionalFormatting>
  <conditionalFormatting sqref="M35">
    <cfRule type="expression" dxfId="1464" priority="1442" stopIfTrue="1">
      <formula>LEN(TRIM($M$35))=0</formula>
    </cfRule>
  </conditionalFormatting>
  <conditionalFormatting sqref="N35">
    <cfRule type="expression" dxfId="1463" priority="1443" stopIfTrue="1">
      <formula>LEN(TRIM($N$35))=0</formula>
    </cfRule>
  </conditionalFormatting>
  <conditionalFormatting sqref="O35">
    <cfRule type="expression" dxfId="1462" priority="1444" stopIfTrue="1">
      <formula>LEN(TRIM($O$35))=0</formula>
    </cfRule>
  </conditionalFormatting>
  <conditionalFormatting sqref="P35">
    <cfRule type="expression" dxfId="1461" priority="1445" stopIfTrue="1">
      <formula>LEN(TRIM($P$35))=0</formula>
    </cfRule>
  </conditionalFormatting>
  <conditionalFormatting sqref="Q35">
    <cfRule type="expression" dxfId="1460" priority="1446" stopIfTrue="1">
      <formula>LEN(TRIM($Q$35))=0</formula>
    </cfRule>
  </conditionalFormatting>
  <conditionalFormatting sqref="R35">
    <cfRule type="expression" dxfId="1459" priority="1447" stopIfTrue="1">
      <formula>LEN(TRIM($R$35))=0</formula>
    </cfRule>
  </conditionalFormatting>
  <conditionalFormatting sqref="F36">
    <cfRule type="expression" dxfId="1458" priority="1448" stopIfTrue="1">
      <formula>LEN(TRIM($F$36))=0</formula>
    </cfRule>
  </conditionalFormatting>
  <conditionalFormatting sqref="G36">
    <cfRule type="expression" dxfId="1457" priority="1449" stopIfTrue="1">
      <formula>LEN(TRIM($G$36))=0</formula>
    </cfRule>
  </conditionalFormatting>
  <conditionalFormatting sqref="H36">
    <cfRule type="expression" dxfId="1456" priority="1450" stopIfTrue="1">
      <formula>LEN(TRIM($H$36))=0</formula>
    </cfRule>
  </conditionalFormatting>
  <conditionalFormatting sqref="I36">
    <cfRule type="expression" dxfId="1455" priority="1451" stopIfTrue="1">
      <formula>LEN(TRIM($I$36))=0</formula>
    </cfRule>
  </conditionalFormatting>
  <conditionalFormatting sqref="J36">
    <cfRule type="expression" dxfId="1454" priority="1452" stopIfTrue="1">
      <formula>LEN(TRIM($J$36))=0</formula>
    </cfRule>
  </conditionalFormatting>
  <conditionalFormatting sqref="K36">
    <cfRule type="expression" dxfId="1453" priority="1453" stopIfTrue="1">
      <formula>LEN(TRIM($K$36))=0</formula>
    </cfRule>
  </conditionalFormatting>
  <conditionalFormatting sqref="L36">
    <cfRule type="expression" dxfId="1452" priority="1454" stopIfTrue="1">
      <formula>LEN(TRIM($L$36))=0</formula>
    </cfRule>
  </conditionalFormatting>
  <conditionalFormatting sqref="M36">
    <cfRule type="expression" dxfId="1451" priority="1455" stopIfTrue="1">
      <formula>LEN(TRIM($M$36))=0</formula>
    </cfRule>
  </conditionalFormatting>
  <conditionalFormatting sqref="N36">
    <cfRule type="expression" dxfId="1450" priority="1456" stopIfTrue="1">
      <formula>LEN(TRIM($N$36))=0</formula>
    </cfRule>
  </conditionalFormatting>
  <conditionalFormatting sqref="O36">
    <cfRule type="expression" dxfId="1449" priority="1457" stopIfTrue="1">
      <formula>LEN(TRIM($O$36))=0</formula>
    </cfRule>
  </conditionalFormatting>
  <conditionalFormatting sqref="P36">
    <cfRule type="expression" dxfId="1448" priority="1458" stopIfTrue="1">
      <formula>LEN(TRIM($P$36))=0</formula>
    </cfRule>
  </conditionalFormatting>
  <conditionalFormatting sqref="Q36">
    <cfRule type="expression" dxfId="1447" priority="1459" stopIfTrue="1">
      <formula>LEN(TRIM($Q$36))=0</formula>
    </cfRule>
  </conditionalFormatting>
  <conditionalFormatting sqref="R36">
    <cfRule type="expression" dxfId="1446" priority="1460" stopIfTrue="1">
      <formula>LEN(TRIM($R$36))=0</formula>
    </cfRule>
  </conditionalFormatting>
  <conditionalFormatting sqref="F37">
    <cfRule type="expression" dxfId="1445" priority="1461" stopIfTrue="1">
      <formula>LEN(TRIM($F$37))=0</formula>
    </cfRule>
  </conditionalFormatting>
  <conditionalFormatting sqref="G37">
    <cfRule type="expression" dxfId="1444" priority="1462" stopIfTrue="1">
      <formula>LEN(TRIM($G$37))=0</formula>
    </cfRule>
  </conditionalFormatting>
  <conditionalFormatting sqref="H37">
    <cfRule type="expression" dxfId="1443" priority="1463" stopIfTrue="1">
      <formula>LEN(TRIM($H$37))=0</formula>
    </cfRule>
  </conditionalFormatting>
  <conditionalFormatting sqref="I37">
    <cfRule type="expression" dxfId="1442" priority="1464" stopIfTrue="1">
      <formula>LEN(TRIM($I$37))=0</formula>
    </cfRule>
  </conditionalFormatting>
  <conditionalFormatting sqref="J37">
    <cfRule type="expression" dxfId="1441" priority="1465" stopIfTrue="1">
      <formula>LEN(TRIM($J$37))=0</formula>
    </cfRule>
  </conditionalFormatting>
  <conditionalFormatting sqref="K37">
    <cfRule type="expression" dxfId="1440" priority="1466" stopIfTrue="1">
      <formula>LEN(TRIM($K$37))=0</formula>
    </cfRule>
  </conditionalFormatting>
  <conditionalFormatting sqref="L37">
    <cfRule type="expression" dxfId="1439" priority="1467" stopIfTrue="1">
      <formula>LEN(TRIM($L$37))=0</formula>
    </cfRule>
  </conditionalFormatting>
  <conditionalFormatting sqref="M37">
    <cfRule type="expression" dxfId="1438" priority="1468" stopIfTrue="1">
      <formula>LEN(TRIM($M$37))=0</formula>
    </cfRule>
  </conditionalFormatting>
  <conditionalFormatting sqref="N37">
    <cfRule type="expression" dxfId="1437" priority="1469" stopIfTrue="1">
      <formula>LEN(TRIM($N$37))=0</formula>
    </cfRule>
  </conditionalFormatting>
  <conditionalFormatting sqref="O37">
    <cfRule type="expression" dxfId="1436" priority="1470" stopIfTrue="1">
      <formula>LEN(TRIM($O$37))=0</formula>
    </cfRule>
  </conditionalFormatting>
  <conditionalFormatting sqref="P37">
    <cfRule type="expression" dxfId="1435" priority="1471" stopIfTrue="1">
      <formula>LEN(TRIM($P$37))=0</formula>
    </cfRule>
  </conditionalFormatting>
  <conditionalFormatting sqref="Q37">
    <cfRule type="expression" dxfId="1434" priority="1472" stopIfTrue="1">
      <formula>LEN(TRIM($Q$37))=0</formula>
    </cfRule>
  </conditionalFormatting>
  <conditionalFormatting sqref="R37">
    <cfRule type="expression" dxfId="1433" priority="1473" stopIfTrue="1">
      <formula>LEN(TRIM($R$37))=0</formula>
    </cfRule>
  </conditionalFormatting>
  <conditionalFormatting sqref="F38">
    <cfRule type="expression" dxfId="1432" priority="1474" stopIfTrue="1">
      <formula>LEN(TRIM($F$38))=0</formula>
    </cfRule>
  </conditionalFormatting>
  <conditionalFormatting sqref="G38">
    <cfRule type="expression" dxfId="1431" priority="1475" stopIfTrue="1">
      <formula>LEN(TRIM($G$38))=0</formula>
    </cfRule>
  </conditionalFormatting>
  <conditionalFormatting sqref="H38">
    <cfRule type="expression" dxfId="1430" priority="1476" stopIfTrue="1">
      <formula>LEN(TRIM($H$38))=0</formula>
    </cfRule>
  </conditionalFormatting>
  <conditionalFormatting sqref="I38">
    <cfRule type="expression" dxfId="1429" priority="1477" stopIfTrue="1">
      <formula>LEN(TRIM($I$38))=0</formula>
    </cfRule>
  </conditionalFormatting>
  <conditionalFormatting sqref="J38">
    <cfRule type="expression" dxfId="1428" priority="1478" stopIfTrue="1">
      <formula>LEN(TRIM($J$38))=0</formula>
    </cfRule>
  </conditionalFormatting>
  <conditionalFormatting sqref="K38">
    <cfRule type="expression" dxfId="1427" priority="1479" stopIfTrue="1">
      <formula>LEN(TRIM($K$38))=0</formula>
    </cfRule>
  </conditionalFormatting>
  <conditionalFormatting sqref="L38">
    <cfRule type="expression" dxfId="1426" priority="1480" stopIfTrue="1">
      <formula>LEN(TRIM($L$38))=0</formula>
    </cfRule>
  </conditionalFormatting>
  <conditionalFormatting sqref="M38">
    <cfRule type="expression" dxfId="1425" priority="1481" stopIfTrue="1">
      <formula>LEN(TRIM($M$38))=0</formula>
    </cfRule>
  </conditionalFormatting>
  <conditionalFormatting sqref="N38">
    <cfRule type="expression" dxfId="1424" priority="1482" stopIfTrue="1">
      <formula>LEN(TRIM($N$38))=0</formula>
    </cfRule>
  </conditionalFormatting>
  <conditionalFormatting sqref="O38">
    <cfRule type="expression" dxfId="1423" priority="1483" stopIfTrue="1">
      <formula>LEN(TRIM($O$38))=0</formula>
    </cfRule>
  </conditionalFormatting>
  <conditionalFormatting sqref="P38">
    <cfRule type="expression" dxfId="1422" priority="1484" stopIfTrue="1">
      <formula>LEN(TRIM($P$38))=0</formula>
    </cfRule>
  </conditionalFormatting>
  <conditionalFormatting sqref="Q38">
    <cfRule type="expression" dxfId="1421" priority="1485" stopIfTrue="1">
      <formula>LEN(TRIM($Q$38))=0</formula>
    </cfRule>
  </conditionalFormatting>
  <conditionalFormatting sqref="R38">
    <cfRule type="expression" dxfId="1420" priority="1486" stopIfTrue="1">
      <formula>LEN(TRIM($R$38))=0</formula>
    </cfRule>
  </conditionalFormatting>
  <conditionalFormatting sqref="F39">
    <cfRule type="expression" dxfId="1419" priority="1487" stopIfTrue="1">
      <formula>LEN(TRIM($F$39))=0</formula>
    </cfRule>
  </conditionalFormatting>
  <conditionalFormatting sqref="G39">
    <cfRule type="expression" dxfId="1418" priority="1488" stopIfTrue="1">
      <formula>LEN(TRIM($G$39))=0</formula>
    </cfRule>
  </conditionalFormatting>
  <conditionalFormatting sqref="H39">
    <cfRule type="expression" dxfId="1417" priority="1489" stopIfTrue="1">
      <formula>LEN(TRIM($H$39))=0</formula>
    </cfRule>
  </conditionalFormatting>
  <conditionalFormatting sqref="I39">
    <cfRule type="expression" dxfId="1416" priority="1490" stopIfTrue="1">
      <formula>LEN(TRIM($I$39))=0</formula>
    </cfRule>
  </conditionalFormatting>
  <conditionalFormatting sqref="J39">
    <cfRule type="expression" dxfId="1415" priority="1491" stopIfTrue="1">
      <formula>LEN(TRIM($J$39))=0</formula>
    </cfRule>
  </conditionalFormatting>
  <conditionalFormatting sqref="K39">
    <cfRule type="expression" dxfId="1414" priority="1492" stopIfTrue="1">
      <formula>LEN(TRIM($K$39))=0</formula>
    </cfRule>
  </conditionalFormatting>
  <conditionalFormatting sqref="L39">
    <cfRule type="expression" dxfId="1413" priority="1493" stopIfTrue="1">
      <formula>LEN(TRIM($L$39))=0</formula>
    </cfRule>
  </conditionalFormatting>
  <conditionalFormatting sqref="M39">
    <cfRule type="expression" dxfId="1412" priority="1494" stopIfTrue="1">
      <formula>LEN(TRIM($M$39))=0</formula>
    </cfRule>
  </conditionalFormatting>
  <conditionalFormatting sqref="N39">
    <cfRule type="expression" dxfId="1411" priority="1495" stopIfTrue="1">
      <formula>LEN(TRIM($N$39))=0</formula>
    </cfRule>
  </conditionalFormatting>
  <conditionalFormatting sqref="O39">
    <cfRule type="expression" dxfId="1410" priority="1496" stopIfTrue="1">
      <formula>LEN(TRIM($O$39))=0</formula>
    </cfRule>
  </conditionalFormatting>
  <conditionalFormatting sqref="P39">
    <cfRule type="expression" dxfId="1409" priority="1497" stopIfTrue="1">
      <formula>LEN(TRIM($P$39))=0</formula>
    </cfRule>
  </conditionalFormatting>
  <conditionalFormatting sqref="Q39">
    <cfRule type="expression" dxfId="1408" priority="1498" stopIfTrue="1">
      <formula>LEN(TRIM($Q$39))=0</formula>
    </cfRule>
  </conditionalFormatting>
  <conditionalFormatting sqref="R39">
    <cfRule type="expression" dxfId="1407" priority="1499" stopIfTrue="1">
      <formula>LEN(TRIM($R$39))=0</formula>
    </cfRule>
  </conditionalFormatting>
  <conditionalFormatting sqref="F44">
    <cfRule type="expression" dxfId="1406" priority="1500" stopIfTrue="1">
      <formula>LEN(TRIM($F$44))=0</formula>
    </cfRule>
  </conditionalFormatting>
  <conditionalFormatting sqref="G44">
    <cfRule type="expression" dxfId="1405" priority="1501" stopIfTrue="1">
      <formula>LEN(TRIM($G$44))=0</formula>
    </cfRule>
  </conditionalFormatting>
  <conditionalFormatting sqref="H44">
    <cfRule type="expression" dxfId="1404" priority="1502" stopIfTrue="1">
      <formula>LEN(TRIM($H$44))=0</formula>
    </cfRule>
  </conditionalFormatting>
  <conditionalFormatting sqref="I44">
    <cfRule type="expression" dxfId="1403" priority="1503" stopIfTrue="1">
      <formula>LEN(TRIM($I$44))=0</formula>
    </cfRule>
  </conditionalFormatting>
  <conditionalFormatting sqref="J44">
    <cfRule type="expression" dxfId="1402" priority="1504" stopIfTrue="1">
      <formula>LEN(TRIM($J$44))=0</formula>
    </cfRule>
  </conditionalFormatting>
  <conditionalFormatting sqref="K44">
    <cfRule type="expression" dxfId="1401" priority="1505" stopIfTrue="1">
      <formula>LEN(TRIM($K$44))=0</formula>
    </cfRule>
  </conditionalFormatting>
  <conditionalFormatting sqref="L44">
    <cfRule type="expression" dxfId="1400" priority="1506" stopIfTrue="1">
      <formula>LEN(TRIM($L$44))=0</formula>
    </cfRule>
  </conditionalFormatting>
  <conditionalFormatting sqref="M44">
    <cfRule type="expression" dxfId="1399" priority="1507" stopIfTrue="1">
      <formula>LEN(TRIM($M$44))=0</formula>
    </cfRule>
  </conditionalFormatting>
  <conditionalFormatting sqref="N44">
    <cfRule type="expression" dxfId="1398" priority="1508" stopIfTrue="1">
      <formula>LEN(TRIM($N$44))=0</formula>
    </cfRule>
  </conditionalFormatting>
  <conditionalFormatting sqref="O44">
    <cfRule type="expression" dxfId="1397" priority="1509" stopIfTrue="1">
      <formula>LEN(TRIM($O$44))=0</formula>
    </cfRule>
  </conditionalFormatting>
  <conditionalFormatting sqref="P44">
    <cfRule type="expression" dxfId="1396" priority="1510" stopIfTrue="1">
      <formula>LEN(TRIM($P$44))=0</formula>
    </cfRule>
  </conditionalFormatting>
  <conditionalFormatting sqref="Q44">
    <cfRule type="expression" dxfId="1395" priority="1511" stopIfTrue="1">
      <formula>LEN(TRIM($Q$44))=0</formula>
    </cfRule>
  </conditionalFormatting>
  <conditionalFormatting sqref="R44">
    <cfRule type="expression" dxfId="1394" priority="1512" stopIfTrue="1">
      <formula>LEN(TRIM($R$44))=0</formula>
    </cfRule>
  </conditionalFormatting>
  <conditionalFormatting sqref="F45">
    <cfRule type="expression" dxfId="1393" priority="1513" stopIfTrue="1">
      <formula>LEN(TRIM($F$45))=0</formula>
    </cfRule>
  </conditionalFormatting>
  <conditionalFormatting sqref="G45">
    <cfRule type="expression" dxfId="1392" priority="1514" stopIfTrue="1">
      <formula>LEN(TRIM($G$45))=0</formula>
    </cfRule>
  </conditionalFormatting>
  <conditionalFormatting sqref="H45">
    <cfRule type="expression" dxfId="1391" priority="1515" stopIfTrue="1">
      <formula>LEN(TRIM($H$45))=0</formula>
    </cfRule>
  </conditionalFormatting>
  <conditionalFormatting sqref="I45">
    <cfRule type="expression" dxfId="1390" priority="1516" stopIfTrue="1">
      <formula>LEN(TRIM($I$45))=0</formula>
    </cfRule>
  </conditionalFormatting>
  <conditionalFormatting sqref="J45">
    <cfRule type="expression" dxfId="1389" priority="1517" stopIfTrue="1">
      <formula>LEN(TRIM($J$45))=0</formula>
    </cfRule>
  </conditionalFormatting>
  <conditionalFormatting sqref="K45">
    <cfRule type="expression" dxfId="1388" priority="1518" stopIfTrue="1">
      <formula>LEN(TRIM($K$45))=0</formula>
    </cfRule>
  </conditionalFormatting>
  <conditionalFormatting sqref="L45">
    <cfRule type="expression" dxfId="1387" priority="1519" stopIfTrue="1">
      <formula>LEN(TRIM($L$45))=0</formula>
    </cfRule>
  </conditionalFormatting>
  <conditionalFormatting sqref="M45">
    <cfRule type="expression" dxfId="1386" priority="1520" stopIfTrue="1">
      <formula>LEN(TRIM($M$45))=0</formula>
    </cfRule>
  </conditionalFormatting>
  <conditionalFormatting sqref="N45">
    <cfRule type="expression" dxfId="1385" priority="1521" stopIfTrue="1">
      <formula>LEN(TRIM($N$45))=0</formula>
    </cfRule>
  </conditionalFormatting>
  <conditionalFormatting sqref="O45">
    <cfRule type="expression" dxfId="1384" priority="1522" stopIfTrue="1">
      <formula>LEN(TRIM($O$45))=0</formula>
    </cfRule>
  </conditionalFormatting>
  <conditionalFormatting sqref="P45">
    <cfRule type="expression" dxfId="1383" priority="1523" stopIfTrue="1">
      <formula>LEN(TRIM($P$45))=0</formula>
    </cfRule>
  </conditionalFormatting>
  <conditionalFormatting sqref="Q45">
    <cfRule type="expression" dxfId="1382" priority="1524" stopIfTrue="1">
      <formula>LEN(TRIM($Q$45))=0</formula>
    </cfRule>
  </conditionalFormatting>
  <conditionalFormatting sqref="R45">
    <cfRule type="expression" dxfId="1381" priority="1525" stopIfTrue="1">
      <formula>LEN(TRIM($R$45))=0</formula>
    </cfRule>
  </conditionalFormatting>
  <conditionalFormatting sqref="F46">
    <cfRule type="expression" dxfId="1380" priority="1526" stopIfTrue="1">
      <formula>LEN(TRIM($F$46))=0</formula>
    </cfRule>
  </conditionalFormatting>
  <conditionalFormatting sqref="G46">
    <cfRule type="expression" dxfId="1379" priority="1527" stopIfTrue="1">
      <formula>LEN(TRIM($G$46))=0</formula>
    </cfRule>
  </conditionalFormatting>
  <conditionalFormatting sqref="H46">
    <cfRule type="expression" dxfId="1378" priority="1528" stopIfTrue="1">
      <formula>LEN(TRIM($H$46))=0</formula>
    </cfRule>
  </conditionalFormatting>
  <conditionalFormatting sqref="I46">
    <cfRule type="expression" dxfId="1377" priority="1529" stopIfTrue="1">
      <formula>LEN(TRIM($I$46))=0</formula>
    </cfRule>
  </conditionalFormatting>
  <conditionalFormatting sqref="J46">
    <cfRule type="expression" dxfId="1376" priority="1530" stopIfTrue="1">
      <formula>LEN(TRIM($J$46))=0</formula>
    </cfRule>
  </conditionalFormatting>
  <conditionalFormatting sqref="K46">
    <cfRule type="expression" dxfId="1375" priority="1531" stopIfTrue="1">
      <formula>LEN(TRIM($K$46))=0</formula>
    </cfRule>
  </conditionalFormatting>
  <conditionalFormatting sqref="L46">
    <cfRule type="expression" dxfId="1374" priority="1532" stopIfTrue="1">
      <formula>LEN(TRIM($L$46))=0</formula>
    </cfRule>
  </conditionalFormatting>
  <conditionalFormatting sqref="M46">
    <cfRule type="expression" dxfId="1373" priority="1533" stopIfTrue="1">
      <formula>LEN(TRIM($M$46))=0</formula>
    </cfRule>
  </conditionalFormatting>
  <conditionalFormatting sqref="N46">
    <cfRule type="expression" dxfId="1372" priority="1534" stopIfTrue="1">
      <formula>LEN(TRIM($N$46))=0</formula>
    </cfRule>
  </conditionalFormatting>
  <conditionalFormatting sqref="O46">
    <cfRule type="expression" dxfId="1371" priority="1535" stopIfTrue="1">
      <formula>LEN(TRIM($O$46))=0</formula>
    </cfRule>
  </conditionalFormatting>
  <conditionalFormatting sqref="P46">
    <cfRule type="expression" dxfId="1370" priority="1536" stopIfTrue="1">
      <formula>LEN(TRIM($P$46))=0</formula>
    </cfRule>
  </conditionalFormatting>
  <conditionalFormatting sqref="Q46">
    <cfRule type="expression" dxfId="1369" priority="1537" stopIfTrue="1">
      <formula>LEN(TRIM($Q$46))=0</formula>
    </cfRule>
  </conditionalFormatting>
  <conditionalFormatting sqref="R46">
    <cfRule type="expression" dxfId="1368" priority="1538" stopIfTrue="1">
      <formula>LEN(TRIM($R$46))=0</formula>
    </cfRule>
  </conditionalFormatting>
  <conditionalFormatting sqref="F47">
    <cfRule type="expression" dxfId="1367" priority="1539" stopIfTrue="1">
      <formula>LEN(TRIM($F$47))=0</formula>
    </cfRule>
  </conditionalFormatting>
  <conditionalFormatting sqref="G47">
    <cfRule type="expression" dxfId="1366" priority="1540" stopIfTrue="1">
      <formula>LEN(TRIM($G$47))=0</formula>
    </cfRule>
  </conditionalFormatting>
  <conditionalFormatting sqref="H47">
    <cfRule type="expression" dxfId="1365" priority="1541" stopIfTrue="1">
      <formula>LEN(TRIM($H$47))=0</formula>
    </cfRule>
  </conditionalFormatting>
  <conditionalFormatting sqref="I47">
    <cfRule type="expression" dxfId="1364" priority="1542" stopIfTrue="1">
      <formula>LEN(TRIM($I$47))=0</formula>
    </cfRule>
  </conditionalFormatting>
  <conditionalFormatting sqref="J47">
    <cfRule type="expression" dxfId="1363" priority="1543" stopIfTrue="1">
      <formula>LEN(TRIM($J$47))=0</formula>
    </cfRule>
  </conditionalFormatting>
  <conditionalFormatting sqref="K47">
    <cfRule type="expression" dxfId="1362" priority="1544" stopIfTrue="1">
      <formula>LEN(TRIM($K$47))=0</formula>
    </cfRule>
  </conditionalFormatting>
  <conditionalFormatting sqref="L47">
    <cfRule type="expression" dxfId="1361" priority="1545" stopIfTrue="1">
      <formula>LEN(TRIM($L$47))=0</formula>
    </cfRule>
  </conditionalFormatting>
  <conditionalFormatting sqref="M47">
    <cfRule type="expression" dxfId="1360" priority="1546" stopIfTrue="1">
      <formula>LEN(TRIM($M$47))=0</formula>
    </cfRule>
  </conditionalFormatting>
  <conditionalFormatting sqref="N47">
    <cfRule type="expression" dxfId="1359" priority="1547" stopIfTrue="1">
      <formula>LEN(TRIM($N$47))=0</formula>
    </cfRule>
  </conditionalFormatting>
  <conditionalFormatting sqref="O47">
    <cfRule type="expression" dxfId="1358" priority="1548" stopIfTrue="1">
      <formula>LEN(TRIM($O$47))=0</formula>
    </cfRule>
  </conditionalFormatting>
  <conditionalFormatting sqref="P47">
    <cfRule type="expression" dxfId="1357" priority="1549" stopIfTrue="1">
      <formula>LEN(TRIM($P$47))=0</formula>
    </cfRule>
  </conditionalFormatting>
  <conditionalFormatting sqref="Q47">
    <cfRule type="expression" dxfId="1356" priority="1550" stopIfTrue="1">
      <formula>LEN(TRIM($Q$47))=0</formula>
    </cfRule>
  </conditionalFormatting>
  <conditionalFormatting sqref="R47">
    <cfRule type="expression" dxfId="1355" priority="1551" stopIfTrue="1">
      <formula>LEN(TRIM($R$47))=0</formula>
    </cfRule>
  </conditionalFormatting>
  <conditionalFormatting sqref="F48">
    <cfRule type="expression" dxfId="1354" priority="1552" stopIfTrue="1">
      <formula>LEN(TRIM($F$48))=0</formula>
    </cfRule>
  </conditionalFormatting>
  <conditionalFormatting sqref="G48">
    <cfRule type="expression" dxfId="1353" priority="1553" stopIfTrue="1">
      <formula>LEN(TRIM($G$48))=0</formula>
    </cfRule>
  </conditionalFormatting>
  <conditionalFormatting sqref="H48">
    <cfRule type="expression" dxfId="1352" priority="1554" stopIfTrue="1">
      <formula>LEN(TRIM($H$48))=0</formula>
    </cfRule>
  </conditionalFormatting>
  <conditionalFormatting sqref="I48">
    <cfRule type="expression" dxfId="1351" priority="1555" stopIfTrue="1">
      <formula>LEN(TRIM($I$48))=0</formula>
    </cfRule>
  </conditionalFormatting>
  <conditionalFormatting sqref="J48">
    <cfRule type="expression" dxfId="1350" priority="1556" stopIfTrue="1">
      <formula>LEN(TRIM($J$48))=0</formula>
    </cfRule>
  </conditionalFormatting>
  <conditionalFormatting sqref="K48">
    <cfRule type="expression" dxfId="1349" priority="1557" stopIfTrue="1">
      <formula>LEN(TRIM($K$48))=0</formula>
    </cfRule>
  </conditionalFormatting>
  <conditionalFormatting sqref="L48">
    <cfRule type="expression" dxfId="1348" priority="1558" stopIfTrue="1">
      <formula>LEN(TRIM($L$48))=0</formula>
    </cfRule>
  </conditionalFormatting>
  <conditionalFormatting sqref="M48">
    <cfRule type="expression" dxfId="1347" priority="1559" stopIfTrue="1">
      <formula>LEN(TRIM($M$48))=0</formula>
    </cfRule>
  </conditionalFormatting>
  <conditionalFormatting sqref="N48">
    <cfRule type="expression" dxfId="1346" priority="1560" stopIfTrue="1">
      <formula>LEN(TRIM($N$48))=0</formula>
    </cfRule>
  </conditionalFormatting>
  <conditionalFormatting sqref="O48">
    <cfRule type="expression" dxfId="1345" priority="1561" stopIfTrue="1">
      <formula>LEN(TRIM($O$48))=0</formula>
    </cfRule>
  </conditionalFormatting>
  <conditionalFormatting sqref="P48">
    <cfRule type="expression" dxfId="1344" priority="1562" stopIfTrue="1">
      <formula>LEN(TRIM($P$48))=0</formula>
    </cfRule>
  </conditionalFormatting>
  <conditionalFormatting sqref="Q48">
    <cfRule type="expression" dxfId="1343" priority="1563" stopIfTrue="1">
      <formula>LEN(TRIM($Q$48))=0</formula>
    </cfRule>
  </conditionalFormatting>
  <conditionalFormatting sqref="R48">
    <cfRule type="expression" dxfId="1342" priority="1564" stopIfTrue="1">
      <formula>LEN(TRIM($R$48))=0</formula>
    </cfRule>
  </conditionalFormatting>
  <conditionalFormatting sqref="F49">
    <cfRule type="expression" dxfId="1341" priority="1565" stopIfTrue="1">
      <formula>LEN(TRIM($F$49))=0</formula>
    </cfRule>
  </conditionalFormatting>
  <conditionalFormatting sqref="G49">
    <cfRule type="expression" dxfId="1340" priority="1566" stopIfTrue="1">
      <formula>LEN(TRIM($G$49))=0</formula>
    </cfRule>
  </conditionalFormatting>
  <conditionalFormatting sqref="H49">
    <cfRule type="expression" dxfId="1339" priority="1567" stopIfTrue="1">
      <formula>LEN(TRIM($H$49))=0</formula>
    </cfRule>
  </conditionalFormatting>
  <conditionalFormatting sqref="I49">
    <cfRule type="expression" dxfId="1338" priority="1568" stopIfTrue="1">
      <formula>LEN(TRIM($I$49))=0</formula>
    </cfRule>
  </conditionalFormatting>
  <conditionalFormatting sqref="J49">
    <cfRule type="expression" dxfId="1337" priority="1569" stopIfTrue="1">
      <formula>LEN(TRIM($J$49))=0</formula>
    </cfRule>
  </conditionalFormatting>
  <conditionalFormatting sqref="K49">
    <cfRule type="expression" dxfId="1336" priority="1570" stopIfTrue="1">
      <formula>LEN(TRIM($K$49))=0</formula>
    </cfRule>
  </conditionalFormatting>
  <conditionalFormatting sqref="L49">
    <cfRule type="expression" dxfId="1335" priority="1571" stopIfTrue="1">
      <formula>LEN(TRIM($L$49))=0</formula>
    </cfRule>
  </conditionalFormatting>
  <conditionalFormatting sqref="M49">
    <cfRule type="expression" dxfId="1334" priority="1572" stopIfTrue="1">
      <formula>LEN(TRIM($M$49))=0</formula>
    </cfRule>
  </conditionalFormatting>
  <conditionalFormatting sqref="N49">
    <cfRule type="expression" dxfId="1333" priority="1573" stopIfTrue="1">
      <formula>LEN(TRIM($N$49))=0</formula>
    </cfRule>
  </conditionalFormatting>
  <conditionalFormatting sqref="O49">
    <cfRule type="expression" dxfId="1332" priority="1574" stopIfTrue="1">
      <formula>LEN(TRIM($O$49))=0</formula>
    </cfRule>
  </conditionalFormatting>
  <conditionalFormatting sqref="P49">
    <cfRule type="expression" dxfId="1331" priority="1575" stopIfTrue="1">
      <formula>LEN(TRIM($P$49))=0</formula>
    </cfRule>
  </conditionalFormatting>
  <conditionalFormatting sqref="Q49">
    <cfRule type="expression" dxfId="1330" priority="1576" stopIfTrue="1">
      <formula>LEN(TRIM($Q$49))=0</formula>
    </cfRule>
  </conditionalFormatting>
  <conditionalFormatting sqref="R49">
    <cfRule type="expression" dxfId="1329" priority="1577" stopIfTrue="1">
      <formula>LEN(TRIM($R$49))=0</formula>
    </cfRule>
  </conditionalFormatting>
  <conditionalFormatting sqref="F50">
    <cfRule type="expression" dxfId="1328" priority="1578" stopIfTrue="1">
      <formula>LEN(TRIM($F$50))=0</formula>
    </cfRule>
  </conditionalFormatting>
  <conditionalFormatting sqref="G50">
    <cfRule type="expression" dxfId="1327" priority="1579" stopIfTrue="1">
      <formula>LEN(TRIM($G$50))=0</formula>
    </cfRule>
  </conditionalFormatting>
  <conditionalFormatting sqref="H50">
    <cfRule type="expression" dxfId="1326" priority="1580" stopIfTrue="1">
      <formula>LEN(TRIM($H$50))=0</formula>
    </cfRule>
  </conditionalFormatting>
  <conditionalFormatting sqref="I50">
    <cfRule type="expression" dxfId="1325" priority="1581" stopIfTrue="1">
      <formula>LEN(TRIM($I$50))=0</formula>
    </cfRule>
  </conditionalFormatting>
  <conditionalFormatting sqref="J50">
    <cfRule type="expression" dxfId="1324" priority="1582" stopIfTrue="1">
      <formula>LEN(TRIM($J$50))=0</formula>
    </cfRule>
  </conditionalFormatting>
  <conditionalFormatting sqref="K50">
    <cfRule type="expression" dxfId="1323" priority="1583" stopIfTrue="1">
      <formula>LEN(TRIM($K$50))=0</formula>
    </cfRule>
  </conditionalFormatting>
  <conditionalFormatting sqref="L50">
    <cfRule type="expression" dxfId="1322" priority="1584" stopIfTrue="1">
      <formula>LEN(TRIM($L$50))=0</formula>
    </cfRule>
  </conditionalFormatting>
  <conditionalFormatting sqref="M50">
    <cfRule type="expression" dxfId="1321" priority="1585" stopIfTrue="1">
      <formula>LEN(TRIM($M$50))=0</formula>
    </cfRule>
  </conditionalFormatting>
  <conditionalFormatting sqref="N50">
    <cfRule type="expression" dxfId="1320" priority="1586" stopIfTrue="1">
      <formula>LEN(TRIM($N$50))=0</formula>
    </cfRule>
  </conditionalFormatting>
  <conditionalFormatting sqref="O50">
    <cfRule type="expression" dxfId="1319" priority="1587" stopIfTrue="1">
      <formula>LEN(TRIM($O$50))=0</formula>
    </cfRule>
  </conditionalFormatting>
  <conditionalFormatting sqref="P50">
    <cfRule type="expression" dxfId="1318" priority="1588" stopIfTrue="1">
      <formula>LEN(TRIM($P$50))=0</formula>
    </cfRule>
  </conditionalFormatting>
  <conditionalFormatting sqref="Q50">
    <cfRule type="expression" dxfId="1317" priority="1589" stopIfTrue="1">
      <formula>LEN(TRIM($Q$50))=0</formula>
    </cfRule>
  </conditionalFormatting>
  <conditionalFormatting sqref="R50">
    <cfRule type="expression" dxfId="1316" priority="1590" stopIfTrue="1">
      <formula>LEN(TRIM($R$50))=0</formula>
    </cfRule>
  </conditionalFormatting>
  <conditionalFormatting sqref="F54">
    <cfRule type="expression" dxfId="1315" priority="1591" stopIfTrue="1">
      <formula>LEN(TRIM($F$54))=0</formula>
    </cfRule>
  </conditionalFormatting>
  <conditionalFormatting sqref="G54">
    <cfRule type="expression" dxfId="1314" priority="1592" stopIfTrue="1">
      <formula>LEN(TRIM($G$54))=0</formula>
    </cfRule>
  </conditionalFormatting>
  <conditionalFormatting sqref="H54">
    <cfRule type="expression" dxfId="1313" priority="1593" stopIfTrue="1">
      <formula>LEN(TRIM($H$54))=0</formula>
    </cfRule>
  </conditionalFormatting>
  <conditionalFormatting sqref="I54">
    <cfRule type="expression" dxfId="1312" priority="1594" stopIfTrue="1">
      <formula>LEN(TRIM($I$54))=0</formula>
    </cfRule>
  </conditionalFormatting>
  <conditionalFormatting sqref="J54">
    <cfRule type="expression" dxfId="1311" priority="1595" stopIfTrue="1">
      <formula>LEN(TRIM($J$54))=0</formula>
    </cfRule>
  </conditionalFormatting>
  <conditionalFormatting sqref="K54">
    <cfRule type="expression" dxfId="1310" priority="1596" stopIfTrue="1">
      <formula>LEN(TRIM($K$54))=0</formula>
    </cfRule>
  </conditionalFormatting>
  <conditionalFormatting sqref="L54">
    <cfRule type="expression" dxfId="1309" priority="1597" stopIfTrue="1">
      <formula>LEN(TRIM($L$54))=0</formula>
    </cfRule>
  </conditionalFormatting>
  <conditionalFormatting sqref="M54">
    <cfRule type="expression" dxfId="1308" priority="1598" stopIfTrue="1">
      <formula>LEN(TRIM($M$54))=0</formula>
    </cfRule>
  </conditionalFormatting>
  <conditionalFormatting sqref="N54">
    <cfRule type="expression" dxfId="1307" priority="1599" stopIfTrue="1">
      <formula>LEN(TRIM($N$54))=0</formula>
    </cfRule>
  </conditionalFormatting>
  <conditionalFormatting sqref="O54">
    <cfRule type="expression" dxfId="1306" priority="1600" stopIfTrue="1">
      <formula>LEN(TRIM($O$54))=0</formula>
    </cfRule>
  </conditionalFormatting>
  <conditionalFormatting sqref="P54">
    <cfRule type="expression" dxfId="1305" priority="1601" stopIfTrue="1">
      <formula>LEN(TRIM($P$54))=0</formula>
    </cfRule>
  </conditionalFormatting>
  <conditionalFormatting sqref="Q54">
    <cfRule type="expression" dxfId="1304" priority="1602" stopIfTrue="1">
      <formula>LEN(TRIM($Q$54))=0</formula>
    </cfRule>
  </conditionalFormatting>
  <conditionalFormatting sqref="R54">
    <cfRule type="expression" dxfId="1303" priority="1603" stopIfTrue="1">
      <formula>LEN(TRIM($R$54))=0</formula>
    </cfRule>
  </conditionalFormatting>
  <conditionalFormatting sqref="F55">
    <cfRule type="expression" dxfId="1302" priority="1604" stopIfTrue="1">
      <formula>LEN(TRIM($F$55))=0</formula>
    </cfRule>
  </conditionalFormatting>
  <conditionalFormatting sqref="G55">
    <cfRule type="expression" dxfId="1301" priority="1605" stopIfTrue="1">
      <formula>LEN(TRIM($G$55))=0</formula>
    </cfRule>
  </conditionalFormatting>
  <conditionalFormatting sqref="H55">
    <cfRule type="expression" dxfId="1300" priority="1606" stopIfTrue="1">
      <formula>LEN(TRIM($H$55))=0</formula>
    </cfRule>
  </conditionalFormatting>
  <conditionalFormatting sqref="I55">
    <cfRule type="expression" dxfId="1299" priority="1607" stopIfTrue="1">
      <formula>LEN(TRIM($I$55))=0</formula>
    </cfRule>
  </conditionalFormatting>
  <conditionalFormatting sqref="J55">
    <cfRule type="expression" dxfId="1298" priority="1608" stopIfTrue="1">
      <formula>LEN(TRIM($J$55))=0</formula>
    </cfRule>
  </conditionalFormatting>
  <conditionalFormatting sqref="K55">
    <cfRule type="expression" dxfId="1297" priority="1609" stopIfTrue="1">
      <formula>LEN(TRIM($K$55))=0</formula>
    </cfRule>
  </conditionalFormatting>
  <conditionalFormatting sqref="L55">
    <cfRule type="expression" dxfId="1296" priority="1610" stopIfTrue="1">
      <formula>LEN(TRIM($L$55))=0</formula>
    </cfRule>
  </conditionalFormatting>
  <conditionalFormatting sqref="M55">
    <cfRule type="expression" dxfId="1295" priority="1611" stopIfTrue="1">
      <formula>LEN(TRIM($M$55))=0</formula>
    </cfRule>
  </conditionalFormatting>
  <conditionalFormatting sqref="N55">
    <cfRule type="expression" dxfId="1294" priority="1612" stopIfTrue="1">
      <formula>LEN(TRIM($N$55))=0</formula>
    </cfRule>
  </conditionalFormatting>
  <conditionalFormatting sqref="O55">
    <cfRule type="expression" dxfId="1293" priority="1613" stopIfTrue="1">
      <formula>LEN(TRIM($O$55))=0</formula>
    </cfRule>
  </conditionalFormatting>
  <conditionalFormatting sqref="P55">
    <cfRule type="expression" dxfId="1292" priority="1614" stopIfTrue="1">
      <formula>LEN(TRIM($P$55))=0</formula>
    </cfRule>
  </conditionalFormatting>
  <conditionalFormatting sqref="Q55">
    <cfRule type="expression" dxfId="1291" priority="1615" stopIfTrue="1">
      <formula>LEN(TRIM($Q$55))=0</formula>
    </cfRule>
  </conditionalFormatting>
  <conditionalFormatting sqref="R55">
    <cfRule type="expression" dxfId="1290" priority="1616" stopIfTrue="1">
      <formula>LEN(TRIM($R$55))=0</formula>
    </cfRule>
  </conditionalFormatting>
  <conditionalFormatting sqref="F56">
    <cfRule type="expression" dxfId="1289" priority="1617" stopIfTrue="1">
      <formula>LEN(TRIM($F$56))=0</formula>
    </cfRule>
  </conditionalFormatting>
  <conditionalFormatting sqref="G56">
    <cfRule type="expression" dxfId="1288" priority="1618" stopIfTrue="1">
      <formula>LEN(TRIM($G$56))=0</formula>
    </cfRule>
  </conditionalFormatting>
  <conditionalFormatting sqref="H56">
    <cfRule type="expression" dxfId="1287" priority="1619" stopIfTrue="1">
      <formula>LEN(TRIM($H$56))=0</formula>
    </cfRule>
  </conditionalFormatting>
  <conditionalFormatting sqref="I56">
    <cfRule type="expression" dxfId="1286" priority="1620" stopIfTrue="1">
      <formula>LEN(TRIM($I$56))=0</formula>
    </cfRule>
  </conditionalFormatting>
  <conditionalFormatting sqref="J56">
    <cfRule type="expression" dxfId="1285" priority="1621" stopIfTrue="1">
      <formula>LEN(TRIM($J$56))=0</formula>
    </cfRule>
  </conditionalFormatting>
  <conditionalFormatting sqref="K56">
    <cfRule type="expression" dxfId="1284" priority="1622" stopIfTrue="1">
      <formula>LEN(TRIM($K$56))=0</formula>
    </cfRule>
  </conditionalFormatting>
  <conditionalFormatting sqref="L56">
    <cfRule type="expression" dxfId="1283" priority="1623" stopIfTrue="1">
      <formula>LEN(TRIM($L$56))=0</formula>
    </cfRule>
  </conditionalFormatting>
  <conditionalFormatting sqref="M56">
    <cfRule type="expression" dxfId="1282" priority="1624" stopIfTrue="1">
      <formula>LEN(TRIM($M$56))=0</formula>
    </cfRule>
  </conditionalFormatting>
  <conditionalFormatting sqref="N56">
    <cfRule type="expression" dxfId="1281" priority="1625" stopIfTrue="1">
      <formula>LEN(TRIM($N$56))=0</formula>
    </cfRule>
  </conditionalFormatting>
  <conditionalFormatting sqref="O56">
    <cfRule type="expression" dxfId="1280" priority="1626" stopIfTrue="1">
      <formula>LEN(TRIM($O$56))=0</formula>
    </cfRule>
  </conditionalFormatting>
  <conditionalFormatting sqref="P56">
    <cfRule type="expression" dxfId="1279" priority="1627" stopIfTrue="1">
      <formula>LEN(TRIM($P$56))=0</formula>
    </cfRule>
  </conditionalFormatting>
  <conditionalFormatting sqref="Q56">
    <cfRule type="expression" dxfId="1278" priority="1628" stopIfTrue="1">
      <formula>LEN(TRIM($Q$56))=0</formula>
    </cfRule>
  </conditionalFormatting>
  <conditionalFormatting sqref="R56">
    <cfRule type="expression" dxfId="1277" priority="1629" stopIfTrue="1">
      <formula>LEN(TRIM($R$56))=0</formula>
    </cfRule>
  </conditionalFormatting>
  <conditionalFormatting sqref="F57">
    <cfRule type="expression" dxfId="1276" priority="1630" stopIfTrue="1">
      <formula>LEN(TRIM($F$57))=0</formula>
    </cfRule>
  </conditionalFormatting>
  <conditionalFormatting sqref="G57">
    <cfRule type="expression" dxfId="1275" priority="1631" stopIfTrue="1">
      <formula>LEN(TRIM($G$57))=0</formula>
    </cfRule>
  </conditionalFormatting>
  <conditionalFormatting sqref="H57">
    <cfRule type="expression" dxfId="1274" priority="1632" stopIfTrue="1">
      <formula>LEN(TRIM($H$57))=0</formula>
    </cfRule>
  </conditionalFormatting>
  <conditionalFormatting sqref="I57">
    <cfRule type="expression" dxfId="1273" priority="1633" stopIfTrue="1">
      <formula>LEN(TRIM($I$57))=0</formula>
    </cfRule>
  </conditionalFormatting>
  <conditionalFormatting sqref="J57">
    <cfRule type="expression" dxfId="1272" priority="1634" stopIfTrue="1">
      <formula>LEN(TRIM($J$57))=0</formula>
    </cfRule>
  </conditionalFormatting>
  <conditionalFormatting sqref="K57">
    <cfRule type="expression" dxfId="1271" priority="1635" stopIfTrue="1">
      <formula>LEN(TRIM($K$57))=0</formula>
    </cfRule>
  </conditionalFormatting>
  <conditionalFormatting sqref="L57">
    <cfRule type="expression" dxfId="1270" priority="1636" stopIfTrue="1">
      <formula>LEN(TRIM($L$57))=0</formula>
    </cfRule>
  </conditionalFormatting>
  <conditionalFormatting sqref="M57">
    <cfRule type="expression" dxfId="1269" priority="1637" stopIfTrue="1">
      <formula>LEN(TRIM($M$57))=0</formula>
    </cfRule>
  </conditionalFormatting>
  <conditionalFormatting sqref="N57">
    <cfRule type="expression" dxfId="1268" priority="1638" stopIfTrue="1">
      <formula>LEN(TRIM($N$57))=0</formula>
    </cfRule>
  </conditionalFormatting>
  <conditionalFormatting sqref="O57">
    <cfRule type="expression" dxfId="1267" priority="1639" stopIfTrue="1">
      <formula>LEN(TRIM($O$57))=0</formula>
    </cfRule>
  </conditionalFormatting>
  <conditionalFormatting sqref="P57">
    <cfRule type="expression" dxfId="1266" priority="1640" stopIfTrue="1">
      <formula>LEN(TRIM($P$57))=0</formula>
    </cfRule>
  </conditionalFormatting>
  <conditionalFormatting sqref="Q57">
    <cfRule type="expression" dxfId="1265" priority="1641" stopIfTrue="1">
      <formula>LEN(TRIM($Q$57))=0</formula>
    </cfRule>
  </conditionalFormatting>
  <conditionalFormatting sqref="R57">
    <cfRule type="expression" dxfId="1264" priority="1642" stopIfTrue="1">
      <formula>LEN(TRIM($R$57))=0</formula>
    </cfRule>
  </conditionalFormatting>
  <conditionalFormatting sqref="F58">
    <cfRule type="expression" dxfId="1263" priority="1643" stopIfTrue="1">
      <formula>LEN(TRIM($F$58))=0</formula>
    </cfRule>
  </conditionalFormatting>
  <conditionalFormatting sqref="G58">
    <cfRule type="expression" dxfId="1262" priority="1644" stopIfTrue="1">
      <formula>LEN(TRIM($G$58))=0</formula>
    </cfRule>
  </conditionalFormatting>
  <conditionalFormatting sqref="H58">
    <cfRule type="expression" dxfId="1261" priority="1645" stopIfTrue="1">
      <formula>LEN(TRIM($H$58))=0</formula>
    </cfRule>
  </conditionalFormatting>
  <conditionalFormatting sqref="I58">
    <cfRule type="expression" dxfId="1260" priority="1646" stopIfTrue="1">
      <formula>LEN(TRIM($I$58))=0</formula>
    </cfRule>
  </conditionalFormatting>
  <conditionalFormatting sqref="J58">
    <cfRule type="expression" dxfId="1259" priority="1647" stopIfTrue="1">
      <formula>LEN(TRIM($J$58))=0</formula>
    </cfRule>
  </conditionalFormatting>
  <conditionalFormatting sqref="K58">
    <cfRule type="expression" dxfId="1258" priority="1648" stopIfTrue="1">
      <formula>LEN(TRIM($K$58))=0</formula>
    </cfRule>
  </conditionalFormatting>
  <conditionalFormatting sqref="L58">
    <cfRule type="expression" dxfId="1257" priority="1649" stopIfTrue="1">
      <formula>LEN(TRIM($L$58))=0</formula>
    </cfRule>
  </conditionalFormatting>
  <conditionalFormatting sqref="M58">
    <cfRule type="expression" dxfId="1256" priority="1650" stopIfTrue="1">
      <formula>LEN(TRIM($M$58))=0</formula>
    </cfRule>
  </conditionalFormatting>
  <conditionalFormatting sqref="N58">
    <cfRule type="expression" dxfId="1255" priority="1651" stopIfTrue="1">
      <formula>LEN(TRIM($N$58))=0</formula>
    </cfRule>
  </conditionalFormatting>
  <conditionalFormatting sqref="O58">
    <cfRule type="expression" dxfId="1254" priority="1652" stopIfTrue="1">
      <formula>LEN(TRIM($O$58))=0</formula>
    </cfRule>
  </conditionalFormatting>
  <conditionalFormatting sqref="P58">
    <cfRule type="expression" dxfId="1253" priority="1653" stopIfTrue="1">
      <formula>LEN(TRIM($P$58))=0</formula>
    </cfRule>
  </conditionalFormatting>
  <conditionalFormatting sqref="Q58">
    <cfRule type="expression" dxfId="1252" priority="1654" stopIfTrue="1">
      <formula>LEN(TRIM($Q$58))=0</formula>
    </cfRule>
  </conditionalFormatting>
  <conditionalFormatting sqref="R58">
    <cfRule type="expression" dxfId="1251" priority="1655" stopIfTrue="1">
      <formula>LEN(TRIM($R$58))=0</formula>
    </cfRule>
  </conditionalFormatting>
  <conditionalFormatting sqref="F59">
    <cfRule type="expression" dxfId="1250" priority="1656" stopIfTrue="1">
      <formula>LEN(TRIM($F$59))=0</formula>
    </cfRule>
  </conditionalFormatting>
  <conditionalFormatting sqref="G59">
    <cfRule type="expression" dxfId="1249" priority="1657" stopIfTrue="1">
      <formula>LEN(TRIM($G$59))=0</formula>
    </cfRule>
  </conditionalFormatting>
  <conditionalFormatting sqref="H59">
    <cfRule type="expression" dxfId="1248" priority="1658" stopIfTrue="1">
      <formula>LEN(TRIM($H$59))=0</formula>
    </cfRule>
  </conditionalFormatting>
  <conditionalFormatting sqref="I59">
    <cfRule type="expression" dxfId="1247" priority="1659" stopIfTrue="1">
      <formula>LEN(TRIM($I$59))=0</formula>
    </cfRule>
  </conditionalFormatting>
  <conditionalFormatting sqref="J59">
    <cfRule type="expression" dxfId="1246" priority="1660" stopIfTrue="1">
      <formula>LEN(TRIM($J$59))=0</formula>
    </cfRule>
  </conditionalFormatting>
  <conditionalFormatting sqref="K59">
    <cfRule type="expression" dxfId="1245" priority="1661" stopIfTrue="1">
      <formula>LEN(TRIM($K$59))=0</formula>
    </cfRule>
  </conditionalFormatting>
  <conditionalFormatting sqref="L59">
    <cfRule type="expression" dxfId="1244" priority="1662" stopIfTrue="1">
      <formula>LEN(TRIM($L$59))=0</formula>
    </cfRule>
  </conditionalFormatting>
  <conditionalFormatting sqref="M59">
    <cfRule type="expression" dxfId="1243" priority="1663" stopIfTrue="1">
      <formula>LEN(TRIM($M$59))=0</formula>
    </cfRule>
  </conditionalFormatting>
  <conditionalFormatting sqref="N59">
    <cfRule type="expression" dxfId="1242" priority="1664" stopIfTrue="1">
      <formula>LEN(TRIM($N$59))=0</formula>
    </cfRule>
  </conditionalFormatting>
  <conditionalFormatting sqref="O59">
    <cfRule type="expression" dxfId="1241" priority="1665" stopIfTrue="1">
      <formula>LEN(TRIM($O$59))=0</formula>
    </cfRule>
  </conditionalFormatting>
  <conditionalFormatting sqref="P59">
    <cfRule type="expression" dxfId="1240" priority="1666" stopIfTrue="1">
      <formula>LEN(TRIM($P$59))=0</formula>
    </cfRule>
  </conditionalFormatting>
  <conditionalFormatting sqref="Q59">
    <cfRule type="expression" dxfId="1239" priority="1667" stopIfTrue="1">
      <formula>LEN(TRIM($Q$59))=0</formula>
    </cfRule>
  </conditionalFormatting>
  <conditionalFormatting sqref="R59">
    <cfRule type="expression" dxfId="1238" priority="1668" stopIfTrue="1">
      <formula>LEN(TRIM($R$59))=0</formula>
    </cfRule>
  </conditionalFormatting>
  <conditionalFormatting sqref="F60">
    <cfRule type="expression" dxfId="1237" priority="1669" stopIfTrue="1">
      <formula>LEN(TRIM($F$60))=0</formula>
    </cfRule>
  </conditionalFormatting>
  <conditionalFormatting sqref="G60">
    <cfRule type="expression" dxfId="1236" priority="1670" stopIfTrue="1">
      <formula>LEN(TRIM($G$60))=0</formula>
    </cfRule>
  </conditionalFormatting>
  <conditionalFormatting sqref="H60">
    <cfRule type="expression" dxfId="1235" priority="1671" stopIfTrue="1">
      <formula>LEN(TRIM($H$60))=0</formula>
    </cfRule>
  </conditionalFormatting>
  <conditionalFormatting sqref="I60">
    <cfRule type="expression" dxfId="1234" priority="1672" stopIfTrue="1">
      <formula>LEN(TRIM($I$60))=0</formula>
    </cfRule>
  </conditionalFormatting>
  <conditionalFormatting sqref="J60">
    <cfRule type="expression" dxfId="1233" priority="1673" stopIfTrue="1">
      <formula>LEN(TRIM($J$60))=0</formula>
    </cfRule>
  </conditionalFormatting>
  <conditionalFormatting sqref="K60">
    <cfRule type="expression" dxfId="1232" priority="1674" stopIfTrue="1">
      <formula>LEN(TRIM($K$60))=0</formula>
    </cfRule>
  </conditionalFormatting>
  <conditionalFormatting sqref="L60">
    <cfRule type="expression" dxfId="1231" priority="1675" stopIfTrue="1">
      <formula>LEN(TRIM($L$60))=0</formula>
    </cfRule>
  </conditionalFormatting>
  <conditionalFormatting sqref="M60">
    <cfRule type="expression" dxfId="1230" priority="1676" stopIfTrue="1">
      <formula>LEN(TRIM($M$60))=0</formula>
    </cfRule>
  </conditionalFormatting>
  <conditionalFormatting sqref="N60">
    <cfRule type="expression" dxfId="1229" priority="1677" stopIfTrue="1">
      <formula>LEN(TRIM($N$60))=0</formula>
    </cfRule>
  </conditionalFormatting>
  <conditionalFormatting sqref="O60">
    <cfRule type="expression" dxfId="1228" priority="1678" stopIfTrue="1">
      <formula>LEN(TRIM($O$60))=0</formula>
    </cfRule>
  </conditionalFormatting>
  <conditionalFormatting sqref="P60">
    <cfRule type="expression" dxfId="1227" priority="1679" stopIfTrue="1">
      <formula>LEN(TRIM($P$60))=0</formula>
    </cfRule>
  </conditionalFormatting>
  <conditionalFormatting sqref="Q60">
    <cfRule type="expression" dxfId="1226" priority="1680" stopIfTrue="1">
      <formula>LEN(TRIM($Q$60))=0</formula>
    </cfRule>
  </conditionalFormatting>
  <conditionalFormatting sqref="R60">
    <cfRule type="expression" dxfId="1225" priority="1681" stopIfTrue="1">
      <formula>LEN(TRIM($R$60))=0</formula>
    </cfRule>
  </conditionalFormatting>
  <conditionalFormatting sqref="F64">
    <cfRule type="expression" dxfId="1224" priority="1682" stopIfTrue="1">
      <formula>LEN(TRIM($F$64))=0</formula>
    </cfRule>
  </conditionalFormatting>
  <conditionalFormatting sqref="G64">
    <cfRule type="expression" dxfId="1223" priority="1683" stopIfTrue="1">
      <formula>LEN(TRIM($G$64))=0</formula>
    </cfRule>
  </conditionalFormatting>
  <conditionalFormatting sqref="H64">
    <cfRule type="expression" dxfId="1222" priority="1684" stopIfTrue="1">
      <formula>LEN(TRIM($H$64))=0</formula>
    </cfRule>
  </conditionalFormatting>
  <conditionalFormatting sqref="I64">
    <cfRule type="expression" dxfId="1221" priority="1685" stopIfTrue="1">
      <formula>LEN(TRIM($I$64))=0</formula>
    </cfRule>
  </conditionalFormatting>
  <conditionalFormatting sqref="J64">
    <cfRule type="expression" dxfId="1220" priority="1686" stopIfTrue="1">
      <formula>LEN(TRIM($J$64))=0</formula>
    </cfRule>
  </conditionalFormatting>
  <conditionalFormatting sqref="K64">
    <cfRule type="expression" dxfId="1219" priority="1687" stopIfTrue="1">
      <formula>LEN(TRIM($K$64))=0</formula>
    </cfRule>
  </conditionalFormatting>
  <conditionalFormatting sqref="L64">
    <cfRule type="expression" dxfId="1218" priority="1688" stopIfTrue="1">
      <formula>LEN(TRIM($L$64))=0</formula>
    </cfRule>
  </conditionalFormatting>
  <conditionalFormatting sqref="M64">
    <cfRule type="expression" dxfId="1217" priority="1689" stopIfTrue="1">
      <formula>LEN(TRIM($M$64))=0</formula>
    </cfRule>
  </conditionalFormatting>
  <conditionalFormatting sqref="N64">
    <cfRule type="expression" dxfId="1216" priority="1690" stopIfTrue="1">
      <formula>LEN(TRIM($N$64))=0</formula>
    </cfRule>
  </conditionalFormatting>
  <conditionalFormatting sqref="O64">
    <cfRule type="expression" dxfId="1215" priority="1691" stopIfTrue="1">
      <formula>LEN(TRIM($O$64))=0</formula>
    </cfRule>
  </conditionalFormatting>
  <conditionalFormatting sqref="P64">
    <cfRule type="expression" dxfId="1214" priority="1692" stopIfTrue="1">
      <formula>LEN(TRIM($P$64))=0</formula>
    </cfRule>
  </conditionalFormatting>
  <conditionalFormatting sqref="Q64">
    <cfRule type="expression" dxfId="1213" priority="1693" stopIfTrue="1">
      <formula>LEN(TRIM($Q$64))=0</formula>
    </cfRule>
  </conditionalFormatting>
  <conditionalFormatting sqref="R64">
    <cfRule type="expression" dxfId="1212" priority="1694" stopIfTrue="1">
      <formula>LEN(TRIM($R$64))=0</formula>
    </cfRule>
  </conditionalFormatting>
  <conditionalFormatting sqref="F65">
    <cfRule type="expression" dxfId="1211" priority="1695" stopIfTrue="1">
      <formula>LEN(TRIM($F$65))=0</formula>
    </cfRule>
  </conditionalFormatting>
  <conditionalFormatting sqref="G65">
    <cfRule type="expression" dxfId="1210" priority="1696" stopIfTrue="1">
      <formula>LEN(TRIM($G$65))=0</formula>
    </cfRule>
  </conditionalFormatting>
  <conditionalFormatting sqref="H65">
    <cfRule type="expression" dxfId="1209" priority="1697" stopIfTrue="1">
      <formula>LEN(TRIM($H$65))=0</formula>
    </cfRule>
  </conditionalFormatting>
  <conditionalFormatting sqref="I65">
    <cfRule type="expression" dxfId="1208" priority="1698" stopIfTrue="1">
      <formula>LEN(TRIM($I$65))=0</formula>
    </cfRule>
  </conditionalFormatting>
  <conditionalFormatting sqref="J65">
    <cfRule type="expression" dxfId="1207" priority="1699" stopIfTrue="1">
      <formula>LEN(TRIM($J$65))=0</formula>
    </cfRule>
  </conditionalFormatting>
  <conditionalFormatting sqref="K65">
    <cfRule type="expression" dxfId="1206" priority="1700" stopIfTrue="1">
      <formula>LEN(TRIM($K$65))=0</formula>
    </cfRule>
  </conditionalFormatting>
  <conditionalFormatting sqref="L65">
    <cfRule type="expression" dxfId="1205" priority="1701" stopIfTrue="1">
      <formula>LEN(TRIM($L$65))=0</formula>
    </cfRule>
  </conditionalFormatting>
  <conditionalFormatting sqref="M65">
    <cfRule type="expression" dxfId="1204" priority="1702" stopIfTrue="1">
      <formula>LEN(TRIM($M$65))=0</formula>
    </cfRule>
  </conditionalFormatting>
  <conditionalFormatting sqref="N65">
    <cfRule type="expression" dxfId="1203" priority="1703" stopIfTrue="1">
      <formula>LEN(TRIM($N$65))=0</formula>
    </cfRule>
  </conditionalFormatting>
  <conditionalFormatting sqref="O65">
    <cfRule type="expression" dxfId="1202" priority="1704" stopIfTrue="1">
      <formula>LEN(TRIM($O$65))=0</formula>
    </cfRule>
  </conditionalFormatting>
  <conditionalFormatting sqref="P65">
    <cfRule type="expression" dxfId="1201" priority="1705" stopIfTrue="1">
      <formula>LEN(TRIM($P$65))=0</formula>
    </cfRule>
  </conditionalFormatting>
  <conditionalFormatting sqref="Q65">
    <cfRule type="expression" dxfId="1200" priority="1706" stopIfTrue="1">
      <formula>LEN(TRIM($Q$65))=0</formula>
    </cfRule>
  </conditionalFormatting>
  <conditionalFormatting sqref="R65">
    <cfRule type="expression" dxfId="1199" priority="1707" stopIfTrue="1">
      <formula>LEN(TRIM($R$65))=0</formula>
    </cfRule>
  </conditionalFormatting>
  <conditionalFormatting sqref="F66">
    <cfRule type="expression" dxfId="1198" priority="1708" stopIfTrue="1">
      <formula>LEN(TRIM($F$66))=0</formula>
    </cfRule>
  </conditionalFormatting>
  <conditionalFormatting sqref="G66">
    <cfRule type="expression" dxfId="1197" priority="1709" stopIfTrue="1">
      <formula>LEN(TRIM($G$66))=0</formula>
    </cfRule>
  </conditionalFormatting>
  <conditionalFormatting sqref="H66">
    <cfRule type="expression" dxfId="1196" priority="1710" stopIfTrue="1">
      <formula>LEN(TRIM($H$66))=0</formula>
    </cfRule>
  </conditionalFormatting>
  <conditionalFormatting sqref="I66">
    <cfRule type="expression" dxfId="1195" priority="1711" stopIfTrue="1">
      <formula>LEN(TRIM($I$66))=0</formula>
    </cfRule>
  </conditionalFormatting>
  <conditionalFormatting sqref="J66">
    <cfRule type="expression" dxfId="1194" priority="1712" stopIfTrue="1">
      <formula>LEN(TRIM($J$66))=0</formula>
    </cfRule>
  </conditionalFormatting>
  <conditionalFormatting sqref="K66">
    <cfRule type="expression" dxfId="1193" priority="1713" stopIfTrue="1">
      <formula>LEN(TRIM($K$66))=0</formula>
    </cfRule>
  </conditionalFormatting>
  <conditionalFormatting sqref="L66">
    <cfRule type="expression" dxfId="1192" priority="1714" stopIfTrue="1">
      <formula>LEN(TRIM($L$66))=0</formula>
    </cfRule>
  </conditionalFormatting>
  <conditionalFormatting sqref="M66">
    <cfRule type="expression" dxfId="1191" priority="1715" stopIfTrue="1">
      <formula>LEN(TRIM($M$66))=0</formula>
    </cfRule>
  </conditionalFormatting>
  <conditionalFormatting sqref="N66">
    <cfRule type="expression" dxfId="1190" priority="1716" stopIfTrue="1">
      <formula>LEN(TRIM($N$66))=0</formula>
    </cfRule>
  </conditionalFormatting>
  <conditionalFormatting sqref="O66">
    <cfRule type="expression" dxfId="1189" priority="1717" stopIfTrue="1">
      <formula>LEN(TRIM($O$66))=0</formula>
    </cfRule>
  </conditionalFormatting>
  <conditionalFormatting sqref="P66">
    <cfRule type="expression" dxfId="1188" priority="1718" stopIfTrue="1">
      <formula>LEN(TRIM($P$66))=0</formula>
    </cfRule>
  </conditionalFormatting>
  <conditionalFormatting sqref="Q66">
    <cfRule type="expression" dxfId="1187" priority="1719" stopIfTrue="1">
      <formula>LEN(TRIM($Q$66))=0</formula>
    </cfRule>
  </conditionalFormatting>
  <conditionalFormatting sqref="R66">
    <cfRule type="expression" dxfId="1186" priority="1720" stopIfTrue="1">
      <formula>LEN(TRIM($R$66))=0</formula>
    </cfRule>
  </conditionalFormatting>
  <conditionalFormatting sqref="F67">
    <cfRule type="expression" dxfId="1185" priority="1721" stopIfTrue="1">
      <formula>LEN(TRIM($F$67))=0</formula>
    </cfRule>
  </conditionalFormatting>
  <conditionalFormatting sqref="G67">
    <cfRule type="expression" dxfId="1184" priority="1722" stopIfTrue="1">
      <formula>LEN(TRIM($G$67))=0</formula>
    </cfRule>
  </conditionalFormatting>
  <conditionalFormatting sqref="H67">
    <cfRule type="expression" dxfId="1183" priority="1723" stopIfTrue="1">
      <formula>LEN(TRIM($H$67))=0</formula>
    </cfRule>
  </conditionalFormatting>
  <conditionalFormatting sqref="I67">
    <cfRule type="expression" dxfId="1182" priority="1724" stopIfTrue="1">
      <formula>LEN(TRIM($I$67))=0</formula>
    </cfRule>
  </conditionalFormatting>
  <conditionalFormatting sqref="J67">
    <cfRule type="expression" dxfId="1181" priority="1725" stopIfTrue="1">
      <formula>LEN(TRIM($J$67))=0</formula>
    </cfRule>
  </conditionalFormatting>
  <conditionalFormatting sqref="K67">
    <cfRule type="expression" dxfId="1180" priority="1726" stopIfTrue="1">
      <formula>LEN(TRIM($K$67))=0</formula>
    </cfRule>
  </conditionalFormatting>
  <conditionalFormatting sqref="L67">
    <cfRule type="expression" dxfId="1179" priority="1727" stopIfTrue="1">
      <formula>LEN(TRIM($L$67))=0</formula>
    </cfRule>
  </conditionalFormatting>
  <conditionalFormatting sqref="M67">
    <cfRule type="expression" dxfId="1178" priority="1728" stopIfTrue="1">
      <formula>LEN(TRIM($M$67))=0</formula>
    </cfRule>
  </conditionalFormatting>
  <conditionalFormatting sqref="N67">
    <cfRule type="expression" dxfId="1177" priority="1729" stopIfTrue="1">
      <formula>LEN(TRIM($N$67))=0</formula>
    </cfRule>
  </conditionalFormatting>
  <conditionalFormatting sqref="O67">
    <cfRule type="expression" dxfId="1176" priority="1730" stopIfTrue="1">
      <formula>LEN(TRIM($O$67))=0</formula>
    </cfRule>
  </conditionalFormatting>
  <conditionalFormatting sqref="P67">
    <cfRule type="expression" dxfId="1175" priority="1731" stopIfTrue="1">
      <formula>LEN(TRIM($P$67))=0</formula>
    </cfRule>
  </conditionalFormatting>
  <conditionalFormatting sqref="Q67">
    <cfRule type="expression" dxfId="1174" priority="1732" stopIfTrue="1">
      <formula>LEN(TRIM($Q$67))=0</formula>
    </cfRule>
  </conditionalFormatting>
  <conditionalFormatting sqref="R67">
    <cfRule type="expression" dxfId="1173" priority="1733" stopIfTrue="1">
      <formula>LEN(TRIM($R$67))=0</formula>
    </cfRule>
  </conditionalFormatting>
  <conditionalFormatting sqref="F68">
    <cfRule type="expression" dxfId="1172" priority="1734" stopIfTrue="1">
      <formula>LEN(TRIM($F$68))=0</formula>
    </cfRule>
  </conditionalFormatting>
  <conditionalFormatting sqref="G68">
    <cfRule type="expression" dxfId="1171" priority="1735" stopIfTrue="1">
      <formula>LEN(TRIM($G$68))=0</formula>
    </cfRule>
  </conditionalFormatting>
  <conditionalFormatting sqref="H68">
    <cfRule type="expression" dxfId="1170" priority="1736" stopIfTrue="1">
      <formula>LEN(TRIM($H$68))=0</formula>
    </cfRule>
  </conditionalFormatting>
  <conditionalFormatting sqref="I68">
    <cfRule type="expression" dxfId="1169" priority="1737" stopIfTrue="1">
      <formula>LEN(TRIM($I$68))=0</formula>
    </cfRule>
  </conditionalFormatting>
  <conditionalFormatting sqref="J68">
    <cfRule type="expression" dxfId="1168" priority="1738" stopIfTrue="1">
      <formula>LEN(TRIM($J$68))=0</formula>
    </cfRule>
  </conditionalFormatting>
  <conditionalFormatting sqref="K68">
    <cfRule type="expression" dxfId="1167" priority="1739" stopIfTrue="1">
      <formula>LEN(TRIM($K$68))=0</formula>
    </cfRule>
  </conditionalFormatting>
  <conditionalFormatting sqref="L68">
    <cfRule type="expression" dxfId="1166" priority="1740" stopIfTrue="1">
      <formula>LEN(TRIM($L$68))=0</formula>
    </cfRule>
  </conditionalFormatting>
  <conditionalFormatting sqref="M68">
    <cfRule type="expression" dxfId="1165" priority="1741" stopIfTrue="1">
      <formula>LEN(TRIM($M$68))=0</formula>
    </cfRule>
  </conditionalFormatting>
  <conditionalFormatting sqref="N68">
    <cfRule type="expression" dxfId="1164" priority="1742" stopIfTrue="1">
      <formula>LEN(TRIM($N$68))=0</formula>
    </cfRule>
  </conditionalFormatting>
  <conditionalFormatting sqref="O68">
    <cfRule type="expression" dxfId="1163" priority="1743" stopIfTrue="1">
      <formula>LEN(TRIM($O$68))=0</formula>
    </cfRule>
  </conditionalFormatting>
  <conditionalFormatting sqref="P68">
    <cfRule type="expression" dxfId="1162" priority="1744" stopIfTrue="1">
      <formula>LEN(TRIM($P$68))=0</formula>
    </cfRule>
  </conditionalFormatting>
  <conditionalFormatting sqref="Q68">
    <cfRule type="expression" dxfId="1161" priority="1745" stopIfTrue="1">
      <formula>LEN(TRIM($Q$68))=0</formula>
    </cfRule>
  </conditionalFormatting>
  <conditionalFormatting sqref="R68">
    <cfRule type="expression" dxfId="1160" priority="1746" stopIfTrue="1">
      <formula>LEN(TRIM($R$68))=0</formula>
    </cfRule>
  </conditionalFormatting>
  <conditionalFormatting sqref="F69">
    <cfRule type="expression" dxfId="1159" priority="1747" stopIfTrue="1">
      <formula>LEN(TRIM($F$69))=0</formula>
    </cfRule>
  </conditionalFormatting>
  <conditionalFormatting sqref="G69">
    <cfRule type="expression" dxfId="1158" priority="1748" stopIfTrue="1">
      <formula>LEN(TRIM($G$69))=0</formula>
    </cfRule>
  </conditionalFormatting>
  <conditionalFormatting sqref="H69">
    <cfRule type="expression" dxfId="1157" priority="1749" stopIfTrue="1">
      <formula>LEN(TRIM($H$69))=0</formula>
    </cfRule>
  </conditionalFormatting>
  <conditionalFormatting sqref="I69">
    <cfRule type="expression" dxfId="1156" priority="1750" stopIfTrue="1">
      <formula>LEN(TRIM($I$69))=0</formula>
    </cfRule>
  </conditionalFormatting>
  <conditionalFormatting sqref="J69">
    <cfRule type="expression" dxfId="1155" priority="1751" stopIfTrue="1">
      <formula>LEN(TRIM($J$69))=0</formula>
    </cfRule>
  </conditionalFormatting>
  <conditionalFormatting sqref="K69">
    <cfRule type="expression" dxfId="1154" priority="1752" stopIfTrue="1">
      <formula>LEN(TRIM($K$69))=0</formula>
    </cfRule>
  </conditionalFormatting>
  <conditionalFormatting sqref="L69">
    <cfRule type="expression" dxfId="1153" priority="1753" stopIfTrue="1">
      <formula>LEN(TRIM($L$69))=0</formula>
    </cfRule>
  </conditionalFormatting>
  <conditionalFormatting sqref="M69">
    <cfRule type="expression" dxfId="1152" priority="1754" stopIfTrue="1">
      <formula>LEN(TRIM($M$69))=0</formula>
    </cfRule>
  </conditionalFormatting>
  <conditionalFormatting sqref="N69">
    <cfRule type="expression" dxfId="1151" priority="1755" stopIfTrue="1">
      <formula>LEN(TRIM($N$69))=0</formula>
    </cfRule>
  </conditionalFormatting>
  <conditionalFormatting sqref="O69">
    <cfRule type="expression" dxfId="1150" priority="1756" stopIfTrue="1">
      <formula>LEN(TRIM($O$69))=0</formula>
    </cfRule>
  </conditionalFormatting>
  <conditionalFormatting sqref="P69">
    <cfRule type="expression" dxfId="1149" priority="1757" stopIfTrue="1">
      <formula>LEN(TRIM($P$69))=0</formula>
    </cfRule>
  </conditionalFormatting>
  <conditionalFormatting sqref="Q69">
    <cfRule type="expression" dxfId="1148" priority="1758" stopIfTrue="1">
      <formula>LEN(TRIM($Q$69))=0</formula>
    </cfRule>
  </conditionalFormatting>
  <conditionalFormatting sqref="R69">
    <cfRule type="expression" dxfId="1147" priority="1759" stopIfTrue="1">
      <formula>LEN(TRIM($R$69))=0</formula>
    </cfRule>
  </conditionalFormatting>
  <conditionalFormatting sqref="F70">
    <cfRule type="expression" dxfId="1146" priority="1760" stopIfTrue="1">
      <formula>LEN(TRIM($F$70))=0</formula>
    </cfRule>
  </conditionalFormatting>
  <conditionalFormatting sqref="G70">
    <cfRule type="expression" dxfId="1145" priority="1761" stopIfTrue="1">
      <formula>LEN(TRIM($G$70))=0</formula>
    </cfRule>
  </conditionalFormatting>
  <conditionalFormatting sqref="H70">
    <cfRule type="expression" dxfId="1144" priority="1762" stopIfTrue="1">
      <formula>LEN(TRIM($H$70))=0</formula>
    </cfRule>
  </conditionalFormatting>
  <conditionalFormatting sqref="I70">
    <cfRule type="expression" dxfId="1143" priority="1763" stopIfTrue="1">
      <formula>LEN(TRIM($I$70))=0</formula>
    </cfRule>
  </conditionalFormatting>
  <conditionalFormatting sqref="J70">
    <cfRule type="expression" dxfId="1142" priority="1764" stopIfTrue="1">
      <formula>LEN(TRIM($J$70))=0</formula>
    </cfRule>
  </conditionalFormatting>
  <conditionalFormatting sqref="K70">
    <cfRule type="expression" dxfId="1141" priority="1765" stopIfTrue="1">
      <formula>LEN(TRIM($K$70))=0</formula>
    </cfRule>
  </conditionalFormatting>
  <conditionalFormatting sqref="L70">
    <cfRule type="expression" dxfId="1140" priority="1766" stopIfTrue="1">
      <formula>LEN(TRIM($L$70))=0</formula>
    </cfRule>
  </conditionalFormatting>
  <conditionalFormatting sqref="M70">
    <cfRule type="expression" dxfId="1139" priority="1767" stopIfTrue="1">
      <formula>LEN(TRIM($M$70))=0</formula>
    </cfRule>
  </conditionalFormatting>
  <conditionalFormatting sqref="N70">
    <cfRule type="expression" dxfId="1138" priority="1768" stopIfTrue="1">
      <formula>LEN(TRIM($N$70))=0</formula>
    </cfRule>
  </conditionalFormatting>
  <conditionalFormatting sqref="O70">
    <cfRule type="expression" dxfId="1137" priority="1769" stopIfTrue="1">
      <formula>LEN(TRIM($O$70))=0</formula>
    </cfRule>
  </conditionalFormatting>
  <conditionalFormatting sqref="P70">
    <cfRule type="expression" dxfId="1136" priority="1770" stopIfTrue="1">
      <formula>LEN(TRIM($P$70))=0</formula>
    </cfRule>
  </conditionalFormatting>
  <conditionalFormatting sqref="Q70">
    <cfRule type="expression" dxfId="1135" priority="1771" stopIfTrue="1">
      <formula>LEN(TRIM($Q$70))=0</formula>
    </cfRule>
  </conditionalFormatting>
  <conditionalFormatting sqref="R70">
    <cfRule type="expression" dxfId="1134" priority="1772" stopIfTrue="1">
      <formula>LEN(TRIM($R$70))=0</formula>
    </cfRule>
  </conditionalFormatting>
  <dataValidations count="1">
    <dataValidation type="whole" allowBlank="1" showErrorMessage="1" errorTitle="Input error" error="Enter a whole number." sqref="F13:R19 F23:R29 F33:R39 F44:R50 F54:R60 F64:R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FF00"/>
  </sheetPr>
  <dimension ref="A1:R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41" hidden="1" customWidth="1"/>
    <col min="2" max="2" width="15.5703125" style="41" hidden="1" customWidth="1"/>
    <col min="3" max="3" width="11.140625" style="41" hidden="1" customWidth="1"/>
    <col min="4" max="4" width="59.425781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252</v>
      </c>
      <c r="B2" s="33"/>
      <c r="C2" s="19"/>
      <c r="D2" s="47" t="s">
        <v>159</v>
      </c>
      <c r="E2" s="47"/>
      <c r="F2" s="108" t="s">
        <v>165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DISPUTESDURN_IndIS_Adv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"DISPUTES"&amp;MID(A3,FIND("_",A3),255)</f>
        <v>DISPUTES_IndIS_Adv</v>
      </c>
      <c r="B4" s="19"/>
      <c r="C4" s="12"/>
      <c r="D4" s="47" t="s">
        <v>143</v>
      </c>
      <c r="E4" s="47"/>
      <c r="F4" s="108" t="s">
        <v>166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54"/>
      <c r="E7" s="157"/>
      <c r="F7" s="155"/>
      <c r="G7" s="88"/>
      <c r="H7" s="88"/>
      <c r="I7" s="88"/>
      <c r="J7" s="88"/>
      <c r="K7" s="88"/>
      <c r="L7" s="88"/>
      <c r="M7" s="16"/>
      <c r="N7" s="16"/>
      <c r="O7" s="16"/>
      <c r="P7" s="16"/>
      <c r="Q7" s="16"/>
      <c r="R7" s="16"/>
    </row>
    <row r="8" spans="1:18" ht="30" customHeight="1" x14ac:dyDescent="0.25">
      <c r="A8" s="19"/>
      <c r="B8" s="19"/>
      <c r="C8" s="19"/>
      <c r="D8" s="134" t="s">
        <v>298</v>
      </c>
      <c r="E8" s="157"/>
      <c r="F8" s="225" t="s">
        <v>97</v>
      </c>
      <c r="G8" s="226"/>
      <c r="H8" s="224" t="s">
        <v>4</v>
      </c>
      <c r="I8" s="225"/>
      <c r="J8" s="226"/>
      <c r="K8" s="138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34" t="s">
        <v>334</v>
      </c>
      <c r="E9" s="157"/>
      <c r="F9" s="158" t="s">
        <v>97</v>
      </c>
      <c r="G9" s="137" t="s">
        <v>200</v>
      </c>
      <c r="H9" s="137" t="s">
        <v>453</v>
      </c>
      <c r="I9" s="137" t="s">
        <v>452</v>
      </c>
      <c r="J9" s="137" t="s">
        <v>208</v>
      </c>
      <c r="K9" s="137" t="s">
        <v>5</v>
      </c>
      <c r="L9" s="139" t="s">
        <v>74</v>
      </c>
      <c r="M9" s="131" t="s">
        <v>97</v>
      </c>
      <c r="N9" s="131" t="s">
        <v>321</v>
      </c>
      <c r="O9" s="131" t="s">
        <v>322</v>
      </c>
      <c r="P9" s="131" t="s">
        <v>97</v>
      </c>
      <c r="Q9" s="131" t="s">
        <v>97</v>
      </c>
      <c r="R9" s="131" t="s">
        <v>299</v>
      </c>
    </row>
    <row r="10" spans="1:18" s="35" customFormat="1" x14ac:dyDescent="0.25">
      <c r="A10" s="19"/>
      <c r="B10" s="19"/>
      <c r="C10" s="19"/>
      <c r="D10" s="87"/>
      <c r="E10" s="156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</row>
    <row r="11" spans="1:18" ht="15.75" customHeight="1" x14ac:dyDescent="0.25">
      <c r="A11" s="36"/>
      <c r="B11" s="12"/>
      <c r="C11" s="36"/>
      <c r="D11" s="48" t="s">
        <v>152</v>
      </c>
      <c r="E11" s="114"/>
      <c r="F11" s="105" t="s">
        <v>77</v>
      </c>
      <c r="G11" s="105" t="s">
        <v>77</v>
      </c>
      <c r="H11" s="105" t="s">
        <v>77</v>
      </c>
      <c r="I11" s="105" t="s">
        <v>77</v>
      </c>
      <c r="J11" s="105" t="s">
        <v>77</v>
      </c>
      <c r="K11" s="105" t="s">
        <v>77</v>
      </c>
      <c r="L11" s="105" t="s">
        <v>77</v>
      </c>
      <c r="M11" s="105" t="s">
        <v>77</v>
      </c>
      <c r="N11" s="105" t="s">
        <v>77</v>
      </c>
      <c r="O11" s="105" t="s">
        <v>77</v>
      </c>
      <c r="P11" s="105" t="s">
        <v>77</v>
      </c>
      <c r="Q11" s="105" t="s">
        <v>77</v>
      </c>
      <c r="R11" s="105" t="s">
        <v>77</v>
      </c>
    </row>
    <row r="12" spans="1:18" x14ac:dyDescent="0.25">
      <c r="A12" s="36"/>
      <c r="B12" s="36"/>
      <c r="C12" s="36"/>
      <c r="D12" s="178" t="s">
        <v>293</v>
      </c>
      <c r="E12" s="103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</row>
    <row r="13" spans="1:18" x14ac:dyDescent="0.25">
      <c r="A13" s="40" t="s">
        <v>175</v>
      </c>
      <c r="B13" s="40" t="str">
        <f>D12</f>
        <v>INTERNAL</v>
      </c>
      <c r="C13" s="40" t="s">
        <v>27</v>
      </c>
      <c r="D13" s="53" t="s">
        <v>254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"/>
      <c r="L13" s="251">
        <v>0</v>
      </c>
      <c r="M13" s="25"/>
      <c r="N13" s="25"/>
      <c r="O13" s="25"/>
      <c r="P13" s="25"/>
      <c r="Q13" s="25"/>
      <c r="R13" s="25"/>
    </row>
    <row r="14" spans="1:18" x14ac:dyDescent="0.25">
      <c r="A14" s="12" t="str">
        <f t="shared" ref="A14:B16" si="0">A13</f>
        <v>RDPD BY NUMBER</v>
      </c>
      <c r="B14" s="36" t="str">
        <f t="shared" si="0"/>
        <v>INTERNAL</v>
      </c>
      <c r="C14" s="12" t="s">
        <v>27</v>
      </c>
      <c r="D14" s="53" t="s">
        <v>457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"/>
      <c r="L14" s="251">
        <v>0</v>
      </c>
      <c r="M14" s="25"/>
      <c r="N14" s="25"/>
      <c r="O14" s="25"/>
      <c r="P14" s="25"/>
      <c r="Q14" s="25"/>
      <c r="R14" s="25"/>
    </row>
    <row r="15" spans="1:18" x14ac:dyDescent="0.25">
      <c r="A15" s="12" t="str">
        <f t="shared" si="0"/>
        <v>RDPD BY NUMBER</v>
      </c>
      <c r="B15" s="36" t="str">
        <f t="shared" si="0"/>
        <v>INTERNAL</v>
      </c>
      <c r="C15" s="12" t="s">
        <v>27</v>
      </c>
      <c r="D15" s="53" t="s">
        <v>458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"/>
      <c r="L15" s="251">
        <v>0</v>
      </c>
      <c r="M15" s="25"/>
      <c r="N15" s="25"/>
      <c r="O15" s="25"/>
      <c r="P15" s="25"/>
      <c r="Q15" s="25"/>
      <c r="R15" s="25"/>
    </row>
    <row r="16" spans="1:18" x14ac:dyDescent="0.25">
      <c r="A16" s="12" t="str">
        <f t="shared" si="0"/>
        <v>RDPD BY NUMBER</v>
      </c>
      <c r="B16" s="36" t="str">
        <f t="shared" si="0"/>
        <v>INTERNAL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"/>
      <c r="L16" s="251">
        <v>0</v>
      </c>
      <c r="M16" s="25"/>
      <c r="N16" s="25"/>
      <c r="O16" s="25"/>
      <c r="P16" s="25"/>
      <c r="Q16" s="25"/>
      <c r="R16" s="25"/>
    </row>
    <row r="17" spans="1:18" x14ac:dyDescent="0.25">
      <c r="A17" s="12" t="str">
        <f t="shared" ref="A17:B20" si="1">A16</f>
        <v>RDPD BY NUMBER</v>
      </c>
      <c r="B17" s="36" t="str">
        <f t="shared" si="1"/>
        <v>INTERNAL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"/>
      <c r="L17" s="251">
        <v>0</v>
      </c>
      <c r="M17" s="25"/>
      <c r="N17" s="25"/>
      <c r="O17" s="25"/>
      <c r="P17" s="25"/>
      <c r="Q17" s="25"/>
      <c r="R17" s="25"/>
    </row>
    <row r="18" spans="1:18" x14ac:dyDescent="0.25">
      <c r="A18" s="12" t="str">
        <f t="shared" si="1"/>
        <v>RDPD BY NUMBER</v>
      </c>
      <c r="B18" s="36" t="str">
        <f t="shared" si="1"/>
        <v>INTERNAL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"/>
      <c r="L18" s="251">
        <v>0</v>
      </c>
      <c r="M18" s="25"/>
      <c r="N18" s="25"/>
      <c r="O18" s="25"/>
      <c r="P18" s="25"/>
      <c r="Q18" s="25"/>
      <c r="R18" s="25"/>
    </row>
    <row r="19" spans="1:18" x14ac:dyDescent="0.25">
      <c r="A19" s="12" t="str">
        <f t="shared" si="1"/>
        <v>RDPD BY NUMBER</v>
      </c>
      <c r="B19" s="36" t="str">
        <f t="shared" si="1"/>
        <v>INTERNAL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"/>
      <c r="L19" s="251">
        <v>0</v>
      </c>
      <c r="M19" s="25"/>
      <c r="N19" s="25"/>
      <c r="O19" s="25"/>
      <c r="P19" s="25"/>
      <c r="Q19" s="25"/>
      <c r="R19" s="25"/>
    </row>
    <row r="20" spans="1:18" x14ac:dyDescent="0.25">
      <c r="A20" s="12" t="str">
        <f t="shared" si="1"/>
        <v>RDPD BY NUMBER</v>
      </c>
      <c r="B20" s="36" t="str">
        <f t="shared" si="1"/>
        <v>INTERNAL</v>
      </c>
      <c r="C20" s="12" t="s">
        <v>27</v>
      </c>
      <c r="D20" s="53" t="s">
        <v>95</v>
      </c>
      <c r="E20" s="53"/>
      <c r="F20" s="95">
        <f>SUM(F13:F19)</f>
        <v>0</v>
      </c>
      <c r="G20" s="95">
        <f t="shared" ref="G20:R20" si="2">SUM(G13:G19)</f>
        <v>0</v>
      </c>
      <c r="H20" s="95">
        <f t="shared" si="2"/>
        <v>0</v>
      </c>
      <c r="I20" s="95">
        <f t="shared" si="2"/>
        <v>0</v>
      </c>
      <c r="J20" s="95">
        <f t="shared" si="2"/>
        <v>0</v>
      </c>
      <c r="K20" s="95">
        <f t="shared" si="2"/>
        <v>0</v>
      </c>
      <c r="L20" s="95">
        <f t="shared" si="2"/>
        <v>0</v>
      </c>
      <c r="M20" s="95">
        <f t="shared" si="2"/>
        <v>0</v>
      </c>
      <c r="N20" s="95">
        <f>SUM(N13:N19)</f>
        <v>0</v>
      </c>
      <c r="O20" s="95">
        <f>SUM(O13:O19)</f>
        <v>0</v>
      </c>
      <c r="P20" s="95">
        <f t="shared" si="2"/>
        <v>0</v>
      </c>
      <c r="Q20" s="95">
        <f>SUM(Q13:Q19)</f>
        <v>0</v>
      </c>
      <c r="R20" s="95">
        <f t="shared" si="2"/>
        <v>0</v>
      </c>
    </row>
    <row r="21" spans="1:18" x14ac:dyDescent="0.25">
      <c r="A21" s="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A22" s="36"/>
      <c r="B22" s="36"/>
      <c r="C22" s="36"/>
      <c r="D22" s="179" t="s">
        <v>294</v>
      </c>
      <c r="E22" s="37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18" x14ac:dyDescent="0.25">
      <c r="A23" s="40" t="s">
        <v>175</v>
      </c>
      <c r="B23" s="40" t="str">
        <f>D22</f>
        <v>EXTERNAL</v>
      </c>
      <c r="C23" s="40" t="s">
        <v>27</v>
      </c>
      <c r="D23" s="53" t="s">
        <v>254</v>
      </c>
      <c r="E23" s="53"/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"/>
      <c r="L23" s="251">
        <v>0</v>
      </c>
      <c r="M23" s="25"/>
      <c r="N23" s="25"/>
      <c r="O23" s="25"/>
      <c r="P23" s="25"/>
      <c r="Q23" s="25"/>
      <c r="R23" s="25"/>
    </row>
    <row r="24" spans="1:18" x14ac:dyDescent="0.25">
      <c r="A24" s="12" t="str">
        <f t="shared" ref="A24:B26" si="3">A23</f>
        <v>RDPD BY NUMBER</v>
      </c>
      <c r="B24" s="36" t="str">
        <f t="shared" si="3"/>
        <v>EXTERNAL</v>
      </c>
      <c r="C24" s="12" t="s">
        <v>27</v>
      </c>
      <c r="D24" s="53" t="s">
        <v>457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"/>
      <c r="L24" s="251">
        <v>0</v>
      </c>
      <c r="M24" s="25"/>
      <c r="N24" s="25"/>
      <c r="O24" s="25"/>
      <c r="P24" s="25"/>
      <c r="Q24" s="25"/>
      <c r="R24" s="25"/>
    </row>
    <row r="25" spans="1:18" x14ac:dyDescent="0.25">
      <c r="A25" s="12" t="str">
        <f t="shared" si="3"/>
        <v>RDPD BY NUMBER</v>
      </c>
      <c r="B25" s="36" t="str">
        <f t="shared" si="3"/>
        <v>EXTERNAL</v>
      </c>
      <c r="C25" s="12" t="s">
        <v>27</v>
      </c>
      <c r="D25" s="53" t="s">
        <v>458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"/>
      <c r="L25" s="251">
        <v>0</v>
      </c>
      <c r="M25" s="25"/>
      <c r="N25" s="25"/>
      <c r="O25" s="25"/>
      <c r="P25" s="25"/>
      <c r="Q25" s="25"/>
      <c r="R25" s="25"/>
    </row>
    <row r="26" spans="1:18" x14ac:dyDescent="0.25">
      <c r="A26" s="12" t="str">
        <f t="shared" si="3"/>
        <v>RDPD BY NUMBER</v>
      </c>
      <c r="B26" s="36" t="str">
        <f t="shared" si="3"/>
        <v>EXTERNAL</v>
      </c>
      <c r="C26" s="12" t="s">
        <v>27</v>
      </c>
      <c r="D26" s="53" t="s">
        <v>250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"/>
      <c r="L26" s="251">
        <v>0</v>
      </c>
      <c r="M26" s="25"/>
      <c r="N26" s="25"/>
      <c r="O26" s="25"/>
      <c r="P26" s="25"/>
      <c r="Q26" s="25"/>
      <c r="R26" s="25"/>
    </row>
    <row r="27" spans="1:18" x14ac:dyDescent="0.25">
      <c r="A27" s="12" t="str">
        <f t="shared" ref="A27:B30" si="4">A26</f>
        <v>RDPD BY NUMBER</v>
      </c>
      <c r="B27" s="36" t="str">
        <f t="shared" si="4"/>
        <v>EXTERNAL</v>
      </c>
      <c r="C27" s="12" t="s">
        <v>27</v>
      </c>
      <c r="D27" s="53" t="s">
        <v>251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"/>
      <c r="L27" s="251">
        <v>0</v>
      </c>
      <c r="M27" s="25"/>
      <c r="N27" s="25"/>
      <c r="O27" s="25"/>
      <c r="P27" s="25"/>
      <c r="Q27" s="25"/>
      <c r="R27" s="25"/>
    </row>
    <row r="28" spans="1:18" x14ac:dyDescent="0.25">
      <c r="A28" s="12" t="str">
        <f t="shared" si="4"/>
        <v>RDPD BY NUMBER</v>
      </c>
      <c r="B28" s="36" t="str">
        <f t="shared" si="4"/>
        <v>EXTERNAL</v>
      </c>
      <c r="C28" s="12" t="s">
        <v>27</v>
      </c>
      <c r="D28" s="53" t="s">
        <v>252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"/>
      <c r="L28" s="251">
        <v>0</v>
      </c>
      <c r="M28" s="25"/>
      <c r="N28" s="25"/>
      <c r="O28" s="25"/>
      <c r="P28" s="25"/>
      <c r="Q28" s="25"/>
      <c r="R28" s="25"/>
    </row>
    <row r="29" spans="1:18" x14ac:dyDescent="0.25">
      <c r="A29" s="12" t="str">
        <f t="shared" si="4"/>
        <v>RDPD BY NUMBER</v>
      </c>
      <c r="B29" s="36" t="str">
        <f t="shared" si="4"/>
        <v>EXTERNAL</v>
      </c>
      <c r="C29" s="12" t="s">
        <v>27</v>
      </c>
      <c r="D29" s="53" t="s">
        <v>253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"/>
      <c r="L29" s="251">
        <v>0</v>
      </c>
      <c r="M29" s="25"/>
      <c r="N29" s="25"/>
      <c r="O29" s="25"/>
      <c r="P29" s="25"/>
      <c r="Q29" s="25"/>
      <c r="R29" s="25"/>
    </row>
    <row r="30" spans="1:18" x14ac:dyDescent="0.25">
      <c r="A30" s="12" t="str">
        <f t="shared" si="4"/>
        <v>RDPD BY NUMBER</v>
      </c>
      <c r="B30" s="36" t="str">
        <f t="shared" si="4"/>
        <v>EXTERNAL</v>
      </c>
      <c r="C30" s="12" t="s">
        <v>27</v>
      </c>
      <c r="D30" s="53" t="s">
        <v>95</v>
      </c>
      <c r="E30" s="53"/>
      <c r="F30" s="95">
        <f t="shared" ref="F30:R30" si="5">SUM(F23:F29)</f>
        <v>0</v>
      </c>
      <c r="G30" s="95">
        <f t="shared" si="5"/>
        <v>0</v>
      </c>
      <c r="H30" s="95">
        <f t="shared" si="5"/>
        <v>0</v>
      </c>
      <c r="I30" s="95">
        <f t="shared" si="5"/>
        <v>0</v>
      </c>
      <c r="J30" s="95">
        <f t="shared" si="5"/>
        <v>0</v>
      </c>
      <c r="K30" s="95">
        <f t="shared" si="5"/>
        <v>0</v>
      </c>
      <c r="L30" s="95">
        <f t="shared" si="5"/>
        <v>0</v>
      </c>
      <c r="M30" s="95">
        <f t="shared" si="5"/>
        <v>0</v>
      </c>
      <c r="N30" s="95">
        <f t="shared" si="5"/>
        <v>0</v>
      </c>
      <c r="O30" s="95">
        <f t="shared" si="5"/>
        <v>0</v>
      </c>
      <c r="P30" s="95">
        <f t="shared" si="5"/>
        <v>0</v>
      </c>
      <c r="Q30" s="95">
        <f t="shared" si="5"/>
        <v>0</v>
      </c>
      <c r="R30" s="95">
        <f t="shared" si="5"/>
        <v>0</v>
      </c>
    </row>
    <row r="31" spans="1:18" x14ac:dyDescent="0.25">
      <c r="A31" s="12"/>
      <c r="B31" s="12"/>
      <c r="C31" s="12"/>
      <c r="D31" s="53"/>
      <c r="E31" s="53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</row>
    <row r="32" spans="1:18" x14ac:dyDescent="0.25">
      <c r="A32" s="36"/>
      <c r="B32" s="36"/>
      <c r="C32" s="36"/>
      <c r="D32" s="180" t="s">
        <v>295</v>
      </c>
      <c r="E32" s="3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 x14ac:dyDescent="0.25">
      <c r="A33" s="40" t="s">
        <v>175</v>
      </c>
      <c r="B33" s="40" t="str">
        <f>D32</f>
        <v>LITIGATED</v>
      </c>
      <c r="C33" s="40" t="s">
        <v>27</v>
      </c>
      <c r="D33" s="53" t="s">
        <v>254</v>
      </c>
      <c r="E33" s="53"/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"/>
      <c r="L33" s="251">
        <v>0</v>
      </c>
      <c r="M33" s="25"/>
      <c r="N33" s="25"/>
      <c r="O33" s="25"/>
      <c r="P33" s="25"/>
      <c r="Q33" s="25"/>
      <c r="R33" s="25"/>
    </row>
    <row r="34" spans="1:18" x14ac:dyDescent="0.25">
      <c r="A34" s="12" t="str">
        <f t="shared" ref="A34:B36" si="6">A33</f>
        <v>RDPD BY NUMBER</v>
      </c>
      <c r="B34" s="36" t="str">
        <f t="shared" si="6"/>
        <v>LITIGATED</v>
      </c>
      <c r="C34" s="12" t="s">
        <v>27</v>
      </c>
      <c r="D34" s="53" t="s">
        <v>457</v>
      </c>
      <c r="E34" s="53"/>
      <c r="F34" s="251">
        <v>0</v>
      </c>
      <c r="G34" s="251">
        <v>0</v>
      </c>
      <c r="H34" s="251">
        <v>0</v>
      </c>
      <c r="I34" s="251">
        <v>0</v>
      </c>
      <c r="J34" s="251">
        <v>0</v>
      </c>
      <c r="K34" s="25"/>
      <c r="L34" s="251">
        <v>0</v>
      </c>
      <c r="M34" s="25"/>
      <c r="N34" s="25"/>
      <c r="O34" s="25"/>
      <c r="P34" s="25"/>
      <c r="Q34" s="25"/>
      <c r="R34" s="25"/>
    </row>
    <row r="35" spans="1:18" x14ac:dyDescent="0.25">
      <c r="A35" s="12" t="str">
        <f t="shared" si="6"/>
        <v>RDPD BY NUMBER</v>
      </c>
      <c r="B35" s="36" t="str">
        <f t="shared" si="6"/>
        <v>LITIGATED</v>
      </c>
      <c r="C35" s="12" t="s">
        <v>27</v>
      </c>
      <c r="D35" s="53" t="s">
        <v>458</v>
      </c>
      <c r="E35" s="53"/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"/>
      <c r="L35" s="251">
        <v>0</v>
      </c>
      <c r="M35" s="25"/>
      <c r="N35" s="25"/>
      <c r="O35" s="25"/>
      <c r="P35" s="25"/>
      <c r="Q35" s="25"/>
      <c r="R35" s="25"/>
    </row>
    <row r="36" spans="1:18" x14ac:dyDescent="0.25">
      <c r="A36" s="12" t="str">
        <f t="shared" si="6"/>
        <v>RDPD BY NUMBER</v>
      </c>
      <c r="B36" s="36" t="str">
        <f t="shared" si="6"/>
        <v>LITIGATED</v>
      </c>
      <c r="C36" s="12" t="s">
        <v>27</v>
      </c>
      <c r="D36" s="53" t="s">
        <v>250</v>
      </c>
      <c r="E36" s="53"/>
      <c r="F36" s="251">
        <v>0</v>
      </c>
      <c r="G36" s="251">
        <v>0</v>
      </c>
      <c r="H36" s="251">
        <v>0</v>
      </c>
      <c r="I36" s="251">
        <v>0</v>
      </c>
      <c r="J36" s="251">
        <v>0</v>
      </c>
      <c r="K36" s="25"/>
      <c r="L36" s="251">
        <v>0</v>
      </c>
      <c r="M36" s="25"/>
      <c r="N36" s="25"/>
      <c r="O36" s="25"/>
      <c r="P36" s="25"/>
      <c r="Q36" s="25"/>
      <c r="R36" s="25"/>
    </row>
    <row r="37" spans="1:18" x14ac:dyDescent="0.25">
      <c r="A37" s="12" t="str">
        <f t="shared" ref="A37:B40" si="7">A36</f>
        <v>RDPD BY NUMBER</v>
      </c>
      <c r="B37" s="36" t="str">
        <f t="shared" si="7"/>
        <v>LITIGATED</v>
      </c>
      <c r="C37" s="12" t="s">
        <v>27</v>
      </c>
      <c r="D37" s="53" t="s">
        <v>251</v>
      </c>
      <c r="E37" s="53"/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"/>
      <c r="L37" s="251">
        <v>0</v>
      </c>
      <c r="M37" s="25"/>
      <c r="N37" s="25"/>
      <c r="O37" s="25"/>
      <c r="P37" s="25"/>
      <c r="Q37" s="25"/>
      <c r="R37" s="25"/>
    </row>
    <row r="38" spans="1:18" x14ac:dyDescent="0.25">
      <c r="A38" s="12" t="str">
        <f t="shared" si="7"/>
        <v>RDPD BY NUMBER</v>
      </c>
      <c r="B38" s="36" t="str">
        <f t="shared" si="7"/>
        <v>LITIGATED</v>
      </c>
      <c r="C38" s="12" t="s">
        <v>27</v>
      </c>
      <c r="D38" s="53" t="s">
        <v>252</v>
      </c>
      <c r="E38" s="53"/>
      <c r="F38" s="251">
        <v>0</v>
      </c>
      <c r="G38" s="251">
        <v>0</v>
      </c>
      <c r="H38" s="251">
        <v>0</v>
      </c>
      <c r="I38" s="251">
        <v>0</v>
      </c>
      <c r="J38" s="251">
        <v>0</v>
      </c>
      <c r="K38" s="25"/>
      <c r="L38" s="251">
        <v>0</v>
      </c>
      <c r="M38" s="25"/>
      <c r="N38" s="25"/>
      <c r="O38" s="25"/>
      <c r="P38" s="25"/>
      <c r="Q38" s="25"/>
      <c r="R38" s="25"/>
    </row>
    <row r="39" spans="1:18" x14ac:dyDescent="0.25">
      <c r="A39" s="12" t="str">
        <f t="shared" si="7"/>
        <v>RDPD BY NUMBER</v>
      </c>
      <c r="B39" s="36" t="str">
        <f t="shared" si="7"/>
        <v>LITIGATED</v>
      </c>
      <c r="C39" s="12" t="s">
        <v>27</v>
      </c>
      <c r="D39" s="53" t="s">
        <v>253</v>
      </c>
      <c r="E39" s="53"/>
      <c r="F39" s="251">
        <v>0</v>
      </c>
      <c r="G39" s="251">
        <v>0</v>
      </c>
      <c r="H39" s="251">
        <v>0</v>
      </c>
      <c r="I39" s="251">
        <v>0</v>
      </c>
      <c r="J39" s="251">
        <v>0</v>
      </c>
      <c r="K39" s="25"/>
      <c r="L39" s="251">
        <v>0</v>
      </c>
      <c r="M39" s="25"/>
      <c r="N39" s="25"/>
      <c r="O39" s="25"/>
      <c r="P39" s="25"/>
      <c r="Q39" s="25"/>
      <c r="R39" s="25"/>
    </row>
    <row r="40" spans="1:18" x14ac:dyDescent="0.25">
      <c r="A40" s="12" t="str">
        <f t="shared" si="7"/>
        <v>RDPD BY NUMBER</v>
      </c>
      <c r="B40" s="36" t="str">
        <f t="shared" si="7"/>
        <v>LITIGATED</v>
      </c>
      <c r="C40" s="12" t="s">
        <v>27</v>
      </c>
      <c r="D40" s="53" t="s">
        <v>95</v>
      </c>
      <c r="E40" s="53"/>
      <c r="F40" s="95">
        <f t="shared" ref="F40:R40" si="8">SUM(F33:F39)</f>
        <v>0</v>
      </c>
      <c r="G40" s="95">
        <f t="shared" si="8"/>
        <v>0</v>
      </c>
      <c r="H40" s="95">
        <f t="shared" si="8"/>
        <v>0</v>
      </c>
      <c r="I40" s="95">
        <f t="shared" si="8"/>
        <v>0</v>
      </c>
      <c r="J40" s="95">
        <f t="shared" si="8"/>
        <v>0</v>
      </c>
      <c r="K40" s="95">
        <f t="shared" si="8"/>
        <v>0</v>
      </c>
      <c r="L40" s="95">
        <f t="shared" si="8"/>
        <v>0</v>
      </c>
      <c r="M40" s="95">
        <f t="shared" si="8"/>
        <v>0</v>
      </c>
      <c r="N40" s="95">
        <f t="shared" si="8"/>
        <v>0</v>
      </c>
      <c r="O40" s="95">
        <f t="shared" si="8"/>
        <v>0</v>
      </c>
      <c r="P40" s="95">
        <f t="shared" si="8"/>
        <v>0</v>
      </c>
      <c r="Q40" s="95">
        <f t="shared" si="8"/>
        <v>0</v>
      </c>
      <c r="R40" s="95">
        <f t="shared" si="8"/>
        <v>0</v>
      </c>
    </row>
    <row r="41" spans="1:18" x14ac:dyDescent="0.25">
      <c r="D41" s="53"/>
      <c r="E41" s="5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</row>
    <row r="42" spans="1:18" x14ac:dyDescent="0.25">
      <c r="D42" s="48" t="s">
        <v>153</v>
      </c>
      <c r="E42" s="114"/>
      <c r="F42" s="51" t="s">
        <v>76</v>
      </c>
      <c r="G42" s="51" t="s">
        <v>76</v>
      </c>
      <c r="H42" s="51" t="s">
        <v>76</v>
      </c>
      <c r="I42" s="51" t="s">
        <v>76</v>
      </c>
      <c r="J42" s="51" t="s">
        <v>76</v>
      </c>
      <c r="K42" s="51" t="s">
        <v>76</v>
      </c>
      <c r="L42" s="128" t="s">
        <v>75</v>
      </c>
      <c r="M42" s="51" t="s">
        <v>76</v>
      </c>
      <c r="N42" s="51" t="s">
        <v>76</v>
      </c>
      <c r="O42" s="51" t="s">
        <v>76</v>
      </c>
      <c r="P42" s="51" t="s">
        <v>76</v>
      </c>
      <c r="Q42" s="51" t="s">
        <v>76</v>
      </c>
      <c r="R42" s="51" t="s">
        <v>76</v>
      </c>
    </row>
    <row r="43" spans="1:18" x14ac:dyDescent="0.25">
      <c r="A43" s="36"/>
      <c r="B43" s="36"/>
      <c r="C43" s="36"/>
      <c r="D43" s="178" t="s">
        <v>293</v>
      </c>
      <c r="E43" s="103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</row>
    <row r="44" spans="1:18" x14ac:dyDescent="0.25">
      <c r="A44" s="40" t="s">
        <v>176</v>
      </c>
      <c r="B44" s="40" t="str">
        <f>D43</f>
        <v>INTERNAL</v>
      </c>
      <c r="C44" s="40" t="s">
        <v>27</v>
      </c>
      <c r="D44" s="53" t="s">
        <v>254</v>
      </c>
      <c r="E44" s="53"/>
      <c r="F44" s="251">
        <v>0</v>
      </c>
      <c r="G44" s="251">
        <v>0</v>
      </c>
      <c r="H44" s="251">
        <v>0</v>
      </c>
      <c r="I44" s="251">
        <v>0</v>
      </c>
      <c r="J44" s="251">
        <v>0</v>
      </c>
      <c r="K44" s="25"/>
      <c r="L44" s="251">
        <v>0</v>
      </c>
      <c r="M44" s="25"/>
      <c r="N44" s="25"/>
      <c r="O44" s="25"/>
      <c r="P44" s="25"/>
      <c r="Q44" s="25"/>
      <c r="R44" s="25"/>
    </row>
    <row r="45" spans="1:18" x14ac:dyDescent="0.25">
      <c r="A45" s="12" t="str">
        <f t="shared" ref="A45:B51" si="9">A44</f>
        <v>RDPD BY SUM INSURED</v>
      </c>
      <c r="B45" s="36" t="str">
        <f t="shared" si="9"/>
        <v>INTERNAL</v>
      </c>
      <c r="C45" s="12" t="s">
        <v>27</v>
      </c>
      <c r="D45" s="53" t="s">
        <v>457</v>
      </c>
      <c r="E45" s="53"/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"/>
      <c r="L45" s="251">
        <v>0</v>
      </c>
      <c r="M45" s="25"/>
      <c r="N45" s="25"/>
      <c r="O45" s="25"/>
      <c r="P45" s="25"/>
      <c r="Q45" s="25"/>
      <c r="R45" s="25"/>
    </row>
    <row r="46" spans="1:18" x14ac:dyDescent="0.25">
      <c r="A46" s="12" t="str">
        <f t="shared" si="9"/>
        <v>RDPD BY SUM INSURED</v>
      </c>
      <c r="B46" s="36" t="str">
        <f t="shared" si="9"/>
        <v>INTERNAL</v>
      </c>
      <c r="C46" s="12" t="s">
        <v>27</v>
      </c>
      <c r="D46" s="53" t="s">
        <v>458</v>
      </c>
      <c r="E46" s="53"/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"/>
      <c r="L46" s="251">
        <v>0</v>
      </c>
      <c r="M46" s="25"/>
      <c r="N46" s="25"/>
      <c r="O46" s="25"/>
      <c r="P46" s="25"/>
      <c r="Q46" s="25"/>
      <c r="R46" s="25"/>
    </row>
    <row r="47" spans="1:18" x14ac:dyDescent="0.25">
      <c r="A47" s="12" t="str">
        <f t="shared" si="9"/>
        <v>RDPD BY SUM INSURED</v>
      </c>
      <c r="B47" s="36" t="str">
        <f t="shared" si="9"/>
        <v>INTERNAL</v>
      </c>
      <c r="C47" s="12" t="s">
        <v>27</v>
      </c>
      <c r="D47" s="53" t="s">
        <v>250</v>
      </c>
      <c r="E47" s="53"/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"/>
      <c r="L47" s="251">
        <v>0</v>
      </c>
      <c r="M47" s="25"/>
      <c r="N47" s="25"/>
      <c r="O47" s="25"/>
      <c r="P47" s="25"/>
      <c r="Q47" s="25"/>
      <c r="R47" s="25"/>
    </row>
    <row r="48" spans="1:18" x14ac:dyDescent="0.25">
      <c r="A48" s="12" t="str">
        <f t="shared" si="9"/>
        <v>RDPD BY SUM INSURED</v>
      </c>
      <c r="B48" s="12" t="str">
        <f t="shared" si="9"/>
        <v>INTERNAL</v>
      </c>
      <c r="C48" s="12" t="s">
        <v>27</v>
      </c>
      <c r="D48" s="53" t="s">
        <v>251</v>
      </c>
      <c r="E48" s="53"/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"/>
      <c r="L48" s="251">
        <v>0</v>
      </c>
      <c r="M48" s="25"/>
      <c r="N48" s="25"/>
      <c r="O48" s="25"/>
      <c r="P48" s="25"/>
      <c r="Q48" s="25"/>
      <c r="R48" s="25"/>
    </row>
    <row r="49" spans="1:18" x14ac:dyDescent="0.25">
      <c r="A49" s="12" t="str">
        <f t="shared" si="9"/>
        <v>RDPD BY SUM INSURED</v>
      </c>
      <c r="B49" s="12" t="str">
        <f t="shared" si="9"/>
        <v>INTERNAL</v>
      </c>
      <c r="C49" s="12" t="s">
        <v>27</v>
      </c>
      <c r="D49" s="53" t="s">
        <v>252</v>
      </c>
      <c r="E49" s="53"/>
      <c r="F49" s="251">
        <v>0</v>
      </c>
      <c r="G49" s="251">
        <v>0</v>
      </c>
      <c r="H49" s="251">
        <v>0</v>
      </c>
      <c r="I49" s="251">
        <v>0</v>
      </c>
      <c r="J49" s="251">
        <v>0</v>
      </c>
      <c r="K49" s="25"/>
      <c r="L49" s="251">
        <v>0</v>
      </c>
      <c r="M49" s="25"/>
      <c r="N49" s="25"/>
      <c r="O49" s="25"/>
      <c r="P49" s="25"/>
      <c r="Q49" s="25"/>
      <c r="R49" s="25"/>
    </row>
    <row r="50" spans="1:18" x14ac:dyDescent="0.25">
      <c r="A50" s="12" t="str">
        <f t="shared" si="9"/>
        <v>RDPD BY SUM INSURED</v>
      </c>
      <c r="B50" s="12" t="str">
        <f t="shared" si="9"/>
        <v>INTERNAL</v>
      </c>
      <c r="C50" s="12" t="s">
        <v>27</v>
      </c>
      <c r="D50" s="53" t="s">
        <v>253</v>
      </c>
      <c r="E50" s="53"/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"/>
      <c r="L50" s="251">
        <v>0</v>
      </c>
      <c r="M50" s="25"/>
      <c r="N50" s="25"/>
      <c r="O50" s="25"/>
      <c r="P50" s="25"/>
      <c r="Q50" s="25"/>
      <c r="R50" s="25"/>
    </row>
    <row r="51" spans="1:18" x14ac:dyDescent="0.25">
      <c r="A51" s="12" t="str">
        <f t="shared" si="9"/>
        <v>RDPD BY SUM INSURED</v>
      </c>
      <c r="B51" s="12" t="str">
        <f t="shared" si="9"/>
        <v>INTERNAL</v>
      </c>
      <c r="C51" s="12" t="s">
        <v>27</v>
      </c>
      <c r="D51" s="53" t="s">
        <v>95</v>
      </c>
      <c r="E51" s="53"/>
      <c r="F51" s="95">
        <f t="shared" ref="F51:R51" si="10">SUM(F44:F50)</f>
        <v>0</v>
      </c>
      <c r="G51" s="95">
        <f t="shared" si="10"/>
        <v>0</v>
      </c>
      <c r="H51" s="95">
        <f t="shared" si="10"/>
        <v>0</v>
      </c>
      <c r="I51" s="95">
        <f t="shared" si="10"/>
        <v>0</v>
      </c>
      <c r="J51" s="95">
        <f t="shared" si="10"/>
        <v>0</v>
      </c>
      <c r="K51" s="95">
        <f t="shared" si="10"/>
        <v>0</v>
      </c>
      <c r="L51" s="95">
        <f t="shared" si="10"/>
        <v>0</v>
      </c>
      <c r="M51" s="95">
        <f t="shared" si="10"/>
        <v>0</v>
      </c>
      <c r="N51" s="95">
        <f t="shared" si="10"/>
        <v>0</v>
      </c>
      <c r="O51" s="95">
        <f t="shared" si="10"/>
        <v>0</v>
      </c>
      <c r="P51" s="95">
        <f t="shared" si="10"/>
        <v>0</v>
      </c>
      <c r="Q51" s="95">
        <f t="shared" si="10"/>
        <v>0</v>
      </c>
      <c r="R51" s="95">
        <f t="shared" si="10"/>
        <v>0</v>
      </c>
    </row>
    <row r="52" spans="1:18" x14ac:dyDescent="0.25">
      <c r="A52" s="12"/>
      <c r="B52" s="12"/>
      <c r="C52" s="12"/>
      <c r="D52" s="53"/>
      <c r="E52" s="53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</row>
    <row r="53" spans="1:18" x14ac:dyDescent="0.25">
      <c r="A53" s="36"/>
      <c r="B53" s="36"/>
      <c r="C53" s="36"/>
      <c r="D53" s="179" t="s">
        <v>294</v>
      </c>
      <c r="E53" s="3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</row>
    <row r="54" spans="1:18" x14ac:dyDescent="0.25">
      <c r="A54" s="40" t="str">
        <f>A44</f>
        <v>RDPD BY SUM INSURED</v>
      </c>
      <c r="B54" s="40" t="str">
        <f>D53</f>
        <v>EXTERNAL</v>
      </c>
      <c r="C54" s="40" t="s">
        <v>27</v>
      </c>
      <c r="D54" s="53" t="s">
        <v>254</v>
      </c>
      <c r="E54" s="53"/>
      <c r="F54" s="251">
        <v>0</v>
      </c>
      <c r="G54" s="251">
        <v>0</v>
      </c>
      <c r="H54" s="251">
        <v>0</v>
      </c>
      <c r="I54" s="251">
        <v>0</v>
      </c>
      <c r="J54" s="251">
        <v>0</v>
      </c>
      <c r="K54" s="25"/>
      <c r="L54" s="251">
        <v>0</v>
      </c>
      <c r="M54" s="25"/>
      <c r="N54" s="25"/>
      <c r="O54" s="25"/>
      <c r="P54" s="25"/>
      <c r="Q54" s="25"/>
      <c r="R54" s="25"/>
    </row>
    <row r="55" spans="1:18" x14ac:dyDescent="0.25">
      <c r="A55" s="12" t="str">
        <f t="shared" ref="A55:B61" si="11">A54</f>
        <v>RDPD BY SUM INSURED</v>
      </c>
      <c r="B55" s="36" t="str">
        <f t="shared" si="11"/>
        <v>EXTERNAL</v>
      </c>
      <c r="C55" s="12" t="s">
        <v>27</v>
      </c>
      <c r="D55" s="53" t="s">
        <v>457</v>
      </c>
      <c r="E55" s="53"/>
      <c r="F55" s="251">
        <v>0</v>
      </c>
      <c r="G55" s="251">
        <v>0</v>
      </c>
      <c r="H55" s="251">
        <v>0</v>
      </c>
      <c r="I55" s="251">
        <v>0</v>
      </c>
      <c r="J55" s="251">
        <v>0</v>
      </c>
      <c r="K55" s="25"/>
      <c r="L55" s="251">
        <v>0</v>
      </c>
      <c r="M55" s="25"/>
      <c r="N55" s="25"/>
      <c r="O55" s="25"/>
      <c r="P55" s="25"/>
      <c r="Q55" s="25"/>
      <c r="R55" s="25"/>
    </row>
    <row r="56" spans="1:18" x14ac:dyDescent="0.25">
      <c r="A56" s="12" t="str">
        <f t="shared" si="11"/>
        <v>RDPD BY SUM INSURED</v>
      </c>
      <c r="B56" s="36" t="str">
        <f t="shared" si="11"/>
        <v>EXTERNAL</v>
      </c>
      <c r="C56" s="12" t="s">
        <v>27</v>
      </c>
      <c r="D56" s="53" t="s">
        <v>458</v>
      </c>
      <c r="E56" s="53"/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"/>
      <c r="L56" s="251">
        <v>0</v>
      </c>
      <c r="M56" s="25"/>
      <c r="N56" s="25"/>
      <c r="O56" s="25"/>
      <c r="P56" s="25"/>
      <c r="Q56" s="25"/>
      <c r="R56" s="25"/>
    </row>
    <row r="57" spans="1:18" x14ac:dyDescent="0.25">
      <c r="A57" s="12" t="str">
        <f t="shared" si="11"/>
        <v>RDPD BY SUM INSURED</v>
      </c>
      <c r="B57" s="36" t="str">
        <f t="shared" si="11"/>
        <v>EXTERNAL</v>
      </c>
      <c r="C57" s="12" t="s">
        <v>27</v>
      </c>
      <c r="D57" s="53" t="s">
        <v>250</v>
      </c>
      <c r="E57" s="53"/>
      <c r="F57" s="251">
        <v>0</v>
      </c>
      <c r="G57" s="251">
        <v>0</v>
      </c>
      <c r="H57" s="251">
        <v>0</v>
      </c>
      <c r="I57" s="251">
        <v>0</v>
      </c>
      <c r="J57" s="251">
        <v>0</v>
      </c>
      <c r="K57" s="25"/>
      <c r="L57" s="251">
        <v>0</v>
      </c>
      <c r="M57" s="25"/>
      <c r="N57" s="25"/>
      <c r="O57" s="25"/>
      <c r="P57" s="25"/>
      <c r="Q57" s="25"/>
      <c r="R57" s="25"/>
    </row>
    <row r="58" spans="1:18" x14ac:dyDescent="0.25">
      <c r="A58" s="12" t="str">
        <f t="shared" si="11"/>
        <v>RDPD BY SUM INSURED</v>
      </c>
      <c r="B58" s="12" t="str">
        <f t="shared" si="11"/>
        <v>EXTERNAL</v>
      </c>
      <c r="C58" s="12" t="s">
        <v>27</v>
      </c>
      <c r="D58" s="53" t="s">
        <v>251</v>
      </c>
      <c r="E58" s="53"/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"/>
      <c r="L58" s="251">
        <v>0</v>
      </c>
      <c r="M58" s="25"/>
      <c r="N58" s="25"/>
      <c r="O58" s="25"/>
      <c r="P58" s="25"/>
      <c r="Q58" s="25"/>
      <c r="R58" s="25"/>
    </row>
    <row r="59" spans="1:18" x14ac:dyDescent="0.25">
      <c r="A59" s="12" t="str">
        <f t="shared" si="11"/>
        <v>RDPD BY SUM INSURED</v>
      </c>
      <c r="B59" s="12" t="str">
        <f t="shared" si="11"/>
        <v>EXTERNAL</v>
      </c>
      <c r="C59" s="12" t="s">
        <v>27</v>
      </c>
      <c r="D59" s="53" t="s">
        <v>252</v>
      </c>
      <c r="E59" s="53"/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"/>
      <c r="L59" s="251">
        <v>0</v>
      </c>
      <c r="M59" s="25"/>
      <c r="N59" s="25"/>
      <c r="O59" s="25"/>
      <c r="P59" s="25"/>
      <c r="Q59" s="25"/>
      <c r="R59" s="25"/>
    </row>
    <row r="60" spans="1:18" x14ac:dyDescent="0.25">
      <c r="A60" s="12" t="str">
        <f t="shared" si="11"/>
        <v>RDPD BY SUM INSURED</v>
      </c>
      <c r="B60" s="12" t="str">
        <f t="shared" si="11"/>
        <v>EXTERNAL</v>
      </c>
      <c r="C60" s="12" t="s">
        <v>27</v>
      </c>
      <c r="D60" s="53" t="s">
        <v>253</v>
      </c>
      <c r="E60" s="53"/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"/>
      <c r="L60" s="251">
        <v>0</v>
      </c>
      <c r="M60" s="25"/>
      <c r="N60" s="25"/>
      <c r="O60" s="25"/>
      <c r="P60" s="25"/>
      <c r="Q60" s="25"/>
      <c r="R60" s="25"/>
    </row>
    <row r="61" spans="1:18" x14ac:dyDescent="0.25">
      <c r="A61" s="12" t="str">
        <f t="shared" si="11"/>
        <v>RDPD BY SUM INSURED</v>
      </c>
      <c r="B61" s="12" t="str">
        <f t="shared" si="11"/>
        <v>EXTERNAL</v>
      </c>
      <c r="C61" s="12" t="s">
        <v>27</v>
      </c>
      <c r="D61" s="53" t="s">
        <v>95</v>
      </c>
      <c r="E61" s="53"/>
      <c r="F61" s="95">
        <f t="shared" ref="F61:R61" si="12">SUM(F54:F60)</f>
        <v>0</v>
      </c>
      <c r="G61" s="95">
        <f t="shared" si="12"/>
        <v>0</v>
      </c>
      <c r="H61" s="95">
        <f t="shared" si="12"/>
        <v>0</v>
      </c>
      <c r="I61" s="95">
        <f t="shared" si="12"/>
        <v>0</v>
      </c>
      <c r="J61" s="95">
        <f t="shared" si="12"/>
        <v>0</v>
      </c>
      <c r="K61" s="95">
        <f t="shared" si="12"/>
        <v>0</v>
      </c>
      <c r="L61" s="95">
        <f t="shared" si="12"/>
        <v>0</v>
      </c>
      <c r="M61" s="95">
        <f t="shared" si="12"/>
        <v>0</v>
      </c>
      <c r="N61" s="95">
        <f t="shared" si="12"/>
        <v>0</v>
      </c>
      <c r="O61" s="95">
        <f t="shared" si="12"/>
        <v>0</v>
      </c>
      <c r="P61" s="95">
        <f t="shared" si="12"/>
        <v>0</v>
      </c>
      <c r="Q61" s="95">
        <f t="shared" si="12"/>
        <v>0</v>
      </c>
      <c r="R61" s="95">
        <f t="shared" si="12"/>
        <v>0</v>
      </c>
    </row>
    <row r="62" spans="1:18" x14ac:dyDescent="0.25">
      <c r="A62" s="12"/>
      <c r="B62" s="12"/>
      <c r="C62" s="12"/>
      <c r="D62" s="53"/>
      <c r="E62" s="53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</row>
    <row r="63" spans="1:18" x14ac:dyDescent="0.25">
      <c r="A63" s="36"/>
      <c r="B63" s="36"/>
      <c r="C63" s="36"/>
      <c r="D63" s="180" t="s">
        <v>295</v>
      </c>
      <c r="E63" s="37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</row>
    <row r="64" spans="1:18" x14ac:dyDescent="0.25">
      <c r="A64" s="40" t="str">
        <f>A44</f>
        <v>RDPD BY SUM INSURED</v>
      </c>
      <c r="B64" s="40" t="str">
        <f>D63</f>
        <v>LITIGATED</v>
      </c>
      <c r="C64" s="40" t="s">
        <v>27</v>
      </c>
      <c r="D64" s="53" t="s">
        <v>254</v>
      </c>
      <c r="E64" s="53"/>
      <c r="F64" s="251">
        <v>0</v>
      </c>
      <c r="G64" s="251">
        <v>0</v>
      </c>
      <c r="H64" s="251">
        <v>0</v>
      </c>
      <c r="I64" s="251">
        <v>0</v>
      </c>
      <c r="J64" s="251">
        <v>0</v>
      </c>
      <c r="K64" s="25"/>
      <c r="L64" s="251">
        <v>0</v>
      </c>
      <c r="M64" s="25"/>
      <c r="N64" s="25"/>
      <c r="O64" s="25"/>
      <c r="P64" s="25"/>
      <c r="Q64" s="25"/>
      <c r="R64" s="25"/>
    </row>
    <row r="65" spans="1:18" x14ac:dyDescent="0.25">
      <c r="A65" s="12" t="str">
        <f t="shared" ref="A65:B68" si="13">A64</f>
        <v>RDPD BY SUM INSURED</v>
      </c>
      <c r="B65" s="36" t="str">
        <f t="shared" si="13"/>
        <v>LITIGATED</v>
      </c>
      <c r="C65" s="12" t="s">
        <v>27</v>
      </c>
      <c r="D65" s="53" t="s">
        <v>457</v>
      </c>
      <c r="E65" s="53"/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"/>
      <c r="L65" s="251">
        <v>0</v>
      </c>
      <c r="M65" s="25"/>
      <c r="N65" s="25"/>
      <c r="O65" s="25"/>
      <c r="P65" s="25"/>
      <c r="Q65" s="25"/>
      <c r="R65" s="25"/>
    </row>
    <row r="66" spans="1:18" x14ac:dyDescent="0.25">
      <c r="A66" s="12" t="str">
        <f t="shared" si="13"/>
        <v>RDPD BY SUM INSURED</v>
      </c>
      <c r="B66" s="36" t="str">
        <f t="shared" si="13"/>
        <v>LITIGATED</v>
      </c>
      <c r="C66" s="12" t="s">
        <v>27</v>
      </c>
      <c r="D66" s="53" t="s">
        <v>458</v>
      </c>
      <c r="E66" s="53"/>
      <c r="F66" s="251">
        <v>0</v>
      </c>
      <c r="G66" s="251">
        <v>0</v>
      </c>
      <c r="H66" s="251">
        <v>0</v>
      </c>
      <c r="I66" s="251">
        <v>0</v>
      </c>
      <c r="J66" s="251">
        <v>0</v>
      </c>
      <c r="K66" s="25"/>
      <c r="L66" s="251">
        <v>0</v>
      </c>
      <c r="M66" s="25"/>
      <c r="N66" s="25"/>
      <c r="O66" s="25"/>
      <c r="P66" s="25"/>
      <c r="Q66" s="25"/>
      <c r="R66" s="25"/>
    </row>
    <row r="67" spans="1:18" x14ac:dyDescent="0.25">
      <c r="A67" s="12" t="str">
        <f t="shared" si="13"/>
        <v>RDPD BY SUM INSURED</v>
      </c>
      <c r="B67" s="36" t="str">
        <f t="shared" si="13"/>
        <v>LITIGATED</v>
      </c>
      <c r="C67" s="12" t="s">
        <v>27</v>
      </c>
      <c r="D67" s="53" t="s">
        <v>250</v>
      </c>
      <c r="E67" s="53"/>
      <c r="F67" s="251">
        <v>0</v>
      </c>
      <c r="G67" s="251">
        <v>0</v>
      </c>
      <c r="H67" s="251">
        <v>0</v>
      </c>
      <c r="I67" s="251">
        <v>0</v>
      </c>
      <c r="J67" s="251">
        <v>0</v>
      </c>
      <c r="K67" s="25"/>
      <c r="L67" s="251">
        <v>0</v>
      </c>
      <c r="M67" s="25"/>
      <c r="N67" s="25"/>
      <c r="O67" s="25"/>
      <c r="P67" s="25"/>
      <c r="Q67" s="25"/>
      <c r="R67" s="25"/>
    </row>
    <row r="68" spans="1:18" x14ac:dyDescent="0.25">
      <c r="A68" s="12" t="str">
        <f t="shared" si="13"/>
        <v>RDPD BY SUM INSURED</v>
      </c>
      <c r="B68" s="12" t="str">
        <f t="shared" si="13"/>
        <v>LITIGATED</v>
      </c>
      <c r="C68" s="12" t="s">
        <v>27</v>
      </c>
      <c r="D68" s="53" t="s">
        <v>251</v>
      </c>
      <c r="E68" s="53"/>
      <c r="F68" s="251">
        <v>0</v>
      </c>
      <c r="G68" s="251">
        <v>0</v>
      </c>
      <c r="H68" s="251">
        <v>0</v>
      </c>
      <c r="I68" s="251">
        <v>0</v>
      </c>
      <c r="J68" s="251">
        <v>0</v>
      </c>
      <c r="K68" s="25"/>
      <c r="L68" s="251">
        <v>0</v>
      </c>
      <c r="M68" s="25"/>
      <c r="N68" s="25"/>
      <c r="O68" s="25"/>
      <c r="P68" s="25"/>
      <c r="Q68" s="25"/>
      <c r="R68" s="25"/>
    </row>
    <row r="69" spans="1:18" x14ac:dyDescent="0.25">
      <c r="A69" s="12" t="str">
        <f t="shared" ref="A69:B71" si="14">A68</f>
        <v>RDPD BY SUM INSURED</v>
      </c>
      <c r="B69" s="12" t="str">
        <f t="shared" si="14"/>
        <v>LITIGATED</v>
      </c>
      <c r="C69" s="12" t="s">
        <v>27</v>
      </c>
      <c r="D69" s="53" t="s">
        <v>252</v>
      </c>
      <c r="E69" s="53"/>
      <c r="F69" s="251">
        <v>0</v>
      </c>
      <c r="G69" s="251">
        <v>0</v>
      </c>
      <c r="H69" s="251">
        <v>0</v>
      </c>
      <c r="I69" s="251">
        <v>0</v>
      </c>
      <c r="J69" s="251">
        <v>0</v>
      </c>
      <c r="K69" s="25"/>
      <c r="L69" s="251">
        <v>0</v>
      </c>
      <c r="M69" s="25"/>
      <c r="N69" s="25"/>
      <c r="O69" s="25"/>
      <c r="P69" s="25"/>
      <c r="Q69" s="25"/>
      <c r="R69" s="25"/>
    </row>
    <row r="70" spans="1:18" x14ac:dyDescent="0.25">
      <c r="A70" s="12" t="str">
        <f t="shared" si="14"/>
        <v>RDPD BY SUM INSURED</v>
      </c>
      <c r="B70" s="12" t="str">
        <f t="shared" si="14"/>
        <v>LITIGATED</v>
      </c>
      <c r="C70" s="12" t="s">
        <v>27</v>
      </c>
      <c r="D70" s="53" t="s">
        <v>253</v>
      </c>
      <c r="E70" s="53"/>
      <c r="F70" s="251">
        <v>0</v>
      </c>
      <c r="G70" s="251">
        <v>0</v>
      </c>
      <c r="H70" s="251">
        <v>0</v>
      </c>
      <c r="I70" s="251">
        <v>0</v>
      </c>
      <c r="J70" s="251">
        <v>0</v>
      </c>
      <c r="K70" s="25"/>
      <c r="L70" s="251">
        <v>0</v>
      </c>
      <c r="M70" s="25"/>
      <c r="N70" s="25"/>
      <c r="O70" s="25"/>
      <c r="P70" s="25"/>
      <c r="Q70" s="25"/>
      <c r="R70" s="25"/>
    </row>
    <row r="71" spans="1:18" x14ac:dyDescent="0.25">
      <c r="A71" s="12" t="str">
        <f t="shared" si="14"/>
        <v>RDPD BY SUM INSURED</v>
      </c>
      <c r="B71" s="12" t="str">
        <f t="shared" si="14"/>
        <v>LITIGATED</v>
      </c>
      <c r="C71" s="12" t="s">
        <v>27</v>
      </c>
      <c r="D71" s="53" t="s">
        <v>95</v>
      </c>
      <c r="E71" s="53"/>
      <c r="F71" s="95">
        <f t="shared" ref="F71:R71" si="15">SUM(F64:F70)</f>
        <v>0</v>
      </c>
      <c r="G71" s="95">
        <f t="shared" si="15"/>
        <v>0</v>
      </c>
      <c r="H71" s="95">
        <f t="shared" si="15"/>
        <v>0</v>
      </c>
      <c r="I71" s="95">
        <f t="shared" si="15"/>
        <v>0</v>
      </c>
      <c r="J71" s="95">
        <f t="shared" si="15"/>
        <v>0</v>
      </c>
      <c r="K71" s="95">
        <f t="shared" si="15"/>
        <v>0</v>
      </c>
      <c r="L71" s="95">
        <f t="shared" si="15"/>
        <v>0</v>
      </c>
      <c r="M71" s="95">
        <f t="shared" si="15"/>
        <v>0</v>
      </c>
      <c r="N71" s="95">
        <f t="shared" si="15"/>
        <v>0</v>
      </c>
      <c r="O71" s="95">
        <f t="shared" si="15"/>
        <v>0</v>
      </c>
      <c r="P71" s="95">
        <f t="shared" si="15"/>
        <v>0</v>
      </c>
      <c r="Q71" s="95">
        <f t="shared" si="15"/>
        <v>0</v>
      </c>
      <c r="R71" s="95">
        <f t="shared" si="15"/>
        <v>0</v>
      </c>
    </row>
    <row r="74" spans="1:18" x14ac:dyDescent="0.25">
      <c r="D74" s="201" t="s">
        <v>521</v>
      </c>
    </row>
    <row r="75" spans="1:18" x14ac:dyDescent="0.25">
      <c r="D75" s="201" t="s">
        <v>471</v>
      </c>
    </row>
    <row r="76" spans="1:18" x14ac:dyDescent="0.25">
      <c r="D76" s="1" t="s">
        <v>254</v>
      </c>
      <c r="F76" s="202" t="e">
        <f>F13/F$20</f>
        <v>#DIV/0!</v>
      </c>
      <c r="G76" s="202" t="e">
        <f t="shared" ref="G76:L76" si="16">G13/G$20</f>
        <v>#DIV/0!</v>
      </c>
      <c r="H76" s="202" t="e">
        <f t="shared" si="16"/>
        <v>#DIV/0!</v>
      </c>
      <c r="I76" s="202" t="e">
        <f t="shared" si="16"/>
        <v>#DIV/0!</v>
      </c>
      <c r="J76" s="202" t="e">
        <f t="shared" si="16"/>
        <v>#DIV/0!</v>
      </c>
      <c r="K76" s="202"/>
      <c r="L76" s="202" t="e">
        <f t="shared" si="16"/>
        <v>#DIV/0!</v>
      </c>
      <c r="M76" s="202"/>
      <c r="N76" s="202"/>
      <c r="O76" s="202"/>
      <c r="P76" s="202"/>
      <c r="Q76" s="202"/>
      <c r="R76" s="202"/>
    </row>
    <row r="77" spans="1:18" x14ac:dyDescent="0.25">
      <c r="D77" s="1" t="s">
        <v>457</v>
      </c>
      <c r="F77" s="202" t="e">
        <f t="shared" ref="F77:L82" si="17">F14/F$20</f>
        <v>#DIV/0!</v>
      </c>
      <c r="G77" s="202" t="e">
        <f t="shared" si="17"/>
        <v>#DIV/0!</v>
      </c>
      <c r="H77" s="202" t="e">
        <f t="shared" si="17"/>
        <v>#DIV/0!</v>
      </c>
      <c r="I77" s="202" t="e">
        <f t="shared" si="17"/>
        <v>#DIV/0!</v>
      </c>
      <c r="J77" s="202" t="e">
        <f t="shared" si="17"/>
        <v>#DIV/0!</v>
      </c>
      <c r="K77" s="202"/>
      <c r="L77" s="202" t="e">
        <f t="shared" si="17"/>
        <v>#DIV/0!</v>
      </c>
      <c r="M77" s="202"/>
      <c r="N77" s="202"/>
      <c r="O77" s="202"/>
      <c r="P77" s="202"/>
      <c r="Q77" s="202"/>
      <c r="R77" s="202"/>
    </row>
    <row r="78" spans="1:18" x14ac:dyDescent="0.25">
      <c r="D78" s="1" t="s">
        <v>458</v>
      </c>
      <c r="F78" s="202" t="e">
        <f t="shared" si="17"/>
        <v>#DIV/0!</v>
      </c>
      <c r="G78" s="202" t="e">
        <f t="shared" si="17"/>
        <v>#DIV/0!</v>
      </c>
      <c r="H78" s="202" t="e">
        <f t="shared" si="17"/>
        <v>#DIV/0!</v>
      </c>
      <c r="I78" s="202" t="e">
        <f t="shared" si="17"/>
        <v>#DIV/0!</v>
      </c>
      <c r="J78" s="202" t="e">
        <f t="shared" si="17"/>
        <v>#DIV/0!</v>
      </c>
      <c r="K78" s="202"/>
      <c r="L78" s="202" t="e">
        <f t="shared" si="17"/>
        <v>#DIV/0!</v>
      </c>
      <c r="M78" s="202"/>
      <c r="N78" s="202"/>
      <c r="O78" s="202"/>
      <c r="P78" s="202"/>
      <c r="Q78" s="202"/>
      <c r="R78" s="202"/>
    </row>
    <row r="79" spans="1:18" x14ac:dyDescent="0.25">
      <c r="D79" s="1" t="s">
        <v>250</v>
      </c>
      <c r="F79" s="202" t="e">
        <f t="shared" si="17"/>
        <v>#DIV/0!</v>
      </c>
      <c r="G79" s="202" t="e">
        <f t="shared" si="17"/>
        <v>#DIV/0!</v>
      </c>
      <c r="H79" s="202" t="e">
        <f t="shared" si="17"/>
        <v>#DIV/0!</v>
      </c>
      <c r="I79" s="202" t="e">
        <f t="shared" si="17"/>
        <v>#DIV/0!</v>
      </c>
      <c r="J79" s="202" t="e">
        <f t="shared" si="17"/>
        <v>#DIV/0!</v>
      </c>
      <c r="K79" s="202"/>
      <c r="L79" s="202" t="e">
        <f t="shared" si="17"/>
        <v>#DIV/0!</v>
      </c>
      <c r="M79" s="202"/>
      <c r="N79" s="202"/>
      <c r="O79" s="202"/>
      <c r="P79" s="202"/>
      <c r="Q79" s="202"/>
      <c r="R79" s="202"/>
    </row>
    <row r="80" spans="1:18" x14ac:dyDescent="0.25">
      <c r="D80" s="1" t="s">
        <v>251</v>
      </c>
      <c r="F80" s="202" t="e">
        <f t="shared" si="17"/>
        <v>#DIV/0!</v>
      </c>
      <c r="G80" s="202" t="e">
        <f t="shared" si="17"/>
        <v>#DIV/0!</v>
      </c>
      <c r="H80" s="202" t="e">
        <f t="shared" si="17"/>
        <v>#DIV/0!</v>
      </c>
      <c r="I80" s="202" t="e">
        <f t="shared" si="17"/>
        <v>#DIV/0!</v>
      </c>
      <c r="J80" s="202" t="e">
        <f t="shared" si="17"/>
        <v>#DIV/0!</v>
      </c>
      <c r="K80" s="202"/>
      <c r="L80" s="202" t="e">
        <f t="shared" si="17"/>
        <v>#DIV/0!</v>
      </c>
      <c r="M80" s="202"/>
      <c r="N80" s="202"/>
      <c r="O80" s="202"/>
      <c r="P80" s="202"/>
      <c r="Q80" s="202"/>
      <c r="R80" s="202"/>
    </row>
    <row r="81" spans="4:18" x14ac:dyDescent="0.25">
      <c r="D81" s="1" t="s">
        <v>252</v>
      </c>
      <c r="F81" s="202" t="e">
        <f t="shared" si="17"/>
        <v>#DIV/0!</v>
      </c>
      <c r="G81" s="202" t="e">
        <f t="shared" si="17"/>
        <v>#DIV/0!</v>
      </c>
      <c r="H81" s="202" t="e">
        <f t="shared" si="17"/>
        <v>#DIV/0!</v>
      </c>
      <c r="I81" s="202" t="e">
        <f t="shared" si="17"/>
        <v>#DIV/0!</v>
      </c>
      <c r="J81" s="202" t="e">
        <f t="shared" si="17"/>
        <v>#DIV/0!</v>
      </c>
      <c r="K81" s="202"/>
      <c r="L81" s="202" t="e">
        <f t="shared" si="17"/>
        <v>#DIV/0!</v>
      </c>
      <c r="M81" s="202"/>
      <c r="N81" s="202"/>
      <c r="O81" s="202"/>
      <c r="P81" s="202"/>
      <c r="Q81" s="202"/>
      <c r="R81" s="202"/>
    </row>
    <row r="82" spans="4:18" x14ac:dyDescent="0.25">
      <c r="D82" s="1" t="s">
        <v>253</v>
      </c>
      <c r="F82" s="202" t="e">
        <f t="shared" si="17"/>
        <v>#DIV/0!</v>
      </c>
      <c r="G82" s="202" t="e">
        <f t="shared" si="17"/>
        <v>#DIV/0!</v>
      </c>
      <c r="H82" s="202" t="e">
        <f t="shared" si="17"/>
        <v>#DIV/0!</v>
      </c>
      <c r="I82" s="202" t="e">
        <f t="shared" si="17"/>
        <v>#DIV/0!</v>
      </c>
      <c r="J82" s="202" t="e">
        <f t="shared" si="17"/>
        <v>#DIV/0!</v>
      </c>
      <c r="K82" s="202"/>
      <c r="L82" s="202" t="e">
        <f t="shared" si="17"/>
        <v>#DIV/0!</v>
      </c>
      <c r="M82" s="202"/>
      <c r="N82" s="202"/>
      <c r="O82" s="202"/>
      <c r="P82" s="202"/>
      <c r="Q82" s="202"/>
      <c r="R82" s="202"/>
    </row>
    <row r="84" spans="4:18" x14ac:dyDescent="0.25">
      <c r="D84" s="201" t="s">
        <v>472</v>
      </c>
    </row>
    <row r="85" spans="4:18" x14ac:dyDescent="0.25">
      <c r="D85" s="1" t="s">
        <v>254</v>
      </c>
      <c r="F85" s="202" t="e">
        <f>F23/F$30</f>
        <v>#DIV/0!</v>
      </c>
      <c r="G85" s="202" t="e">
        <f t="shared" ref="G85:L85" si="18">G23/G$30</f>
        <v>#DIV/0!</v>
      </c>
      <c r="H85" s="202" t="e">
        <f t="shared" si="18"/>
        <v>#DIV/0!</v>
      </c>
      <c r="I85" s="202" t="e">
        <f t="shared" si="18"/>
        <v>#DIV/0!</v>
      </c>
      <c r="J85" s="202" t="e">
        <f t="shared" si="18"/>
        <v>#DIV/0!</v>
      </c>
      <c r="K85" s="202"/>
      <c r="L85" s="202" t="e">
        <f t="shared" si="18"/>
        <v>#DIV/0!</v>
      </c>
      <c r="M85" s="202"/>
      <c r="N85" s="202"/>
      <c r="O85" s="202"/>
      <c r="P85" s="202"/>
      <c r="Q85" s="202"/>
      <c r="R85" s="202"/>
    </row>
    <row r="86" spans="4:18" x14ac:dyDescent="0.25">
      <c r="D86" s="1" t="s">
        <v>457</v>
      </c>
      <c r="F86" s="202" t="e">
        <f t="shared" ref="F86:L91" si="19">F24/F$30</f>
        <v>#DIV/0!</v>
      </c>
      <c r="G86" s="202" t="e">
        <f t="shared" si="19"/>
        <v>#DIV/0!</v>
      </c>
      <c r="H86" s="202" t="e">
        <f t="shared" si="19"/>
        <v>#DIV/0!</v>
      </c>
      <c r="I86" s="202" t="e">
        <f t="shared" si="19"/>
        <v>#DIV/0!</v>
      </c>
      <c r="J86" s="202" t="e">
        <f t="shared" si="19"/>
        <v>#DIV/0!</v>
      </c>
      <c r="K86" s="202"/>
      <c r="L86" s="202" t="e">
        <f t="shared" si="19"/>
        <v>#DIV/0!</v>
      </c>
      <c r="M86" s="202"/>
      <c r="N86" s="202"/>
      <c r="O86" s="202"/>
      <c r="P86" s="202"/>
      <c r="Q86" s="202"/>
      <c r="R86" s="202"/>
    </row>
    <row r="87" spans="4:18" x14ac:dyDescent="0.25">
      <c r="D87" s="1" t="s">
        <v>458</v>
      </c>
      <c r="F87" s="202" t="e">
        <f t="shared" si="19"/>
        <v>#DIV/0!</v>
      </c>
      <c r="G87" s="202" t="e">
        <f t="shared" si="19"/>
        <v>#DIV/0!</v>
      </c>
      <c r="H87" s="202" t="e">
        <f t="shared" si="19"/>
        <v>#DIV/0!</v>
      </c>
      <c r="I87" s="202" t="e">
        <f t="shared" si="19"/>
        <v>#DIV/0!</v>
      </c>
      <c r="J87" s="202" t="e">
        <f t="shared" si="19"/>
        <v>#DIV/0!</v>
      </c>
      <c r="K87" s="202"/>
      <c r="L87" s="202" t="e">
        <f t="shared" si="19"/>
        <v>#DIV/0!</v>
      </c>
      <c r="M87" s="202"/>
      <c r="N87" s="202"/>
      <c r="O87" s="202"/>
      <c r="P87" s="202"/>
      <c r="Q87" s="202"/>
      <c r="R87" s="202"/>
    </row>
    <row r="88" spans="4:18" x14ac:dyDescent="0.25">
      <c r="D88" s="1" t="s">
        <v>250</v>
      </c>
      <c r="F88" s="202" t="e">
        <f t="shared" si="19"/>
        <v>#DIV/0!</v>
      </c>
      <c r="G88" s="202" t="e">
        <f t="shared" si="19"/>
        <v>#DIV/0!</v>
      </c>
      <c r="H88" s="202" t="e">
        <f t="shared" si="19"/>
        <v>#DIV/0!</v>
      </c>
      <c r="I88" s="202" t="e">
        <f t="shared" si="19"/>
        <v>#DIV/0!</v>
      </c>
      <c r="J88" s="202" t="e">
        <f t="shared" si="19"/>
        <v>#DIV/0!</v>
      </c>
      <c r="K88" s="202"/>
      <c r="L88" s="202" t="e">
        <f t="shared" si="19"/>
        <v>#DIV/0!</v>
      </c>
      <c r="M88" s="202"/>
      <c r="N88" s="202"/>
      <c r="O88" s="202"/>
      <c r="P88" s="202"/>
      <c r="Q88" s="202"/>
      <c r="R88" s="202"/>
    </row>
    <row r="89" spans="4:18" x14ac:dyDescent="0.25">
      <c r="D89" s="1" t="s">
        <v>251</v>
      </c>
      <c r="F89" s="202" t="e">
        <f t="shared" si="19"/>
        <v>#DIV/0!</v>
      </c>
      <c r="G89" s="202" t="e">
        <f t="shared" si="19"/>
        <v>#DIV/0!</v>
      </c>
      <c r="H89" s="202" t="e">
        <f t="shared" si="19"/>
        <v>#DIV/0!</v>
      </c>
      <c r="I89" s="202" t="e">
        <f t="shared" si="19"/>
        <v>#DIV/0!</v>
      </c>
      <c r="J89" s="202" t="e">
        <f t="shared" si="19"/>
        <v>#DIV/0!</v>
      </c>
      <c r="K89" s="202"/>
      <c r="L89" s="202" t="e">
        <f t="shared" si="19"/>
        <v>#DIV/0!</v>
      </c>
      <c r="M89" s="202"/>
      <c r="N89" s="202"/>
      <c r="O89" s="202"/>
      <c r="P89" s="202"/>
      <c r="Q89" s="202"/>
      <c r="R89" s="202"/>
    </row>
    <row r="90" spans="4:18" x14ac:dyDescent="0.25">
      <c r="D90" s="1" t="s">
        <v>252</v>
      </c>
      <c r="F90" s="202" t="e">
        <f t="shared" si="19"/>
        <v>#DIV/0!</v>
      </c>
      <c r="G90" s="202" t="e">
        <f t="shared" si="19"/>
        <v>#DIV/0!</v>
      </c>
      <c r="H90" s="202" t="e">
        <f t="shared" si="19"/>
        <v>#DIV/0!</v>
      </c>
      <c r="I90" s="202" t="e">
        <f t="shared" si="19"/>
        <v>#DIV/0!</v>
      </c>
      <c r="J90" s="202" t="e">
        <f t="shared" si="19"/>
        <v>#DIV/0!</v>
      </c>
      <c r="K90" s="202"/>
      <c r="L90" s="202" t="e">
        <f t="shared" si="19"/>
        <v>#DIV/0!</v>
      </c>
      <c r="M90" s="202"/>
      <c r="N90" s="202"/>
      <c r="O90" s="202"/>
      <c r="P90" s="202"/>
      <c r="Q90" s="202"/>
      <c r="R90" s="202"/>
    </row>
    <row r="91" spans="4:18" x14ac:dyDescent="0.25">
      <c r="D91" s="1" t="s">
        <v>253</v>
      </c>
      <c r="F91" s="202" t="e">
        <f t="shared" si="19"/>
        <v>#DIV/0!</v>
      </c>
      <c r="G91" s="202" t="e">
        <f t="shared" si="19"/>
        <v>#DIV/0!</v>
      </c>
      <c r="H91" s="202" t="e">
        <f t="shared" si="19"/>
        <v>#DIV/0!</v>
      </c>
      <c r="I91" s="202" t="e">
        <f t="shared" si="19"/>
        <v>#DIV/0!</v>
      </c>
      <c r="J91" s="202" t="e">
        <f t="shared" si="19"/>
        <v>#DIV/0!</v>
      </c>
      <c r="K91" s="202"/>
      <c r="L91" s="202" t="e">
        <f t="shared" si="19"/>
        <v>#DIV/0!</v>
      </c>
      <c r="M91" s="202"/>
      <c r="N91" s="202"/>
      <c r="O91" s="202"/>
      <c r="P91" s="202"/>
      <c r="Q91" s="202"/>
      <c r="R91" s="202"/>
    </row>
    <row r="93" spans="4:18" x14ac:dyDescent="0.25">
      <c r="D93" s="201" t="s">
        <v>473</v>
      </c>
    </row>
    <row r="94" spans="4:18" x14ac:dyDescent="0.25">
      <c r="D94" s="1" t="s">
        <v>254</v>
      </c>
      <c r="F94" s="202" t="e">
        <f>F33/F$40</f>
        <v>#DIV/0!</v>
      </c>
      <c r="G94" s="202" t="e">
        <f t="shared" ref="G94:L94" si="20">G33/G$40</f>
        <v>#DIV/0!</v>
      </c>
      <c r="H94" s="202" t="e">
        <f t="shared" si="20"/>
        <v>#DIV/0!</v>
      </c>
      <c r="I94" s="202" t="e">
        <f t="shared" si="20"/>
        <v>#DIV/0!</v>
      </c>
      <c r="J94" s="202" t="e">
        <f t="shared" si="20"/>
        <v>#DIV/0!</v>
      </c>
      <c r="K94" s="202"/>
      <c r="L94" s="202" t="e">
        <f t="shared" si="20"/>
        <v>#DIV/0!</v>
      </c>
      <c r="M94" s="202"/>
      <c r="N94" s="202"/>
      <c r="O94" s="202"/>
      <c r="P94" s="202"/>
      <c r="Q94" s="202"/>
      <c r="R94" s="202"/>
    </row>
    <row r="95" spans="4:18" x14ac:dyDescent="0.25">
      <c r="D95" s="1" t="s">
        <v>457</v>
      </c>
      <c r="F95" s="202" t="e">
        <f t="shared" ref="F95:L100" si="21">F34/F$40</f>
        <v>#DIV/0!</v>
      </c>
      <c r="G95" s="202" t="e">
        <f t="shared" si="21"/>
        <v>#DIV/0!</v>
      </c>
      <c r="H95" s="202" t="e">
        <f t="shared" si="21"/>
        <v>#DIV/0!</v>
      </c>
      <c r="I95" s="202" t="e">
        <f t="shared" si="21"/>
        <v>#DIV/0!</v>
      </c>
      <c r="J95" s="202" t="e">
        <f t="shared" si="21"/>
        <v>#DIV/0!</v>
      </c>
      <c r="K95" s="202"/>
      <c r="L95" s="202" t="e">
        <f t="shared" si="21"/>
        <v>#DIV/0!</v>
      </c>
      <c r="M95" s="202"/>
      <c r="N95" s="202"/>
      <c r="O95" s="202"/>
      <c r="P95" s="202"/>
      <c r="Q95" s="202"/>
      <c r="R95" s="202"/>
    </row>
    <row r="96" spans="4:18" x14ac:dyDescent="0.25">
      <c r="D96" s="1" t="s">
        <v>458</v>
      </c>
      <c r="F96" s="202" t="e">
        <f t="shared" si="21"/>
        <v>#DIV/0!</v>
      </c>
      <c r="G96" s="202" t="e">
        <f t="shared" si="21"/>
        <v>#DIV/0!</v>
      </c>
      <c r="H96" s="202" t="e">
        <f t="shared" si="21"/>
        <v>#DIV/0!</v>
      </c>
      <c r="I96" s="202" t="e">
        <f t="shared" si="21"/>
        <v>#DIV/0!</v>
      </c>
      <c r="J96" s="202" t="e">
        <f t="shared" si="21"/>
        <v>#DIV/0!</v>
      </c>
      <c r="K96" s="202"/>
      <c r="L96" s="202" t="e">
        <f t="shared" si="21"/>
        <v>#DIV/0!</v>
      </c>
      <c r="M96" s="202"/>
      <c r="N96" s="202"/>
      <c r="O96" s="202"/>
      <c r="P96" s="202"/>
      <c r="Q96" s="202"/>
      <c r="R96" s="202"/>
    </row>
    <row r="97" spans="4:18" x14ac:dyDescent="0.25">
      <c r="D97" s="1" t="s">
        <v>250</v>
      </c>
      <c r="F97" s="202" t="e">
        <f t="shared" si="21"/>
        <v>#DIV/0!</v>
      </c>
      <c r="G97" s="202" t="e">
        <f t="shared" si="21"/>
        <v>#DIV/0!</v>
      </c>
      <c r="H97" s="202" t="e">
        <f t="shared" si="21"/>
        <v>#DIV/0!</v>
      </c>
      <c r="I97" s="202" t="e">
        <f t="shared" si="21"/>
        <v>#DIV/0!</v>
      </c>
      <c r="J97" s="202" t="e">
        <f t="shared" si="21"/>
        <v>#DIV/0!</v>
      </c>
      <c r="K97" s="202"/>
      <c r="L97" s="202" t="e">
        <f t="shared" si="21"/>
        <v>#DIV/0!</v>
      </c>
      <c r="M97" s="202"/>
      <c r="N97" s="202"/>
      <c r="O97" s="202"/>
      <c r="P97" s="202"/>
      <c r="Q97" s="202"/>
      <c r="R97" s="202"/>
    </row>
    <row r="98" spans="4:18" x14ac:dyDescent="0.25">
      <c r="D98" s="1" t="s">
        <v>251</v>
      </c>
      <c r="F98" s="202" t="e">
        <f t="shared" si="21"/>
        <v>#DIV/0!</v>
      </c>
      <c r="G98" s="202" t="e">
        <f t="shared" si="21"/>
        <v>#DIV/0!</v>
      </c>
      <c r="H98" s="202" t="e">
        <f t="shared" si="21"/>
        <v>#DIV/0!</v>
      </c>
      <c r="I98" s="202" t="e">
        <f t="shared" si="21"/>
        <v>#DIV/0!</v>
      </c>
      <c r="J98" s="202" t="e">
        <f t="shared" si="21"/>
        <v>#DIV/0!</v>
      </c>
      <c r="K98" s="202"/>
      <c r="L98" s="202" t="e">
        <f t="shared" si="21"/>
        <v>#DIV/0!</v>
      </c>
      <c r="M98" s="202"/>
      <c r="N98" s="202"/>
      <c r="O98" s="202"/>
      <c r="P98" s="202"/>
      <c r="Q98" s="202"/>
      <c r="R98" s="202"/>
    </row>
    <row r="99" spans="4:18" x14ac:dyDescent="0.25">
      <c r="D99" s="1" t="s">
        <v>252</v>
      </c>
      <c r="F99" s="202" t="e">
        <f t="shared" si="21"/>
        <v>#DIV/0!</v>
      </c>
      <c r="G99" s="202" t="e">
        <f t="shared" si="21"/>
        <v>#DIV/0!</v>
      </c>
      <c r="H99" s="202" t="e">
        <f t="shared" si="21"/>
        <v>#DIV/0!</v>
      </c>
      <c r="I99" s="202" t="e">
        <f t="shared" si="21"/>
        <v>#DIV/0!</v>
      </c>
      <c r="J99" s="202" t="e">
        <f t="shared" si="21"/>
        <v>#DIV/0!</v>
      </c>
      <c r="K99" s="202"/>
      <c r="L99" s="202" t="e">
        <f t="shared" si="21"/>
        <v>#DIV/0!</v>
      </c>
      <c r="M99" s="202"/>
      <c r="N99" s="202"/>
      <c r="O99" s="202"/>
      <c r="P99" s="202"/>
      <c r="Q99" s="202"/>
      <c r="R99" s="202"/>
    </row>
    <row r="100" spans="4:18" x14ac:dyDescent="0.25">
      <c r="D100" s="1" t="s">
        <v>253</v>
      </c>
      <c r="F100" s="202" t="e">
        <f t="shared" si="21"/>
        <v>#DIV/0!</v>
      </c>
      <c r="G100" s="202" t="e">
        <f t="shared" si="21"/>
        <v>#DIV/0!</v>
      </c>
      <c r="H100" s="202" t="e">
        <f t="shared" si="21"/>
        <v>#DIV/0!</v>
      </c>
      <c r="I100" s="202" t="e">
        <f t="shared" si="21"/>
        <v>#DIV/0!</v>
      </c>
      <c r="J100" s="202" t="e">
        <f t="shared" si="21"/>
        <v>#DIV/0!</v>
      </c>
      <c r="K100" s="202"/>
      <c r="L100" s="202" t="e">
        <f t="shared" si="21"/>
        <v>#DIV/0!</v>
      </c>
      <c r="M100" s="202"/>
      <c r="N100" s="202"/>
      <c r="O100" s="202"/>
      <c r="P100" s="202"/>
      <c r="Q100" s="202"/>
      <c r="R100" s="202"/>
    </row>
    <row r="102" spans="4:18" x14ac:dyDescent="0.25">
      <c r="D102" s="201" t="s">
        <v>522</v>
      </c>
    </row>
    <row r="103" spans="4:18" x14ac:dyDescent="0.25">
      <c r="D103" s="201" t="s">
        <v>471</v>
      </c>
    </row>
    <row r="104" spans="4:18" x14ac:dyDescent="0.25">
      <c r="D104" s="1" t="s">
        <v>254</v>
      </c>
      <c r="F104" s="202" t="e">
        <f>F44/F$51</f>
        <v>#DIV/0!</v>
      </c>
      <c r="G104" s="202" t="e">
        <f t="shared" ref="G104:L104" si="22">G44/G$51</f>
        <v>#DIV/0!</v>
      </c>
      <c r="H104" s="202" t="e">
        <f t="shared" si="22"/>
        <v>#DIV/0!</v>
      </c>
      <c r="I104" s="202" t="e">
        <f t="shared" si="22"/>
        <v>#DIV/0!</v>
      </c>
      <c r="J104" s="202" t="e">
        <f t="shared" si="22"/>
        <v>#DIV/0!</v>
      </c>
      <c r="K104" s="202"/>
      <c r="L104" s="202" t="e">
        <f t="shared" si="22"/>
        <v>#DIV/0!</v>
      </c>
      <c r="M104" s="202"/>
      <c r="N104" s="202"/>
      <c r="O104" s="202"/>
      <c r="P104" s="202"/>
      <c r="Q104" s="202"/>
      <c r="R104" s="202"/>
    </row>
    <row r="105" spans="4:18" x14ac:dyDescent="0.25">
      <c r="D105" s="1" t="s">
        <v>457</v>
      </c>
      <c r="F105" s="202" t="e">
        <f t="shared" ref="F105:L110" si="23">F45/F$51</f>
        <v>#DIV/0!</v>
      </c>
      <c r="G105" s="202" t="e">
        <f t="shared" si="23"/>
        <v>#DIV/0!</v>
      </c>
      <c r="H105" s="202" t="e">
        <f t="shared" si="23"/>
        <v>#DIV/0!</v>
      </c>
      <c r="I105" s="202" t="e">
        <f t="shared" si="23"/>
        <v>#DIV/0!</v>
      </c>
      <c r="J105" s="202" t="e">
        <f t="shared" si="23"/>
        <v>#DIV/0!</v>
      </c>
      <c r="K105" s="202"/>
      <c r="L105" s="202" t="e">
        <f t="shared" si="23"/>
        <v>#DIV/0!</v>
      </c>
      <c r="M105" s="202"/>
      <c r="N105" s="202"/>
      <c r="O105" s="202"/>
      <c r="P105" s="202"/>
      <c r="Q105" s="202"/>
      <c r="R105" s="202"/>
    </row>
    <row r="106" spans="4:18" x14ac:dyDescent="0.25">
      <c r="D106" s="1" t="s">
        <v>458</v>
      </c>
      <c r="F106" s="202" t="e">
        <f t="shared" si="23"/>
        <v>#DIV/0!</v>
      </c>
      <c r="G106" s="202" t="e">
        <f t="shared" si="23"/>
        <v>#DIV/0!</v>
      </c>
      <c r="H106" s="202" t="e">
        <f t="shared" si="23"/>
        <v>#DIV/0!</v>
      </c>
      <c r="I106" s="202" t="e">
        <f t="shared" si="23"/>
        <v>#DIV/0!</v>
      </c>
      <c r="J106" s="202" t="e">
        <f t="shared" si="23"/>
        <v>#DIV/0!</v>
      </c>
      <c r="K106" s="202"/>
      <c r="L106" s="202" t="e">
        <f t="shared" si="23"/>
        <v>#DIV/0!</v>
      </c>
      <c r="M106" s="202"/>
      <c r="N106" s="202"/>
      <c r="O106" s="202"/>
      <c r="P106" s="202"/>
      <c r="Q106" s="202"/>
      <c r="R106" s="202"/>
    </row>
    <row r="107" spans="4:18" x14ac:dyDescent="0.25">
      <c r="D107" s="1" t="s">
        <v>250</v>
      </c>
      <c r="F107" s="202" t="e">
        <f t="shared" si="23"/>
        <v>#DIV/0!</v>
      </c>
      <c r="G107" s="202" t="e">
        <f t="shared" si="23"/>
        <v>#DIV/0!</v>
      </c>
      <c r="H107" s="202" t="e">
        <f t="shared" si="23"/>
        <v>#DIV/0!</v>
      </c>
      <c r="I107" s="202" t="e">
        <f t="shared" si="23"/>
        <v>#DIV/0!</v>
      </c>
      <c r="J107" s="202" t="e">
        <f t="shared" si="23"/>
        <v>#DIV/0!</v>
      </c>
      <c r="K107" s="202"/>
      <c r="L107" s="202" t="e">
        <f t="shared" si="23"/>
        <v>#DIV/0!</v>
      </c>
      <c r="M107" s="202"/>
      <c r="N107" s="202"/>
      <c r="O107" s="202"/>
      <c r="P107" s="202"/>
      <c r="Q107" s="202"/>
      <c r="R107" s="202"/>
    </row>
    <row r="108" spans="4:18" x14ac:dyDescent="0.25">
      <c r="D108" s="1" t="s">
        <v>251</v>
      </c>
      <c r="F108" s="202" t="e">
        <f t="shared" si="23"/>
        <v>#DIV/0!</v>
      </c>
      <c r="G108" s="202" t="e">
        <f t="shared" si="23"/>
        <v>#DIV/0!</v>
      </c>
      <c r="H108" s="202" t="e">
        <f t="shared" si="23"/>
        <v>#DIV/0!</v>
      </c>
      <c r="I108" s="202" t="e">
        <f t="shared" si="23"/>
        <v>#DIV/0!</v>
      </c>
      <c r="J108" s="202" t="e">
        <f t="shared" si="23"/>
        <v>#DIV/0!</v>
      </c>
      <c r="K108" s="202"/>
      <c r="L108" s="202" t="e">
        <f t="shared" si="23"/>
        <v>#DIV/0!</v>
      </c>
      <c r="M108" s="202"/>
      <c r="N108" s="202"/>
      <c r="O108" s="202"/>
      <c r="P108" s="202"/>
      <c r="Q108" s="202"/>
      <c r="R108" s="202"/>
    </row>
    <row r="109" spans="4:18" x14ac:dyDescent="0.25">
      <c r="D109" s="1" t="s">
        <v>252</v>
      </c>
      <c r="F109" s="202" t="e">
        <f t="shared" si="23"/>
        <v>#DIV/0!</v>
      </c>
      <c r="G109" s="202" t="e">
        <f t="shared" si="23"/>
        <v>#DIV/0!</v>
      </c>
      <c r="H109" s="202" t="e">
        <f t="shared" si="23"/>
        <v>#DIV/0!</v>
      </c>
      <c r="I109" s="202" t="e">
        <f t="shared" si="23"/>
        <v>#DIV/0!</v>
      </c>
      <c r="J109" s="202" t="e">
        <f t="shared" si="23"/>
        <v>#DIV/0!</v>
      </c>
      <c r="K109" s="202"/>
      <c r="L109" s="202" t="e">
        <f t="shared" si="23"/>
        <v>#DIV/0!</v>
      </c>
      <c r="M109" s="202"/>
      <c r="N109" s="202"/>
      <c r="O109" s="202"/>
      <c r="P109" s="202"/>
      <c r="Q109" s="202"/>
      <c r="R109" s="202"/>
    </row>
    <row r="110" spans="4:18" x14ac:dyDescent="0.25">
      <c r="D110" s="1" t="s">
        <v>253</v>
      </c>
      <c r="F110" s="202" t="e">
        <f t="shared" si="23"/>
        <v>#DIV/0!</v>
      </c>
      <c r="G110" s="202" t="e">
        <f t="shared" si="23"/>
        <v>#DIV/0!</v>
      </c>
      <c r="H110" s="202" t="e">
        <f t="shared" si="23"/>
        <v>#DIV/0!</v>
      </c>
      <c r="I110" s="202" t="e">
        <f t="shared" si="23"/>
        <v>#DIV/0!</v>
      </c>
      <c r="J110" s="202" t="e">
        <f t="shared" si="23"/>
        <v>#DIV/0!</v>
      </c>
      <c r="K110" s="202"/>
      <c r="L110" s="202" t="e">
        <f t="shared" si="23"/>
        <v>#DIV/0!</v>
      </c>
      <c r="M110" s="202"/>
      <c r="N110" s="202"/>
      <c r="O110" s="202"/>
      <c r="P110" s="202"/>
      <c r="Q110" s="202"/>
      <c r="R110" s="202"/>
    </row>
    <row r="112" spans="4:18" x14ac:dyDescent="0.25">
      <c r="D112" s="201" t="s">
        <v>472</v>
      </c>
    </row>
    <row r="113" spans="4:18" x14ac:dyDescent="0.25">
      <c r="D113" s="1" t="s">
        <v>254</v>
      </c>
      <c r="F113" s="202" t="e">
        <f>F54/F$61</f>
        <v>#DIV/0!</v>
      </c>
      <c r="G113" s="202" t="e">
        <f t="shared" ref="G113:L113" si="24">G54/G$61</f>
        <v>#DIV/0!</v>
      </c>
      <c r="H113" s="202" t="e">
        <f t="shared" si="24"/>
        <v>#DIV/0!</v>
      </c>
      <c r="I113" s="202" t="e">
        <f t="shared" si="24"/>
        <v>#DIV/0!</v>
      </c>
      <c r="J113" s="202" t="e">
        <f t="shared" si="24"/>
        <v>#DIV/0!</v>
      </c>
      <c r="K113" s="202"/>
      <c r="L113" s="202" t="e">
        <f t="shared" si="24"/>
        <v>#DIV/0!</v>
      </c>
      <c r="M113" s="202"/>
      <c r="N113" s="202"/>
      <c r="O113" s="202"/>
      <c r="P113" s="202"/>
      <c r="Q113" s="202"/>
      <c r="R113" s="202"/>
    </row>
    <row r="114" spans="4:18" x14ac:dyDescent="0.25">
      <c r="D114" s="1" t="s">
        <v>457</v>
      </c>
      <c r="F114" s="202" t="e">
        <f t="shared" ref="F114:L119" si="25">F55/F$61</f>
        <v>#DIV/0!</v>
      </c>
      <c r="G114" s="202" t="e">
        <f t="shared" si="25"/>
        <v>#DIV/0!</v>
      </c>
      <c r="H114" s="202" t="e">
        <f t="shared" si="25"/>
        <v>#DIV/0!</v>
      </c>
      <c r="I114" s="202" t="e">
        <f t="shared" si="25"/>
        <v>#DIV/0!</v>
      </c>
      <c r="J114" s="202" t="e">
        <f t="shared" si="25"/>
        <v>#DIV/0!</v>
      </c>
      <c r="K114" s="202"/>
      <c r="L114" s="202" t="e">
        <f t="shared" si="25"/>
        <v>#DIV/0!</v>
      </c>
      <c r="M114" s="202"/>
      <c r="N114" s="202"/>
      <c r="O114" s="202"/>
      <c r="P114" s="202"/>
      <c r="Q114" s="202"/>
      <c r="R114" s="202"/>
    </row>
    <row r="115" spans="4:18" x14ac:dyDescent="0.25">
      <c r="D115" s="1" t="s">
        <v>458</v>
      </c>
      <c r="F115" s="202" t="e">
        <f t="shared" si="25"/>
        <v>#DIV/0!</v>
      </c>
      <c r="G115" s="202" t="e">
        <f t="shared" si="25"/>
        <v>#DIV/0!</v>
      </c>
      <c r="H115" s="202" t="e">
        <f t="shared" si="25"/>
        <v>#DIV/0!</v>
      </c>
      <c r="I115" s="202" t="e">
        <f t="shared" si="25"/>
        <v>#DIV/0!</v>
      </c>
      <c r="J115" s="202" t="e">
        <f t="shared" si="25"/>
        <v>#DIV/0!</v>
      </c>
      <c r="K115" s="202"/>
      <c r="L115" s="202" t="e">
        <f t="shared" si="25"/>
        <v>#DIV/0!</v>
      </c>
      <c r="M115" s="202"/>
      <c r="N115" s="202"/>
      <c r="O115" s="202"/>
      <c r="P115" s="202"/>
      <c r="Q115" s="202"/>
      <c r="R115" s="202"/>
    </row>
    <row r="116" spans="4:18" x14ac:dyDescent="0.25">
      <c r="D116" s="1" t="s">
        <v>250</v>
      </c>
      <c r="F116" s="202" t="e">
        <f t="shared" si="25"/>
        <v>#DIV/0!</v>
      </c>
      <c r="G116" s="202" t="e">
        <f t="shared" si="25"/>
        <v>#DIV/0!</v>
      </c>
      <c r="H116" s="202" t="e">
        <f t="shared" si="25"/>
        <v>#DIV/0!</v>
      </c>
      <c r="I116" s="202" t="e">
        <f t="shared" si="25"/>
        <v>#DIV/0!</v>
      </c>
      <c r="J116" s="202" t="e">
        <f t="shared" si="25"/>
        <v>#DIV/0!</v>
      </c>
      <c r="K116" s="202"/>
      <c r="L116" s="202" t="e">
        <f t="shared" si="25"/>
        <v>#DIV/0!</v>
      </c>
      <c r="M116" s="202"/>
      <c r="N116" s="202"/>
      <c r="O116" s="202"/>
      <c r="P116" s="202"/>
      <c r="Q116" s="202"/>
      <c r="R116" s="202"/>
    </row>
    <row r="117" spans="4:18" x14ac:dyDescent="0.25">
      <c r="D117" s="1" t="s">
        <v>251</v>
      </c>
      <c r="F117" s="202" t="e">
        <f t="shared" si="25"/>
        <v>#DIV/0!</v>
      </c>
      <c r="G117" s="202" t="e">
        <f t="shared" si="25"/>
        <v>#DIV/0!</v>
      </c>
      <c r="H117" s="202" t="e">
        <f t="shared" si="25"/>
        <v>#DIV/0!</v>
      </c>
      <c r="I117" s="202" t="e">
        <f t="shared" si="25"/>
        <v>#DIV/0!</v>
      </c>
      <c r="J117" s="202" t="e">
        <f t="shared" si="25"/>
        <v>#DIV/0!</v>
      </c>
      <c r="K117" s="202"/>
      <c r="L117" s="202" t="e">
        <f t="shared" si="25"/>
        <v>#DIV/0!</v>
      </c>
      <c r="M117" s="202"/>
      <c r="N117" s="202"/>
      <c r="O117" s="202"/>
      <c r="P117" s="202"/>
      <c r="Q117" s="202"/>
      <c r="R117" s="202"/>
    </row>
    <row r="118" spans="4:18" x14ac:dyDescent="0.25">
      <c r="D118" s="1" t="s">
        <v>252</v>
      </c>
      <c r="F118" s="202" t="e">
        <f t="shared" si="25"/>
        <v>#DIV/0!</v>
      </c>
      <c r="G118" s="202" t="e">
        <f t="shared" si="25"/>
        <v>#DIV/0!</v>
      </c>
      <c r="H118" s="202" t="e">
        <f t="shared" si="25"/>
        <v>#DIV/0!</v>
      </c>
      <c r="I118" s="202" t="e">
        <f t="shared" si="25"/>
        <v>#DIV/0!</v>
      </c>
      <c r="J118" s="202" t="e">
        <f t="shared" si="25"/>
        <v>#DIV/0!</v>
      </c>
      <c r="K118" s="202"/>
      <c r="L118" s="202" t="e">
        <f t="shared" si="25"/>
        <v>#DIV/0!</v>
      </c>
      <c r="M118" s="202"/>
      <c r="N118" s="202"/>
      <c r="O118" s="202"/>
      <c r="P118" s="202"/>
      <c r="Q118" s="202"/>
      <c r="R118" s="202"/>
    </row>
    <row r="119" spans="4:18" x14ac:dyDescent="0.25">
      <c r="D119" s="1" t="s">
        <v>253</v>
      </c>
      <c r="F119" s="202" t="e">
        <f t="shared" si="25"/>
        <v>#DIV/0!</v>
      </c>
      <c r="G119" s="202" t="e">
        <f t="shared" si="25"/>
        <v>#DIV/0!</v>
      </c>
      <c r="H119" s="202" t="e">
        <f t="shared" si="25"/>
        <v>#DIV/0!</v>
      </c>
      <c r="I119" s="202" t="e">
        <f t="shared" si="25"/>
        <v>#DIV/0!</v>
      </c>
      <c r="J119" s="202" t="e">
        <f t="shared" si="25"/>
        <v>#DIV/0!</v>
      </c>
      <c r="K119" s="202"/>
      <c r="L119" s="202" t="e">
        <f t="shared" si="25"/>
        <v>#DIV/0!</v>
      </c>
      <c r="M119" s="202"/>
      <c r="N119" s="202"/>
      <c r="O119" s="202"/>
      <c r="P119" s="202"/>
      <c r="Q119" s="202"/>
      <c r="R119" s="202"/>
    </row>
    <row r="121" spans="4:18" x14ac:dyDescent="0.25">
      <c r="D121" s="201" t="s">
        <v>473</v>
      </c>
    </row>
    <row r="122" spans="4:18" x14ac:dyDescent="0.25">
      <c r="D122" s="1" t="s">
        <v>254</v>
      </c>
      <c r="F122" s="202" t="e">
        <f>F64/F$71</f>
        <v>#DIV/0!</v>
      </c>
      <c r="G122" s="202" t="e">
        <f t="shared" ref="G122:L122" si="26">G64/G$71</f>
        <v>#DIV/0!</v>
      </c>
      <c r="H122" s="202" t="e">
        <f t="shared" si="26"/>
        <v>#DIV/0!</v>
      </c>
      <c r="I122" s="202" t="e">
        <f t="shared" si="26"/>
        <v>#DIV/0!</v>
      </c>
      <c r="J122" s="202" t="e">
        <f t="shared" si="26"/>
        <v>#DIV/0!</v>
      </c>
      <c r="K122" s="202"/>
      <c r="L122" s="202" t="e">
        <f t="shared" si="26"/>
        <v>#DIV/0!</v>
      </c>
      <c r="M122" s="202"/>
      <c r="N122" s="202"/>
      <c r="O122" s="202"/>
      <c r="P122" s="202"/>
      <c r="Q122" s="202"/>
      <c r="R122" s="202"/>
    </row>
    <row r="123" spans="4:18" x14ac:dyDescent="0.25">
      <c r="D123" s="1" t="s">
        <v>457</v>
      </c>
      <c r="F123" s="202" t="e">
        <f t="shared" ref="F123:L128" si="27">F65/F$71</f>
        <v>#DIV/0!</v>
      </c>
      <c r="G123" s="202" t="e">
        <f t="shared" si="27"/>
        <v>#DIV/0!</v>
      </c>
      <c r="H123" s="202" t="e">
        <f t="shared" si="27"/>
        <v>#DIV/0!</v>
      </c>
      <c r="I123" s="202" t="e">
        <f t="shared" si="27"/>
        <v>#DIV/0!</v>
      </c>
      <c r="J123" s="202" t="e">
        <f t="shared" si="27"/>
        <v>#DIV/0!</v>
      </c>
      <c r="K123" s="202"/>
      <c r="L123" s="202" t="e">
        <f t="shared" si="27"/>
        <v>#DIV/0!</v>
      </c>
      <c r="M123" s="202"/>
      <c r="N123" s="202"/>
      <c r="O123" s="202"/>
      <c r="P123" s="202"/>
      <c r="Q123" s="202"/>
      <c r="R123" s="202"/>
    </row>
    <row r="124" spans="4:18" x14ac:dyDescent="0.25">
      <c r="D124" s="1" t="s">
        <v>458</v>
      </c>
      <c r="F124" s="202" t="e">
        <f t="shared" si="27"/>
        <v>#DIV/0!</v>
      </c>
      <c r="G124" s="202" t="e">
        <f t="shared" si="27"/>
        <v>#DIV/0!</v>
      </c>
      <c r="H124" s="202" t="e">
        <f t="shared" si="27"/>
        <v>#DIV/0!</v>
      </c>
      <c r="I124" s="202" t="e">
        <f t="shared" si="27"/>
        <v>#DIV/0!</v>
      </c>
      <c r="J124" s="202" t="e">
        <f t="shared" si="27"/>
        <v>#DIV/0!</v>
      </c>
      <c r="K124" s="202"/>
      <c r="L124" s="202" t="e">
        <f t="shared" si="27"/>
        <v>#DIV/0!</v>
      </c>
      <c r="M124" s="202"/>
      <c r="N124" s="202"/>
      <c r="O124" s="202"/>
      <c r="P124" s="202"/>
      <c r="Q124" s="202"/>
      <c r="R124" s="202"/>
    </row>
    <row r="125" spans="4:18" x14ac:dyDescent="0.25">
      <c r="D125" s="1" t="s">
        <v>250</v>
      </c>
      <c r="F125" s="202" t="e">
        <f t="shared" si="27"/>
        <v>#DIV/0!</v>
      </c>
      <c r="G125" s="202" t="e">
        <f t="shared" si="27"/>
        <v>#DIV/0!</v>
      </c>
      <c r="H125" s="202" t="e">
        <f t="shared" si="27"/>
        <v>#DIV/0!</v>
      </c>
      <c r="I125" s="202" t="e">
        <f t="shared" si="27"/>
        <v>#DIV/0!</v>
      </c>
      <c r="J125" s="202" t="e">
        <f t="shared" si="27"/>
        <v>#DIV/0!</v>
      </c>
      <c r="K125" s="202"/>
      <c r="L125" s="202" t="e">
        <f t="shared" si="27"/>
        <v>#DIV/0!</v>
      </c>
      <c r="M125" s="202"/>
      <c r="N125" s="202"/>
      <c r="O125" s="202"/>
      <c r="P125" s="202"/>
      <c r="Q125" s="202"/>
      <c r="R125" s="202"/>
    </row>
    <row r="126" spans="4:18" x14ac:dyDescent="0.25">
      <c r="D126" s="1" t="s">
        <v>251</v>
      </c>
      <c r="F126" s="202" t="e">
        <f t="shared" si="27"/>
        <v>#DIV/0!</v>
      </c>
      <c r="G126" s="202" t="e">
        <f t="shared" si="27"/>
        <v>#DIV/0!</v>
      </c>
      <c r="H126" s="202" t="e">
        <f t="shared" si="27"/>
        <v>#DIV/0!</v>
      </c>
      <c r="I126" s="202" t="e">
        <f t="shared" si="27"/>
        <v>#DIV/0!</v>
      </c>
      <c r="J126" s="202" t="e">
        <f t="shared" si="27"/>
        <v>#DIV/0!</v>
      </c>
      <c r="K126" s="202"/>
      <c r="L126" s="202" t="e">
        <f t="shared" si="27"/>
        <v>#DIV/0!</v>
      </c>
      <c r="M126" s="202"/>
      <c r="N126" s="202"/>
      <c r="O126" s="202"/>
      <c r="P126" s="202"/>
      <c r="Q126" s="202"/>
      <c r="R126" s="202"/>
    </row>
    <row r="127" spans="4:18" x14ac:dyDescent="0.25">
      <c r="D127" s="1" t="s">
        <v>252</v>
      </c>
      <c r="F127" s="202" t="e">
        <f t="shared" si="27"/>
        <v>#DIV/0!</v>
      </c>
      <c r="G127" s="202" t="e">
        <f t="shared" si="27"/>
        <v>#DIV/0!</v>
      </c>
      <c r="H127" s="202" t="e">
        <f t="shared" si="27"/>
        <v>#DIV/0!</v>
      </c>
      <c r="I127" s="202" t="e">
        <f t="shared" si="27"/>
        <v>#DIV/0!</v>
      </c>
      <c r="J127" s="202" t="e">
        <f t="shared" si="27"/>
        <v>#DIV/0!</v>
      </c>
      <c r="K127" s="202"/>
      <c r="L127" s="202" t="e">
        <f t="shared" si="27"/>
        <v>#DIV/0!</v>
      </c>
      <c r="M127" s="202"/>
      <c r="N127" s="202"/>
      <c r="O127" s="202"/>
      <c r="P127" s="202"/>
      <c r="Q127" s="202"/>
      <c r="R127" s="202"/>
    </row>
    <row r="128" spans="4:18" x14ac:dyDescent="0.25">
      <c r="D128" s="1" t="s">
        <v>253</v>
      </c>
      <c r="F128" s="202" t="e">
        <f t="shared" si="27"/>
        <v>#DIV/0!</v>
      </c>
      <c r="G128" s="202" t="e">
        <f t="shared" si="27"/>
        <v>#DIV/0!</v>
      </c>
      <c r="H128" s="202" t="e">
        <f t="shared" si="27"/>
        <v>#DIV/0!</v>
      </c>
      <c r="I128" s="202" t="e">
        <f t="shared" si="27"/>
        <v>#DIV/0!</v>
      </c>
      <c r="J128" s="202" t="e">
        <f t="shared" si="27"/>
        <v>#DIV/0!</v>
      </c>
      <c r="K128" s="202"/>
      <c r="L128" s="202" t="e">
        <f t="shared" si="27"/>
        <v>#DIV/0!</v>
      </c>
      <c r="M128" s="202"/>
      <c r="N128" s="202"/>
      <c r="O128" s="202"/>
      <c r="P128" s="202"/>
      <c r="Q128" s="202"/>
      <c r="R128" s="202"/>
    </row>
    <row r="130" spans="4:18" x14ac:dyDescent="0.25">
      <c r="D130" s="201" t="s">
        <v>438</v>
      </c>
      <c r="F130" s="202" t="str">
        <f ca="1">DISPUTESDURN_Total!F130</f>
        <v>$F$27</v>
      </c>
      <c r="G130" s="202" t="str">
        <f ca="1">DISPUTESDURN_Total!G130</f>
        <v>$G$27</v>
      </c>
      <c r="H130" s="202" t="str">
        <f ca="1">DISPUTESDURN_Total!H130</f>
        <v>$H$27</v>
      </c>
      <c r="I130" s="202" t="str">
        <f ca="1">DISPUTESDURN_Total!I130</f>
        <v>$I$27</v>
      </c>
      <c r="J130" s="202" t="str">
        <f ca="1">DISPUTESDURN_Total!J130</f>
        <v>$J$27</v>
      </c>
      <c r="K130" s="202"/>
      <c r="L130" s="202" t="str">
        <f ca="1">DISPUTESDURN_Total!L130</f>
        <v>$L$27</v>
      </c>
      <c r="M130" s="202"/>
      <c r="N130" s="202"/>
      <c r="O130" s="202"/>
      <c r="P130" s="202"/>
      <c r="Q130" s="202"/>
      <c r="R130" s="202"/>
    </row>
    <row r="131" spans="4:18" x14ac:dyDescent="0.25">
      <c r="D131" s="1" t="s">
        <v>474</v>
      </c>
      <c r="F131" s="210">
        <f ca="1">INDIRECT($A$4&amp;"!"&amp;F130)</f>
        <v>0</v>
      </c>
      <c r="G131" s="210">
        <f t="shared" ref="G131:L131" ca="1" si="28">INDIRECT($A$4&amp;"!"&amp;G130)</f>
        <v>0</v>
      </c>
      <c r="H131" s="210">
        <f t="shared" ca="1" si="28"/>
        <v>0</v>
      </c>
      <c r="I131" s="210">
        <f t="shared" ca="1" si="28"/>
        <v>0</v>
      </c>
      <c r="J131" s="210">
        <f t="shared" ca="1" si="28"/>
        <v>0</v>
      </c>
      <c r="K131" s="210"/>
      <c r="L131" s="210">
        <f t="shared" ca="1" si="28"/>
        <v>0</v>
      </c>
      <c r="M131" s="210"/>
      <c r="N131" s="210"/>
      <c r="O131" s="210"/>
      <c r="P131" s="210"/>
      <c r="Q131" s="210"/>
      <c r="R131" s="210"/>
    </row>
    <row r="132" spans="4:18" x14ac:dyDescent="0.25">
      <c r="D132" s="1" t="s">
        <v>467</v>
      </c>
      <c r="F132" s="207" t="e">
        <f ca="1">2*(F20+F30+F40)/(F20+F30+F40+F131)-1</f>
        <v>#DIV/0!</v>
      </c>
      <c r="G132" s="207" t="e">
        <f ca="1">2*(G20+G30+G40)/(G20+G30+G40+G131)-1</f>
        <v>#DIV/0!</v>
      </c>
      <c r="H132" s="207" t="e">
        <f ca="1">2*(H20+H30+H40)/(H20+H30+H40+H131)-1</f>
        <v>#DIV/0!</v>
      </c>
      <c r="I132" s="207" t="e">
        <f ca="1">2*(I20+I30+I40)/(I20+I30+I40+I131)-1</f>
        <v>#DIV/0!</v>
      </c>
      <c r="J132" s="207" t="e">
        <f ca="1">2*(J20+J30+J40)/(J20+J30+J40+J131)-1</f>
        <v>#DIV/0!</v>
      </c>
      <c r="K132" s="207"/>
      <c r="L132" s="207" t="e">
        <f ca="1">2*(L20+L30+L40)/(L20+L30+L40+L131)-1</f>
        <v>#DIV/0!</v>
      </c>
      <c r="M132" s="207"/>
      <c r="N132" s="207"/>
      <c r="O132" s="207"/>
      <c r="P132" s="207"/>
      <c r="Q132" s="207"/>
      <c r="R132" s="207"/>
    </row>
    <row r="133" spans="4:18" x14ac:dyDescent="0.25">
      <c r="F133" s="207" t="str">
        <f ca="1">DISPUTESDURN_Total!F133</f>
        <v>$F$55</v>
      </c>
      <c r="G133" s="207" t="str">
        <f ca="1">DISPUTESDURN_Total!G133</f>
        <v>$G$55</v>
      </c>
      <c r="H133" s="207" t="str">
        <f ca="1">DISPUTESDURN_Total!H133</f>
        <v>$H$55</v>
      </c>
      <c r="I133" s="207" t="str">
        <f ca="1">DISPUTESDURN_Total!I133</f>
        <v>$I$55</v>
      </c>
      <c r="J133" s="207" t="str">
        <f ca="1">DISPUTESDURN_Total!J133</f>
        <v>$J$55</v>
      </c>
      <c r="K133" s="207"/>
      <c r="L133" s="207" t="str">
        <f ca="1">DISPUTESDURN_Total!L133</f>
        <v>$L$55</v>
      </c>
      <c r="M133" s="207"/>
      <c r="N133" s="207"/>
      <c r="O133" s="207"/>
      <c r="P133" s="207"/>
      <c r="Q133" s="207"/>
      <c r="R133" s="207"/>
    </row>
    <row r="134" spans="4:18" x14ac:dyDescent="0.25">
      <c r="D134" s="1" t="s">
        <v>475</v>
      </c>
      <c r="F134" s="210">
        <f ca="1">INDIRECT($A$4&amp;"!"&amp;F133)</f>
        <v>0</v>
      </c>
      <c r="G134" s="210">
        <f t="shared" ref="G134:L134" ca="1" si="29">INDIRECT($A$4&amp;"!"&amp;G133)</f>
        <v>0</v>
      </c>
      <c r="H134" s="210">
        <f t="shared" ca="1" si="29"/>
        <v>0</v>
      </c>
      <c r="I134" s="210">
        <f t="shared" ca="1" si="29"/>
        <v>0</v>
      </c>
      <c r="J134" s="210">
        <f t="shared" ca="1" si="29"/>
        <v>0</v>
      </c>
      <c r="K134" s="210"/>
      <c r="L134" s="210">
        <f t="shared" ca="1" si="29"/>
        <v>0</v>
      </c>
      <c r="M134" s="210"/>
      <c r="N134" s="210"/>
      <c r="O134" s="210"/>
      <c r="P134" s="210"/>
      <c r="Q134" s="210"/>
      <c r="R134" s="210"/>
    </row>
    <row r="135" spans="4:18" x14ac:dyDescent="0.25">
      <c r="D135" s="1" t="s">
        <v>468</v>
      </c>
      <c r="F135" s="207" t="e">
        <f ca="1">2*(F51+F61+F71)/(F51+F61+F71+F134)-1</f>
        <v>#DIV/0!</v>
      </c>
      <c r="G135" s="207" t="e">
        <f t="shared" ref="G135:L135" ca="1" si="30">2*(G51+G61+G71)/(G51+G61+G71+G134)-1</f>
        <v>#DIV/0!</v>
      </c>
      <c r="H135" s="207" t="e">
        <f t="shared" ca="1" si="30"/>
        <v>#DIV/0!</v>
      </c>
      <c r="I135" s="207" t="e">
        <f t="shared" ca="1" si="30"/>
        <v>#DIV/0!</v>
      </c>
      <c r="J135" s="207" t="e">
        <f t="shared" ca="1" si="30"/>
        <v>#DIV/0!</v>
      </c>
      <c r="K135" s="207"/>
      <c r="L135" s="207" t="e">
        <f t="shared" ca="1" si="30"/>
        <v>#DIV/0!</v>
      </c>
      <c r="M135" s="207"/>
      <c r="N135" s="207"/>
      <c r="O135" s="207"/>
      <c r="P135" s="207"/>
      <c r="Q135" s="207"/>
      <c r="R135" s="207"/>
    </row>
  </sheetData>
  <sheetProtection algorithmName="SHA-256" hashValue="zxCvBqDcT7bjugGYAxx9OWRixHaHmYyDTDkgrM7JpC8=" saltValue="YOkbXWCGZVGkzPPPVExBAQ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1133" priority="755" stopIfTrue="1">
      <formula>LEN(TRIM($F$13))=0</formula>
    </cfRule>
  </conditionalFormatting>
  <conditionalFormatting sqref="G13">
    <cfRule type="expression" dxfId="1132" priority="756" stopIfTrue="1">
      <formula>LEN(TRIM($G$13))=0</formula>
    </cfRule>
  </conditionalFormatting>
  <conditionalFormatting sqref="H13">
    <cfRule type="expression" dxfId="1131" priority="757" stopIfTrue="1">
      <formula>LEN(TRIM($H$13))=0</formula>
    </cfRule>
  </conditionalFormatting>
  <conditionalFormatting sqref="I13">
    <cfRule type="expression" dxfId="1130" priority="758" stopIfTrue="1">
      <formula>LEN(TRIM($I$13))=0</formula>
    </cfRule>
  </conditionalFormatting>
  <conditionalFormatting sqref="J13">
    <cfRule type="expression" dxfId="1129" priority="759" stopIfTrue="1">
      <formula>LEN(TRIM($J$13))=0</formula>
    </cfRule>
  </conditionalFormatting>
  <conditionalFormatting sqref="F14">
    <cfRule type="expression" dxfId="1128" priority="760" stopIfTrue="1">
      <formula>LEN(TRIM($F$14))=0</formula>
    </cfRule>
  </conditionalFormatting>
  <conditionalFormatting sqref="G14">
    <cfRule type="expression" dxfId="1127" priority="761" stopIfTrue="1">
      <formula>LEN(TRIM($G$14))=0</formula>
    </cfRule>
  </conditionalFormatting>
  <conditionalFormatting sqref="H14">
    <cfRule type="expression" dxfId="1126" priority="762" stopIfTrue="1">
      <formula>LEN(TRIM($H$14))=0</formula>
    </cfRule>
  </conditionalFormatting>
  <conditionalFormatting sqref="I14">
    <cfRule type="expression" dxfId="1125" priority="763" stopIfTrue="1">
      <formula>LEN(TRIM($I$14))=0</formula>
    </cfRule>
  </conditionalFormatting>
  <conditionalFormatting sqref="J14">
    <cfRule type="expression" dxfId="1124" priority="764" stopIfTrue="1">
      <formula>LEN(TRIM($J$14))=0</formula>
    </cfRule>
  </conditionalFormatting>
  <conditionalFormatting sqref="F15">
    <cfRule type="expression" dxfId="1123" priority="765" stopIfTrue="1">
      <formula>LEN(TRIM($F$15))=0</formula>
    </cfRule>
  </conditionalFormatting>
  <conditionalFormatting sqref="G15">
    <cfRule type="expression" dxfId="1122" priority="766" stopIfTrue="1">
      <formula>LEN(TRIM($G$15))=0</formula>
    </cfRule>
  </conditionalFormatting>
  <conditionalFormatting sqref="H15">
    <cfRule type="expression" dxfId="1121" priority="767" stopIfTrue="1">
      <formula>LEN(TRIM($H$15))=0</formula>
    </cfRule>
  </conditionalFormatting>
  <conditionalFormatting sqref="I15">
    <cfRule type="expression" dxfId="1120" priority="768" stopIfTrue="1">
      <formula>LEN(TRIM($I$15))=0</formula>
    </cfRule>
  </conditionalFormatting>
  <conditionalFormatting sqref="J15">
    <cfRule type="expression" dxfId="1119" priority="769" stopIfTrue="1">
      <formula>LEN(TRIM($J$15))=0</formula>
    </cfRule>
  </conditionalFormatting>
  <conditionalFormatting sqref="F16">
    <cfRule type="expression" dxfId="1118" priority="770" stopIfTrue="1">
      <formula>LEN(TRIM($F$16))=0</formula>
    </cfRule>
  </conditionalFormatting>
  <conditionalFormatting sqref="G16">
    <cfRule type="expression" dxfId="1117" priority="771" stopIfTrue="1">
      <formula>LEN(TRIM($G$16))=0</formula>
    </cfRule>
  </conditionalFormatting>
  <conditionalFormatting sqref="H16">
    <cfRule type="expression" dxfId="1116" priority="772" stopIfTrue="1">
      <formula>LEN(TRIM($H$16))=0</formula>
    </cfRule>
  </conditionalFormatting>
  <conditionalFormatting sqref="I16">
    <cfRule type="expression" dxfId="1115" priority="773" stopIfTrue="1">
      <formula>LEN(TRIM($I$16))=0</formula>
    </cfRule>
  </conditionalFormatting>
  <conditionalFormatting sqref="J16">
    <cfRule type="expression" dxfId="1114" priority="774" stopIfTrue="1">
      <formula>LEN(TRIM($J$16))=0</formula>
    </cfRule>
  </conditionalFormatting>
  <conditionalFormatting sqref="F17">
    <cfRule type="expression" dxfId="1113" priority="775" stopIfTrue="1">
      <formula>LEN(TRIM($F$17))=0</formula>
    </cfRule>
  </conditionalFormatting>
  <conditionalFormatting sqref="G17">
    <cfRule type="expression" dxfId="1112" priority="776" stopIfTrue="1">
      <formula>LEN(TRIM($G$17))=0</formula>
    </cfRule>
  </conditionalFormatting>
  <conditionalFormatting sqref="H17">
    <cfRule type="expression" dxfId="1111" priority="777" stopIfTrue="1">
      <formula>LEN(TRIM($H$17))=0</formula>
    </cfRule>
  </conditionalFormatting>
  <conditionalFormatting sqref="I17">
    <cfRule type="expression" dxfId="1110" priority="778" stopIfTrue="1">
      <formula>LEN(TRIM($I$17))=0</formula>
    </cfRule>
  </conditionalFormatting>
  <conditionalFormatting sqref="J17">
    <cfRule type="expression" dxfId="1109" priority="779" stopIfTrue="1">
      <formula>LEN(TRIM($J$17))=0</formula>
    </cfRule>
  </conditionalFormatting>
  <conditionalFormatting sqref="F18">
    <cfRule type="expression" dxfId="1108" priority="780" stopIfTrue="1">
      <formula>LEN(TRIM($F$18))=0</formula>
    </cfRule>
  </conditionalFormatting>
  <conditionalFormatting sqref="G18">
    <cfRule type="expression" dxfId="1107" priority="781" stopIfTrue="1">
      <formula>LEN(TRIM($G$18))=0</formula>
    </cfRule>
  </conditionalFormatting>
  <conditionalFormatting sqref="H18">
    <cfRule type="expression" dxfId="1106" priority="782" stopIfTrue="1">
      <formula>LEN(TRIM($H$18))=0</formula>
    </cfRule>
  </conditionalFormatting>
  <conditionalFormatting sqref="I18">
    <cfRule type="expression" dxfId="1105" priority="783" stopIfTrue="1">
      <formula>LEN(TRIM($I$18))=0</formula>
    </cfRule>
  </conditionalFormatting>
  <conditionalFormatting sqref="J18">
    <cfRule type="expression" dxfId="1104" priority="784" stopIfTrue="1">
      <formula>LEN(TRIM($J$18))=0</formula>
    </cfRule>
  </conditionalFormatting>
  <conditionalFormatting sqref="F19">
    <cfRule type="expression" dxfId="1103" priority="785" stopIfTrue="1">
      <formula>LEN(TRIM($F$19))=0</formula>
    </cfRule>
  </conditionalFormatting>
  <conditionalFormatting sqref="G19">
    <cfRule type="expression" dxfId="1102" priority="786" stopIfTrue="1">
      <formula>LEN(TRIM($G$19))=0</formula>
    </cfRule>
  </conditionalFormatting>
  <conditionalFormatting sqref="H19">
    <cfRule type="expression" dxfId="1101" priority="787" stopIfTrue="1">
      <formula>LEN(TRIM($H$19))=0</formula>
    </cfRule>
  </conditionalFormatting>
  <conditionalFormatting sqref="I19">
    <cfRule type="expression" dxfId="1100" priority="788" stopIfTrue="1">
      <formula>LEN(TRIM($I$19))=0</formula>
    </cfRule>
  </conditionalFormatting>
  <conditionalFormatting sqref="J19">
    <cfRule type="expression" dxfId="1099" priority="789" stopIfTrue="1">
      <formula>LEN(TRIM($J$19))=0</formula>
    </cfRule>
  </conditionalFormatting>
  <conditionalFormatting sqref="L13">
    <cfRule type="expression" dxfId="1098" priority="790" stopIfTrue="1">
      <formula>LEN(TRIM($L$13))=0</formula>
    </cfRule>
  </conditionalFormatting>
  <conditionalFormatting sqref="L14">
    <cfRule type="expression" dxfId="1097" priority="791" stopIfTrue="1">
      <formula>LEN(TRIM($L$14))=0</formula>
    </cfRule>
  </conditionalFormatting>
  <conditionalFormatting sqref="L15">
    <cfRule type="expression" dxfId="1096" priority="792" stopIfTrue="1">
      <formula>LEN(TRIM($L$15))=0</formula>
    </cfRule>
  </conditionalFormatting>
  <conditionalFormatting sqref="L16">
    <cfRule type="expression" dxfId="1095" priority="793" stopIfTrue="1">
      <formula>LEN(TRIM($L$16))=0</formula>
    </cfRule>
  </conditionalFormatting>
  <conditionalFormatting sqref="L17">
    <cfRule type="expression" dxfId="1094" priority="794" stopIfTrue="1">
      <formula>LEN(TRIM($L$17))=0</formula>
    </cfRule>
  </conditionalFormatting>
  <conditionalFormatting sqref="L18">
    <cfRule type="expression" dxfId="1093" priority="795" stopIfTrue="1">
      <formula>LEN(TRIM($L$18))=0</formula>
    </cfRule>
  </conditionalFormatting>
  <conditionalFormatting sqref="L19">
    <cfRule type="expression" dxfId="1092" priority="796" stopIfTrue="1">
      <formula>LEN(TRIM($L$19))=0</formula>
    </cfRule>
  </conditionalFormatting>
  <conditionalFormatting sqref="F23">
    <cfRule type="expression" dxfId="1091" priority="797" stopIfTrue="1">
      <formula>LEN(TRIM($F$23))=0</formula>
    </cfRule>
  </conditionalFormatting>
  <conditionalFormatting sqref="G23">
    <cfRule type="expression" dxfId="1090" priority="798" stopIfTrue="1">
      <formula>LEN(TRIM($G$23))=0</formula>
    </cfRule>
  </conditionalFormatting>
  <conditionalFormatting sqref="H23">
    <cfRule type="expression" dxfId="1089" priority="799" stopIfTrue="1">
      <formula>LEN(TRIM($H$23))=0</formula>
    </cfRule>
  </conditionalFormatting>
  <conditionalFormatting sqref="I23">
    <cfRule type="expression" dxfId="1088" priority="800" stopIfTrue="1">
      <formula>LEN(TRIM($I$23))=0</formula>
    </cfRule>
  </conditionalFormatting>
  <conditionalFormatting sqref="J23">
    <cfRule type="expression" dxfId="1087" priority="801" stopIfTrue="1">
      <formula>LEN(TRIM($J$23))=0</formula>
    </cfRule>
  </conditionalFormatting>
  <conditionalFormatting sqref="F24">
    <cfRule type="expression" dxfId="1086" priority="802" stopIfTrue="1">
      <formula>LEN(TRIM($F$24))=0</formula>
    </cfRule>
  </conditionalFormatting>
  <conditionalFormatting sqref="G24">
    <cfRule type="expression" dxfId="1085" priority="803" stopIfTrue="1">
      <formula>LEN(TRIM($G$24))=0</formula>
    </cfRule>
  </conditionalFormatting>
  <conditionalFormatting sqref="H24">
    <cfRule type="expression" dxfId="1084" priority="804" stopIfTrue="1">
      <formula>LEN(TRIM($H$24))=0</formula>
    </cfRule>
  </conditionalFormatting>
  <conditionalFormatting sqref="I24">
    <cfRule type="expression" dxfId="1083" priority="805" stopIfTrue="1">
      <formula>LEN(TRIM($I$24))=0</formula>
    </cfRule>
  </conditionalFormatting>
  <conditionalFormatting sqref="J24">
    <cfRule type="expression" dxfId="1082" priority="806" stopIfTrue="1">
      <formula>LEN(TRIM($J$24))=0</formula>
    </cfRule>
  </conditionalFormatting>
  <conditionalFormatting sqref="F25">
    <cfRule type="expression" dxfId="1081" priority="807" stopIfTrue="1">
      <formula>LEN(TRIM($F$25))=0</formula>
    </cfRule>
  </conditionalFormatting>
  <conditionalFormatting sqref="G25">
    <cfRule type="expression" dxfId="1080" priority="808" stopIfTrue="1">
      <formula>LEN(TRIM($G$25))=0</formula>
    </cfRule>
  </conditionalFormatting>
  <conditionalFormatting sqref="H25">
    <cfRule type="expression" dxfId="1079" priority="809" stopIfTrue="1">
      <formula>LEN(TRIM($H$25))=0</formula>
    </cfRule>
  </conditionalFormatting>
  <conditionalFormatting sqref="I25">
    <cfRule type="expression" dxfId="1078" priority="810" stopIfTrue="1">
      <formula>LEN(TRIM($I$25))=0</formula>
    </cfRule>
  </conditionalFormatting>
  <conditionalFormatting sqref="J25">
    <cfRule type="expression" dxfId="1077" priority="811" stopIfTrue="1">
      <formula>LEN(TRIM($J$25))=0</formula>
    </cfRule>
  </conditionalFormatting>
  <conditionalFormatting sqref="F26">
    <cfRule type="expression" dxfId="1076" priority="812" stopIfTrue="1">
      <formula>LEN(TRIM($F$26))=0</formula>
    </cfRule>
  </conditionalFormatting>
  <conditionalFormatting sqref="G26">
    <cfRule type="expression" dxfId="1075" priority="813" stopIfTrue="1">
      <formula>LEN(TRIM($G$26))=0</formula>
    </cfRule>
  </conditionalFormatting>
  <conditionalFormatting sqref="H26">
    <cfRule type="expression" dxfId="1074" priority="814" stopIfTrue="1">
      <formula>LEN(TRIM($H$26))=0</formula>
    </cfRule>
  </conditionalFormatting>
  <conditionalFormatting sqref="I26">
    <cfRule type="expression" dxfId="1073" priority="815" stopIfTrue="1">
      <formula>LEN(TRIM($I$26))=0</formula>
    </cfRule>
  </conditionalFormatting>
  <conditionalFormatting sqref="J26">
    <cfRule type="expression" dxfId="1072" priority="816" stopIfTrue="1">
      <formula>LEN(TRIM($J$26))=0</formula>
    </cfRule>
  </conditionalFormatting>
  <conditionalFormatting sqref="F27">
    <cfRule type="expression" dxfId="1071" priority="817" stopIfTrue="1">
      <formula>LEN(TRIM($F$27))=0</formula>
    </cfRule>
  </conditionalFormatting>
  <conditionalFormatting sqref="G27">
    <cfRule type="expression" dxfId="1070" priority="818" stopIfTrue="1">
      <formula>LEN(TRIM($G$27))=0</formula>
    </cfRule>
  </conditionalFormatting>
  <conditionalFormatting sqref="H27">
    <cfRule type="expression" dxfId="1069" priority="819" stopIfTrue="1">
      <formula>LEN(TRIM($H$27))=0</formula>
    </cfRule>
  </conditionalFormatting>
  <conditionalFormatting sqref="I27">
    <cfRule type="expression" dxfId="1068" priority="820" stopIfTrue="1">
      <formula>LEN(TRIM($I$27))=0</formula>
    </cfRule>
  </conditionalFormatting>
  <conditionalFormatting sqref="J27">
    <cfRule type="expression" dxfId="1067" priority="821" stopIfTrue="1">
      <formula>LEN(TRIM($J$27))=0</formula>
    </cfRule>
  </conditionalFormatting>
  <conditionalFormatting sqref="F28">
    <cfRule type="expression" dxfId="1066" priority="822" stopIfTrue="1">
      <formula>LEN(TRIM($F$28))=0</formula>
    </cfRule>
  </conditionalFormatting>
  <conditionalFormatting sqref="G28">
    <cfRule type="expression" dxfId="1065" priority="823" stopIfTrue="1">
      <formula>LEN(TRIM($G$28))=0</formula>
    </cfRule>
  </conditionalFormatting>
  <conditionalFormatting sqref="H28">
    <cfRule type="expression" dxfId="1064" priority="824" stopIfTrue="1">
      <formula>LEN(TRIM($H$28))=0</formula>
    </cfRule>
  </conditionalFormatting>
  <conditionalFormatting sqref="I28">
    <cfRule type="expression" dxfId="1063" priority="825" stopIfTrue="1">
      <formula>LEN(TRIM($I$28))=0</formula>
    </cfRule>
  </conditionalFormatting>
  <conditionalFormatting sqref="J28">
    <cfRule type="expression" dxfId="1062" priority="826" stopIfTrue="1">
      <formula>LEN(TRIM($J$28))=0</formula>
    </cfRule>
  </conditionalFormatting>
  <conditionalFormatting sqref="F29">
    <cfRule type="expression" dxfId="1061" priority="827" stopIfTrue="1">
      <formula>LEN(TRIM($F$29))=0</formula>
    </cfRule>
  </conditionalFormatting>
  <conditionalFormatting sqref="G29">
    <cfRule type="expression" dxfId="1060" priority="828" stopIfTrue="1">
      <formula>LEN(TRIM($G$29))=0</formula>
    </cfRule>
  </conditionalFormatting>
  <conditionalFormatting sqref="H29">
    <cfRule type="expression" dxfId="1059" priority="829" stopIfTrue="1">
      <formula>LEN(TRIM($H$29))=0</formula>
    </cfRule>
  </conditionalFormatting>
  <conditionalFormatting sqref="I29">
    <cfRule type="expression" dxfId="1058" priority="830" stopIfTrue="1">
      <formula>LEN(TRIM($I$29))=0</formula>
    </cfRule>
  </conditionalFormatting>
  <conditionalFormatting sqref="J29">
    <cfRule type="expression" dxfId="1057" priority="831" stopIfTrue="1">
      <formula>LEN(TRIM($J$29))=0</formula>
    </cfRule>
  </conditionalFormatting>
  <conditionalFormatting sqref="L23">
    <cfRule type="expression" dxfId="1056" priority="832" stopIfTrue="1">
      <formula>LEN(TRIM($L$23))=0</formula>
    </cfRule>
  </conditionalFormatting>
  <conditionalFormatting sqref="L24">
    <cfRule type="expression" dxfId="1055" priority="833" stopIfTrue="1">
      <formula>LEN(TRIM($L$24))=0</formula>
    </cfRule>
  </conditionalFormatting>
  <conditionalFormatting sqref="L25">
    <cfRule type="expression" dxfId="1054" priority="834" stopIfTrue="1">
      <formula>LEN(TRIM($L$25))=0</formula>
    </cfRule>
  </conditionalFormatting>
  <conditionalFormatting sqref="L26">
    <cfRule type="expression" dxfId="1053" priority="835" stopIfTrue="1">
      <formula>LEN(TRIM($L$26))=0</formula>
    </cfRule>
  </conditionalFormatting>
  <conditionalFormatting sqref="L27">
    <cfRule type="expression" dxfId="1052" priority="836" stopIfTrue="1">
      <formula>LEN(TRIM($L$27))=0</formula>
    </cfRule>
  </conditionalFormatting>
  <conditionalFormatting sqref="L28">
    <cfRule type="expression" dxfId="1051" priority="837" stopIfTrue="1">
      <formula>LEN(TRIM($L$28))=0</formula>
    </cfRule>
  </conditionalFormatting>
  <conditionalFormatting sqref="L29">
    <cfRule type="expression" dxfId="1050" priority="838" stopIfTrue="1">
      <formula>LEN(TRIM($L$29))=0</formula>
    </cfRule>
  </conditionalFormatting>
  <conditionalFormatting sqref="F33">
    <cfRule type="expression" dxfId="1049" priority="839" stopIfTrue="1">
      <formula>LEN(TRIM($F$33))=0</formula>
    </cfRule>
  </conditionalFormatting>
  <conditionalFormatting sqref="G33">
    <cfRule type="expression" dxfId="1048" priority="840" stopIfTrue="1">
      <formula>LEN(TRIM($G$33))=0</formula>
    </cfRule>
  </conditionalFormatting>
  <conditionalFormatting sqref="H33">
    <cfRule type="expression" dxfId="1047" priority="841" stopIfTrue="1">
      <formula>LEN(TRIM($H$33))=0</formula>
    </cfRule>
  </conditionalFormatting>
  <conditionalFormatting sqref="I33">
    <cfRule type="expression" dxfId="1046" priority="842" stopIfTrue="1">
      <formula>LEN(TRIM($I$33))=0</formula>
    </cfRule>
  </conditionalFormatting>
  <conditionalFormatting sqref="J33">
    <cfRule type="expression" dxfId="1045" priority="843" stopIfTrue="1">
      <formula>LEN(TRIM($J$33))=0</formula>
    </cfRule>
  </conditionalFormatting>
  <conditionalFormatting sqref="F34">
    <cfRule type="expression" dxfId="1044" priority="844" stopIfTrue="1">
      <formula>LEN(TRIM($F$34))=0</formula>
    </cfRule>
  </conditionalFormatting>
  <conditionalFormatting sqref="G34">
    <cfRule type="expression" dxfId="1043" priority="845" stopIfTrue="1">
      <formula>LEN(TRIM($G$34))=0</formula>
    </cfRule>
  </conditionalFormatting>
  <conditionalFormatting sqref="H34">
    <cfRule type="expression" dxfId="1042" priority="846" stopIfTrue="1">
      <formula>LEN(TRIM($H$34))=0</formula>
    </cfRule>
  </conditionalFormatting>
  <conditionalFormatting sqref="I34">
    <cfRule type="expression" dxfId="1041" priority="847" stopIfTrue="1">
      <formula>LEN(TRIM($I$34))=0</formula>
    </cfRule>
  </conditionalFormatting>
  <conditionalFormatting sqref="J34">
    <cfRule type="expression" dxfId="1040" priority="848" stopIfTrue="1">
      <formula>LEN(TRIM($J$34))=0</formula>
    </cfRule>
  </conditionalFormatting>
  <conditionalFormatting sqref="F35">
    <cfRule type="expression" dxfId="1039" priority="849" stopIfTrue="1">
      <formula>LEN(TRIM($F$35))=0</formula>
    </cfRule>
  </conditionalFormatting>
  <conditionalFormatting sqref="G35">
    <cfRule type="expression" dxfId="1038" priority="850" stopIfTrue="1">
      <formula>LEN(TRIM($G$35))=0</formula>
    </cfRule>
  </conditionalFormatting>
  <conditionalFormatting sqref="H35">
    <cfRule type="expression" dxfId="1037" priority="851" stopIfTrue="1">
      <formula>LEN(TRIM($H$35))=0</formula>
    </cfRule>
  </conditionalFormatting>
  <conditionalFormatting sqref="I35">
    <cfRule type="expression" dxfId="1036" priority="852" stopIfTrue="1">
      <formula>LEN(TRIM($I$35))=0</formula>
    </cfRule>
  </conditionalFormatting>
  <conditionalFormatting sqref="J35">
    <cfRule type="expression" dxfId="1035" priority="853" stopIfTrue="1">
      <formula>LEN(TRIM($J$35))=0</formula>
    </cfRule>
  </conditionalFormatting>
  <conditionalFormatting sqref="F36">
    <cfRule type="expression" dxfId="1034" priority="854" stopIfTrue="1">
      <formula>LEN(TRIM($F$36))=0</formula>
    </cfRule>
  </conditionalFormatting>
  <conditionalFormatting sqref="G36">
    <cfRule type="expression" dxfId="1033" priority="855" stopIfTrue="1">
      <formula>LEN(TRIM($G$36))=0</formula>
    </cfRule>
  </conditionalFormatting>
  <conditionalFormatting sqref="H36">
    <cfRule type="expression" dxfId="1032" priority="856" stopIfTrue="1">
      <formula>LEN(TRIM($H$36))=0</formula>
    </cfRule>
  </conditionalFormatting>
  <conditionalFormatting sqref="I36">
    <cfRule type="expression" dxfId="1031" priority="857" stopIfTrue="1">
      <formula>LEN(TRIM($I$36))=0</formula>
    </cfRule>
  </conditionalFormatting>
  <conditionalFormatting sqref="J36">
    <cfRule type="expression" dxfId="1030" priority="858" stopIfTrue="1">
      <formula>LEN(TRIM($J$36))=0</formula>
    </cfRule>
  </conditionalFormatting>
  <conditionalFormatting sqref="F37">
    <cfRule type="expression" dxfId="1029" priority="859" stopIfTrue="1">
      <formula>LEN(TRIM($F$37))=0</formula>
    </cfRule>
  </conditionalFormatting>
  <conditionalFormatting sqref="G37">
    <cfRule type="expression" dxfId="1028" priority="860" stopIfTrue="1">
      <formula>LEN(TRIM($G$37))=0</formula>
    </cfRule>
  </conditionalFormatting>
  <conditionalFormatting sqref="H37">
    <cfRule type="expression" dxfId="1027" priority="861" stopIfTrue="1">
      <formula>LEN(TRIM($H$37))=0</formula>
    </cfRule>
  </conditionalFormatting>
  <conditionalFormatting sqref="I37">
    <cfRule type="expression" dxfId="1026" priority="862" stopIfTrue="1">
      <formula>LEN(TRIM($I$37))=0</formula>
    </cfRule>
  </conditionalFormatting>
  <conditionalFormatting sqref="J37">
    <cfRule type="expression" dxfId="1025" priority="863" stopIfTrue="1">
      <formula>LEN(TRIM($J$37))=0</formula>
    </cfRule>
  </conditionalFormatting>
  <conditionalFormatting sqref="F38">
    <cfRule type="expression" dxfId="1024" priority="864" stopIfTrue="1">
      <formula>LEN(TRIM($F$38))=0</formula>
    </cfRule>
  </conditionalFormatting>
  <conditionalFormatting sqref="G38">
    <cfRule type="expression" dxfId="1023" priority="865" stopIfTrue="1">
      <formula>LEN(TRIM($G$38))=0</formula>
    </cfRule>
  </conditionalFormatting>
  <conditionalFormatting sqref="H38">
    <cfRule type="expression" dxfId="1022" priority="866" stopIfTrue="1">
      <formula>LEN(TRIM($H$38))=0</formula>
    </cfRule>
  </conditionalFormatting>
  <conditionalFormatting sqref="I38">
    <cfRule type="expression" dxfId="1021" priority="867" stopIfTrue="1">
      <formula>LEN(TRIM($I$38))=0</formula>
    </cfRule>
  </conditionalFormatting>
  <conditionalFormatting sqref="J38">
    <cfRule type="expression" dxfId="1020" priority="868" stopIfTrue="1">
      <formula>LEN(TRIM($J$38))=0</formula>
    </cfRule>
  </conditionalFormatting>
  <conditionalFormatting sqref="F39">
    <cfRule type="expression" dxfId="1019" priority="869" stopIfTrue="1">
      <formula>LEN(TRIM($F$39))=0</formula>
    </cfRule>
  </conditionalFormatting>
  <conditionalFormatting sqref="G39">
    <cfRule type="expression" dxfId="1018" priority="870" stopIfTrue="1">
      <formula>LEN(TRIM($G$39))=0</formula>
    </cfRule>
  </conditionalFormatting>
  <conditionalFormatting sqref="H39">
    <cfRule type="expression" dxfId="1017" priority="871" stopIfTrue="1">
      <formula>LEN(TRIM($H$39))=0</formula>
    </cfRule>
  </conditionalFormatting>
  <conditionalFormatting sqref="I39">
    <cfRule type="expression" dxfId="1016" priority="872" stopIfTrue="1">
      <formula>LEN(TRIM($I$39))=0</formula>
    </cfRule>
  </conditionalFormatting>
  <conditionalFormatting sqref="J39">
    <cfRule type="expression" dxfId="1015" priority="873" stopIfTrue="1">
      <formula>LEN(TRIM($J$39))=0</formula>
    </cfRule>
  </conditionalFormatting>
  <conditionalFormatting sqref="L33">
    <cfRule type="expression" dxfId="1014" priority="874" stopIfTrue="1">
      <formula>LEN(TRIM($L$33))=0</formula>
    </cfRule>
  </conditionalFormatting>
  <conditionalFormatting sqref="L34">
    <cfRule type="expression" dxfId="1013" priority="875" stopIfTrue="1">
      <formula>LEN(TRIM($L$34))=0</formula>
    </cfRule>
  </conditionalFormatting>
  <conditionalFormatting sqref="L35">
    <cfRule type="expression" dxfId="1012" priority="876" stopIfTrue="1">
      <formula>LEN(TRIM($L$35))=0</formula>
    </cfRule>
  </conditionalFormatting>
  <conditionalFormatting sqref="L36">
    <cfRule type="expression" dxfId="1011" priority="877" stopIfTrue="1">
      <formula>LEN(TRIM($L$36))=0</formula>
    </cfRule>
  </conditionalFormatting>
  <conditionalFormatting sqref="L37">
    <cfRule type="expression" dxfId="1010" priority="878" stopIfTrue="1">
      <formula>LEN(TRIM($L$37))=0</formula>
    </cfRule>
  </conditionalFormatting>
  <conditionalFormatting sqref="L38">
    <cfRule type="expression" dxfId="1009" priority="879" stopIfTrue="1">
      <formula>LEN(TRIM($L$38))=0</formula>
    </cfRule>
  </conditionalFormatting>
  <conditionalFormatting sqref="L39">
    <cfRule type="expression" dxfId="1008" priority="880" stopIfTrue="1">
      <formula>LEN(TRIM($L$39))=0</formula>
    </cfRule>
  </conditionalFormatting>
  <conditionalFormatting sqref="F44">
    <cfRule type="expression" dxfId="1007" priority="881" stopIfTrue="1">
      <formula>LEN(TRIM($F$44))=0</formula>
    </cfRule>
  </conditionalFormatting>
  <conditionalFormatting sqref="G44">
    <cfRule type="expression" dxfId="1006" priority="882" stopIfTrue="1">
      <formula>LEN(TRIM($G$44))=0</formula>
    </cfRule>
  </conditionalFormatting>
  <conditionalFormatting sqref="H44">
    <cfRule type="expression" dxfId="1005" priority="883" stopIfTrue="1">
      <formula>LEN(TRIM($H$44))=0</formula>
    </cfRule>
  </conditionalFormatting>
  <conditionalFormatting sqref="I44">
    <cfRule type="expression" dxfId="1004" priority="884" stopIfTrue="1">
      <formula>LEN(TRIM($I$44))=0</formula>
    </cfRule>
  </conditionalFormatting>
  <conditionalFormatting sqref="J44">
    <cfRule type="expression" dxfId="1003" priority="885" stopIfTrue="1">
      <formula>LEN(TRIM($J$44))=0</formula>
    </cfRule>
  </conditionalFormatting>
  <conditionalFormatting sqref="F45">
    <cfRule type="expression" dxfId="1002" priority="886" stopIfTrue="1">
      <formula>LEN(TRIM($F$45))=0</formula>
    </cfRule>
  </conditionalFormatting>
  <conditionalFormatting sqref="G45">
    <cfRule type="expression" dxfId="1001" priority="887" stopIfTrue="1">
      <formula>LEN(TRIM($G$45))=0</formula>
    </cfRule>
  </conditionalFormatting>
  <conditionalFormatting sqref="H45">
    <cfRule type="expression" dxfId="1000" priority="888" stopIfTrue="1">
      <formula>LEN(TRIM($H$45))=0</formula>
    </cfRule>
  </conditionalFormatting>
  <conditionalFormatting sqref="I45">
    <cfRule type="expression" dxfId="999" priority="889" stopIfTrue="1">
      <formula>LEN(TRIM($I$45))=0</formula>
    </cfRule>
  </conditionalFormatting>
  <conditionalFormatting sqref="J45">
    <cfRule type="expression" dxfId="998" priority="890" stopIfTrue="1">
      <formula>LEN(TRIM($J$45))=0</formula>
    </cfRule>
  </conditionalFormatting>
  <conditionalFormatting sqref="F46">
    <cfRule type="expression" dxfId="997" priority="891" stopIfTrue="1">
      <formula>LEN(TRIM($F$46))=0</formula>
    </cfRule>
  </conditionalFormatting>
  <conditionalFormatting sqref="G46">
    <cfRule type="expression" dxfId="996" priority="892" stopIfTrue="1">
      <formula>LEN(TRIM($G$46))=0</formula>
    </cfRule>
  </conditionalFormatting>
  <conditionalFormatting sqref="H46">
    <cfRule type="expression" dxfId="995" priority="893" stopIfTrue="1">
      <formula>LEN(TRIM($H$46))=0</formula>
    </cfRule>
  </conditionalFormatting>
  <conditionalFormatting sqref="I46">
    <cfRule type="expression" dxfId="994" priority="894" stopIfTrue="1">
      <formula>LEN(TRIM($I$46))=0</formula>
    </cfRule>
  </conditionalFormatting>
  <conditionalFormatting sqref="J46">
    <cfRule type="expression" dxfId="993" priority="895" stopIfTrue="1">
      <formula>LEN(TRIM($J$46))=0</formula>
    </cfRule>
  </conditionalFormatting>
  <conditionalFormatting sqref="F47">
    <cfRule type="expression" dxfId="992" priority="896" stopIfTrue="1">
      <formula>LEN(TRIM($F$47))=0</formula>
    </cfRule>
  </conditionalFormatting>
  <conditionalFormatting sqref="G47">
    <cfRule type="expression" dxfId="991" priority="897" stopIfTrue="1">
      <formula>LEN(TRIM($G$47))=0</formula>
    </cfRule>
  </conditionalFormatting>
  <conditionalFormatting sqref="H47">
    <cfRule type="expression" dxfId="990" priority="898" stopIfTrue="1">
      <formula>LEN(TRIM($H$47))=0</formula>
    </cfRule>
  </conditionalFormatting>
  <conditionalFormatting sqref="I47">
    <cfRule type="expression" dxfId="989" priority="899" stopIfTrue="1">
      <formula>LEN(TRIM($I$47))=0</formula>
    </cfRule>
  </conditionalFormatting>
  <conditionalFormatting sqref="J47">
    <cfRule type="expression" dxfId="988" priority="900" stopIfTrue="1">
      <formula>LEN(TRIM($J$47))=0</formula>
    </cfRule>
  </conditionalFormatting>
  <conditionalFormatting sqref="F48">
    <cfRule type="expression" dxfId="987" priority="901" stopIfTrue="1">
      <formula>LEN(TRIM($F$48))=0</formula>
    </cfRule>
  </conditionalFormatting>
  <conditionalFormatting sqref="G48">
    <cfRule type="expression" dxfId="986" priority="902" stopIfTrue="1">
      <formula>LEN(TRIM($G$48))=0</formula>
    </cfRule>
  </conditionalFormatting>
  <conditionalFormatting sqref="H48">
    <cfRule type="expression" dxfId="985" priority="903" stopIfTrue="1">
      <formula>LEN(TRIM($H$48))=0</formula>
    </cfRule>
  </conditionalFormatting>
  <conditionalFormatting sqref="I48">
    <cfRule type="expression" dxfId="984" priority="904" stopIfTrue="1">
      <formula>LEN(TRIM($I$48))=0</formula>
    </cfRule>
  </conditionalFormatting>
  <conditionalFormatting sqref="J48">
    <cfRule type="expression" dxfId="983" priority="905" stopIfTrue="1">
      <formula>LEN(TRIM($J$48))=0</formula>
    </cfRule>
  </conditionalFormatting>
  <conditionalFormatting sqref="F49">
    <cfRule type="expression" dxfId="982" priority="906" stopIfTrue="1">
      <formula>LEN(TRIM($F$49))=0</formula>
    </cfRule>
  </conditionalFormatting>
  <conditionalFormatting sqref="G49">
    <cfRule type="expression" dxfId="981" priority="907" stopIfTrue="1">
      <formula>LEN(TRIM($G$49))=0</formula>
    </cfRule>
  </conditionalFormatting>
  <conditionalFormatting sqref="H49">
    <cfRule type="expression" dxfId="980" priority="908" stopIfTrue="1">
      <formula>LEN(TRIM($H$49))=0</formula>
    </cfRule>
  </conditionalFormatting>
  <conditionalFormatting sqref="I49">
    <cfRule type="expression" dxfId="979" priority="909" stopIfTrue="1">
      <formula>LEN(TRIM($I$49))=0</formula>
    </cfRule>
  </conditionalFormatting>
  <conditionalFormatting sqref="J49">
    <cfRule type="expression" dxfId="978" priority="910" stopIfTrue="1">
      <formula>LEN(TRIM($J$49))=0</formula>
    </cfRule>
  </conditionalFormatting>
  <conditionalFormatting sqref="F50">
    <cfRule type="expression" dxfId="977" priority="911" stopIfTrue="1">
      <formula>LEN(TRIM($F$50))=0</formula>
    </cfRule>
  </conditionalFormatting>
  <conditionalFormatting sqref="G50">
    <cfRule type="expression" dxfId="976" priority="912" stopIfTrue="1">
      <formula>LEN(TRIM($G$50))=0</formula>
    </cfRule>
  </conditionalFormatting>
  <conditionalFormatting sqref="H50">
    <cfRule type="expression" dxfId="975" priority="913" stopIfTrue="1">
      <formula>LEN(TRIM($H$50))=0</formula>
    </cfRule>
  </conditionalFormatting>
  <conditionalFormatting sqref="I50">
    <cfRule type="expression" dxfId="974" priority="914" stopIfTrue="1">
      <formula>LEN(TRIM($I$50))=0</formula>
    </cfRule>
  </conditionalFormatting>
  <conditionalFormatting sqref="J50">
    <cfRule type="expression" dxfId="973" priority="915" stopIfTrue="1">
      <formula>LEN(TRIM($J$50))=0</formula>
    </cfRule>
  </conditionalFormatting>
  <conditionalFormatting sqref="L44">
    <cfRule type="expression" dxfId="972" priority="916" stopIfTrue="1">
      <formula>LEN(TRIM($L$44))=0</formula>
    </cfRule>
  </conditionalFormatting>
  <conditionalFormatting sqref="L45">
    <cfRule type="expression" dxfId="971" priority="917" stopIfTrue="1">
      <formula>LEN(TRIM($L$45))=0</formula>
    </cfRule>
  </conditionalFormatting>
  <conditionalFormatting sqref="L46">
    <cfRule type="expression" dxfId="970" priority="918" stopIfTrue="1">
      <formula>LEN(TRIM($L$46))=0</formula>
    </cfRule>
  </conditionalFormatting>
  <conditionalFormatting sqref="L47">
    <cfRule type="expression" dxfId="969" priority="919" stopIfTrue="1">
      <formula>LEN(TRIM($L$47))=0</formula>
    </cfRule>
  </conditionalFormatting>
  <conditionalFormatting sqref="L48">
    <cfRule type="expression" dxfId="968" priority="920" stopIfTrue="1">
      <formula>LEN(TRIM($L$48))=0</formula>
    </cfRule>
  </conditionalFormatting>
  <conditionalFormatting sqref="L49">
    <cfRule type="expression" dxfId="967" priority="921" stopIfTrue="1">
      <formula>LEN(TRIM($L$49))=0</formula>
    </cfRule>
  </conditionalFormatting>
  <conditionalFormatting sqref="L50">
    <cfRule type="expression" dxfId="966" priority="922" stopIfTrue="1">
      <formula>LEN(TRIM($L$50))=0</formula>
    </cfRule>
  </conditionalFormatting>
  <conditionalFormatting sqref="F54">
    <cfRule type="expression" dxfId="965" priority="923" stopIfTrue="1">
      <formula>LEN(TRIM($F$54))=0</formula>
    </cfRule>
  </conditionalFormatting>
  <conditionalFormatting sqref="G54">
    <cfRule type="expression" dxfId="964" priority="924" stopIfTrue="1">
      <formula>LEN(TRIM($G$54))=0</formula>
    </cfRule>
  </conditionalFormatting>
  <conditionalFormatting sqref="H54">
    <cfRule type="expression" dxfId="963" priority="925" stopIfTrue="1">
      <formula>LEN(TRIM($H$54))=0</formula>
    </cfRule>
  </conditionalFormatting>
  <conditionalFormatting sqref="I54">
    <cfRule type="expression" dxfId="962" priority="926" stopIfTrue="1">
      <formula>LEN(TRIM($I$54))=0</formula>
    </cfRule>
  </conditionalFormatting>
  <conditionalFormatting sqref="J54">
    <cfRule type="expression" dxfId="961" priority="927" stopIfTrue="1">
      <formula>LEN(TRIM($J$54))=0</formula>
    </cfRule>
  </conditionalFormatting>
  <conditionalFormatting sqref="F55">
    <cfRule type="expression" dxfId="960" priority="928" stopIfTrue="1">
      <formula>LEN(TRIM($F$55))=0</formula>
    </cfRule>
  </conditionalFormatting>
  <conditionalFormatting sqref="G55">
    <cfRule type="expression" dxfId="959" priority="929" stopIfTrue="1">
      <formula>LEN(TRIM($G$55))=0</formula>
    </cfRule>
  </conditionalFormatting>
  <conditionalFormatting sqref="H55">
    <cfRule type="expression" dxfId="958" priority="930" stopIfTrue="1">
      <formula>LEN(TRIM($H$55))=0</formula>
    </cfRule>
  </conditionalFormatting>
  <conditionalFormatting sqref="I55">
    <cfRule type="expression" dxfId="957" priority="931" stopIfTrue="1">
      <formula>LEN(TRIM($I$55))=0</formula>
    </cfRule>
  </conditionalFormatting>
  <conditionalFormatting sqref="J55">
    <cfRule type="expression" dxfId="956" priority="932" stopIfTrue="1">
      <formula>LEN(TRIM($J$55))=0</formula>
    </cfRule>
  </conditionalFormatting>
  <conditionalFormatting sqref="F56">
    <cfRule type="expression" dxfId="955" priority="933" stopIfTrue="1">
      <formula>LEN(TRIM($F$56))=0</formula>
    </cfRule>
  </conditionalFormatting>
  <conditionalFormatting sqref="G56">
    <cfRule type="expression" dxfId="954" priority="934" stopIfTrue="1">
      <formula>LEN(TRIM($G$56))=0</formula>
    </cfRule>
  </conditionalFormatting>
  <conditionalFormatting sqref="H56">
    <cfRule type="expression" dxfId="953" priority="935" stopIfTrue="1">
      <formula>LEN(TRIM($H$56))=0</formula>
    </cfRule>
  </conditionalFormatting>
  <conditionalFormatting sqref="I56">
    <cfRule type="expression" dxfId="952" priority="936" stopIfTrue="1">
      <formula>LEN(TRIM($I$56))=0</formula>
    </cfRule>
  </conditionalFormatting>
  <conditionalFormatting sqref="J56">
    <cfRule type="expression" dxfId="951" priority="937" stopIfTrue="1">
      <formula>LEN(TRIM($J$56))=0</formula>
    </cfRule>
  </conditionalFormatting>
  <conditionalFormatting sqref="F57">
    <cfRule type="expression" dxfId="950" priority="938" stopIfTrue="1">
      <formula>LEN(TRIM($F$57))=0</formula>
    </cfRule>
  </conditionalFormatting>
  <conditionalFormatting sqref="G57">
    <cfRule type="expression" dxfId="949" priority="939" stopIfTrue="1">
      <formula>LEN(TRIM($G$57))=0</formula>
    </cfRule>
  </conditionalFormatting>
  <conditionalFormatting sqref="H57">
    <cfRule type="expression" dxfId="948" priority="940" stopIfTrue="1">
      <formula>LEN(TRIM($H$57))=0</formula>
    </cfRule>
  </conditionalFormatting>
  <conditionalFormatting sqref="I57">
    <cfRule type="expression" dxfId="947" priority="941" stopIfTrue="1">
      <formula>LEN(TRIM($I$57))=0</formula>
    </cfRule>
  </conditionalFormatting>
  <conditionalFormatting sqref="J57">
    <cfRule type="expression" dxfId="946" priority="942" stopIfTrue="1">
      <formula>LEN(TRIM($J$57))=0</formula>
    </cfRule>
  </conditionalFormatting>
  <conditionalFormatting sqref="F58">
    <cfRule type="expression" dxfId="945" priority="943" stopIfTrue="1">
      <formula>LEN(TRIM($F$58))=0</formula>
    </cfRule>
  </conditionalFormatting>
  <conditionalFormatting sqref="G58">
    <cfRule type="expression" dxfId="944" priority="944" stopIfTrue="1">
      <formula>LEN(TRIM($G$58))=0</formula>
    </cfRule>
  </conditionalFormatting>
  <conditionalFormatting sqref="H58">
    <cfRule type="expression" dxfId="943" priority="945" stopIfTrue="1">
      <formula>LEN(TRIM($H$58))=0</formula>
    </cfRule>
  </conditionalFormatting>
  <conditionalFormatting sqref="I58">
    <cfRule type="expression" dxfId="942" priority="946" stopIfTrue="1">
      <formula>LEN(TRIM($I$58))=0</formula>
    </cfRule>
  </conditionalFormatting>
  <conditionalFormatting sqref="J58">
    <cfRule type="expression" dxfId="941" priority="947" stopIfTrue="1">
      <formula>LEN(TRIM($J$58))=0</formula>
    </cfRule>
  </conditionalFormatting>
  <conditionalFormatting sqref="F59">
    <cfRule type="expression" dxfId="940" priority="948" stopIfTrue="1">
      <formula>LEN(TRIM($F$59))=0</formula>
    </cfRule>
  </conditionalFormatting>
  <conditionalFormatting sqref="G59">
    <cfRule type="expression" dxfId="939" priority="949" stopIfTrue="1">
      <formula>LEN(TRIM($G$59))=0</formula>
    </cfRule>
  </conditionalFormatting>
  <conditionalFormatting sqref="H59">
    <cfRule type="expression" dxfId="938" priority="950" stopIfTrue="1">
      <formula>LEN(TRIM($H$59))=0</formula>
    </cfRule>
  </conditionalFormatting>
  <conditionalFormatting sqref="I59">
    <cfRule type="expression" dxfId="937" priority="951" stopIfTrue="1">
      <formula>LEN(TRIM($I$59))=0</formula>
    </cfRule>
  </conditionalFormatting>
  <conditionalFormatting sqref="J59">
    <cfRule type="expression" dxfId="936" priority="952" stopIfTrue="1">
      <formula>LEN(TRIM($J$59))=0</formula>
    </cfRule>
  </conditionalFormatting>
  <conditionalFormatting sqref="F60">
    <cfRule type="expression" dxfId="935" priority="953" stopIfTrue="1">
      <formula>LEN(TRIM($F$60))=0</formula>
    </cfRule>
  </conditionalFormatting>
  <conditionalFormatting sqref="G60">
    <cfRule type="expression" dxfId="934" priority="954" stopIfTrue="1">
      <formula>LEN(TRIM($G$60))=0</formula>
    </cfRule>
  </conditionalFormatting>
  <conditionalFormatting sqref="H60">
    <cfRule type="expression" dxfId="933" priority="955" stopIfTrue="1">
      <formula>LEN(TRIM($H$60))=0</formula>
    </cfRule>
  </conditionalFormatting>
  <conditionalFormatting sqref="I60">
    <cfRule type="expression" dxfId="932" priority="956" stopIfTrue="1">
      <formula>LEN(TRIM($I$60))=0</formula>
    </cfRule>
  </conditionalFormatting>
  <conditionalFormatting sqref="J60">
    <cfRule type="expression" dxfId="931" priority="957" stopIfTrue="1">
      <formula>LEN(TRIM($J$60))=0</formula>
    </cfRule>
  </conditionalFormatting>
  <conditionalFormatting sqref="L54">
    <cfRule type="expression" dxfId="930" priority="958" stopIfTrue="1">
      <formula>LEN(TRIM($L$54))=0</formula>
    </cfRule>
  </conditionalFormatting>
  <conditionalFormatting sqref="L55">
    <cfRule type="expression" dxfId="929" priority="959" stopIfTrue="1">
      <formula>LEN(TRIM($L$55))=0</formula>
    </cfRule>
  </conditionalFormatting>
  <conditionalFormatting sqref="L56">
    <cfRule type="expression" dxfId="928" priority="960" stopIfTrue="1">
      <formula>LEN(TRIM($L$56))=0</formula>
    </cfRule>
  </conditionalFormatting>
  <conditionalFormatting sqref="L57">
    <cfRule type="expression" dxfId="927" priority="961" stopIfTrue="1">
      <formula>LEN(TRIM($L$57))=0</formula>
    </cfRule>
  </conditionalFormatting>
  <conditionalFormatting sqref="L58">
    <cfRule type="expression" dxfId="926" priority="962" stopIfTrue="1">
      <formula>LEN(TRIM($L$58))=0</formula>
    </cfRule>
  </conditionalFormatting>
  <conditionalFormatting sqref="L59">
    <cfRule type="expression" dxfId="925" priority="963" stopIfTrue="1">
      <formula>LEN(TRIM($L$59))=0</formula>
    </cfRule>
  </conditionalFormatting>
  <conditionalFormatting sqref="L60">
    <cfRule type="expression" dxfId="924" priority="964" stopIfTrue="1">
      <formula>LEN(TRIM($L$60))=0</formula>
    </cfRule>
  </conditionalFormatting>
  <conditionalFormatting sqref="F64">
    <cfRule type="expression" dxfId="923" priority="965" stopIfTrue="1">
      <formula>LEN(TRIM($F$64))=0</formula>
    </cfRule>
  </conditionalFormatting>
  <conditionalFormatting sqref="G64">
    <cfRule type="expression" dxfId="922" priority="966" stopIfTrue="1">
      <formula>LEN(TRIM($G$64))=0</formula>
    </cfRule>
  </conditionalFormatting>
  <conditionalFormatting sqref="H64">
    <cfRule type="expression" dxfId="921" priority="967" stopIfTrue="1">
      <formula>LEN(TRIM($H$64))=0</formula>
    </cfRule>
  </conditionalFormatting>
  <conditionalFormatting sqref="I64">
    <cfRule type="expression" dxfId="920" priority="968" stopIfTrue="1">
      <formula>LEN(TRIM($I$64))=0</formula>
    </cfRule>
  </conditionalFormatting>
  <conditionalFormatting sqref="J64">
    <cfRule type="expression" dxfId="919" priority="969" stopIfTrue="1">
      <formula>LEN(TRIM($J$64))=0</formula>
    </cfRule>
  </conditionalFormatting>
  <conditionalFormatting sqref="F65">
    <cfRule type="expression" dxfId="918" priority="970" stopIfTrue="1">
      <formula>LEN(TRIM($F$65))=0</formula>
    </cfRule>
  </conditionalFormatting>
  <conditionalFormatting sqref="G65">
    <cfRule type="expression" dxfId="917" priority="971" stopIfTrue="1">
      <formula>LEN(TRIM($G$65))=0</formula>
    </cfRule>
  </conditionalFormatting>
  <conditionalFormatting sqref="H65">
    <cfRule type="expression" dxfId="916" priority="972" stopIfTrue="1">
      <formula>LEN(TRIM($H$65))=0</formula>
    </cfRule>
  </conditionalFormatting>
  <conditionalFormatting sqref="I65">
    <cfRule type="expression" dxfId="915" priority="973" stopIfTrue="1">
      <formula>LEN(TRIM($I$65))=0</formula>
    </cfRule>
  </conditionalFormatting>
  <conditionalFormatting sqref="J65">
    <cfRule type="expression" dxfId="914" priority="974" stopIfTrue="1">
      <formula>LEN(TRIM($J$65))=0</formula>
    </cfRule>
  </conditionalFormatting>
  <conditionalFormatting sqref="F66">
    <cfRule type="expression" dxfId="913" priority="975" stopIfTrue="1">
      <formula>LEN(TRIM($F$66))=0</formula>
    </cfRule>
  </conditionalFormatting>
  <conditionalFormatting sqref="G66">
    <cfRule type="expression" dxfId="912" priority="976" stopIfTrue="1">
      <formula>LEN(TRIM($G$66))=0</formula>
    </cfRule>
  </conditionalFormatting>
  <conditionalFormatting sqref="H66">
    <cfRule type="expression" dxfId="911" priority="977" stopIfTrue="1">
      <formula>LEN(TRIM($H$66))=0</formula>
    </cfRule>
  </conditionalFormatting>
  <conditionalFormatting sqref="I66">
    <cfRule type="expression" dxfId="910" priority="978" stopIfTrue="1">
      <formula>LEN(TRIM($I$66))=0</formula>
    </cfRule>
  </conditionalFormatting>
  <conditionalFormatting sqref="J66">
    <cfRule type="expression" dxfId="909" priority="979" stopIfTrue="1">
      <formula>LEN(TRIM($J$66))=0</formula>
    </cfRule>
  </conditionalFormatting>
  <conditionalFormatting sqref="F67">
    <cfRule type="expression" dxfId="908" priority="980" stopIfTrue="1">
      <formula>LEN(TRIM($F$67))=0</formula>
    </cfRule>
  </conditionalFormatting>
  <conditionalFormatting sqref="G67">
    <cfRule type="expression" dxfId="907" priority="981" stopIfTrue="1">
      <formula>LEN(TRIM($G$67))=0</formula>
    </cfRule>
  </conditionalFormatting>
  <conditionalFormatting sqref="H67">
    <cfRule type="expression" dxfId="906" priority="982" stopIfTrue="1">
      <formula>LEN(TRIM($H$67))=0</formula>
    </cfRule>
  </conditionalFormatting>
  <conditionalFormatting sqref="I67">
    <cfRule type="expression" dxfId="905" priority="983" stopIfTrue="1">
      <formula>LEN(TRIM($I$67))=0</formula>
    </cfRule>
  </conditionalFormatting>
  <conditionalFormatting sqref="J67">
    <cfRule type="expression" dxfId="904" priority="984" stopIfTrue="1">
      <formula>LEN(TRIM($J$67))=0</formula>
    </cfRule>
  </conditionalFormatting>
  <conditionalFormatting sqref="F68">
    <cfRule type="expression" dxfId="903" priority="985" stopIfTrue="1">
      <formula>LEN(TRIM($F$68))=0</formula>
    </cfRule>
  </conditionalFormatting>
  <conditionalFormatting sqref="G68">
    <cfRule type="expression" dxfId="902" priority="986" stopIfTrue="1">
      <formula>LEN(TRIM($G$68))=0</formula>
    </cfRule>
  </conditionalFormatting>
  <conditionalFormatting sqref="H68">
    <cfRule type="expression" dxfId="901" priority="987" stopIfTrue="1">
      <formula>LEN(TRIM($H$68))=0</formula>
    </cfRule>
  </conditionalFormatting>
  <conditionalFormatting sqref="I68">
    <cfRule type="expression" dxfId="900" priority="988" stopIfTrue="1">
      <formula>LEN(TRIM($I$68))=0</formula>
    </cfRule>
  </conditionalFormatting>
  <conditionalFormatting sqref="J68">
    <cfRule type="expression" dxfId="899" priority="989" stopIfTrue="1">
      <formula>LEN(TRIM($J$68))=0</formula>
    </cfRule>
  </conditionalFormatting>
  <conditionalFormatting sqref="F69">
    <cfRule type="expression" dxfId="898" priority="990" stopIfTrue="1">
      <formula>LEN(TRIM($F$69))=0</formula>
    </cfRule>
  </conditionalFormatting>
  <conditionalFormatting sqref="G69">
    <cfRule type="expression" dxfId="897" priority="991" stopIfTrue="1">
      <formula>LEN(TRIM($G$69))=0</formula>
    </cfRule>
  </conditionalFormatting>
  <conditionalFormatting sqref="H69">
    <cfRule type="expression" dxfId="896" priority="992" stopIfTrue="1">
      <formula>LEN(TRIM($H$69))=0</formula>
    </cfRule>
  </conditionalFormatting>
  <conditionalFormatting sqref="I69">
    <cfRule type="expression" dxfId="895" priority="993" stopIfTrue="1">
      <formula>LEN(TRIM($I$69))=0</formula>
    </cfRule>
  </conditionalFormatting>
  <conditionalFormatting sqref="J69">
    <cfRule type="expression" dxfId="894" priority="994" stopIfTrue="1">
      <formula>LEN(TRIM($J$69))=0</formula>
    </cfRule>
  </conditionalFormatting>
  <conditionalFormatting sqref="F70">
    <cfRule type="expression" dxfId="893" priority="995" stopIfTrue="1">
      <formula>LEN(TRIM($F$70))=0</formula>
    </cfRule>
  </conditionalFormatting>
  <conditionalFormatting sqref="G70">
    <cfRule type="expression" dxfId="892" priority="996" stopIfTrue="1">
      <formula>LEN(TRIM($G$70))=0</formula>
    </cfRule>
  </conditionalFormatting>
  <conditionalFormatting sqref="H70">
    <cfRule type="expression" dxfId="891" priority="997" stopIfTrue="1">
      <formula>LEN(TRIM($H$70))=0</formula>
    </cfRule>
  </conditionalFormatting>
  <conditionalFormatting sqref="I70">
    <cfRule type="expression" dxfId="890" priority="998" stopIfTrue="1">
      <formula>LEN(TRIM($I$70))=0</formula>
    </cfRule>
  </conditionalFormatting>
  <conditionalFormatting sqref="J70">
    <cfRule type="expression" dxfId="889" priority="999" stopIfTrue="1">
      <formula>LEN(TRIM($J$70))=0</formula>
    </cfRule>
  </conditionalFormatting>
  <conditionalFormatting sqref="L64">
    <cfRule type="expression" dxfId="888" priority="1000" stopIfTrue="1">
      <formula>LEN(TRIM($L$64))=0</formula>
    </cfRule>
  </conditionalFormatting>
  <conditionalFormatting sqref="L65">
    <cfRule type="expression" dxfId="887" priority="1001" stopIfTrue="1">
      <formula>LEN(TRIM($L$65))=0</formula>
    </cfRule>
  </conditionalFormatting>
  <conditionalFormatting sqref="L66">
    <cfRule type="expression" dxfId="886" priority="1002" stopIfTrue="1">
      <formula>LEN(TRIM($L$66))=0</formula>
    </cfRule>
  </conditionalFormatting>
  <conditionalFormatting sqref="L67">
    <cfRule type="expression" dxfId="885" priority="1003" stopIfTrue="1">
      <formula>LEN(TRIM($L$67))=0</formula>
    </cfRule>
  </conditionalFormatting>
  <conditionalFormatting sqref="L68">
    <cfRule type="expression" dxfId="884" priority="1004" stopIfTrue="1">
      <formula>LEN(TRIM($L$68))=0</formula>
    </cfRule>
  </conditionalFormatting>
  <conditionalFormatting sqref="L69">
    <cfRule type="expression" dxfId="883" priority="1005" stopIfTrue="1">
      <formula>LEN(TRIM($L$69))=0</formula>
    </cfRule>
  </conditionalFormatting>
  <conditionalFormatting sqref="L70">
    <cfRule type="expression" dxfId="882" priority="1006" stopIfTrue="1">
      <formula>LEN(TRIM($L$70))=0</formula>
    </cfRule>
  </conditionalFormatting>
  <dataValidations count="1">
    <dataValidation type="whole" allowBlank="1" showErrorMessage="1" errorTitle="Input error" error="Enter a whole number." sqref="F13:J19 L13:L19 F23:J29 L23:L29 F33:J39 L33:L39 F44:J50 L44:L50 F54:J60 L54:L60 F64:J70 L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FFFF00"/>
  </sheetPr>
  <dimension ref="A1:R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41" hidden="1" customWidth="1"/>
    <col min="2" max="2" width="15.5703125" style="41" hidden="1" customWidth="1"/>
    <col min="3" max="3" width="11.140625" style="41" hidden="1" customWidth="1"/>
    <col min="4" max="4" width="59.425781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252</v>
      </c>
      <c r="B2" s="33"/>
      <c r="C2" s="19"/>
      <c r="D2" s="47" t="s">
        <v>159</v>
      </c>
      <c r="E2" s="47"/>
      <c r="F2" s="108" t="s">
        <v>165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DISPUTESDURN_IndIS_NonAdv</v>
      </c>
      <c r="B3" s="33"/>
      <c r="C3" s="19"/>
      <c r="D3" s="47" t="s">
        <v>144</v>
      </c>
      <c r="E3" s="47"/>
      <c r="F3" s="108" t="s">
        <v>71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"DISPUTES"&amp;MID(A3,FIND("_",A3),255)</f>
        <v>DISPUTES_IndIS_NonAdv</v>
      </c>
      <c r="B4" s="19"/>
      <c r="C4" s="12"/>
      <c r="D4" s="47" t="s">
        <v>143</v>
      </c>
      <c r="E4" s="47"/>
      <c r="F4" s="108" t="s">
        <v>167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54"/>
      <c r="E7" s="157"/>
      <c r="F7" s="155"/>
      <c r="G7" s="88"/>
      <c r="H7" s="88"/>
      <c r="I7" s="88"/>
      <c r="J7" s="88"/>
      <c r="K7" s="88"/>
      <c r="L7" s="88"/>
      <c r="M7" s="16"/>
      <c r="N7" s="16"/>
      <c r="O7" s="16"/>
      <c r="P7" s="16"/>
      <c r="Q7" s="16"/>
      <c r="R7" s="16"/>
    </row>
    <row r="8" spans="1:18" ht="30" customHeight="1" x14ac:dyDescent="0.25">
      <c r="A8" s="19"/>
      <c r="B8" s="19"/>
      <c r="C8" s="19"/>
      <c r="D8" s="134" t="s">
        <v>298</v>
      </c>
      <c r="E8" s="157"/>
      <c r="F8" s="225" t="s">
        <v>97</v>
      </c>
      <c r="G8" s="226"/>
      <c r="H8" s="224" t="s">
        <v>4</v>
      </c>
      <c r="I8" s="225"/>
      <c r="J8" s="226"/>
      <c r="K8" s="138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34" t="s">
        <v>334</v>
      </c>
      <c r="E9" s="157"/>
      <c r="F9" s="158" t="s">
        <v>97</v>
      </c>
      <c r="G9" s="137" t="s">
        <v>200</v>
      </c>
      <c r="H9" s="137" t="s">
        <v>453</v>
      </c>
      <c r="I9" s="137" t="s">
        <v>452</v>
      </c>
      <c r="J9" s="137" t="s">
        <v>208</v>
      </c>
      <c r="K9" s="137" t="s">
        <v>5</v>
      </c>
      <c r="L9" s="139" t="s">
        <v>74</v>
      </c>
      <c r="M9" s="131" t="s">
        <v>97</v>
      </c>
      <c r="N9" s="131" t="s">
        <v>321</v>
      </c>
      <c r="O9" s="131" t="s">
        <v>322</v>
      </c>
      <c r="P9" s="131" t="s">
        <v>97</v>
      </c>
      <c r="Q9" s="131" t="s">
        <v>97</v>
      </c>
      <c r="R9" s="131" t="s">
        <v>299</v>
      </c>
    </row>
    <row r="10" spans="1:18" s="35" customFormat="1" x14ac:dyDescent="0.25">
      <c r="A10" s="19"/>
      <c r="B10" s="19"/>
      <c r="C10" s="19"/>
      <c r="D10" s="87"/>
      <c r="E10" s="156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</row>
    <row r="11" spans="1:18" ht="15.75" customHeight="1" x14ac:dyDescent="0.25">
      <c r="A11" s="36"/>
      <c r="B11" s="12"/>
      <c r="C11" s="36"/>
      <c r="D11" s="48" t="s">
        <v>152</v>
      </c>
      <c r="E11" s="114"/>
      <c r="F11" s="105" t="s">
        <v>77</v>
      </c>
      <c r="G11" s="105" t="s">
        <v>77</v>
      </c>
      <c r="H11" s="105" t="s">
        <v>77</v>
      </c>
      <c r="I11" s="105" t="s">
        <v>77</v>
      </c>
      <c r="J11" s="105" t="s">
        <v>77</v>
      </c>
      <c r="K11" s="105" t="s">
        <v>77</v>
      </c>
      <c r="L11" s="105" t="s">
        <v>77</v>
      </c>
      <c r="M11" s="105" t="s">
        <v>77</v>
      </c>
      <c r="N11" s="105" t="s">
        <v>77</v>
      </c>
      <c r="O11" s="105" t="s">
        <v>77</v>
      </c>
      <c r="P11" s="105" t="s">
        <v>77</v>
      </c>
      <c r="Q11" s="105" t="s">
        <v>77</v>
      </c>
      <c r="R11" s="105" t="s">
        <v>77</v>
      </c>
    </row>
    <row r="12" spans="1:18" x14ac:dyDescent="0.25">
      <c r="A12" s="36"/>
      <c r="B12" s="36"/>
      <c r="C12" s="36"/>
      <c r="D12" s="178" t="s">
        <v>293</v>
      </c>
      <c r="E12" s="103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</row>
    <row r="13" spans="1:18" x14ac:dyDescent="0.25">
      <c r="A13" s="40" t="s">
        <v>175</v>
      </c>
      <c r="B13" s="40" t="str">
        <f>D12</f>
        <v>INTERNAL</v>
      </c>
      <c r="C13" s="40" t="s">
        <v>27</v>
      </c>
      <c r="D13" s="53" t="s">
        <v>254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"/>
      <c r="L13" s="251">
        <v>0</v>
      </c>
      <c r="M13" s="25"/>
      <c r="N13" s="25"/>
      <c r="O13" s="25"/>
      <c r="P13" s="25"/>
      <c r="Q13" s="25"/>
      <c r="R13" s="25"/>
    </row>
    <row r="14" spans="1:18" x14ac:dyDescent="0.25">
      <c r="A14" s="12" t="str">
        <f t="shared" ref="A14:B16" si="0">A13</f>
        <v>RDPD BY NUMBER</v>
      </c>
      <c r="B14" s="36" t="str">
        <f t="shared" si="0"/>
        <v>INTERNAL</v>
      </c>
      <c r="C14" s="12" t="s">
        <v>27</v>
      </c>
      <c r="D14" s="53" t="s">
        <v>457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"/>
      <c r="L14" s="251">
        <v>0</v>
      </c>
      <c r="M14" s="25"/>
      <c r="N14" s="25"/>
      <c r="O14" s="25"/>
      <c r="P14" s="25"/>
      <c r="Q14" s="25"/>
      <c r="R14" s="25"/>
    </row>
    <row r="15" spans="1:18" x14ac:dyDescent="0.25">
      <c r="A15" s="12" t="str">
        <f t="shared" si="0"/>
        <v>RDPD BY NUMBER</v>
      </c>
      <c r="B15" s="36" t="str">
        <f t="shared" si="0"/>
        <v>INTERNAL</v>
      </c>
      <c r="C15" s="12" t="s">
        <v>27</v>
      </c>
      <c r="D15" s="53" t="s">
        <v>458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"/>
      <c r="L15" s="251">
        <v>0</v>
      </c>
      <c r="M15" s="25"/>
      <c r="N15" s="25"/>
      <c r="O15" s="25"/>
      <c r="P15" s="25"/>
      <c r="Q15" s="25"/>
      <c r="R15" s="25"/>
    </row>
    <row r="16" spans="1:18" x14ac:dyDescent="0.25">
      <c r="A16" s="12" t="str">
        <f t="shared" si="0"/>
        <v>RDPD BY NUMBER</v>
      </c>
      <c r="B16" s="36" t="str">
        <f t="shared" si="0"/>
        <v>INTERNAL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"/>
      <c r="L16" s="251">
        <v>0</v>
      </c>
      <c r="M16" s="25"/>
      <c r="N16" s="25"/>
      <c r="O16" s="25"/>
      <c r="P16" s="25"/>
      <c r="Q16" s="25"/>
      <c r="R16" s="25"/>
    </row>
    <row r="17" spans="1:18" x14ac:dyDescent="0.25">
      <c r="A17" s="12" t="str">
        <f t="shared" ref="A17:B20" si="1">A16</f>
        <v>RDPD BY NUMBER</v>
      </c>
      <c r="B17" s="36" t="str">
        <f t="shared" si="1"/>
        <v>INTERNAL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"/>
      <c r="L17" s="251">
        <v>0</v>
      </c>
      <c r="M17" s="25"/>
      <c r="N17" s="25"/>
      <c r="O17" s="25"/>
      <c r="P17" s="25"/>
      <c r="Q17" s="25"/>
      <c r="R17" s="25"/>
    </row>
    <row r="18" spans="1:18" x14ac:dyDescent="0.25">
      <c r="A18" s="12" t="str">
        <f t="shared" si="1"/>
        <v>RDPD BY NUMBER</v>
      </c>
      <c r="B18" s="36" t="str">
        <f t="shared" si="1"/>
        <v>INTERNAL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"/>
      <c r="L18" s="251">
        <v>0</v>
      </c>
      <c r="M18" s="25"/>
      <c r="N18" s="25"/>
      <c r="O18" s="25"/>
      <c r="P18" s="25"/>
      <c r="Q18" s="25"/>
      <c r="R18" s="25"/>
    </row>
    <row r="19" spans="1:18" x14ac:dyDescent="0.25">
      <c r="A19" s="12" t="str">
        <f t="shared" si="1"/>
        <v>RDPD BY NUMBER</v>
      </c>
      <c r="B19" s="36" t="str">
        <f t="shared" si="1"/>
        <v>INTERNAL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"/>
      <c r="L19" s="251">
        <v>0</v>
      </c>
      <c r="M19" s="25"/>
      <c r="N19" s="25"/>
      <c r="O19" s="25"/>
      <c r="P19" s="25"/>
      <c r="Q19" s="25"/>
      <c r="R19" s="25"/>
    </row>
    <row r="20" spans="1:18" x14ac:dyDescent="0.25">
      <c r="A20" s="12" t="str">
        <f t="shared" si="1"/>
        <v>RDPD BY NUMBER</v>
      </c>
      <c r="B20" s="36" t="str">
        <f t="shared" si="1"/>
        <v>INTERNAL</v>
      </c>
      <c r="C20" s="12" t="s">
        <v>27</v>
      </c>
      <c r="D20" s="53" t="s">
        <v>95</v>
      </c>
      <c r="E20" s="53"/>
      <c r="F20" s="95">
        <f>SUM(F13:F19)</f>
        <v>0</v>
      </c>
      <c r="G20" s="95">
        <f t="shared" ref="G20:R20" si="2">SUM(G13:G19)</f>
        <v>0</v>
      </c>
      <c r="H20" s="95">
        <f t="shared" si="2"/>
        <v>0</v>
      </c>
      <c r="I20" s="95">
        <f t="shared" si="2"/>
        <v>0</v>
      </c>
      <c r="J20" s="95">
        <f t="shared" si="2"/>
        <v>0</v>
      </c>
      <c r="K20" s="95">
        <f t="shared" si="2"/>
        <v>0</v>
      </c>
      <c r="L20" s="95">
        <f t="shared" si="2"/>
        <v>0</v>
      </c>
      <c r="M20" s="95">
        <f t="shared" si="2"/>
        <v>0</v>
      </c>
      <c r="N20" s="95">
        <f>SUM(N13:N19)</f>
        <v>0</v>
      </c>
      <c r="O20" s="95">
        <f>SUM(O13:O19)</f>
        <v>0</v>
      </c>
      <c r="P20" s="95">
        <f t="shared" si="2"/>
        <v>0</v>
      </c>
      <c r="Q20" s="95">
        <f>SUM(Q13:Q19)</f>
        <v>0</v>
      </c>
      <c r="R20" s="95">
        <f t="shared" si="2"/>
        <v>0</v>
      </c>
    </row>
    <row r="21" spans="1:18" x14ac:dyDescent="0.25">
      <c r="A21" s="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A22" s="36"/>
      <c r="B22" s="36"/>
      <c r="C22" s="36"/>
      <c r="D22" s="179" t="s">
        <v>294</v>
      </c>
      <c r="E22" s="37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18" x14ac:dyDescent="0.25">
      <c r="A23" s="40" t="s">
        <v>175</v>
      </c>
      <c r="B23" s="40" t="str">
        <f>D22</f>
        <v>EXTERNAL</v>
      </c>
      <c r="C23" s="40" t="s">
        <v>27</v>
      </c>
      <c r="D23" s="53" t="s">
        <v>254</v>
      </c>
      <c r="E23" s="53"/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"/>
      <c r="L23" s="251">
        <v>0</v>
      </c>
      <c r="M23" s="25"/>
      <c r="N23" s="25"/>
      <c r="O23" s="25"/>
      <c r="P23" s="25"/>
      <c r="Q23" s="25"/>
      <c r="R23" s="25"/>
    </row>
    <row r="24" spans="1:18" x14ac:dyDescent="0.25">
      <c r="A24" s="12" t="str">
        <f t="shared" ref="A24:B26" si="3">A23</f>
        <v>RDPD BY NUMBER</v>
      </c>
      <c r="B24" s="36" t="str">
        <f t="shared" si="3"/>
        <v>EXTERNAL</v>
      </c>
      <c r="C24" s="12" t="s">
        <v>27</v>
      </c>
      <c r="D24" s="53" t="s">
        <v>457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"/>
      <c r="L24" s="251">
        <v>0</v>
      </c>
      <c r="M24" s="25"/>
      <c r="N24" s="25"/>
      <c r="O24" s="25"/>
      <c r="P24" s="25"/>
      <c r="Q24" s="25"/>
      <c r="R24" s="25"/>
    </row>
    <row r="25" spans="1:18" x14ac:dyDescent="0.25">
      <c r="A25" s="12" t="str">
        <f t="shared" si="3"/>
        <v>RDPD BY NUMBER</v>
      </c>
      <c r="B25" s="36" t="str">
        <f t="shared" si="3"/>
        <v>EXTERNAL</v>
      </c>
      <c r="C25" s="12" t="s">
        <v>27</v>
      </c>
      <c r="D25" s="53" t="s">
        <v>458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"/>
      <c r="L25" s="251">
        <v>0</v>
      </c>
      <c r="M25" s="25"/>
      <c r="N25" s="25"/>
      <c r="O25" s="25"/>
      <c r="P25" s="25"/>
      <c r="Q25" s="25"/>
      <c r="R25" s="25"/>
    </row>
    <row r="26" spans="1:18" x14ac:dyDescent="0.25">
      <c r="A26" s="12" t="str">
        <f t="shared" si="3"/>
        <v>RDPD BY NUMBER</v>
      </c>
      <c r="B26" s="36" t="str">
        <f t="shared" si="3"/>
        <v>EXTERNAL</v>
      </c>
      <c r="C26" s="12" t="s">
        <v>27</v>
      </c>
      <c r="D26" s="53" t="s">
        <v>250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"/>
      <c r="L26" s="251">
        <v>0</v>
      </c>
      <c r="M26" s="25"/>
      <c r="N26" s="25"/>
      <c r="O26" s="25"/>
      <c r="P26" s="25"/>
      <c r="Q26" s="25"/>
      <c r="R26" s="25"/>
    </row>
    <row r="27" spans="1:18" x14ac:dyDescent="0.25">
      <c r="A27" s="12" t="str">
        <f t="shared" ref="A27:B30" si="4">A26</f>
        <v>RDPD BY NUMBER</v>
      </c>
      <c r="B27" s="36" t="str">
        <f t="shared" si="4"/>
        <v>EXTERNAL</v>
      </c>
      <c r="C27" s="12" t="s">
        <v>27</v>
      </c>
      <c r="D27" s="53" t="s">
        <v>251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"/>
      <c r="L27" s="251">
        <v>0</v>
      </c>
      <c r="M27" s="25"/>
      <c r="N27" s="25"/>
      <c r="O27" s="25"/>
      <c r="P27" s="25"/>
      <c r="Q27" s="25"/>
      <c r="R27" s="25"/>
    </row>
    <row r="28" spans="1:18" x14ac:dyDescent="0.25">
      <c r="A28" s="12" t="str">
        <f t="shared" si="4"/>
        <v>RDPD BY NUMBER</v>
      </c>
      <c r="B28" s="36" t="str">
        <f t="shared" si="4"/>
        <v>EXTERNAL</v>
      </c>
      <c r="C28" s="12" t="s">
        <v>27</v>
      </c>
      <c r="D28" s="53" t="s">
        <v>252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"/>
      <c r="L28" s="251">
        <v>0</v>
      </c>
      <c r="M28" s="25"/>
      <c r="N28" s="25"/>
      <c r="O28" s="25"/>
      <c r="P28" s="25"/>
      <c r="Q28" s="25"/>
      <c r="R28" s="25"/>
    </row>
    <row r="29" spans="1:18" x14ac:dyDescent="0.25">
      <c r="A29" s="12" t="str">
        <f t="shared" si="4"/>
        <v>RDPD BY NUMBER</v>
      </c>
      <c r="B29" s="36" t="str">
        <f t="shared" si="4"/>
        <v>EXTERNAL</v>
      </c>
      <c r="C29" s="12" t="s">
        <v>27</v>
      </c>
      <c r="D29" s="53" t="s">
        <v>253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"/>
      <c r="L29" s="251">
        <v>0</v>
      </c>
      <c r="M29" s="25"/>
      <c r="N29" s="25"/>
      <c r="O29" s="25"/>
      <c r="P29" s="25"/>
      <c r="Q29" s="25"/>
      <c r="R29" s="25"/>
    </row>
    <row r="30" spans="1:18" x14ac:dyDescent="0.25">
      <c r="A30" s="12" t="str">
        <f t="shared" si="4"/>
        <v>RDPD BY NUMBER</v>
      </c>
      <c r="B30" s="36" t="str">
        <f t="shared" si="4"/>
        <v>EXTERNAL</v>
      </c>
      <c r="C30" s="12" t="s">
        <v>27</v>
      </c>
      <c r="D30" s="53" t="s">
        <v>95</v>
      </c>
      <c r="E30" s="53"/>
      <c r="F30" s="95">
        <f t="shared" ref="F30:R30" si="5">SUM(F23:F29)</f>
        <v>0</v>
      </c>
      <c r="G30" s="95">
        <f t="shared" si="5"/>
        <v>0</v>
      </c>
      <c r="H30" s="95">
        <f t="shared" si="5"/>
        <v>0</v>
      </c>
      <c r="I30" s="95">
        <f t="shared" si="5"/>
        <v>0</v>
      </c>
      <c r="J30" s="95">
        <f t="shared" si="5"/>
        <v>0</v>
      </c>
      <c r="K30" s="95">
        <f t="shared" si="5"/>
        <v>0</v>
      </c>
      <c r="L30" s="95">
        <f t="shared" si="5"/>
        <v>0</v>
      </c>
      <c r="M30" s="95">
        <f t="shared" si="5"/>
        <v>0</v>
      </c>
      <c r="N30" s="95">
        <f t="shared" si="5"/>
        <v>0</v>
      </c>
      <c r="O30" s="95">
        <f t="shared" si="5"/>
        <v>0</v>
      </c>
      <c r="P30" s="95">
        <f t="shared" si="5"/>
        <v>0</v>
      </c>
      <c r="Q30" s="95">
        <f t="shared" si="5"/>
        <v>0</v>
      </c>
      <c r="R30" s="95">
        <f t="shared" si="5"/>
        <v>0</v>
      </c>
    </row>
    <row r="31" spans="1:18" x14ac:dyDescent="0.25">
      <c r="A31" s="12"/>
      <c r="B31" s="12"/>
      <c r="C31" s="12"/>
      <c r="D31" s="53"/>
      <c r="E31" s="53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</row>
    <row r="32" spans="1:18" x14ac:dyDescent="0.25">
      <c r="A32" s="36"/>
      <c r="B32" s="36"/>
      <c r="C32" s="36"/>
      <c r="D32" s="180" t="s">
        <v>295</v>
      </c>
      <c r="E32" s="3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 x14ac:dyDescent="0.25">
      <c r="A33" s="40" t="s">
        <v>175</v>
      </c>
      <c r="B33" s="40" t="str">
        <f>D32</f>
        <v>LITIGATED</v>
      </c>
      <c r="C33" s="40" t="s">
        <v>27</v>
      </c>
      <c r="D33" s="53" t="s">
        <v>254</v>
      </c>
      <c r="E33" s="53"/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"/>
      <c r="L33" s="251">
        <v>0</v>
      </c>
      <c r="M33" s="25"/>
      <c r="N33" s="25"/>
      <c r="O33" s="25"/>
      <c r="P33" s="25"/>
      <c r="Q33" s="25"/>
      <c r="R33" s="25"/>
    </row>
    <row r="34" spans="1:18" x14ac:dyDescent="0.25">
      <c r="A34" s="12" t="str">
        <f t="shared" ref="A34:B36" si="6">A33</f>
        <v>RDPD BY NUMBER</v>
      </c>
      <c r="B34" s="36" t="str">
        <f t="shared" si="6"/>
        <v>LITIGATED</v>
      </c>
      <c r="C34" s="12" t="s">
        <v>27</v>
      </c>
      <c r="D34" s="53" t="s">
        <v>457</v>
      </c>
      <c r="E34" s="53"/>
      <c r="F34" s="251">
        <v>0</v>
      </c>
      <c r="G34" s="251">
        <v>0</v>
      </c>
      <c r="H34" s="251">
        <v>0</v>
      </c>
      <c r="I34" s="251">
        <v>0</v>
      </c>
      <c r="J34" s="251">
        <v>0</v>
      </c>
      <c r="K34" s="25"/>
      <c r="L34" s="251">
        <v>0</v>
      </c>
      <c r="M34" s="25"/>
      <c r="N34" s="25"/>
      <c r="O34" s="25"/>
      <c r="P34" s="25"/>
      <c r="Q34" s="25"/>
      <c r="R34" s="25"/>
    </row>
    <row r="35" spans="1:18" x14ac:dyDescent="0.25">
      <c r="A35" s="12" t="str">
        <f t="shared" si="6"/>
        <v>RDPD BY NUMBER</v>
      </c>
      <c r="B35" s="36" t="str">
        <f t="shared" si="6"/>
        <v>LITIGATED</v>
      </c>
      <c r="C35" s="12" t="s">
        <v>27</v>
      </c>
      <c r="D35" s="53" t="s">
        <v>458</v>
      </c>
      <c r="E35" s="53"/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"/>
      <c r="L35" s="251">
        <v>0</v>
      </c>
      <c r="M35" s="25"/>
      <c r="N35" s="25"/>
      <c r="O35" s="25"/>
      <c r="P35" s="25"/>
      <c r="Q35" s="25"/>
      <c r="R35" s="25"/>
    </row>
    <row r="36" spans="1:18" x14ac:dyDescent="0.25">
      <c r="A36" s="12" t="str">
        <f t="shared" si="6"/>
        <v>RDPD BY NUMBER</v>
      </c>
      <c r="B36" s="36" t="str">
        <f t="shared" si="6"/>
        <v>LITIGATED</v>
      </c>
      <c r="C36" s="12" t="s">
        <v>27</v>
      </c>
      <c r="D36" s="53" t="s">
        <v>250</v>
      </c>
      <c r="E36" s="53"/>
      <c r="F36" s="251">
        <v>0</v>
      </c>
      <c r="G36" s="251">
        <v>0</v>
      </c>
      <c r="H36" s="251">
        <v>0</v>
      </c>
      <c r="I36" s="251">
        <v>0</v>
      </c>
      <c r="J36" s="251">
        <v>0</v>
      </c>
      <c r="K36" s="25"/>
      <c r="L36" s="251">
        <v>0</v>
      </c>
      <c r="M36" s="25"/>
      <c r="N36" s="25"/>
      <c r="O36" s="25"/>
      <c r="P36" s="25"/>
      <c r="Q36" s="25"/>
      <c r="R36" s="25"/>
    </row>
    <row r="37" spans="1:18" x14ac:dyDescent="0.25">
      <c r="A37" s="12" t="str">
        <f t="shared" ref="A37:B40" si="7">A36</f>
        <v>RDPD BY NUMBER</v>
      </c>
      <c r="B37" s="36" t="str">
        <f t="shared" si="7"/>
        <v>LITIGATED</v>
      </c>
      <c r="C37" s="12" t="s">
        <v>27</v>
      </c>
      <c r="D37" s="53" t="s">
        <v>251</v>
      </c>
      <c r="E37" s="53"/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"/>
      <c r="L37" s="251">
        <v>0</v>
      </c>
      <c r="M37" s="25"/>
      <c r="N37" s="25"/>
      <c r="O37" s="25"/>
      <c r="P37" s="25"/>
      <c r="Q37" s="25"/>
      <c r="R37" s="25"/>
    </row>
    <row r="38" spans="1:18" x14ac:dyDescent="0.25">
      <c r="A38" s="12" t="str">
        <f t="shared" si="7"/>
        <v>RDPD BY NUMBER</v>
      </c>
      <c r="B38" s="36" t="str">
        <f t="shared" si="7"/>
        <v>LITIGATED</v>
      </c>
      <c r="C38" s="12" t="s">
        <v>27</v>
      </c>
      <c r="D38" s="53" t="s">
        <v>252</v>
      </c>
      <c r="E38" s="53"/>
      <c r="F38" s="251">
        <v>0</v>
      </c>
      <c r="G38" s="251">
        <v>0</v>
      </c>
      <c r="H38" s="251">
        <v>0</v>
      </c>
      <c r="I38" s="251">
        <v>0</v>
      </c>
      <c r="J38" s="251">
        <v>0</v>
      </c>
      <c r="K38" s="25"/>
      <c r="L38" s="251">
        <v>0</v>
      </c>
      <c r="M38" s="25"/>
      <c r="N38" s="25"/>
      <c r="O38" s="25"/>
      <c r="P38" s="25"/>
      <c r="Q38" s="25"/>
      <c r="R38" s="25"/>
    </row>
    <row r="39" spans="1:18" x14ac:dyDescent="0.25">
      <c r="A39" s="12" t="str">
        <f t="shared" si="7"/>
        <v>RDPD BY NUMBER</v>
      </c>
      <c r="B39" s="36" t="str">
        <f t="shared" si="7"/>
        <v>LITIGATED</v>
      </c>
      <c r="C39" s="12" t="s">
        <v>27</v>
      </c>
      <c r="D39" s="53" t="s">
        <v>253</v>
      </c>
      <c r="E39" s="53"/>
      <c r="F39" s="251">
        <v>0</v>
      </c>
      <c r="G39" s="251">
        <v>0</v>
      </c>
      <c r="H39" s="251">
        <v>0</v>
      </c>
      <c r="I39" s="251">
        <v>0</v>
      </c>
      <c r="J39" s="251">
        <v>0</v>
      </c>
      <c r="K39" s="25"/>
      <c r="L39" s="251">
        <v>0</v>
      </c>
      <c r="M39" s="25"/>
      <c r="N39" s="25"/>
      <c r="O39" s="25"/>
      <c r="P39" s="25"/>
      <c r="Q39" s="25"/>
      <c r="R39" s="25"/>
    </row>
    <row r="40" spans="1:18" x14ac:dyDescent="0.25">
      <c r="A40" s="12" t="str">
        <f t="shared" si="7"/>
        <v>RDPD BY NUMBER</v>
      </c>
      <c r="B40" s="36" t="str">
        <f t="shared" si="7"/>
        <v>LITIGATED</v>
      </c>
      <c r="C40" s="12" t="s">
        <v>27</v>
      </c>
      <c r="D40" s="53" t="s">
        <v>95</v>
      </c>
      <c r="E40" s="53"/>
      <c r="F40" s="95">
        <f t="shared" ref="F40:R40" si="8">SUM(F33:F39)</f>
        <v>0</v>
      </c>
      <c r="G40" s="95">
        <f t="shared" si="8"/>
        <v>0</v>
      </c>
      <c r="H40" s="95">
        <f t="shared" si="8"/>
        <v>0</v>
      </c>
      <c r="I40" s="95">
        <f t="shared" si="8"/>
        <v>0</v>
      </c>
      <c r="J40" s="95">
        <f t="shared" si="8"/>
        <v>0</v>
      </c>
      <c r="K40" s="95">
        <f t="shared" si="8"/>
        <v>0</v>
      </c>
      <c r="L40" s="95">
        <f t="shared" si="8"/>
        <v>0</v>
      </c>
      <c r="M40" s="95">
        <f t="shared" si="8"/>
        <v>0</v>
      </c>
      <c r="N40" s="95">
        <f t="shared" si="8"/>
        <v>0</v>
      </c>
      <c r="O40" s="95">
        <f t="shared" si="8"/>
        <v>0</v>
      </c>
      <c r="P40" s="95">
        <f t="shared" si="8"/>
        <v>0</v>
      </c>
      <c r="Q40" s="95">
        <f t="shared" si="8"/>
        <v>0</v>
      </c>
      <c r="R40" s="95">
        <f t="shared" si="8"/>
        <v>0</v>
      </c>
    </row>
    <row r="41" spans="1:18" x14ac:dyDescent="0.25">
      <c r="D41" s="53"/>
      <c r="E41" s="5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</row>
    <row r="42" spans="1:18" x14ac:dyDescent="0.25">
      <c r="D42" s="48" t="s">
        <v>153</v>
      </c>
      <c r="E42" s="114"/>
      <c r="F42" s="51" t="s">
        <v>76</v>
      </c>
      <c r="G42" s="51" t="s">
        <v>76</v>
      </c>
      <c r="H42" s="51" t="s">
        <v>76</v>
      </c>
      <c r="I42" s="51" t="s">
        <v>76</v>
      </c>
      <c r="J42" s="51" t="s">
        <v>76</v>
      </c>
      <c r="K42" s="51" t="s">
        <v>76</v>
      </c>
      <c r="L42" s="128" t="s">
        <v>75</v>
      </c>
      <c r="M42" s="51" t="s">
        <v>76</v>
      </c>
      <c r="N42" s="51" t="s">
        <v>76</v>
      </c>
      <c r="O42" s="51" t="s">
        <v>76</v>
      </c>
      <c r="P42" s="51" t="s">
        <v>76</v>
      </c>
      <c r="Q42" s="51" t="s">
        <v>76</v>
      </c>
      <c r="R42" s="51" t="s">
        <v>76</v>
      </c>
    </row>
    <row r="43" spans="1:18" x14ac:dyDescent="0.25">
      <c r="A43" s="36"/>
      <c r="B43" s="36"/>
      <c r="C43" s="36"/>
      <c r="D43" s="178" t="s">
        <v>293</v>
      </c>
      <c r="E43" s="103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</row>
    <row r="44" spans="1:18" x14ac:dyDescent="0.25">
      <c r="A44" s="40" t="s">
        <v>176</v>
      </c>
      <c r="B44" s="40" t="str">
        <f>D43</f>
        <v>INTERNAL</v>
      </c>
      <c r="C44" s="40" t="s">
        <v>27</v>
      </c>
      <c r="D44" s="53" t="s">
        <v>254</v>
      </c>
      <c r="E44" s="53"/>
      <c r="F44" s="251">
        <v>0</v>
      </c>
      <c r="G44" s="251">
        <v>0</v>
      </c>
      <c r="H44" s="251">
        <v>0</v>
      </c>
      <c r="I44" s="251">
        <v>0</v>
      </c>
      <c r="J44" s="251">
        <v>0</v>
      </c>
      <c r="K44" s="25"/>
      <c r="L44" s="251">
        <v>0</v>
      </c>
      <c r="M44" s="25"/>
      <c r="N44" s="25"/>
      <c r="O44" s="25"/>
      <c r="P44" s="25"/>
      <c r="Q44" s="25"/>
      <c r="R44" s="25"/>
    </row>
    <row r="45" spans="1:18" x14ac:dyDescent="0.25">
      <c r="A45" s="12" t="str">
        <f t="shared" ref="A45:B51" si="9">A44</f>
        <v>RDPD BY SUM INSURED</v>
      </c>
      <c r="B45" s="36" t="str">
        <f t="shared" si="9"/>
        <v>INTERNAL</v>
      </c>
      <c r="C45" s="12" t="s">
        <v>27</v>
      </c>
      <c r="D45" s="53" t="s">
        <v>457</v>
      </c>
      <c r="E45" s="53"/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"/>
      <c r="L45" s="251">
        <v>0</v>
      </c>
      <c r="M45" s="25"/>
      <c r="N45" s="25"/>
      <c r="O45" s="25"/>
      <c r="P45" s="25"/>
      <c r="Q45" s="25"/>
      <c r="R45" s="25"/>
    </row>
    <row r="46" spans="1:18" x14ac:dyDescent="0.25">
      <c r="A46" s="12" t="str">
        <f t="shared" si="9"/>
        <v>RDPD BY SUM INSURED</v>
      </c>
      <c r="B46" s="36" t="str">
        <f t="shared" si="9"/>
        <v>INTERNAL</v>
      </c>
      <c r="C46" s="12" t="s">
        <v>27</v>
      </c>
      <c r="D46" s="53" t="s">
        <v>458</v>
      </c>
      <c r="E46" s="53"/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"/>
      <c r="L46" s="251">
        <v>0</v>
      </c>
      <c r="M46" s="25"/>
      <c r="N46" s="25"/>
      <c r="O46" s="25"/>
      <c r="P46" s="25"/>
      <c r="Q46" s="25"/>
      <c r="R46" s="25"/>
    </row>
    <row r="47" spans="1:18" x14ac:dyDescent="0.25">
      <c r="A47" s="12" t="str">
        <f t="shared" si="9"/>
        <v>RDPD BY SUM INSURED</v>
      </c>
      <c r="B47" s="36" t="str">
        <f t="shared" si="9"/>
        <v>INTERNAL</v>
      </c>
      <c r="C47" s="12" t="s">
        <v>27</v>
      </c>
      <c r="D47" s="53" t="s">
        <v>250</v>
      </c>
      <c r="E47" s="53"/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"/>
      <c r="L47" s="251">
        <v>0</v>
      </c>
      <c r="M47" s="25"/>
      <c r="N47" s="25"/>
      <c r="O47" s="25"/>
      <c r="P47" s="25"/>
      <c r="Q47" s="25"/>
      <c r="R47" s="25"/>
    </row>
    <row r="48" spans="1:18" x14ac:dyDescent="0.25">
      <c r="A48" s="12" t="str">
        <f t="shared" si="9"/>
        <v>RDPD BY SUM INSURED</v>
      </c>
      <c r="B48" s="12" t="str">
        <f t="shared" si="9"/>
        <v>INTERNAL</v>
      </c>
      <c r="C48" s="12" t="s">
        <v>27</v>
      </c>
      <c r="D48" s="53" t="s">
        <v>251</v>
      </c>
      <c r="E48" s="53"/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"/>
      <c r="L48" s="251">
        <v>0</v>
      </c>
      <c r="M48" s="25"/>
      <c r="N48" s="25"/>
      <c r="O48" s="25"/>
      <c r="P48" s="25"/>
      <c r="Q48" s="25"/>
      <c r="R48" s="25"/>
    </row>
    <row r="49" spans="1:18" x14ac:dyDescent="0.25">
      <c r="A49" s="12" t="str">
        <f t="shared" si="9"/>
        <v>RDPD BY SUM INSURED</v>
      </c>
      <c r="B49" s="12" t="str">
        <f t="shared" si="9"/>
        <v>INTERNAL</v>
      </c>
      <c r="C49" s="12" t="s">
        <v>27</v>
      </c>
      <c r="D49" s="53" t="s">
        <v>252</v>
      </c>
      <c r="E49" s="53"/>
      <c r="F49" s="251">
        <v>0</v>
      </c>
      <c r="G49" s="251">
        <v>0</v>
      </c>
      <c r="H49" s="251">
        <v>0</v>
      </c>
      <c r="I49" s="251">
        <v>0</v>
      </c>
      <c r="J49" s="251">
        <v>0</v>
      </c>
      <c r="K49" s="25"/>
      <c r="L49" s="251">
        <v>0</v>
      </c>
      <c r="M49" s="25"/>
      <c r="N49" s="25"/>
      <c r="O49" s="25"/>
      <c r="P49" s="25"/>
      <c r="Q49" s="25"/>
      <c r="R49" s="25"/>
    </row>
    <row r="50" spans="1:18" x14ac:dyDescent="0.25">
      <c r="A50" s="12" t="str">
        <f t="shared" si="9"/>
        <v>RDPD BY SUM INSURED</v>
      </c>
      <c r="B50" s="12" t="str">
        <f t="shared" si="9"/>
        <v>INTERNAL</v>
      </c>
      <c r="C50" s="12" t="s">
        <v>27</v>
      </c>
      <c r="D50" s="53" t="s">
        <v>253</v>
      </c>
      <c r="E50" s="53"/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"/>
      <c r="L50" s="251">
        <v>0</v>
      </c>
      <c r="M50" s="25"/>
      <c r="N50" s="25"/>
      <c r="O50" s="25"/>
      <c r="P50" s="25"/>
      <c r="Q50" s="25"/>
      <c r="R50" s="25"/>
    </row>
    <row r="51" spans="1:18" x14ac:dyDescent="0.25">
      <c r="A51" s="12" t="str">
        <f t="shared" si="9"/>
        <v>RDPD BY SUM INSURED</v>
      </c>
      <c r="B51" s="12" t="str">
        <f t="shared" si="9"/>
        <v>INTERNAL</v>
      </c>
      <c r="C51" s="12" t="s">
        <v>27</v>
      </c>
      <c r="D51" s="53" t="s">
        <v>95</v>
      </c>
      <c r="E51" s="53"/>
      <c r="F51" s="95">
        <f t="shared" ref="F51:R51" si="10">SUM(F44:F50)</f>
        <v>0</v>
      </c>
      <c r="G51" s="95">
        <f t="shared" si="10"/>
        <v>0</v>
      </c>
      <c r="H51" s="95">
        <f t="shared" si="10"/>
        <v>0</v>
      </c>
      <c r="I51" s="95">
        <f t="shared" si="10"/>
        <v>0</v>
      </c>
      <c r="J51" s="95">
        <f t="shared" si="10"/>
        <v>0</v>
      </c>
      <c r="K51" s="95">
        <f t="shared" si="10"/>
        <v>0</v>
      </c>
      <c r="L51" s="95">
        <f t="shared" si="10"/>
        <v>0</v>
      </c>
      <c r="M51" s="95">
        <f t="shared" si="10"/>
        <v>0</v>
      </c>
      <c r="N51" s="95">
        <f t="shared" si="10"/>
        <v>0</v>
      </c>
      <c r="O51" s="95">
        <f t="shared" si="10"/>
        <v>0</v>
      </c>
      <c r="P51" s="95">
        <f t="shared" si="10"/>
        <v>0</v>
      </c>
      <c r="Q51" s="95">
        <f t="shared" si="10"/>
        <v>0</v>
      </c>
      <c r="R51" s="95">
        <f t="shared" si="10"/>
        <v>0</v>
      </c>
    </row>
    <row r="52" spans="1:18" x14ac:dyDescent="0.25">
      <c r="A52" s="12"/>
      <c r="B52" s="12"/>
      <c r="C52" s="12"/>
      <c r="D52" s="53"/>
      <c r="E52" s="53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</row>
    <row r="53" spans="1:18" x14ac:dyDescent="0.25">
      <c r="A53" s="36"/>
      <c r="B53" s="36"/>
      <c r="C53" s="36"/>
      <c r="D53" s="179" t="s">
        <v>294</v>
      </c>
      <c r="E53" s="3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</row>
    <row r="54" spans="1:18" x14ac:dyDescent="0.25">
      <c r="A54" s="40" t="str">
        <f>A44</f>
        <v>RDPD BY SUM INSURED</v>
      </c>
      <c r="B54" s="40" t="str">
        <f>D53</f>
        <v>EXTERNAL</v>
      </c>
      <c r="C54" s="40" t="s">
        <v>27</v>
      </c>
      <c r="D54" s="53" t="s">
        <v>254</v>
      </c>
      <c r="E54" s="53"/>
      <c r="F54" s="251">
        <v>0</v>
      </c>
      <c r="G54" s="251">
        <v>0</v>
      </c>
      <c r="H54" s="251">
        <v>0</v>
      </c>
      <c r="I54" s="251">
        <v>0</v>
      </c>
      <c r="J54" s="251">
        <v>0</v>
      </c>
      <c r="K54" s="25"/>
      <c r="L54" s="251">
        <v>0</v>
      </c>
      <c r="M54" s="25"/>
      <c r="N54" s="25"/>
      <c r="O54" s="25"/>
      <c r="P54" s="25"/>
      <c r="Q54" s="25"/>
      <c r="R54" s="25"/>
    </row>
    <row r="55" spans="1:18" x14ac:dyDescent="0.25">
      <c r="A55" s="12" t="str">
        <f t="shared" ref="A55:B61" si="11">A54</f>
        <v>RDPD BY SUM INSURED</v>
      </c>
      <c r="B55" s="36" t="str">
        <f t="shared" si="11"/>
        <v>EXTERNAL</v>
      </c>
      <c r="C55" s="12" t="s">
        <v>27</v>
      </c>
      <c r="D55" s="53" t="s">
        <v>457</v>
      </c>
      <c r="E55" s="53"/>
      <c r="F55" s="251">
        <v>0</v>
      </c>
      <c r="G55" s="251">
        <v>0</v>
      </c>
      <c r="H55" s="251">
        <v>0</v>
      </c>
      <c r="I55" s="251">
        <v>0</v>
      </c>
      <c r="J55" s="251">
        <v>0</v>
      </c>
      <c r="K55" s="25"/>
      <c r="L55" s="251">
        <v>0</v>
      </c>
      <c r="M55" s="25"/>
      <c r="N55" s="25"/>
      <c r="O55" s="25"/>
      <c r="P55" s="25"/>
      <c r="Q55" s="25"/>
      <c r="R55" s="25"/>
    </row>
    <row r="56" spans="1:18" x14ac:dyDescent="0.25">
      <c r="A56" s="12" t="str">
        <f t="shared" si="11"/>
        <v>RDPD BY SUM INSURED</v>
      </c>
      <c r="B56" s="36" t="str">
        <f t="shared" si="11"/>
        <v>EXTERNAL</v>
      </c>
      <c r="C56" s="12" t="s">
        <v>27</v>
      </c>
      <c r="D56" s="53" t="s">
        <v>458</v>
      </c>
      <c r="E56" s="53"/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"/>
      <c r="L56" s="251">
        <v>0</v>
      </c>
      <c r="M56" s="25"/>
      <c r="N56" s="25"/>
      <c r="O56" s="25"/>
      <c r="P56" s="25"/>
      <c r="Q56" s="25"/>
      <c r="R56" s="25"/>
    </row>
    <row r="57" spans="1:18" x14ac:dyDescent="0.25">
      <c r="A57" s="12" t="str">
        <f t="shared" si="11"/>
        <v>RDPD BY SUM INSURED</v>
      </c>
      <c r="B57" s="36" t="str">
        <f t="shared" si="11"/>
        <v>EXTERNAL</v>
      </c>
      <c r="C57" s="12" t="s">
        <v>27</v>
      </c>
      <c r="D57" s="53" t="s">
        <v>250</v>
      </c>
      <c r="E57" s="53"/>
      <c r="F57" s="251">
        <v>0</v>
      </c>
      <c r="G57" s="251">
        <v>0</v>
      </c>
      <c r="H57" s="251">
        <v>0</v>
      </c>
      <c r="I57" s="251">
        <v>0</v>
      </c>
      <c r="J57" s="251">
        <v>0</v>
      </c>
      <c r="K57" s="25"/>
      <c r="L57" s="251">
        <v>0</v>
      </c>
      <c r="M57" s="25"/>
      <c r="N57" s="25"/>
      <c r="O57" s="25"/>
      <c r="P57" s="25"/>
      <c r="Q57" s="25"/>
      <c r="R57" s="25"/>
    </row>
    <row r="58" spans="1:18" x14ac:dyDescent="0.25">
      <c r="A58" s="12" t="str">
        <f t="shared" si="11"/>
        <v>RDPD BY SUM INSURED</v>
      </c>
      <c r="B58" s="12" t="str">
        <f t="shared" si="11"/>
        <v>EXTERNAL</v>
      </c>
      <c r="C58" s="12" t="s">
        <v>27</v>
      </c>
      <c r="D58" s="53" t="s">
        <v>251</v>
      </c>
      <c r="E58" s="53"/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"/>
      <c r="L58" s="251">
        <v>0</v>
      </c>
      <c r="M58" s="25"/>
      <c r="N58" s="25"/>
      <c r="O58" s="25"/>
      <c r="P58" s="25"/>
      <c r="Q58" s="25"/>
      <c r="R58" s="25"/>
    </row>
    <row r="59" spans="1:18" x14ac:dyDescent="0.25">
      <c r="A59" s="12" t="str">
        <f t="shared" si="11"/>
        <v>RDPD BY SUM INSURED</v>
      </c>
      <c r="B59" s="12" t="str">
        <f t="shared" si="11"/>
        <v>EXTERNAL</v>
      </c>
      <c r="C59" s="12" t="s">
        <v>27</v>
      </c>
      <c r="D59" s="53" t="s">
        <v>252</v>
      </c>
      <c r="E59" s="53"/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"/>
      <c r="L59" s="251">
        <v>0</v>
      </c>
      <c r="M59" s="25"/>
      <c r="N59" s="25"/>
      <c r="O59" s="25"/>
      <c r="P59" s="25"/>
      <c r="Q59" s="25"/>
      <c r="R59" s="25"/>
    </row>
    <row r="60" spans="1:18" x14ac:dyDescent="0.25">
      <c r="A60" s="12" t="str">
        <f t="shared" si="11"/>
        <v>RDPD BY SUM INSURED</v>
      </c>
      <c r="B60" s="12" t="str">
        <f t="shared" si="11"/>
        <v>EXTERNAL</v>
      </c>
      <c r="C60" s="12" t="s">
        <v>27</v>
      </c>
      <c r="D60" s="53" t="s">
        <v>253</v>
      </c>
      <c r="E60" s="53"/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"/>
      <c r="L60" s="251">
        <v>0</v>
      </c>
      <c r="M60" s="25"/>
      <c r="N60" s="25"/>
      <c r="O60" s="25"/>
      <c r="P60" s="25"/>
      <c r="Q60" s="25"/>
      <c r="R60" s="25"/>
    </row>
    <row r="61" spans="1:18" x14ac:dyDescent="0.25">
      <c r="A61" s="12" t="str">
        <f t="shared" si="11"/>
        <v>RDPD BY SUM INSURED</v>
      </c>
      <c r="B61" s="12" t="str">
        <f t="shared" si="11"/>
        <v>EXTERNAL</v>
      </c>
      <c r="C61" s="12" t="s">
        <v>27</v>
      </c>
      <c r="D61" s="53" t="s">
        <v>95</v>
      </c>
      <c r="E61" s="53"/>
      <c r="F61" s="95">
        <f t="shared" ref="F61:R61" si="12">SUM(F54:F60)</f>
        <v>0</v>
      </c>
      <c r="G61" s="95">
        <f t="shared" si="12"/>
        <v>0</v>
      </c>
      <c r="H61" s="95">
        <f t="shared" si="12"/>
        <v>0</v>
      </c>
      <c r="I61" s="95">
        <f t="shared" si="12"/>
        <v>0</v>
      </c>
      <c r="J61" s="95">
        <f t="shared" si="12"/>
        <v>0</v>
      </c>
      <c r="K61" s="95">
        <f t="shared" si="12"/>
        <v>0</v>
      </c>
      <c r="L61" s="95">
        <f t="shared" si="12"/>
        <v>0</v>
      </c>
      <c r="M61" s="95">
        <f t="shared" si="12"/>
        <v>0</v>
      </c>
      <c r="N61" s="95">
        <f t="shared" si="12"/>
        <v>0</v>
      </c>
      <c r="O61" s="95">
        <f t="shared" si="12"/>
        <v>0</v>
      </c>
      <c r="P61" s="95">
        <f t="shared" si="12"/>
        <v>0</v>
      </c>
      <c r="Q61" s="95">
        <f t="shared" si="12"/>
        <v>0</v>
      </c>
      <c r="R61" s="95">
        <f t="shared" si="12"/>
        <v>0</v>
      </c>
    </row>
    <row r="62" spans="1:18" x14ac:dyDescent="0.25">
      <c r="A62" s="12"/>
      <c r="B62" s="12"/>
      <c r="C62" s="12"/>
      <c r="D62" s="53"/>
      <c r="E62" s="53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</row>
    <row r="63" spans="1:18" x14ac:dyDescent="0.25">
      <c r="A63" s="36"/>
      <c r="B63" s="36"/>
      <c r="C63" s="36"/>
      <c r="D63" s="180" t="s">
        <v>295</v>
      </c>
      <c r="E63" s="37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</row>
    <row r="64" spans="1:18" x14ac:dyDescent="0.25">
      <c r="A64" s="40" t="str">
        <f>A44</f>
        <v>RDPD BY SUM INSURED</v>
      </c>
      <c r="B64" s="40" t="str">
        <f>D63</f>
        <v>LITIGATED</v>
      </c>
      <c r="C64" s="40" t="s">
        <v>27</v>
      </c>
      <c r="D64" s="53" t="s">
        <v>254</v>
      </c>
      <c r="E64" s="53"/>
      <c r="F64" s="251">
        <v>0</v>
      </c>
      <c r="G64" s="251">
        <v>0</v>
      </c>
      <c r="H64" s="251">
        <v>0</v>
      </c>
      <c r="I64" s="251">
        <v>0</v>
      </c>
      <c r="J64" s="251">
        <v>0</v>
      </c>
      <c r="K64" s="25"/>
      <c r="L64" s="251">
        <v>0</v>
      </c>
      <c r="M64" s="25"/>
      <c r="N64" s="25"/>
      <c r="O64" s="25"/>
      <c r="P64" s="25"/>
      <c r="Q64" s="25"/>
      <c r="R64" s="25"/>
    </row>
    <row r="65" spans="1:18" x14ac:dyDescent="0.25">
      <c r="A65" s="12" t="str">
        <f t="shared" ref="A65:B68" si="13">A64</f>
        <v>RDPD BY SUM INSURED</v>
      </c>
      <c r="B65" s="36" t="str">
        <f t="shared" si="13"/>
        <v>LITIGATED</v>
      </c>
      <c r="C65" s="12" t="s">
        <v>27</v>
      </c>
      <c r="D65" s="53" t="s">
        <v>457</v>
      </c>
      <c r="E65" s="53"/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"/>
      <c r="L65" s="251">
        <v>0</v>
      </c>
      <c r="M65" s="25"/>
      <c r="N65" s="25"/>
      <c r="O65" s="25"/>
      <c r="P65" s="25"/>
      <c r="Q65" s="25"/>
      <c r="R65" s="25"/>
    </row>
    <row r="66" spans="1:18" x14ac:dyDescent="0.25">
      <c r="A66" s="12" t="str">
        <f t="shared" si="13"/>
        <v>RDPD BY SUM INSURED</v>
      </c>
      <c r="B66" s="36" t="str">
        <f t="shared" si="13"/>
        <v>LITIGATED</v>
      </c>
      <c r="C66" s="12" t="s">
        <v>27</v>
      </c>
      <c r="D66" s="53" t="s">
        <v>458</v>
      </c>
      <c r="E66" s="53"/>
      <c r="F66" s="251">
        <v>0</v>
      </c>
      <c r="G66" s="251">
        <v>0</v>
      </c>
      <c r="H66" s="251">
        <v>0</v>
      </c>
      <c r="I66" s="251">
        <v>0</v>
      </c>
      <c r="J66" s="251">
        <v>0</v>
      </c>
      <c r="K66" s="25"/>
      <c r="L66" s="251">
        <v>0</v>
      </c>
      <c r="M66" s="25"/>
      <c r="N66" s="25"/>
      <c r="O66" s="25"/>
      <c r="P66" s="25"/>
      <c r="Q66" s="25"/>
      <c r="R66" s="25"/>
    </row>
    <row r="67" spans="1:18" x14ac:dyDescent="0.25">
      <c r="A67" s="12" t="str">
        <f t="shared" si="13"/>
        <v>RDPD BY SUM INSURED</v>
      </c>
      <c r="B67" s="36" t="str">
        <f t="shared" si="13"/>
        <v>LITIGATED</v>
      </c>
      <c r="C67" s="12" t="s">
        <v>27</v>
      </c>
      <c r="D67" s="53" t="s">
        <v>250</v>
      </c>
      <c r="E67" s="53"/>
      <c r="F67" s="251">
        <v>0</v>
      </c>
      <c r="G67" s="251">
        <v>0</v>
      </c>
      <c r="H67" s="251">
        <v>0</v>
      </c>
      <c r="I67" s="251">
        <v>0</v>
      </c>
      <c r="J67" s="251">
        <v>0</v>
      </c>
      <c r="K67" s="25"/>
      <c r="L67" s="251">
        <v>0</v>
      </c>
      <c r="M67" s="25"/>
      <c r="N67" s="25"/>
      <c r="O67" s="25"/>
      <c r="P67" s="25"/>
      <c r="Q67" s="25"/>
      <c r="R67" s="25"/>
    </row>
    <row r="68" spans="1:18" x14ac:dyDescent="0.25">
      <c r="A68" s="12" t="str">
        <f t="shared" si="13"/>
        <v>RDPD BY SUM INSURED</v>
      </c>
      <c r="B68" s="12" t="str">
        <f t="shared" si="13"/>
        <v>LITIGATED</v>
      </c>
      <c r="C68" s="12" t="s">
        <v>27</v>
      </c>
      <c r="D68" s="53" t="s">
        <v>251</v>
      </c>
      <c r="E68" s="53"/>
      <c r="F68" s="251">
        <v>0</v>
      </c>
      <c r="G68" s="251">
        <v>0</v>
      </c>
      <c r="H68" s="251">
        <v>0</v>
      </c>
      <c r="I68" s="251">
        <v>0</v>
      </c>
      <c r="J68" s="251">
        <v>0</v>
      </c>
      <c r="K68" s="25"/>
      <c r="L68" s="251">
        <v>0</v>
      </c>
      <c r="M68" s="25"/>
      <c r="N68" s="25"/>
      <c r="O68" s="25"/>
      <c r="P68" s="25"/>
      <c r="Q68" s="25"/>
      <c r="R68" s="25"/>
    </row>
    <row r="69" spans="1:18" x14ac:dyDescent="0.25">
      <c r="A69" s="12" t="str">
        <f t="shared" ref="A69:B71" si="14">A68</f>
        <v>RDPD BY SUM INSURED</v>
      </c>
      <c r="B69" s="12" t="str">
        <f t="shared" si="14"/>
        <v>LITIGATED</v>
      </c>
      <c r="C69" s="12" t="s">
        <v>27</v>
      </c>
      <c r="D69" s="53" t="s">
        <v>252</v>
      </c>
      <c r="E69" s="53"/>
      <c r="F69" s="251">
        <v>0</v>
      </c>
      <c r="G69" s="251">
        <v>0</v>
      </c>
      <c r="H69" s="251">
        <v>0</v>
      </c>
      <c r="I69" s="251">
        <v>0</v>
      </c>
      <c r="J69" s="251">
        <v>0</v>
      </c>
      <c r="K69" s="25"/>
      <c r="L69" s="251">
        <v>0</v>
      </c>
      <c r="M69" s="25"/>
      <c r="N69" s="25"/>
      <c r="O69" s="25"/>
      <c r="P69" s="25"/>
      <c r="Q69" s="25"/>
      <c r="R69" s="25"/>
    </row>
    <row r="70" spans="1:18" x14ac:dyDescent="0.25">
      <c r="A70" s="12" t="str">
        <f t="shared" si="14"/>
        <v>RDPD BY SUM INSURED</v>
      </c>
      <c r="B70" s="12" t="str">
        <f t="shared" si="14"/>
        <v>LITIGATED</v>
      </c>
      <c r="C70" s="12" t="s">
        <v>27</v>
      </c>
      <c r="D70" s="53" t="s">
        <v>253</v>
      </c>
      <c r="E70" s="53"/>
      <c r="F70" s="251">
        <v>0</v>
      </c>
      <c r="G70" s="251">
        <v>0</v>
      </c>
      <c r="H70" s="251">
        <v>0</v>
      </c>
      <c r="I70" s="251">
        <v>0</v>
      </c>
      <c r="J70" s="251">
        <v>0</v>
      </c>
      <c r="K70" s="25"/>
      <c r="L70" s="251">
        <v>0</v>
      </c>
      <c r="M70" s="25"/>
      <c r="N70" s="25"/>
      <c r="O70" s="25"/>
      <c r="P70" s="25"/>
      <c r="Q70" s="25"/>
      <c r="R70" s="25"/>
    </row>
    <row r="71" spans="1:18" x14ac:dyDescent="0.25">
      <c r="A71" s="12" t="str">
        <f t="shared" si="14"/>
        <v>RDPD BY SUM INSURED</v>
      </c>
      <c r="B71" s="12" t="str">
        <f t="shared" si="14"/>
        <v>LITIGATED</v>
      </c>
      <c r="C71" s="12" t="s">
        <v>27</v>
      </c>
      <c r="D71" s="53" t="s">
        <v>95</v>
      </c>
      <c r="E71" s="53"/>
      <c r="F71" s="95">
        <f t="shared" ref="F71:R71" si="15">SUM(F64:F70)</f>
        <v>0</v>
      </c>
      <c r="G71" s="95">
        <f t="shared" si="15"/>
        <v>0</v>
      </c>
      <c r="H71" s="95">
        <f t="shared" si="15"/>
        <v>0</v>
      </c>
      <c r="I71" s="95">
        <f t="shared" si="15"/>
        <v>0</v>
      </c>
      <c r="J71" s="95">
        <f t="shared" si="15"/>
        <v>0</v>
      </c>
      <c r="K71" s="95">
        <f t="shared" si="15"/>
        <v>0</v>
      </c>
      <c r="L71" s="95">
        <f t="shared" si="15"/>
        <v>0</v>
      </c>
      <c r="M71" s="95">
        <f t="shared" si="15"/>
        <v>0</v>
      </c>
      <c r="N71" s="95">
        <f t="shared" si="15"/>
        <v>0</v>
      </c>
      <c r="O71" s="95">
        <f t="shared" si="15"/>
        <v>0</v>
      </c>
      <c r="P71" s="95">
        <f t="shared" si="15"/>
        <v>0</v>
      </c>
      <c r="Q71" s="95">
        <f t="shared" si="15"/>
        <v>0</v>
      </c>
      <c r="R71" s="95">
        <f t="shared" si="15"/>
        <v>0</v>
      </c>
    </row>
    <row r="74" spans="1:18" x14ac:dyDescent="0.25">
      <c r="D74" s="201" t="s">
        <v>521</v>
      </c>
    </row>
    <row r="75" spans="1:18" x14ac:dyDescent="0.25">
      <c r="D75" s="201" t="s">
        <v>471</v>
      </c>
    </row>
    <row r="76" spans="1:18" x14ac:dyDescent="0.25">
      <c r="D76" s="1" t="s">
        <v>254</v>
      </c>
      <c r="F76" s="202" t="e">
        <f>F13/F$20</f>
        <v>#DIV/0!</v>
      </c>
      <c r="G76" s="202" t="e">
        <f t="shared" ref="G76:L76" si="16">G13/G$20</f>
        <v>#DIV/0!</v>
      </c>
      <c r="H76" s="202" t="e">
        <f t="shared" si="16"/>
        <v>#DIV/0!</v>
      </c>
      <c r="I76" s="202" t="e">
        <f t="shared" si="16"/>
        <v>#DIV/0!</v>
      </c>
      <c r="J76" s="202" t="e">
        <f t="shared" si="16"/>
        <v>#DIV/0!</v>
      </c>
      <c r="K76" s="202"/>
      <c r="L76" s="202" t="e">
        <f t="shared" si="16"/>
        <v>#DIV/0!</v>
      </c>
      <c r="M76" s="202"/>
      <c r="N76" s="202"/>
      <c r="O76" s="202"/>
      <c r="P76" s="202"/>
      <c r="Q76" s="202"/>
      <c r="R76" s="202"/>
    </row>
    <row r="77" spans="1:18" x14ac:dyDescent="0.25">
      <c r="D77" s="1" t="s">
        <v>457</v>
      </c>
      <c r="F77" s="202" t="e">
        <f t="shared" ref="F77:L82" si="17">F14/F$20</f>
        <v>#DIV/0!</v>
      </c>
      <c r="G77" s="202" t="e">
        <f t="shared" si="17"/>
        <v>#DIV/0!</v>
      </c>
      <c r="H77" s="202" t="e">
        <f t="shared" si="17"/>
        <v>#DIV/0!</v>
      </c>
      <c r="I77" s="202" t="e">
        <f t="shared" si="17"/>
        <v>#DIV/0!</v>
      </c>
      <c r="J77" s="202" t="e">
        <f t="shared" si="17"/>
        <v>#DIV/0!</v>
      </c>
      <c r="K77" s="202"/>
      <c r="L77" s="202" t="e">
        <f t="shared" si="17"/>
        <v>#DIV/0!</v>
      </c>
      <c r="M77" s="202"/>
      <c r="N77" s="202"/>
      <c r="O77" s="202"/>
      <c r="P77" s="202"/>
      <c r="Q77" s="202"/>
      <c r="R77" s="202"/>
    </row>
    <row r="78" spans="1:18" x14ac:dyDescent="0.25">
      <c r="D78" s="1" t="s">
        <v>458</v>
      </c>
      <c r="F78" s="202" t="e">
        <f t="shared" si="17"/>
        <v>#DIV/0!</v>
      </c>
      <c r="G78" s="202" t="e">
        <f t="shared" si="17"/>
        <v>#DIV/0!</v>
      </c>
      <c r="H78" s="202" t="e">
        <f t="shared" si="17"/>
        <v>#DIV/0!</v>
      </c>
      <c r="I78" s="202" t="e">
        <f t="shared" si="17"/>
        <v>#DIV/0!</v>
      </c>
      <c r="J78" s="202" t="e">
        <f t="shared" si="17"/>
        <v>#DIV/0!</v>
      </c>
      <c r="K78" s="202"/>
      <c r="L78" s="202" t="e">
        <f t="shared" si="17"/>
        <v>#DIV/0!</v>
      </c>
      <c r="M78" s="202"/>
      <c r="N78" s="202"/>
      <c r="O78" s="202"/>
      <c r="P78" s="202"/>
      <c r="Q78" s="202"/>
      <c r="R78" s="202"/>
    </row>
    <row r="79" spans="1:18" x14ac:dyDescent="0.25">
      <c r="D79" s="1" t="s">
        <v>250</v>
      </c>
      <c r="F79" s="202" t="e">
        <f t="shared" si="17"/>
        <v>#DIV/0!</v>
      </c>
      <c r="G79" s="202" t="e">
        <f t="shared" si="17"/>
        <v>#DIV/0!</v>
      </c>
      <c r="H79" s="202" t="e">
        <f t="shared" si="17"/>
        <v>#DIV/0!</v>
      </c>
      <c r="I79" s="202" t="e">
        <f t="shared" si="17"/>
        <v>#DIV/0!</v>
      </c>
      <c r="J79" s="202" t="e">
        <f t="shared" si="17"/>
        <v>#DIV/0!</v>
      </c>
      <c r="K79" s="202"/>
      <c r="L79" s="202" t="e">
        <f t="shared" si="17"/>
        <v>#DIV/0!</v>
      </c>
      <c r="M79" s="202"/>
      <c r="N79" s="202"/>
      <c r="O79" s="202"/>
      <c r="P79" s="202"/>
      <c r="Q79" s="202"/>
      <c r="R79" s="202"/>
    </row>
    <row r="80" spans="1:18" x14ac:dyDescent="0.25">
      <c r="D80" s="1" t="s">
        <v>251</v>
      </c>
      <c r="F80" s="202" t="e">
        <f t="shared" si="17"/>
        <v>#DIV/0!</v>
      </c>
      <c r="G80" s="202" t="e">
        <f t="shared" si="17"/>
        <v>#DIV/0!</v>
      </c>
      <c r="H80" s="202" t="e">
        <f t="shared" si="17"/>
        <v>#DIV/0!</v>
      </c>
      <c r="I80" s="202" t="e">
        <f t="shared" si="17"/>
        <v>#DIV/0!</v>
      </c>
      <c r="J80" s="202" t="e">
        <f t="shared" si="17"/>
        <v>#DIV/0!</v>
      </c>
      <c r="K80" s="202"/>
      <c r="L80" s="202" t="e">
        <f t="shared" si="17"/>
        <v>#DIV/0!</v>
      </c>
      <c r="M80" s="202"/>
      <c r="N80" s="202"/>
      <c r="O80" s="202"/>
      <c r="P80" s="202"/>
      <c r="Q80" s="202"/>
      <c r="R80" s="202"/>
    </row>
    <row r="81" spans="4:18" x14ac:dyDescent="0.25">
      <c r="D81" s="1" t="s">
        <v>252</v>
      </c>
      <c r="F81" s="202" t="e">
        <f t="shared" si="17"/>
        <v>#DIV/0!</v>
      </c>
      <c r="G81" s="202" t="e">
        <f t="shared" si="17"/>
        <v>#DIV/0!</v>
      </c>
      <c r="H81" s="202" t="e">
        <f t="shared" si="17"/>
        <v>#DIV/0!</v>
      </c>
      <c r="I81" s="202" t="e">
        <f t="shared" si="17"/>
        <v>#DIV/0!</v>
      </c>
      <c r="J81" s="202" t="e">
        <f t="shared" si="17"/>
        <v>#DIV/0!</v>
      </c>
      <c r="K81" s="202"/>
      <c r="L81" s="202" t="e">
        <f t="shared" si="17"/>
        <v>#DIV/0!</v>
      </c>
      <c r="M81" s="202"/>
      <c r="N81" s="202"/>
      <c r="O81" s="202"/>
      <c r="P81" s="202"/>
      <c r="Q81" s="202"/>
      <c r="R81" s="202"/>
    </row>
    <row r="82" spans="4:18" x14ac:dyDescent="0.25">
      <c r="D82" s="1" t="s">
        <v>253</v>
      </c>
      <c r="F82" s="202" t="e">
        <f t="shared" si="17"/>
        <v>#DIV/0!</v>
      </c>
      <c r="G82" s="202" t="e">
        <f t="shared" si="17"/>
        <v>#DIV/0!</v>
      </c>
      <c r="H82" s="202" t="e">
        <f t="shared" si="17"/>
        <v>#DIV/0!</v>
      </c>
      <c r="I82" s="202" t="e">
        <f t="shared" si="17"/>
        <v>#DIV/0!</v>
      </c>
      <c r="J82" s="202" t="e">
        <f t="shared" si="17"/>
        <v>#DIV/0!</v>
      </c>
      <c r="K82" s="202"/>
      <c r="L82" s="202" t="e">
        <f t="shared" si="17"/>
        <v>#DIV/0!</v>
      </c>
      <c r="M82" s="202"/>
      <c r="N82" s="202"/>
      <c r="O82" s="202"/>
      <c r="P82" s="202"/>
      <c r="Q82" s="202"/>
      <c r="R82" s="202"/>
    </row>
    <row r="84" spans="4:18" x14ac:dyDescent="0.25">
      <c r="D84" s="201" t="s">
        <v>472</v>
      </c>
    </row>
    <row r="85" spans="4:18" x14ac:dyDescent="0.25">
      <c r="D85" s="1" t="s">
        <v>254</v>
      </c>
      <c r="F85" s="202" t="e">
        <f>F23/F$30</f>
        <v>#DIV/0!</v>
      </c>
      <c r="G85" s="202" t="e">
        <f t="shared" ref="G85:L85" si="18">G23/G$30</f>
        <v>#DIV/0!</v>
      </c>
      <c r="H85" s="202" t="e">
        <f t="shared" si="18"/>
        <v>#DIV/0!</v>
      </c>
      <c r="I85" s="202" t="e">
        <f t="shared" si="18"/>
        <v>#DIV/0!</v>
      </c>
      <c r="J85" s="202" t="e">
        <f t="shared" si="18"/>
        <v>#DIV/0!</v>
      </c>
      <c r="K85" s="202"/>
      <c r="L85" s="202" t="e">
        <f t="shared" si="18"/>
        <v>#DIV/0!</v>
      </c>
      <c r="M85" s="202"/>
      <c r="N85" s="202"/>
      <c r="O85" s="202"/>
      <c r="P85" s="202"/>
      <c r="Q85" s="202"/>
      <c r="R85" s="202"/>
    </row>
    <row r="86" spans="4:18" x14ac:dyDescent="0.25">
      <c r="D86" s="1" t="s">
        <v>457</v>
      </c>
      <c r="F86" s="202" t="e">
        <f t="shared" ref="F86:L91" si="19">F24/F$30</f>
        <v>#DIV/0!</v>
      </c>
      <c r="G86" s="202" t="e">
        <f t="shared" si="19"/>
        <v>#DIV/0!</v>
      </c>
      <c r="H86" s="202" t="e">
        <f t="shared" si="19"/>
        <v>#DIV/0!</v>
      </c>
      <c r="I86" s="202" t="e">
        <f t="shared" si="19"/>
        <v>#DIV/0!</v>
      </c>
      <c r="J86" s="202" t="e">
        <f t="shared" si="19"/>
        <v>#DIV/0!</v>
      </c>
      <c r="K86" s="202"/>
      <c r="L86" s="202" t="e">
        <f t="shared" si="19"/>
        <v>#DIV/0!</v>
      </c>
      <c r="M86" s="202"/>
      <c r="N86" s="202"/>
      <c r="O86" s="202"/>
      <c r="P86" s="202"/>
      <c r="Q86" s="202"/>
      <c r="R86" s="202"/>
    </row>
    <row r="87" spans="4:18" x14ac:dyDescent="0.25">
      <c r="D87" s="1" t="s">
        <v>458</v>
      </c>
      <c r="F87" s="202" t="e">
        <f t="shared" si="19"/>
        <v>#DIV/0!</v>
      </c>
      <c r="G87" s="202" t="e">
        <f t="shared" si="19"/>
        <v>#DIV/0!</v>
      </c>
      <c r="H87" s="202" t="e">
        <f t="shared" si="19"/>
        <v>#DIV/0!</v>
      </c>
      <c r="I87" s="202" t="e">
        <f t="shared" si="19"/>
        <v>#DIV/0!</v>
      </c>
      <c r="J87" s="202" t="e">
        <f t="shared" si="19"/>
        <v>#DIV/0!</v>
      </c>
      <c r="K87" s="202"/>
      <c r="L87" s="202" t="e">
        <f t="shared" si="19"/>
        <v>#DIV/0!</v>
      </c>
      <c r="M87" s="202"/>
      <c r="N87" s="202"/>
      <c r="O87" s="202"/>
      <c r="P87" s="202"/>
      <c r="Q87" s="202"/>
      <c r="R87" s="202"/>
    </row>
    <row r="88" spans="4:18" x14ac:dyDescent="0.25">
      <c r="D88" s="1" t="s">
        <v>250</v>
      </c>
      <c r="F88" s="202" t="e">
        <f t="shared" si="19"/>
        <v>#DIV/0!</v>
      </c>
      <c r="G88" s="202" t="e">
        <f t="shared" si="19"/>
        <v>#DIV/0!</v>
      </c>
      <c r="H88" s="202" t="e">
        <f t="shared" si="19"/>
        <v>#DIV/0!</v>
      </c>
      <c r="I88" s="202" t="e">
        <f t="shared" si="19"/>
        <v>#DIV/0!</v>
      </c>
      <c r="J88" s="202" t="e">
        <f t="shared" si="19"/>
        <v>#DIV/0!</v>
      </c>
      <c r="K88" s="202"/>
      <c r="L88" s="202" t="e">
        <f t="shared" si="19"/>
        <v>#DIV/0!</v>
      </c>
      <c r="M88" s="202"/>
      <c r="N88" s="202"/>
      <c r="O88" s="202"/>
      <c r="P88" s="202"/>
      <c r="Q88" s="202"/>
      <c r="R88" s="202"/>
    </row>
    <row r="89" spans="4:18" x14ac:dyDescent="0.25">
      <c r="D89" s="1" t="s">
        <v>251</v>
      </c>
      <c r="F89" s="202" t="e">
        <f t="shared" si="19"/>
        <v>#DIV/0!</v>
      </c>
      <c r="G89" s="202" t="e">
        <f t="shared" si="19"/>
        <v>#DIV/0!</v>
      </c>
      <c r="H89" s="202" t="e">
        <f t="shared" si="19"/>
        <v>#DIV/0!</v>
      </c>
      <c r="I89" s="202" t="e">
        <f t="shared" si="19"/>
        <v>#DIV/0!</v>
      </c>
      <c r="J89" s="202" t="e">
        <f t="shared" si="19"/>
        <v>#DIV/0!</v>
      </c>
      <c r="K89" s="202"/>
      <c r="L89" s="202" t="e">
        <f t="shared" si="19"/>
        <v>#DIV/0!</v>
      </c>
      <c r="M89" s="202"/>
      <c r="N89" s="202"/>
      <c r="O89" s="202"/>
      <c r="P89" s="202"/>
      <c r="Q89" s="202"/>
      <c r="R89" s="202"/>
    </row>
    <row r="90" spans="4:18" x14ac:dyDescent="0.25">
      <c r="D90" s="1" t="s">
        <v>252</v>
      </c>
      <c r="F90" s="202" t="e">
        <f t="shared" si="19"/>
        <v>#DIV/0!</v>
      </c>
      <c r="G90" s="202" t="e">
        <f t="shared" si="19"/>
        <v>#DIV/0!</v>
      </c>
      <c r="H90" s="202" t="e">
        <f t="shared" si="19"/>
        <v>#DIV/0!</v>
      </c>
      <c r="I90" s="202" t="e">
        <f t="shared" si="19"/>
        <v>#DIV/0!</v>
      </c>
      <c r="J90" s="202" t="e">
        <f t="shared" si="19"/>
        <v>#DIV/0!</v>
      </c>
      <c r="K90" s="202"/>
      <c r="L90" s="202" t="e">
        <f t="shared" si="19"/>
        <v>#DIV/0!</v>
      </c>
      <c r="M90" s="202"/>
      <c r="N90" s="202"/>
      <c r="O90" s="202"/>
      <c r="P90" s="202"/>
      <c r="Q90" s="202"/>
      <c r="R90" s="202"/>
    </row>
    <row r="91" spans="4:18" x14ac:dyDescent="0.25">
      <c r="D91" s="1" t="s">
        <v>253</v>
      </c>
      <c r="F91" s="202" t="e">
        <f t="shared" si="19"/>
        <v>#DIV/0!</v>
      </c>
      <c r="G91" s="202" t="e">
        <f t="shared" si="19"/>
        <v>#DIV/0!</v>
      </c>
      <c r="H91" s="202" t="e">
        <f t="shared" si="19"/>
        <v>#DIV/0!</v>
      </c>
      <c r="I91" s="202" t="e">
        <f t="shared" si="19"/>
        <v>#DIV/0!</v>
      </c>
      <c r="J91" s="202" t="e">
        <f t="shared" si="19"/>
        <v>#DIV/0!</v>
      </c>
      <c r="K91" s="202"/>
      <c r="L91" s="202" t="e">
        <f t="shared" si="19"/>
        <v>#DIV/0!</v>
      </c>
      <c r="M91" s="202"/>
      <c r="N91" s="202"/>
      <c r="O91" s="202"/>
      <c r="P91" s="202"/>
      <c r="Q91" s="202"/>
      <c r="R91" s="202"/>
    </row>
    <row r="93" spans="4:18" x14ac:dyDescent="0.25">
      <c r="D93" s="201" t="s">
        <v>473</v>
      </c>
    </row>
    <row r="94" spans="4:18" x14ac:dyDescent="0.25">
      <c r="D94" s="1" t="s">
        <v>254</v>
      </c>
      <c r="F94" s="202" t="e">
        <f>F33/F$40</f>
        <v>#DIV/0!</v>
      </c>
      <c r="G94" s="202" t="e">
        <f t="shared" ref="G94:L94" si="20">G33/G$40</f>
        <v>#DIV/0!</v>
      </c>
      <c r="H94" s="202" t="e">
        <f t="shared" si="20"/>
        <v>#DIV/0!</v>
      </c>
      <c r="I94" s="202" t="e">
        <f t="shared" si="20"/>
        <v>#DIV/0!</v>
      </c>
      <c r="J94" s="202" t="e">
        <f t="shared" si="20"/>
        <v>#DIV/0!</v>
      </c>
      <c r="K94" s="202"/>
      <c r="L94" s="202" t="e">
        <f t="shared" si="20"/>
        <v>#DIV/0!</v>
      </c>
      <c r="M94" s="202"/>
      <c r="N94" s="202"/>
      <c r="O94" s="202"/>
      <c r="P94" s="202"/>
      <c r="Q94" s="202"/>
      <c r="R94" s="202"/>
    </row>
    <row r="95" spans="4:18" x14ac:dyDescent="0.25">
      <c r="D95" s="1" t="s">
        <v>457</v>
      </c>
      <c r="F95" s="202" t="e">
        <f t="shared" ref="F95:L100" si="21">F34/F$40</f>
        <v>#DIV/0!</v>
      </c>
      <c r="G95" s="202" t="e">
        <f t="shared" si="21"/>
        <v>#DIV/0!</v>
      </c>
      <c r="H95" s="202" t="e">
        <f t="shared" si="21"/>
        <v>#DIV/0!</v>
      </c>
      <c r="I95" s="202" t="e">
        <f t="shared" si="21"/>
        <v>#DIV/0!</v>
      </c>
      <c r="J95" s="202" t="e">
        <f t="shared" si="21"/>
        <v>#DIV/0!</v>
      </c>
      <c r="K95" s="202"/>
      <c r="L95" s="202" t="e">
        <f t="shared" si="21"/>
        <v>#DIV/0!</v>
      </c>
      <c r="M95" s="202"/>
      <c r="N95" s="202"/>
      <c r="O95" s="202"/>
      <c r="P95" s="202"/>
      <c r="Q95" s="202"/>
      <c r="R95" s="202"/>
    </row>
    <row r="96" spans="4:18" x14ac:dyDescent="0.25">
      <c r="D96" s="1" t="s">
        <v>458</v>
      </c>
      <c r="F96" s="202" t="e">
        <f t="shared" si="21"/>
        <v>#DIV/0!</v>
      </c>
      <c r="G96" s="202" t="e">
        <f t="shared" si="21"/>
        <v>#DIV/0!</v>
      </c>
      <c r="H96" s="202" t="e">
        <f t="shared" si="21"/>
        <v>#DIV/0!</v>
      </c>
      <c r="I96" s="202" t="e">
        <f t="shared" si="21"/>
        <v>#DIV/0!</v>
      </c>
      <c r="J96" s="202" t="e">
        <f t="shared" si="21"/>
        <v>#DIV/0!</v>
      </c>
      <c r="K96" s="202"/>
      <c r="L96" s="202" t="e">
        <f t="shared" si="21"/>
        <v>#DIV/0!</v>
      </c>
      <c r="M96" s="202"/>
      <c r="N96" s="202"/>
      <c r="O96" s="202"/>
      <c r="P96" s="202"/>
      <c r="Q96" s="202"/>
      <c r="R96" s="202"/>
    </row>
    <row r="97" spans="4:18" x14ac:dyDescent="0.25">
      <c r="D97" s="1" t="s">
        <v>250</v>
      </c>
      <c r="F97" s="202" t="e">
        <f t="shared" si="21"/>
        <v>#DIV/0!</v>
      </c>
      <c r="G97" s="202" t="e">
        <f t="shared" si="21"/>
        <v>#DIV/0!</v>
      </c>
      <c r="H97" s="202" t="e">
        <f t="shared" si="21"/>
        <v>#DIV/0!</v>
      </c>
      <c r="I97" s="202" t="e">
        <f t="shared" si="21"/>
        <v>#DIV/0!</v>
      </c>
      <c r="J97" s="202" t="e">
        <f t="shared" si="21"/>
        <v>#DIV/0!</v>
      </c>
      <c r="K97" s="202"/>
      <c r="L97" s="202" t="e">
        <f t="shared" si="21"/>
        <v>#DIV/0!</v>
      </c>
      <c r="M97" s="202"/>
      <c r="N97" s="202"/>
      <c r="O97" s="202"/>
      <c r="P97" s="202"/>
      <c r="Q97" s="202"/>
      <c r="R97" s="202"/>
    </row>
    <row r="98" spans="4:18" x14ac:dyDescent="0.25">
      <c r="D98" s="1" t="s">
        <v>251</v>
      </c>
      <c r="F98" s="202" t="e">
        <f t="shared" si="21"/>
        <v>#DIV/0!</v>
      </c>
      <c r="G98" s="202" t="e">
        <f t="shared" si="21"/>
        <v>#DIV/0!</v>
      </c>
      <c r="H98" s="202" t="e">
        <f t="shared" si="21"/>
        <v>#DIV/0!</v>
      </c>
      <c r="I98" s="202" t="e">
        <f t="shared" si="21"/>
        <v>#DIV/0!</v>
      </c>
      <c r="J98" s="202" t="e">
        <f t="shared" si="21"/>
        <v>#DIV/0!</v>
      </c>
      <c r="K98" s="202"/>
      <c r="L98" s="202" t="e">
        <f t="shared" si="21"/>
        <v>#DIV/0!</v>
      </c>
      <c r="M98" s="202"/>
      <c r="N98" s="202"/>
      <c r="O98" s="202"/>
      <c r="P98" s="202"/>
      <c r="Q98" s="202"/>
      <c r="R98" s="202"/>
    </row>
    <row r="99" spans="4:18" x14ac:dyDescent="0.25">
      <c r="D99" s="1" t="s">
        <v>252</v>
      </c>
      <c r="F99" s="202" t="e">
        <f t="shared" si="21"/>
        <v>#DIV/0!</v>
      </c>
      <c r="G99" s="202" t="e">
        <f t="shared" si="21"/>
        <v>#DIV/0!</v>
      </c>
      <c r="H99" s="202" t="e">
        <f t="shared" si="21"/>
        <v>#DIV/0!</v>
      </c>
      <c r="I99" s="202" t="e">
        <f t="shared" si="21"/>
        <v>#DIV/0!</v>
      </c>
      <c r="J99" s="202" t="e">
        <f t="shared" si="21"/>
        <v>#DIV/0!</v>
      </c>
      <c r="K99" s="202"/>
      <c r="L99" s="202" t="e">
        <f t="shared" si="21"/>
        <v>#DIV/0!</v>
      </c>
      <c r="M99" s="202"/>
      <c r="N99" s="202"/>
      <c r="O99" s="202"/>
      <c r="P99" s="202"/>
      <c r="Q99" s="202"/>
      <c r="R99" s="202"/>
    </row>
    <row r="100" spans="4:18" x14ac:dyDescent="0.25">
      <c r="D100" s="1" t="s">
        <v>253</v>
      </c>
      <c r="F100" s="202" t="e">
        <f t="shared" si="21"/>
        <v>#DIV/0!</v>
      </c>
      <c r="G100" s="202" t="e">
        <f t="shared" si="21"/>
        <v>#DIV/0!</v>
      </c>
      <c r="H100" s="202" t="e">
        <f t="shared" si="21"/>
        <v>#DIV/0!</v>
      </c>
      <c r="I100" s="202" t="e">
        <f t="shared" si="21"/>
        <v>#DIV/0!</v>
      </c>
      <c r="J100" s="202" t="e">
        <f t="shared" si="21"/>
        <v>#DIV/0!</v>
      </c>
      <c r="K100" s="202"/>
      <c r="L100" s="202" t="e">
        <f t="shared" si="21"/>
        <v>#DIV/0!</v>
      </c>
      <c r="M100" s="202"/>
      <c r="N100" s="202"/>
      <c r="O100" s="202"/>
      <c r="P100" s="202"/>
      <c r="Q100" s="202"/>
      <c r="R100" s="202"/>
    </row>
    <row r="102" spans="4:18" x14ac:dyDescent="0.25">
      <c r="D102" s="201" t="s">
        <v>522</v>
      </c>
    </row>
    <row r="103" spans="4:18" x14ac:dyDescent="0.25">
      <c r="D103" s="201" t="s">
        <v>471</v>
      </c>
    </row>
    <row r="104" spans="4:18" x14ac:dyDescent="0.25">
      <c r="D104" s="1" t="s">
        <v>254</v>
      </c>
      <c r="F104" s="202" t="e">
        <f>F44/F$51</f>
        <v>#DIV/0!</v>
      </c>
      <c r="G104" s="202" t="e">
        <f t="shared" ref="G104:L104" si="22">G44/G$51</f>
        <v>#DIV/0!</v>
      </c>
      <c r="H104" s="202" t="e">
        <f t="shared" si="22"/>
        <v>#DIV/0!</v>
      </c>
      <c r="I104" s="202" t="e">
        <f t="shared" si="22"/>
        <v>#DIV/0!</v>
      </c>
      <c r="J104" s="202" t="e">
        <f t="shared" si="22"/>
        <v>#DIV/0!</v>
      </c>
      <c r="K104" s="202"/>
      <c r="L104" s="202" t="e">
        <f t="shared" si="22"/>
        <v>#DIV/0!</v>
      </c>
      <c r="M104" s="202"/>
      <c r="N104" s="202"/>
      <c r="O104" s="202"/>
      <c r="P104" s="202"/>
      <c r="Q104" s="202"/>
      <c r="R104" s="202"/>
    </row>
    <row r="105" spans="4:18" x14ac:dyDescent="0.25">
      <c r="D105" s="1" t="s">
        <v>457</v>
      </c>
      <c r="F105" s="202" t="e">
        <f t="shared" ref="F105:L110" si="23">F45/F$51</f>
        <v>#DIV/0!</v>
      </c>
      <c r="G105" s="202" t="e">
        <f t="shared" si="23"/>
        <v>#DIV/0!</v>
      </c>
      <c r="H105" s="202" t="e">
        <f t="shared" si="23"/>
        <v>#DIV/0!</v>
      </c>
      <c r="I105" s="202" t="e">
        <f t="shared" si="23"/>
        <v>#DIV/0!</v>
      </c>
      <c r="J105" s="202" t="e">
        <f t="shared" si="23"/>
        <v>#DIV/0!</v>
      </c>
      <c r="K105" s="202"/>
      <c r="L105" s="202" t="e">
        <f t="shared" si="23"/>
        <v>#DIV/0!</v>
      </c>
      <c r="M105" s="202"/>
      <c r="N105" s="202"/>
      <c r="O105" s="202"/>
      <c r="P105" s="202"/>
      <c r="Q105" s="202"/>
      <c r="R105" s="202"/>
    </row>
    <row r="106" spans="4:18" x14ac:dyDescent="0.25">
      <c r="D106" s="1" t="s">
        <v>458</v>
      </c>
      <c r="F106" s="202" t="e">
        <f t="shared" si="23"/>
        <v>#DIV/0!</v>
      </c>
      <c r="G106" s="202" t="e">
        <f t="shared" si="23"/>
        <v>#DIV/0!</v>
      </c>
      <c r="H106" s="202" t="e">
        <f t="shared" si="23"/>
        <v>#DIV/0!</v>
      </c>
      <c r="I106" s="202" t="e">
        <f t="shared" si="23"/>
        <v>#DIV/0!</v>
      </c>
      <c r="J106" s="202" t="e">
        <f t="shared" si="23"/>
        <v>#DIV/0!</v>
      </c>
      <c r="K106" s="202"/>
      <c r="L106" s="202" t="e">
        <f t="shared" si="23"/>
        <v>#DIV/0!</v>
      </c>
      <c r="M106" s="202"/>
      <c r="N106" s="202"/>
      <c r="O106" s="202"/>
      <c r="P106" s="202"/>
      <c r="Q106" s="202"/>
      <c r="R106" s="202"/>
    </row>
    <row r="107" spans="4:18" x14ac:dyDescent="0.25">
      <c r="D107" s="1" t="s">
        <v>250</v>
      </c>
      <c r="F107" s="202" t="e">
        <f t="shared" si="23"/>
        <v>#DIV/0!</v>
      </c>
      <c r="G107" s="202" t="e">
        <f t="shared" si="23"/>
        <v>#DIV/0!</v>
      </c>
      <c r="H107" s="202" t="e">
        <f t="shared" si="23"/>
        <v>#DIV/0!</v>
      </c>
      <c r="I107" s="202" t="e">
        <f t="shared" si="23"/>
        <v>#DIV/0!</v>
      </c>
      <c r="J107" s="202" t="e">
        <f t="shared" si="23"/>
        <v>#DIV/0!</v>
      </c>
      <c r="K107" s="202"/>
      <c r="L107" s="202" t="e">
        <f t="shared" si="23"/>
        <v>#DIV/0!</v>
      </c>
      <c r="M107" s="202"/>
      <c r="N107" s="202"/>
      <c r="O107" s="202"/>
      <c r="P107" s="202"/>
      <c r="Q107" s="202"/>
      <c r="R107" s="202"/>
    </row>
    <row r="108" spans="4:18" x14ac:dyDescent="0.25">
      <c r="D108" s="1" t="s">
        <v>251</v>
      </c>
      <c r="F108" s="202" t="e">
        <f t="shared" si="23"/>
        <v>#DIV/0!</v>
      </c>
      <c r="G108" s="202" t="e">
        <f t="shared" si="23"/>
        <v>#DIV/0!</v>
      </c>
      <c r="H108" s="202" t="e">
        <f t="shared" si="23"/>
        <v>#DIV/0!</v>
      </c>
      <c r="I108" s="202" t="e">
        <f t="shared" si="23"/>
        <v>#DIV/0!</v>
      </c>
      <c r="J108" s="202" t="e">
        <f t="shared" si="23"/>
        <v>#DIV/0!</v>
      </c>
      <c r="K108" s="202"/>
      <c r="L108" s="202" t="e">
        <f t="shared" si="23"/>
        <v>#DIV/0!</v>
      </c>
      <c r="M108" s="202"/>
      <c r="N108" s="202"/>
      <c r="O108" s="202"/>
      <c r="P108" s="202"/>
      <c r="Q108" s="202"/>
      <c r="R108" s="202"/>
    </row>
    <row r="109" spans="4:18" x14ac:dyDescent="0.25">
      <c r="D109" s="1" t="s">
        <v>252</v>
      </c>
      <c r="F109" s="202" t="e">
        <f t="shared" si="23"/>
        <v>#DIV/0!</v>
      </c>
      <c r="G109" s="202" t="e">
        <f t="shared" si="23"/>
        <v>#DIV/0!</v>
      </c>
      <c r="H109" s="202" t="e">
        <f t="shared" si="23"/>
        <v>#DIV/0!</v>
      </c>
      <c r="I109" s="202" t="e">
        <f t="shared" si="23"/>
        <v>#DIV/0!</v>
      </c>
      <c r="J109" s="202" t="e">
        <f t="shared" si="23"/>
        <v>#DIV/0!</v>
      </c>
      <c r="K109" s="202"/>
      <c r="L109" s="202" t="e">
        <f t="shared" si="23"/>
        <v>#DIV/0!</v>
      </c>
      <c r="M109" s="202"/>
      <c r="N109" s="202"/>
      <c r="O109" s="202"/>
      <c r="P109" s="202"/>
      <c r="Q109" s="202"/>
      <c r="R109" s="202"/>
    </row>
    <row r="110" spans="4:18" x14ac:dyDescent="0.25">
      <c r="D110" s="1" t="s">
        <v>253</v>
      </c>
      <c r="F110" s="202" t="e">
        <f t="shared" si="23"/>
        <v>#DIV/0!</v>
      </c>
      <c r="G110" s="202" t="e">
        <f t="shared" si="23"/>
        <v>#DIV/0!</v>
      </c>
      <c r="H110" s="202" t="e">
        <f t="shared" si="23"/>
        <v>#DIV/0!</v>
      </c>
      <c r="I110" s="202" t="e">
        <f t="shared" si="23"/>
        <v>#DIV/0!</v>
      </c>
      <c r="J110" s="202" t="e">
        <f t="shared" si="23"/>
        <v>#DIV/0!</v>
      </c>
      <c r="K110" s="202"/>
      <c r="L110" s="202" t="e">
        <f t="shared" si="23"/>
        <v>#DIV/0!</v>
      </c>
      <c r="M110" s="202"/>
      <c r="N110" s="202"/>
      <c r="O110" s="202"/>
      <c r="P110" s="202"/>
      <c r="Q110" s="202"/>
      <c r="R110" s="202"/>
    </row>
    <row r="112" spans="4:18" x14ac:dyDescent="0.25">
      <c r="D112" s="201" t="s">
        <v>472</v>
      </c>
    </row>
    <row r="113" spans="4:18" x14ac:dyDescent="0.25">
      <c r="D113" s="1" t="s">
        <v>254</v>
      </c>
      <c r="F113" s="202" t="e">
        <f>F54/F$61</f>
        <v>#DIV/0!</v>
      </c>
      <c r="G113" s="202" t="e">
        <f t="shared" ref="G113:L113" si="24">G54/G$61</f>
        <v>#DIV/0!</v>
      </c>
      <c r="H113" s="202" t="e">
        <f t="shared" si="24"/>
        <v>#DIV/0!</v>
      </c>
      <c r="I113" s="202" t="e">
        <f t="shared" si="24"/>
        <v>#DIV/0!</v>
      </c>
      <c r="J113" s="202" t="e">
        <f t="shared" si="24"/>
        <v>#DIV/0!</v>
      </c>
      <c r="K113" s="202"/>
      <c r="L113" s="202" t="e">
        <f t="shared" si="24"/>
        <v>#DIV/0!</v>
      </c>
      <c r="M113" s="202"/>
      <c r="N113" s="202"/>
      <c r="O113" s="202"/>
      <c r="P113" s="202"/>
      <c r="Q113" s="202"/>
      <c r="R113" s="202"/>
    </row>
    <row r="114" spans="4:18" x14ac:dyDescent="0.25">
      <c r="D114" s="1" t="s">
        <v>457</v>
      </c>
      <c r="F114" s="202" t="e">
        <f t="shared" ref="F114:L119" si="25">F55/F$61</f>
        <v>#DIV/0!</v>
      </c>
      <c r="G114" s="202" t="e">
        <f t="shared" si="25"/>
        <v>#DIV/0!</v>
      </c>
      <c r="H114" s="202" t="e">
        <f t="shared" si="25"/>
        <v>#DIV/0!</v>
      </c>
      <c r="I114" s="202" t="e">
        <f t="shared" si="25"/>
        <v>#DIV/0!</v>
      </c>
      <c r="J114" s="202" t="e">
        <f t="shared" si="25"/>
        <v>#DIV/0!</v>
      </c>
      <c r="K114" s="202"/>
      <c r="L114" s="202" t="e">
        <f t="shared" si="25"/>
        <v>#DIV/0!</v>
      </c>
      <c r="M114" s="202"/>
      <c r="N114" s="202"/>
      <c r="O114" s="202"/>
      <c r="P114" s="202"/>
      <c r="Q114" s="202"/>
      <c r="R114" s="202"/>
    </row>
    <row r="115" spans="4:18" x14ac:dyDescent="0.25">
      <c r="D115" s="1" t="s">
        <v>458</v>
      </c>
      <c r="F115" s="202" t="e">
        <f t="shared" si="25"/>
        <v>#DIV/0!</v>
      </c>
      <c r="G115" s="202" t="e">
        <f t="shared" si="25"/>
        <v>#DIV/0!</v>
      </c>
      <c r="H115" s="202" t="e">
        <f t="shared" si="25"/>
        <v>#DIV/0!</v>
      </c>
      <c r="I115" s="202" t="e">
        <f t="shared" si="25"/>
        <v>#DIV/0!</v>
      </c>
      <c r="J115" s="202" t="e">
        <f t="shared" si="25"/>
        <v>#DIV/0!</v>
      </c>
      <c r="K115" s="202"/>
      <c r="L115" s="202" t="e">
        <f t="shared" si="25"/>
        <v>#DIV/0!</v>
      </c>
      <c r="M115" s="202"/>
      <c r="N115" s="202"/>
      <c r="O115" s="202"/>
      <c r="P115" s="202"/>
      <c r="Q115" s="202"/>
      <c r="R115" s="202"/>
    </row>
    <row r="116" spans="4:18" x14ac:dyDescent="0.25">
      <c r="D116" s="1" t="s">
        <v>250</v>
      </c>
      <c r="F116" s="202" t="e">
        <f t="shared" si="25"/>
        <v>#DIV/0!</v>
      </c>
      <c r="G116" s="202" t="e">
        <f t="shared" si="25"/>
        <v>#DIV/0!</v>
      </c>
      <c r="H116" s="202" t="e">
        <f t="shared" si="25"/>
        <v>#DIV/0!</v>
      </c>
      <c r="I116" s="202" t="e">
        <f t="shared" si="25"/>
        <v>#DIV/0!</v>
      </c>
      <c r="J116" s="202" t="e">
        <f t="shared" si="25"/>
        <v>#DIV/0!</v>
      </c>
      <c r="K116" s="202"/>
      <c r="L116" s="202" t="e">
        <f t="shared" si="25"/>
        <v>#DIV/0!</v>
      </c>
      <c r="M116" s="202"/>
      <c r="N116" s="202"/>
      <c r="O116" s="202"/>
      <c r="P116" s="202"/>
      <c r="Q116" s="202"/>
      <c r="R116" s="202"/>
    </row>
    <row r="117" spans="4:18" x14ac:dyDescent="0.25">
      <c r="D117" s="1" t="s">
        <v>251</v>
      </c>
      <c r="F117" s="202" t="e">
        <f t="shared" si="25"/>
        <v>#DIV/0!</v>
      </c>
      <c r="G117" s="202" t="e">
        <f t="shared" si="25"/>
        <v>#DIV/0!</v>
      </c>
      <c r="H117" s="202" t="e">
        <f t="shared" si="25"/>
        <v>#DIV/0!</v>
      </c>
      <c r="I117" s="202" t="e">
        <f t="shared" si="25"/>
        <v>#DIV/0!</v>
      </c>
      <c r="J117" s="202" t="e">
        <f t="shared" si="25"/>
        <v>#DIV/0!</v>
      </c>
      <c r="K117" s="202"/>
      <c r="L117" s="202" t="e">
        <f t="shared" si="25"/>
        <v>#DIV/0!</v>
      </c>
      <c r="M117" s="202"/>
      <c r="N117" s="202"/>
      <c r="O117" s="202"/>
      <c r="P117" s="202"/>
      <c r="Q117" s="202"/>
      <c r="R117" s="202"/>
    </row>
    <row r="118" spans="4:18" x14ac:dyDescent="0.25">
      <c r="D118" s="1" t="s">
        <v>252</v>
      </c>
      <c r="F118" s="202" t="e">
        <f t="shared" si="25"/>
        <v>#DIV/0!</v>
      </c>
      <c r="G118" s="202" t="e">
        <f t="shared" si="25"/>
        <v>#DIV/0!</v>
      </c>
      <c r="H118" s="202" t="e">
        <f t="shared" si="25"/>
        <v>#DIV/0!</v>
      </c>
      <c r="I118" s="202" t="e">
        <f t="shared" si="25"/>
        <v>#DIV/0!</v>
      </c>
      <c r="J118" s="202" t="e">
        <f t="shared" si="25"/>
        <v>#DIV/0!</v>
      </c>
      <c r="K118" s="202"/>
      <c r="L118" s="202" t="e">
        <f t="shared" si="25"/>
        <v>#DIV/0!</v>
      </c>
      <c r="M118" s="202"/>
      <c r="N118" s="202"/>
      <c r="O118" s="202"/>
      <c r="P118" s="202"/>
      <c r="Q118" s="202"/>
      <c r="R118" s="202"/>
    </row>
    <row r="119" spans="4:18" x14ac:dyDescent="0.25">
      <c r="D119" s="1" t="s">
        <v>253</v>
      </c>
      <c r="F119" s="202" t="e">
        <f t="shared" si="25"/>
        <v>#DIV/0!</v>
      </c>
      <c r="G119" s="202" t="e">
        <f t="shared" si="25"/>
        <v>#DIV/0!</v>
      </c>
      <c r="H119" s="202" t="e">
        <f t="shared" si="25"/>
        <v>#DIV/0!</v>
      </c>
      <c r="I119" s="202" t="e">
        <f t="shared" si="25"/>
        <v>#DIV/0!</v>
      </c>
      <c r="J119" s="202" t="e">
        <f t="shared" si="25"/>
        <v>#DIV/0!</v>
      </c>
      <c r="K119" s="202"/>
      <c r="L119" s="202" t="e">
        <f t="shared" si="25"/>
        <v>#DIV/0!</v>
      </c>
      <c r="M119" s="202"/>
      <c r="N119" s="202"/>
      <c r="O119" s="202"/>
      <c r="P119" s="202"/>
      <c r="Q119" s="202"/>
      <c r="R119" s="202"/>
    </row>
    <row r="121" spans="4:18" x14ac:dyDescent="0.25">
      <c r="D121" s="201" t="s">
        <v>473</v>
      </c>
    </row>
    <row r="122" spans="4:18" x14ac:dyDescent="0.25">
      <c r="D122" s="1" t="s">
        <v>254</v>
      </c>
      <c r="F122" s="202" t="e">
        <f>F64/F$71</f>
        <v>#DIV/0!</v>
      </c>
      <c r="G122" s="202" t="e">
        <f t="shared" ref="G122:L122" si="26">G64/G$71</f>
        <v>#DIV/0!</v>
      </c>
      <c r="H122" s="202" t="e">
        <f t="shared" si="26"/>
        <v>#DIV/0!</v>
      </c>
      <c r="I122" s="202" t="e">
        <f t="shared" si="26"/>
        <v>#DIV/0!</v>
      </c>
      <c r="J122" s="202" t="e">
        <f t="shared" si="26"/>
        <v>#DIV/0!</v>
      </c>
      <c r="K122" s="202"/>
      <c r="L122" s="202" t="e">
        <f t="shared" si="26"/>
        <v>#DIV/0!</v>
      </c>
      <c r="M122" s="202"/>
      <c r="N122" s="202"/>
      <c r="O122" s="202"/>
      <c r="P122" s="202"/>
      <c r="Q122" s="202"/>
      <c r="R122" s="202"/>
    </row>
    <row r="123" spans="4:18" x14ac:dyDescent="0.25">
      <c r="D123" s="1" t="s">
        <v>457</v>
      </c>
      <c r="F123" s="202" t="e">
        <f t="shared" ref="F123:L128" si="27">F65/F$71</f>
        <v>#DIV/0!</v>
      </c>
      <c r="G123" s="202" t="e">
        <f t="shared" si="27"/>
        <v>#DIV/0!</v>
      </c>
      <c r="H123" s="202" t="e">
        <f t="shared" si="27"/>
        <v>#DIV/0!</v>
      </c>
      <c r="I123" s="202" t="e">
        <f t="shared" si="27"/>
        <v>#DIV/0!</v>
      </c>
      <c r="J123" s="202" t="e">
        <f t="shared" si="27"/>
        <v>#DIV/0!</v>
      </c>
      <c r="K123" s="202"/>
      <c r="L123" s="202" t="e">
        <f t="shared" si="27"/>
        <v>#DIV/0!</v>
      </c>
      <c r="M123" s="202"/>
      <c r="N123" s="202"/>
      <c r="O123" s="202"/>
      <c r="P123" s="202"/>
      <c r="Q123" s="202"/>
      <c r="R123" s="202"/>
    </row>
    <row r="124" spans="4:18" x14ac:dyDescent="0.25">
      <c r="D124" s="1" t="s">
        <v>458</v>
      </c>
      <c r="F124" s="202" t="e">
        <f t="shared" si="27"/>
        <v>#DIV/0!</v>
      </c>
      <c r="G124" s="202" t="e">
        <f t="shared" si="27"/>
        <v>#DIV/0!</v>
      </c>
      <c r="H124" s="202" t="e">
        <f t="shared" si="27"/>
        <v>#DIV/0!</v>
      </c>
      <c r="I124" s="202" t="e">
        <f t="shared" si="27"/>
        <v>#DIV/0!</v>
      </c>
      <c r="J124" s="202" t="e">
        <f t="shared" si="27"/>
        <v>#DIV/0!</v>
      </c>
      <c r="K124" s="202"/>
      <c r="L124" s="202" t="e">
        <f t="shared" si="27"/>
        <v>#DIV/0!</v>
      </c>
      <c r="M124" s="202"/>
      <c r="N124" s="202"/>
      <c r="O124" s="202"/>
      <c r="P124" s="202"/>
      <c r="Q124" s="202"/>
      <c r="R124" s="202"/>
    </row>
    <row r="125" spans="4:18" x14ac:dyDescent="0.25">
      <c r="D125" s="1" t="s">
        <v>250</v>
      </c>
      <c r="F125" s="202" t="e">
        <f t="shared" si="27"/>
        <v>#DIV/0!</v>
      </c>
      <c r="G125" s="202" t="e">
        <f t="shared" si="27"/>
        <v>#DIV/0!</v>
      </c>
      <c r="H125" s="202" t="e">
        <f t="shared" si="27"/>
        <v>#DIV/0!</v>
      </c>
      <c r="I125" s="202" t="e">
        <f t="shared" si="27"/>
        <v>#DIV/0!</v>
      </c>
      <c r="J125" s="202" t="e">
        <f t="shared" si="27"/>
        <v>#DIV/0!</v>
      </c>
      <c r="K125" s="202"/>
      <c r="L125" s="202" t="e">
        <f t="shared" si="27"/>
        <v>#DIV/0!</v>
      </c>
      <c r="M125" s="202"/>
      <c r="N125" s="202"/>
      <c r="O125" s="202"/>
      <c r="P125" s="202"/>
      <c r="Q125" s="202"/>
      <c r="R125" s="202"/>
    </row>
    <row r="126" spans="4:18" x14ac:dyDescent="0.25">
      <c r="D126" s="1" t="s">
        <v>251</v>
      </c>
      <c r="F126" s="202" t="e">
        <f t="shared" si="27"/>
        <v>#DIV/0!</v>
      </c>
      <c r="G126" s="202" t="e">
        <f t="shared" si="27"/>
        <v>#DIV/0!</v>
      </c>
      <c r="H126" s="202" t="e">
        <f t="shared" si="27"/>
        <v>#DIV/0!</v>
      </c>
      <c r="I126" s="202" t="e">
        <f t="shared" si="27"/>
        <v>#DIV/0!</v>
      </c>
      <c r="J126" s="202" t="e">
        <f t="shared" si="27"/>
        <v>#DIV/0!</v>
      </c>
      <c r="K126" s="202"/>
      <c r="L126" s="202" t="e">
        <f t="shared" si="27"/>
        <v>#DIV/0!</v>
      </c>
      <c r="M126" s="202"/>
      <c r="N126" s="202"/>
      <c r="O126" s="202"/>
      <c r="P126" s="202"/>
      <c r="Q126" s="202"/>
      <c r="R126" s="202"/>
    </row>
    <row r="127" spans="4:18" x14ac:dyDescent="0.25">
      <c r="D127" s="1" t="s">
        <v>252</v>
      </c>
      <c r="F127" s="202" t="e">
        <f t="shared" si="27"/>
        <v>#DIV/0!</v>
      </c>
      <c r="G127" s="202" t="e">
        <f t="shared" si="27"/>
        <v>#DIV/0!</v>
      </c>
      <c r="H127" s="202" t="e">
        <f t="shared" si="27"/>
        <v>#DIV/0!</v>
      </c>
      <c r="I127" s="202" t="e">
        <f t="shared" si="27"/>
        <v>#DIV/0!</v>
      </c>
      <c r="J127" s="202" t="e">
        <f t="shared" si="27"/>
        <v>#DIV/0!</v>
      </c>
      <c r="K127" s="202"/>
      <c r="L127" s="202" t="e">
        <f t="shared" si="27"/>
        <v>#DIV/0!</v>
      </c>
      <c r="M127" s="202"/>
      <c r="N127" s="202"/>
      <c r="O127" s="202"/>
      <c r="P127" s="202"/>
      <c r="Q127" s="202"/>
      <c r="R127" s="202"/>
    </row>
    <row r="128" spans="4:18" x14ac:dyDescent="0.25">
      <c r="D128" s="1" t="s">
        <v>253</v>
      </c>
      <c r="F128" s="202" t="e">
        <f t="shared" si="27"/>
        <v>#DIV/0!</v>
      </c>
      <c r="G128" s="202" t="e">
        <f t="shared" si="27"/>
        <v>#DIV/0!</v>
      </c>
      <c r="H128" s="202" t="e">
        <f t="shared" si="27"/>
        <v>#DIV/0!</v>
      </c>
      <c r="I128" s="202" t="e">
        <f t="shared" si="27"/>
        <v>#DIV/0!</v>
      </c>
      <c r="J128" s="202" t="e">
        <f t="shared" si="27"/>
        <v>#DIV/0!</v>
      </c>
      <c r="K128" s="202"/>
      <c r="L128" s="202" t="e">
        <f t="shared" si="27"/>
        <v>#DIV/0!</v>
      </c>
      <c r="M128" s="202"/>
      <c r="N128" s="202"/>
      <c r="O128" s="202"/>
      <c r="P128" s="202"/>
      <c r="Q128" s="202"/>
      <c r="R128" s="202"/>
    </row>
    <row r="130" spans="4:18" x14ac:dyDescent="0.25">
      <c r="D130" s="201" t="s">
        <v>438</v>
      </c>
      <c r="F130" s="202" t="str">
        <f ca="1">DISPUTESDURN_Total!F130</f>
        <v>$F$27</v>
      </c>
      <c r="G130" s="202" t="str">
        <f ca="1">DISPUTESDURN_Total!G130</f>
        <v>$G$27</v>
      </c>
      <c r="H130" s="202" t="str">
        <f ca="1">DISPUTESDURN_Total!H130</f>
        <v>$H$27</v>
      </c>
      <c r="I130" s="202" t="str">
        <f ca="1">DISPUTESDURN_Total!I130</f>
        <v>$I$27</v>
      </c>
      <c r="J130" s="202" t="str">
        <f ca="1">DISPUTESDURN_Total!J130</f>
        <v>$J$27</v>
      </c>
      <c r="K130" s="202"/>
      <c r="L130" s="202" t="str">
        <f ca="1">DISPUTESDURN_Total!L130</f>
        <v>$L$27</v>
      </c>
      <c r="M130" s="202"/>
      <c r="N130" s="202"/>
      <c r="O130" s="202"/>
      <c r="P130" s="202"/>
      <c r="Q130" s="202"/>
      <c r="R130" s="202"/>
    </row>
    <row r="131" spans="4:18" x14ac:dyDescent="0.25">
      <c r="D131" s="1" t="s">
        <v>474</v>
      </c>
      <c r="F131" s="210">
        <f ca="1">INDIRECT($A$4&amp;"!"&amp;F130)</f>
        <v>0</v>
      </c>
      <c r="G131" s="210">
        <f t="shared" ref="G131:L131" ca="1" si="28">INDIRECT($A$4&amp;"!"&amp;G130)</f>
        <v>0</v>
      </c>
      <c r="H131" s="210">
        <f t="shared" ca="1" si="28"/>
        <v>0</v>
      </c>
      <c r="I131" s="210">
        <f t="shared" ca="1" si="28"/>
        <v>0</v>
      </c>
      <c r="J131" s="210">
        <f t="shared" ca="1" si="28"/>
        <v>0</v>
      </c>
      <c r="K131" s="210"/>
      <c r="L131" s="210">
        <f t="shared" ca="1" si="28"/>
        <v>0</v>
      </c>
      <c r="M131" s="210"/>
      <c r="N131" s="210"/>
      <c r="O131" s="210"/>
      <c r="P131" s="210"/>
      <c r="Q131" s="210"/>
      <c r="R131" s="210"/>
    </row>
    <row r="132" spans="4:18" x14ac:dyDescent="0.25">
      <c r="D132" s="1" t="s">
        <v>467</v>
      </c>
      <c r="F132" s="207" t="e">
        <f ca="1">2*(F20+F30+F40)/(F20+F30+F40+F131)-1</f>
        <v>#DIV/0!</v>
      </c>
      <c r="G132" s="207" t="e">
        <f ca="1">2*(G20+G30+G40)/(G20+G30+G40+G131)-1</f>
        <v>#DIV/0!</v>
      </c>
      <c r="H132" s="207" t="e">
        <f ca="1">2*(H20+H30+H40)/(H20+H30+H40+H131)-1</f>
        <v>#DIV/0!</v>
      </c>
      <c r="I132" s="207" t="e">
        <f ca="1">2*(I20+I30+I40)/(I20+I30+I40+I131)-1</f>
        <v>#DIV/0!</v>
      </c>
      <c r="J132" s="207" t="e">
        <f ca="1">2*(J20+J30+J40)/(J20+J30+J40+J131)-1</f>
        <v>#DIV/0!</v>
      </c>
      <c r="K132" s="207"/>
      <c r="L132" s="207" t="e">
        <f ca="1">2*(L20+L30+L40)/(L20+L30+L40+L131)-1</f>
        <v>#DIV/0!</v>
      </c>
      <c r="M132" s="207"/>
      <c r="N132" s="207"/>
      <c r="O132" s="207"/>
      <c r="P132" s="207"/>
      <c r="Q132" s="207"/>
      <c r="R132" s="207"/>
    </row>
    <row r="133" spans="4:18" x14ac:dyDescent="0.25">
      <c r="F133" s="207" t="str">
        <f ca="1">DISPUTESDURN_Total!F133</f>
        <v>$F$55</v>
      </c>
      <c r="G133" s="207" t="str">
        <f ca="1">DISPUTESDURN_Total!G133</f>
        <v>$G$55</v>
      </c>
      <c r="H133" s="207" t="str">
        <f ca="1">DISPUTESDURN_Total!H133</f>
        <v>$H$55</v>
      </c>
      <c r="I133" s="207" t="str">
        <f ca="1">DISPUTESDURN_Total!I133</f>
        <v>$I$55</v>
      </c>
      <c r="J133" s="207" t="str">
        <f ca="1">DISPUTESDURN_Total!J133</f>
        <v>$J$55</v>
      </c>
      <c r="K133" s="207"/>
      <c r="L133" s="207" t="str">
        <f ca="1">DISPUTESDURN_Total!L133</f>
        <v>$L$55</v>
      </c>
      <c r="M133" s="207"/>
      <c r="N133" s="207"/>
      <c r="O133" s="207"/>
      <c r="P133" s="207"/>
      <c r="Q133" s="207"/>
      <c r="R133" s="207"/>
    </row>
    <row r="134" spans="4:18" x14ac:dyDescent="0.25">
      <c r="D134" s="1" t="s">
        <v>475</v>
      </c>
      <c r="F134" s="210">
        <f ca="1">INDIRECT($A$4&amp;"!"&amp;F133)</f>
        <v>0</v>
      </c>
      <c r="G134" s="210">
        <f t="shared" ref="G134:L134" ca="1" si="29">INDIRECT($A$4&amp;"!"&amp;G133)</f>
        <v>0</v>
      </c>
      <c r="H134" s="210">
        <f t="shared" ca="1" si="29"/>
        <v>0</v>
      </c>
      <c r="I134" s="210">
        <f t="shared" ca="1" si="29"/>
        <v>0</v>
      </c>
      <c r="J134" s="210">
        <f t="shared" ca="1" si="29"/>
        <v>0</v>
      </c>
      <c r="K134" s="210"/>
      <c r="L134" s="210">
        <f t="shared" ca="1" si="29"/>
        <v>0</v>
      </c>
      <c r="M134" s="210"/>
      <c r="N134" s="210"/>
      <c r="O134" s="210"/>
      <c r="P134" s="210"/>
      <c r="Q134" s="210"/>
      <c r="R134" s="210"/>
    </row>
    <row r="135" spans="4:18" x14ac:dyDescent="0.25">
      <c r="D135" s="1" t="s">
        <v>468</v>
      </c>
      <c r="F135" s="207" t="e">
        <f ca="1">2*(F51+F61+F71)/(F51+F61+F71+F134)-1</f>
        <v>#DIV/0!</v>
      </c>
      <c r="G135" s="207" t="e">
        <f t="shared" ref="G135:L135" ca="1" si="30">2*(G51+G61+G71)/(G51+G61+G71+G134)-1</f>
        <v>#DIV/0!</v>
      </c>
      <c r="H135" s="207" t="e">
        <f t="shared" ca="1" si="30"/>
        <v>#DIV/0!</v>
      </c>
      <c r="I135" s="207" t="e">
        <f t="shared" ca="1" si="30"/>
        <v>#DIV/0!</v>
      </c>
      <c r="J135" s="207" t="e">
        <f t="shared" ca="1" si="30"/>
        <v>#DIV/0!</v>
      </c>
      <c r="K135" s="207"/>
      <c r="L135" s="207" t="e">
        <f t="shared" ca="1" si="30"/>
        <v>#DIV/0!</v>
      </c>
      <c r="M135" s="207"/>
      <c r="N135" s="207"/>
      <c r="O135" s="207"/>
      <c r="P135" s="207"/>
      <c r="Q135" s="207"/>
      <c r="R135" s="207"/>
    </row>
  </sheetData>
  <sheetProtection algorithmName="SHA-256" hashValue="j5Tg7N5/7tGKET3HndioGPlWhCCQ6nu+tcjq7qRn1Gg=" saltValue="Q487LJa2oHBQZDlUcOn3LA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881" priority="755" stopIfTrue="1">
      <formula>LEN(TRIM($F$13))=0</formula>
    </cfRule>
  </conditionalFormatting>
  <conditionalFormatting sqref="G13">
    <cfRule type="expression" dxfId="880" priority="756" stopIfTrue="1">
      <formula>LEN(TRIM($G$13))=0</formula>
    </cfRule>
  </conditionalFormatting>
  <conditionalFormatting sqref="H13">
    <cfRule type="expression" dxfId="879" priority="757" stopIfTrue="1">
      <formula>LEN(TRIM($H$13))=0</formula>
    </cfRule>
  </conditionalFormatting>
  <conditionalFormatting sqref="I13">
    <cfRule type="expression" dxfId="878" priority="758" stopIfTrue="1">
      <formula>LEN(TRIM($I$13))=0</formula>
    </cfRule>
  </conditionalFormatting>
  <conditionalFormatting sqref="J13">
    <cfRule type="expression" dxfId="877" priority="759" stopIfTrue="1">
      <formula>LEN(TRIM($J$13))=0</formula>
    </cfRule>
  </conditionalFormatting>
  <conditionalFormatting sqref="F14">
    <cfRule type="expression" dxfId="876" priority="760" stopIfTrue="1">
      <formula>LEN(TRIM($F$14))=0</formula>
    </cfRule>
  </conditionalFormatting>
  <conditionalFormatting sqref="G14">
    <cfRule type="expression" dxfId="875" priority="761" stopIfTrue="1">
      <formula>LEN(TRIM($G$14))=0</formula>
    </cfRule>
  </conditionalFormatting>
  <conditionalFormatting sqref="H14">
    <cfRule type="expression" dxfId="874" priority="762" stopIfTrue="1">
      <formula>LEN(TRIM($H$14))=0</formula>
    </cfRule>
  </conditionalFormatting>
  <conditionalFormatting sqref="I14">
    <cfRule type="expression" dxfId="873" priority="763" stopIfTrue="1">
      <formula>LEN(TRIM($I$14))=0</formula>
    </cfRule>
  </conditionalFormatting>
  <conditionalFormatting sqref="J14">
    <cfRule type="expression" dxfId="872" priority="764" stopIfTrue="1">
      <formula>LEN(TRIM($J$14))=0</formula>
    </cfRule>
  </conditionalFormatting>
  <conditionalFormatting sqref="F15">
    <cfRule type="expression" dxfId="871" priority="765" stopIfTrue="1">
      <formula>LEN(TRIM($F$15))=0</formula>
    </cfRule>
  </conditionalFormatting>
  <conditionalFormatting sqref="G15">
    <cfRule type="expression" dxfId="870" priority="766" stopIfTrue="1">
      <formula>LEN(TRIM($G$15))=0</formula>
    </cfRule>
  </conditionalFormatting>
  <conditionalFormatting sqref="H15">
    <cfRule type="expression" dxfId="869" priority="767" stopIfTrue="1">
      <formula>LEN(TRIM($H$15))=0</formula>
    </cfRule>
  </conditionalFormatting>
  <conditionalFormatting sqref="I15">
    <cfRule type="expression" dxfId="868" priority="768" stopIfTrue="1">
      <formula>LEN(TRIM($I$15))=0</formula>
    </cfRule>
  </conditionalFormatting>
  <conditionalFormatting sqref="J15">
    <cfRule type="expression" dxfId="867" priority="769" stopIfTrue="1">
      <formula>LEN(TRIM($J$15))=0</formula>
    </cfRule>
  </conditionalFormatting>
  <conditionalFormatting sqref="F16">
    <cfRule type="expression" dxfId="866" priority="770" stopIfTrue="1">
      <formula>LEN(TRIM($F$16))=0</formula>
    </cfRule>
  </conditionalFormatting>
  <conditionalFormatting sqref="G16">
    <cfRule type="expression" dxfId="865" priority="771" stopIfTrue="1">
      <formula>LEN(TRIM($G$16))=0</formula>
    </cfRule>
  </conditionalFormatting>
  <conditionalFormatting sqref="H16">
    <cfRule type="expression" dxfId="864" priority="772" stopIfTrue="1">
      <formula>LEN(TRIM($H$16))=0</formula>
    </cfRule>
  </conditionalFormatting>
  <conditionalFormatting sqref="I16">
    <cfRule type="expression" dxfId="863" priority="773" stopIfTrue="1">
      <formula>LEN(TRIM($I$16))=0</formula>
    </cfRule>
  </conditionalFormatting>
  <conditionalFormatting sqref="J16">
    <cfRule type="expression" dxfId="862" priority="774" stopIfTrue="1">
      <formula>LEN(TRIM($J$16))=0</formula>
    </cfRule>
  </conditionalFormatting>
  <conditionalFormatting sqref="F17">
    <cfRule type="expression" dxfId="861" priority="775" stopIfTrue="1">
      <formula>LEN(TRIM($F$17))=0</formula>
    </cfRule>
  </conditionalFormatting>
  <conditionalFormatting sqref="G17">
    <cfRule type="expression" dxfId="860" priority="776" stopIfTrue="1">
      <formula>LEN(TRIM($G$17))=0</formula>
    </cfRule>
  </conditionalFormatting>
  <conditionalFormatting sqref="H17">
    <cfRule type="expression" dxfId="859" priority="777" stopIfTrue="1">
      <formula>LEN(TRIM($H$17))=0</formula>
    </cfRule>
  </conditionalFormatting>
  <conditionalFormatting sqref="I17">
    <cfRule type="expression" dxfId="858" priority="778" stopIfTrue="1">
      <formula>LEN(TRIM($I$17))=0</formula>
    </cfRule>
  </conditionalFormatting>
  <conditionalFormatting sqref="J17">
    <cfRule type="expression" dxfId="857" priority="779" stopIfTrue="1">
      <formula>LEN(TRIM($J$17))=0</formula>
    </cfRule>
  </conditionalFormatting>
  <conditionalFormatting sqref="F18">
    <cfRule type="expression" dxfId="856" priority="780" stopIfTrue="1">
      <formula>LEN(TRIM($F$18))=0</formula>
    </cfRule>
  </conditionalFormatting>
  <conditionalFormatting sqref="G18">
    <cfRule type="expression" dxfId="855" priority="781" stopIfTrue="1">
      <formula>LEN(TRIM($G$18))=0</formula>
    </cfRule>
  </conditionalFormatting>
  <conditionalFormatting sqref="H18">
    <cfRule type="expression" dxfId="854" priority="782" stopIfTrue="1">
      <formula>LEN(TRIM($H$18))=0</formula>
    </cfRule>
  </conditionalFormatting>
  <conditionalFormatting sqref="I18">
    <cfRule type="expression" dxfId="853" priority="783" stopIfTrue="1">
      <formula>LEN(TRIM($I$18))=0</formula>
    </cfRule>
  </conditionalFormatting>
  <conditionalFormatting sqref="J18">
    <cfRule type="expression" dxfId="852" priority="784" stopIfTrue="1">
      <formula>LEN(TRIM($J$18))=0</formula>
    </cfRule>
  </conditionalFormatting>
  <conditionalFormatting sqref="F19">
    <cfRule type="expression" dxfId="851" priority="785" stopIfTrue="1">
      <formula>LEN(TRIM($F$19))=0</formula>
    </cfRule>
  </conditionalFormatting>
  <conditionalFormatting sqref="G19">
    <cfRule type="expression" dxfId="850" priority="786" stopIfTrue="1">
      <formula>LEN(TRIM($G$19))=0</formula>
    </cfRule>
  </conditionalFormatting>
  <conditionalFormatting sqref="H19">
    <cfRule type="expression" dxfId="849" priority="787" stopIfTrue="1">
      <formula>LEN(TRIM($H$19))=0</formula>
    </cfRule>
  </conditionalFormatting>
  <conditionalFormatting sqref="I19">
    <cfRule type="expression" dxfId="848" priority="788" stopIfTrue="1">
      <formula>LEN(TRIM($I$19))=0</formula>
    </cfRule>
  </conditionalFormatting>
  <conditionalFormatting sqref="J19">
    <cfRule type="expression" dxfId="847" priority="789" stopIfTrue="1">
      <formula>LEN(TRIM($J$19))=0</formula>
    </cfRule>
  </conditionalFormatting>
  <conditionalFormatting sqref="L13">
    <cfRule type="expression" dxfId="846" priority="790" stopIfTrue="1">
      <formula>LEN(TRIM($L$13))=0</formula>
    </cfRule>
  </conditionalFormatting>
  <conditionalFormatting sqref="L14">
    <cfRule type="expression" dxfId="845" priority="791" stopIfTrue="1">
      <formula>LEN(TRIM($L$14))=0</formula>
    </cfRule>
  </conditionalFormatting>
  <conditionalFormatting sqref="L15">
    <cfRule type="expression" dxfId="844" priority="792" stopIfTrue="1">
      <formula>LEN(TRIM($L$15))=0</formula>
    </cfRule>
  </conditionalFormatting>
  <conditionalFormatting sqref="L16">
    <cfRule type="expression" dxfId="843" priority="793" stopIfTrue="1">
      <formula>LEN(TRIM($L$16))=0</formula>
    </cfRule>
  </conditionalFormatting>
  <conditionalFormatting sqref="L17">
    <cfRule type="expression" dxfId="842" priority="794" stopIfTrue="1">
      <formula>LEN(TRIM($L$17))=0</formula>
    </cfRule>
  </conditionalFormatting>
  <conditionalFormatting sqref="L18">
    <cfRule type="expression" dxfId="841" priority="795" stopIfTrue="1">
      <formula>LEN(TRIM($L$18))=0</formula>
    </cfRule>
  </conditionalFormatting>
  <conditionalFormatting sqref="L19">
    <cfRule type="expression" dxfId="840" priority="796" stopIfTrue="1">
      <formula>LEN(TRIM($L$19))=0</formula>
    </cfRule>
  </conditionalFormatting>
  <conditionalFormatting sqref="F23">
    <cfRule type="expression" dxfId="839" priority="797" stopIfTrue="1">
      <formula>LEN(TRIM($F$23))=0</formula>
    </cfRule>
  </conditionalFormatting>
  <conditionalFormatting sqref="G23">
    <cfRule type="expression" dxfId="838" priority="798" stopIfTrue="1">
      <formula>LEN(TRIM($G$23))=0</formula>
    </cfRule>
  </conditionalFormatting>
  <conditionalFormatting sqref="H23">
    <cfRule type="expression" dxfId="837" priority="799" stopIfTrue="1">
      <formula>LEN(TRIM($H$23))=0</formula>
    </cfRule>
  </conditionalFormatting>
  <conditionalFormatting sqref="I23">
    <cfRule type="expression" dxfId="836" priority="800" stopIfTrue="1">
      <formula>LEN(TRIM($I$23))=0</formula>
    </cfRule>
  </conditionalFormatting>
  <conditionalFormatting sqref="J23">
    <cfRule type="expression" dxfId="835" priority="801" stopIfTrue="1">
      <formula>LEN(TRIM($J$23))=0</formula>
    </cfRule>
  </conditionalFormatting>
  <conditionalFormatting sqref="F24">
    <cfRule type="expression" dxfId="834" priority="802" stopIfTrue="1">
      <formula>LEN(TRIM($F$24))=0</formula>
    </cfRule>
  </conditionalFormatting>
  <conditionalFormatting sqref="G24">
    <cfRule type="expression" dxfId="833" priority="803" stopIfTrue="1">
      <formula>LEN(TRIM($G$24))=0</formula>
    </cfRule>
  </conditionalFormatting>
  <conditionalFormatting sqref="H24">
    <cfRule type="expression" dxfId="832" priority="804" stopIfTrue="1">
      <formula>LEN(TRIM($H$24))=0</formula>
    </cfRule>
  </conditionalFormatting>
  <conditionalFormatting sqref="I24">
    <cfRule type="expression" dxfId="831" priority="805" stopIfTrue="1">
      <formula>LEN(TRIM($I$24))=0</formula>
    </cfRule>
  </conditionalFormatting>
  <conditionalFormatting sqref="J24">
    <cfRule type="expression" dxfId="830" priority="806" stopIfTrue="1">
      <formula>LEN(TRIM($J$24))=0</formula>
    </cfRule>
  </conditionalFormatting>
  <conditionalFormatting sqref="F25">
    <cfRule type="expression" dxfId="829" priority="807" stopIfTrue="1">
      <formula>LEN(TRIM($F$25))=0</formula>
    </cfRule>
  </conditionalFormatting>
  <conditionalFormatting sqref="G25">
    <cfRule type="expression" dxfId="828" priority="808" stopIfTrue="1">
      <formula>LEN(TRIM($G$25))=0</formula>
    </cfRule>
  </conditionalFormatting>
  <conditionalFormatting sqref="H25">
    <cfRule type="expression" dxfId="827" priority="809" stopIfTrue="1">
      <formula>LEN(TRIM($H$25))=0</formula>
    </cfRule>
  </conditionalFormatting>
  <conditionalFormatting sqref="I25">
    <cfRule type="expression" dxfId="826" priority="810" stopIfTrue="1">
      <formula>LEN(TRIM($I$25))=0</formula>
    </cfRule>
  </conditionalFormatting>
  <conditionalFormatting sqref="J25">
    <cfRule type="expression" dxfId="825" priority="811" stopIfTrue="1">
      <formula>LEN(TRIM($J$25))=0</formula>
    </cfRule>
  </conditionalFormatting>
  <conditionalFormatting sqref="F26">
    <cfRule type="expression" dxfId="824" priority="812" stopIfTrue="1">
      <formula>LEN(TRIM($F$26))=0</formula>
    </cfRule>
  </conditionalFormatting>
  <conditionalFormatting sqref="G26">
    <cfRule type="expression" dxfId="823" priority="813" stopIfTrue="1">
      <formula>LEN(TRIM($G$26))=0</formula>
    </cfRule>
  </conditionalFormatting>
  <conditionalFormatting sqref="H26">
    <cfRule type="expression" dxfId="822" priority="814" stopIfTrue="1">
      <formula>LEN(TRIM($H$26))=0</formula>
    </cfRule>
  </conditionalFormatting>
  <conditionalFormatting sqref="I26">
    <cfRule type="expression" dxfId="821" priority="815" stopIfTrue="1">
      <formula>LEN(TRIM($I$26))=0</formula>
    </cfRule>
  </conditionalFormatting>
  <conditionalFormatting sqref="J26">
    <cfRule type="expression" dxfId="820" priority="816" stopIfTrue="1">
      <formula>LEN(TRIM($J$26))=0</formula>
    </cfRule>
  </conditionalFormatting>
  <conditionalFormatting sqref="F27">
    <cfRule type="expression" dxfId="819" priority="817" stopIfTrue="1">
      <formula>LEN(TRIM($F$27))=0</formula>
    </cfRule>
  </conditionalFormatting>
  <conditionalFormatting sqref="G27">
    <cfRule type="expression" dxfId="818" priority="818" stopIfTrue="1">
      <formula>LEN(TRIM($G$27))=0</formula>
    </cfRule>
  </conditionalFormatting>
  <conditionalFormatting sqref="H27">
    <cfRule type="expression" dxfId="817" priority="819" stopIfTrue="1">
      <formula>LEN(TRIM($H$27))=0</formula>
    </cfRule>
  </conditionalFormatting>
  <conditionalFormatting sqref="I27">
    <cfRule type="expression" dxfId="816" priority="820" stopIfTrue="1">
      <formula>LEN(TRIM($I$27))=0</formula>
    </cfRule>
  </conditionalFormatting>
  <conditionalFormatting sqref="J27">
    <cfRule type="expression" dxfId="815" priority="821" stopIfTrue="1">
      <formula>LEN(TRIM($J$27))=0</formula>
    </cfRule>
  </conditionalFormatting>
  <conditionalFormatting sqref="F28">
    <cfRule type="expression" dxfId="814" priority="822" stopIfTrue="1">
      <formula>LEN(TRIM($F$28))=0</formula>
    </cfRule>
  </conditionalFormatting>
  <conditionalFormatting sqref="G28">
    <cfRule type="expression" dxfId="813" priority="823" stopIfTrue="1">
      <formula>LEN(TRIM($G$28))=0</formula>
    </cfRule>
  </conditionalFormatting>
  <conditionalFormatting sqref="H28">
    <cfRule type="expression" dxfId="812" priority="824" stopIfTrue="1">
      <formula>LEN(TRIM($H$28))=0</formula>
    </cfRule>
  </conditionalFormatting>
  <conditionalFormatting sqref="I28">
    <cfRule type="expression" dxfId="811" priority="825" stopIfTrue="1">
      <formula>LEN(TRIM($I$28))=0</formula>
    </cfRule>
  </conditionalFormatting>
  <conditionalFormatting sqref="J28">
    <cfRule type="expression" dxfId="810" priority="826" stopIfTrue="1">
      <formula>LEN(TRIM($J$28))=0</formula>
    </cfRule>
  </conditionalFormatting>
  <conditionalFormatting sqref="F29">
    <cfRule type="expression" dxfId="809" priority="827" stopIfTrue="1">
      <formula>LEN(TRIM($F$29))=0</formula>
    </cfRule>
  </conditionalFormatting>
  <conditionalFormatting sqref="G29">
    <cfRule type="expression" dxfId="808" priority="828" stopIfTrue="1">
      <formula>LEN(TRIM($G$29))=0</formula>
    </cfRule>
  </conditionalFormatting>
  <conditionalFormatting sqref="H29">
    <cfRule type="expression" dxfId="807" priority="829" stopIfTrue="1">
      <formula>LEN(TRIM($H$29))=0</formula>
    </cfRule>
  </conditionalFormatting>
  <conditionalFormatting sqref="I29">
    <cfRule type="expression" dxfId="806" priority="830" stopIfTrue="1">
      <formula>LEN(TRIM($I$29))=0</formula>
    </cfRule>
  </conditionalFormatting>
  <conditionalFormatting sqref="J29">
    <cfRule type="expression" dxfId="805" priority="831" stopIfTrue="1">
      <formula>LEN(TRIM($J$29))=0</formula>
    </cfRule>
  </conditionalFormatting>
  <conditionalFormatting sqref="L23">
    <cfRule type="expression" dxfId="804" priority="832" stopIfTrue="1">
      <formula>LEN(TRIM($L$23))=0</formula>
    </cfRule>
  </conditionalFormatting>
  <conditionalFormatting sqref="L24">
    <cfRule type="expression" dxfId="803" priority="833" stopIfTrue="1">
      <formula>LEN(TRIM($L$24))=0</formula>
    </cfRule>
  </conditionalFormatting>
  <conditionalFormatting sqref="L25">
    <cfRule type="expression" dxfId="802" priority="834" stopIfTrue="1">
      <formula>LEN(TRIM($L$25))=0</formula>
    </cfRule>
  </conditionalFormatting>
  <conditionalFormatting sqref="L26">
    <cfRule type="expression" dxfId="801" priority="835" stopIfTrue="1">
      <formula>LEN(TRIM($L$26))=0</formula>
    </cfRule>
  </conditionalFormatting>
  <conditionalFormatting sqref="L27">
    <cfRule type="expression" dxfId="800" priority="836" stopIfTrue="1">
      <formula>LEN(TRIM($L$27))=0</formula>
    </cfRule>
  </conditionalFormatting>
  <conditionalFormatting sqref="L28">
    <cfRule type="expression" dxfId="799" priority="837" stopIfTrue="1">
      <formula>LEN(TRIM($L$28))=0</formula>
    </cfRule>
  </conditionalFormatting>
  <conditionalFormatting sqref="L29">
    <cfRule type="expression" dxfId="798" priority="838" stopIfTrue="1">
      <formula>LEN(TRIM($L$29))=0</formula>
    </cfRule>
  </conditionalFormatting>
  <conditionalFormatting sqref="F33">
    <cfRule type="expression" dxfId="797" priority="839" stopIfTrue="1">
      <formula>LEN(TRIM($F$33))=0</formula>
    </cfRule>
  </conditionalFormatting>
  <conditionalFormatting sqref="G33">
    <cfRule type="expression" dxfId="796" priority="840" stopIfTrue="1">
      <formula>LEN(TRIM($G$33))=0</formula>
    </cfRule>
  </conditionalFormatting>
  <conditionalFormatting sqref="H33">
    <cfRule type="expression" dxfId="795" priority="841" stopIfTrue="1">
      <formula>LEN(TRIM($H$33))=0</formula>
    </cfRule>
  </conditionalFormatting>
  <conditionalFormatting sqref="I33">
    <cfRule type="expression" dxfId="794" priority="842" stopIfTrue="1">
      <formula>LEN(TRIM($I$33))=0</formula>
    </cfRule>
  </conditionalFormatting>
  <conditionalFormatting sqref="J33">
    <cfRule type="expression" dxfId="793" priority="843" stopIfTrue="1">
      <formula>LEN(TRIM($J$33))=0</formula>
    </cfRule>
  </conditionalFormatting>
  <conditionalFormatting sqref="F34">
    <cfRule type="expression" dxfId="792" priority="844" stopIfTrue="1">
      <formula>LEN(TRIM($F$34))=0</formula>
    </cfRule>
  </conditionalFormatting>
  <conditionalFormatting sqref="G34">
    <cfRule type="expression" dxfId="791" priority="845" stopIfTrue="1">
      <formula>LEN(TRIM($G$34))=0</formula>
    </cfRule>
  </conditionalFormatting>
  <conditionalFormatting sqref="H34">
    <cfRule type="expression" dxfId="790" priority="846" stopIfTrue="1">
      <formula>LEN(TRIM($H$34))=0</formula>
    </cfRule>
  </conditionalFormatting>
  <conditionalFormatting sqref="I34">
    <cfRule type="expression" dxfId="789" priority="847" stopIfTrue="1">
      <formula>LEN(TRIM($I$34))=0</formula>
    </cfRule>
  </conditionalFormatting>
  <conditionalFormatting sqref="J34">
    <cfRule type="expression" dxfId="788" priority="848" stopIfTrue="1">
      <formula>LEN(TRIM($J$34))=0</formula>
    </cfRule>
  </conditionalFormatting>
  <conditionalFormatting sqref="F35">
    <cfRule type="expression" dxfId="787" priority="849" stopIfTrue="1">
      <formula>LEN(TRIM($F$35))=0</formula>
    </cfRule>
  </conditionalFormatting>
  <conditionalFormatting sqref="G35">
    <cfRule type="expression" dxfId="786" priority="850" stopIfTrue="1">
      <formula>LEN(TRIM($G$35))=0</formula>
    </cfRule>
  </conditionalFormatting>
  <conditionalFormatting sqref="H35">
    <cfRule type="expression" dxfId="785" priority="851" stopIfTrue="1">
      <formula>LEN(TRIM($H$35))=0</formula>
    </cfRule>
  </conditionalFormatting>
  <conditionalFormatting sqref="I35">
    <cfRule type="expression" dxfId="784" priority="852" stopIfTrue="1">
      <formula>LEN(TRIM($I$35))=0</formula>
    </cfRule>
  </conditionalFormatting>
  <conditionalFormatting sqref="J35">
    <cfRule type="expression" dxfId="783" priority="853" stopIfTrue="1">
      <formula>LEN(TRIM($J$35))=0</formula>
    </cfRule>
  </conditionalFormatting>
  <conditionalFormatting sqref="F36">
    <cfRule type="expression" dxfId="782" priority="854" stopIfTrue="1">
      <formula>LEN(TRIM($F$36))=0</formula>
    </cfRule>
  </conditionalFormatting>
  <conditionalFormatting sqref="G36">
    <cfRule type="expression" dxfId="781" priority="855" stopIfTrue="1">
      <formula>LEN(TRIM($G$36))=0</formula>
    </cfRule>
  </conditionalFormatting>
  <conditionalFormatting sqref="H36">
    <cfRule type="expression" dxfId="780" priority="856" stopIfTrue="1">
      <formula>LEN(TRIM($H$36))=0</formula>
    </cfRule>
  </conditionalFormatting>
  <conditionalFormatting sqref="I36">
    <cfRule type="expression" dxfId="779" priority="857" stopIfTrue="1">
      <formula>LEN(TRIM($I$36))=0</formula>
    </cfRule>
  </conditionalFormatting>
  <conditionalFormatting sqref="J36">
    <cfRule type="expression" dxfId="778" priority="858" stopIfTrue="1">
      <formula>LEN(TRIM($J$36))=0</formula>
    </cfRule>
  </conditionalFormatting>
  <conditionalFormatting sqref="F37">
    <cfRule type="expression" dxfId="777" priority="859" stopIfTrue="1">
      <formula>LEN(TRIM($F$37))=0</formula>
    </cfRule>
  </conditionalFormatting>
  <conditionalFormatting sqref="G37">
    <cfRule type="expression" dxfId="776" priority="860" stopIfTrue="1">
      <formula>LEN(TRIM($G$37))=0</formula>
    </cfRule>
  </conditionalFormatting>
  <conditionalFormatting sqref="H37">
    <cfRule type="expression" dxfId="775" priority="861" stopIfTrue="1">
      <formula>LEN(TRIM($H$37))=0</formula>
    </cfRule>
  </conditionalFormatting>
  <conditionalFormatting sqref="I37">
    <cfRule type="expression" dxfId="774" priority="862" stopIfTrue="1">
      <formula>LEN(TRIM($I$37))=0</formula>
    </cfRule>
  </conditionalFormatting>
  <conditionalFormatting sqref="J37">
    <cfRule type="expression" dxfId="773" priority="863" stopIfTrue="1">
      <formula>LEN(TRIM($J$37))=0</formula>
    </cfRule>
  </conditionalFormatting>
  <conditionalFormatting sqref="F38">
    <cfRule type="expression" dxfId="772" priority="864" stopIfTrue="1">
      <formula>LEN(TRIM($F$38))=0</formula>
    </cfRule>
  </conditionalFormatting>
  <conditionalFormatting sqref="G38">
    <cfRule type="expression" dxfId="771" priority="865" stopIfTrue="1">
      <formula>LEN(TRIM($G$38))=0</formula>
    </cfRule>
  </conditionalFormatting>
  <conditionalFormatting sqref="H38">
    <cfRule type="expression" dxfId="770" priority="866" stopIfTrue="1">
      <formula>LEN(TRIM($H$38))=0</formula>
    </cfRule>
  </conditionalFormatting>
  <conditionalFormatting sqref="I38">
    <cfRule type="expression" dxfId="769" priority="867" stopIfTrue="1">
      <formula>LEN(TRIM($I$38))=0</formula>
    </cfRule>
  </conditionalFormatting>
  <conditionalFormatting sqref="J38">
    <cfRule type="expression" dxfId="768" priority="868" stopIfTrue="1">
      <formula>LEN(TRIM($J$38))=0</formula>
    </cfRule>
  </conditionalFormatting>
  <conditionalFormatting sqref="F39">
    <cfRule type="expression" dxfId="767" priority="869" stopIfTrue="1">
      <formula>LEN(TRIM($F$39))=0</formula>
    </cfRule>
  </conditionalFormatting>
  <conditionalFormatting sqref="G39">
    <cfRule type="expression" dxfId="766" priority="870" stopIfTrue="1">
      <formula>LEN(TRIM($G$39))=0</formula>
    </cfRule>
  </conditionalFormatting>
  <conditionalFormatting sqref="H39">
    <cfRule type="expression" dxfId="765" priority="871" stopIfTrue="1">
      <formula>LEN(TRIM($H$39))=0</formula>
    </cfRule>
  </conditionalFormatting>
  <conditionalFormatting sqref="I39">
    <cfRule type="expression" dxfId="764" priority="872" stopIfTrue="1">
      <formula>LEN(TRIM($I$39))=0</formula>
    </cfRule>
  </conditionalFormatting>
  <conditionalFormatting sqref="J39">
    <cfRule type="expression" dxfId="763" priority="873" stopIfTrue="1">
      <formula>LEN(TRIM($J$39))=0</formula>
    </cfRule>
  </conditionalFormatting>
  <conditionalFormatting sqref="L33">
    <cfRule type="expression" dxfId="762" priority="874" stopIfTrue="1">
      <formula>LEN(TRIM($L$33))=0</formula>
    </cfRule>
  </conditionalFormatting>
  <conditionalFormatting sqref="L34">
    <cfRule type="expression" dxfId="761" priority="875" stopIfTrue="1">
      <formula>LEN(TRIM($L$34))=0</formula>
    </cfRule>
  </conditionalFormatting>
  <conditionalFormatting sqref="L35">
    <cfRule type="expression" dxfId="760" priority="876" stopIfTrue="1">
      <formula>LEN(TRIM($L$35))=0</formula>
    </cfRule>
  </conditionalFormatting>
  <conditionalFormatting sqref="L36">
    <cfRule type="expression" dxfId="759" priority="877" stopIfTrue="1">
      <formula>LEN(TRIM($L$36))=0</formula>
    </cfRule>
  </conditionalFormatting>
  <conditionalFormatting sqref="L37">
    <cfRule type="expression" dxfId="758" priority="878" stopIfTrue="1">
      <formula>LEN(TRIM($L$37))=0</formula>
    </cfRule>
  </conditionalFormatting>
  <conditionalFormatting sqref="L38">
    <cfRule type="expression" dxfId="757" priority="879" stopIfTrue="1">
      <formula>LEN(TRIM($L$38))=0</formula>
    </cfRule>
  </conditionalFormatting>
  <conditionalFormatting sqref="L39">
    <cfRule type="expression" dxfId="756" priority="880" stopIfTrue="1">
      <formula>LEN(TRIM($L$39))=0</formula>
    </cfRule>
  </conditionalFormatting>
  <conditionalFormatting sqref="F44">
    <cfRule type="expression" dxfId="755" priority="881" stopIfTrue="1">
      <formula>LEN(TRIM($F$44))=0</formula>
    </cfRule>
  </conditionalFormatting>
  <conditionalFormatting sqref="G44">
    <cfRule type="expression" dxfId="754" priority="882" stopIfTrue="1">
      <formula>LEN(TRIM($G$44))=0</formula>
    </cfRule>
  </conditionalFormatting>
  <conditionalFormatting sqref="H44">
    <cfRule type="expression" dxfId="753" priority="883" stopIfTrue="1">
      <formula>LEN(TRIM($H$44))=0</formula>
    </cfRule>
  </conditionalFormatting>
  <conditionalFormatting sqref="I44">
    <cfRule type="expression" dxfId="752" priority="884" stopIfTrue="1">
      <formula>LEN(TRIM($I$44))=0</formula>
    </cfRule>
  </conditionalFormatting>
  <conditionalFormatting sqref="J44">
    <cfRule type="expression" dxfId="751" priority="885" stopIfTrue="1">
      <formula>LEN(TRIM($J$44))=0</formula>
    </cfRule>
  </conditionalFormatting>
  <conditionalFormatting sqref="F45">
    <cfRule type="expression" dxfId="750" priority="886" stopIfTrue="1">
      <formula>LEN(TRIM($F$45))=0</formula>
    </cfRule>
  </conditionalFormatting>
  <conditionalFormatting sqref="G45">
    <cfRule type="expression" dxfId="749" priority="887" stopIfTrue="1">
      <formula>LEN(TRIM($G$45))=0</formula>
    </cfRule>
  </conditionalFormatting>
  <conditionalFormatting sqref="H45">
    <cfRule type="expression" dxfId="748" priority="888" stopIfTrue="1">
      <formula>LEN(TRIM($H$45))=0</formula>
    </cfRule>
  </conditionalFormatting>
  <conditionalFormatting sqref="I45">
    <cfRule type="expression" dxfId="747" priority="889" stopIfTrue="1">
      <formula>LEN(TRIM($I$45))=0</formula>
    </cfRule>
  </conditionalFormatting>
  <conditionalFormatting sqref="J45">
    <cfRule type="expression" dxfId="746" priority="890" stopIfTrue="1">
      <formula>LEN(TRIM($J$45))=0</formula>
    </cfRule>
  </conditionalFormatting>
  <conditionalFormatting sqref="F46">
    <cfRule type="expression" dxfId="745" priority="891" stopIfTrue="1">
      <formula>LEN(TRIM($F$46))=0</formula>
    </cfRule>
  </conditionalFormatting>
  <conditionalFormatting sqref="G46">
    <cfRule type="expression" dxfId="744" priority="892" stopIfTrue="1">
      <formula>LEN(TRIM($G$46))=0</formula>
    </cfRule>
  </conditionalFormatting>
  <conditionalFormatting sqref="H46">
    <cfRule type="expression" dxfId="743" priority="893" stopIfTrue="1">
      <formula>LEN(TRIM($H$46))=0</formula>
    </cfRule>
  </conditionalFormatting>
  <conditionalFormatting sqref="I46">
    <cfRule type="expression" dxfId="742" priority="894" stopIfTrue="1">
      <formula>LEN(TRIM($I$46))=0</formula>
    </cfRule>
  </conditionalFormatting>
  <conditionalFormatting sqref="J46">
    <cfRule type="expression" dxfId="741" priority="895" stopIfTrue="1">
      <formula>LEN(TRIM($J$46))=0</formula>
    </cfRule>
  </conditionalFormatting>
  <conditionalFormatting sqref="F47">
    <cfRule type="expression" dxfId="740" priority="896" stopIfTrue="1">
      <formula>LEN(TRIM($F$47))=0</formula>
    </cfRule>
  </conditionalFormatting>
  <conditionalFormatting sqref="G47">
    <cfRule type="expression" dxfId="739" priority="897" stopIfTrue="1">
      <formula>LEN(TRIM($G$47))=0</formula>
    </cfRule>
  </conditionalFormatting>
  <conditionalFormatting sqref="H47">
    <cfRule type="expression" dxfId="738" priority="898" stopIfTrue="1">
      <formula>LEN(TRIM($H$47))=0</formula>
    </cfRule>
  </conditionalFormatting>
  <conditionalFormatting sqref="I47">
    <cfRule type="expression" dxfId="737" priority="899" stopIfTrue="1">
      <formula>LEN(TRIM($I$47))=0</formula>
    </cfRule>
  </conditionalFormatting>
  <conditionalFormatting sqref="J47">
    <cfRule type="expression" dxfId="736" priority="900" stopIfTrue="1">
      <formula>LEN(TRIM($J$47))=0</formula>
    </cfRule>
  </conditionalFormatting>
  <conditionalFormatting sqref="F48">
    <cfRule type="expression" dxfId="735" priority="901" stopIfTrue="1">
      <formula>LEN(TRIM($F$48))=0</formula>
    </cfRule>
  </conditionalFormatting>
  <conditionalFormatting sqref="G48">
    <cfRule type="expression" dxfId="734" priority="902" stopIfTrue="1">
      <formula>LEN(TRIM($G$48))=0</formula>
    </cfRule>
  </conditionalFormatting>
  <conditionalFormatting sqref="H48">
    <cfRule type="expression" dxfId="733" priority="903" stopIfTrue="1">
      <formula>LEN(TRIM($H$48))=0</formula>
    </cfRule>
  </conditionalFormatting>
  <conditionalFormatting sqref="I48">
    <cfRule type="expression" dxfId="732" priority="904" stopIfTrue="1">
      <formula>LEN(TRIM($I$48))=0</formula>
    </cfRule>
  </conditionalFormatting>
  <conditionalFormatting sqref="J48">
    <cfRule type="expression" dxfId="731" priority="905" stopIfTrue="1">
      <formula>LEN(TRIM($J$48))=0</formula>
    </cfRule>
  </conditionalFormatting>
  <conditionalFormatting sqref="F49">
    <cfRule type="expression" dxfId="730" priority="906" stopIfTrue="1">
      <formula>LEN(TRIM($F$49))=0</formula>
    </cfRule>
  </conditionalFormatting>
  <conditionalFormatting sqref="G49">
    <cfRule type="expression" dxfId="729" priority="907" stopIfTrue="1">
      <formula>LEN(TRIM($G$49))=0</formula>
    </cfRule>
  </conditionalFormatting>
  <conditionalFormatting sqref="H49">
    <cfRule type="expression" dxfId="728" priority="908" stopIfTrue="1">
      <formula>LEN(TRIM($H$49))=0</formula>
    </cfRule>
  </conditionalFormatting>
  <conditionalFormatting sqref="I49">
    <cfRule type="expression" dxfId="727" priority="909" stopIfTrue="1">
      <formula>LEN(TRIM($I$49))=0</formula>
    </cfRule>
  </conditionalFormatting>
  <conditionalFormatting sqref="J49">
    <cfRule type="expression" dxfId="726" priority="910" stopIfTrue="1">
      <formula>LEN(TRIM($J$49))=0</formula>
    </cfRule>
  </conditionalFormatting>
  <conditionalFormatting sqref="F50">
    <cfRule type="expression" dxfId="725" priority="911" stopIfTrue="1">
      <formula>LEN(TRIM($F$50))=0</formula>
    </cfRule>
  </conditionalFormatting>
  <conditionalFormatting sqref="G50">
    <cfRule type="expression" dxfId="724" priority="912" stopIfTrue="1">
      <formula>LEN(TRIM($G$50))=0</formula>
    </cfRule>
  </conditionalFormatting>
  <conditionalFormatting sqref="H50">
    <cfRule type="expression" dxfId="723" priority="913" stopIfTrue="1">
      <formula>LEN(TRIM($H$50))=0</formula>
    </cfRule>
  </conditionalFormatting>
  <conditionalFormatting sqref="I50">
    <cfRule type="expression" dxfId="722" priority="914" stopIfTrue="1">
      <formula>LEN(TRIM($I$50))=0</formula>
    </cfRule>
  </conditionalFormatting>
  <conditionalFormatting sqref="J50">
    <cfRule type="expression" dxfId="721" priority="915" stopIfTrue="1">
      <formula>LEN(TRIM($J$50))=0</formula>
    </cfRule>
  </conditionalFormatting>
  <conditionalFormatting sqref="L44">
    <cfRule type="expression" dxfId="720" priority="916" stopIfTrue="1">
      <formula>LEN(TRIM($L$44))=0</formula>
    </cfRule>
  </conditionalFormatting>
  <conditionalFormatting sqref="L45">
    <cfRule type="expression" dxfId="719" priority="917" stopIfTrue="1">
      <formula>LEN(TRIM($L$45))=0</formula>
    </cfRule>
  </conditionalFormatting>
  <conditionalFormatting sqref="L46">
    <cfRule type="expression" dxfId="718" priority="918" stopIfTrue="1">
      <formula>LEN(TRIM($L$46))=0</formula>
    </cfRule>
  </conditionalFormatting>
  <conditionalFormatting sqref="L47">
    <cfRule type="expression" dxfId="717" priority="919" stopIfTrue="1">
      <formula>LEN(TRIM($L$47))=0</formula>
    </cfRule>
  </conditionalFormatting>
  <conditionalFormatting sqref="L48">
    <cfRule type="expression" dxfId="716" priority="920" stopIfTrue="1">
      <formula>LEN(TRIM($L$48))=0</formula>
    </cfRule>
  </conditionalFormatting>
  <conditionalFormatting sqref="L49">
    <cfRule type="expression" dxfId="715" priority="921" stopIfTrue="1">
      <formula>LEN(TRIM($L$49))=0</formula>
    </cfRule>
  </conditionalFormatting>
  <conditionalFormatting sqref="L50">
    <cfRule type="expression" dxfId="714" priority="922" stopIfTrue="1">
      <formula>LEN(TRIM($L$50))=0</formula>
    </cfRule>
  </conditionalFormatting>
  <conditionalFormatting sqref="F54">
    <cfRule type="expression" dxfId="713" priority="923" stopIfTrue="1">
      <formula>LEN(TRIM($F$54))=0</formula>
    </cfRule>
  </conditionalFormatting>
  <conditionalFormatting sqref="G54">
    <cfRule type="expression" dxfId="712" priority="924" stopIfTrue="1">
      <formula>LEN(TRIM($G$54))=0</formula>
    </cfRule>
  </conditionalFormatting>
  <conditionalFormatting sqref="H54">
    <cfRule type="expression" dxfId="711" priority="925" stopIfTrue="1">
      <formula>LEN(TRIM($H$54))=0</formula>
    </cfRule>
  </conditionalFormatting>
  <conditionalFormatting sqref="I54">
    <cfRule type="expression" dxfId="710" priority="926" stopIfTrue="1">
      <formula>LEN(TRIM($I$54))=0</formula>
    </cfRule>
  </conditionalFormatting>
  <conditionalFormatting sqref="J54">
    <cfRule type="expression" dxfId="709" priority="927" stopIfTrue="1">
      <formula>LEN(TRIM($J$54))=0</formula>
    </cfRule>
  </conditionalFormatting>
  <conditionalFormatting sqref="F55">
    <cfRule type="expression" dxfId="708" priority="928" stopIfTrue="1">
      <formula>LEN(TRIM($F$55))=0</formula>
    </cfRule>
  </conditionalFormatting>
  <conditionalFormatting sqref="G55">
    <cfRule type="expression" dxfId="707" priority="929" stopIfTrue="1">
      <formula>LEN(TRIM($G$55))=0</formula>
    </cfRule>
  </conditionalFormatting>
  <conditionalFormatting sqref="H55">
    <cfRule type="expression" dxfId="706" priority="930" stopIfTrue="1">
      <formula>LEN(TRIM($H$55))=0</formula>
    </cfRule>
  </conditionalFormatting>
  <conditionalFormatting sqref="I55">
    <cfRule type="expression" dxfId="705" priority="931" stopIfTrue="1">
      <formula>LEN(TRIM($I$55))=0</formula>
    </cfRule>
  </conditionalFormatting>
  <conditionalFormatting sqref="J55">
    <cfRule type="expression" dxfId="704" priority="932" stopIfTrue="1">
      <formula>LEN(TRIM($J$55))=0</formula>
    </cfRule>
  </conditionalFormatting>
  <conditionalFormatting sqref="F56">
    <cfRule type="expression" dxfId="703" priority="933" stopIfTrue="1">
      <formula>LEN(TRIM($F$56))=0</formula>
    </cfRule>
  </conditionalFormatting>
  <conditionalFormatting sqref="G56">
    <cfRule type="expression" dxfId="702" priority="934" stopIfTrue="1">
      <formula>LEN(TRIM($G$56))=0</formula>
    </cfRule>
  </conditionalFormatting>
  <conditionalFormatting sqref="H56">
    <cfRule type="expression" dxfId="701" priority="935" stopIfTrue="1">
      <formula>LEN(TRIM($H$56))=0</formula>
    </cfRule>
  </conditionalFormatting>
  <conditionalFormatting sqref="I56">
    <cfRule type="expression" dxfId="700" priority="936" stopIfTrue="1">
      <formula>LEN(TRIM($I$56))=0</formula>
    </cfRule>
  </conditionalFormatting>
  <conditionalFormatting sqref="J56">
    <cfRule type="expression" dxfId="699" priority="937" stopIfTrue="1">
      <formula>LEN(TRIM($J$56))=0</formula>
    </cfRule>
  </conditionalFormatting>
  <conditionalFormatting sqref="F57">
    <cfRule type="expression" dxfId="698" priority="938" stopIfTrue="1">
      <formula>LEN(TRIM($F$57))=0</formula>
    </cfRule>
  </conditionalFormatting>
  <conditionalFormatting sqref="G57">
    <cfRule type="expression" dxfId="697" priority="939" stopIfTrue="1">
      <formula>LEN(TRIM($G$57))=0</formula>
    </cfRule>
  </conditionalFormatting>
  <conditionalFormatting sqref="H57">
    <cfRule type="expression" dxfId="696" priority="940" stopIfTrue="1">
      <formula>LEN(TRIM($H$57))=0</formula>
    </cfRule>
  </conditionalFormatting>
  <conditionalFormatting sqref="I57">
    <cfRule type="expression" dxfId="695" priority="941" stopIfTrue="1">
      <formula>LEN(TRIM($I$57))=0</formula>
    </cfRule>
  </conditionalFormatting>
  <conditionalFormatting sqref="J57">
    <cfRule type="expression" dxfId="694" priority="942" stopIfTrue="1">
      <formula>LEN(TRIM($J$57))=0</formula>
    </cfRule>
  </conditionalFormatting>
  <conditionalFormatting sqref="F58">
    <cfRule type="expression" dxfId="693" priority="943" stopIfTrue="1">
      <formula>LEN(TRIM($F$58))=0</formula>
    </cfRule>
  </conditionalFormatting>
  <conditionalFormatting sqref="G58">
    <cfRule type="expression" dxfId="692" priority="944" stopIfTrue="1">
      <formula>LEN(TRIM($G$58))=0</formula>
    </cfRule>
  </conditionalFormatting>
  <conditionalFormatting sqref="H58">
    <cfRule type="expression" dxfId="691" priority="945" stopIfTrue="1">
      <formula>LEN(TRIM($H$58))=0</formula>
    </cfRule>
  </conditionalFormatting>
  <conditionalFormatting sqref="I58">
    <cfRule type="expression" dxfId="690" priority="946" stopIfTrue="1">
      <formula>LEN(TRIM($I$58))=0</formula>
    </cfRule>
  </conditionalFormatting>
  <conditionalFormatting sqref="J58">
    <cfRule type="expression" dxfId="689" priority="947" stopIfTrue="1">
      <formula>LEN(TRIM($J$58))=0</formula>
    </cfRule>
  </conditionalFormatting>
  <conditionalFormatting sqref="F59">
    <cfRule type="expression" dxfId="688" priority="948" stopIfTrue="1">
      <formula>LEN(TRIM($F$59))=0</formula>
    </cfRule>
  </conditionalFormatting>
  <conditionalFormatting sqref="G59">
    <cfRule type="expression" dxfId="687" priority="949" stopIfTrue="1">
      <formula>LEN(TRIM($G$59))=0</formula>
    </cfRule>
  </conditionalFormatting>
  <conditionalFormatting sqref="H59">
    <cfRule type="expression" dxfId="686" priority="950" stopIfTrue="1">
      <formula>LEN(TRIM($H$59))=0</formula>
    </cfRule>
  </conditionalFormatting>
  <conditionalFormatting sqref="I59">
    <cfRule type="expression" dxfId="685" priority="951" stopIfTrue="1">
      <formula>LEN(TRIM($I$59))=0</formula>
    </cfRule>
  </conditionalFormatting>
  <conditionalFormatting sqref="J59">
    <cfRule type="expression" dxfId="684" priority="952" stopIfTrue="1">
      <formula>LEN(TRIM($J$59))=0</formula>
    </cfRule>
  </conditionalFormatting>
  <conditionalFormatting sqref="F60">
    <cfRule type="expression" dxfId="683" priority="953" stopIfTrue="1">
      <formula>LEN(TRIM($F$60))=0</formula>
    </cfRule>
  </conditionalFormatting>
  <conditionalFormatting sqref="G60">
    <cfRule type="expression" dxfId="682" priority="954" stopIfTrue="1">
      <formula>LEN(TRIM($G$60))=0</formula>
    </cfRule>
  </conditionalFormatting>
  <conditionalFormatting sqref="H60">
    <cfRule type="expression" dxfId="681" priority="955" stopIfTrue="1">
      <formula>LEN(TRIM($H$60))=0</formula>
    </cfRule>
  </conditionalFormatting>
  <conditionalFormatting sqref="I60">
    <cfRule type="expression" dxfId="680" priority="956" stopIfTrue="1">
      <formula>LEN(TRIM($I$60))=0</formula>
    </cfRule>
  </conditionalFormatting>
  <conditionalFormatting sqref="J60">
    <cfRule type="expression" dxfId="679" priority="957" stopIfTrue="1">
      <formula>LEN(TRIM($J$60))=0</formula>
    </cfRule>
  </conditionalFormatting>
  <conditionalFormatting sqref="L54">
    <cfRule type="expression" dxfId="678" priority="958" stopIfTrue="1">
      <formula>LEN(TRIM($L$54))=0</formula>
    </cfRule>
  </conditionalFormatting>
  <conditionalFormatting sqref="L55">
    <cfRule type="expression" dxfId="677" priority="959" stopIfTrue="1">
      <formula>LEN(TRIM($L$55))=0</formula>
    </cfRule>
  </conditionalFormatting>
  <conditionalFormatting sqref="L56">
    <cfRule type="expression" dxfId="676" priority="960" stopIfTrue="1">
      <formula>LEN(TRIM($L$56))=0</formula>
    </cfRule>
  </conditionalFormatting>
  <conditionalFormatting sqref="L57">
    <cfRule type="expression" dxfId="675" priority="961" stopIfTrue="1">
      <formula>LEN(TRIM($L$57))=0</formula>
    </cfRule>
  </conditionalFormatting>
  <conditionalFormatting sqref="L58">
    <cfRule type="expression" dxfId="674" priority="962" stopIfTrue="1">
      <formula>LEN(TRIM($L$58))=0</formula>
    </cfRule>
  </conditionalFormatting>
  <conditionalFormatting sqref="L59">
    <cfRule type="expression" dxfId="673" priority="963" stopIfTrue="1">
      <formula>LEN(TRIM($L$59))=0</formula>
    </cfRule>
  </conditionalFormatting>
  <conditionalFormatting sqref="L60">
    <cfRule type="expression" dxfId="672" priority="964" stopIfTrue="1">
      <formula>LEN(TRIM($L$60))=0</formula>
    </cfRule>
  </conditionalFormatting>
  <conditionalFormatting sqref="F64">
    <cfRule type="expression" dxfId="671" priority="965" stopIfTrue="1">
      <formula>LEN(TRIM($F$64))=0</formula>
    </cfRule>
  </conditionalFormatting>
  <conditionalFormatting sqref="G64">
    <cfRule type="expression" dxfId="670" priority="966" stopIfTrue="1">
      <formula>LEN(TRIM($G$64))=0</formula>
    </cfRule>
  </conditionalFormatting>
  <conditionalFormatting sqref="H64">
    <cfRule type="expression" dxfId="669" priority="967" stopIfTrue="1">
      <formula>LEN(TRIM($H$64))=0</formula>
    </cfRule>
  </conditionalFormatting>
  <conditionalFormatting sqref="I64">
    <cfRule type="expression" dxfId="668" priority="968" stopIfTrue="1">
      <formula>LEN(TRIM($I$64))=0</formula>
    </cfRule>
  </conditionalFormatting>
  <conditionalFormatting sqref="J64">
    <cfRule type="expression" dxfId="667" priority="969" stopIfTrue="1">
      <formula>LEN(TRIM($J$64))=0</formula>
    </cfRule>
  </conditionalFormatting>
  <conditionalFormatting sqref="F65">
    <cfRule type="expression" dxfId="666" priority="970" stopIfTrue="1">
      <formula>LEN(TRIM($F$65))=0</formula>
    </cfRule>
  </conditionalFormatting>
  <conditionalFormatting sqref="G65">
    <cfRule type="expression" dxfId="665" priority="971" stopIfTrue="1">
      <formula>LEN(TRIM($G$65))=0</formula>
    </cfRule>
  </conditionalFormatting>
  <conditionalFormatting sqref="H65">
    <cfRule type="expression" dxfId="664" priority="972" stopIfTrue="1">
      <formula>LEN(TRIM($H$65))=0</formula>
    </cfRule>
  </conditionalFormatting>
  <conditionalFormatting sqref="I65">
    <cfRule type="expression" dxfId="663" priority="973" stopIfTrue="1">
      <formula>LEN(TRIM($I$65))=0</formula>
    </cfRule>
  </conditionalFormatting>
  <conditionalFormatting sqref="J65">
    <cfRule type="expression" dxfId="662" priority="974" stopIfTrue="1">
      <formula>LEN(TRIM($J$65))=0</formula>
    </cfRule>
  </conditionalFormatting>
  <conditionalFormatting sqref="F66">
    <cfRule type="expression" dxfId="661" priority="975" stopIfTrue="1">
      <formula>LEN(TRIM($F$66))=0</formula>
    </cfRule>
  </conditionalFormatting>
  <conditionalFormatting sqref="G66">
    <cfRule type="expression" dxfId="660" priority="976" stopIfTrue="1">
      <formula>LEN(TRIM($G$66))=0</formula>
    </cfRule>
  </conditionalFormatting>
  <conditionalFormatting sqref="H66">
    <cfRule type="expression" dxfId="659" priority="977" stopIfTrue="1">
      <formula>LEN(TRIM($H$66))=0</formula>
    </cfRule>
  </conditionalFormatting>
  <conditionalFormatting sqref="I66">
    <cfRule type="expression" dxfId="658" priority="978" stopIfTrue="1">
      <formula>LEN(TRIM($I$66))=0</formula>
    </cfRule>
  </conditionalFormatting>
  <conditionalFormatting sqref="J66">
    <cfRule type="expression" dxfId="657" priority="979" stopIfTrue="1">
      <formula>LEN(TRIM($J$66))=0</formula>
    </cfRule>
  </conditionalFormatting>
  <conditionalFormatting sqref="F67">
    <cfRule type="expression" dxfId="656" priority="980" stopIfTrue="1">
      <formula>LEN(TRIM($F$67))=0</formula>
    </cfRule>
  </conditionalFormatting>
  <conditionalFormatting sqref="G67">
    <cfRule type="expression" dxfId="655" priority="981" stopIfTrue="1">
      <formula>LEN(TRIM($G$67))=0</formula>
    </cfRule>
  </conditionalFormatting>
  <conditionalFormatting sqref="H67">
    <cfRule type="expression" dxfId="654" priority="982" stopIfTrue="1">
      <formula>LEN(TRIM($H$67))=0</formula>
    </cfRule>
  </conditionalFormatting>
  <conditionalFormatting sqref="I67">
    <cfRule type="expression" dxfId="653" priority="983" stopIfTrue="1">
      <formula>LEN(TRIM($I$67))=0</formula>
    </cfRule>
  </conditionalFormatting>
  <conditionalFormatting sqref="J67">
    <cfRule type="expression" dxfId="652" priority="984" stopIfTrue="1">
      <formula>LEN(TRIM($J$67))=0</formula>
    </cfRule>
  </conditionalFormatting>
  <conditionalFormatting sqref="F68">
    <cfRule type="expression" dxfId="651" priority="985" stopIfTrue="1">
      <formula>LEN(TRIM($F$68))=0</formula>
    </cfRule>
  </conditionalFormatting>
  <conditionalFormatting sqref="G68">
    <cfRule type="expression" dxfId="650" priority="986" stopIfTrue="1">
      <formula>LEN(TRIM($G$68))=0</formula>
    </cfRule>
  </conditionalFormatting>
  <conditionalFormatting sqref="H68">
    <cfRule type="expression" dxfId="649" priority="987" stopIfTrue="1">
      <formula>LEN(TRIM($H$68))=0</formula>
    </cfRule>
  </conditionalFormatting>
  <conditionalFormatting sqref="I68">
    <cfRule type="expression" dxfId="648" priority="988" stopIfTrue="1">
      <formula>LEN(TRIM($I$68))=0</formula>
    </cfRule>
  </conditionalFormatting>
  <conditionalFormatting sqref="J68">
    <cfRule type="expression" dxfId="647" priority="989" stopIfTrue="1">
      <formula>LEN(TRIM($J$68))=0</formula>
    </cfRule>
  </conditionalFormatting>
  <conditionalFormatting sqref="F69">
    <cfRule type="expression" dxfId="646" priority="990" stopIfTrue="1">
      <formula>LEN(TRIM($F$69))=0</formula>
    </cfRule>
  </conditionalFormatting>
  <conditionalFormatting sqref="G69">
    <cfRule type="expression" dxfId="645" priority="991" stopIfTrue="1">
      <formula>LEN(TRIM($G$69))=0</formula>
    </cfRule>
  </conditionalFormatting>
  <conditionalFormatting sqref="H69">
    <cfRule type="expression" dxfId="644" priority="992" stopIfTrue="1">
      <formula>LEN(TRIM($H$69))=0</formula>
    </cfRule>
  </conditionalFormatting>
  <conditionalFormatting sqref="I69">
    <cfRule type="expression" dxfId="643" priority="993" stopIfTrue="1">
      <formula>LEN(TRIM($I$69))=0</formula>
    </cfRule>
  </conditionalFormatting>
  <conditionalFormatting sqref="J69">
    <cfRule type="expression" dxfId="642" priority="994" stopIfTrue="1">
      <formula>LEN(TRIM($J$69))=0</formula>
    </cfRule>
  </conditionalFormatting>
  <conditionalFormatting sqref="F70">
    <cfRule type="expression" dxfId="641" priority="995" stopIfTrue="1">
      <formula>LEN(TRIM($F$70))=0</formula>
    </cfRule>
  </conditionalFormatting>
  <conditionalFormatting sqref="G70">
    <cfRule type="expression" dxfId="640" priority="996" stopIfTrue="1">
      <formula>LEN(TRIM($G$70))=0</formula>
    </cfRule>
  </conditionalFormatting>
  <conditionalFormatting sqref="H70">
    <cfRule type="expression" dxfId="639" priority="997" stopIfTrue="1">
      <formula>LEN(TRIM($H$70))=0</formula>
    </cfRule>
  </conditionalFormatting>
  <conditionalFormatting sqref="I70">
    <cfRule type="expression" dxfId="638" priority="998" stopIfTrue="1">
      <formula>LEN(TRIM($I$70))=0</formula>
    </cfRule>
  </conditionalFormatting>
  <conditionalFormatting sqref="J70">
    <cfRule type="expression" dxfId="637" priority="999" stopIfTrue="1">
      <formula>LEN(TRIM($J$70))=0</formula>
    </cfRule>
  </conditionalFormatting>
  <conditionalFormatting sqref="L64">
    <cfRule type="expression" dxfId="636" priority="1000" stopIfTrue="1">
      <formula>LEN(TRIM($L$64))=0</formula>
    </cfRule>
  </conditionalFormatting>
  <conditionalFormatting sqref="L65">
    <cfRule type="expression" dxfId="635" priority="1001" stopIfTrue="1">
      <formula>LEN(TRIM($L$65))=0</formula>
    </cfRule>
  </conditionalFormatting>
  <conditionalFormatting sqref="L66">
    <cfRule type="expression" dxfId="634" priority="1002" stopIfTrue="1">
      <formula>LEN(TRIM($L$66))=0</formula>
    </cfRule>
  </conditionalFormatting>
  <conditionalFormatting sqref="L67">
    <cfRule type="expression" dxfId="633" priority="1003" stopIfTrue="1">
      <formula>LEN(TRIM($L$67))=0</formula>
    </cfRule>
  </conditionalFormatting>
  <conditionalFormatting sqref="L68">
    <cfRule type="expression" dxfId="632" priority="1004" stopIfTrue="1">
      <formula>LEN(TRIM($L$68))=0</formula>
    </cfRule>
  </conditionalFormatting>
  <conditionalFormatting sqref="L69">
    <cfRule type="expression" dxfId="631" priority="1005" stopIfTrue="1">
      <formula>LEN(TRIM($L$69))=0</formula>
    </cfRule>
  </conditionalFormatting>
  <conditionalFormatting sqref="L70">
    <cfRule type="expression" dxfId="630" priority="1006" stopIfTrue="1">
      <formula>LEN(TRIM($L$70))=0</formula>
    </cfRule>
  </conditionalFormatting>
  <dataValidations count="1">
    <dataValidation type="whole" allowBlank="1" showErrorMessage="1" errorTitle="Input error" error="Enter a whole number." sqref="F13:J19 L13:L19 F23:J29 L23:L29 F33:J39 L33:L39 F44:J50 L44:L50 F54:J60 L54:L60 F64:J70 L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0" tint="-0.499984740745262"/>
  </sheetPr>
  <dimension ref="A1:R211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41" hidden="1" customWidth="1"/>
    <col min="2" max="2" width="15.5703125" style="41" hidden="1" customWidth="1"/>
    <col min="3" max="3" width="11.140625" style="41" hidden="1" customWidth="1"/>
    <col min="4" max="4" width="59.425781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95">
        <f>SUM(DISPUTESDURN_GrpOS:DISPUTESDURN_GrpIS!A2)</f>
        <v>630</v>
      </c>
      <c r="B2" s="33"/>
      <c r="C2" s="19"/>
      <c r="D2" s="47" t="s">
        <v>159</v>
      </c>
      <c r="E2" s="47"/>
      <c r="F2" s="108" t="s">
        <v>182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DISPUTESDURN_Total_Grp</v>
      </c>
      <c r="B3" s="33"/>
      <c r="C3" s="19"/>
      <c r="D3" s="47" t="s">
        <v>144</v>
      </c>
      <c r="E3" s="47"/>
      <c r="F3" s="108" t="s">
        <v>148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"DISPUTES"&amp;MID(A3,FIND("_",A3),255)</f>
        <v>DISPUTES_Total_Grp</v>
      </c>
      <c r="B4" s="19"/>
      <c r="C4" s="12"/>
      <c r="D4" s="47" t="s">
        <v>143</v>
      </c>
      <c r="E4" s="47"/>
      <c r="F4" s="108" t="s">
        <v>148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54"/>
      <c r="E7" s="157"/>
      <c r="F7" s="155"/>
      <c r="G7" s="88"/>
      <c r="H7" s="88"/>
      <c r="I7" s="88"/>
      <c r="J7" s="88"/>
      <c r="K7" s="88"/>
      <c r="L7" s="88"/>
      <c r="M7" s="16"/>
      <c r="N7" s="16"/>
      <c r="O7" s="16"/>
      <c r="P7" s="16"/>
      <c r="Q7" s="16"/>
      <c r="R7" s="16"/>
    </row>
    <row r="8" spans="1:18" ht="30" customHeight="1" x14ac:dyDescent="0.25">
      <c r="A8" s="19"/>
      <c r="B8" s="19"/>
      <c r="C8" s="19"/>
      <c r="D8" s="134" t="s">
        <v>298</v>
      </c>
      <c r="E8" s="157"/>
      <c r="F8" s="225" t="s">
        <v>97</v>
      </c>
      <c r="G8" s="226"/>
      <c r="H8" s="224" t="s">
        <v>4</v>
      </c>
      <c r="I8" s="225"/>
      <c r="J8" s="226"/>
      <c r="K8" s="138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34" t="s">
        <v>334</v>
      </c>
      <c r="E9" s="157"/>
      <c r="F9" s="158" t="s">
        <v>97</v>
      </c>
      <c r="G9" s="137" t="s">
        <v>200</v>
      </c>
      <c r="H9" s="137" t="s">
        <v>453</v>
      </c>
      <c r="I9" s="137" t="s">
        <v>452</v>
      </c>
      <c r="J9" s="137" t="s">
        <v>208</v>
      </c>
      <c r="K9" s="137" t="s">
        <v>5</v>
      </c>
      <c r="L9" s="139" t="s">
        <v>74</v>
      </c>
      <c r="M9" s="131" t="s">
        <v>97</v>
      </c>
      <c r="N9" s="131" t="s">
        <v>321</v>
      </c>
      <c r="O9" s="131" t="s">
        <v>322</v>
      </c>
      <c r="P9" s="131" t="s">
        <v>97</v>
      </c>
      <c r="Q9" s="131" t="s">
        <v>97</v>
      </c>
      <c r="R9" s="131" t="s">
        <v>299</v>
      </c>
    </row>
    <row r="10" spans="1:18" s="35" customFormat="1" x14ac:dyDescent="0.25">
      <c r="A10" s="19"/>
      <c r="B10" s="19"/>
      <c r="C10" s="19"/>
      <c r="D10" s="87"/>
      <c r="E10" s="156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</row>
    <row r="11" spans="1:18" ht="15.75" customHeight="1" x14ac:dyDescent="0.25">
      <c r="A11" s="36"/>
      <c r="B11" s="12"/>
      <c r="C11" s="36"/>
      <c r="D11" s="114" t="s">
        <v>152</v>
      </c>
      <c r="E11" s="114"/>
      <c r="F11" s="105" t="s">
        <v>77</v>
      </c>
      <c r="G11" s="105" t="s">
        <v>77</v>
      </c>
      <c r="H11" s="105" t="s">
        <v>77</v>
      </c>
      <c r="I11" s="105" t="s">
        <v>77</v>
      </c>
      <c r="J11" s="105" t="s">
        <v>77</v>
      </c>
      <c r="K11" s="105" t="s">
        <v>77</v>
      </c>
      <c r="L11" s="105" t="s">
        <v>77</v>
      </c>
      <c r="M11" s="105" t="s">
        <v>77</v>
      </c>
      <c r="N11" s="105" t="s">
        <v>77</v>
      </c>
      <c r="O11" s="105" t="s">
        <v>77</v>
      </c>
      <c r="P11" s="105" t="s">
        <v>77</v>
      </c>
      <c r="Q11" s="105" t="s">
        <v>77</v>
      </c>
      <c r="R11" s="105" t="s">
        <v>77</v>
      </c>
    </row>
    <row r="12" spans="1:18" x14ac:dyDescent="0.25">
      <c r="A12" s="36"/>
      <c r="B12" s="36"/>
      <c r="C12" s="36"/>
      <c r="D12" s="178" t="s">
        <v>293</v>
      </c>
      <c r="E12" s="103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x14ac:dyDescent="0.25">
      <c r="A13" s="110" t="s">
        <v>175</v>
      </c>
      <c r="B13" s="40" t="str">
        <f>D12</f>
        <v>INTERNAL</v>
      </c>
      <c r="C13" s="40" t="s">
        <v>27</v>
      </c>
      <c r="D13" s="53" t="s">
        <v>254</v>
      </c>
      <c r="E13" s="53"/>
      <c r="F13" s="95">
        <f>SUM(DISPUTESDURN_GrpOS:DISPUTESDURN_GrpIS!F13)</f>
        <v>0</v>
      </c>
      <c r="G13" s="95">
        <f>SUM(DISPUTESDURN_GrpOS:DISPUTESDURN_GrpIS!G13)</f>
        <v>0</v>
      </c>
      <c r="H13" s="95">
        <f>SUM(DISPUTESDURN_GrpOS:DISPUTESDURN_GrpIS!H13)</f>
        <v>0</v>
      </c>
      <c r="I13" s="95">
        <f>SUM(DISPUTESDURN_GrpOS:DISPUTESDURN_GrpIS!I13)</f>
        <v>0</v>
      </c>
      <c r="J13" s="95">
        <f>SUM(DISPUTESDURN_GrpOS:DISPUTESDURN_GrpIS!J13)</f>
        <v>0</v>
      </c>
      <c r="K13" s="95">
        <f>SUM(DISPUTESDURN_GrpOS:DISPUTESDURN_GrpIS!K13)</f>
        <v>0</v>
      </c>
      <c r="L13" s="95">
        <f>SUM(DISPUTESDURN_GrpOS:DISPUTESDURN_GrpIS!L13)</f>
        <v>0</v>
      </c>
      <c r="M13" s="95">
        <f>SUM(DISPUTESDURN_GrpOS:DISPUTESDURN_GrpIS!M13)</f>
        <v>0</v>
      </c>
      <c r="N13" s="95">
        <f>SUM(DISPUTESDURN_GrpOS:DISPUTESDURN_GrpIS!N13)</f>
        <v>0</v>
      </c>
      <c r="O13" s="95">
        <f>SUM(DISPUTESDURN_GrpOS:DISPUTESDURN_GrpIS!O13)</f>
        <v>0</v>
      </c>
      <c r="P13" s="95">
        <f>SUM(DISPUTESDURN_GrpOS:DISPUTESDURN_GrpIS!P13)</f>
        <v>0</v>
      </c>
      <c r="Q13" s="95">
        <f>SUM(DISPUTESDURN_GrpOS:DISPUTESDURN_GrpIS!Q13)</f>
        <v>0</v>
      </c>
      <c r="R13" s="95">
        <f>SUM(DISPUTESDURN_GrpOS:DISPUTESDURN_GrpIS!R13)</f>
        <v>0</v>
      </c>
    </row>
    <row r="14" spans="1:18" x14ac:dyDescent="0.25">
      <c r="A14" s="112" t="str">
        <f t="shared" ref="A14:B16" si="0">A13</f>
        <v>RDPD BY NUMBER</v>
      </c>
      <c r="B14" s="36" t="str">
        <f t="shared" si="0"/>
        <v>INTERNAL</v>
      </c>
      <c r="C14" s="12" t="s">
        <v>27</v>
      </c>
      <c r="D14" s="53" t="s">
        <v>457</v>
      </c>
      <c r="E14" s="53"/>
      <c r="F14" s="95">
        <f>SUM(DISPUTESDURN_GrpOS:DISPUTESDURN_GrpIS!F14)</f>
        <v>0</v>
      </c>
      <c r="G14" s="95">
        <f>SUM(DISPUTESDURN_GrpOS:DISPUTESDURN_GrpIS!G14)</f>
        <v>0</v>
      </c>
      <c r="H14" s="95">
        <f>SUM(DISPUTESDURN_GrpOS:DISPUTESDURN_GrpIS!H14)</f>
        <v>0</v>
      </c>
      <c r="I14" s="95">
        <f>SUM(DISPUTESDURN_GrpOS:DISPUTESDURN_GrpIS!I14)</f>
        <v>0</v>
      </c>
      <c r="J14" s="95">
        <f>SUM(DISPUTESDURN_GrpOS:DISPUTESDURN_GrpIS!J14)</f>
        <v>0</v>
      </c>
      <c r="K14" s="95">
        <f>SUM(DISPUTESDURN_GrpOS:DISPUTESDURN_GrpIS!K14)</f>
        <v>0</v>
      </c>
      <c r="L14" s="95">
        <f>SUM(DISPUTESDURN_GrpOS:DISPUTESDURN_GrpIS!L14)</f>
        <v>0</v>
      </c>
      <c r="M14" s="95">
        <f>SUM(DISPUTESDURN_GrpOS:DISPUTESDURN_GrpIS!M14)</f>
        <v>0</v>
      </c>
      <c r="N14" s="95">
        <f>SUM(DISPUTESDURN_GrpOS:DISPUTESDURN_GrpIS!N14)</f>
        <v>0</v>
      </c>
      <c r="O14" s="95">
        <f>SUM(DISPUTESDURN_GrpOS:DISPUTESDURN_GrpIS!O14)</f>
        <v>0</v>
      </c>
      <c r="P14" s="95">
        <f>SUM(DISPUTESDURN_GrpOS:DISPUTESDURN_GrpIS!P14)</f>
        <v>0</v>
      </c>
      <c r="Q14" s="95">
        <f>SUM(DISPUTESDURN_GrpOS:DISPUTESDURN_GrpIS!Q14)</f>
        <v>0</v>
      </c>
      <c r="R14" s="95">
        <f>SUM(DISPUTESDURN_GrpOS:DISPUTESDURN_GrpIS!R14)</f>
        <v>0</v>
      </c>
    </row>
    <row r="15" spans="1:18" x14ac:dyDescent="0.25">
      <c r="A15" s="112" t="str">
        <f t="shared" si="0"/>
        <v>RDPD BY NUMBER</v>
      </c>
      <c r="B15" s="36" t="str">
        <f t="shared" si="0"/>
        <v>INTERNAL</v>
      </c>
      <c r="C15" s="12" t="s">
        <v>27</v>
      </c>
      <c r="D15" s="53" t="s">
        <v>458</v>
      </c>
      <c r="E15" s="53"/>
      <c r="F15" s="95">
        <f>SUM(DISPUTESDURN_GrpOS:DISPUTESDURN_GrpIS!F15)</f>
        <v>0</v>
      </c>
      <c r="G15" s="95">
        <f>SUM(DISPUTESDURN_GrpOS:DISPUTESDURN_GrpIS!G15)</f>
        <v>0</v>
      </c>
      <c r="H15" s="95">
        <f>SUM(DISPUTESDURN_GrpOS:DISPUTESDURN_GrpIS!H15)</f>
        <v>0</v>
      </c>
      <c r="I15" s="95">
        <f>SUM(DISPUTESDURN_GrpOS:DISPUTESDURN_GrpIS!I15)</f>
        <v>0</v>
      </c>
      <c r="J15" s="95">
        <f>SUM(DISPUTESDURN_GrpOS:DISPUTESDURN_GrpIS!J15)</f>
        <v>0</v>
      </c>
      <c r="K15" s="95">
        <f>SUM(DISPUTESDURN_GrpOS:DISPUTESDURN_GrpIS!K15)</f>
        <v>0</v>
      </c>
      <c r="L15" s="95">
        <f>SUM(DISPUTESDURN_GrpOS:DISPUTESDURN_GrpIS!L15)</f>
        <v>0</v>
      </c>
      <c r="M15" s="95">
        <f>SUM(DISPUTESDURN_GrpOS:DISPUTESDURN_GrpIS!M15)</f>
        <v>0</v>
      </c>
      <c r="N15" s="95">
        <f>SUM(DISPUTESDURN_GrpOS:DISPUTESDURN_GrpIS!N15)</f>
        <v>0</v>
      </c>
      <c r="O15" s="95">
        <f>SUM(DISPUTESDURN_GrpOS:DISPUTESDURN_GrpIS!O15)</f>
        <v>0</v>
      </c>
      <c r="P15" s="95">
        <f>SUM(DISPUTESDURN_GrpOS:DISPUTESDURN_GrpIS!P15)</f>
        <v>0</v>
      </c>
      <c r="Q15" s="95">
        <f>SUM(DISPUTESDURN_GrpOS:DISPUTESDURN_GrpIS!Q15)</f>
        <v>0</v>
      </c>
      <c r="R15" s="95">
        <f>SUM(DISPUTESDURN_GrpOS:DISPUTESDURN_GrpIS!R15)</f>
        <v>0</v>
      </c>
    </row>
    <row r="16" spans="1:18" x14ac:dyDescent="0.25">
      <c r="A16" s="112" t="str">
        <f t="shared" si="0"/>
        <v>RDPD BY NUMBER</v>
      </c>
      <c r="B16" s="36" t="str">
        <f t="shared" si="0"/>
        <v>INTERNAL</v>
      </c>
      <c r="C16" s="12" t="s">
        <v>27</v>
      </c>
      <c r="D16" s="53" t="s">
        <v>250</v>
      </c>
      <c r="E16" s="53"/>
      <c r="F16" s="95">
        <f>SUM(DISPUTESDURN_GrpOS:DISPUTESDURN_GrpIS!F16)</f>
        <v>0</v>
      </c>
      <c r="G16" s="95">
        <f>SUM(DISPUTESDURN_GrpOS:DISPUTESDURN_GrpIS!G16)</f>
        <v>0</v>
      </c>
      <c r="H16" s="95">
        <f>SUM(DISPUTESDURN_GrpOS:DISPUTESDURN_GrpIS!H16)</f>
        <v>0</v>
      </c>
      <c r="I16" s="95">
        <f>SUM(DISPUTESDURN_GrpOS:DISPUTESDURN_GrpIS!I16)</f>
        <v>0</v>
      </c>
      <c r="J16" s="95">
        <f>SUM(DISPUTESDURN_GrpOS:DISPUTESDURN_GrpIS!J16)</f>
        <v>0</v>
      </c>
      <c r="K16" s="95">
        <f>SUM(DISPUTESDURN_GrpOS:DISPUTESDURN_GrpIS!K16)</f>
        <v>0</v>
      </c>
      <c r="L16" s="95">
        <f>SUM(DISPUTESDURN_GrpOS:DISPUTESDURN_GrpIS!L16)</f>
        <v>0</v>
      </c>
      <c r="M16" s="95">
        <f>SUM(DISPUTESDURN_GrpOS:DISPUTESDURN_GrpIS!M16)</f>
        <v>0</v>
      </c>
      <c r="N16" s="95">
        <f>SUM(DISPUTESDURN_GrpOS:DISPUTESDURN_GrpIS!N16)</f>
        <v>0</v>
      </c>
      <c r="O16" s="95">
        <f>SUM(DISPUTESDURN_GrpOS:DISPUTESDURN_GrpIS!O16)</f>
        <v>0</v>
      </c>
      <c r="P16" s="95">
        <f>SUM(DISPUTESDURN_GrpOS:DISPUTESDURN_GrpIS!P16)</f>
        <v>0</v>
      </c>
      <c r="Q16" s="95">
        <f>SUM(DISPUTESDURN_GrpOS:DISPUTESDURN_GrpIS!Q16)</f>
        <v>0</v>
      </c>
      <c r="R16" s="95">
        <f>SUM(DISPUTESDURN_GrpOS:DISPUTESDURN_GrpIS!R16)</f>
        <v>0</v>
      </c>
    </row>
    <row r="17" spans="1:18" x14ac:dyDescent="0.25">
      <c r="A17" s="112" t="str">
        <f t="shared" ref="A17:B20" si="1">A16</f>
        <v>RDPD BY NUMBER</v>
      </c>
      <c r="B17" s="36" t="str">
        <f t="shared" si="1"/>
        <v>INTERNAL</v>
      </c>
      <c r="C17" s="12" t="s">
        <v>27</v>
      </c>
      <c r="D17" s="53" t="s">
        <v>251</v>
      </c>
      <c r="E17" s="53"/>
      <c r="F17" s="95">
        <f>SUM(DISPUTESDURN_GrpOS:DISPUTESDURN_GrpIS!F17)</f>
        <v>0</v>
      </c>
      <c r="G17" s="95">
        <f>SUM(DISPUTESDURN_GrpOS:DISPUTESDURN_GrpIS!G17)</f>
        <v>0</v>
      </c>
      <c r="H17" s="95">
        <f>SUM(DISPUTESDURN_GrpOS:DISPUTESDURN_GrpIS!H17)</f>
        <v>0</v>
      </c>
      <c r="I17" s="95">
        <f>SUM(DISPUTESDURN_GrpOS:DISPUTESDURN_GrpIS!I17)</f>
        <v>0</v>
      </c>
      <c r="J17" s="95">
        <f>SUM(DISPUTESDURN_GrpOS:DISPUTESDURN_GrpIS!J17)</f>
        <v>0</v>
      </c>
      <c r="K17" s="95">
        <f>SUM(DISPUTESDURN_GrpOS:DISPUTESDURN_GrpIS!K17)</f>
        <v>0</v>
      </c>
      <c r="L17" s="95">
        <f>SUM(DISPUTESDURN_GrpOS:DISPUTESDURN_GrpIS!L17)</f>
        <v>0</v>
      </c>
      <c r="M17" s="95">
        <f>SUM(DISPUTESDURN_GrpOS:DISPUTESDURN_GrpIS!M17)</f>
        <v>0</v>
      </c>
      <c r="N17" s="95">
        <f>SUM(DISPUTESDURN_GrpOS:DISPUTESDURN_GrpIS!N17)</f>
        <v>0</v>
      </c>
      <c r="O17" s="95">
        <f>SUM(DISPUTESDURN_GrpOS:DISPUTESDURN_GrpIS!O17)</f>
        <v>0</v>
      </c>
      <c r="P17" s="95">
        <f>SUM(DISPUTESDURN_GrpOS:DISPUTESDURN_GrpIS!P17)</f>
        <v>0</v>
      </c>
      <c r="Q17" s="95">
        <f>SUM(DISPUTESDURN_GrpOS:DISPUTESDURN_GrpIS!Q17)</f>
        <v>0</v>
      </c>
      <c r="R17" s="95">
        <f>SUM(DISPUTESDURN_GrpOS:DISPUTESDURN_GrpIS!R17)</f>
        <v>0</v>
      </c>
    </row>
    <row r="18" spans="1:18" x14ac:dyDescent="0.25">
      <c r="A18" s="112" t="str">
        <f t="shared" si="1"/>
        <v>RDPD BY NUMBER</v>
      </c>
      <c r="B18" s="36" t="str">
        <f t="shared" si="1"/>
        <v>INTERNAL</v>
      </c>
      <c r="C18" s="12" t="s">
        <v>27</v>
      </c>
      <c r="D18" s="53" t="s">
        <v>252</v>
      </c>
      <c r="E18" s="53"/>
      <c r="F18" s="95">
        <f>SUM(DISPUTESDURN_GrpOS:DISPUTESDURN_GrpIS!F18)</f>
        <v>0</v>
      </c>
      <c r="G18" s="95">
        <f>SUM(DISPUTESDURN_GrpOS:DISPUTESDURN_GrpIS!G18)</f>
        <v>0</v>
      </c>
      <c r="H18" s="95">
        <f>SUM(DISPUTESDURN_GrpOS:DISPUTESDURN_GrpIS!H18)</f>
        <v>0</v>
      </c>
      <c r="I18" s="95">
        <f>SUM(DISPUTESDURN_GrpOS:DISPUTESDURN_GrpIS!I18)</f>
        <v>0</v>
      </c>
      <c r="J18" s="95">
        <f>SUM(DISPUTESDURN_GrpOS:DISPUTESDURN_GrpIS!J18)</f>
        <v>0</v>
      </c>
      <c r="K18" s="95">
        <f>SUM(DISPUTESDURN_GrpOS:DISPUTESDURN_GrpIS!K18)</f>
        <v>0</v>
      </c>
      <c r="L18" s="95">
        <f>SUM(DISPUTESDURN_GrpOS:DISPUTESDURN_GrpIS!L18)</f>
        <v>0</v>
      </c>
      <c r="M18" s="95">
        <f>SUM(DISPUTESDURN_GrpOS:DISPUTESDURN_GrpIS!M18)</f>
        <v>0</v>
      </c>
      <c r="N18" s="95">
        <f>SUM(DISPUTESDURN_GrpOS:DISPUTESDURN_GrpIS!N18)</f>
        <v>0</v>
      </c>
      <c r="O18" s="95">
        <f>SUM(DISPUTESDURN_GrpOS:DISPUTESDURN_GrpIS!O18)</f>
        <v>0</v>
      </c>
      <c r="P18" s="95">
        <f>SUM(DISPUTESDURN_GrpOS:DISPUTESDURN_GrpIS!P18)</f>
        <v>0</v>
      </c>
      <c r="Q18" s="95">
        <f>SUM(DISPUTESDURN_GrpOS:DISPUTESDURN_GrpIS!Q18)</f>
        <v>0</v>
      </c>
      <c r="R18" s="95">
        <f>SUM(DISPUTESDURN_GrpOS:DISPUTESDURN_GrpIS!R18)</f>
        <v>0</v>
      </c>
    </row>
    <row r="19" spans="1:18" x14ac:dyDescent="0.25">
      <c r="A19" s="112" t="str">
        <f t="shared" si="1"/>
        <v>RDPD BY NUMBER</v>
      </c>
      <c r="B19" s="36" t="str">
        <f t="shared" si="1"/>
        <v>INTERNAL</v>
      </c>
      <c r="C19" s="12" t="s">
        <v>27</v>
      </c>
      <c r="D19" s="53" t="s">
        <v>253</v>
      </c>
      <c r="E19" s="53"/>
      <c r="F19" s="95">
        <f>SUM(DISPUTESDURN_GrpOS:DISPUTESDURN_GrpIS!F19)</f>
        <v>0</v>
      </c>
      <c r="G19" s="95">
        <f>SUM(DISPUTESDURN_GrpOS:DISPUTESDURN_GrpIS!G19)</f>
        <v>0</v>
      </c>
      <c r="H19" s="95">
        <f>SUM(DISPUTESDURN_GrpOS:DISPUTESDURN_GrpIS!H19)</f>
        <v>0</v>
      </c>
      <c r="I19" s="95">
        <f>SUM(DISPUTESDURN_GrpOS:DISPUTESDURN_GrpIS!I19)</f>
        <v>0</v>
      </c>
      <c r="J19" s="95">
        <f>SUM(DISPUTESDURN_GrpOS:DISPUTESDURN_GrpIS!J19)</f>
        <v>0</v>
      </c>
      <c r="K19" s="95">
        <f>SUM(DISPUTESDURN_GrpOS:DISPUTESDURN_GrpIS!K19)</f>
        <v>0</v>
      </c>
      <c r="L19" s="95">
        <f>SUM(DISPUTESDURN_GrpOS:DISPUTESDURN_GrpIS!L19)</f>
        <v>0</v>
      </c>
      <c r="M19" s="95">
        <f>SUM(DISPUTESDURN_GrpOS:DISPUTESDURN_GrpIS!M19)</f>
        <v>0</v>
      </c>
      <c r="N19" s="95">
        <f>SUM(DISPUTESDURN_GrpOS:DISPUTESDURN_GrpIS!N19)</f>
        <v>0</v>
      </c>
      <c r="O19" s="95">
        <f>SUM(DISPUTESDURN_GrpOS:DISPUTESDURN_GrpIS!O19)</f>
        <v>0</v>
      </c>
      <c r="P19" s="95">
        <f>SUM(DISPUTESDURN_GrpOS:DISPUTESDURN_GrpIS!P19)</f>
        <v>0</v>
      </c>
      <c r="Q19" s="95">
        <f>SUM(DISPUTESDURN_GrpOS:DISPUTESDURN_GrpIS!Q19)</f>
        <v>0</v>
      </c>
      <c r="R19" s="95">
        <f>SUM(DISPUTESDURN_GrpOS:DISPUTESDURN_GrpIS!R19)</f>
        <v>0</v>
      </c>
    </row>
    <row r="20" spans="1:18" x14ac:dyDescent="0.25">
      <c r="A20" s="112" t="str">
        <f t="shared" si="1"/>
        <v>RDPD BY NUMBER</v>
      </c>
      <c r="B20" s="36" t="str">
        <f t="shared" si="1"/>
        <v>INTERNAL</v>
      </c>
      <c r="C20" s="12" t="s">
        <v>27</v>
      </c>
      <c r="D20" s="53" t="s">
        <v>95</v>
      </c>
      <c r="E20" s="53"/>
      <c r="F20" s="95">
        <f>SUM(DISPUTESDURN_GrpOS:DISPUTESDURN_GrpIS!F20)</f>
        <v>0</v>
      </c>
      <c r="G20" s="95">
        <f>SUM(DISPUTESDURN_GrpOS:DISPUTESDURN_GrpIS!G20)</f>
        <v>0</v>
      </c>
      <c r="H20" s="95">
        <f>SUM(DISPUTESDURN_GrpOS:DISPUTESDURN_GrpIS!H20)</f>
        <v>0</v>
      </c>
      <c r="I20" s="95">
        <f>SUM(DISPUTESDURN_GrpOS:DISPUTESDURN_GrpIS!I20)</f>
        <v>0</v>
      </c>
      <c r="J20" s="95">
        <f>SUM(DISPUTESDURN_GrpOS:DISPUTESDURN_GrpIS!J20)</f>
        <v>0</v>
      </c>
      <c r="K20" s="95">
        <f>SUM(DISPUTESDURN_GrpOS:DISPUTESDURN_GrpIS!K20)</f>
        <v>0</v>
      </c>
      <c r="L20" s="95">
        <f>SUM(DISPUTESDURN_GrpOS:DISPUTESDURN_GrpIS!L20)</f>
        <v>0</v>
      </c>
      <c r="M20" s="95">
        <f>SUM(DISPUTESDURN_GrpOS:DISPUTESDURN_GrpIS!M20)</f>
        <v>0</v>
      </c>
      <c r="N20" s="95">
        <f>SUM(DISPUTESDURN_GrpOS:DISPUTESDURN_GrpIS!N20)</f>
        <v>0</v>
      </c>
      <c r="O20" s="95">
        <f>SUM(DISPUTESDURN_GrpOS:DISPUTESDURN_GrpIS!O20)</f>
        <v>0</v>
      </c>
      <c r="P20" s="95">
        <f>SUM(DISPUTESDURN_GrpOS:DISPUTESDURN_GrpIS!P20)</f>
        <v>0</v>
      </c>
      <c r="Q20" s="95">
        <f>SUM(DISPUTESDURN_GrpOS:DISPUTESDURN_GrpIS!Q20)</f>
        <v>0</v>
      </c>
      <c r="R20" s="95">
        <f>SUM(DISPUTESDURN_GrpOS:DISPUTESDURN_GrpIS!R20)</f>
        <v>0</v>
      </c>
    </row>
    <row r="21" spans="1:18" x14ac:dyDescent="0.25">
      <c r="A21" s="1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A22" s="111"/>
      <c r="B22" s="36"/>
      <c r="C22" s="36"/>
      <c r="D22" s="179" t="s">
        <v>294</v>
      </c>
      <c r="E22" s="37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</row>
    <row r="23" spans="1:18" x14ac:dyDescent="0.25">
      <c r="A23" s="110" t="s">
        <v>175</v>
      </c>
      <c r="B23" s="40" t="str">
        <f>D22</f>
        <v>EXTERNAL</v>
      </c>
      <c r="C23" s="40" t="s">
        <v>27</v>
      </c>
      <c r="D23" s="53" t="s">
        <v>254</v>
      </c>
      <c r="E23" s="53"/>
      <c r="F23" s="95">
        <f>SUM(DISPUTESDURN_GrpOS:DISPUTESDURN_GrpIS!F23)</f>
        <v>0</v>
      </c>
      <c r="G23" s="95">
        <f>SUM(DISPUTESDURN_GrpOS:DISPUTESDURN_GrpIS!G23)</f>
        <v>0</v>
      </c>
      <c r="H23" s="95">
        <f>SUM(DISPUTESDURN_GrpOS:DISPUTESDURN_GrpIS!H23)</f>
        <v>0</v>
      </c>
      <c r="I23" s="95">
        <f>SUM(DISPUTESDURN_GrpOS:DISPUTESDURN_GrpIS!I23)</f>
        <v>0</v>
      </c>
      <c r="J23" s="95">
        <f>SUM(DISPUTESDURN_GrpOS:DISPUTESDURN_GrpIS!J23)</f>
        <v>0</v>
      </c>
      <c r="K23" s="95">
        <f>SUM(DISPUTESDURN_GrpOS:DISPUTESDURN_GrpIS!K23)</f>
        <v>0</v>
      </c>
      <c r="L23" s="95">
        <f>SUM(DISPUTESDURN_GrpOS:DISPUTESDURN_GrpIS!L23)</f>
        <v>0</v>
      </c>
      <c r="M23" s="95">
        <f>SUM(DISPUTESDURN_GrpOS:DISPUTESDURN_GrpIS!M23)</f>
        <v>0</v>
      </c>
      <c r="N23" s="95">
        <f>SUM(DISPUTESDURN_GrpOS:DISPUTESDURN_GrpIS!N23)</f>
        <v>0</v>
      </c>
      <c r="O23" s="95">
        <f>SUM(DISPUTESDURN_GrpOS:DISPUTESDURN_GrpIS!O23)</f>
        <v>0</v>
      </c>
      <c r="P23" s="95">
        <f>SUM(DISPUTESDURN_GrpOS:DISPUTESDURN_GrpIS!P23)</f>
        <v>0</v>
      </c>
      <c r="Q23" s="95">
        <f>SUM(DISPUTESDURN_GrpOS:DISPUTESDURN_GrpIS!Q23)</f>
        <v>0</v>
      </c>
      <c r="R23" s="95">
        <f>SUM(DISPUTESDURN_GrpOS:DISPUTESDURN_GrpIS!R23)</f>
        <v>0</v>
      </c>
    </row>
    <row r="24" spans="1:18" x14ac:dyDescent="0.25">
      <c r="A24" s="112" t="str">
        <f t="shared" ref="A24:B26" si="2">A23</f>
        <v>RDPD BY NUMBER</v>
      </c>
      <c r="B24" s="36" t="str">
        <f t="shared" si="2"/>
        <v>EXTERNAL</v>
      </c>
      <c r="C24" s="12" t="s">
        <v>27</v>
      </c>
      <c r="D24" s="53" t="s">
        <v>457</v>
      </c>
      <c r="E24" s="53"/>
      <c r="F24" s="95">
        <f>SUM(DISPUTESDURN_GrpOS:DISPUTESDURN_GrpIS!F24)</f>
        <v>0</v>
      </c>
      <c r="G24" s="95">
        <f>SUM(DISPUTESDURN_GrpOS:DISPUTESDURN_GrpIS!G24)</f>
        <v>0</v>
      </c>
      <c r="H24" s="95">
        <f>SUM(DISPUTESDURN_GrpOS:DISPUTESDURN_GrpIS!H24)</f>
        <v>0</v>
      </c>
      <c r="I24" s="95">
        <f>SUM(DISPUTESDURN_GrpOS:DISPUTESDURN_GrpIS!I24)</f>
        <v>0</v>
      </c>
      <c r="J24" s="95">
        <f>SUM(DISPUTESDURN_GrpOS:DISPUTESDURN_GrpIS!J24)</f>
        <v>0</v>
      </c>
      <c r="K24" s="95">
        <f>SUM(DISPUTESDURN_GrpOS:DISPUTESDURN_GrpIS!K24)</f>
        <v>0</v>
      </c>
      <c r="L24" s="95">
        <f>SUM(DISPUTESDURN_GrpOS:DISPUTESDURN_GrpIS!L24)</f>
        <v>0</v>
      </c>
      <c r="M24" s="95">
        <f>SUM(DISPUTESDURN_GrpOS:DISPUTESDURN_GrpIS!M24)</f>
        <v>0</v>
      </c>
      <c r="N24" s="95">
        <f>SUM(DISPUTESDURN_GrpOS:DISPUTESDURN_GrpIS!N24)</f>
        <v>0</v>
      </c>
      <c r="O24" s="95">
        <f>SUM(DISPUTESDURN_GrpOS:DISPUTESDURN_GrpIS!O24)</f>
        <v>0</v>
      </c>
      <c r="P24" s="95">
        <f>SUM(DISPUTESDURN_GrpOS:DISPUTESDURN_GrpIS!P24)</f>
        <v>0</v>
      </c>
      <c r="Q24" s="95">
        <f>SUM(DISPUTESDURN_GrpOS:DISPUTESDURN_GrpIS!Q24)</f>
        <v>0</v>
      </c>
      <c r="R24" s="95">
        <f>SUM(DISPUTESDURN_GrpOS:DISPUTESDURN_GrpIS!R24)</f>
        <v>0</v>
      </c>
    </row>
    <row r="25" spans="1:18" x14ac:dyDescent="0.25">
      <c r="A25" s="112" t="str">
        <f t="shared" si="2"/>
        <v>RDPD BY NUMBER</v>
      </c>
      <c r="B25" s="36" t="str">
        <f t="shared" si="2"/>
        <v>EXTERNAL</v>
      </c>
      <c r="C25" s="12" t="s">
        <v>27</v>
      </c>
      <c r="D25" s="53" t="s">
        <v>458</v>
      </c>
      <c r="E25" s="53"/>
      <c r="F25" s="95">
        <f>SUM(DISPUTESDURN_GrpOS:DISPUTESDURN_GrpIS!F25)</f>
        <v>0</v>
      </c>
      <c r="G25" s="95">
        <f>SUM(DISPUTESDURN_GrpOS:DISPUTESDURN_GrpIS!G25)</f>
        <v>0</v>
      </c>
      <c r="H25" s="95">
        <f>SUM(DISPUTESDURN_GrpOS:DISPUTESDURN_GrpIS!H25)</f>
        <v>0</v>
      </c>
      <c r="I25" s="95">
        <f>SUM(DISPUTESDURN_GrpOS:DISPUTESDURN_GrpIS!I25)</f>
        <v>0</v>
      </c>
      <c r="J25" s="95">
        <f>SUM(DISPUTESDURN_GrpOS:DISPUTESDURN_GrpIS!J25)</f>
        <v>0</v>
      </c>
      <c r="K25" s="95">
        <f>SUM(DISPUTESDURN_GrpOS:DISPUTESDURN_GrpIS!K25)</f>
        <v>0</v>
      </c>
      <c r="L25" s="95">
        <f>SUM(DISPUTESDURN_GrpOS:DISPUTESDURN_GrpIS!L25)</f>
        <v>0</v>
      </c>
      <c r="M25" s="95">
        <f>SUM(DISPUTESDURN_GrpOS:DISPUTESDURN_GrpIS!M25)</f>
        <v>0</v>
      </c>
      <c r="N25" s="95">
        <f>SUM(DISPUTESDURN_GrpOS:DISPUTESDURN_GrpIS!N25)</f>
        <v>0</v>
      </c>
      <c r="O25" s="95">
        <f>SUM(DISPUTESDURN_GrpOS:DISPUTESDURN_GrpIS!O25)</f>
        <v>0</v>
      </c>
      <c r="P25" s="95">
        <f>SUM(DISPUTESDURN_GrpOS:DISPUTESDURN_GrpIS!P25)</f>
        <v>0</v>
      </c>
      <c r="Q25" s="95">
        <f>SUM(DISPUTESDURN_GrpOS:DISPUTESDURN_GrpIS!Q25)</f>
        <v>0</v>
      </c>
      <c r="R25" s="95">
        <f>SUM(DISPUTESDURN_GrpOS:DISPUTESDURN_GrpIS!R25)</f>
        <v>0</v>
      </c>
    </row>
    <row r="26" spans="1:18" x14ac:dyDescent="0.25">
      <c r="A26" s="112" t="str">
        <f t="shared" si="2"/>
        <v>RDPD BY NUMBER</v>
      </c>
      <c r="B26" s="36" t="str">
        <f t="shared" si="2"/>
        <v>EXTERNAL</v>
      </c>
      <c r="C26" s="12" t="s">
        <v>27</v>
      </c>
      <c r="D26" s="53" t="s">
        <v>250</v>
      </c>
      <c r="E26" s="53"/>
      <c r="F26" s="95">
        <f>SUM(DISPUTESDURN_GrpOS:DISPUTESDURN_GrpIS!F26)</f>
        <v>0</v>
      </c>
      <c r="G26" s="95">
        <f>SUM(DISPUTESDURN_GrpOS:DISPUTESDURN_GrpIS!G26)</f>
        <v>0</v>
      </c>
      <c r="H26" s="95">
        <f>SUM(DISPUTESDURN_GrpOS:DISPUTESDURN_GrpIS!H26)</f>
        <v>0</v>
      </c>
      <c r="I26" s="95">
        <f>SUM(DISPUTESDURN_GrpOS:DISPUTESDURN_GrpIS!I26)</f>
        <v>0</v>
      </c>
      <c r="J26" s="95">
        <f>SUM(DISPUTESDURN_GrpOS:DISPUTESDURN_GrpIS!J26)</f>
        <v>0</v>
      </c>
      <c r="K26" s="95">
        <f>SUM(DISPUTESDURN_GrpOS:DISPUTESDURN_GrpIS!K26)</f>
        <v>0</v>
      </c>
      <c r="L26" s="95">
        <f>SUM(DISPUTESDURN_GrpOS:DISPUTESDURN_GrpIS!L26)</f>
        <v>0</v>
      </c>
      <c r="M26" s="95">
        <f>SUM(DISPUTESDURN_GrpOS:DISPUTESDURN_GrpIS!M26)</f>
        <v>0</v>
      </c>
      <c r="N26" s="95">
        <f>SUM(DISPUTESDURN_GrpOS:DISPUTESDURN_GrpIS!N26)</f>
        <v>0</v>
      </c>
      <c r="O26" s="95">
        <f>SUM(DISPUTESDURN_GrpOS:DISPUTESDURN_GrpIS!O26)</f>
        <v>0</v>
      </c>
      <c r="P26" s="95">
        <f>SUM(DISPUTESDURN_GrpOS:DISPUTESDURN_GrpIS!P26)</f>
        <v>0</v>
      </c>
      <c r="Q26" s="95">
        <f>SUM(DISPUTESDURN_GrpOS:DISPUTESDURN_GrpIS!Q26)</f>
        <v>0</v>
      </c>
      <c r="R26" s="95">
        <f>SUM(DISPUTESDURN_GrpOS:DISPUTESDURN_GrpIS!R26)</f>
        <v>0</v>
      </c>
    </row>
    <row r="27" spans="1:18" x14ac:dyDescent="0.25">
      <c r="A27" s="112" t="str">
        <f t="shared" ref="A27:B30" si="3">A26</f>
        <v>RDPD BY NUMBER</v>
      </c>
      <c r="B27" s="36" t="str">
        <f t="shared" si="3"/>
        <v>EXTERNAL</v>
      </c>
      <c r="C27" s="12" t="s">
        <v>27</v>
      </c>
      <c r="D27" s="53" t="s">
        <v>251</v>
      </c>
      <c r="E27" s="53"/>
      <c r="F27" s="95">
        <f>SUM(DISPUTESDURN_GrpOS:DISPUTESDURN_GrpIS!F27)</f>
        <v>0</v>
      </c>
      <c r="G27" s="95">
        <f>SUM(DISPUTESDURN_GrpOS:DISPUTESDURN_GrpIS!G27)</f>
        <v>0</v>
      </c>
      <c r="H27" s="95">
        <f>SUM(DISPUTESDURN_GrpOS:DISPUTESDURN_GrpIS!H27)</f>
        <v>0</v>
      </c>
      <c r="I27" s="95">
        <f>SUM(DISPUTESDURN_GrpOS:DISPUTESDURN_GrpIS!I27)</f>
        <v>0</v>
      </c>
      <c r="J27" s="95">
        <f>SUM(DISPUTESDURN_GrpOS:DISPUTESDURN_GrpIS!J27)</f>
        <v>0</v>
      </c>
      <c r="K27" s="95">
        <f>SUM(DISPUTESDURN_GrpOS:DISPUTESDURN_GrpIS!K27)</f>
        <v>0</v>
      </c>
      <c r="L27" s="95">
        <f>SUM(DISPUTESDURN_GrpOS:DISPUTESDURN_GrpIS!L27)</f>
        <v>0</v>
      </c>
      <c r="M27" s="95">
        <f>SUM(DISPUTESDURN_GrpOS:DISPUTESDURN_GrpIS!M27)</f>
        <v>0</v>
      </c>
      <c r="N27" s="95">
        <f>SUM(DISPUTESDURN_GrpOS:DISPUTESDURN_GrpIS!N27)</f>
        <v>0</v>
      </c>
      <c r="O27" s="95">
        <f>SUM(DISPUTESDURN_GrpOS:DISPUTESDURN_GrpIS!O27)</f>
        <v>0</v>
      </c>
      <c r="P27" s="95">
        <f>SUM(DISPUTESDURN_GrpOS:DISPUTESDURN_GrpIS!P27)</f>
        <v>0</v>
      </c>
      <c r="Q27" s="95">
        <f>SUM(DISPUTESDURN_GrpOS:DISPUTESDURN_GrpIS!Q27)</f>
        <v>0</v>
      </c>
      <c r="R27" s="95">
        <f>SUM(DISPUTESDURN_GrpOS:DISPUTESDURN_GrpIS!R27)</f>
        <v>0</v>
      </c>
    </row>
    <row r="28" spans="1:18" x14ac:dyDescent="0.25">
      <c r="A28" s="112" t="str">
        <f t="shared" si="3"/>
        <v>RDPD BY NUMBER</v>
      </c>
      <c r="B28" s="36" t="str">
        <f t="shared" si="3"/>
        <v>EXTERNAL</v>
      </c>
      <c r="C28" s="12" t="s">
        <v>27</v>
      </c>
      <c r="D28" s="53" t="s">
        <v>252</v>
      </c>
      <c r="E28" s="53"/>
      <c r="F28" s="95">
        <f>SUM(DISPUTESDURN_GrpOS:DISPUTESDURN_GrpIS!F28)</f>
        <v>0</v>
      </c>
      <c r="G28" s="95">
        <f>SUM(DISPUTESDURN_GrpOS:DISPUTESDURN_GrpIS!G28)</f>
        <v>0</v>
      </c>
      <c r="H28" s="95">
        <f>SUM(DISPUTESDURN_GrpOS:DISPUTESDURN_GrpIS!H28)</f>
        <v>0</v>
      </c>
      <c r="I28" s="95">
        <f>SUM(DISPUTESDURN_GrpOS:DISPUTESDURN_GrpIS!I28)</f>
        <v>0</v>
      </c>
      <c r="J28" s="95">
        <f>SUM(DISPUTESDURN_GrpOS:DISPUTESDURN_GrpIS!J28)</f>
        <v>0</v>
      </c>
      <c r="K28" s="95">
        <f>SUM(DISPUTESDURN_GrpOS:DISPUTESDURN_GrpIS!K28)</f>
        <v>0</v>
      </c>
      <c r="L28" s="95">
        <f>SUM(DISPUTESDURN_GrpOS:DISPUTESDURN_GrpIS!L28)</f>
        <v>0</v>
      </c>
      <c r="M28" s="95">
        <f>SUM(DISPUTESDURN_GrpOS:DISPUTESDURN_GrpIS!M28)</f>
        <v>0</v>
      </c>
      <c r="N28" s="95">
        <f>SUM(DISPUTESDURN_GrpOS:DISPUTESDURN_GrpIS!N28)</f>
        <v>0</v>
      </c>
      <c r="O28" s="95">
        <f>SUM(DISPUTESDURN_GrpOS:DISPUTESDURN_GrpIS!O28)</f>
        <v>0</v>
      </c>
      <c r="P28" s="95">
        <f>SUM(DISPUTESDURN_GrpOS:DISPUTESDURN_GrpIS!P28)</f>
        <v>0</v>
      </c>
      <c r="Q28" s="95">
        <f>SUM(DISPUTESDURN_GrpOS:DISPUTESDURN_GrpIS!Q28)</f>
        <v>0</v>
      </c>
      <c r="R28" s="95">
        <f>SUM(DISPUTESDURN_GrpOS:DISPUTESDURN_GrpIS!R28)</f>
        <v>0</v>
      </c>
    </row>
    <row r="29" spans="1:18" x14ac:dyDescent="0.25">
      <c r="A29" s="112" t="str">
        <f t="shared" si="3"/>
        <v>RDPD BY NUMBER</v>
      </c>
      <c r="B29" s="36" t="str">
        <f t="shared" si="3"/>
        <v>EXTERNAL</v>
      </c>
      <c r="C29" s="12" t="s">
        <v>27</v>
      </c>
      <c r="D29" s="53" t="s">
        <v>253</v>
      </c>
      <c r="E29" s="53"/>
      <c r="F29" s="95">
        <f>SUM(DISPUTESDURN_GrpOS:DISPUTESDURN_GrpIS!F29)</f>
        <v>0</v>
      </c>
      <c r="G29" s="95">
        <f>SUM(DISPUTESDURN_GrpOS:DISPUTESDURN_GrpIS!G29)</f>
        <v>0</v>
      </c>
      <c r="H29" s="95">
        <f>SUM(DISPUTESDURN_GrpOS:DISPUTESDURN_GrpIS!H29)</f>
        <v>0</v>
      </c>
      <c r="I29" s="95">
        <f>SUM(DISPUTESDURN_GrpOS:DISPUTESDURN_GrpIS!I29)</f>
        <v>0</v>
      </c>
      <c r="J29" s="95">
        <f>SUM(DISPUTESDURN_GrpOS:DISPUTESDURN_GrpIS!J29)</f>
        <v>0</v>
      </c>
      <c r="K29" s="95">
        <f>SUM(DISPUTESDURN_GrpOS:DISPUTESDURN_GrpIS!K29)</f>
        <v>0</v>
      </c>
      <c r="L29" s="95">
        <f>SUM(DISPUTESDURN_GrpOS:DISPUTESDURN_GrpIS!L29)</f>
        <v>0</v>
      </c>
      <c r="M29" s="95">
        <f>SUM(DISPUTESDURN_GrpOS:DISPUTESDURN_GrpIS!M29)</f>
        <v>0</v>
      </c>
      <c r="N29" s="95">
        <f>SUM(DISPUTESDURN_GrpOS:DISPUTESDURN_GrpIS!N29)</f>
        <v>0</v>
      </c>
      <c r="O29" s="95">
        <f>SUM(DISPUTESDURN_GrpOS:DISPUTESDURN_GrpIS!O29)</f>
        <v>0</v>
      </c>
      <c r="P29" s="95">
        <f>SUM(DISPUTESDURN_GrpOS:DISPUTESDURN_GrpIS!P29)</f>
        <v>0</v>
      </c>
      <c r="Q29" s="95">
        <f>SUM(DISPUTESDURN_GrpOS:DISPUTESDURN_GrpIS!Q29)</f>
        <v>0</v>
      </c>
      <c r="R29" s="95">
        <f>SUM(DISPUTESDURN_GrpOS:DISPUTESDURN_GrpIS!R29)</f>
        <v>0</v>
      </c>
    </row>
    <row r="30" spans="1:18" x14ac:dyDescent="0.25">
      <c r="A30" s="112" t="str">
        <f t="shared" si="3"/>
        <v>RDPD BY NUMBER</v>
      </c>
      <c r="B30" s="36" t="str">
        <f t="shared" si="3"/>
        <v>EXTERNAL</v>
      </c>
      <c r="C30" s="12" t="s">
        <v>27</v>
      </c>
      <c r="D30" s="53" t="s">
        <v>95</v>
      </c>
      <c r="E30" s="53"/>
      <c r="F30" s="95">
        <f>SUM(DISPUTESDURN_GrpOS:DISPUTESDURN_GrpIS!F30)</f>
        <v>0</v>
      </c>
      <c r="G30" s="95">
        <f>SUM(DISPUTESDURN_GrpOS:DISPUTESDURN_GrpIS!G30)</f>
        <v>0</v>
      </c>
      <c r="H30" s="95">
        <f>SUM(DISPUTESDURN_GrpOS:DISPUTESDURN_GrpIS!H30)</f>
        <v>0</v>
      </c>
      <c r="I30" s="95">
        <f>SUM(DISPUTESDURN_GrpOS:DISPUTESDURN_GrpIS!I30)</f>
        <v>0</v>
      </c>
      <c r="J30" s="95">
        <f>SUM(DISPUTESDURN_GrpOS:DISPUTESDURN_GrpIS!J30)</f>
        <v>0</v>
      </c>
      <c r="K30" s="95">
        <f>SUM(DISPUTESDURN_GrpOS:DISPUTESDURN_GrpIS!K30)</f>
        <v>0</v>
      </c>
      <c r="L30" s="95">
        <f>SUM(DISPUTESDURN_GrpOS:DISPUTESDURN_GrpIS!L30)</f>
        <v>0</v>
      </c>
      <c r="M30" s="95">
        <f>SUM(DISPUTESDURN_GrpOS:DISPUTESDURN_GrpIS!M30)</f>
        <v>0</v>
      </c>
      <c r="N30" s="95">
        <f>SUM(DISPUTESDURN_GrpOS:DISPUTESDURN_GrpIS!N30)</f>
        <v>0</v>
      </c>
      <c r="O30" s="95">
        <f>SUM(DISPUTESDURN_GrpOS:DISPUTESDURN_GrpIS!O30)</f>
        <v>0</v>
      </c>
      <c r="P30" s="95">
        <f>SUM(DISPUTESDURN_GrpOS:DISPUTESDURN_GrpIS!P30)</f>
        <v>0</v>
      </c>
      <c r="Q30" s="95">
        <f>SUM(DISPUTESDURN_GrpOS:DISPUTESDURN_GrpIS!Q30)</f>
        <v>0</v>
      </c>
      <c r="R30" s="95">
        <f>SUM(DISPUTESDURN_GrpOS:DISPUTESDURN_GrpIS!R30)</f>
        <v>0</v>
      </c>
    </row>
    <row r="31" spans="1:18" x14ac:dyDescent="0.25">
      <c r="A31" s="112"/>
      <c r="B31" s="12"/>
      <c r="C31" s="12"/>
      <c r="D31" s="53"/>
      <c r="E31" s="53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</row>
    <row r="32" spans="1:18" x14ac:dyDescent="0.25">
      <c r="A32" s="111"/>
      <c r="B32" s="36"/>
      <c r="C32" s="36"/>
      <c r="D32" s="180" t="s">
        <v>295</v>
      </c>
      <c r="E32" s="37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</row>
    <row r="33" spans="1:18" x14ac:dyDescent="0.25">
      <c r="A33" s="110" t="s">
        <v>175</v>
      </c>
      <c r="B33" s="40" t="str">
        <f>D32</f>
        <v>LITIGATED</v>
      </c>
      <c r="C33" s="40" t="s">
        <v>27</v>
      </c>
      <c r="D33" s="53" t="s">
        <v>254</v>
      </c>
      <c r="E33" s="53"/>
      <c r="F33" s="95">
        <f>SUM(DISPUTESDURN_GrpOS:DISPUTESDURN_GrpIS!F33)</f>
        <v>0</v>
      </c>
      <c r="G33" s="95">
        <f>SUM(DISPUTESDURN_GrpOS:DISPUTESDURN_GrpIS!G33)</f>
        <v>0</v>
      </c>
      <c r="H33" s="95">
        <f>SUM(DISPUTESDURN_GrpOS:DISPUTESDURN_GrpIS!H33)</f>
        <v>0</v>
      </c>
      <c r="I33" s="95">
        <f>SUM(DISPUTESDURN_GrpOS:DISPUTESDURN_GrpIS!I33)</f>
        <v>0</v>
      </c>
      <c r="J33" s="95">
        <f>SUM(DISPUTESDURN_GrpOS:DISPUTESDURN_GrpIS!J33)</f>
        <v>0</v>
      </c>
      <c r="K33" s="95">
        <f>SUM(DISPUTESDURN_GrpOS:DISPUTESDURN_GrpIS!K33)</f>
        <v>0</v>
      </c>
      <c r="L33" s="95">
        <f>SUM(DISPUTESDURN_GrpOS:DISPUTESDURN_GrpIS!L33)</f>
        <v>0</v>
      </c>
      <c r="M33" s="95">
        <f>SUM(DISPUTESDURN_GrpOS:DISPUTESDURN_GrpIS!M33)</f>
        <v>0</v>
      </c>
      <c r="N33" s="95">
        <f>SUM(DISPUTESDURN_GrpOS:DISPUTESDURN_GrpIS!N33)</f>
        <v>0</v>
      </c>
      <c r="O33" s="95">
        <f>SUM(DISPUTESDURN_GrpOS:DISPUTESDURN_GrpIS!O33)</f>
        <v>0</v>
      </c>
      <c r="P33" s="95">
        <f>SUM(DISPUTESDURN_GrpOS:DISPUTESDURN_GrpIS!P33)</f>
        <v>0</v>
      </c>
      <c r="Q33" s="95">
        <f>SUM(DISPUTESDURN_GrpOS:DISPUTESDURN_GrpIS!Q33)</f>
        <v>0</v>
      </c>
      <c r="R33" s="95">
        <f>SUM(DISPUTESDURN_GrpOS:DISPUTESDURN_GrpIS!R33)</f>
        <v>0</v>
      </c>
    </row>
    <row r="34" spans="1:18" x14ac:dyDescent="0.25">
      <c r="A34" s="112" t="str">
        <f t="shared" ref="A34:B36" si="4">A33</f>
        <v>RDPD BY NUMBER</v>
      </c>
      <c r="B34" s="36" t="str">
        <f t="shared" si="4"/>
        <v>LITIGATED</v>
      </c>
      <c r="C34" s="12" t="s">
        <v>27</v>
      </c>
      <c r="D34" s="53" t="s">
        <v>457</v>
      </c>
      <c r="E34" s="53"/>
      <c r="F34" s="95">
        <f>SUM(DISPUTESDURN_GrpOS:DISPUTESDURN_GrpIS!F34)</f>
        <v>0</v>
      </c>
      <c r="G34" s="95">
        <f>SUM(DISPUTESDURN_GrpOS:DISPUTESDURN_GrpIS!G34)</f>
        <v>0</v>
      </c>
      <c r="H34" s="95">
        <f>SUM(DISPUTESDURN_GrpOS:DISPUTESDURN_GrpIS!H34)</f>
        <v>0</v>
      </c>
      <c r="I34" s="95">
        <f>SUM(DISPUTESDURN_GrpOS:DISPUTESDURN_GrpIS!I34)</f>
        <v>0</v>
      </c>
      <c r="J34" s="95">
        <f>SUM(DISPUTESDURN_GrpOS:DISPUTESDURN_GrpIS!J34)</f>
        <v>0</v>
      </c>
      <c r="K34" s="95">
        <f>SUM(DISPUTESDURN_GrpOS:DISPUTESDURN_GrpIS!K34)</f>
        <v>0</v>
      </c>
      <c r="L34" s="95">
        <f>SUM(DISPUTESDURN_GrpOS:DISPUTESDURN_GrpIS!L34)</f>
        <v>0</v>
      </c>
      <c r="M34" s="95">
        <f>SUM(DISPUTESDURN_GrpOS:DISPUTESDURN_GrpIS!M34)</f>
        <v>0</v>
      </c>
      <c r="N34" s="95">
        <f>SUM(DISPUTESDURN_GrpOS:DISPUTESDURN_GrpIS!N34)</f>
        <v>0</v>
      </c>
      <c r="O34" s="95">
        <f>SUM(DISPUTESDURN_GrpOS:DISPUTESDURN_GrpIS!O34)</f>
        <v>0</v>
      </c>
      <c r="P34" s="95">
        <f>SUM(DISPUTESDURN_GrpOS:DISPUTESDURN_GrpIS!P34)</f>
        <v>0</v>
      </c>
      <c r="Q34" s="95">
        <f>SUM(DISPUTESDURN_GrpOS:DISPUTESDURN_GrpIS!Q34)</f>
        <v>0</v>
      </c>
      <c r="R34" s="95">
        <f>SUM(DISPUTESDURN_GrpOS:DISPUTESDURN_GrpIS!R34)</f>
        <v>0</v>
      </c>
    </row>
    <row r="35" spans="1:18" x14ac:dyDescent="0.25">
      <c r="A35" s="112" t="str">
        <f t="shared" si="4"/>
        <v>RDPD BY NUMBER</v>
      </c>
      <c r="B35" s="36" t="str">
        <f t="shared" si="4"/>
        <v>LITIGATED</v>
      </c>
      <c r="C35" s="12" t="s">
        <v>27</v>
      </c>
      <c r="D35" s="53" t="s">
        <v>458</v>
      </c>
      <c r="E35" s="53"/>
      <c r="F35" s="95">
        <f>SUM(DISPUTESDURN_GrpOS:DISPUTESDURN_GrpIS!F35)</f>
        <v>0</v>
      </c>
      <c r="G35" s="95">
        <f>SUM(DISPUTESDURN_GrpOS:DISPUTESDURN_GrpIS!G35)</f>
        <v>0</v>
      </c>
      <c r="H35" s="95">
        <f>SUM(DISPUTESDURN_GrpOS:DISPUTESDURN_GrpIS!H35)</f>
        <v>0</v>
      </c>
      <c r="I35" s="95">
        <f>SUM(DISPUTESDURN_GrpOS:DISPUTESDURN_GrpIS!I35)</f>
        <v>0</v>
      </c>
      <c r="J35" s="95">
        <f>SUM(DISPUTESDURN_GrpOS:DISPUTESDURN_GrpIS!J35)</f>
        <v>0</v>
      </c>
      <c r="K35" s="95">
        <f>SUM(DISPUTESDURN_GrpOS:DISPUTESDURN_GrpIS!K35)</f>
        <v>0</v>
      </c>
      <c r="L35" s="95">
        <f>SUM(DISPUTESDURN_GrpOS:DISPUTESDURN_GrpIS!L35)</f>
        <v>0</v>
      </c>
      <c r="M35" s="95">
        <f>SUM(DISPUTESDURN_GrpOS:DISPUTESDURN_GrpIS!M35)</f>
        <v>0</v>
      </c>
      <c r="N35" s="95">
        <f>SUM(DISPUTESDURN_GrpOS:DISPUTESDURN_GrpIS!N35)</f>
        <v>0</v>
      </c>
      <c r="O35" s="95">
        <f>SUM(DISPUTESDURN_GrpOS:DISPUTESDURN_GrpIS!O35)</f>
        <v>0</v>
      </c>
      <c r="P35" s="95">
        <f>SUM(DISPUTESDURN_GrpOS:DISPUTESDURN_GrpIS!P35)</f>
        <v>0</v>
      </c>
      <c r="Q35" s="95">
        <f>SUM(DISPUTESDURN_GrpOS:DISPUTESDURN_GrpIS!Q35)</f>
        <v>0</v>
      </c>
      <c r="R35" s="95">
        <f>SUM(DISPUTESDURN_GrpOS:DISPUTESDURN_GrpIS!R35)</f>
        <v>0</v>
      </c>
    </row>
    <row r="36" spans="1:18" x14ac:dyDescent="0.25">
      <c r="A36" s="112" t="str">
        <f t="shared" si="4"/>
        <v>RDPD BY NUMBER</v>
      </c>
      <c r="B36" s="36" t="str">
        <f t="shared" si="4"/>
        <v>LITIGATED</v>
      </c>
      <c r="C36" s="12" t="s">
        <v>27</v>
      </c>
      <c r="D36" s="53" t="s">
        <v>250</v>
      </c>
      <c r="E36" s="53"/>
      <c r="F36" s="95">
        <f>SUM(DISPUTESDURN_GrpOS:DISPUTESDURN_GrpIS!F36)</f>
        <v>0</v>
      </c>
      <c r="G36" s="95">
        <f>SUM(DISPUTESDURN_GrpOS:DISPUTESDURN_GrpIS!G36)</f>
        <v>0</v>
      </c>
      <c r="H36" s="95">
        <f>SUM(DISPUTESDURN_GrpOS:DISPUTESDURN_GrpIS!H36)</f>
        <v>0</v>
      </c>
      <c r="I36" s="95">
        <f>SUM(DISPUTESDURN_GrpOS:DISPUTESDURN_GrpIS!I36)</f>
        <v>0</v>
      </c>
      <c r="J36" s="95">
        <f>SUM(DISPUTESDURN_GrpOS:DISPUTESDURN_GrpIS!J36)</f>
        <v>0</v>
      </c>
      <c r="K36" s="95">
        <f>SUM(DISPUTESDURN_GrpOS:DISPUTESDURN_GrpIS!K36)</f>
        <v>0</v>
      </c>
      <c r="L36" s="95">
        <f>SUM(DISPUTESDURN_GrpOS:DISPUTESDURN_GrpIS!L36)</f>
        <v>0</v>
      </c>
      <c r="M36" s="95">
        <f>SUM(DISPUTESDURN_GrpOS:DISPUTESDURN_GrpIS!M36)</f>
        <v>0</v>
      </c>
      <c r="N36" s="95">
        <f>SUM(DISPUTESDURN_GrpOS:DISPUTESDURN_GrpIS!N36)</f>
        <v>0</v>
      </c>
      <c r="O36" s="95">
        <f>SUM(DISPUTESDURN_GrpOS:DISPUTESDURN_GrpIS!O36)</f>
        <v>0</v>
      </c>
      <c r="P36" s="95">
        <f>SUM(DISPUTESDURN_GrpOS:DISPUTESDURN_GrpIS!P36)</f>
        <v>0</v>
      </c>
      <c r="Q36" s="95">
        <f>SUM(DISPUTESDURN_GrpOS:DISPUTESDURN_GrpIS!Q36)</f>
        <v>0</v>
      </c>
      <c r="R36" s="95">
        <f>SUM(DISPUTESDURN_GrpOS:DISPUTESDURN_GrpIS!R36)</f>
        <v>0</v>
      </c>
    </row>
    <row r="37" spans="1:18" x14ac:dyDescent="0.25">
      <c r="A37" s="112" t="str">
        <f t="shared" ref="A37:B40" si="5">A36</f>
        <v>RDPD BY NUMBER</v>
      </c>
      <c r="B37" s="36" t="str">
        <f t="shared" si="5"/>
        <v>LITIGATED</v>
      </c>
      <c r="C37" s="12" t="s">
        <v>27</v>
      </c>
      <c r="D37" s="53" t="s">
        <v>251</v>
      </c>
      <c r="E37" s="53"/>
      <c r="F37" s="95">
        <f>SUM(DISPUTESDURN_GrpOS:DISPUTESDURN_GrpIS!F37)</f>
        <v>0</v>
      </c>
      <c r="G37" s="95">
        <f>SUM(DISPUTESDURN_GrpOS:DISPUTESDURN_GrpIS!G37)</f>
        <v>0</v>
      </c>
      <c r="H37" s="95">
        <f>SUM(DISPUTESDURN_GrpOS:DISPUTESDURN_GrpIS!H37)</f>
        <v>0</v>
      </c>
      <c r="I37" s="95">
        <f>SUM(DISPUTESDURN_GrpOS:DISPUTESDURN_GrpIS!I37)</f>
        <v>0</v>
      </c>
      <c r="J37" s="95">
        <f>SUM(DISPUTESDURN_GrpOS:DISPUTESDURN_GrpIS!J37)</f>
        <v>0</v>
      </c>
      <c r="K37" s="95">
        <f>SUM(DISPUTESDURN_GrpOS:DISPUTESDURN_GrpIS!K37)</f>
        <v>0</v>
      </c>
      <c r="L37" s="95">
        <f>SUM(DISPUTESDURN_GrpOS:DISPUTESDURN_GrpIS!L37)</f>
        <v>0</v>
      </c>
      <c r="M37" s="95">
        <f>SUM(DISPUTESDURN_GrpOS:DISPUTESDURN_GrpIS!M37)</f>
        <v>0</v>
      </c>
      <c r="N37" s="95">
        <f>SUM(DISPUTESDURN_GrpOS:DISPUTESDURN_GrpIS!N37)</f>
        <v>0</v>
      </c>
      <c r="O37" s="95">
        <f>SUM(DISPUTESDURN_GrpOS:DISPUTESDURN_GrpIS!O37)</f>
        <v>0</v>
      </c>
      <c r="P37" s="95">
        <f>SUM(DISPUTESDURN_GrpOS:DISPUTESDURN_GrpIS!P37)</f>
        <v>0</v>
      </c>
      <c r="Q37" s="95">
        <f>SUM(DISPUTESDURN_GrpOS:DISPUTESDURN_GrpIS!Q37)</f>
        <v>0</v>
      </c>
      <c r="R37" s="95">
        <f>SUM(DISPUTESDURN_GrpOS:DISPUTESDURN_GrpIS!R37)</f>
        <v>0</v>
      </c>
    </row>
    <row r="38" spans="1:18" x14ac:dyDescent="0.25">
      <c r="A38" s="112" t="str">
        <f t="shared" si="5"/>
        <v>RDPD BY NUMBER</v>
      </c>
      <c r="B38" s="36" t="str">
        <f t="shared" si="5"/>
        <v>LITIGATED</v>
      </c>
      <c r="C38" s="12" t="s">
        <v>27</v>
      </c>
      <c r="D38" s="53" t="s">
        <v>252</v>
      </c>
      <c r="E38" s="53"/>
      <c r="F38" s="95">
        <f>SUM(DISPUTESDURN_GrpOS:DISPUTESDURN_GrpIS!F38)</f>
        <v>0</v>
      </c>
      <c r="G38" s="95">
        <f>SUM(DISPUTESDURN_GrpOS:DISPUTESDURN_GrpIS!G38)</f>
        <v>0</v>
      </c>
      <c r="H38" s="95">
        <f>SUM(DISPUTESDURN_GrpOS:DISPUTESDURN_GrpIS!H38)</f>
        <v>0</v>
      </c>
      <c r="I38" s="95">
        <f>SUM(DISPUTESDURN_GrpOS:DISPUTESDURN_GrpIS!I38)</f>
        <v>0</v>
      </c>
      <c r="J38" s="95">
        <f>SUM(DISPUTESDURN_GrpOS:DISPUTESDURN_GrpIS!J38)</f>
        <v>0</v>
      </c>
      <c r="K38" s="95">
        <f>SUM(DISPUTESDURN_GrpOS:DISPUTESDURN_GrpIS!K38)</f>
        <v>0</v>
      </c>
      <c r="L38" s="95">
        <f>SUM(DISPUTESDURN_GrpOS:DISPUTESDURN_GrpIS!L38)</f>
        <v>0</v>
      </c>
      <c r="M38" s="95">
        <f>SUM(DISPUTESDURN_GrpOS:DISPUTESDURN_GrpIS!M38)</f>
        <v>0</v>
      </c>
      <c r="N38" s="95">
        <f>SUM(DISPUTESDURN_GrpOS:DISPUTESDURN_GrpIS!N38)</f>
        <v>0</v>
      </c>
      <c r="O38" s="95">
        <f>SUM(DISPUTESDURN_GrpOS:DISPUTESDURN_GrpIS!O38)</f>
        <v>0</v>
      </c>
      <c r="P38" s="95">
        <f>SUM(DISPUTESDURN_GrpOS:DISPUTESDURN_GrpIS!P38)</f>
        <v>0</v>
      </c>
      <c r="Q38" s="95">
        <f>SUM(DISPUTESDURN_GrpOS:DISPUTESDURN_GrpIS!Q38)</f>
        <v>0</v>
      </c>
      <c r="R38" s="95">
        <f>SUM(DISPUTESDURN_GrpOS:DISPUTESDURN_GrpIS!R38)</f>
        <v>0</v>
      </c>
    </row>
    <row r="39" spans="1:18" x14ac:dyDescent="0.25">
      <c r="A39" s="112" t="str">
        <f t="shared" si="5"/>
        <v>RDPD BY NUMBER</v>
      </c>
      <c r="B39" s="36" t="str">
        <f t="shared" si="5"/>
        <v>LITIGATED</v>
      </c>
      <c r="C39" s="12" t="s">
        <v>27</v>
      </c>
      <c r="D39" s="53" t="s">
        <v>253</v>
      </c>
      <c r="E39" s="53"/>
      <c r="F39" s="95">
        <f>SUM(DISPUTESDURN_GrpOS:DISPUTESDURN_GrpIS!F39)</f>
        <v>0</v>
      </c>
      <c r="G39" s="95">
        <f>SUM(DISPUTESDURN_GrpOS:DISPUTESDURN_GrpIS!G39)</f>
        <v>0</v>
      </c>
      <c r="H39" s="95">
        <f>SUM(DISPUTESDURN_GrpOS:DISPUTESDURN_GrpIS!H39)</f>
        <v>0</v>
      </c>
      <c r="I39" s="95">
        <f>SUM(DISPUTESDURN_GrpOS:DISPUTESDURN_GrpIS!I39)</f>
        <v>0</v>
      </c>
      <c r="J39" s="95">
        <f>SUM(DISPUTESDURN_GrpOS:DISPUTESDURN_GrpIS!J39)</f>
        <v>0</v>
      </c>
      <c r="K39" s="95">
        <f>SUM(DISPUTESDURN_GrpOS:DISPUTESDURN_GrpIS!K39)</f>
        <v>0</v>
      </c>
      <c r="L39" s="95">
        <f>SUM(DISPUTESDURN_GrpOS:DISPUTESDURN_GrpIS!L39)</f>
        <v>0</v>
      </c>
      <c r="M39" s="95">
        <f>SUM(DISPUTESDURN_GrpOS:DISPUTESDURN_GrpIS!M39)</f>
        <v>0</v>
      </c>
      <c r="N39" s="95">
        <f>SUM(DISPUTESDURN_GrpOS:DISPUTESDURN_GrpIS!N39)</f>
        <v>0</v>
      </c>
      <c r="O39" s="95">
        <f>SUM(DISPUTESDURN_GrpOS:DISPUTESDURN_GrpIS!O39)</f>
        <v>0</v>
      </c>
      <c r="P39" s="95">
        <f>SUM(DISPUTESDURN_GrpOS:DISPUTESDURN_GrpIS!P39)</f>
        <v>0</v>
      </c>
      <c r="Q39" s="95">
        <f>SUM(DISPUTESDURN_GrpOS:DISPUTESDURN_GrpIS!Q39)</f>
        <v>0</v>
      </c>
      <c r="R39" s="95">
        <f>SUM(DISPUTESDURN_GrpOS:DISPUTESDURN_GrpIS!R39)</f>
        <v>0</v>
      </c>
    </row>
    <row r="40" spans="1:18" x14ac:dyDescent="0.25">
      <c r="A40" s="112" t="str">
        <f t="shared" si="5"/>
        <v>RDPD BY NUMBER</v>
      </c>
      <c r="B40" s="36" t="str">
        <f t="shared" si="5"/>
        <v>LITIGATED</v>
      </c>
      <c r="C40" s="12" t="s">
        <v>27</v>
      </c>
      <c r="D40" s="53" t="s">
        <v>95</v>
      </c>
      <c r="E40" s="53"/>
      <c r="F40" s="95">
        <f>SUM(DISPUTESDURN_GrpOS:DISPUTESDURN_GrpIS!F40)</f>
        <v>0</v>
      </c>
      <c r="G40" s="95">
        <f>SUM(DISPUTESDURN_GrpOS:DISPUTESDURN_GrpIS!G40)</f>
        <v>0</v>
      </c>
      <c r="H40" s="95">
        <f>SUM(DISPUTESDURN_GrpOS:DISPUTESDURN_GrpIS!H40)</f>
        <v>0</v>
      </c>
      <c r="I40" s="95">
        <f>SUM(DISPUTESDURN_GrpOS:DISPUTESDURN_GrpIS!I40)</f>
        <v>0</v>
      </c>
      <c r="J40" s="95">
        <f>SUM(DISPUTESDURN_GrpOS:DISPUTESDURN_GrpIS!J40)</f>
        <v>0</v>
      </c>
      <c r="K40" s="95">
        <f>SUM(DISPUTESDURN_GrpOS:DISPUTESDURN_GrpIS!K40)</f>
        <v>0</v>
      </c>
      <c r="L40" s="95">
        <f>SUM(DISPUTESDURN_GrpOS:DISPUTESDURN_GrpIS!L40)</f>
        <v>0</v>
      </c>
      <c r="M40" s="95">
        <f>SUM(DISPUTESDURN_GrpOS:DISPUTESDURN_GrpIS!M40)</f>
        <v>0</v>
      </c>
      <c r="N40" s="95">
        <f>SUM(DISPUTESDURN_GrpOS:DISPUTESDURN_GrpIS!N40)</f>
        <v>0</v>
      </c>
      <c r="O40" s="95">
        <f>SUM(DISPUTESDURN_GrpOS:DISPUTESDURN_GrpIS!O40)</f>
        <v>0</v>
      </c>
      <c r="P40" s="95">
        <f>SUM(DISPUTESDURN_GrpOS:DISPUTESDURN_GrpIS!P40)</f>
        <v>0</v>
      </c>
      <c r="Q40" s="95">
        <f>SUM(DISPUTESDURN_GrpOS:DISPUTESDURN_GrpIS!Q40)</f>
        <v>0</v>
      </c>
      <c r="R40" s="95">
        <f>SUM(DISPUTESDURN_GrpOS:DISPUTESDURN_GrpIS!R40)</f>
        <v>0</v>
      </c>
    </row>
    <row r="41" spans="1:18" x14ac:dyDescent="0.25">
      <c r="A41" s="113"/>
      <c r="D41" s="53"/>
      <c r="E41" s="5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</row>
    <row r="42" spans="1:18" x14ac:dyDescent="0.25">
      <c r="A42" s="113"/>
      <c r="D42" s="114" t="s">
        <v>153</v>
      </c>
      <c r="E42" s="114"/>
      <c r="F42" s="51" t="s">
        <v>76</v>
      </c>
      <c r="G42" s="51" t="s">
        <v>76</v>
      </c>
      <c r="H42" s="51" t="s">
        <v>76</v>
      </c>
      <c r="I42" s="51" t="s">
        <v>76</v>
      </c>
      <c r="J42" s="51" t="s">
        <v>76</v>
      </c>
      <c r="K42" s="51" t="s">
        <v>76</v>
      </c>
      <c r="L42" s="128" t="s">
        <v>75</v>
      </c>
      <c r="M42" s="51" t="s">
        <v>76</v>
      </c>
      <c r="N42" s="51" t="s">
        <v>76</v>
      </c>
      <c r="O42" s="51" t="s">
        <v>76</v>
      </c>
      <c r="P42" s="51" t="s">
        <v>76</v>
      </c>
      <c r="Q42" s="51" t="s">
        <v>76</v>
      </c>
      <c r="R42" s="51" t="s">
        <v>76</v>
      </c>
    </row>
    <row r="43" spans="1:18" x14ac:dyDescent="0.25">
      <c r="A43" s="111"/>
      <c r="B43" s="36"/>
      <c r="C43" s="36"/>
      <c r="D43" s="178" t="s">
        <v>293</v>
      </c>
      <c r="E43" s="103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</row>
    <row r="44" spans="1:18" x14ac:dyDescent="0.25">
      <c r="A44" s="110" t="s">
        <v>176</v>
      </c>
      <c r="B44" s="40" t="str">
        <f>D43</f>
        <v>INTERNAL</v>
      </c>
      <c r="C44" s="40" t="s">
        <v>27</v>
      </c>
      <c r="D44" s="53" t="s">
        <v>254</v>
      </c>
      <c r="E44" s="53"/>
      <c r="F44" s="95">
        <f>SUM(DISPUTESDURN_GrpOS:DISPUTESDURN_GrpIS!F44)</f>
        <v>0</v>
      </c>
      <c r="G44" s="95">
        <f>SUM(DISPUTESDURN_GrpOS:DISPUTESDURN_GrpIS!G44)</f>
        <v>0</v>
      </c>
      <c r="H44" s="95">
        <f>SUM(DISPUTESDURN_GrpOS:DISPUTESDURN_GrpIS!H44)</f>
        <v>0</v>
      </c>
      <c r="I44" s="95">
        <f>SUM(DISPUTESDURN_GrpOS:DISPUTESDURN_GrpIS!I44)</f>
        <v>0</v>
      </c>
      <c r="J44" s="95">
        <f>SUM(DISPUTESDURN_GrpOS:DISPUTESDURN_GrpIS!J44)</f>
        <v>0</v>
      </c>
      <c r="K44" s="95">
        <f>SUM(DISPUTESDURN_GrpOS:DISPUTESDURN_GrpIS!K44)</f>
        <v>0</v>
      </c>
      <c r="L44" s="95">
        <f>SUM(DISPUTESDURN_GrpOS:DISPUTESDURN_GrpIS!L44)</f>
        <v>0</v>
      </c>
      <c r="M44" s="95">
        <f>SUM(DISPUTESDURN_GrpOS:DISPUTESDURN_GrpIS!M44)</f>
        <v>0</v>
      </c>
      <c r="N44" s="95">
        <f>SUM(DISPUTESDURN_GrpOS:DISPUTESDURN_GrpIS!N44)</f>
        <v>0</v>
      </c>
      <c r="O44" s="95">
        <f>SUM(DISPUTESDURN_GrpOS:DISPUTESDURN_GrpIS!O44)</f>
        <v>0</v>
      </c>
      <c r="P44" s="95">
        <f>SUM(DISPUTESDURN_GrpOS:DISPUTESDURN_GrpIS!P44)</f>
        <v>0</v>
      </c>
      <c r="Q44" s="95">
        <f>SUM(DISPUTESDURN_GrpOS:DISPUTESDURN_GrpIS!Q44)</f>
        <v>0</v>
      </c>
      <c r="R44" s="95">
        <f>SUM(DISPUTESDURN_GrpOS:DISPUTESDURN_GrpIS!R44)</f>
        <v>0</v>
      </c>
    </row>
    <row r="45" spans="1:18" x14ac:dyDescent="0.25">
      <c r="A45" s="112" t="str">
        <f t="shared" ref="A45:B51" si="6">A44</f>
        <v>RDPD BY SUM INSURED</v>
      </c>
      <c r="B45" s="36" t="str">
        <f t="shared" si="6"/>
        <v>INTERNAL</v>
      </c>
      <c r="C45" s="12" t="s">
        <v>27</v>
      </c>
      <c r="D45" s="53" t="s">
        <v>457</v>
      </c>
      <c r="E45" s="53"/>
      <c r="F45" s="95">
        <f>SUM(DISPUTESDURN_GrpOS:DISPUTESDURN_GrpIS!F45)</f>
        <v>0</v>
      </c>
      <c r="G45" s="95">
        <f>SUM(DISPUTESDURN_GrpOS:DISPUTESDURN_GrpIS!G45)</f>
        <v>0</v>
      </c>
      <c r="H45" s="95">
        <f>SUM(DISPUTESDURN_GrpOS:DISPUTESDURN_GrpIS!H45)</f>
        <v>0</v>
      </c>
      <c r="I45" s="95">
        <f>SUM(DISPUTESDURN_GrpOS:DISPUTESDURN_GrpIS!I45)</f>
        <v>0</v>
      </c>
      <c r="J45" s="95">
        <f>SUM(DISPUTESDURN_GrpOS:DISPUTESDURN_GrpIS!J45)</f>
        <v>0</v>
      </c>
      <c r="K45" s="95">
        <f>SUM(DISPUTESDURN_GrpOS:DISPUTESDURN_GrpIS!K45)</f>
        <v>0</v>
      </c>
      <c r="L45" s="95">
        <f>SUM(DISPUTESDURN_GrpOS:DISPUTESDURN_GrpIS!L45)</f>
        <v>0</v>
      </c>
      <c r="M45" s="95">
        <f>SUM(DISPUTESDURN_GrpOS:DISPUTESDURN_GrpIS!M45)</f>
        <v>0</v>
      </c>
      <c r="N45" s="95">
        <f>SUM(DISPUTESDURN_GrpOS:DISPUTESDURN_GrpIS!N45)</f>
        <v>0</v>
      </c>
      <c r="O45" s="95">
        <f>SUM(DISPUTESDURN_GrpOS:DISPUTESDURN_GrpIS!O45)</f>
        <v>0</v>
      </c>
      <c r="P45" s="95">
        <f>SUM(DISPUTESDURN_GrpOS:DISPUTESDURN_GrpIS!P45)</f>
        <v>0</v>
      </c>
      <c r="Q45" s="95">
        <f>SUM(DISPUTESDURN_GrpOS:DISPUTESDURN_GrpIS!Q45)</f>
        <v>0</v>
      </c>
      <c r="R45" s="95">
        <f>SUM(DISPUTESDURN_GrpOS:DISPUTESDURN_GrpIS!R45)</f>
        <v>0</v>
      </c>
    </row>
    <row r="46" spans="1:18" x14ac:dyDescent="0.25">
      <c r="A46" s="112" t="str">
        <f t="shared" si="6"/>
        <v>RDPD BY SUM INSURED</v>
      </c>
      <c r="B46" s="36" t="str">
        <f t="shared" si="6"/>
        <v>INTERNAL</v>
      </c>
      <c r="C46" s="12" t="s">
        <v>27</v>
      </c>
      <c r="D46" s="53" t="s">
        <v>458</v>
      </c>
      <c r="E46" s="53"/>
      <c r="F46" s="95">
        <f>SUM(DISPUTESDURN_GrpOS:DISPUTESDURN_GrpIS!F46)</f>
        <v>0</v>
      </c>
      <c r="G46" s="95">
        <f>SUM(DISPUTESDURN_GrpOS:DISPUTESDURN_GrpIS!G46)</f>
        <v>0</v>
      </c>
      <c r="H46" s="95">
        <f>SUM(DISPUTESDURN_GrpOS:DISPUTESDURN_GrpIS!H46)</f>
        <v>0</v>
      </c>
      <c r="I46" s="95">
        <f>SUM(DISPUTESDURN_GrpOS:DISPUTESDURN_GrpIS!I46)</f>
        <v>0</v>
      </c>
      <c r="J46" s="95">
        <f>SUM(DISPUTESDURN_GrpOS:DISPUTESDURN_GrpIS!J46)</f>
        <v>0</v>
      </c>
      <c r="K46" s="95">
        <f>SUM(DISPUTESDURN_GrpOS:DISPUTESDURN_GrpIS!K46)</f>
        <v>0</v>
      </c>
      <c r="L46" s="95">
        <f>SUM(DISPUTESDURN_GrpOS:DISPUTESDURN_GrpIS!L46)</f>
        <v>0</v>
      </c>
      <c r="M46" s="95">
        <f>SUM(DISPUTESDURN_GrpOS:DISPUTESDURN_GrpIS!M46)</f>
        <v>0</v>
      </c>
      <c r="N46" s="95">
        <f>SUM(DISPUTESDURN_GrpOS:DISPUTESDURN_GrpIS!N46)</f>
        <v>0</v>
      </c>
      <c r="O46" s="95">
        <f>SUM(DISPUTESDURN_GrpOS:DISPUTESDURN_GrpIS!O46)</f>
        <v>0</v>
      </c>
      <c r="P46" s="95">
        <f>SUM(DISPUTESDURN_GrpOS:DISPUTESDURN_GrpIS!P46)</f>
        <v>0</v>
      </c>
      <c r="Q46" s="95">
        <f>SUM(DISPUTESDURN_GrpOS:DISPUTESDURN_GrpIS!Q46)</f>
        <v>0</v>
      </c>
      <c r="R46" s="95">
        <f>SUM(DISPUTESDURN_GrpOS:DISPUTESDURN_GrpIS!R46)</f>
        <v>0</v>
      </c>
    </row>
    <row r="47" spans="1:18" x14ac:dyDescent="0.25">
      <c r="A47" s="112" t="str">
        <f t="shared" si="6"/>
        <v>RDPD BY SUM INSURED</v>
      </c>
      <c r="B47" s="36" t="str">
        <f t="shared" si="6"/>
        <v>INTERNAL</v>
      </c>
      <c r="C47" s="12" t="s">
        <v>27</v>
      </c>
      <c r="D47" s="53" t="s">
        <v>250</v>
      </c>
      <c r="E47" s="53"/>
      <c r="F47" s="95">
        <f>SUM(DISPUTESDURN_GrpOS:DISPUTESDURN_GrpIS!F47)</f>
        <v>0</v>
      </c>
      <c r="G47" s="95">
        <f>SUM(DISPUTESDURN_GrpOS:DISPUTESDURN_GrpIS!G47)</f>
        <v>0</v>
      </c>
      <c r="H47" s="95">
        <f>SUM(DISPUTESDURN_GrpOS:DISPUTESDURN_GrpIS!H47)</f>
        <v>0</v>
      </c>
      <c r="I47" s="95">
        <f>SUM(DISPUTESDURN_GrpOS:DISPUTESDURN_GrpIS!I47)</f>
        <v>0</v>
      </c>
      <c r="J47" s="95">
        <f>SUM(DISPUTESDURN_GrpOS:DISPUTESDURN_GrpIS!J47)</f>
        <v>0</v>
      </c>
      <c r="K47" s="95">
        <f>SUM(DISPUTESDURN_GrpOS:DISPUTESDURN_GrpIS!K47)</f>
        <v>0</v>
      </c>
      <c r="L47" s="95">
        <f>SUM(DISPUTESDURN_GrpOS:DISPUTESDURN_GrpIS!L47)</f>
        <v>0</v>
      </c>
      <c r="M47" s="95">
        <f>SUM(DISPUTESDURN_GrpOS:DISPUTESDURN_GrpIS!M47)</f>
        <v>0</v>
      </c>
      <c r="N47" s="95">
        <f>SUM(DISPUTESDURN_GrpOS:DISPUTESDURN_GrpIS!N47)</f>
        <v>0</v>
      </c>
      <c r="O47" s="95">
        <f>SUM(DISPUTESDURN_GrpOS:DISPUTESDURN_GrpIS!O47)</f>
        <v>0</v>
      </c>
      <c r="P47" s="95">
        <f>SUM(DISPUTESDURN_GrpOS:DISPUTESDURN_GrpIS!P47)</f>
        <v>0</v>
      </c>
      <c r="Q47" s="95">
        <f>SUM(DISPUTESDURN_GrpOS:DISPUTESDURN_GrpIS!Q47)</f>
        <v>0</v>
      </c>
      <c r="R47" s="95">
        <f>SUM(DISPUTESDURN_GrpOS:DISPUTESDURN_GrpIS!R47)</f>
        <v>0</v>
      </c>
    </row>
    <row r="48" spans="1:18" x14ac:dyDescent="0.25">
      <c r="A48" s="112" t="str">
        <f t="shared" si="6"/>
        <v>RDPD BY SUM INSURED</v>
      </c>
      <c r="B48" s="12" t="str">
        <f t="shared" si="6"/>
        <v>INTERNAL</v>
      </c>
      <c r="C48" s="12" t="s">
        <v>27</v>
      </c>
      <c r="D48" s="53" t="s">
        <v>251</v>
      </c>
      <c r="E48" s="53"/>
      <c r="F48" s="95">
        <f>SUM(DISPUTESDURN_GrpOS:DISPUTESDURN_GrpIS!F48)</f>
        <v>0</v>
      </c>
      <c r="G48" s="95">
        <f>SUM(DISPUTESDURN_GrpOS:DISPUTESDURN_GrpIS!G48)</f>
        <v>0</v>
      </c>
      <c r="H48" s="95">
        <f>SUM(DISPUTESDURN_GrpOS:DISPUTESDURN_GrpIS!H48)</f>
        <v>0</v>
      </c>
      <c r="I48" s="95">
        <f>SUM(DISPUTESDURN_GrpOS:DISPUTESDURN_GrpIS!I48)</f>
        <v>0</v>
      </c>
      <c r="J48" s="95">
        <f>SUM(DISPUTESDURN_GrpOS:DISPUTESDURN_GrpIS!J48)</f>
        <v>0</v>
      </c>
      <c r="K48" s="95">
        <f>SUM(DISPUTESDURN_GrpOS:DISPUTESDURN_GrpIS!K48)</f>
        <v>0</v>
      </c>
      <c r="L48" s="95">
        <f>SUM(DISPUTESDURN_GrpOS:DISPUTESDURN_GrpIS!L48)</f>
        <v>0</v>
      </c>
      <c r="M48" s="95">
        <f>SUM(DISPUTESDURN_GrpOS:DISPUTESDURN_GrpIS!M48)</f>
        <v>0</v>
      </c>
      <c r="N48" s="95">
        <f>SUM(DISPUTESDURN_GrpOS:DISPUTESDURN_GrpIS!N48)</f>
        <v>0</v>
      </c>
      <c r="O48" s="95">
        <f>SUM(DISPUTESDURN_GrpOS:DISPUTESDURN_GrpIS!O48)</f>
        <v>0</v>
      </c>
      <c r="P48" s="95">
        <f>SUM(DISPUTESDURN_GrpOS:DISPUTESDURN_GrpIS!P48)</f>
        <v>0</v>
      </c>
      <c r="Q48" s="95">
        <f>SUM(DISPUTESDURN_GrpOS:DISPUTESDURN_GrpIS!Q48)</f>
        <v>0</v>
      </c>
      <c r="R48" s="95">
        <f>SUM(DISPUTESDURN_GrpOS:DISPUTESDURN_GrpIS!R48)</f>
        <v>0</v>
      </c>
    </row>
    <row r="49" spans="1:18" x14ac:dyDescent="0.25">
      <c r="A49" s="112" t="str">
        <f t="shared" si="6"/>
        <v>RDPD BY SUM INSURED</v>
      </c>
      <c r="B49" s="12" t="str">
        <f t="shared" si="6"/>
        <v>INTERNAL</v>
      </c>
      <c r="C49" s="12" t="s">
        <v>27</v>
      </c>
      <c r="D49" s="53" t="s">
        <v>252</v>
      </c>
      <c r="E49" s="53"/>
      <c r="F49" s="95">
        <f>SUM(DISPUTESDURN_GrpOS:DISPUTESDURN_GrpIS!F49)</f>
        <v>0</v>
      </c>
      <c r="G49" s="95">
        <f>SUM(DISPUTESDURN_GrpOS:DISPUTESDURN_GrpIS!G49)</f>
        <v>0</v>
      </c>
      <c r="H49" s="95">
        <f>SUM(DISPUTESDURN_GrpOS:DISPUTESDURN_GrpIS!H49)</f>
        <v>0</v>
      </c>
      <c r="I49" s="95">
        <f>SUM(DISPUTESDURN_GrpOS:DISPUTESDURN_GrpIS!I49)</f>
        <v>0</v>
      </c>
      <c r="J49" s="95">
        <f>SUM(DISPUTESDURN_GrpOS:DISPUTESDURN_GrpIS!J49)</f>
        <v>0</v>
      </c>
      <c r="K49" s="95">
        <f>SUM(DISPUTESDURN_GrpOS:DISPUTESDURN_GrpIS!K49)</f>
        <v>0</v>
      </c>
      <c r="L49" s="95">
        <f>SUM(DISPUTESDURN_GrpOS:DISPUTESDURN_GrpIS!L49)</f>
        <v>0</v>
      </c>
      <c r="M49" s="95">
        <f>SUM(DISPUTESDURN_GrpOS:DISPUTESDURN_GrpIS!M49)</f>
        <v>0</v>
      </c>
      <c r="N49" s="95">
        <f>SUM(DISPUTESDURN_GrpOS:DISPUTESDURN_GrpIS!N49)</f>
        <v>0</v>
      </c>
      <c r="O49" s="95">
        <f>SUM(DISPUTESDURN_GrpOS:DISPUTESDURN_GrpIS!O49)</f>
        <v>0</v>
      </c>
      <c r="P49" s="95">
        <f>SUM(DISPUTESDURN_GrpOS:DISPUTESDURN_GrpIS!P49)</f>
        <v>0</v>
      </c>
      <c r="Q49" s="95">
        <f>SUM(DISPUTESDURN_GrpOS:DISPUTESDURN_GrpIS!Q49)</f>
        <v>0</v>
      </c>
      <c r="R49" s="95">
        <f>SUM(DISPUTESDURN_GrpOS:DISPUTESDURN_GrpIS!R49)</f>
        <v>0</v>
      </c>
    </row>
    <row r="50" spans="1:18" x14ac:dyDescent="0.25">
      <c r="A50" s="112" t="str">
        <f t="shared" si="6"/>
        <v>RDPD BY SUM INSURED</v>
      </c>
      <c r="B50" s="12" t="str">
        <f t="shared" si="6"/>
        <v>INTERNAL</v>
      </c>
      <c r="C50" s="12" t="s">
        <v>27</v>
      </c>
      <c r="D50" s="53" t="s">
        <v>253</v>
      </c>
      <c r="E50" s="53"/>
      <c r="F50" s="95">
        <f>SUM(DISPUTESDURN_GrpOS:DISPUTESDURN_GrpIS!F50)</f>
        <v>0</v>
      </c>
      <c r="G50" s="95">
        <f>SUM(DISPUTESDURN_GrpOS:DISPUTESDURN_GrpIS!G50)</f>
        <v>0</v>
      </c>
      <c r="H50" s="95">
        <f>SUM(DISPUTESDURN_GrpOS:DISPUTESDURN_GrpIS!H50)</f>
        <v>0</v>
      </c>
      <c r="I50" s="95">
        <f>SUM(DISPUTESDURN_GrpOS:DISPUTESDURN_GrpIS!I50)</f>
        <v>0</v>
      </c>
      <c r="J50" s="95">
        <f>SUM(DISPUTESDURN_GrpOS:DISPUTESDURN_GrpIS!J50)</f>
        <v>0</v>
      </c>
      <c r="K50" s="95">
        <f>SUM(DISPUTESDURN_GrpOS:DISPUTESDURN_GrpIS!K50)</f>
        <v>0</v>
      </c>
      <c r="L50" s="95">
        <f>SUM(DISPUTESDURN_GrpOS:DISPUTESDURN_GrpIS!L50)</f>
        <v>0</v>
      </c>
      <c r="M50" s="95">
        <f>SUM(DISPUTESDURN_GrpOS:DISPUTESDURN_GrpIS!M50)</f>
        <v>0</v>
      </c>
      <c r="N50" s="95">
        <f>SUM(DISPUTESDURN_GrpOS:DISPUTESDURN_GrpIS!N50)</f>
        <v>0</v>
      </c>
      <c r="O50" s="95">
        <f>SUM(DISPUTESDURN_GrpOS:DISPUTESDURN_GrpIS!O50)</f>
        <v>0</v>
      </c>
      <c r="P50" s="95">
        <f>SUM(DISPUTESDURN_GrpOS:DISPUTESDURN_GrpIS!P50)</f>
        <v>0</v>
      </c>
      <c r="Q50" s="95">
        <f>SUM(DISPUTESDURN_GrpOS:DISPUTESDURN_GrpIS!Q50)</f>
        <v>0</v>
      </c>
      <c r="R50" s="95">
        <f>SUM(DISPUTESDURN_GrpOS:DISPUTESDURN_GrpIS!R50)</f>
        <v>0</v>
      </c>
    </row>
    <row r="51" spans="1:18" x14ac:dyDescent="0.25">
      <c r="A51" s="112" t="str">
        <f t="shared" si="6"/>
        <v>RDPD BY SUM INSURED</v>
      </c>
      <c r="B51" s="12" t="str">
        <f t="shared" si="6"/>
        <v>INTERNAL</v>
      </c>
      <c r="C51" s="12" t="s">
        <v>27</v>
      </c>
      <c r="D51" s="53" t="s">
        <v>95</v>
      </c>
      <c r="E51" s="53"/>
      <c r="F51" s="95">
        <f>SUM(DISPUTESDURN_GrpOS:DISPUTESDURN_GrpIS!F51)</f>
        <v>0</v>
      </c>
      <c r="G51" s="95">
        <f>SUM(DISPUTESDURN_GrpOS:DISPUTESDURN_GrpIS!G51)</f>
        <v>0</v>
      </c>
      <c r="H51" s="95">
        <f>SUM(DISPUTESDURN_GrpOS:DISPUTESDURN_GrpIS!H51)</f>
        <v>0</v>
      </c>
      <c r="I51" s="95">
        <f>SUM(DISPUTESDURN_GrpOS:DISPUTESDURN_GrpIS!I51)</f>
        <v>0</v>
      </c>
      <c r="J51" s="95">
        <f>SUM(DISPUTESDURN_GrpOS:DISPUTESDURN_GrpIS!J51)</f>
        <v>0</v>
      </c>
      <c r="K51" s="95">
        <f>SUM(DISPUTESDURN_GrpOS:DISPUTESDURN_GrpIS!K51)</f>
        <v>0</v>
      </c>
      <c r="L51" s="95">
        <f>SUM(DISPUTESDURN_GrpOS:DISPUTESDURN_GrpIS!L51)</f>
        <v>0</v>
      </c>
      <c r="M51" s="95">
        <f>SUM(DISPUTESDURN_GrpOS:DISPUTESDURN_GrpIS!M51)</f>
        <v>0</v>
      </c>
      <c r="N51" s="95">
        <f>SUM(DISPUTESDURN_GrpOS:DISPUTESDURN_GrpIS!N51)</f>
        <v>0</v>
      </c>
      <c r="O51" s="95">
        <f>SUM(DISPUTESDURN_GrpOS:DISPUTESDURN_GrpIS!O51)</f>
        <v>0</v>
      </c>
      <c r="P51" s="95">
        <f>SUM(DISPUTESDURN_GrpOS:DISPUTESDURN_GrpIS!P51)</f>
        <v>0</v>
      </c>
      <c r="Q51" s="95">
        <f>SUM(DISPUTESDURN_GrpOS:DISPUTESDURN_GrpIS!Q51)</f>
        <v>0</v>
      </c>
      <c r="R51" s="95">
        <f>SUM(DISPUTESDURN_GrpOS:DISPUTESDURN_GrpIS!R51)</f>
        <v>0</v>
      </c>
    </row>
    <row r="52" spans="1:18" x14ac:dyDescent="0.25">
      <c r="A52" s="112"/>
      <c r="B52" s="12"/>
      <c r="C52" s="12"/>
      <c r="D52" s="53"/>
      <c r="E52" s="53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</row>
    <row r="53" spans="1:18" x14ac:dyDescent="0.25">
      <c r="A53" s="111"/>
      <c r="B53" s="36"/>
      <c r="C53" s="36"/>
      <c r="D53" s="179" t="s">
        <v>294</v>
      </c>
      <c r="E53" s="37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</row>
    <row r="54" spans="1:18" x14ac:dyDescent="0.25">
      <c r="A54" s="110" t="str">
        <f>A44</f>
        <v>RDPD BY SUM INSURED</v>
      </c>
      <c r="B54" s="40" t="str">
        <f>D53</f>
        <v>EXTERNAL</v>
      </c>
      <c r="C54" s="40" t="s">
        <v>27</v>
      </c>
      <c r="D54" s="53" t="s">
        <v>254</v>
      </c>
      <c r="E54" s="53"/>
      <c r="F54" s="95">
        <f>SUM(DISPUTESDURN_GrpOS:DISPUTESDURN_GrpIS!F54)</f>
        <v>0</v>
      </c>
      <c r="G54" s="95">
        <f>SUM(DISPUTESDURN_GrpOS:DISPUTESDURN_GrpIS!G54)</f>
        <v>0</v>
      </c>
      <c r="H54" s="95">
        <f>SUM(DISPUTESDURN_GrpOS:DISPUTESDURN_GrpIS!H54)</f>
        <v>0</v>
      </c>
      <c r="I54" s="95">
        <f>SUM(DISPUTESDURN_GrpOS:DISPUTESDURN_GrpIS!I54)</f>
        <v>0</v>
      </c>
      <c r="J54" s="95">
        <f>SUM(DISPUTESDURN_GrpOS:DISPUTESDURN_GrpIS!J54)</f>
        <v>0</v>
      </c>
      <c r="K54" s="95">
        <f>SUM(DISPUTESDURN_GrpOS:DISPUTESDURN_GrpIS!K54)</f>
        <v>0</v>
      </c>
      <c r="L54" s="95">
        <f>SUM(DISPUTESDURN_GrpOS:DISPUTESDURN_GrpIS!L54)</f>
        <v>0</v>
      </c>
      <c r="M54" s="95">
        <f>SUM(DISPUTESDURN_GrpOS:DISPUTESDURN_GrpIS!M54)</f>
        <v>0</v>
      </c>
      <c r="N54" s="95">
        <f>SUM(DISPUTESDURN_GrpOS:DISPUTESDURN_GrpIS!N54)</f>
        <v>0</v>
      </c>
      <c r="O54" s="95">
        <f>SUM(DISPUTESDURN_GrpOS:DISPUTESDURN_GrpIS!O54)</f>
        <v>0</v>
      </c>
      <c r="P54" s="95">
        <f>SUM(DISPUTESDURN_GrpOS:DISPUTESDURN_GrpIS!P54)</f>
        <v>0</v>
      </c>
      <c r="Q54" s="95">
        <f>SUM(DISPUTESDURN_GrpOS:DISPUTESDURN_GrpIS!Q54)</f>
        <v>0</v>
      </c>
      <c r="R54" s="95">
        <f>SUM(DISPUTESDURN_GrpOS:DISPUTESDURN_GrpIS!R54)</f>
        <v>0</v>
      </c>
    </row>
    <row r="55" spans="1:18" x14ac:dyDescent="0.25">
      <c r="A55" s="112" t="str">
        <f t="shared" ref="A55:B61" si="7">A54</f>
        <v>RDPD BY SUM INSURED</v>
      </c>
      <c r="B55" s="36" t="str">
        <f t="shared" si="7"/>
        <v>EXTERNAL</v>
      </c>
      <c r="C55" s="12" t="s">
        <v>27</v>
      </c>
      <c r="D55" s="53" t="s">
        <v>457</v>
      </c>
      <c r="E55" s="53"/>
      <c r="F55" s="95">
        <f>SUM(DISPUTESDURN_GrpOS:DISPUTESDURN_GrpIS!F55)</f>
        <v>0</v>
      </c>
      <c r="G55" s="95">
        <f>SUM(DISPUTESDURN_GrpOS:DISPUTESDURN_GrpIS!G55)</f>
        <v>0</v>
      </c>
      <c r="H55" s="95">
        <f>SUM(DISPUTESDURN_GrpOS:DISPUTESDURN_GrpIS!H55)</f>
        <v>0</v>
      </c>
      <c r="I55" s="95">
        <f>SUM(DISPUTESDURN_GrpOS:DISPUTESDURN_GrpIS!I55)</f>
        <v>0</v>
      </c>
      <c r="J55" s="95">
        <f>SUM(DISPUTESDURN_GrpOS:DISPUTESDURN_GrpIS!J55)</f>
        <v>0</v>
      </c>
      <c r="K55" s="95">
        <f>SUM(DISPUTESDURN_GrpOS:DISPUTESDURN_GrpIS!K55)</f>
        <v>0</v>
      </c>
      <c r="L55" s="95">
        <f>SUM(DISPUTESDURN_GrpOS:DISPUTESDURN_GrpIS!L55)</f>
        <v>0</v>
      </c>
      <c r="M55" s="95">
        <f>SUM(DISPUTESDURN_GrpOS:DISPUTESDURN_GrpIS!M55)</f>
        <v>0</v>
      </c>
      <c r="N55" s="95">
        <f>SUM(DISPUTESDURN_GrpOS:DISPUTESDURN_GrpIS!N55)</f>
        <v>0</v>
      </c>
      <c r="O55" s="95">
        <f>SUM(DISPUTESDURN_GrpOS:DISPUTESDURN_GrpIS!O55)</f>
        <v>0</v>
      </c>
      <c r="P55" s="95">
        <f>SUM(DISPUTESDURN_GrpOS:DISPUTESDURN_GrpIS!P55)</f>
        <v>0</v>
      </c>
      <c r="Q55" s="95">
        <f>SUM(DISPUTESDURN_GrpOS:DISPUTESDURN_GrpIS!Q55)</f>
        <v>0</v>
      </c>
      <c r="R55" s="95">
        <f>SUM(DISPUTESDURN_GrpOS:DISPUTESDURN_GrpIS!R55)</f>
        <v>0</v>
      </c>
    </row>
    <row r="56" spans="1:18" x14ac:dyDescent="0.25">
      <c r="A56" s="112" t="str">
        <f t="shared" si="7"/>
        <v>RDPD BY SUM INSURED</v>
      </c>
      <c r="B56" s="36" t="str">
        <f t="shared" si="7"/>
        <v>EXTERNAL</v>
      </c>
      <c r="C56" s="12" t="s">
        <v>27</v>
      </c>
      <c r="D56" s="53" t="s">
        <v>458</v>
      </c>
      <c r="E56" s="53"/>
      <c r="F56" s="95">
        <f>SUM(DISPUTESDURN_GrpOS:DISPUTESDURN_GrpIS!F56)</f>
        <v>0</v>
      </c>
      <c r="G56" s="95">
        <f>SUM(DISPUTESDURN_GrpOS:DISPUTESDURN_GrpIS!G56)</f>
        <v>0</v>
      </c>
      <c r="H56" s="95">
        <f>SUM(DISPUTESDURN_GrpOS:DISPUTESDURN_GrpIS!H56)</f>
        <v>0</v>
      </c>
      <c r="I56" s="95">
        <f>SUM(DISPUTESDURN_GrpOS:DISPUTESDURN_GrpIS!I56)</f>
        <v>0</v>
      </c>
      <c r="J56" s="95">
        <f>SUM(DISPUTESDURN_GrpOS:DISPUTESDURN_GrpIS!J56)</f>
        <v>0</v>
      </c>
      <c r="K56" s="95">
        <f>SUM(DISPUTESDURN_GrpOS:DISPUTESDURN_GrpIS!K56)</f>
        <v>0</v>
      </c>
      <c r="L56" s="95">
        <f>SUM(DISPUTESDURN_GrpOS:DISPUTESDURN_GrpIS!L56)</f>
        <v>0</v>
      </c>
      <c r="M56" s="95">
        <f>SUM(DISPUTESDURN_GrpOS:DISPUTESDURN_GrpIS!M56)</f>
        <v>0</v>
      </c>
      <c r="N56" s="95">
        <f>SUM(DISPUTESDURN_GrpOS:DISPUTESDURN_GrpIS!N56)</f>
        <v>0</v>
      </c>
      <c r="O56" s="95">
        <f>SUM(DISPUTESDURN_GrpOS:DISPUTESDURN_GrpIS!O56)</f>
        <v>0</v>
      </c>
      <c r="P56" s="95">
        <f>SUM(DISPUTESDURN_GrpOS:DISPUTESDURN_GrpIS!P56)</f>
        <v>0</v>
      </c>
      <c r="Q56" s="95">
        <f>SUM(DISPUTESDURN_GrpOS:DISPUTESDURN_GrpIS!Q56)</f>
        <v>0</v>
      </c>
      <c r="R56" s="95">
        <f>SUM(DISPUTESDURN_GrpOS:DISPUTESDURN_GrpIS!R56)</f>
        <v>0</v>
      </c>
    </row>
    <row r="57" spans="1:18" x14ac:dyDescent="0.25">
      <c r="A57" s="112" t="str">
        <f t="shared" si="7"/>
        <v>RDPD BY SUM INSURED</v>
      </c>
      <c r="B57" s="36" t="str">
        <f t="shared" si="7"/>
        <v>EXTERNAL</v>
      </c>
      <c r="C57" s="12" t="s">
        <v>27</v>
      </c>
      <c r="D57" s="53" t="s">
        <v>250</v>
      </c>
      <c r="E57" s="53"/>
      <c r="F57" s="95">
        <f>SUM(DISPUTESDURN_GrpOS:DISPUTESDURN_GrpIS!F57)</f>
        <v>0</v>
      </c>
      <c r="G57" s="95">
        <f>SUM(DISPUTESDURN_GrpOS:DISPUTESDURN_GrpIS!G57)</f>
        <v>0</v>
      </c>
      <c r="H57" s="95">
        <f>SUM(DISPUTESDURN_GrpOS:DISPUTESDURN_GrpIS!H57)</f>
        <v>0</v>
      </c>
      <c r="I57" s="95">
        <f>SUM(DISPUTESDURN_GrpOS:DISPUTESDURN_GrpIS!I57)</f>
        <v>0</v>
      </c>
      <c r="J57" s="95">
        <f>SUM(DISPUTESDURN_GrpOS:DISPUTESDURN_GrpIS!J57)</f>
        <v>0</v>
      </c>
      <c r="K57" s="95">
        <f>SUM(DISPUTESDURN_GrpOS:DISPUTESDURN_GrpIS!K57)</f>
        <v>0</v>
      </c>
      <c r="L57" s="95">
        <f>SUM(DISPUTESDURN_GrpOS:DISPUTESDURN_GrpIS!L57)</f>
        <v>0</v>
      </c>
      <c r="M57" s="95">
        <f>SUM(DISPUTESDURN_GrpOS:DISPUTESDURN_GrpIS!M57)</f>
        <v>0</v>
      </c>
      <c r="N57" s="95">
        <f>SUM(DISPUTESDURN_GrpOS:DISPUTESDURN_GrpIS!N57)</f>
        <v>0</v>
      </c>
      <c r="O57" s="95">
        <f>SUM(DISPUTESDURN_GrpOS:DISPUTESDURN_GrpIS!O57)</f>
        <v>0</v>
      </c>
      <c r="P57" s="95">
        <f>SUM(DISPUTESDURN_GrpOS:DISPUTESDURN_GrpIS!P57)</f>
        <v>0</v>
      </c>
      <c r="Q57" s="95">
        <f>SUM(DISPUTESDURN_GrpOS:DISPUTESDURN_GrpIS!Q57)</f>
        <v>0</v>
      </c>
      <c r="R57" s="95">
        <f>SUM(DISPUTESDURN_GrpOS:DISPUTESDURN_GrpIS!R57)</f>
        <v>0</v>
      </c>
    </row>
    <row r="58" spans="1:18" x14ac:dyDescent="0.25">
      <c r="A58" s="112" t="str">
        <f t="shared" si="7"/>
        <v>RDPD BY SUM INSURED</v>
      </c>
      <c r="B58" s="12" t="str">
        <f t="shared" si="7"/>
        <v>EXTERNAL</v>
      </c>
      <c r="C58" s="12" t="s">
        <v>27</v>
      </c>
      <c r="D58" s="53" t="s">
        <v>251</v>
      </c>
      <c r="E58" s="53"/>
      <c r="F58" s="95">
        <f>SUM(DISPUTESDURN_GrpOS:DISPUTESDURN_GrpIS!F58)</f>
        <v>0</v>
      </c>
      <c r="G58" s="95">
        <f>SUM(DISPUTESDURN_GrpOS:DISPUTESDURN_GrpIS!G58)</f>
        <v>0</v>
      </c>
      <c r="H58" s="95">
        <f>SUM(DISPUTESDURN_GrpOS:DISPUTESDURN_GrpIS!H58)</f>
        <v>0</v>
      </c>
      <c r="I58" s="95">
        <f>SUM(DISPUTESDURN_GrpOS:DISPUTESDURN_GrpIS!I58)</f>
        <v>0</v>
      </c>
      <c r="J58" s="95">
        <f>SUM(DISPUTESDURN_GrpOS:DISPUTESDURN_GrpIS!J58)</f>
        <v>0</v>
      </c>
      <c r="K58" s="95">
        <f>SUM(DISPUTESDURN_GrpOS:DISPUTESDURN_GrpIS!K58)</f>
        <v>0</v>
      </c>
      <c r="L58" s="95">
        <f>SUM(DISPUTESDURN_GrpOS:DISPUTESDURN_GrpIS!L58)</f>
        <v>0</v>
      </c>
      <c r="M58" s="95">
        <f>SUM(DISPUTESDURN_GrpOS:DISPUTESDURN_GrpIS!M58)</f>
        <v>0</v>
      </c>
      <c r="N58" s="95">
        <f>SUM(DISPUTESDURN_GrpOS:DISPUTESDURN_GrpIS!N58)</f>
        <v>0</v>
      </c>
      <c r="O58" s="95">
        <f>SUM(DISPUTESDURN_GrpOS:DISPUTESDURN_GrpIS!O58)</f>
        <v>0</v>
      </c>
      <c r="P58" s="95">
        <f>SUM(DISPUTESDURN_GrpOS:DISPUTESDURN_GrpIS!P58)</f>
        <v>0</v>
      </c>
      <c r="Q58" s="95">
        <f>SUM(DISPUTESDURN_GrpOS:DISPUTESDURN_GrpIS!Q58)</f>
        <v>0</v>
      </c>
      <c r="R58" s="95">
        <f>SUM(DISPUTESDURN_GrpOS:DISPUTESDURN_GrpIS!R58)</f>
        <v>0</v>
      </c>
    </row>
    <row r="59" spans="1:18" x14ac:dyDescent="0.25">
      <c r="A59" s="112" t="str">
        <f t="shared" si="7"/>
        <v>RDPD BY SUM INSURED</v>
      </c>
      <c r="B59" s="12" t="str">
        <f t="shared" si="7"/>
        <v>EXTERNAL</v>
      </c>
      <c r="C59" s="12" t="s">
        <v>27</v>
      </c>
      <c r="D59" s="53" t="s">
        <v>252</v>
      </c>
      <c r="E59" s="53"/>
      <c r="F59" s="95">
        <f>SUM(DISPUTESDURN_GrpOS:DISPUTESDURN_GrpIS!F59)</f>
        <v>0</v>
      </c>
      <c r="G59" s="95">
        <f>SUM(DISPUTESDURN_GrpOS:DISPUTESDURN_GrpIS!G59)</f>
        <v>0</v>
      </c>
      <c r="H59" s="95">
        <f>SUM(DISPUTESDURN_GrpOS:DISPUTESDURN_GrpIS!H59)</f>
        <v>0</v>
      </c>
      <c r="I59" s="95">
        <f>SUM(DISPUTESDURN_GrpOS:DISPUTESDURN_GrpIS!I59)</f>
        <v>0</v>
      </c>
      <c r="J59" s="95">
        <f>SUM(DISPUTESDURN_GrpOS:DISPUTESDURN_GrpIS!J59)</f>
        <v>0</v>
      </c>
      <c r="K59" s="95">
        <f>SUM(DISPUTESDURN_GrpOS:DISPUTESDURN_GrpIS!K59)</f>
        <v>0</v>
      </c>
      <c r="L59" s="95">
        <f>SUM(DISPUTESDURN_GrpOS:DISPUTESDURN_GrpIS!L59)</f>
        <v>0</v>
      </c>
      <c r="M59" s="95">
        <f>SUM(DISPUTESDURN_GrpOS:DISPUTESDURN_GrpIS!M59)</f>
        <v>0</v>
      </c>
      <c r="N59" s="95">
        <f>SUM(DISPUTESDURN_GrpOS:DISPUTESDURN_GrpIS!N59)</f>
        <v>0</v>
      </c>
      <c r="O59" s="95">
        <f>SUM(DISPUTESDURN_GrpOS:DISPUTESDURN_GrpIS!O59)</f>
        <v>0</v>
      </c>
      <c r="P59" s="95">
        <f>SUM(DISPUTESDURN_GrpOS:DISPUTESDURN_GrpIS!P59)</f>
        <v>0</v>
      </c>
      <c r="Q59" s="95">
        <f>SUM(DISPUTESDURN_GrpOS:DISPUTESDURN_GrpIS!Q59)</f>
        <v>0</v>
      </c>
      <c r="R59" s="95">
        <f>SUM(DISPUTESDURN_GrpOS:DISPUTESDURN_GrpIS!R59)</f>
        <v>0</v>
      </c>
    </row>
    <row r="60" spans="1:18" x14ac:dyDescent="0.25">
      <c r="A60" s="112" t="str">
        <f t="shared" si="7"/>
        <v>RDPD BY SUM INSURED</v>
      </c>
      <c r="B60" s="12" t="str">
        <f t="shared" si="7"/>
        <v>EXTERNAL</v>
      </c>
      <c r="C60" s="12" t="s">
        <v>27</v>
      </c>
      <c r="D60" s="53" t="s">
        <v>253</v>
      </c>
      <c r="E60" s="53"/>
      <c r="F60" s="95">
        <f>SUM(DISPUTESDURN_GrpOS:DISPUTESDURN_GrpIS!F60)</f>
        <v>0</v>
      </c>
      <c r="G60" s="95">
        <f>SUM(DISPUTESDURN_GrpOS:DISPUTESDURN_GrpIS!G60)</f>
        <v>0</v>
      </c>
      <c r="H60" s="95">
        <f>SUM(DISPUTESDURN_GrpOS:DISPUTESDURN_GrpIS!H60)</f>
        <v>0</v>
      </c>
      <c r="I60" s="95">
        <f>SUM(DISPUTESDURN_GrpOS:DISPUTESDURN_GrpIS!I60)</f>
        <v>0</v>
      </c>
      <c r="J60" s="95">
        <f>SUM(DISPUTESDURN_GrpOS:DISPUTESDURN_GrpIS!J60)</f>
        <v>0</v>
      </c>
      <c r="K60" s="95">
        <f>SUM(DISPUTESDURN_GrpOS:DISPUTESDURN_GrpIS!K60)</f>
        <v>0</v>
      </c>
      <c r="L60" s="95">
        <f>SUM(DISPUTESDURN_GrpOS:DISPUTESDURN_GrpIS!L60)</f>
        <v>0</v>
      </c>
      <c r="M60" s="95">
        <f>SUM(DISPUTESDURN_GrpOS:DISPUTESDURN_GrpIS!M60)</f>
        <v>0</v>
      </c>
      <c r="N60" s="95">
        <f>SUM(DISPUTESDURN_GrpOS:DISPUTESDURN_GrpIS!N60)</f>
        <v>0</v>
      </c>
      <c r="O60" s="95">
        <f>SUM(DISPUTESDURN_GrpOS:DISPUTESDURN_GrpIS!O60)</f>
        <v>0</v>
      </c>
      <c r="P60" s="95">
        <f>SUM(DISPUTESDURN_GrpOS:DISPUTESDURN_GrpIS!P60)</f>
        <v>0</v>
      </c>
      <c r="Q60" s="95">
        <f>SUM(DISPUTESDURN_GrpOS:DISPUTESDURN_GrpIS!Q60)</f>
        <v>0</v>
      </c>
      <c r="R60" s="95">
        <f>SUM(DISPUTESDURN_GrpOS:DISPUTESDURN_GrpIS!R60)</f>
        <v>0</v>
      </c>
    </row>
    <row r="61" spans="1:18" x14ac:dyDescent="0.25">
      <c r="A61" s="112" t="str">
        <f t="shared" si="7"/>
        <v>RDPD BY SUM INSURED</v>
      </c>
      <c r="B61" s="12" t="str">
        <f t="shared" si="7"/>
        <v>EXTERNAL</v>
      </c>
      <c r="C61" s="12" t="s">
        <v>27</v>
      </c>
      <c r="D61" s="53" t="s">
        <v>95</v>
      </c>
      <c r="E61" s="53"/>
      <c r="F61" s="95">
        <f>SUM(DISPUTESDURN_GrpOS:DISPUTESDURN_GrpIS!F61)</f>
        <v>0</v>
      </c>
      <c r="G61" s="95">
        <f>SUM(DISPUTESDURN_GrpOS:DISPUTESDURN_GrpIS!G61)</f>
        <v>0</v>
      </c>
      <c r="H61" s="95">
        <f>SUM(DISPUTESDURN_GrpOS:DISPUTESDURN_GrpIS!H61)</f>
        <v>0</v>
      </c>
      <c r="I61" s="95">
        <f>SUM(DISPUTESDURN_GrpOS:DISPUTESDURN_GrpIS!I61)</f>
        <v>0</v>
      </c>
      <c r="J61" s="95">
        <f>SUM(DISPUTESDURN_GrpOS:DISPUTESDURN_GrpIS!J61)</f>
        <v>0</v>
      </c>
      <c r="K61" s="95">
        <f>SUM(DISPUTESDURN_GrpOS:DISPUTESDURN_GrpIS!K61)</f>
        <v>0</v>
      </c>
      <c r="L61" s="95">
        <f>SUM(DISPUTESDURN_GrpOS:DISPUTESDURN_GrpIS!L61)</f>
        <v>0</v>
      </c>
      <c r="M61" s="95">
        <f>SUM(DISPUTESDURN_GrpOS:DISPUTESDURN_GrpIS!M61)</f>
        <v>0</v>
      </c>
      <c r="N61" s="95">
        <f>SUM(DISPUTESDURN_GrpOS:DISPUTESDURN_GrpIS!N61)</f>
        <v>0</v>
      </c>
      <c r="O61" s="95">
        <f>SUM(DISPUTESDURN_GrpOS:DISPUTESDURN_GrpIS!O61)</f>
        <v>0</v>
      </c>
      <c r="P61" s="95">
        <f>SUM(DISPUTESDURN_GrpOS:DISPUTESDURN_GrpIS!P61)</f>
        <v>0</v>
      </c>
      <c r="Q61" s="95">
        <f>SUM(DISPUTESDURN_GrpOS:DISPUTESDURN_GrpIS!Q61)</f>
        <v>0</v>
      </c>
      <c r="R61" s="95">
        <f>SUM(DISPUTESDURN_GrpOS:DISPUTESDURN_GrpIS!R61)</f>
        <v>0</v>
      </c>
    </row>
    <row r="62" spans="1:18" x14ac:dyDescent="0.25">
      <c r="A62" s="112"/>
      <c r="B62" s="12"/>
      <c r="C62" s="12"/>
      <c r="D62" s="53"/>
      <c r="E62" s="53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</row>
    <row r="63" spans="1:18" x14ac:dyDescent="0.25">
      <c r="A63" s="111"/>
      <c r="B63" s="36"/>
      <c r="C63" s="36"/>
      <c r="D63" s="180" t="s">
        <v>295</v>
      </c>
      <c r="E63" s="37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</row>
    <row r="64" spans="1:18" x14ac:dyDescent="0.25">
      <c r="A64" s="110" t="str">
        <f>A44</f>
        <v>RDPD BY SUM INSURED</v>
      </c>
      <c r="B64" s="40" t="str">
        <f>D63</f>
        <v>LITIGATED</v>
      </c>
      <c r="C64" s="40" t="s">
        <v>27</v>
      </c>
      <c r="D64" s="53" t="s">
        <v>254</v>
      </c>
      <c r="E64" s="53"/>
      <c r="F64" s="95">
        <f>SUM(DISPUTESDURN_GrpOS:DISPUTESDURN_GrpIS!F64)</f>
        <v>0</v>
      </c>
      <c r="G64" s="95">
        <f>SUM(DISPUTESDURN_GrpOS:DISPUTESDURN_GrpIS!G64)</f>
        <v>0</v>
      </c>
      <c r="H64" s="95">
        <f>SUM(DISPUTESDURN_GrpOS:DISPUTESDURN_GrpIS!H64)</f>
        <v>0</v>
      </c>
      <c r="I64" s="95">
        <f>SUM(DISPUTESDURN_GrpOS:DISPUTESDURN_GrpIS!I64)</f>
        <v>0</v>
      </c>
      <c r="J64" s="95">
        <f>SUM(DISPUTESDURN_GrpOS:DISPUTESDURN_GrpIS!J64)</f>
        <v>0</v>
      </c>
      <c r="K64" s="95">
        <f>SUM(DISPUTESDURN_GrpOS:DISPUTESDURN_GrpIS!K64)</f>
        <v>0</v>
      </c>
      <c r="L64" s="95">
        <f>SUM(DISPUTESDURN_GrpOS:DISPUTESDURN_GrpIS!L64)</f>
        <v>0</v>
      </c>
      <c r="M64" s="95">
        <f>SUM(DISPUTESDURN_GrpOS:DISPUTESDURN_GrpIS!M64)</f>
        <v>0</v>
      </c>
      <c r="N64" s="95">
        <f>SUM(DISPUTESDURN_GrpOS:DISPUTESDURN_GrpIS!N64)</f>
        <v>0</v>
      </c>
      <c r="O64" s="95">
        <f>SUM(DISPUTESDURN_GrpOS:DISPUTESDURN_GrpIS!O64)</f>
        <v>0</v>
      </c>
      <c r="P64" s="95">
        <f>SUM(DISPUTESDURN_GrpOS:DISPUTESDURN_GrpIS!P64)</f>
        <v>0</v>
      </c>
      <c r="Q64" s="95">
        <f>SUM(DISPUTESDURN_GrpOS:DISPUTESDURN_GrpIS!Q64)</f>
        <v>0</v>
      </c>
      <c r="R64" s="95">
        <f>SUM(DISPUTESDURN_GrpOS:DISPUTESDURN_GrpIS!R64)</f>
        <v>0</v>
      </c>
    </row>
    <row r="65" spans="1:18" x14ac:dyDescent="0.25">
      <c r="A65" s="112" t="str">
        <f t="shared" ref="A65:B68" si="8">A64</f>
        <v>RDPD BY SUM INSURED</v>
      </c>
      <c r="B65" s="36" t="str">
        <f t="shared" si="8"/>
        <v>LITIGATED</v>
      </c>
      <c r="C65" s="12" t="s">
        <v>27</v>
      </c>
      <c r="D65" s="53" t="s">
        <v>457</v>
      </c>
      <c r="E65" s="53"/>
      <c r="F65" s="95">
        <f>SUM(DISPUTESDURN_GrpOS:DISPUTESDURN_GrpIS!F65)</f>
        <v>0</v>
      </c>
      <c r="G65" s="95">
        <f>SUM(DISPUTESDURN_GrpOS:DISPUTESDURN_GrpIS!G65)</f>
        <v>0</v>
      </c>
      <c r="H65" s="95">
        <f>SUM(DISPUTESDURN_GrpOS:DISPUTESDURN_GrpIS!H65)</f>
        <v>0</v>
      </c>
      <c r="I65" s="95">
        <f>SUM(DISPUTESDURN_GrpOS:DISPUTESDURN_GrpIS!I65)</f>
        <v>0</v>
      </c>
      <c r="J65" s="95">
        <f>SUM(DISPUTESDURN_GrpOS:DISPUTESDURN_GrpIS!J65)</f>
        <v>0</v>
      </c>
      <c r="K65" s="95">
        <f>SUM(DISPUTESDURN_GrpOS:DISPUTESDURN_GrpIS!K65)</f>
        <v>0</v>
      </c>
      <c r="L65" s="95">
        <f>SUM(DISPUTESDURN_GrpOS:DISPUTESDURN_GrpIS!L65)</f>
        <v>0</v>
      </c>
      <c r="M65" s="95">
        <f>SUM(DISPUTESDURN_GrpOS:DISPUTESDURN_GrpIS!M65)</f>
        <v>0</v>
      </c>
      <c r="N65" s="95">
        <f>SUM(DISPUTESDURN_GrpOS:DISPUTESDURN_GrpIS!N65)</f>
        <v>0</v>
      </c>
      <c r="O65" s="95">
        <f>SUM(DISPUTESDURN_GrpOS:DISPUTESDURN_GrpIS!O65)</f>
        <v>0</v>
      </c>
      <c r="P65" s="95">
        <f>SUM(DISPUTESDURN_GrpOS:DISPUTESDURN_GrpIS!P65)</f>
        <v>0</v>
      </c>
      <c r="Q65" s="95">
        <f>SUM(DISPUTESDURN_GrpOS:DISPUTESDURN_GrpIS!Q65)</f>
        <v>0</v>
      </c>
      <c r="R65" s="95">
        <f>SUM(DISPUTESDURN_GrpOS:DISPUTESDURN_GrpIS!R65)</f>
        <v>0</v>
      </c>
    </row>
    <row r="66" spans="1:18" x14ac:dyDescent="0.25">
      <c r="A66" s="112" t="str">
        <f t="shared" si="8"/>
        <v>RDPD BY SUM INSURED</v>
      </c>
      <c r="B66" s="36" t="str">
        <f t="shared" si="8"/>
        <v>LITIGATED</v>
      </c>
      <c r="C66" s="12" t="s">
        <v>27</v>
      </c>
      <c r="D66" s="53" t="s">
        <v>458</v>
      </c>
      <c r="E66" s="53"/>
      <c r="F66" s="95">
        <f>SUM(DISPUTESDURN_GrpOS:DISPUTESDURN_GrpIS!F66)</f>
        <v>0</v>
      </c>
      <c r="G66" s="95">
        <f>SUM(DISPUTESDURN_GrpOS:DISPUTESDURN_GrpIS!G66)</f>
        <v>0</v>
      </c>
      <c r="H66" s="95">
        <f>SUM(DISPUTESDURN_GrpOS:DISPUTESDURN_GrpIS!H66)</f>
        <v>0</v>
      </c>
      <c r="I66" s="95">
        <f>SUM(DISPUTESDURN_GrpOS:DISPUTESDURN_GrpIS!I66)</f>
        <v>0</v>
      </c>
      <c r="J66" s="95">
        <f>SUM(DISPUTESDURN_GrpOS:DISPUTESDURN_GrpIS!J66)</f>
        <v>0</v>
      </c>
      <c r="K66" s="95">
        <f>SUM(DISPUTESDURN_GrpOS:DISPUTESDURN_GrpIS!K66)</f>
        <v>0</v>
      </c>
      <c r="L66" s="95">
        <f>SUM(DISPUTESDURN_GrpOS:DISPUTESDURN_GrpIS!L66)</f>
        <v>0</v>
      </c>
      <c r="M66" s="95">
        <f>SUM(DISPUTESDURN_GrpOS:DISPUTESDURN_GrpIS!M66)</f>
        <v>0</v>
      </c>
      <c r="N66" s="95">
        <f>SUM(DISPUTESDURN_GrpOS:DISPUTESDURN_GrpIS!N66)</f>
        <v>0</v>
      </c>
      <c r="O66" s="95">
        <f>SUM(DISPUTESDURN_GrpOS:DISPUTESDURN_GrpIS!O66)</f>
        <v>0</v>
      </c>
      <c r="P66" s="95">
        <f>SUM(DISPUTESDURN_GrpOS:DISPUTESDURN_GrpIS!P66)</f>
        <v>0</v>
      </c>
      <c r="Q66" s="95">
        <f>SUM(DISPUTESDURN_GrpOS:DISPUTESDURN_GrpIS!Q66)</f>
        <v>0</v>
      </c>
      <c r="R66" s="95">
        <f>SUM(DISPUTESDURN_GrpOS:DISPUTESDURN_GrpIS!R66)</f>
        <v>0</v>
      </c>
    </row>
    <row r="67" spans="1:18" x14ac:dyDescent="0.25">
      <c r="A67" s="112" t="str">
        <f t="shared" si="8"/>
        <v>RDPD BY SUM INSURED</v>
      </c>
      <c r="B67" s="36" t="str">
        <f t="shared" si="8"/>
        <v>LITIGATED</v>
      </c>
      <c r="C67" s="12" t="s">
        <v>27</v>
      </c>
      <c r="D67" s="53" t="s">
        <v>250</v>
      </c>
      <c r="E67" s="53"/>
      <c r="F67" s="95">
        <f>SUM(DISPUTESDURN_GrpOS:DISPUTESDURN_GrpIS!F67)</f>
        <v>0</v>
      </c>
      <c r="G67" s="95">
        <f>SUM(DISPUTESDURN_GrpOS:DISPUTESDURN_GrpIS!G67)</f>
        <v>0</v>
      </c>
      <c r="H67" s="95">
        <f>SUM(DISPUTESDURN_GrpOS:DISPUTESDURN_GrpIS!H67)</f>
        <v>0</v>
      </c>
      <c r="I67" s="95">
        <f>SUM(DISPUTESDURN_GrpOS:DISPUTESDURN_GrpIS!I67)</f>
        <v>0</v>
      </c>
      <c r="J67" s="95">
        <f>SUM(DISPUTESDURN_GrpOS:DISPUTESDURN_GrpIS!J67)</f>
        <v>0</v>
      </c>
      <c r="K67" s="95">
        <f>SUM(DISPUTESDURN_GrpOS:DISPUTESDURN_GrpIS!K67)</f>
        <v>0</v>
      </c>
      <c r="L67" s="95">
        <f>SUM(DISPUTESDURN_GrpOS:DISPUTESDURN_GrpIS!L67)</f>
        <v>0</v>
      </c>
      <c r="M67" s="95">
        <f>SUM(DISPUTESDURN_GrpOS:DISPUTESDURN_GrpIS!M67)</f>
        <v>0</v>
      </c>
      <c r="N67" s="95">
        <f>SUM(DISPUTESDURN_GrpOS:DISPUTESDURN_GrpIS!N67)</f>
        <v>0</v>
      </c>
      <c r="O67" s="95">
        <f>SUM(DISPUTESDURN_GrpOS:DISPUTESDURN_GrpIS!O67)</f>
        <v>0</v>
      </c>
      <c r="P67" s="95">
        <f>SUM(DISPUTESDURN_GrpOS:DISPUTESDURN_GrpIS!P67)</f>
        <v>0</v>
      </c>
      <c r="Q67" s="95">
        <f>SUM(DISPUTESDURN_GrpOS:DISPUTESDURN_GrpIS!Q67)</f>
        <v>0</v>
      </c>
      <c r="R67" s="95">
        <f>SUM(DISPUTESDURN_GrpOS:DISPUTESDURN_GrpIS!R67)</f>
        <v>0</v>
      </c>
    </row>
    <row r="68" spans="1:18" x14ac:dyDescent="0.25">
      <c r="A68" s="112" t="str">
        <f t="shared" si="8"/>
        <v>RDPD BY SUM INSURED</v>
      </c>
      <c r="B68" s="12" t="str">
        <f t="shared" si="8"/>
        <v>LITIGATED</v>
      </c>
      <c r="C68" s="12" t="s">
        <v>27</v>
      </c>
      <c r="D68" s="53" t="s">
        <v>251</v>
      </c>
      <c r="E68" s="53"/>
      <c r="F68" s="95">
        <f>SUM(DISPUTESDURN_GrpOS:DISPUTESDURN_GrpIS!F68)</f>
        <v>0</v>
      </c>
      <c r="G68" s="95">
        <f>SUM(DISPUTESDURN_GrpOS:DISPUTESDURN_GrpIS!G68)</f>
        <v>0</v>
      </c>
      <c r="H68" s="95">
        <f>SUM(DISPUTESDURN_GrpOS:DISPUTESDURN_GrpIS!H68)</f>
        <v>0</v>
      </c>
      <c r="I68" s="95">
        <f>SUM(DISPUTESDURN_GrpOS:DISPUTESDURN_GrpIS!I68)</f>
        <v>0</v>
      </c>
      <c r="J68" s="95">
        <f>SUM(DISPUTESDURN_GrpOS:DISPUTESDURN_GrpIS!J68)</f>
        <v>0</v>
      </c>
      <c r="K68" s="95">
        <f>SUM(DISPUTESDURN_GrpOS:DISPUTESDURN_GrpIS!K68)</f>
        <v>0</v>
      </c>
      <c r="L68" s="95">
        <f>SUM(DISPUTESDURN_GrpOS:DISPUTESDURN_GrpIS!L68)</f>
        <v>0</v>
      </c>
      <c r="M68" s="95">
        <f>SUM(DISPUTESDURN_GrpOS:DISPUTESDURN_GrpIS!M68)</f>
        <v>0</v>
      </c>
      <c r="N68" s="95">
        <f>SUM(DISPUTESDURN_GrpOS:DISPUTESDURN_GrpIS!N68)</f>
        <v>0</v>
      </c>
      <c r="O68" s="95">
        <f>SUM(DISPUTESDURN_GrpOS:DISPUTESDURN_GrpIS!O68)</f>
        <v>0</v>
      </c>
      <c r="P68" s="95">
        <f>SUM(DISPUTESDURN_GrpOS:DISPUTESDURN_GrpIS!P68)</f>
        <v>0</v>
      </c>
      <c r="Q68" s="95">
        <f>SUM(DISPUTESDURN_GrpOS:DISPUTESDURN_GrpIS!Q68)</f>
        <v>0</v>
      </c>
      <c r="R68" s="95">
        <f>SUM(DISPUTESDURN_GrpOS:DISPUTESDURN_GrpIS!R68)</f>
        <v>0</v>
      </c>
    </row>
    <row r="69" spans="1:18" x14ac:dyDescent="0.25">
      <c r="A69" s="112" t="str">
        <f t="shared" ref="A69:B71" si="9">A68</f>
        <v>RDPD BY SUM INSURED</v>
      </c>
      <c r="B69" s="12" t="str">
        <f t="shared" si="9"/>
        <v>LITIGATED</v>
      </c>
      <c r="C69" s="12" t="s">
        <v>27</v>
      </c>
      <c r="D69" s="53" t="s">
        <v>252</v>
      </c>
      <c r="E69" s="53"/>
      <c r="F69" s="95">
        <f>SUM(DISPUTESDURN_GrpOS:DISPUTESDURN_GrpIS!F69)</f>
        <v>0</v>
      </c>
      <c r="G69" s="95">
        <f>SUM(DISPUTESDURN_GrpOS:DISPUTESDURN_GrpIS!G69)</f>
        <v>0</v>
      </c>
      <c r="H69" s="95">
        <f>SUM(DISPUTESDURN_GrpOS:DISPUTESDURN_GrpIS!H69)</f>
        <v>0</v>
      </c>
      <c r="I69" s="95">
        <f>SUM(DISPUTESDURN_GrpOS:DISPUTESDURN_GrpIS!I69)</f>
        <v>0</v>
      </c>
      <c r="J69" s="95">
        <f>SUM(DISPUTESDURN_GrpOS:DISPUTESDURN_GrpIS!J69)</f>
        <v>0</v>
      </c>
      <c r="K69" s="95">
        <f>SUM(DISPUTESDURN_GrpOS:DISPUTESDURN_GrpIS!K69)</f>
        <v>0</v>
      </c>
      <c r="L69" s="95">
        <f>SUM(DISPUTESDURN_GrpOS:DISPUTESDURN_GrpIS!L69)</f>
        <v>0</v>
      </c>
      <c r="M69" s="95">
        <f>SUM(DISPUTESDURN_GrpOS:DISPUTESDURN_GrpIS!M69)</f>
        <v>0</v>
      </c>
      <c r="N69" s="95">
        <f>SUM(DISPUTESDURN_GrpOS:DISPUTESDURN_GrpIS!N69)</f>
        <v>0</v>
      </c>
      <c r="O69" s="95">
        <f>SUM(DISPUTESDURN_GrpOS:DISPUTESDURN_GrpIS!O69)</f>
        <v>0</v>
      </c>
      <c r="P69" s="95">
        <f>SUM(DISPUTESDURN_GrpOS:DISPUTESDURN_GrpIS!P69)</f>
        <v>0</v>
      </c>
      <c r="Q69" s="95">
        <f>SUM(DISPUTESDURN_GrpOS:DISPUTESDURN_GrpIS!Q69)</f>
        <v>0</v>
      </c>
      <c r="R69" s="95">
        <f>SUM(DISPUTESDURN_GrpOS:DISPUTESDURN_GrpIS!R69)</f>
        <v>0</v>
      </c>
    </row>
    <row r="70" spans="1:18" x14ac:dyDescent="0.25">
      <c r="A70" s="112" t="str">
        <f t="shared" si="9"/>
        <v>RDPD BY SUM INSURED</v>
      </c>
      <c r="B70" s="12" t="str">
        <f t="shared" si="9"/>
        <v>LITIGATED</v>
      </c>
      <c r="C70" s="12" t="s">
        <v>27</v>
      </c>
      <c r="D70" s="53" t="s">
        <v>253</v>
      </c>
      <c r="E70" s="53"/>
      <c r="F70" s="95">
        <f>SUM(DISPUTESDURN_GrpOS:DISPUTESDURN_GrpIS!F70)</f>
        <v>0</v>
      </c>
      <c r="G70" s="95">
        <f>SUM(DISPUTESDURN_GrpOS:DISPUTESDURN_GrpIS!G70)</f>
        <v>0</v>
      </c>
      <c r="H70" s="95">
        <f>SUM(DISPUTESDURN_GrpOS:DISPUTESDURN_GrpIS!H70)</f>
        <v>0</v>
      </c>
      <c r="I70" s="95">
        <f>SUM(DISPUTESDURN_GrpOS:DISPUTESDURN_GrpIS!I70)</f>
        <v>0</v>
      </c>
      <c r="J70" s="95">
        <f>SUM(DISPUTESDURN_GrpOS:DISPUTESDURN_GrpIS!J70)</f>
        <v>0</v>
      </c>
      <c r="K70" s="95">
        <f>SUM(DISPUTESDURN_GrpOS:DISPUTESDURN_GrpIS!K70)</f>
        <v>0</v>
      </c>
      <c r="L70" s="95">
        <f>SUM(DISPUTESDURN_GrpOS:DISPUTESDURN_GrpIS!L70)</f>
        <v>0</v>
      </c>
      <c r="M70" s="95">
        <f>SUM(DISPUTESDURN_GrpOS:DISPUTESDURN_GrpIS!M70)</f>
        <v>0</v>
      </c>
      <c r="N70" s="95">
        <f>SUM(DISPUTESDURN_GrpOS:DISPUTESDURN_GrpIS!N70)</f>
        <v>0</v>
      </c>
      <c r="O70" s="95">
        <f>SUM(DISPUTESDURN_GrpOS:DISPUTESDURN_GrpIS!O70)</f>
        <v>0</v>
      </c>
      <c r="P70" s="95">
        <f>SUM(DISPUTESDURN_GrpOS:DISPUTESDURN_GrpIS!P70)</f>
        <v>0</v>
      </c>
      <c r="Q70" s="95">
        <f>SUM(DISPUTESDURN_GrpOS:DISPUTESDURN_GrpIS!Q70)</f>
        <v>0</v>
      </c>
      <c r="R70" s="95">
        <f>SUM(DISPUTESDURN_GrpOS:DISPUTESDURN_GrpIS!R70)</f>
        <v>0</v>
      </c>
    </row>
    <row r="71" spans="1:18" x14ac:dyDescent="0.25">
      <c r="A71" s="112" t="str">
        <f t="shared" si="9"/>
        <v>RDPD BY SUM INSURED</v>
      </c>
      <c r="B71" s="12" t="str">
        <f t="shared" si="9"/>
        <v>LITIGATED</v>
      </c>
      <c r="C71" s="12" t="s">
        <v>27</v>
      </c>
      <c r="D71" s="53" t="s">
        <v>95</v>
      </c>
      <c r="E71" s="53"/>
      <c r="F71" s="95">
        <f>SUM(DISPUTESDURN_GrpOS:DISPUTESDURN_GrpIS!F71)</f>
        <v>0</v>
      </c>
      <c r="G71" s="95">
        <f>SUM(DISPUTESDURN_GrpOS:DISPUTESDURN_GrpIS!G71)</f>
        <v>0</v>
      </c>
      <c r="H71" s="95">
        <f>SUM(DISPUTESDURN_GrpOS:DISPUTESDURN_GrpIS!H71)</f>
        <v>0</v>
      </c>
      <c r="I71" s="95">
        <f>SUM(DISPUTESDURN_GrpOS:DISPUTESDURN_GrpIS!I71)</f>
        <v>0</v>
      </c>
      <c r="J71" s="95">
        <f>SUM(DISPUTESDURN_GrpOS:DISPUTESDURN_GrpIS!J71)</f>
        <v>0</v>
      </c>
      <c r="K71" s="95">
        <f>SUM(DISPUTESDURN_GrpOS:DISPUTESDURN_GrpIS!K71)</f>
        <v>0</v>
      </c>
      <c r="L71" s="95">
        <f>SUM(DISPUTESDURN_GrpOS:DISPUTESDURN_GrpIS!L71)</f>
        <v>0</v>
      </c>
      <c r="M71" s="95">
        <f>SUM(DISPUTESDURN_GrpOS:DISPUTESDURN_GrpIS!M71)</f>
        <v>0</v>
      </c>
      <c r="N71" s="95">
        <f>SUM(DISPUTESDURN_GrpOS:DISPUTESDURN_GrpIS!N71)</f>
        <v>0</v>
      </c>
      <c r="O71" s="95">
        <f>SUM(DISPUTESDURN_GrpOS:DISPUTESDURN_GrpIS!O71)</f>
        <v>0</v>
      </c>
      <c r="P71" s="95">
        <f>SUM(DISPUTESDURN_GrpOS:DISPUTESDURN_GrpIS!P71)</f>
        <v>0</v>
      </c>
      <c r="Q71" s="95">
        <f>SUM(DISPUTESDURN_GrpOS:DISPUTESDURN_GrpIS!Q71)</f>
        <v>0</v>
      </c>
      <c r="R71" s="95">
        <f>SUM(DISPUTESDURN_GrpOS:DISPUTESDURN_GrpIS!R71)</f>
        <v>0</v>
      </c>
    </row>
    <row r="72" spans="1:18" x14ac:dyDescent="0.25">
      <c r="A72" s="113"/>
    </row>
    <row r="73" spans="1:18" x14ac:dyDescent="0.25">
      <c r="A73" s="113"/>
    </row>
    <row r="74" spans="1:18" x14ac:dyDescent="0.25">
      <c r="A74" s="113"/>
      <c r="D74" s="201" t="s">
        <v>521</v>
      </c>
    </row>
    <row r="75" spans="1:18" x14ac:dyDescent="0.25">
      <c r="A75" s="113"/>
      <c r="D75" s="201" t="s">
        <v>471</v>
      </c>
    </row>
    <row r="76" spans="1:18" x14ac:dyDescent="0.25">
      <c r="A76" s="113"/>
      <c r="B76" s="113"/>
      <c r="D76" s="1" t="s">
        <v>254</v>
      </c>
      <c r="F76" s="202" t="e">
        <f>F13/F$20</f>
        <v>#DIV/0!</v>
      </c>
      <c r="G76" s="202" t="e">
        <f t="shared" ref="G76:R76" si="10">G13/G$20</f>
        <v>#DIV/0!</v>
      </c>
      <c r="H76" s="202" t="e">
        <f t="shared" si="10"/>
        <v>#DIV/0!</v>
      </c>
      <c r="I76" s="202" t="e">
        <f t="shared" si="10"/>
        <v>#DIV/0!</v>
      </c>
      <c r="J76" s="202" t="e">
        <f t="shared" si="10"/>
        <v>#DIV/0!</v>
      </c>
      <c r="K76" s="202" t="e">
        <f t="shared" si="10"/>
        <v>#DIV/0!</v>
      </c>
      <c r="L76" s="202" t="e">
        <f t="shared" si="10"/>
        <v>#DIV/0!</v>
      </c>
      <c r="M76" s="202"/>
      <c r="N76" s="202"/>
      <c r="O76" s="202"/>
      <c r="P76" s="202"/>
      <c r="Q76" s="202" t="e">
        <f t="shared" si="10"/>
        <v>#DIV/0!</v>
      </c>
      <c r="R76" s="202" t="e">
        <f t="shared" si="10"/>
        <v>#DIV/0!</v>
      </c>
    </row>
    <row r="77" spans="1:18" x14ac:dyDescent="0.25">
      <c r="A77" s="113"/>
      <c r="D77" s="1" t="s">
        <v>457</v>
      </c>
      <c r="F77" s="202" t="e">
        <f t="shared" ref="F77:R82" si="11">F14/F$20</f>
        <v>#DIV/0!</v>
      </c>
      <c r="G77" s="202" t="e">
        <f t="shared" si="11"/>
        <v>#DIV/0!</v>
      </c>
      <c r="H77" s="202" t="e">
        <f t="shared" si="11"/>
        <v>#DIV/0!</v>
      </c>
      <c r="I77" s="202" t="e">
        <f t="shared" si="11"/>
        <v>#DIV/0!</v>
      </c>
      <c r="J77" s="202" t="e">
        <f t="shared" si="11"/>
        <v>#DIV/0!</v>
      </c>
      <c r="K77" s="202" t="e">
        <f t="shared" si="11"/>
        <v>#DIV/0!</v>
      </c>
      <c r="L77" s="202" t="e">
        <f t="shared" si="11"/>
        <v>#DIV/0!</v>
      </c>
      <c r="M77" s="202"/>
      <c r="N77" s="202"/>
      <c r="O77" s="202"/>
      <c r="P77" s="202"/>
      <c r="Q77" s="202" t="e">
        <f t="shared" si="11"/>
        <v>#DIV/0!</v>
      </c>
      <c r="R77" s="202" t="e">
        <f t="shared" si="11"/>
        <v>#DIV/0!</v>
      </c>
    </row>
    <row r="78" spans="1:18" x14ac:dyDescent="0.25">
      <c r="A78" s="113"/>
      <c r="D78" s="1" t="s">
        <v>458</v>
      </c>
      <c r="F78" s="202" t="e">
        <f t="shared" si="11"/>
        <v>#DIV/0!</v>
      </c>
      <c r="G78" s="202" t="e">
        <f t="shared" si="11"/>
        <v>#DIV/0!</v>
      </c>
      <c r="H78" s="202" t="e">
        <f t="shared" si="11"/>
        <v>#DIV/0!</v>
      </c>
      <c r="I78" s="202" t="e">
        <f t="shared" si="11"/>
        <v>#DIV/0!</v>
      </c>
      <c r="J78" s="202" t="e">
        <f t="shared" si="11"/>
        <v>#DIV/0!</v>
      </c>
      <c r="K78" s="202" t="e">
        <f t="shared" si="11"/>
        <v>#DIV/0!</v>
      </c>
      <c r="L78" s="202" t="e">
        <f t="shared" si="11"/>
        <v>#DIV/0!</v>
      </c>
      <c r="M78" s="202"/>
      <c r="N78" s="202"/>
      <c r="O78" s="202"/>
      <c r="P78" s="202"/>
      <c r="Q78" s="202" t="e">
        <f t="shared" si="11"/>
        <v>#DIV/0!</v>
      </c>
      <c r="R78" s="202" t="e">
        <f t="shared" si="11"/>
        <v>#DIV/0!</v>
      </c>
    </row>
    <row r="79" spans="1:18" x14ac:dyDescent="0.25">
      <c r="A79" s="113"/>
      <c r="D79" s="1" t="s">
        <v>250</v>
      </c>
      <c r="F79" s="202" t="e">
        <f t="shared" si="11"/>
        <v>#DIV/0!</v>
      </c>
      <c r="G79" s="202" t="e">
        <f t="shared" si="11"/>
        <v>#DIV/0!</v>
      </c>
      <c r="H79" s="202" t="e">
        <f t="shared" si="11"/>
        <v>#DIV/0!</v>
      </c>
      <c r="I79" s="202" t="e">
        <f t="shared" si="11"/>
        <v>#DIV/0!</v>
      </c>
      <c r="J79" s="202" t="e">
        <f t="shared" si="11"/>
        <v>#DIV/0!</v>
      </c>
      <c r="K79" s="202" t="e">
        <f t="shared" si="11"/>
        <v>#DIV/0!</v>
      </c>
      <c r="L79" s="202" t="e">
        <f t="shared" si="11"/>
        <v>#DIV/0!</v>
      </c>
      <c r="M79" s="202"/>
      <c r="N79" s="202"/>
      <c r="O79" s="202"/>
      <c r="P79" s="202"/>
      <c r="Q79" s="202" t="e">
        <f t="shared" si="11"/>
        <v>#DIV/0!</v>
      </c>
      <c r="R79" s="202" t="e">
        <f t="shared" si="11"/>
        <v>#DIV/0!</v>
      </c>
    </row>
    <row r="80" spans="1:18" x14ac:dyDescent="0.25">
      <c r="A80" s="113"/>
      <c r="D80" s="1" t="s">
        <v>251</v>
      </c>
      <c r="F80" s="202" t="e">
        <f t="shared" si="11"/>
        <v>#DIV/0!</v>
      </c>
      <c r="G80" s="202" t="e">
        <f t="shared" si="11"/>
        <v>#DIV/0!</v>
      </c>
      <c r="H80" s="202" t="e">
        <f t="shared" si="11"/>
        <v>#DIV/0!</v>
      </c>
      <c r="I80" s="202" t="e">
        <f t="shared" si="11"/>
        <v>#DIV/0!</v>
      </c>
      <c r="J80" s="202" t="e">
        <f t="shared" si="11"/>
        <v>#DIV/0!</v>
      </c>
      <c r="K80" s="202" t="e">
        <f t="shared" si="11"/>
        <v>#DIV/0!</v>
      </c>
      <c r="L80" s="202" t="e">
        <f t="shared" si="11"/>
        <v>#DIV/0!</v>
      </c>
      <c r="M80" s="202"/>
      <c r="N80" s="202"/>
      <c r="O80" s="202"/>
      <c r="P80" s="202"/>
      <c r="Q80" s="202" t="e">
        <f t="shared" si="11"/>
        <v>#DIV/0!</v>
      </c>
      <c r="R80" s="202" t="e">
        <f t="shared" si="11"/>
        <v>#DIV/0!</v>
      </c>
    </row>
    <row r="81" spans="1:18" x14ac:dyDescent="0.25">
      <c r="A81" s="113"/>
      <c r="D81" s="1" t="s">
        <v>252</v>
      </c>
      <c r="F81" s="202" t="e">
        <f t="shared" si="11"/>
        <v>#DIV/0!</v>
      </c>
      <c r="G81" s="202" t="e">
        <f t="shared" si="11"/>
        <v>#DIV/0!</v>
      </c>
      <c r="H81" s="202" t="e">
        <f t="shared" si="11"/>
        <v>#DIV/0!</v>
      </c>
      <c r="I81" s="202" t="e">
        <f t="shared" si="11"/>
        <v>#DIV/0!</v>
      </c>
      <c r="J81" s="202" t="e">
        <f t="shared" si="11"/>
        <v>#DIV/0!</v>
      </c>
      <c r="K81" s="202" t="e">
        <f t="shared" si="11"/>
        <v>#DIV/0!</v>
      </c>
      <c r="L81" s="202" t="e">
        <f t="shared" si="11"/>
        <v>#DIV/0!</v>
      </c>
      <c r="M81" s="202"/>
      <c r="N81" s="202"/>
      <c r="O81" s="202"/>
      <c r="P81" s="202"/>
      <c r="Q81" s="202" t="e">
        <f t="shared" si="11"/>
        <v>#DIV/0!</v>
      </c>
      <c r="R81" s="202" t="e">
        <f t="shared" si="11"/>
        <v>#DIV/0!</v>
      </c>
    </row>
    <row r="82" spans="1:18" x14ac:dyDescent="0.25">
      <c r="A82" s="113"/>
      <c r="D82" s="1" t="s">
        <v>253</v>
      </c>
      <c r="F82" s="202" t="e">
        <f t="shared" si="11"/>
        <v>#DIV/0!</v>
      </c>
      <c r="G82" s="202" t="e">
        <f t="shared" si="11"/>
        <v>#DIV/0!</v>
      </c>
      <c r="H82" s="202" t="e">
        <f t="shared" si="11"/>
        <v>#DIV/0!</v>
      </c>
      <c r="I82" s="202" t="e">
        <f t="shared" si="11"/>
        <v>#DIV/0!</v>
      </c>
      <c r="J82" s="202" t="e">
        <f t="shared" si="11"/>
        <v>#DIV/0!</v>
      </c>
      <c r="K82" s="202" t="e">
        <f t="shared" si="11"/>
        <v>#DIV/0!</v>
      </c>
      <c r="L82" s="202" t="e">
        <f t="shared" si="11"/>
        <v>#DIV/0!</v>
      </c>
      <c r="M82" s="202"/>
      <c r="N82" s="202"/>
      <c r="O82" s="202"/>
      <c r="P82" s="202"/>
      <c r="Q82" s="202" t="e">
        <f t="shared" si="11"/>
        <v>#DIV/0!</v>
      </c>
      <c r="R82" s="202" t="e">
        <f t="shared" si="11"/>
        <v>#DIV/0!</v>
      </c>
    </row>
    <row r="83" spans="1:18" x14ac:dyDescent="0.25">
      <c r="A83" s="113"/>
    </row>
    <row r="84" spans="1:18" x14ac:dyDescent="0.25">
      <c r="A84" s="113"/>
      <c r="D84" s="201" t="s">
        <v>472</v>
      </c>
    </row>
    <row r="85" spans="1:18" x14ac:dyDescent="0.25">
      <c r="A85" s="113"/>
      <c r="D85" s="1" t="s">
        <v>254</v>
      </c>
      <c r="F85" s="202" t="e">
        <f>F23/F$30</f>
        <v>#DIV/0!</v>
      </c>
      <c r="G85" s="202" t="e">
        <f t="shared" ref="G85:R85" si="12">G23/G$30</f>
        <v>#DIV/0!</v>
      </c>
      <c r="H85" s="202" t="e">
        <f t="shared" si="12"/>
        <v>#DIV/0!</v>
      </c>
      <c r="I85" s="202" t="e">
        <f t="shared" si="12"/>
        <v>#DIV/0!</v>
      </c>
      <c r="J85" s="202" t="e">
        <f t="shared" si="12"/>
        <v>#DIV/0!</v>
      </c>
      <c r="K85" s="202" t="e">
        <f t="shared" si="12"/>
        <v>#DIV/0!</v>
      </c>
      <c r="L85" s="202" t="e">
        <f t="shared" si="12"/>
        <v>#DIV/0!</v>
      </c>
      <c r="M85" s="202"/>
      <c r="N85" s="202"/>
      <c r="O85" s="202"/>
      <c r="P85" s="202"/>
      <c r="Q85" s="202" t="e">
        <f t="shared" si="12"/>
        <v>#DIV/0!</v>
      </c>
      <c r="R85" s="202" t="e">
        <f t="shared" si="12"/>
        <v>#DIV/0!</v>
      </c>
    </row>
    <row r="86" spans="1:18" x14ac:dyDescent="0.25">
      <c r="A86" s="113"/>
      <c r="D86" s="1" t="s">
        <v>457</v>
      </c>
      <c r="F86" s="202" t="e">
        <f t="shared" ref="F86:R91" si="13">F24/F$30</f>
        <v>#DIV/0!</v>
      </c>
      <c r="G86" s="202" t="e">
        <f t="shared" si="13"/>
        <v>#DIV/0!</v>
      </c>
      <c r="H86" s="202" t="e">
        <f t="shared" si="13"/>
        <v>#DIV/0!</v>
      </c>
      <c r="I86" s="202" t="e">
        <f t="shared" si="13"/>
        <v>#DIV/0!</v>
      </c>
      <c r="J86" s="202" t="e">
        <f t="shared" si="13"/>
        <v>#DIV/0!</v>
      </c>
      <c r="K86" s="202" t="e">
        <f t="shared" si="13"/>
        <v>#DIV/0!</v>
      </c>
      <c r="L86" s="202" t="e">
        <f t="shared" si="13"/>
        <v>#DIV/0!</v>
      </c>
      <c r="M86" s="202"/>
      <c r="N86" s="202"/>
      <c r="O86" s="202"/>
      <c r="P86" s="202"/>
      <c r="Q86" s="202" t="e">
        <f t="shared" si="13"/>
        <v>#DIV/0!</v>
      </c>
      <c r="R86" s="202" t="e">
        <f t="shared" si="13"/>
        <v>#DIV/0!</v>
      </c>
    </row>
    <row r="87" spans="1:18" x14ac:dyDescent="0.25">
      <c r="A87" s="113"/>
      <c r="D87" s="1" t="s">
        <v>458</v>
      </c>
      <c r="F87" s="202" t="e">
        <f t="shared" si="13"/>
        <v>#DIV/0!</v>
      </c>
      <c r="G87" s="202" t="e">
        <f t="shared" si="13"/>
        <v>#DIV/0!</v>
      </c>
      <c r="H87" s="202" t="e">
        <f t="shared" si="13"/>
        <v>#DIV/0!</v>
      </c>
      <c r="I87" s="202" t="e">
        <f t="shared" si="13"/>
        <v>#DIV/0!</v>
      </c>
      <c r="J87" s="202" t="e">
        <f t="shared" si="13"/>
        <v>#DIV/0!</v>
      </c>
      <c r="K87" s="202" t="e">
        <f t="shared" si="13"/>
        <v>#DIV/0!</v>
      </c>
      <c r="L87" s="202" t="e">
        <f t="shared" si="13"/>
        <v>#DIV/0!</v>
      </c>
      <c r="M87" s="202"/>
      <c r="N87" s="202"/>
      <c r="O87" s="202"/>
      <c r="P87" s="202"/>
      <c r="Q87" s="202" t="e">
        <f t="shared" si="13"/>
        <v>#DIV/0!</v>
      </c>
      <c r="R87" s="202" t="e">
        <f t="shared" si="13"/>
        <v>#DIV/0!</v>
      </c>
    </row>
    <row r="88" spans="1:18" x14ac:dyDescent="0.25">
      <c r="A88" s="113"/>
      <c r="D88" s="1" t="s">
        <v>250</v>
      </c>
      <c r="F88" s="202" t="e">
        <f t="shared" si="13"/>
        <v>#DIV/0!</v>
      </c>
      <c r="G88" s="202" t="e">
        <f t="shared" si="13"/>
        <v>#DIV/0!</v>
      </c>
      <c r="H88" s="202" t="e">
        <f t="shared" si="13"/>
        <v>#DIV/0!</v>
      </c>
      <c r="I88" s="202" t="e">
        <f t="shared" si="13"/>
        <v>#DIV/0!</v>
      </c>
      <c r="J88" s="202" t="e">
        <f t="shared" si="13"/>
        <v>#DIV/0!</v>
      </c>
      <c r="K88" s="202" t="e">
        <f t="shared" si="13"/>
        <v>#DIV/0!</v>
      </c>
      <c r="L88" s="202" t="e">
        <f t="shared" si="13"/>
        <v>#DIV/0!</v>
      </c>
      <c r="M88" s="202"/>
      <c r="N88" s="202"/>
      <c r="O88" s="202"/>
      <c r="P88" s="202"/>
      <c r="Q88" s="202" t="e">
        <f t="shared" si="13"/>
        <v>#DIV/0!</v>
      </c>
      <c r="R88" s="202" t="e">
        <f t="shared" si="13"/>
        <v>#DIV/0!</v>
      </c>
    </row>
    <row r="89" spans="1:18" x14ac:dyDescent="0.25">
      <c r="A89" s="113"/>
      <c r="D89" s="1" t="s">
        <v>251</v>
      </c>
      <c r="F89" s="202" t="e">
        <f t="shared" si="13"/>
        <v>#DIV/0!</v>
      </c>
      <c r="G89" s="202" t="e">
        <f t="shared" si="13"/>
        <v>#DIV/0!</v>
      </c>
      <c r="H89" s="202" t="e">
        <f t="shared" si="13"/>
        <v>#DIV/0!</v>
      </c>
      <c r="I89" s="202" t="e">
        <f t="shared" si="13"/>
        <v>#DIV/0!</v>
      </c>
      <c r="J89" s="202" t="e">
        <f t="shared" si="13"/>
        <v>#DIV/0!</v>
      </c>
      <c r="K89" s="202" t="e">
        <f t="shared" si="13"/>
        <v>#DIV/0!</v>
      </c>
      <c r="L89" s="202" t="e">
        <f t="shared" si="13"/>
        <v>#DIV/0!</v>
      </c>
      <c r="M89" s="202"/>
      <c r="N89" s="202"/>
      <c r="O89" s="202"/>
      <c r="P89" s="202"/>
      <c r="Q89" s="202" t="e">
        <f t="shared" si="13"/>
        <v>#DIV/0!</v>
      </c>
      <c r="R89" s="202" t="e">
        <f t="shared" si="13"/>
        <v>#DIV/0!</v>
      </c>
    </row>
    <row r="90" spans="1:18" x14ac:dyDescent="0.25">
      <c r="A90" s="113"/>
      <c r="D90" s="1" t="s">
        <v>252</v>
      </c>
      <c r="F90" s="202" t="e">
        <f t="shared" si="13"/>
        <v>#DIV/0!</v>
      </c>
      <c r="G90" s="202" t="e">
        <f t="shared" si="13"/>
        <v>#DIV/0!</v>
      </c>
      <c r="H90" s="202" t="e">
        <f t="shared" si="13"/>
        <v>#DIV/0!</v>
      </c>
      <c r="I90" s="202" t="e">
        <f t="shared" si="13"/>
        <v>#DIV/0!</v>
      </c>
      <c r="J90" s="202" t="e">
        <f t="shared" si="13"/>
        <v>#DIV/0!</v>
      </c>
      <c r="K90" s="202" t="e">
        <f t="shared" si="13"/>
        <v>#DIV/0!</v>
      </c>
      <c r="L90" s="202" t="e">
        <f t="shared" si="13"/>
        <v>#DIV/0!</v>
      </c>
      <c r="M90" s="202"/>
      <c r="N90" s="202"/>
      <c r="O90" s="202"/>
      <c r="P90" s="202"/>
      <c r="Q90" s="202" t="e">
        <f t="shared" si="13"/>
        <v>#DIV/0!</v>
      </c>
      <c r="R90" s="202" t="e">
        <f t="shared" si="13"/>
        <v>#DIV/0!</v>
      </c>
    </row>
    <row r="91" spans="1:18" x14ac:dyDescent="0.25">
      <c r="A91" s="113"/>
      <c r="D91" s="1" t="s">
        <v>253</v>
      </c>
      <c r="F91" s="202" t="e">
        <f t="shared" si="13"/>
        <v>#DIV/0!</v>
      </c>
      <c r="G91" s="202" t="e">
        <f t="shared" si="13"/>
        <v>#DIV/0!</v>
      </c>
      <c r="H91" s="202" t="e">
        <f t="shared" si="13"/>
        <v>#DIV/0!</v>
      </c>
      <c r="I91" s="202" t="e">
        <f t="shared" si="13"/>
        <v>#DIV/0!</v>
      </c>
      <c r="J91" s="202" t="e">
        <f t="shared" si="13"/>
        <v>#DIV/0!</v>
      </c>
      <c r="K91" s="202" t="e">
        <f t="shared" si="13"/>
        <v>#DIV/0!</v>
      </c>
      <c r="L91" s="202" t="e">
        <f t="shared" si="13"/>
        <v>#DIV/0!</v>
      </c>
      <c r="M91" s="202"/>
      <c r="N91" s="202"/>
      <c r="O91" s="202"/>
      <c r="P91" s="202"/>
      <c r="Q91" s="202" t="e">
        <f t="shared" si="13"/>
        <v>#DIV/0!</v>
      </c>
      <c r="R91" s="202" t="e">
        <f t="shared" si="13"/>
        <v>#DIV/0!</v>
      </c>
    </row>
    <row r="92" spans="1:18" x14ac:dyDescent="0.25">
      <c r="A92" s="113"/>
    </row>
    <row r="93" spans="1:18" x14ac:dyDescent="0.25">
      <c r="A93" s="113"/>
      <c r="D93" s="201" t="s">
        <v>473</v>
      </c>
    </row>
    <row r="94" spans="1:18" x14ac:dyDescent="0.25">
      <c r="A94" s="113"/>
      <c r="D94" s="1" t="s">
        <v>254</v>
      </c>
      <c r="F94" s="202" t="e">
        <f>F33/F$40</f>
        <v>#DIV/0!</v>
      </c>
      <c r="G94" s="202" t="e">
        <f t="shared" ref="G94:R94" si="14">G33/G$40</f>
        <v>#DIV/0!</v>
      </c>
      <c r="H94" s="202" t="e">
        <f t="shared" si="14"/>
        <v>#DIV/0!</v>
      </c>
      <c r="I94" s="202" t="e">
        <f t="shared" si="14"/>
        <v>#DIV/0!</v>
      </c>
      <c r="J94" s="202" t="e">
        <f t="shared" si="14"/>
        <v>#DIV/0!</v>
      </c>
      <c r="K94" s="202" t="e">
        <f t="shared" si="14"/>
        <v>#DIV/0!</v>
      </c>
      <c r="L94" s="202" t="e">
        <f t="shared" si="14"/>
        <v>#DIV/0!</v>
      </c>
      <c r="M94" s="202"/>
      <c r="N94" s="202"/>
      <c r="O94" s="202"/>
      <c r="P94" s="202"/>
      <c r="Q94" s="202" t="e">
        <f t="shared" si="14"/>
        <v>#DIV/0!</v>
      </c>
      <c r="R94" s="202" t="e">
        <f t="shared" si="14"/>
        <v>#DIV/0!</v>
      </c>
    </row>
    <row r="95" spans="1:18" x14ac:dyDescent="0.25">
      <c r="A95" s="113"/>
      <c r="D95" s="1" t="s">
        <v>457</v>
      </c>
      <c r="F95" s="202" t="e">
        <f t="shared" ref="F95:R100" si="15">F34/F$40</f>
        <v>#DIV/0!</v>
      </c>
      <c r="G95" s="202" t="e">
        <f t="shared" si="15"/>
        <v>#DIV/0!</v>
      </c>
      <c r="H95" s="202" t="e">
        <f t="shared" si="15"/>
        <v>#DIV/0!</v>
      </c>
      <c r="I95" s="202" t="e">
        <f t="shared" si="15"/>
        <v>#DIV/0!</v>
      </c>
      <c r="J95" s="202" t="e">
        <f t="shared" si="15"/>
        <v>#DIV/0!</v>
      </c>
      <c r="K95" s="202" t="e">
        <f t="shared" si="15"/>
        <v>#DIV/0!</v>
      </c>
      <c r="L95" s="202" t="e">
        <f t="shared" si="15"/>
        <v>#DIV/0!</v>
      </c>
      <c r="M95" s="202"/>
      <c r="N95" s="202"/>
      <c r="O95" s="202"/>
      <c r="P95" s="202"/>
      <c r="Q95" s="202" t="e">
        <f t="shared" si="15"/>
        <v>#DIV/0!</v>
      </c>
      <c r="R95" s="202" t="e">
        <f t="shared" si="15"/>
        <v>#DIV/0!</v>
      </c>
    </row>
    <row r="96" spans="1:18" x14ac:dyDescent="0.25">
      <c r="A96" s="113"/>
      <c r="D96" s="1" t="s">
        <v>458</v>
      </c>
      <c r="F96" s="202" t="e">
        <f t="shared" si="15"/>
        <v>#DIV/0!</v>
      </c>
      <c r="G96" s="202" t="e">
        <f t="shared" si="15"/>
        <v>#DIV/0!</v>
      </c>
      <c r="H96" s="202" t="e">
        <f t="shared" si="15"/>
        <v>#DIV/0!</v>
      </c>
      <c r="I96" s="202" t="e">
        <f t="shared" si="15"/>
        <v>#DIV/0!</v>
      </c>
      <c r="J96" s="202" t="e">
        <f t="shared" si="15"/>
        <v>#DIV/0!</v>
      </c>
      <c r="K96" s="202" t="e">
        <f t="shared" si="15"/>
        <v>#DIV/0!</v>
      </c>
      <c r="L96" s="202" t="e">
        <f t="shared" si="15"/>
        <v>#DIV/0!</v>
      </c>
      <c r="M96" s="202"/>
      <c r="N96" s="202"/>
      <c r="O96" s="202"/>
      <c r="P96" s="202"/>
      <c r="Q96" s="202" t="e">
        <f t="shared" si="15"/>
        <v>#DIV/0!</v>
      </c>
      <c r="R96" s="202" t="e">
        <f t="shared" si="15"/>
        <v>#DIV/0!</v>
      </c>
    </row>
    <row r="97" spans="1:18" x14ac:dyDescent="0.25">
      <c r="A97" s="113"/>
      <c r="D97" s="1" t="s">
        <v>250</v>
      </c>
      <c r="F97" s="202" t="e">
        <f t="shared" si="15"/>
        <v>#DIV/0!</v>
      </c>
      <c r="G97" s="202" t="e">
        <f t="shared" si="15"/>
        <v>#DIV/0!</v>
      </c>
      <c r="H97" s="202" t="e">
        <f t="shared" si="15"/>
        <v>#DIV/0!</v>
      </c>
      <c r="I97" s="202" t="e">
        <f t="shared" si="15"/>
        <v>#DIV/0!</v>
      </c>
      <c r="J97" s="202" t="e">
        <f t="shared" si="15"/>
        <v>#DIV/0!</v>
      </c>
      <c r="K97" s="202" t="e">
        <f t="shared" si="15"/>
        <v>#DIV/0!</v>
      </c>
      <c r="L97" s="202" t="e">
        <f t="shared" si="15"/>
        <v>#DIV/0!</v>
      </c>
      <c r="M97" s="202"/>
      <c r="N97" s="202"/>
      <c r="O97" s="202"/>
      <c r="P97" s="202"/>
      <c r="Q97" s="202" t="e">
        <f t="shared" si="15"/>
        <v>#DIV/0!</v>
      </c>
      <c r="R97" s="202" t="e">
        <f t="shared" si="15"/>
        <v>#DIV/0!</v>
      </c>
    </row>
    <row r="98" spans="1:18" x14ac:dyDescent="0.25">
      <c r="A98" s="113"/>
      <c r="D98" s="1" t="s">
        <v>251</v>
      </c>
      <c r="F98" s="202" t="e">
        <f t="shared" si="15"/>
        <v>#DIV/0!</v>
      </c>
      <c r="G98" s="202" t="e">
        <f t="shared" si="15"/>
        <v>#DIV/0!</v>
      </c>
      <c r="H98" s="202" t="e">
        <f t="shared" si="15"/>
        <v>#DIV/0!</v>
      </c>
      <c r="I98" s="202" t="e">
        <f t="shared" si="15"/>
        <v>#DIV/0!</v>
      </c>
      <c r="J98" s="202" t="e">
        <f t="shared" si="15"/>
        <v>#DIV/0!</v>
      </c>
      <c r="K98" s="202" t="e">
        <f t="shared" si="15"/>
        <v>#DIV/0!</v>
      </c>
      <c r="L98" s="202" t="e">
        <f t="shared" si="15"/>
        <v>#DIV/0!</v>
      </c>
      <c r="M98" s="202"/>
      <c r="N98" s="202"/>
      <c r="O98" s="202"/>
      <c r="P98" s="202"/>
      <c r="Q98" s="202" t="e">
        <f t="shared" si="15"/>
        <v>#DIV/0!</v>
      </c>
      <c r="R98" s="202" t="e">
        <f t="shared" si="15"/>
        <v>#DIV/0!</v>
      </c>
    </row>
    <row r="99" spans="1:18" x14ac:dyDescent="0.25">
      <c r="A99" s="113"/>
      <c r="D99" s="1" t="s">
        <v>252</v>
      </c>
      <c r="F99" s="202" t="e">
        <f t="shared" si="15"/>
        <v>#DIV/0!</v>
      </c>
      <c r="G99" s="202" t="e">
        <f t="shared" si="15"/>
        <v>#DIV/0!</v>
      </c>
      <c r="H99" s="202" t="e">
        <f t="shared" si="15"/>
        <v>#DIV/0!</v>
      </c>
      <c r="I99" s="202" t="e">
        <f t="shared" si="15"/>
        <v>#DIV/0!</v>
      </c>
      <c r="J99" s="202" t="e">
        <f t="shared" si="15"/>
        <v>#DIV/0!</v>
      </c>
      <c r="K99" s="202" t="e">
        <f t="shared" si="15"/>
        <v>#DIV/0!</v>
      </c>
      <c r="L99" s="202" t="e">
        <f t="shared" si="15"/>
        <v>#DIV/0!</v>
      </c>
      <c r="M99" s="202"/>
      <c r="N99" s="202"/>
      <c r="O99" s="202"/>
      <c r="P99" s="202"/>
      <c r="Q99" s="202" t="e">
        <f t="shared" si="15"/>
        <v>#DIV/0!</v>
      </c>
      <c r="R99" s="202" t="e">
        <f t="shared" si="15"/>
        <v>#DIV/0!</v>
      </c>
    </row>
    <row r="100" spans="1:18" x14ac:dyDescent="0.25">
      <c r="A100" s="113"/>
      <c r="D100" s="1" t="s">
        <v>253</v>
      </c>
      <c r="F100" s="202" t="e">
        <f t="shared" si="15"/>
        <v>#DIV/0!</v>
      </c>
      <c r="G100" s="202" t="e">
        <f t="shared" si="15"/>
        <v>#DIV/0!</v>
      </c>
      <c r="H100" s="202" t="e">
        <f t="shared" si="15"/>
        <v>#DIV/0!</v>
      </c>
      <c r="I100" s="202" t="e">
        <f t="shared" si="15"/>
        <v>#DIV/0!</v>
      </c>
      <c r="J100" s="202" t="e">
        <f t="shared" si="15"/>
        <v>#DIV/0!</v>
      </c>
      <c r="K100" s="202" t="e">
        <f t="shared" si="15"/>
        <v>#DIV/0!</v>
      </c>
      <c r="L100" s="202" t="e">
        <f t="shared" si="15"/>
        <v>#DIV/0!</v>
      </c>
      <c r="M100" s="202"/>
      <c r="N100" s="202"/>
      <c r="O100" s="202"/>
      <c r="P100" s="202"/>
      <c r="Q100" s="202" t="e">
        <f t="shared" si="15"/>
        <v>#DIV/0!</v>
      </c>
      <c r="R100" s="202" t="e">
        <f t="shared" si="15"/>
        <v>#DIV/0!</v>
      </c>
    </row>
    <row r="101" spans="1:18" x14ac:dyDescent="0.25">
      <c r="A101" s="113"/>
    </row>
    <row r="102" spans="1:18" x14ac:dyDescent="0.25">
      <c r="A102" s="113"/>
      <c r="D102" s="201" t="s">
        <v>522</v>
      </c>
    </row>
    <row r="103" spans="1:18" x14ac:dyDescent="0.25">
      <c r="A103" s="113"/>
      <c r="D103" s="201" t="s">
        <v>471</v>
      </c>
    </row>
    <row r="104" spans="1:18" x14ac:dyDescent="0.25">
      <c r="A104" s="113"/>
      <c r="D104" s="1" t="s">
        <v>254</v>
      </c>
      <c r="F104" s="202" t="e">
        <f>F44/F$51</f>
        <v>#DIV/0!</v>
      </c>
      <c r="G104" s="202" t="e">
        <f t="shared" ref="G104:R104" si="16">G44/G$51</f>
        <v>#DIV/0!</v>
      </c>
      <c r="H104" s="202" t="e">
        <f t="shared" si="16"/>
        <v>#DIV/0!</v>
      </c>
      <c r="I104" s="202" t="e">
        <f t="shared" si="16"/>
        <v>#DIV/0!</v>
      </c>
      <c r="J104" s="202" t="e">
        <f t="shared" si="16"/>
        <v>#DIV/0!</v>
      </c>
      <c r="K104" s="202" t="e">
        <f t="shared" si="16"/>
        <v>#DIV/0!</v>
      </c>
      <c r="L104" s="202" t="e">
        <f t="shared" si="16"/>
        <v>#DIV/0!</v>
      </c>
      <c r="M104" s="202"/>
      <c r="N104" s="202"/>
      <c r="O104" s="202"/>
      <c r="P104" s="202"/>
      <c r="Q104" s="202" t="e">
        <f t="shared" si="16"/>
        <v>#DIV/0!</v>
      </c>
      <c r="R104" s="202" t="e">
        <f t="shared" si="16"/>
        <v>#DIV/0!</v>
      </c>
    </row>
    <row r="105" spans="1:18" x14ac:dyDescent="0.25">
      <c r="A105" s="113"/>
      <c r="D105" s="1" t="s">
        <v>457</v>
      </c>
      <c r="F105" s="202" t="e">
        <f t="shared" ref="F105:R110" si="17">F45/F$51</f>
        <v>#DIV/0!</v>
      </c>
      <c r="G105" s="202" t="e">
        <f t="shared" si="17"/>
        <v>#DIV/0!</v>
      </c>
      <c r="H105" s="202" t="e">
        <f t="shared" si="17"/>
        <v>#DIV/0!</v>
      </c>
      <c r="I105" s="202" t="e">
        <f t="shared" si="17"/>
        <v>#DIV/0!</v>
      </c>
      <c r="J105" s="202" t="e">
        <f t="shared" si="17"/>
        <v>#DIV/0!</v>
      </c>
      <c r="K105" s="202" t="e">
        <f t="shared" si="17"/>
        <v>#DIV/0!</v>
      </c>
      <c r="L105" s="202" t="e">
        <f t="shared" si="17"/>
        <v>#DIV/0!</v>
      </c>
      <c r="M105" s="202"/>
      <c r="N105" s="202"/>
      <c r="O105" s="202"/>
      <c r="P105" s="202"/>
      <c r="Q105" s="202" t="e">
        <f t="shared" si="17"/>
        <v>#DIV/0!</v>
      </c>
      <c r="R105" s="202" t="e">
        <f t="shared" si="17"/>
        <v>#DIV/0!</v>
      </c>
    </row>
    <row r="106" spans="1:18" x14ac:dyDescent="0.25">
      <c r="A106" s="113"/>
      <c r="D106" s="1" t="s">
        <v>458</v>
      </c>
      <c r="F106" s="202" t="e">
        <f t="shared" si="17"/>
        <v>#DIV/0!</v>
      </c>
      <c r="G106" s="202" t="e">
        <f t="shared" si="17"/>
        <v>#DIV/0!</v>
      </c>
      <c r="H106" s="202" t="e">
        <f t="shared" si="17"/>
        <v>#DIV/0!</v>
      </c>
      <c r="I106" s="202" t="e">
        <f t="shared" si="17"/>
        <v>#DIV/0!</v>
      </c>
      <c r="J106" s="202" t="e">
        <f t="shared" si="17"/>
        <v>#DIV/0!</v>
      </c>
      <c r="K106" s="202" t="e">
        <f t="shared" si="17"/>
        <v>#DIV/0!</v>
      </c>
      <c r="L106" s="202" t="e">
        <f t="shared" si="17"/>
        <v>#DIV/0!</v>
      </c>
      <c r="M106" s="202"/>
      <c r="N106" s="202"/>
      <c r="O106" s="202"/>
      <c r="P106" s="202"/>
      <c r="Q106" s="202" t="e">
        <f t="shared" si="17"/>
        <v>#DIV/0!</v>
      </c>
      <c r="R106" s="202" t="e">
        <f t="shared" si="17"/>
        <v>#DIV/0!</v>
      </c>
    </row>
    <row r="107" spans="1:18" x14ac:dyDescent="0.25">
      <c r="A107" s="113"/>
      <c r="D107" s="1" t="s">
        <v>250</v>
      </c>
      <c r="F107" s="202" t="e">
        <f t="shared" si="17"/>
        <v>#DIV/0!</v>
      </c>
      <c r="G107" s="202" t="e">
        <f t="shared" si="17"/>
        <v>#DIV/0!</v>
      </c>
      <c r="H107" s="202" t="e">
        <f t="shared" si="17"/>
        <v>#DIV/0!</v>
      </c>
      <c r="I107" s="202" t="e">
        <f t="shared" si="17"/>
        <v>#DIV/0!</v>
      </c>
      <c r="J107" s="202" t="e">
        <f t="shared" si="17"/>
        <v>#DIV/0!</v>
      </c>
      <c r="K107" s="202" t="e">
        <f t="shared" si="17"/>
        <v>#DIV/0!</v>
      </c>
      <c r="L107" s="202" t="e">
        <f t="shared" si="17"/>
        <v>#DIV/0!</v>
      </c>
      <c r="M107" s="202"/>
      <c r="N107" s="202"/>
      <c r="O107" s="202"/>
      <c r="P107" s="202"/>
      <c r="Q107" s="202" t="e">
        <f t="shared" si="17"/>
        <v>#DIV/0!</v>
      </c>
      <c r="R107" s="202" t="e">
        <f t="shared" si="17"/>
        <v>#DIV/0!</v>
      </c>
    </row>
    <row r="108" spans="1:18" x14ac:dyDescent="0.25">
      <c r="A108" s="113"/>
      <c r="D108" s="1" t="s">
        <v>251</v>
      </c>
      <c r="F108" s="202" t="e">
        <f t="shared" si="17"/>
        <v>#DIV/0!</v>
      </c>
      <c r="G108" s="202" t="e">
        <f t="shared" si="17"/>
        <v>#DIV/0!</v>
      </c>
      <c r="H108" s="202" t="e">
        <f t="shared" si="17"/>
        <v>#DIV/0!</v>
      </c>
      <c r="I108" s="202" t="e">
        <f t="shared" si="17"/>
        <v>#DIV/0!</v>
      </c>
      <c r="J108" s="202" t="e">
        <f t="shared" si="17"/>
        <v>#DIV/0!</v>
      </c>
      <c r="K108" s="202" t="e">
        <f t="shared" si="17"/>
        <v>#DIV/0!</v>
      </c>
      <c r="L108" s="202" t="e">
        <f t="shared" si="17"/>
        <v>#DIV/0!</v>
      </c>
      <c r="M108" s="202"/>
      <c r="N108" s="202"/>
      <c r="O108" s="202"/>
      <c r="P108" s="202"/>
      <c r="Q108" s="202" t="e">
        <f t="shared" si="17"/>
        <v>#DIV/0!</v>
      </c>
      <c r="R108" s="202" t="e">
        <f t="shared" si="17"/>
        <v>#DIV/0!</v>
      </c>
    </row>
    <row r="109" spans="1:18" x14ac:dyDescent="0.25">
      <c r="A109" s="113"/>
      <c r="D109" s="1" t="s">
        <v>252</v>
      </c>
      <c r="F109" s="202" t="e">
        <f t="shared" si="17"/>
        <v>#DIV/0!</v>
      </c>
      <c r="G109" s="202" t="e">
        <f t="shared" si="17"/>
        <v>#DIV/0!</v>
      </c>
      <c r="H109" s="202" t="e">
        <f t="shared" si="17"/>
        <v>#DIV/0!</v>
      </c>
      <c r="I109" s="202" t="e">
        <f t="shared" si="17"/>
        <v>#DIV/0!</v>
      </c>
      <c r="J109" s="202" t="e">
        <f t="shared" si="17"/>
        <v>#DIV/0!</v>
      </c>
      <c r="K109" s="202" t="e">
        <f t="shared" si="17"/>
        <v>#DIV/0!</v>
      </c>
      <c r="L109" s="202" t="e">
        <f t="shared" si="17"/>
        <v>#DIV/0!</v>
      </c>
      <c r="M109" s="202"/>
      <c r="N109" s="202"/>
      <c r="O109" s="202"/>
      <c r="P109" s="202"/>
      <c r="Q109" s="202" t="e">
        <f t="shared" si="17"/>
        <v>#DIV/0!</v>
      </c>
      <c r="R109" s="202" t="e">
        <f t="shared" si="17"/>
        <v>#DIV/0!</v>
      </c>
    </row>
    <row r="110" spans="1:18" x14ac:dyDescent="0.25">
      <c r="A110" s="113"/>
      <c r="D110" s="1" t="s">
        <v>253</v>
      </c>
      <c r="F110" s="202" t="e">
        <f t="shared" si="17"/>
        <v>#DIV/0!</v>
      </c>
      <c r="G110" s="202" t="e">
        <f t="shared" si="17"/>
        <v>#DIV/0!</v>
      </c>
      <c r="H110" s="202" t="e">
        <f t="shared" si="17"/>
        <v>#DIV/0!</v>
      </c>
      <c r="I110" s="202" t="e">
        <f t="shared" si="17"/>
        <v>#DIV/0!</v>
      </c>
      <c r="J110" s="202" t="e">
        <f t="shared" si="17"/>
        <v>#DIV/0!</v>
      </c>
      <c r="K110" s="202" t="e">
        <f t="shared" si="17"/>
        <v>#DIV/0!</v>
      </c>
      <c r="L110" s="202" t="e">
        <f t="shared" si="17"/>
        <v>#DIV/0!</v>
      </c>
      <c r="M110" s="202"/>
      <c r="N110" s="202"/>
      <c r="O110" s="202"/>
      <c r="P110" s="202"/>
      <c r="Q110" s="202" t="e">
        <f t="shared" si="17"/>
        <v>#DIV/0!</v>
      </c>
      <c r="R110" s="202" t="e">
        <f t="shared" si="17"/>
        <v>#DIV/0!</v>
      </c>
    </row>
    <row r="111" spans="1:18" x14ac:dyDescent="0.25">
      <c r="A111" s="113"/>
    </row>
    <row r="112" spans="1:18" x14ac:dyDescent="0.25">
      <c r="A112" s="113"/>
      <c r="D112" s="201" t="s">
        <v>472</v>
      </c>
    </row>
    <row r="113" spans="1:18" x14ac:dyDescent="0.25">
      <c r="A113" s="113"/>
      <c r="D113" s="1" t="s">
        <v>254</v>
      </c>
      <c r="F113" s="202" t="e">
        <f>F54/F$61</f>
        <v>#DIV/0!</v>
      </c>
      <c r="G113" s="202" t="e">
        <f t="shared" ref="G113:R113" si="18">G54/G$61</f>
        <v>#DIV/0!</v>
      </c>
      <c r="H113" s="202" t="e">
        <f t="shared" si="18"/>
        <v>#DIV/0!</v>
      </c>
      <c r="I113" s="202" t="e">
        <f t="shared" si="18"/>
        <v>#DIV/0!</v>
      </c>
      <c r="J113" s="202" t="e">
        <f t="shared" si="18"/>
        <v>#DIV/0!</v>
      </c>
      <c r="K113" s="202" t="e">
        <f t="shared" si="18"/>
        <v>#DIV/0!</v>
      </c>
      <c r="L113" s="202" t="e">
        <f t="shared" si="18"/>
        <v>#DIV/0!</v>
      </c>
      <c r="M113" s="202"/>
      <c r="N113" s="202"/>
      <c r="O113" s="202"/>
      <c r="P113" s="202"/>
      <c r="Q113" s="202" t="e">
        <f t="shared" si="18"/>
        <v>#DIV/0!</v>
      </c>
      <c r="R113" s="202" t="e">
        <f t="shared" si="18"/>
        <v>#DIV/0!</v>
      </c>
    </row>
    <row r="114" spans="1:18" x14ac:dyDescent="0.25">
      <c r="A114" s="113"/>
      <c r="D114" s="1" t="s">
        <v>457</v>
      </c>
      <c r="F114" s="202" t="e">
        <f t="shared" ref="F114:R119" si="19">F55/F$61</f>
        <v>#DIV/0!</v>
      </c>
      <c r="G114" s="202" t="e">
        <f t="shared" si="19"/>
        <v>#DIV/0!</v>
      </c>
      <c r="H114" s="202" t="e">
        <f t="shared" si="19"/>
        <v>#DIV/0!</v>
      </c>
      <c r="I114" s="202" t="e">
        <f t="shared" si="19"/>
        <v>#DIV/0!</v>
      </c>
      <c r="J114" s="202" t="e">
        <f t="shared" si="19"/>
        <v>#DIV/0!</v>
      </c>
      <c r="K114" s="202" t="e">
        <f t="shared" si="19"/>
        <v>#DIV/0!</v>
      </c>
      <c r="L114" s="202" t="e">
        <f t="shared" si="19"/>
        <v>#DIV/0!</v>
      </c>
      <c r="M114" s="202"/>
      <c r="N114" s="202"/>
      <c r="O114" s="202"/>
      <c r="P114" s="202"/>
      <c r="Q114" s="202" t="e">
        <f t="shared" si="19"/>
        <v>#DIV/0!</v>
      </c>
      <c r="R114" s="202" t="e">
        <f t="shared" si="19"/>
        <v>#DIV/0!</v>
      </c>
    </row>
    <row r="115" spans="1:18" x14ac:dyDescent="0.25">
      <c r="A115" s="113"/>
      <c r="D115" s="1" t="s">
        <v>458</v>
      </c>
      <c r="F115" s="202" t="e">
        <f t="shared" si="19"/>
        <v>#DIV/0!</v>
      </c>
      <c r="G115" s="202" t="e">
        <f t="shared" si="19"/>
        <v>#DIV/0!</v>
      </c>
      <c r="H115" s="202" t="e">
        <f t="shared" si="19"/>
        <v>#DIV/0!</v>
      </c>
      <c r="I115" s="202" t="e">
        <f t="shared" si="19"/>
        <v>#DIV/0!</v>
      </c>
      <c r="J115" s="202" t="e">
        <f t="shared" si="19"/>
        <v>#DIV/0!</v>
      </c>
      <c r="K115" s="202" t="e">
        <f t="shared" si="19"/>
        <v>#DIV/0!</v>
      </c>
      <c r="L115" s="202" t="e">
        <f t="shared" si="19"/>
        <v>#DIV/0!</v>
      </c>
      <c r="M115" s="202"/>
      <c r="N115" s="202"/>
      <c r="O115" s="202"/>
      <c r="P115" s="202"/>
      <c r="Q115" s="202" t="e">
        <f t="shared" si="19"/>
        <v>#DIV/0!</v>
      </c>
      <c r="R115" s="202" t="e">
        <f t="shared" si="19"/>
        <v>#DIV/0!</v>
      </c>
    </row>
    <row r="116" spans="1:18" x14ac:dyDescent="0.25">
      <c r="A116" s="113"/>
      <c r="D116" s="1" t="s">
        <v>250</v>
      </c>
      <c r="F116" s="202" t="e">
        <f t="shared" si="19"/>
        <v>#DIV/0!</v>
      </c>
      <c r="G116" s="202" t="e">
        <f t="shared" si="19"/>
        <v>#DIV/0!</v>
      </c>
      <c r="H116" s="202" t="e">
        <f t="shared" si="19"/>
        <v>#DIV/0!</v>
      </c>
      <c r="I116" s="202" t="e">
        <f t="shared" si="19"/>
        <v>#DIV/0!</v>
      </c>
      <c r="J116" s="202" t="e">
        <f t="shared" si="19"/>
        <v>#DIV/0!</v>
      </c>
      <c r="K116" s="202" t="e">
        <f t="shared" si="19"/>
        <v>#DIV/0!</v>
      </c>
      <c r="L116" s="202" t="e">
        <f t="shared" si="19"/>
        <v>#DIV/0!</v>
      </c>
      <c r="M116" s="202"/>
      <c r="N116" s="202"/>
      <c r="O116" s="202"/>
      <c r="P116" s="202"/>
      <c r="Q116" s="202" t="e">
        <f t="shared" si="19"/>
        <v>#DIV/0!</v>
      </c>
      <c r="R116" s="202" t="e">
        <f t="shared" si="19"/>
        <v>#DIV/0!</v>
      </c>
    </row>
    <row r="117" spans="1:18" x14ac:dyDescent="0.25">
      <c r="A117" s="113"/>
      <c r="D117" s="1" t="s">
        <v>251</v>
      </c>
      <c r="F117" s="202" t="e">
        <f t="shared" si="19"/>
        <v>#DIV/0!</v>
      </c>
      <c r="G117" s="202" t="e">
        <f t="shared" si="19"/>
        <v>#DIV/0!</v>
      </c>
      <c r="H117" s="202" t="e">
        <f t="shared" si="19"/>
        <v>#DIV/0!</v>
      </c>
      <c r="I117" s="202" t="e">
        <f t="shared" si="19"/>
        <v>#DIV/0!</v>
      </c>
      <c r="J117" s="202" t="e">
        <f t="shared" si="19"/>
        <v>#DIV/0!</v>
      </c>
      <c r="K117" s="202" t="e">
        <f t="shared" si="19"/>
        <v>#DIV/0!</v>
      </c>
      <c r="L117" s="202" t="e">
        <f t="shared" si="19"/>
        <v>#DIV/0!</v>
      </c>
      <c r="M117" s="202"/>
      <c r="N117" s="202"/>
      <c r="O117" s="202"/>
      <c r="P117" s="202"/>
      <c r="Q117" s="202" t="e">
        <f t="shared" si="19"/>
        <v>#DIV/0!</v>
      </c>
      <c r="R117" s="202" t="e">
        <f t="shared" si="19"/>
        <v>#DIV/0!</v>
      </c>
    </row>
    <row r="118" spans="1:18" x14ac:dyDescent="0.25">
      <c r="A118" s="113"/>
      <c r="D118" s="1" t="s">
        <v>252</v>
      </c>
      <c r="F118" s="202" t="e">
        <f t="shared" si="19"/>
        <v>#DIV/0!</v>
      </c>
      <c r="G118" s="202" t="e">
        <f t="shared" si="19"/>
        <v>#DIV/0!</v>
      </c>
      <c r="H118" s="202" t="e">
        <f t="shared" si="19"/>
        <v>#DIV/0!</v>
      </c>
      <c r="I118" s="202" t="e">
        <f t="shared" si="19"/>
        <v>#DIV/0!</v>
      </c>
      <c r="J118" s="202" t="e">
        <f t="shared" si="19"/>
        <v>#DIV/0!</v>
      </c>
      <c r="K118" s="202" t="e">
        <f t="shared" si="19"/>
        <v>#DIV/0!</v>
      </c>
      <c r="L118" s="202" t="e">
        <f t="shared" si="19"/>
        <v>#DIV/0!</v>
      </c>
      <c r="M118" s="202"/>
      <c r="N118" s="202"/>
      <c r="O118" s="202"/>
      <c r="P118" s="202"/>
      <c r="Q118" s="202" t="e">
        <f t="shared" si="19"/>
        <v>#DIV/0!</v>
      </c>
      <c r="R118" s="202" t="e">
        <f t="shared" si="19"/>
        <v>#DIV/0!</v>
      </c>
    </row>
    <row r="119" spans="1:18" x14ac:dyDescent="0.25">
      <c r="A119" s="113"/>
      <c r="D119" s="1" t="s">
        <v>253</v>
      </c>
      <c r="F119" s="202" t="e">
        <f t="shared" si="19"/>
        <v>#DIV/0!</v>
      </c>
      <c r="G119" s="202" t="e">
        <f t="shared" si="19"/>
        <v>#DIV/0!</v>
      </c>
      <c r="H119" s="202" t="e">
        <f t="shared" si="19"/>
        <v>#DIV/0!</v>
      </c>
      <c r="I119" s="202" t="e">
        <f t="shared" si="19"/>
        <v>#DIV/0!</v>
      </c>
      <c r="J119" s="202" t="e">
        <f t="shared" si="19"/>
        <v>#DIV/0!</v>
      </c>
      <c r="K119" s="202" t="e">
        <f t="shared" si="19"/>
        <v>#DIV/0!</v>
      </c>
      <c r="L119" s="202" t="e">
        <f t="shared" si="19"/>
        <v>#DIV/0!</v>
      </c>
      <c r="M119" s="202"/>
      <c r="N119" s="202"/>
      <c r="O119" s="202"/>
      <c r="P119" s="202"/>
      <c r="Q119" s="202" t="e">
        <f t="shared" si="19"/>
        <v>#DIV/0!</v>
      </c>
      <c r="R119" s="202" t="e">
        <f t="shared" si="19"/>
        <v>#DIV/0!</v>
      </c>
    </row>
    <row r="120" spans="1:18" x14ac:dyDescent="0.25">
      <c r="A120" s="113"/>
    </row>
    <row r="121" spans="1:18" x14ac:dyDescent="0.25">
      <c r="A121" s="113"/>
      <c r="D121" s="201" t="s">
        <v>473</v>
      </c>
    </row>
    <row r="122" spans="1:18" x14ac:dyDescent="0.25">
      <c r="A122" s="113"/>
      <c r="D122" s="1" t="s">
        <v>254</v>
      </c>
      <c r="F122" s="202" t="e">
        <f>F64/F$71</f>
        <v>#DIV/0!</v>
      </c>
      <c r="G122" s="202" t="e">
        <f t="shared" ref="G122:R122" si="20">G64/G$71</f>
        <v>#DIV/0!</v>
      </c>
      <c r="H122" s="202" t="e">
        <f t="shared" si="20"/>
        <v>#DIV/0!</v>
      </c>
      <c r="I122" s="202" t="e">
        <f t="shared" si="20"/>
        <v>#DIV/0!</v>
      </c>
      <c r="J122" s="202" t="e">
        <f t="shared" si="20"/>
        <v>#DIV/0!</v>
      </c>
      <c r="K122" s="202" t="e">
        <f t="shared" si="20"/>
        <v>#DIV/0!</v>
      </c>
      <c r="L122" s="202" t="e">
        <f t="shared" si="20"/>
        <v>#DIV/0!</v>
      </c>
      <c r="M122" s="202"/>
      <c r="N122" s="202"/>
      <c r="O122" s="202"/>
      <c r="P122" s="202"/>
      <c r="Q122" s="202" t="e">
        <f t="shared" si="20"/>
        <v>#DIV/0!</v>
      </c>
      <c r="R122" s="202" t="e">
        <f t="shared" si="20"/>
        <v>#DIV/0!</v>
      </c>
    </row>
    <row r="123" spans="1:18" x14ac:dyDescent="0.25">
      <c r="A123" s="113"/>
      <c r="D123" s="1" t="s">
        <v>457</v>
      </c>
      <c r="F123" s="202" t="e">
        <f t="shared" ref="F123:R128" si="21">F65/F$71</f>
        <v>#DIV/0!</v>
      </c>
      <c r="G123" s="202" t="e">
        <f t="shared" si="21"/>
        <v>#DIV/0!</v>
      </c>
      <c r="H123" s="202" t="e">
        <f t="shared" si="21"/>
        <v>#DIV/0!</v>
      </c>
      <c r="I123" s="202" t="e">
        <f t="shared" si="21"/>
        <v>#DIV/0!</v>
      </c>
      <c r="J123" s="202" t="e">
        <f t="shared" si="21"/>
        <v>#DIV/0!</v>
      </c>
      <c r="K123" s="202" t="e">
        <f t="shared" si="21"/>
        <v>#DIV/0!</v>
      </c>
      <c r="L123" s="202" t="e">
        <f t="shared" si="21"/>
        <v>#DIV/0!</v>
      </c>
      <c r="M123" s="202"/>
      <c r="N123" s="202"/>
      <c r="O123" s="202"/>
      <c r="P123" s="202"/>
      <c r="Q123" s="202" t="e">
        <f t="shared" si="21"/>
        <v>#DIV/0!</v>
      </c>
      <c r="R123" s="202" t="e">
        <f t="shared" si="21"/>
        <v>#DIV/0!</v>
      </c>
    </row>
    <row r="124" spans="1:18" x14ac:dyDescent="0.25">
      <c r="A124" s="113"/>
      <c r="D124" s="1" t="s">
        <v>458</v>
      </c>
      <c r="F124" s="202" t="e">
        <f t="shared" si="21"/>
        <v>#DIV/0!</v>
      </c>
      <c r="G124" s="202" t="e">
        <f t="shared" si="21"/>
        <v>#DIV/0!</v>
      </c>
      <c r="H124" s="202" t="e">
        <f t="shared" si="21"/>
        <v>#DIV/0!</v>
      </c>
      <c r="I124" s="202" t="e">
        <f t="shared" si="21"/>
        <v>#DIV/0!</v>
      </c>
      <c r="J124" s="202" t="e">
        <f t="shared" si="21"/>
        <v>#DIV/0!</v>
      </c>
      <c r="K124" s="202" t="e">
        <f t="shared" si="21"/>
        <v>#DIV/0!</v>
      </c>
      <c r="L124" s="202" t="e">
        <f t="shared" si="21"/>
        <v>#DIV/0!</v>
      </c>
      <c r="M124" s="202"/>
      <c r="N124" s="202"/>
      <c r="O124" s="202"/>
      <c r="P124" s="202"/>
      <c r="Q124" s="202" t="e">
        <f t="shared" si="21"/>
        <v>#DIV/0!</v>
      </c>
      <c r="R124" s="202" t="e">
        <f t="shared" si="21"/>
        <v>#DIV/0!</v>
      </c>
    </row>
    <row r="125" spans="1:18" x14ac:dyDescent="0.25">
      <c r="A125" s="113"/>
      <c r="D125" s="1" t="s">
        <v>250</v>
      </c>
      <c r="F125" s="202" t="e">
        <f t="shared" si="21"/>
        <v>#DIV/0!</v>
      </c>
      <c r="G125" s="202" t="e">
        <f t="shared" si="21"/>
        <v>#DIV/0!</v>
      </c>
      <c r="H125" s="202" t="e">
        <f t="shared" si="21"/>
        <v>#DIV/0!</v>
      </c>
      <c r="I125" s="202" t="e">
        <f t="shared" si="21"/>
        <v>#DIV/0!</v>
      </c>
      <c r="J125" s="202" t="e">
        <f t="shared" si="21"/>
        <v>#DIV/0!</v>
      </c>
      <c r="K125" s="202" t="e">
        <f t="shared" si="21"/>
        <v>#DIV/0!</v>
      </c>
      <c r="L125" s="202" t="e">
        <f t="shared" si="21"/>
        <v>#DIV/0!</v>
      </c>
      <c r="M125" s="202"/>
      <c r="N125" s="202"/>
      <c r="O125" s="202"/>
      <c r="P125" s="202"/>
      <c r="Q125" s="202" t="e">
        <f t="shared" si="21"/>
        <v>#DIV/0!</v>
      </c>
      <c r="R125" s="202" t="e">
        <f t="shared" si="21"/>
        <v>#DIV/0!</v>
      </c>
    </row>
    <row r="126" spans="1:18" x14ac:dyDescent="0.25">
      <c r="A126" s="113"/>
      <c r="D126" s="1" t="s">
        <v>251</v>
      </c>
      <c r="F126" s="202" t="e">
        <f t="shared" si="21"/>
        <v>#DIV/0!</v>
      </c>
      <c r="G126" s="202" t="e">
        <f t="shared" si="21"/>
        <v>#DIV/0!</v>
      </c>
      <c r="H126" s="202" t="e">
        <f t="shared" si="21"/>
        <v>#DIV/0!</v>
      </c>
      <c r="I126" s="202" t="e">
        <f t="shared" si="21"/>
        <v>#DIV/0!</v>
      </c>
      <c r="J126" s="202" t="e">
        <f t="shared" si="21"/>
        <v>#DIV/0!</v>
      </c>
      <c r="K126" s="202" t="e">
        <f t="shared" si="21"/>
        <v>#DIV/0!</v>
      </c>
      <c r="L126" s="202" t="e">
        <f t="shared" si="21"/>
        <v>#DIV/0!</v>
      </c>
      <c r="M126" s="202"/>
      <c r="N126" s="202"/>
      <c r="O126" s="202"/>
      <c r="P126" s="202"/>
      <c r="Q126" s="202" t="e">
        <f t="shared" si="21"/>
        <v>#DIV/0!</v>
      </c>
      <c r="R126" s="202" t="e">
        <f t="shared" si="21"/>
        <v>#DIV/0!</v>
      </c>
    </row>
    <row r="127" spans="1:18" x14ac:dyDescent="0.25">
      <c r="A127" s="113"/>
      <c r="D127" s="1" t="s">
        <v>252</v>
      </c>
      <c r="F127" s="202" t="e">
        <f t="shared" si="21"/>
        <v>#DIV/0!</v>
      </c>
      <c r="G127" s="202" t="e">
        <f t="shared" si="21"/>
        <v>#DIV/0!</v>
      </c>
      <c r="H127" s="202" t="e">
        <f t="shared" si="21"/>
        <v>#DIV/0!</v>
      </c>
      <c r="I127" s="202" t="e">
        <f t="shared" si="21"/>
        <v>#DIV/0!</v>
      </c>
      <c r="J127" s="202" t="e">
        <f t="shared" si="21"/>
        <v>#DIV/0!</v>
      </c>
      <c r="K127" s="202" t="e">
        <f t="shared" si="21"/>
        <v>#DIV/0!</v>
      </c>
      <c r="L127" s="202" t="e">
        <f t="shared" si="21"/>
        <v>#DIV/0!</v>
      </c>
      <c r="M127" s="202"/>
      <c r="N127" s="202"/>
      <c r="O127" s="202"/>
      <c r="P127" s="202"/>
      <c r="Q127" s="202" t="e">
        <f t="shared" si="21"/>
        <v>#DIV/0!</v>
      </c>
      <c r="R127" s="202" t="e">
        <f t="shared" si="21"/>
        <v>#DIV/0!</v>
      </c>
    </row>
    <row r="128" spans="1:18" x14ac:dyDescent="0.25">
      <c r="A128" s="113"/>
      <c r="D128" s="1" t="s">
        <v>253</v>
      </c>
      <c r="F128" s="202" t="e">
        <f t="shared" si="21"/>
        <v>#DIV/0!</v>
      </c>
      <c r="G128" s="202" t="e">
        <f t="shared" si="21"/>
        <v>#DIV/0!</v>
      </c>
      <c r="H128" s="202" t="e">
        <f t="shared" si="21"/>
        <v>#DIV/0!</v>
      </c>
      <c r="I128" s="202" t="e">
        <f t="shared" si="21"/>
        <v>#DIV/0!</v>
      </c>
      <c r="J128" s="202" t="e">
        <f t="shared" si="21"/>
        <v>#DIV/0!</v>
      </c>
      <c r="K128" s="202" t="e">
        <f t="shared" si="21"/>
        <v>#DIV/0!</v>
      </c>
      <c r="L128" s="202" t="e">
        <f t="shared" si="21"/>
        <v>#DIV/0!</v>
      </c>
      <c r="M128" s="202"/>
      <c r="N128" s="202"/>
      <c r="O128" s="202"/>
      <c r="P128" s="202"/>
      <c r="Q128" s="202" t="e">
        <f t="shared" si="21"/>
        <v>#DIV/0!</v>
      </c>
      <c r="R128" s="202" t="e">
        <f t="shared" si="21"/>
        <v>#DIV/0!</v>
      </c>
    </row>
    <row r="129" spans="1:18" x14ac:dyDescent="0.25">
      <c r="A129" s="113"/>
    </row>
    <row r="130" spans="1:18" x14ac:dyDescent="0.25">
      <c r="A130" s="113"/>
      <c r="D130" s="201" t="s">
        <v>438</v>
      </c>
      <c r="F130" s="202" t="str">
        <f ca="1">DISPUTESDURN_Total!F130</f>
        <v>$F$27</v>
      </c>
      <c r="G130" s="202" t="str">
        <f ca="1">DISPUTESDURN_Total!G130</f>
        <v>$G$27</v>
      </c>
      <c r="H130" s="202" t="str">
        <f ca="1">DISPUTESDURN_Total!H130</f>
        <v>$H$27</v>
      </c>
      <c r="I130" s="202" t="str">
        <f ca="1">DISPUTESDURN_Total!I130</f>
        <v>$I$27</v>
      </c>
      <c r="J130" s="202" t="str">
        <f ca="1">DISPUTESDURN_Total!J130</f>
        <v>$J$27</v>
      </c>
      <c r="K130" s="202" t="str">
        <f ca="1">DISPUTESDURN_Total!K130</f>
        <v>$K$27</v>
      </c>
      <c r="L130" s="202" t="str">
        <f ca="1">DISPUTESDURN_Total!L130</f>
        <v>$L$27</v>
      </c>
      <c r="M130" s="202"/>
      <c r="N130" s="202"/>
      <c r="O130" s="202"/>
      <c r="P130" s="202"/>
      <c r="Q130" s="202" t="str">
        <f ca="1">DISPUTESDURN_Total!Q130</f>
        <v>$Q$27</v>
      </c>
      <c r="R130" s="202" t="str">
        <f ca="1">DISPUTESDURN_Total!R130</f>
        <v>$R$27</v>
      </c>
    </row>
    <row r="131" spans="1:18" x14ac:dyDescent="0.25">
      <c r="A131" s="113"/>
      <c r="D131" s="1" t="s">
        <v>474</v>
      </c>
      <c r="F131" s="210">
        <f ca="1">INDIRECT($A$4&amp;"!"&amp;F130)</f>
        <v>0</v>
      </c>
      <c r="G131" s="210">
        <f t="shared" ref="G131:R131" ca="1" si="22">INDIRECT($A$4&amp;"!"&amp;G130)</f>
        <v>0</v>
      </c>
      <c r="H131" s="210">
        <f t="shared" ca="1" si="22"/>
        <v>0</v>
      </c>
      <c r="I131" s="210">
        <f t="shared" ca="1" si="22"/>
        <v>0</v>
      </c>
      <c r="J131" s="210">
        <f t="shared" ca="1" si="22"/>
        <v>0</v>
      </c>
      <c r="K131" s="210">
        <f t="shared" ca="1" si="22"/>
        <v>0</v>
      </c>
      <c r="L131" s="210">
        <f t="shared" ca="1" si="22"/>
        <v>0</v>
      </c>
      <c r="M131" s="210"/>
      <c r="N131" s="210"/>
      <c r="O131" s="210"/>
      <c r="P131" s="210"/>
      <c r="Q131" s="210">
        <f t="shared" ca="1" si="22"/>
        <v>0</v>
      </c>
      <c r="R131" s="210">
        <f t="shared" ca="1" si="22"/>
        <v>0</v>
      </c>
    </row>
    <row r="132" spans="1:18" x14ac:dyDescent="0.25">
      <c r="A132" s="113"/>
      <c r="D132" s="1" t="s">
        <v>467</v>
      </c>
      <c r="F132" s="207" t="e">
        <f t="shared" ref="F132:L132" ca="1" si="23">2*(F20+F30+F40)/(F20+F30+F40+F131)-1</f>
        <v>#DIV/0!</v>
      </c>
      <c r="G132" s="207" t="e">
        <f t="shared" ca="1" si="23"/>
        <v>#DIV/0!</v>
      </c>
      <c r="H132" s="207" t="e">
        <f t="shared" ca="1" si="23"/>
        <v>#DIV/0!</v>
      </c>
      <c r="I132" s="207" t="e">
        <f t="shared" ca="1" si="23"/>
        <v>#DIV/0!</v>
      </c>
      <c r="J132" s="207" t="e">
        <f t="shared" ca="1" si="23"/>
        <v>#DIV/0!</v>
      </c>
      <c r="K132" s="207" t="e">
        <f t="shared" ca="1" si="23"/>
        <v>#DIV/0!</v>
      </c>
      <c r="L132" s="207" t="e">
        <f t="shared" ca="1" si="23"/>
        <v>#DIV/0!</v>
      </c>
      <c r="M132" s="207"/>
      <c r="N132" s="207"/>
      <c r="O132" s="207"/>
      <c r="P132" s="207"/>
      <c r="Q132" s="207" t="e">
        <f ca="1">2*(Q20+Q30+Q40)/(Q20+Q30+Q40+Q131)-1</f>
        <v>#DIV/0!</v>
      </c>
      <c r="R132" s="207" t="e">
        <f ca="1">2*(R20+R30+R40)/(R20+R30+R40+R131)-1</f>
        <v>#DIV/0!</v>
      </c>
    </row>
    <row r="133" spans="1:18" x14ac:dyDescent="0.25">
      <c r="A133" s="113"/>
      <c r="F133" s="207" t="str">
        <f ca="1">DISPUTESDURN_Total!F133</f>
        <v>$F$55</v>
      </c>
      <c r="G133" s="207" t="str">
        <f ca="1">DISPUTESDURN_Total!G133</f>
        <v>$G$55</v>
      </c>
      <c r="H133" s="207" t="str">
        <f ca="1">DISPUTESDURN_Total!H133</f>
        <v>$H$55</v>
      </c>
      <c r="I133" s="207" t="str">
        <f ca="1">DISPUTESDURN_Total!I133</f>
        <v>$I$55</v>
      </c>
      <c r="J133" s="207" t="str">
        <f ca="1">DISPUTESDURN_Total!J133</f>
        <v>$J$55</v>
      </c>
      <c r="K133" s="207" t="str">
        <f ca="1">DISPUTESDURN_Total!K133</f>
        <v>$K$55</v>
      </c>
      <c r="L133" s="207" t="str">
        <f ca="1">DISPUTESDURN_Total!L133</f>
        <v>$L$55</v>
      </c>
      <c r="M133" s="207"/>
      <c r="N133" s="207"/>
      <c r="O133" s="207"/>
      <c r="P133" s="207"/>
      <c r="Q133" s="207" t="str">
        <f ca="1">DISPUTESDURN_Total!Q133</f>
        <v>$Q$55</v>
      </c>
      <c r="R133" s="207" t="str">
        <f ca="1">DISPUTESDURN_Total!R133</f>
        <v>$R$55</v>
      </c>
    </row>
    <row r="134" spans="1:18" x14ac:dyDescent="0.25">
      <c r="A134" s="113"/>
      <c r="D134" s="1" t="s">
        <v>475</v>
      </c>
      <c r="F134" s="210">
        <f ca="1">INDIRECT($A$4&amp;"!"&amp;F133)</f>
        <v>0</v>
      </c>
      <c r="G134" s="210">
        <f t="shared" ref="G134:R134" ca="1" si="24">INDIRECT($A$4&amp;"!"&amp;G133)</f>
        <v>0</v>
      </c>
      <c r="H134" s="210">
        <f t="shared" ca="1" si="24"/>
        <v>0</v>
      </c>
      <c r="I134" s="210">
        <f t="shared" ca="1" si="24"/>
        <v>0</v>
      </c>
      <c r="J134" s="210">
        <f t="shared" ca="1" si="24"/>
        <v>0</v>
      </c>
      <c r="K134" s="210">
        <f t="shared" ca="1" si="24"/>
        <v>0</v>
      </c>
      <c r="L134" s="210">
        <f t="shared" ca="1" si="24"/>
        <v>0</v>
      </c>
      <c r="M134" s="210"/>
      <c r="N134" s="210"/>
      <c r="O134" s="210"/>
      <c r="P134" s="210"/>
      <c r="Q134" s="210">
        <f t="shared" ca="1" si="24"/>
        <v>0</v>
      </c>
      <c r="R134" s="210">
        <f t="shared" ca="1" si="24"/>
        <v>0</v>
      </c>
    </row>
    <row r="135" spans="1:18" x14ac:dyDescent="0.25">
      <c r="A135" s="113"/>
      <c r="D135" s="1" t="s">
        <v>468</v>
      </c>
      <c r="F135" s="207" t="e">
        <f ca="1">2*(F51+F61+F71)/(F51+F61+F71+F134)-1</f>
        <v>#DIV/0!</v>
      </c>
      <c r="G135" s="207" t="e">
        <f t="shared" ref="G135:R135" ca="1" si="25">2*(G51+G61+G71)/(G51+G61+G71+G134)-1</f>
        <v>#DIV/0!</v>
      </c>
      <c r="H135" s="207" t="e">
        <f t="shared" ca="1" si="25"/>
        <v>#DIV/0!</v>
      </c>
      <c r="I135" s="207" t="e">
        <f t="shared" ca="1" si="25"/>
        <v>#DIV/0!</v>
      </c>
      <c r="J135" s="207" t="e">
        <f t="shared" ca="1" si="25"/>
        <v>#DIV/0!</v>
      </c>
      <c r="K135" s="207" t="e">
        <f t="shared" ca="1" si="25"/>
        <v>#DIV/0!</v>
      </c>
      <c r="L135" s="207" t="e">
        <f t="shared" ca="1" si="25"/>
        <v>#DIV/0!</v>
      </c>
      <c r="M135" s="207"/>
      <c r="N135" s="207"/>
      <c r="O135" s="207"/>
      <c r="P135" s="207"/>
      <c r="Q135" s="207" t="e">
        <f t="shared" ca="1" si="25"/>
        <v>#DIV/0!</v>
      </c>
      <c r="R135" s="207" t="e">
        <f t="shared" ca="1" si="25"/>
        <v>#DIV/0!</v>
      </c>
    </row>
    <row r="136" spans="1:18" x14ac:dyDescent="0.25">
      <c r="A136" s="113"/>
    </row>
    <row r="137" spans="1:18" x14ac:dyDescent="0.25">
      <c r="A137" s="113"/>
    </row>
    <row r="138" spans="1:18" x14ac:dyDescent="0.25">
      <c r="A138" s="113"/>
    </row>
    <row r="139" spans="1:18" x14ac:dyDescent="0.25">
      <c r="A139" s="113"/>
    </row>
    <row r="140" spans="1:18" x14ac:dyDescent="0.25">
      <c r="A140" s="113"/>
    </row>
    <row r="141" spans="1:18" x14ac:dyDescent="0.25">
      <c r="A141" s="113"/>
    </row>
    <row r="142" spans="1:18" x14ac:dyDescent="0.25">
      <c r="A142" s="113"/>
    </row>
    <row r="143" spans="1:18" x14ac:dyDescent="0.25">
      <c r="A143" s="113"/>
    </row>
    <row r="144" spans="1:18" x14ac:dyDescent="0.25">
      <c r="A144" s="113"/>
    </row>
    <row r="145" spans="1:1" x14ac:dyDescent="0.25">
      <c r="A145" s="113"/>
    </row>
    <row r="146" spans="1:1" x14ac:dyDescent="0.25">
      <c r="A146" s="113"/>
    </row>
    <row r="147" spans="1:1" x14ac:dyDescent="0.25">
      <c r="A147" s="113"/>
    </row>
    <row r="148" spans="1:1" x14ac:dyDescent="0.25">
      <c r="A148" s="113"/>
    </row>
    <row r="149" spans="1:1" x14ac:dyDescent="0.25">
      <c r="A149" s="113"/>
    </row>
    <row r="150" spans="1:1" x14ac:dyDescent="0.25">
      <c r="A150" s="113"/>
    </row>
    <row r="151" spans="1:1" x14ac:dyDescent="0.25">
      <c r="A151" s="113"/>
    </row>
    <row r="152" spans="1:1" x14ac:dyDescent="0.25">
      <c r="A152" s="113"/>
    </row>
    <row r="153" spans="1:1" x14ac:dyDescent="0.25">
      <c r="A153" s="113"/>
    </row>
    <row r="154" spans="1:1" x14ac:dyDescent="0.25">
      <c r="A154" s="113"/>
    </row>
    <row r="155" spans="1:1" x14ac:dyDescent="0.25">
      <c r="A155" s="113"/>
    </row>
    <row r="156" spans="1:1" x14ac:dyDescent="0.25">
      <c r="A156" s="113"/>
    </row>
    <row r="157" spans="1:1" x14ac:dyDescent="0.25">
      <c r="A157" s="113"/>
    </row>
    <row r="158" spans="1:1" x14ac:dyDescent="0.25">
      <c r="A158" s="113"/>
    </row>
    <row r="159" spans="1:1" x14ac:dyDescent="0.25">
      <c r="A159" s="113"/>
    </row>
    <row r="160" spans="1:1" x14ac:dyDescent="0.25">
      <c r="A160" s="113"/>
    </row>
    <row r="161" spans="1:1" x14ac:dyDescent="0.25">
      <c r="A161" s="113"/>
    </row>
    <row r="162" spans="1:1" x14ac:dyDescent="0.25">
      <c r="A162" s="113"/>
    </row>
    <row r="163" spans="1:1" x14ac:dyDescent="0.25">
      <c r="A163" s="113"/>
    </row>
    <row r="164" spans="1:1" x14ac:dyDescent="0.25">
      <c r="A164" s="113"/>
    </row>
    <row r="165" spans="1:1" x14ac:dyDescent="0.25">
      <c r="A165" s="113"/>
    </row>
    <row r="166" spans="1:1" x14ac:dyDescent="0.25">
      <c r="A166" s="113"/>
    </row>
    <row r="167" spans="1:1" x14ac:dyDescent="0.25">
      <c r="A167" s="113"/>
    </row>
    <row r="168" spans="1:1" x14ac:dyDescent="0.25">
      <c r="A168" s="113"/>
    </row>
    <row r="169" spans="1:1" x14ac:dyDescent="0.25">
      <c r="A169" s="113"/>
    </row>
    <row r="170" spans="1:1" x14ac:dyDescent="0.25">
      <c r="A170" s="113"/>
    </row>
    <row r="171" spans="1:1" x14ac:dyDescent="0.25">
      <c r="A171" s="113"/>
    </row>
    <row r="172" spans="1:1" x14ac:dyDescent="0.25">
      <c r="A172" s="113"/>
    </row>
    <row r="173" spans="1:1" x14ac:dyDescent="0.25">
      <c r="A173" s="113"/>
    </row>
    <row r="174" spans="1:1" x14ac:dyDescent="0.25">
      <c r="A174" s="113"/>
    </row>
    <row r="175" spans="1:1" x14ac:dyDescent="0.25">
      <c r="A175" s="113"/>
    </row>
    <row r="176" spans="1:1" x14ac:dyDescent="0.25">
      <c r="A176" s="113"/>
    </row>
    <row r="177" spans="1:1" x14ac:dyDescent="0.25">
      <c r="A177" s="113"/>
    </row>
    <row r="178" spans="1:1" x14ac:dyDescent="0.25">
      <c r="A178" s="113"/>
    </row>
    <row r="179" spans="1:1" x14ac:dyDescent="0.25">
      <c r="A179" s="113"/>
    </row>
    <row r="180" spans="1:1" x14ac:dyDescent="0.25">
      <c r="A180" s="113"/>
    </row>
    <row r="181" spans="1:1" x14ac:dyDescent="0.25">
      <c r="A181" s="113"/>
    </row>
    <row r="182" spans="1:1" x14ac:dyDescent="0.25">
      <c r="A182" s="113"/>
    </row>
    <row r="183" spans="1:1" x14ac:dyDescent="0.25">
      <c r="A183" s="113"/>
    </row>
    <row r="184" spans="1:1" x14ac:dyDescent="0.25">
      <c r="A184" s="113"/>
    </row>
    <row r="185" spans="1:1" x14ac:dyDescent="0.25">
      <c r="A185" s="113"/>
    </row>
    <row r="186" spans="1:1" x14ac:dyDescent="0.25">
      <c r="A186" s="113"/>
    </row>
    <row r="187" spans="1:1" x14ac:dyDescent="0.25">
      <c r="A187" s="113"/>
    </row>
    <row r="188" spans="1:1" x14ac:dyDescent="0.25">
      <c r="A188" s="113"/>
    </row>
    <row r="189" spans="1:1" x14ac:dyDescent="0.25">
      <c r="A189" s="113"/>
    </row>
    <row r="190" spans="1:1" x14ac:dyDescent="0.25">
      <c r="A190" s="113"/>
    </row>
    <row r="191" spans="1:1" x14ac:dyDescent="0.25">
      <c r="A191" s="113"/>
    </row>
    <row r="192" spans="1:1" x14ac:dyDescent="0.25">
      <c r="A192" s="113"/>
    </row>
    <row r="193" spans="1:1" x14ac:dyDescent="0.25">
      <c r="A193" s="113"/>
    </row>
    <row r="194" spans="1:1" x14ac:dyDescent="0.25">
      <c r="A194" s="113"/>
    </row>
    <row r="195" spans="1:1" x14ac:dyDescent="0.25">
      <c r="A195" s="113"/>
    </row>
    <row r="196" spans="1:1" x14ac:dyDescent="0.25">
      <c r="A196" s="113"/>
    </row>
    <row r="197" spans="1:1" x14ac:dyDescent="0.25">
      <c r="A197" s="113"/>
    </row>
    <row r="198" spans="1:1" x14ac:dyDescent="0.25">
      <c r="A198" s="113"/>
    </row>
    <row r="199" spans="1:1" x14ac:dyDescent="0.25">
      <c r="A199" s="113"/>
    </row>
    <row r="200" spans="1:1" x14ac:dyDescent="0.25">
      <c r="A200" s="113"/>
    </row>
    <row r="201" spans="1:1" x14ac:dyDescent="0.25">
      <c r="A201" s="113"/>
    </row>
    <row r="202" spans="1:1" x14ac:dyDescent="0.25">
      <c r="A202" s="113"/>
    </row>
    <row r="203" spans="1:1" x14ac:dyDescent="0.25">
      <c r="A203" s="113"/>
    </row>
    <row r="204" spans="1:1" x14ac:dyDescent="0.25">
      <c r="A204" s="113"/>
    </row>
    <row r="205" spans="1:1" x14ac:dyDescent="0.25">
      <c r="A205" s="113"/>
    </row>
    <row r="206" spans="1:1" x14ac:dyDescent="0.25">
      <c r="A206" s="113"/>
    </row>
    <row r="207" spans="1:1" x14ac:dyDescent="0.25">
      <c r="A207" s="113"/>
    </row>
    <row r="208" spans="1:1" x14ac:dyDescent="0.25">
      <c r="A208" s="113"/>
    </row>
    <row r="209" spans="1:1" x14ac:dyDescent="0.25">
      <c r="A209" s="113"/>
    </row>
    <row r="210" spans="1:1" x14ac:dyDescent="0.25">
      <c r="A210" s="113"/>
    </row>
    <row r="211" spans="1:1" x14ac:dyDescent="0.25">
      <c r="A211" s="113"/>
    </row>
  </sheetData>
  <sheetProtection algorithmName="SHA-256" hashValue="FGP9ZN/WUHZvlRckVkAeCx9S0wmJwdpFZcqFn8f1q/A=" saltValue="HsXj05uIErYWOhbbFlVreQ==" spinCount="100000" sheet="1" objects="1" scenarios="1"/>
  <mergeCells count="4">
    <mergeCell ref="F8:G8"/>
    <mergeCell ref="H8:J8"/>
    <mergeCell ref="M8:O8"/>
    <mergeCell ref="Q8:R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CCCC00"/>
  </sheetPr>
  <dimension ref="A1:R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41" hidden="1" customWidth="1"/>
    <col min="2" max="2" width="15.5703125" style="41" hidden="1" customWidth="1"/>
    <col min="3" max="3" width="11.140625" style="41" hidden="1" customWidth="1"/>
    <col min="4" max="4" width="59.425781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378</v>
      </c>
      <c r="B2" s="33"/>
      <c r="C2" s="19"/>
      <c r="D2" s="47" t="s">
        <v>159</v>
      </c>
      <c r="E2" s="47"/>
      <c r="F2" s="108" t="s">
        <v>180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DISPUTESDURN_GrpOS</v>
      </c>
      <c r="B3" s="33"/>
      <c r="C3" s="19"/>
      <c r="D3" s="47" t="s">
        <v>144</v>
      </c>
      <c r="E3" s="47"/>
      <c r="F3" s="108" t="s">
        <v>148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"DISPUTES"&amp;MID(A3,FIND("_",A3),255)</f>
        <v>DISPUTES_GrpOS</v>
      </c>
      <c r="B4" s="19"/>
      <c r="C4" s="12"/>
      <c r="D4" s="47" t="s">
        <v>143</v>
      </c>
      <c r="E4" s="47"/>
      <c r="F4" s="108" t="s">
        <v>148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54"/>
      <c r="E7" s="157"/>
      <c r="F7" s="155"/>
      <c r="G7" s="88"/>
      <c r="H7" s="88"/>
      <c r="I7" s="88"/>
      <c r="J7" s="88"/>
      <c r="K7" s="88"/>
      <c r="L7" s="88"/>
      <c r="M7" s="16"/>
      <c r="N7" s="16"/>
      <c r="O7" s="16"/>
      <c r="P7" s="16"/>
      <c r="Q7" s="16"/>
      <c r="R7" s="16"/>
    </row>
    <row r="8" spans="1:18" ht="30" customHeight="1" x14ac:dyDescent="0.25">
      <c r="A8" s="19"/>
      <c r="B8" s="19"/>
      <c r="C8" s="19"/>
      <c r="D8" s="134" t="s">
        <v>298</v>
      </c>
      <c r="E8" s="157"/>
      <c r="F8" s="225" t="s">
        <v>97</v>
      </c>
      <c r="G8" s="226"/>
      <c r="H8" s="224" t="s">
        <v>4</v>
      </c>
      <c r="I8" s="225"/>
      <c r="J8" s="226"/>
      <c r="K8" s="138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34" t="s">
        <v>334</v>
      </c>
      <c r="E9" s="157"/>
      <c r="F9" s="158" t="s">
        <v>97</v>
      </c>
      <c r="G9" s="137" t="s">
        <v>200</v>
      </c>
      <c r="H9" s="137" t="s">
        <v>453</v>
      </c>
      <c r="I9" s="137" t="s">
        <v>452</v>
      </c>
      <c r="J9" s="137" t="s">
        <v>208</v>
      </c>
      <c r="K9" s="137" t="s">
        <v>5</v>
      </c>
      <c r="L9" s="139" t="s">
        <v>74</v>
      </c>
      <c r="M9" s="131" t="s">
        <v>97</v>
      </c>
      <c r="N9" s="131" t="s">
        <v>321</v>
      </c>
      <c r="O9" s="131" t="s">
        <v>322</v>
      </c>
      <c r="P9" s="131" t="s">
        <v>97</v>
      </c>
      <c r="Q9" s="131" t="s">
        <v>97</v>
      </c>
      <c r="R9" s="131" t="s">
        <v>299</v>
      </c>
    </row>
    <row r="10" spans="1:18" s="35" customFormat="1" x14ac:dyDescent="0.25">
      <c r="A10" s="19"/>
      <c r="B10" s="19"/>
      <c r="C10" s="19"/>
      <c r="D10" s="87"/>
      <c r="E10" s="156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</row>
    <row r="11" spans="1:18" ht="15.75" customHeight="1" x14ac:dyDescent="0.25">
      <c r="A11" s="36"/>
      <c r="B11" s="12"/>
      <c r="C11" s="36"/>
      <c r="D11" s="114" t="s">
        <v>152</v>
      </c>
      <c r="E11" s="114"/>
      <c r="F11" s="105" t="s">
        <v>77</v>
      </c>
      <c r="G11" s="105" t="s">
        <v>77</v>
      </c>
      <c r="H11" s="105" t="s">
        <v>77</v>
      </c>
      <c r="I11" s="105" t="s">
        <v>77</v>
      </c>
      <c r="J11" s="105" t="s">
        <v>77</v>
      </c>
      <c r="K11" s="105" t="s">
        <v>77</v>
      </c>
      <c r="L11" s="105" t="s">
        <v>77</v>
      </c>
      <c r="M11" s="105" t="s">
        <v>77</v>
      </c>
      <c r="N11" s="105" t="s">
        <v>77</v>
      </c>
      <c r="O11" s="105" t="s">
        <v>77</v>
      </c>
      <c r="P11" s="105" t="s">
        <v>77</v>
      </c>
      <c r="Q11" s="105" t="s">
        <v>77</v>
      </c>
      <c r="R11" s="105" t="s">
        <v>77</v>
      </c>
    </row>
    <row r="12" spans="1:18" x14ac:dyDescent="0.25">
      <c r="A12" s="36"/>
      <c r="B12" s="36"/>
      <c r="C12" s="36"/>
      <c r="D12" s="178" t="s">
        <v>293</v>
      </c>
      <c r="E12" s="103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</row>
    <row r="13" spans="1:18" x14ac:dyDescent="0.25">
      <c r="A13" s="40" t="s">
        <v>175</v>
      </c>
      <c r="B13" s="40" t="str">
        <f>D12</f>
        <v>INTERNAL</v>
      </c>
      <c r="C13" s="40" t="s">
        <v>27</v>
      </c>
      <c r="D13" s="53" t="s">
        <v>254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"/>
      <c r="N13" s="25"/>
      <c r="O13" s="25"/>
      <c r="P13" s="25"/>
      <c r="Q13" s="251">
        <v>0</v>
      </c>
      <c r="R13" s="251">
        <v>0</v>
      </c>
    </row>
    <row r="14" spans="1:18" x14ac:dyDescent="0.25">
      <c r="A14" s="12" t="str">
        <f t="shared" ref="A14:B16" si="0">A13</f>
        <v>RDPD BY NUMBER</v>
      </c>
      <c r="B14" s="36" t="str">
        <f t="shared" si="0"/>
        <v>INTERNAL</v>
      </c>
      <c r="C14" s="12" t="s">
        <v>27</v>
      </c>
      <c r="D14" s="53" t="s">
        <v>457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"/>
      <c r="N14" s="25"/>
      <c r="O14" s="25"/>
      <c r="P14" s="25"/>
      <c r="Q14" s="251">
        <v>0</v>
      </c>
      <c r="R14" s="251">
        <v>0</v>
      </c>
    </row>
    <row r="15" spans="1:18" x14ac:dyDescent="0.25">
      <c r="A15" s="12" t="str">
        <f t="shared" si="0"/>
        <v>RDPD BY NUMBER</v>
      </c>
      <c r="B15" s="36" t="str">
        <f t="shared" si="0"/>
        <v>INTERNAL</v>
      </c>
      <c r="C15" s="12" t="s">
        <v>27</v>
      </c>
      <c r="D15" s="53" t="s">
        <v>458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"/>
      <c r="N15" s="25"/>
      <c r="O15" s="25"/>
      <c r="P15" s="25"/>
      <c r="Q15" s="251">
        <v>0</v>
      </c>
      <c r="R15" s="251">
        <v>0</v>
      </c>
    </row>
    <row r="16" spans="1:18" x14ac:dyDescent="0.25">
      <c r="A16" s="12" t="str">
        <f t="shared" si="0"/>
        <v>RDPD BY NUMBER</v>
      </c>
      <c r="B16" s="36" t="str">
        <f t="shared" si="0"/>
        <v>INTERNAL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1">
        <v>0</v>
      </c>
      <c r="L16" s="251">
        <v>0</v>
      </c>
      <c r="M16" s="25"/>
      <c r="N16" s="25"/>
      <c r="O16" s="25"/>
      <c r="P16" s="25"/>
      <c r="Q16" s="251">
        <v>0</v>
      </c>
      <c r="R16" s="251">
        <v>0</v>
      </c>
    </row>
    <row r="17" spans="1:18" x14ac:dyDescent="0.25">
      <c r="A17" s="12" t="str">
        <f t="shared" ref="A17:B20" si="1">A16</f>
        <v>RDPD BY NUMBER</v>
      </c>
      <c r="B17" s="36" t="str">
        <f t="shared" si="1"/>
        <v>INTERNAL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1">
        <v>0</v>
      </c>
      <c r="M17" s="25"/>
      <c r="N17" s="25"/>
      <c r="O17" s="25"/>
      <c r="P17" s="25"/>
      <c r="Q17" s="251">
        <v>0</v>
      </c>
      <c r="R17" s="251">
        <v>0</v>
      </c>
    </row>
    <row r="18" spans="1:18" x14ac:dyDescent="0.25">
      <c r="A18" s="12" t="str">
        <f t="shared" si="1"/>
        <v>RDPD BY NUMBER</v>
      </c>
      <c r="B18" s="36" t="str">
        <f t="shared" si="1"/>
        <v>INTERNAL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"/>
      <c r="N18" s="25"/>
      <c r="O18" s="25"/>
      <c r="P18" s="25"/>
      <c r="Q18" s="251">
        <v>0</v>
      </c>
      <c r="R18" s="251">
        <v>0</v>
      </c>
    </row>
    <row r="19" spans="1:18" x14ac:dyDescent="0.25">
      <c r="A19" s="12" t="str">
        <f t="shared" si="1"/>
        <v>RDPD BY NUMBER</v>
      </c>
      <c r="B19" s="36" t="str">
        <f t="shared" si="1"/>
        <v>INTERNAL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"/>
      <c r="N19" s="25"/>
      <c r="O19" s="25"/>
      <c r="P19" s="25"/>
      <c r="Q19" s="251">
        <v>0</v>
      </c>
      <c r="R19" s="251">
        <v>0</v>
      </c>
    </row>
    <row r="20" spans="1:18" x14ac:dyDescent="0.25">
      <c r="A20" s="12" t="str">
        <f t="shared" si="1"/>
        <v>RDPD BY NUMBER</v>
      </c>
      <c r="B20" s="36" t="str">
        <f t="shared" si="1"/>
        <v>INTERNAL</v>
      </c>
      <c r="C20" s="12" t="s">
        <v>27</v>
      </c>
      <c r="D20" s="53" t="s">
        <v>95</v>
      </c>
      <c r="E20" s="53"/>
      <c r="F20" s="95">
        <f>SUM(F13:F19)</f>
        <v>0</v>
      </c>
      <c r="G20" s="95">
        <f t="shared" ref="G20:R20" si="2">SUM(G13:G19)</f>
        <v>0</v>
      </c>
      <c r="H20" s="95">
        <f t="shared" si="2"/>
        <v>0</v>
      </c>
      <c r="I20" s="95">
        <f t="shared" si="2"/>
        <v>0</v>
      </c>
      <c r="J20" s="95">
        <f t="shared" si="2"/>
        <v>0</v>
      </c>
      <c r="K20" s="95">
        <f t="shared" si="2"/>
        <v>0</v>
      </c>
      <c r="L20" s="95">
        <f t="shared" si="2"/>
        <v>0</v>
      </c>
      <c r="M20" s="95">
        <f t="shared" si="2"/>
        <v>0</v>
      </c>
      <c r="N20" s="95">
        <f>SUM(N13:N19)</f>
        <v>0</v>
      </c>
      <c r="O20" s="95">
        <f>SUM(O13:O19)</f>
        <v>0</v>
      </c>
      <c r="P20" s="95">
        <f t="shared" si="2"/>
        <v>0</v>
      </c>
      <c r="Q20" s="95">
        <f>SUM(Q13:Q19)</f>
        <v>0</v>
      </c>
      <c r="R20" s="95">
        <f t="shared" si="2"/>
        <v>0</v>
      </c>
    </row>
    <row r="21" spans="1:18" x14ac:dyDescent="0.25">
      <c r="A21" s="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A22" s="36"/>
      <c r="B22" s="36"/>
      <c r="C22" s="36"/>
      <c r="D22" s="179" t="s">
        <v>294</v>
      </c>
      <c r="E22" s="37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18" x14ac:dyDescent="0.25">
      <c r="A23" s="40" t="s">
        <v>175</v>
      </c>
      <c r="B23" s="40" t="str">
        <f>D22</f>
        <v>EXTERNAL</v>
      </c>
      <c r="C23" s="40" t="s">
        <v>27</v>
      </c>
      <c r="D23" s="53" t="s">
        <v>254</v>
      </c>
      <c r="E23" s="53"/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1">
        <v>0</v>
      </c>
      <c r="L23" s="251">
        <v>0</v>
      </c>
      <c r="M23" s="25"/>
      <c r="N23" s="25"/>
      <c r="O23" s="25"/>
      <c r="P23" s="25"/>
      <c r="Q23" s="251">
        <v>0</v>
      </c>
      <c r="R23" s="251">
        <v>0</v>
      </c>
    </row>
    <row r="24" spans="1:18" x14ac:dyDescent="0.25">
      <c r="A24" s="12" t="str">
        <f t="shared" ref="A24:B26" si="3">A23</f>
        <v>RDPD BY NUMBER</v>
      </c>
      <c r="B24" s="36" t="str">
        <f t="shared" si="3"/>
        <v>EXTERNAL</v>
      </c>
      <c r="C24" s="12" t="s">
        <v>27</v>
      </c>
      <c r="D24" s="53" t="s">
        <v>457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1">
        <v>0</v>
      </c>
      <c r="L24" s="251">
        <v>0</v>
      </c>
      <c r="M24" s="25"/>
      <c r="N24" s="25"/>
      <c r="O24" s="25"/>
      <c r="P24" s="25"/>
      <c r="Q24" s="251">
        <v>0</v>
      </c>
      <c r="R24" s="251">
        <v>0</v>
      </c>
    </row>
    <row r="25" spans="1:18" x14ac:dyDescent="0.25">
      <c r="A25" s="12" t="str">
        <f t="shared" si="3"/>
        <v>RDPD BY NUMBER</v>
      </c>
      <c r="B25" s="36" t="str">
        <f t="shared" si="3"/>
        <v>EXTERNAL</v>
      </c>
      <c r="C25" s="12" t="s">
        <v>27</v>
      </c>
      <c r="D25" s="53" t="s">
        <v>458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"/>
      <c r="N25" s="25"/>
      <c r="O25" s="25"/>
      <c r="P25" s="25"/>
      <c r="Q25" s="251">
        <v>0</v>
      </c>
      <c r="R25" s="251">
        <v>0</v>
      </c>
    </row>
    <row r="26" spans="1:18" x14ac:dyDescent="0.25">
      <c r="A26" s="12" t="str">
        <f t="shared" si="3"/>
        <v>RDPD BY NUMBER</v>
      </c>
      <c r="B26" s="36" t="str">
        <f t="shared" si="3"/>
        <v>EXTERNAL</v>
      </c>
      <c r="C26" s="12" t="s">
        <v>27</v>
      </c>
      <c r="D26" s="53" t="s">
        <v>250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1">
        <v>0</v>
      </c>
      <c r="M26" s="25"/>
      <c r="N26" s="25"/>
      <c r="O26" s="25"/>
      <c r="P26" s="25"/>
      <c r="Q26" s="251">
        <v>0</v>
      </c>
      <c r="R26" s="251">
        <v>0</v>
      </c>
    </row>
    <row r="27" spans="1:18" x14ac:dyDescent="0.25">
      <c r="A27" s="12" t="str">
        <f t="shared" ref="A27:B30" si="4">A26</f>
        <v>RDPD BY NUMBER</v>
      </c>
      <c r="B27" s="36" t="str">
        <f t="shared" si="4"/>
        <v>EXTERNAL</v>
      </c>
      <c r="C27" s="12" t="s">
        <v>27</v>
      </c>
      <c r="D27" s="53" t="s">
        <v>251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1">
        <v>0</v>
      </c>
      <c r="L27" s="251">
        <v>0</v>
      </c>
      <c r="M27" s="25"/>
      <c r="N27" s="25"/>
      <c r="O27" s="25"/>
      <c r="P27" s="25"/>
      <c r="Q27" s="251">
        <v>0</v>
      </c>
      <c r="R27" s="251">
        <v>0</v>
      </c>
    </row>
    <row r="28" spans="1:18" x14ac:dyDescent="0.25">
      <c r="A28" s="12" t="str">
        <f t="shared" si="4"/>
        <v>RDPD BY NUMBER</v>
      </c>
      <c r="B28" s="36" t="str">
        <f t="shared" si="4"/>
        <v>EXTERNAL</v>
      </c>
      <c r="C28" s="12" t="s">
        <v>27</v>
      </c>
      <c r="D28" s="53" t="s">
        <v>252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0</v>
      </c>
      <c r="M28" s="25"/>
      <c r="N28" s="25"/>
      <c r="O28" s="25"/>
      <c r="P28" s="25"/>
      <c r="Q28" s="251">
        <v>0</v>
      </c>
      <c r="R28" s="251">
        <v>0</v>
      </c>
    </row>
    <row r="29" spans="1:18" x14ac:dyDescent="0.25">
      <c r="A29" s="12" t="str">
        <f t="shared" si="4"/>
        <v>RDPD BY NUMBER</v>
      </c>
      <c r="B29" s="36" t="str">
        <f t="shared" si="4"/>
        <v>EXTERNAL</v>
      </c>
      <c r="C29" s="12" t="s">
        <v>27</v>
      </c>
      <c r="D29" s="53" t="s">
        <v>253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"/>
      <c r="N29" s="25"/>
      <c r="O29" s="25"/>
      <c r="P29" s="25"/>
      <c r="Q29" s="251">
        <v>0</v>
      </c>
      <c r="R29" s="251">
        <v>0</v>
      </c>
    </row>
    <row r="30" spans="1:18" x14ac:dyDescent="0.25">
      <c r="A30" s="12" t="str">
        <f t="shared" si="4"/>
        <v>RDPD BY NUMBER</v>
      </c>
      <c r="B30" s="36" t="str">
        <f t="shared" si="4"/>
        <v>EXTERNAL</v>
      </c>
      <c r="C30" s="12" t="s">
        <v>27</v>
      </c>
      <c r="D30" s="53" t="s">
        <v>95</v>
      </c>
      <c r="E30" s="53"/>
      <c r="F30" s="95">
        <f t="shared" ref="F30:R30" si="5">SUM(F23:F29)</f>
        <v>0</v>
      </c>
      <c r="G30" s="95">
        <f t="shared" si="5"/>
        <v>0</v>
      </c>
      <c r="H30" s="95">
        <f t="shared" si="5"/>
        <v>0</v>
      </c>
      <c r="I30" s="95">
        <f t="shared" si="5"/>
        <v>0</v>
      </c>
      <c r="J30" s="95">
        <f t="shared" si="5"/>
        <v>0</v>
      </c>
      <c r="K30" s="95">
        <f t="shared" si="5"/>
        <v>0</v>
      </c>
      <c r="L30" s="95">
        <f t="shared" si="5"/>
        <v>0</v>
      </c>
      <c r="M30" s="95">
        <f t="shared" si="5"/>
        <v>0</v>
      </c>
      <c r="N30" s="95">
        <f t="shared" si="5"/>
        <v>0</v>
      </c>
      <c r="O30" s="95">
        <f t="shared" si="5"/>
        <v>0</v>
      </c>
      <c r="P30" s="95">
        <f t="shared" si="5"/>
        <v>0</v>
      </c>
      <c r="Q30" s="95">
        <f t="shared" si="5"/>
        <v>0</v>
      </c>
      <c r="R30" s="95">
        <f t="shared" si="5"/>
        <v>0</v>
      </c>
    </row>
    <row r="31" spans="1:18" x14ac:dyDescent="0.25">
      <c r="A31" s="12"/>
      <c r="B31" s="12"/>
      <c r="C31" s="12"/>
      <c r="D31" s="53"/>
      <c r="E31" s="53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</row>
    <row r="32" spans="1:18" x14ac:dyDescent="0.25">
      <c r="A32" s="36"/>
      <c r="B32" s="36"/>
      <c r="C32" s="36"/>
      <c r="D32" s="180" t="s">
        <v>295</v>
      </c>
      <c r="E32" s="3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 x14ac:dyDescent="0.25">
      <c r="A33" s="40" t="s">
        <v>175</v>
      </c>
      <c r="B33" s="40" t="str">
        <f>D32</f>
        <v>LITIGATED</v>
      </c>
      <c r="C33" s="40" t="s">
        <v>27</v>
      </c>
      <c r="D33" s="53" t="s">
        <v>254</v>
      </c>
      <c r="E33" s="53"/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1">
        <v>0</v>
      </c>
      <c r="L33" s="251">
        <v>0</v>
      </c>
      <c r="M33" s="25"/>
      <c r="N33" s="25"/>
      <c r="O33" s="25"/>
      <c r="P33" s="25"/>
      <c r="Q33" s="251">
        <v>0</v>
      </c>
      <c r="R33" s="251">
        <v>0</v>
      </c>
    </row>
    <row r="34" spans="1:18" x14ac:dyDescent="0.25">
      <c r="A34" s="12" t="str">
        <f t="shared" ref="A34:B36" si="6">A33</f>
        <v>RDPD BY NUMBER</v>
      </c>
      <c r="B34" s="36" t="str">
        <f t="shared" si="6"/>
        <v>LITIGATED</v>
      </c>
      <c r="C34" s="12" t="s">
        <v>27</v>
      </c>
      <c r="D34" s="53" t="s">
        <v>457</v>
      </c>
      <c r="E34" s="53"/>
      <c r="F34" s="251">
        <v>0</v>
      </c>
      <c r="G34" s="251">
        <v>0</v>
      </c>
      <c r="H34" s="251">
        <v>0</v>
      </c>
      <c r="I34" s="251">
        <v>0</v>
      </c>
      <c r="J34" s="251">
        <v>0</v>
      </c>
      <c r="K34" s="251">
        <v>0</v>
      </c>
      <c r="L34" s="251">
        <v>0</v>
      </c>
      <c r="M34" s="25"/>
      <c r="N34" s="25"/>
      <c r="O34" s="25"/>
      <c r="P34" s="25"/>
      <c r="Q34" s="251">
        <v>0</v>
      </c>
      <c r="R34" s="251">
        <v>0</v>
      </c>
    </row>
    <row r="35" spans="1:18" x14ac:dyDescent="0.25">
      <c r="A35" s="12" t="str">
        <f t="shared" si="6"/>
        <v>RDPD BY NUMBER</v>
      </c>
      <c r="B35" s="36" t="str">
        <f t="shared" si="6"/>
        <v>LITIGATED</v>
      </c>
      <c r="C35" s="12" t="s">
        <v>27</v>
      </c>
      <c r="D35" s="53" t="s">
        <v>458</v>
      </c>
      <c r="E35" s="53"/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1">
        <v>0</v>
      </c>
      <c r="L35" s="251">
        <v>0</v>
      </c>
      <c r="M35" s="25"/>
      <c r="N35" s="25"/>
      <c r="O35" s="25"/>
      <c r="P35" s="25"/>
      <c r="Q35" s="251">
        <v>0</v>
      </c>
      <c r="R35" s="251">
        <v>0</v>
      </c>
    </row>
    <row r="36" spans="1:18" x14ac:dyDescent="0.25">
      <c r="A36" s="12" t="str">
        <f t="shared" si="6"/>
        <v>RDPD BY NUMBER</v>
      </c>
      <c r="B36" s="36" t="str">
        <f t="shared" si="6"/>
        <v>LITIGATED</v>
      </c>
      <c r="C36" s="12" t="s">
        <v>27</v>
      </c>
      <c r="D36" s="53" t="s">
        <v>250</v>
      </c>
      <c r="E36" s="53"/>
      <c r="F36" s="251">
        <v>0</v>
      </c>
      <c r="G36" s="251">
        <v>0</v>
      </c>
      <c r="H36" s="251">
        <v>0</v>
      </c>
      <c r="I36" s="251">
        <v>0</v>
      </c>
      <c r="J36" s="251">
        <v>0</v>
      </c>
      <c r="K36" s="251">
        <v>0</v>
      </c>
      <c r="L36" s="251">
        <v>0</v>
      </c>
      <c r="M36" s="25"/>
      <c r="N36" s="25"/>
      <c r="O36" s="25"/>
      <c r="P36" s="25"/>
      <c r="Q36" s="251">
        <v>0</v>
      </c>
      <c r="R36" s="251">
        <v>0</v>
      </c>
    </row>
    <row r="37" spans="1:18" x14ac:dyDescent="0.25">
      <c r="A37" s="12" t="str">
        <f t="shared" ref="A37:B40" si="7">A36</f>
        <v>RDPD BY NUMBER</v>
      </c>
      <c r="B37" s="36" t="str">
        <f t="shared" si="7"/>
        <v>LITIGATED</v>
      </c>
      <c r="C37" s="12" t="s">
        <v>27</v>
      </c>
      <c r="D37" s="53" t="s">
        <v>251</v>
      </c>
      <c r="E37" s="53"/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1">
        <v>0</v>
      </c>
      <c r="L37" s="251">
        <v>0</v>
      </c>
      <c r="M37" s="25"/>
      <c r="N37" s="25"/>
      <c r="O37" s="25"/>
      <c r="P37" s="25"/>
      <c r="Q37" s="251">
        <v>0</v>
      </c>
      <c r="R37" s="251">
        <v>0</v>
      </c>
    </row>
    <row r="38" spans="1:18" x14ac:dyDescent="0.25">
      <c r="A38" s="12" t="str">
        <f t="shared" si="7"/>
        <v>RDPD BY NUMBER</v>
      </c>
      <c r="B38" s="36" t="str">
        <f t="shared" si="7"/>
        <v>LITIGATED</v>
      </c>
      <c r="C38" s="12" t="s">
        <v>27</v>
      </c>
      <c r="D38" s="53" t="s">
        <v>252</v>
      </c>
      <c r="E38" s="53"/>
      <c r="F38" s="251">
        <v>0</v>
      </c>
      <c r="G38" s="251">
        <v>0</v>
      </c>
      <c r="H38" s="251">
        <v>0</v>
      </c>
      <c r="I38" s="251">
        <v>0</v>
      </c>
      <c r="J38" s="251">
        <v>0</v>
      </c>
      <c r="K38" s="251">
        <v>0</v>
      </c>
      <c r="L38" s="251">
        <v>0</v>
      </c>
      <c r="M38" s="25"/>
      <c r="N38" s="25"/>
      <c r="O38" s="25"/>
      <c r="P38" s="25"/>
      <c r="Q38" s="251">
        <v>0</v>
      </c>
      <c r="R38" s="251">
        <v>0</v>
      </c>
    </row>
    <row r="39" spans="1:18" x14ac:dyDescent="0.25">
      <c r="A39" s="12" t="str">
        <f t="shared" si="7"/>
        <v>RDPD BY NUMBER</v>
      </c>
      <c r="B39" s="36" t="str">
        <f t="shared" si="7"/>
        <v>LITIGATED</v>
      </c>
      <c r="C39" s="12" t="s">
        <v>27</v>
      </c>
      <c r="D39" s="53" t="s">
        <v>253</v>
      </c>
      <c r="E39" s="53"/>
      <c r="F39" s="251">
        <v>0</v>
      </c>
      <c r="G39" s="251">
        <v>0</v>
      </c>
      <c r="H39" s="251">
        <v>0</v>
      </c>
      <c r="I39" s="251">
        <v>0</v>
      </c>
      <c r="J39" s="251">
        <v>0</v>
      </c>
      <c r="K39" s="251">
        <v>0</v>
      </c>
      <c r="L39" s="251">
        <v>0</v>
      </c>
      <c r="M39" s="25"/>
      <c r="N39" s="25"/>
      <c r="O39" s="25"/>
      <c r="P39" s="25"/>
      <c r="Q39" s="251">
        <v>0</v>
      </c>
      <c r="R39" s="251">
        <v>0</v>
      </c>
    </row>
    <row r="40" spans="1:18" x14ac:dyDescent="0.25">
      <c r="A40" s="12" t="str">
        <f t="shared" si="7"/>
        <v>RDPD BY NUMBER</v>
      </c>
      <c r="B40" s="36" t="str">
        <f t="shared" si="7"/>
        <v>LITIGATED</v>
      </c>
      <c r="C40" s="12" t="s">
        <v>27</v>
      </c>
      <c r="D40" s="53" t="s">
        <v>95</v>
      </c>
      <c r="E40" s="53"/>
      <c r="F40" s="95">
        <f t="shared" ref="F40:R40" si="8">SUM(F33:F39)</f>
        <v>0</v>
      </c>
      <c r="G40" s="95">
        <f t="shared" si="8"/>
        <v>0</v>
      </c>
      <c r="H40" s="95">
        <f t="shared" si="8"/>
        <v>0</v>
      </c>
      <c r="I40" s="95">
        <f t="shared" si="8"/>
        <v>0</v>
      </c>
      <c r="J40" s="95">
        <f t="shared" si="8"/>
        <v>0</v>
      </c>
      <c r="K40" s="95">
        <f t="shared" si="8"/>
        <v>0</v>
      </c>
      <c r="L40" s="95">
        <f t="shared" si="8"/>
        <v>0</v>
      </c>
      <c r="M40" s="95">
        <f t="shared" si="8"/>
        <v>0</v>
      </c>
      <c r="N40" s="95">
        <f t="shared" si="8"/>
        <v>0</v>
      </c>
      <c r="O40" s="95">
        <f t="shared" si="8"/>
        <v>0</v>
      </c>
      <c r="P40" s="95">
        <f t="shared" si="8"/>
        <v>0</v>
      </c>
      <c r="Q40" s="95">
        <f t="shared" si="8"/>
        <v>0</v>
      </c>
      <c r="R40" s="95">
        <f t="shared" si="8"/>
        <v>0</v>
      </c>
    </row>
    <row r="41" spans="1:18" x14ac:dyDescent="0.25">
      <c r="D41" s="53"/>
      <c r="E41" s="5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</row>
    <row r="42" spans="1:18" x14ac:dyDescent="0.25">
      <c r="D42" s="114" t="s">
        <v>153</v>
      </c>
      <c r="E42" s="114"/>
      <c r="F42" s="51" t="s">
        <v>76</v>
      </c>
      <c r="G42" s="51" t="s">
        <v>76</v>
      </c>
      <c r="H42" s="51" t="s">
        <v>76</v>
      </c>
      <c r="I42" s="51" t="s">
        <v>76</v>
      </c>
      <c r="J42" s="51" t="s">
        <v>76</v>
      </c>
      <c r="K42" s="51" t="s">
        <v>76</v>
      </c>
      <c r="L42" s="128" t="s">
        <v>75</v>
      </c>
      <c r="M42" s="51" t="s">
        <v>76</v>
      </c>
      <c r="N42" s="51" t="s">
        <v>76</v>
      </c>
      <c r="O42" s="51" t="s">
        <v>76</v>
      </c>
      <c r="P42" s="51" t="s">
        <v>76</v>
      </c>
      <c r="Q42" s="51" t="s">
        <v>76</v>
      </c>
      <c r="R42" s="51" t="s">
        <v>76</v>
      </c>
    </row>
    <row r="43" spans="1:18" x14ac:dyDescent="0.25">
      <c r="A43" s="36"/>
      <c r="B43" s="36"/>
      <c r="C43" s="36"/>
      <c r="D43" s="178" t="s">
        <v>293</v>
      </c>
      <c r="E43" s="103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</row>
    <row r="44" spans="1:18" x14ac:dyDescent="0.25">
      <c r="A44" s="40" t="s">
        <v>176</v>
      </c>
      <c r="B44" s="40" t="str">
        <f>D43</f>
        <v>INTERNAL</v>
      </c>
      <c r="C44" s="40" t="s">
        <v>27</v>
      </c>
      <c r="D44" s="53" t="s">
        <v>254</v>
      </c>
      <c r="E44" s="53"/>
      <c r="F44" s="251">
        <v>0</v>
      </c>
      <c r="G44" s="251">
        <v>0</v>
      </c>
      <c r="H44" s="251">
        <v>0</v>
      </c>
      <c r="I44" s="251">
        <v>0</v>
      </c>
      <c r="J44" s="251">
        <v>0</v>
      </c>
      <c r="K44" s="251">
        <v>0</v>
      </c>
      <c r="L44" s="251">
        <v>0</v>
      </c>
      <c r="M44" s="25"/>
      <c r="N44" s="25"/>
      <c r="O44" s="25"/>
      <c r="P44" s="25"/>
      <c r="Q44" s="251">
        <v>0</v>
      </c>
      <c r="R44" s="251">
        <v>0</v>
      </c>
    </row>
    <row r="45" spans="1:18" x14ac:dyDescent="0.25">
      <c r="A45" s="12" t="str">
        <f t="shared" ref="A45:B51" si="9">A44</f>
        <v>RDPD BY SUM INSURED</v>
      </c>
      <c r="B45" s="36" t="str">
        <f t="shared" si="9"/>
        <v>INTERNAL</v>
      </c>
      <c r="C45" s="12" t="s">
        <v>27</v>
      </c>
      <c r="D45" s="53" t="s">
        <v>457</v>
      </c>
      <c r="E45" s="53"/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1">
        <v>0</v>
      </c>
      <c r="L45" s="251">
        <v>0</v>
      </c>
      <c r="M45" s="25"/>
      <c r="N45" s="25"/>
      <c r="O45" s="25"/>
      <c r="P45" s="25"/>
      <c r="Q45" s="251">
        <v>0</v>
      </c>
      <c r="R45" s="251">
        <v>0</v>
      </c>
    </row>
    <row r="46" spans="1:18" x14ac:dyDescent="0.25">
      <c r="A46" s="12" t="str">
        <f t="shared" si="9"/>
        <v>RDPD BY SUM INSURED</v>
      </c>
      <c r="B46" s="36" t="str">
        <f t="shared" si="9"/>
        <v>INTERNAL</v>
      </c>
      <c r="C46" s="12" t="s">
        <v>27</v>
      </c>
      <c r="D46" s="53" t="s">
        <v>458</v>
      </c>
      <c r="E46" s="53"/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1">
        <v>0</v>
      </c>
      <c r="L46" s="251">
        <v>0</v>
      </c>
      <c r="M46" s="25"/>
      <c r="N46" s="25"/>
      <c r="O46" s="25"/>
      <c r="P46" s="25"/>
      <c r="Q46" s="251">
        <v>0</v>
      </c>
      <c r="R46" s="251">
        <v>0</v>
      </c>
    </row>
    <row r="47" spans="1:18" x14ac:dyDescent="0.25">
      <c r="A47" s="12" t="str">
        <f t="shared" si="9"/>
        <v>RDPD BY SUM INSURED</v>
      </c>
      <c r="B47" s="36" t="str">
        <f t="shared" si="9"/>
        <v>INTERNAL</v>
      </c>
      <c r="C47" s="12" t="s">
        <v>27</v>
      </c>
      <c r="D47" s="53" t="s">
        <v>250</v>
      </c>
      <c r="E47" s="53"/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1">
        <v>0</v>
      </c>
      <c r="L47" s="251">
        <v>0</v>
      </c>
      <c r="M47" s="25"/>
      <c r="N47" s="25"/>
      <c r="O47" s="25"/>
      <c r="P47" s="25"/>
      <c r="Q47" s="251">
        <v>0</v>
      </c>
      <c r="R47" s="251">
        <v>0</v>
      </c>
    </row>
    <row r="48" spans="1:18" x14ac:dyDescent="0.25">
      <c r="A48" s="12" t="str">
        <f t="shared" si="9"/>
        <v>RDPD BY SUM INSURED</v>
      </c>
      <c r="B48" s="12" t="str">
        <f t="shared" si="9"/>
        <v>INTERNAL</v>
      </c>
      <c r="C48" s="12" t="s">
        <v>27</v>
      </c>
      <c r="D48" s="53" t="s">
        <v>251</v>
      </c>
      <c r="E48" s="53"/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1">
        <v>0</v>
      </c>
      <c r="L48" s="251">
        <v>0</v>
      </c>
      <c r="M48" s="25"/>
      <c r="N48" s="25"/>
      <c r="O48" s="25"/>
      <c r="P48" s="25"/>
      <c r="Q48" s="251">
        <v>0</v>
      </c>
      <c r="R48" s="251">
        <v>0</v>
      </c>
    </row>
    <row r="49" spans="1:18" x14ac:dyDescent="0.25">
      <c r="A49" s="12" t="str">
        <f t="shared" si="9"/>
        <v>RDPD BY SUM INSURED</v>
      </c>
      <c r="B49" s="12" t="str">
        <f t="shared" si="9"/>
        <v>INTERNAL</v>
      </c>
      <c r="C49" s="12" t="s">
        <v>27</v>
      </c>
      <c r="D49" s="53" t="s">
        <v>252</v>
      </c>
      <c r="E49" s="53"/>
      <c r="F49" s="251">
        <v>0</v>
      </c>
      <c r="G49" s="251">
        <v>0</v>
      </c>
      <c r="H49" s="251">
        <v>0</v>
      </c>
      <c r="I49" s="251">
        <v>0</v>
      </c>
      <c r="J49" s="251">
        <v>0</v>
      </c>
      <c r="K49" s="251">
        <v>0</v>
      </c>
      <c r="L49" s="251">
        <v>0</v>
      </c>
      <c r="M49" s="25"/>
      <c r="N49" s="25"/>
      <c r="O49" s="25"/>
      <c r="P49" s="25"/>
      <c r="Q49" s="251">
        <v>0</v>
      </c>
      <c r="R49" s="251">
        <v>0</v>
      </c>
    </row>
    <row r="50" spans="1:18" x14ac:dyDescent="0.25">
      <c r="A50" s="12" t="str">
        <f t="shared" si="9"/>
        <v>RDPD BY SUM INSURED</v>
      </c>
      <c r="B50" s="12" t="str">
        <f t="shared" si="9"/>
        <v>INTERNAL</v>
      </c>
      <c r="C50" s="12" t="s">
        <v>27</v>
      </c>
      <c r="D50" s="53" t="s">
        <v>253</v>
      </c>
      <c r="E50" s="53"/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1">
        <v>0</v>
      </c>
      <c r="L50" s="251">
        <v>0</v>
      </c>
      <c r="M50" s="25"/>
      <c r="N50" s="25"/>
      <c r="O50" s="25"/>
      <c r="P50" s="25"/>
      <c r="Q50" s="251">
        <v>0</v>
      </c>
      <c r="R50" s="251">
        <v>0</v>
      </c>
    </row>
    <row r="51" spans="1:18" x14ac:dyDescent="0.25">
      <c r="A51" s="12" t="str">
        <f t="shared" si="9"/>
        <v>RDPD BY SUM INSURED</v>
      </c>
      <c r="B51" s="12" t="str">
        <f t="shared" si="9"/>
        <v>INTERNAL</v>
      </c>
      <c r="C51" s="12" t="s">
        <v>27</v>
      </c>
      <c r="D51" s="53" t="s">
        <v>95</v>
      </c>
      <c r="E51" s="53"/>
      <c r="F51" s="95">
        <f t="shared" ref="F51:R51" si="10">SUM(F44:F50)</f>
        <v>0</v>
      </c>
      <c r="G51" s="95">
        <f t="shared" si="10"/>
        <v>0</v>
      </c>
      <c r="H51" s="95">
        <f t="shared" si="10"/>
        <v>0</v>
      </c>
      <c r="I51" s="95">
        <f t="shared" si="10"/>
        <v>0</v>
      </c>
      <c r="J51" s="95">
        <f t="shared" si="10"/>
        <v>0</v>
      </c>
      <c r="K51" s="95">
        <f t="shared" si="10"/>
        <v>0</v>
      </c>
      <c r="L51" s="95">
        <f t="shared" si="10"/>
        <v>0</v>
      </c>
      <c r="M51" s="95">
        <f t="shared" si="10"/>
        <v>0</v>
      </c>
      <c r="N51" s="95">
        <f t="shared" si="10"/>
        <v>0</v>
      </c>
      <c r="O51" s="95">
        <f t="shared" si="10"/>
        <v>0</v>
      </c>
      <c r="P51" s="95">
        <f t="shared" si="10"/>
        <v>0</v>
      </c>
      <c r="Q51" s="95">
        <f t="shared" si="10"/>
        <v>0</v>
      </c>
      <c r="R51" s="95">
        <f t="shared" si="10"/>
        <v>0</v>
      </c>
    </row>
    <row r="52" spans="1:18" x14ac:dyDescent="0.25">
      <c r="A52" s="12"/>
      <c r="B52" s="12"/>
      <c r="C52" s="12"/>
      <c r="D52" s="53"/>
      <c r="E52" s="53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</row>
    <row r="53" spans="1:18" x14ac:dyDescent="0.25">
      <c r="A53" s="36"/>
      <c r="B53" s="36"/>
      <c r="C53" s="36"/>
      <c r="D53" s="179" t="s">
        <v>294</v>
      </c>
      <c r="E53" s="3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</row>
    <row r="54" spans="1:18" x14ac:dyDescent="0.25">
      <c r="A54" s="40" t="str">
        <f>A44</f>
        <v>RDPD BY SUM INSURED</v>
      </c>
      <c r="B54" s="40" t="str">
        <f>D53</f>
        <v>EXTERNAL</v>
      </c>
      <c r="C54" s="40" t="s">
        <v>27</v>
      </c>
      <c r="D54" s="53" t="s">
        <v>254</v>
      </c>
      <c r="E54" s="53"/>
      <c r="F54" s="251">
        <v>0</v>
      </c>
      <c r="G54" s="251">
        <v>0</v>
      </c>
      <c r="H54" s="251">
        <v>0</v>
      </c>
      <c r="I54" s="251">
        <v>0</v>
      </c>
      <c r="J54" s="251">
        <v>0</v>
      </c>
      <c r="K54" s="251">
        <v>0</v>
      </c>
      <c r="L54" s="251">
        <v>0</v>
      </c>
      <c r="M54" s="25"/>
      <c r="N54" s="25"/>
      <c r="O54" s="25"/>
      <c r="P54" s="25"/>
      <c r="Q54" s="251">
        <v>0</v>
      </c>
      <c r="R54" s="251">
        <v>0</v>
      </c>
    </row>
    <row r="55" spans="1:18" x14ac:dyDescent="0.25">
      <c r="A55" s="12" t="str">
        <f t="shared" ref="A55:B61" si="11">A54</f>
        <v>RDPD BY SUM INSURED</v>
      </c>
      <c r="B55" s="36" t="str">
        <f t="shared" si="11"/>
        <v>EXTERNAL</v>
      </c>
      <c r="C55" s="12" t="s">
        <v>27</v>
      </c>
      <c r="D55" s="53" t="s">
        <v>457</v>
      </c>
      <c r="E55" s="53"/>
      <c r="F55" s="251">
        <v>0</v>
      </c>
      <c r="G55" s="251">
        <v>0</v>
      </c>
      <c r="H55" s="251">
        <v>0</v>
      </c>
      <c r="I55" s="251">
        <v>0</v>
      </c>
      <c r="J55" s="251">
        <v>0</v>
      </c>
      <c r="K55" s="251">
        <v>0</v>
      </c>
      <c r="L55" s="251">
        <v>0</v>
      </c>
      <c r="M55" s="25"/>
      <c r="N55" s="25"/>
      <c r="O55" s="25"/>
      <c r="P55" s="25"/>
      <c r="Q55" s="251">
        <v>0</v>
      </c>
      <c r="R55" s="251">
        <v>0</v>
      </c>
    </row>
    <row r="56" spans="1:18" x14ac:dyDescent="0.25">
      <c r="A56" s="12" t="str">
        <f t="shared" si="11"/>
        <v>RDPD BY SUM INSURED</v>
      </c>
      <c r="B56" s="36" t="str">
        <f t="shared" si="11"/>
        <v>EXTERNAL</v>
      </c>
      <c r="C56" s="12" t="s">
        <v>27</v>
      </c>
      <c r="D56" s="53" t="s">
        <v>458</v>
      </c>
      <c r="E56" s="53"/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1">
        <v>0</v>
      </c>
      <c r="L56" s="251">
        <v>0</v>
      </c>
      <c r="M56" s="25"/>
      <c r="N56" s="25"/>
      <c r="O56" s="25"/>
      <c r="P56" s="25"/>
      <c r="Q56" s="251">
        <v>0</v>
      </c>
      <c r="R56" s="251">
        <v>0</v>
      </c>
    </row>
    <row r="57" spans="1:18" x14ac:dyDescent="0.25">
      <c r="A57" s="12" t="str">
        <f t="shared" si="11"/>
        <v>RDPD BY SUM INSURED</v>
      </c>
      <c r="B57" s="36" t="str">
        <f t="shared" si="11"/>
        <v>EXTERNAL</v>
      </c>
      <c r="C57" s="12" t="s">
        <v>27</v>
      </c>
      <c r="D57" s="53" t="s">
        <v>250</v>
      </c>
      <c r="E57" s="53"/>
      <c r="F57" s="251">
        <v>0</v>
      </c>
      <c r="G57" s="251">
        <v>0</v>
      </c>
      <c r="H57" s="251">
        <v>0</v>
      </c>
      <c r="I57" s="251">
        <v>0</v>
      </c>
      <c r="J57" s="251">
        <v>0</v>
      </c>
      <c r="K57" s="251">
        <v>0</v>
      </c>
      <c r="L57" s="251">
        <v>0</v>
      </c>
      <c r="M57" s="25"/>
      <c r="N57" s="25"/>
      <c r="O57" s="25"/>
      <c r="P57" s="25"/>
      <c r="Q57" s="251">
        <v>0</v>
      </c>
      <c r="R57" s="251">
        <v>0</v>
      </c>
    </row>
    <row r="58" spans="1:18" x14ac:dyDescent="0.25">
      <c r="A58" s="12" t="str">
        <f t="shared" si="11"/>
        <v>RDPD BY SUM INSURED</v>
      </c>
      <c r="B58" s="12" t="str">
        <f t="shared" si="11"/>
        <v>EXTERNAL</v>
      </c>
      <c r="C58" s="12" t="s">
        <v>27</v>
      </c>
      <c r="D58" s="53" t="s">
        <v>251</v>
      </c>
      <c r="E58" s="53"/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1">
        <v>0</v>
      </c>
      <c r="L58" s="251">
        <v>0</v>
      </c>
      <c r="M58" s="25"/>
      <c r="N58" s="25"/>
      <c r="O58" s="25"/>
      <c r="P58" s="25"/>
      <c r="Q58" s="251">
        <v>0</v>
      </c>
      <c r="R58" s="251">
        <v>0</v>
      </c>
    </row>
    <row r="59" spans="1:18" x14ac:dyDescent="0.25">
      <c r="A59" s="12" t="str">
        <f t="shared" si="11"/>
        <v>RDPD BY SUM INSURED</v>
      </c>
      <c r="B59" s="12" t="str">
        <f t="shared" si="11"/>
        <v>EXTERNAL</v>
      </c>
      <c r="C59" s="12" t="s">
        <v>27</v>
      </c>
      <c r="D59" s="53" t="s">
        <v>252</v>
      </c>
      <c r="E59" s="53"/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1">
        <v>0</v>
      </c>
      <c r="L59" s="251">
        <v>0</v>
      </c>
      <c r="M59" s="25"/>
      <c r="N59" s="25"/>
      <c r="O59" s="25"/>
      <c r="P59" s="25"/>
      <c r="Q59" s="251">
        <v>0</v>
      </c>
      <c r="R59" s="251">
        <v>0</v>
      </c>
    </row>
    <row r="60" spans="1:18" x14ac:dyDescent="0.25">
      <c r="A60" s="12" t="str">
        <f t="shared" si="11"/>
        <v>RDPD BY SUM INSURED</v>
      </c>
      <c r="B60" s="12" t="str">
        <f t="shared" si="11"/>
        <v>EXTERNAL</v>
      </c>
      <c r="C60" s="12" t="s">
        <v>27</v>
      </c>
      <c r="D60" s="53" t="s">
        <v>253</v>
      </c>
      <c r="E60" s="53"/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1">
        <v>0</v>
      </c>
      <c r="L60" s="251">
        <v>0</v>
      </c>
      <c r="M60" s="25"/>
      <c r="N60" s="25"/>
      <c r="O60" s="25"/>
      <c r="P60" s="25"/>
      <c r="Q60" s="251">
        <v>0</v>
      </c>
      <c r="R60" s="251">
        <v>0</v>
      </c>
    </row>
    <row r="61" spans="1:18" x14ac:dyDescent="0.25">
      <c r="A61" s="12" t="str">
        <f t="shared" si="11"/>
        <v>RDPD BY SUM INSURED</v>
      </c>
      <c r="B61" s="12" t="str">
        <f t="shared" si="11"/>
        <v>EXTERNAL</v>
      </c>
      <c r="C61" s="12" t="s">
        <v>27</v>
      </c>
      <c r="D61" s="53" t="s">
        <v>95</v>
      </c>
      <c r="E61" s="53"/>
      <c r="F61" s="95">
        <f t="shared" ref="F61:R61" si="12">SUM(F54:F60)</f>
        <v>0</v>
      </c>
      <c r="G61" s="95">
        <f t="shared" si="12"/>
        <v>0</v>
      </c>
      <c r="H61" s="95">
        <f t="shared" si="12"/>
        <v>0</v>
      </c>
      <c r="I61" s="95">
        <f t="shared" si="12"/>
        <v>0</v>
      </c>
      <c r="J61" s="95">
        <f t="shared" si="12"/>
        <v>0</v>
      </c>
      <c r="K61" s="95">
        <f t="shared" si="12"/>
        <v>0</v>
      </c>
      <c r="L61" s="95">
        <f t="shared" si="12"/>
        <v>0</v>
      </c>
      <c r="M61" s="95">
        <f t="shared" si="12"/>
        <v>0</v>
      </c>
      <c r="N61" s="95">
        <f t="shared" si="12"/>
        <v>0</v>
      </c>
      <c r="O61" s="95">
        <f t="shared" si="12"/>
        <v>0</v>
      </c>
      <c r="P61" s="95">
        <f t="shared" si="12"/>
        <v>0</v>
      </c>
      <c r="Q61" s="95">
        <f t="shared" si="12"/>
        <v>0</v>
      </c>
      <c r="R61" s="95">
        <f t="shared" si="12"/>
        <v>0</v>
      </c>
    </row>
    <row r="62" spans="1:18" x14ac:dyDescent="0.25">
      <c r="A62" s="12"/>
      <c r="B62" s="12"/>
      <c r="C62" s="12"/>
      <c r="D62" s="53"/>
      <c r="E62" s="53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</row>
    <row r="63" spans="1:18" x14ac:dyDescent="0.25">
      <c r="A63" s="36"/>
      <c r="B63" s="36"/>
      <c r="C63" s="36"/>
      <c r="D63" s="180" t="s">
        <v>295</v>
      </c>
      <c r="E63" s="37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</row>
    <row r="64" spans="1:18" x14ac:dyDescent="0.25">
      <c r="A64" s="40" t="str">
        <f>A44</f>
        <v>RDPD BY SUM INSURED</v>
      </c>
      <c r="B64" s="40" t="str">
        <f>D63</f>
        <v>LITIGATED</v>
      </c>
      <c r="C64" s="40" t="s">
        <v>27</v>
      </c>
      <c r="D64" s="53" t="s">
        <v>254</v>
      </c>
      <c r="E64" s="53"/>
      <c r="F64" s="251">
        <v>0</v>
      </c>
      <c r="G64" s="251">
        <v>0</v>
      </c>
      <c r="H64" s="251">
        <v>0</v>
      </c>
      <c r="I64" s="251">
        <v>0</v>
      </c>
      <c r="J64" s="251">
        <v>0</v>
      </c>
      <c r="K64" s="251">
        <v>0</v>
      </c>
      <c r="L64" s="251">
        <v>0</v>
      </c>
      <c r="M64" s="25"/>
      <c r="N64" s="25"/>
      <c r="O64" s="25"/>
      <c r="P64" s="25"/>
      <c r="Q64" s="251">
        <v>0</v>
      </c>
      <c r="R64" s="251">
        <v>0</v>
      </c>
    </row>
    <row r="65" spans="1:18" x14ac:dyDescent="0.25">
      <c r="A65" s="12" t="str">
        <f t="shared" ref="A65:B68" si="13">A64</f>
        <v>RDPD BY SUM INSURED</v>
      </c>
      <c r="B65" s="36" t="str">
        <f t="shared" si="13"/>
        <v>LITIGATED</v>
      </c>
      <c r="C65" s="12" t="s">
        <v>27</v>
      </c>
      <c r="D65" s="53" t="s">
        <v>457</v>
      </c>
      <c r="E65" s="53"/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1">
        <v>0</v>
      </c>
      <c r="L65" s="251">
        <v>0</v>
      </c>
      <c r="M65" s="25"/>
      <c r="N65" s="25"/>
      <c r="O65" s="25"/>
      <c r="P65" s="25"/>
      <c r="Q65" s="251">
        <v>0</v>
      </c>
      <c r="R65" s="251">
        <v>0</v>
      </c>
    </row>
    <row r="66" spans="1:18" x14ac:dyDescent="0.25">
      <c r="A66" s="12" t="str">
        <f t="shared" si="13"/>
        <v>RDPD BY SUM INSURED</v>
      </c>
      <c r="B66" s="36" t="str">
        <f t="shared" si="13"/>
        <v>LITIGATED</v>
      </c>
      <c r="C66" s="12" t="s">
        <v>27</v>
      </c>
      <c r="D66" s="53" t="s">
        <v>458</v>
      </c>
      <c r="E66" s="53"/>
      <c r="F66" s="251">
        <v>0</v>
      </c>
      <c r="G66" s="251">
        <v>0</v>
      </c>
      <c r="H66" s="251">
        <v>0</v>
      </c>
      <c r="I66" s="251">
        <v>0</v>
      </c>
      <c r="J66" s="251">
        <v>0</v>
      </c>
      <c r="K66" s="251">
        <v>0</v>
      </c>
      <c r="L66" s="251">
        <v>0</v>
      </c>
      <c r="M66" s="25"/>
      <c r="N66" s="25"/>
      <c r="O66" s="25"/>
      <c r="P66" s="25"/>
      <c r="Q66" s="251">
        <v>0</v>
      </c>
      <c r="R66" s="251">
        <v>0</v>
      </c>
    </row>
    <row r="67" spans="1:18" x14ac:dyDescent="0.25">
      <c r="A67" s="12" t="str">
        <f t="shared" si="13"/>
        <v>RDPD BY SUM INSURED</v>
      </c>
      <c r="B67" s="36" t="str">
        <f t="shared" si="13"/>
        <v>LITIGATED</v>
      </c>
      <c r="C67" s="12" t="s">
        <v>27</v>
      </c>
      <c r="D67" s="53" t="s">
        <v>250</v>
      </c>
      <c r="E67" s="53"/>
      <c r="F67" s="251">
        <v>0</v>
      </c>
      <c r="G67" s="251">
        <v>0</v>
      </c>
      <c r="H67" s="251">
        <v>0</v>
      </c>
      <c r="I67" s="251">
        <v>0</v>
      </c>
      <c r="J67" s="251">
        <v>0</v>
      </c>
      <c r="K67" s="251">
        <v>0</v>
      </c>
      <c r="L67" s="251">
        <v>0</v>
      </c>
      <c r="M67" s="25"/>
      <c r="N67" s="25"/>
      <c r="O67" s="25"/>
      <c r="P67" s="25"/>
      <c r="Q67" s="251">
        <v>0</v>
      </c>
      <c r="R67" s="251">
        <v>0</v>
      </c>
    </row>
    <row r="68" spans="1:18" x14ac:dyDescent="0.25">
      <c r="A68" s="12" t="str">
        <f t="shared" si="13"/>
        <v>RDPD BY SUM INSURED</v>
      </c>
      <c r="B68" s="12" t="str">
        <f t="shared" si="13"/>
        <v>LITIGATED</v>
      </c>
      <c r="C68" s="12" t="s">
        <v>27</v>
      </c>
      <c r="D68" s="53" t="s">
        <v>251</v>
      </c>
      <c r="E68" s="53"/>
      <c r="F68" s="251">
        <v>0</v>
      </c>
      <c r="G68" s="251">
        <v>0</v>
      </c>
      <c r="H68" s="251">
        <v>0</v>
      </c>
      <c r="I68" s="251">
        <v>0</v>
      </c>
      <c r="J68" s="251">
        <v>0</v>
      </c>
      <c r="K68" s="251">
        <v>0</v>
      </c>
      <c r="L68" s="251">
        <v>0</v>
      </c>
      <c r="M68" s="25"/>
      <c r="N68" s="25"/>
      <c r="O68" s="25"/>
      <c r="P68" s="25"/>
      <c r="Q68" s="251">
        <v>0</v>
      </c>
      <c r="R68" s="251">
        <v>0</v>
      </c>
    </row>
    <row r="69" spans="1:18" x14ac:dyDescent="0.25">
      <c r="A69" s="12" t="str">
        <f t="shared" ref="A69:B71" si="14">A68</f>
        <v>RDPD BY SUM INSURED</v>
      </c>
      <c r="B69" s="12" t="str">
        <f t="shared" si="14"/>
        <v>LITIGATED</v>
      </c>
      <c r="C69" s="12" t="s">
        <v>27</v>
      </c>
      <c r="D69" s="53" t="s">
        <v>252</v>
      </c>
      <c r="E69" s="53"/>
      <c r="F69" s="251">
        <v>0</v>
      </c>
      <c r="G69" s="251">
        <v>0</v>
      </c>
      <c r="H69" s="251">
        <v>0</v>
      </c>
      <c r="I69" s="251">
        <v>0</v>
      </c>
      <c r="J69" s="251">
        <v>0</v>
      </c>
      <c r="K69" s="251">
        <v>0</v>
      </c>
      <c r="L69" s="251">
        <v>0</v>
      </c>
      <c r="M69" s="25"/>
      <c r="N69" s="25"/>
      <c r="O69" s="25"/>
      <c r="P69" s="25"/>
      <c r="Q69" s="251">
        <v>0</v>
      </c>
      <c r="R69" s="251">
        <v>0</v>
      </c>
    </row>
    <row r="70" spans="1:18" x14ac:dyDescent="0.25">
      <c r="A70" s="12" t="str">
        <f t="shared" si="14"/>
        <v>RDPD BY SUM INSURED</v>
      </c>
      <c r="B70" s="12" t="str">
        <f t="shared" si="14"/>
        <v>LITIGATED</v>
      </c>
      <c r="C70" s="12" t="s">
        <v>27</v>
      </c>
      <c r="D70" s="53" t="s">
        <v>253</v>
      </c>
      <c r="E70" s="53"/>
      <c r="F70" s="251">
        <v>0</v>
      </c>
      <c r="G70" s="251">
        <v>0</v>
      </c>
      <c r="H70" s="251">
        <v>0</v>
      </c>
      <c r="I70" s="251">
        <v>0</v>
      </c>
      <c r="J70" s="251">
        <v>0</v>
      </c>
      <c r="K70" s="251">
        <v>0</v>
      </c>
      <c r="L70" s="251">
        <v>0</v>
      </c>
      <c r="M70" s="25"/>
      <c r="N70" s="25"/>
      <c r="O70" s="25"/>
      <c r="P70" s="25"/>
      <c r="Q70" s="251">
        <v>0</v>
      </c>
      <c r="R70" s="251">
        <v>0</v>
      </c>
    </row>
    <row r="71" spans="1:18" x14ac:dyDescent="0.25">
      <c r="A71" s="12" t="str">
        <f t="shared" si="14"/>
        <v>RDPD BY SUM INSURED</v>
      </c>
      <c r="B71" s="12" t="str">
        <f t="shared" si="14"/>
        <v>LITIGATED</v>
      </c>
      <c r="C71" s="12" t="s">
        <v>27</v>
      </c>
      <c r="D71" s="53" t="s">
        <v>95</v>
      </c>
      <c r="E71" s="53"/>
      <c r="F71" s="95">
        <f t="shared" ref="F71:R71" si="15">SUM(F64:F70)</f>
        <v>0</v>
      </c>
      <c r="G71" s="95">
        <f t="shared" si="15"/>
        <v>0</v>
      </c>
      <c r="H71" s="95">
        <f t="shared" si="15"/>
        <v>0</v>
      </c>
      <c r="I71" s="95">
        <f t="shared" si="15"/>
        <v>0</v>
      </c>
      <c r="J71" s="95">
        <f t="shared" si="15"/>
        <v>0</v>
      </c>
      <c r="K71" s="95">
        <f t="shared" si="15"/>
        <v>0</v>
      </c>
      <c r="L71" s="95">
        <f t="shared" si="15"/>
        <v>0</v>
      </c>
      <c r="M71" s="95">
        <f t="shared" si="15"/>
        <v>0</v>
      </c>
      <c r="N71" s="95">
        <f t="shared" si="15"/>
        <v>0</v>
      </c>
      <c r="O71" s="95">
        <f t="shared" si="15"/>
        <v>0</v>
      </c>
      <c r="P71" s="95">
        <f t="shared" si="15"/>
        <v>0</v>
      </c>
      <c r="Q71" s="95">
        <f t="shared" si="15"/>
        <v>0</v>
      </c>
      <c r="R71" s="95">
        <f t="shared" si="15"/>
        <v>0</v>
      </c>
    </row>
    <row r="74" spans="1:18" x14ac:dyDescent="0.25">
      <c r="D74" s="201" t="s">
        <v>521</v>
      </c>
    </row>
    <row r="75" spans="1:18" x14ac:dyDescent="0.25">
      <c r="D75" s="201" t="s">
        <v>471</v>
      </c>
    </row>
    <row r="76" spans="1:18" x14ac:dyDescent="0.25">
      <c r="D76" s="1" t="s">
        <v>254</v>
      </c>
      <c r="F76" s="202" t="e">
        <f>F13/F$20</f>
        <v>#DIV/0!</v>
      </c>
      <c r="G76" s="202" t="e">
        <f t="shared" ref="G76:R76" si="16">G13/G$20</f>
        <v>#DIV/0!</v>
      </c>
      <c r="H76" s="202" t="e">
        <f t="shared" si="16"/>
        <v>#DIV/0!</v>
      </c>
      <c r="I76" s="202" t="e">
        <f t="shared" si="16"/>
        <v>#DIV/0!</v>
      </c>
      <c r="J76" s="202" t="e">
        <f t="shared" si="16"/>
        <v>#DIV/0!</v>
      </c>
      <c r="K76" s="202" t="e">
        <f t="shared" si="16"/>
        <v>#DIV/0!</v>
      </c>
      <c r="L76" s="202" t="e">
        <f t="shared" si="16"/>
        <v>#DIV/0!</v>
      </c>
      <c r="M76" s="202"/>
      <c r="N76" s="202"/>
      <c r="O76" s="202"/>
      <c r="P76" s="202"/>
      <c r="Q76" s="202" t="e">
        <f t="shared" si="16"/>
        <v>#DIV/0!</v>
      </c>
      <c r="R76" s="202" t="e">
        <f t="shared" si="16"/>
        <v>#DIV/0!</v>
      </c>
    </row>
    <row r="77" spans="1:18" x14ac:dyDescent="0.25">
      <c r="D77" s="1" t="s">
        <v>457</v>
      </c>
      <c r="F77" s="202" t="e">
        <f t="shared" ref="F77:R82" si="17">F14/F$20</f>
        <v>#DIV/0!</v>
      </c>
      <c r="G77" s="202" t="e">
        <f t="shared" si="17"/>
        <v>#DIV/0!</v>
      </c>
      <c r="H77" s="202" t="e">
        <f t="shared" si="17"/>
        <v>#DIV/0!</v>
      </c>
      <c r="I77" s="202" t="e">
        <f t="shared" si="17"/>
        <v>#DIV/0!</v>
      </c>
      <c r="J77" s="202" t="e">
        <f t="shared" si="17"/>
        <v>#DIV/0!</v>
      </c>
      <c r="K77" s="202" t="e">
        <f t="shared" si="17"/>
        <v>#DIV/0!</v>
      </c>
      <c r="L77" s="202" t="e">
        <f t="shared" si="17"/>
        <v>#DIV/0!</v>
      </c>
      <c r="M77" s="202"/>
      <c r="N77" s="202"/>
      <c r="O77" s="202"/>
      <c r="P77" s="202"/>
      <c r="Q77" s="202" t="e">
        <f t="shared" si="17"/>
        <v>#DIV/0!</v>
      </c>
      <c r="R77" s="202" t="e">
        <f t="shared" si="17"/>
        <v>#DIV/0!</v>
      </c>
    </row>
    <row r="78" spans="1:18" x14ac:dyDescent="0.25">
      <c r="D78" s="1" t="s">
        <v>458</v>
      </c>
      <c r="F78" s="202" t="e">
        <f t="shared" si="17"/>
        <v>#DIV/0!</v>
      </c>
      <c r="G78" s="202" t="e">
        <f t="shared" si="17"/>
        <v>#DIV/0!</v>
      </c>
      <c r="H78" s="202" t="e">
        <f t="shared" si="17"/>
        <v>#DIV/0!</v>
      </c>
      <c r="I78" s="202" t="e">
        <f t="shared" si="17"/>
        <v>#DIV/0!</v>
      </c>
      <c r="J78" s="202" t="e">
        <f t="shared" si="17"/>
        <v>#DIV/0!</v>
      </c>
      <c r="K78" s="202" t="e">
        <f t="shared" si="17"/>
        <v>#DIV/0!</v>
      </c>
      <c r="L78" s="202" t="e">
        <f t="shared" si="17"/>
        <v>#DIV/0!</v>
      </c>
      <c r="M78" s="202"/>
      <c r="N78" s="202"/>
      <c r="O78" s="202"/>
      <c r="P78" s="202"/>
      <c r="Q78" s="202" t="e">
        <f t="shared" si="17"/>
        <v>#DIV/0!</v>
      </c>
      <c r="R78" s="202" t="e">
        <f t="shared" si="17"/>
        <v>#DIV/0!</v>
      </c>
    </row>
    <row r="79" spans="1:18" x14ac:dyDescent="0.25">
      <c r="D79" s="1" t="s">
        <v>250</v>
      </c>
      <c r="F79" s="202" t="e">
        <f t="shared" si="17"/>
        <v>#DIV/0!</v>
      </c>
      <c r="G79" s="202" t="e">
        <f t="shared" si="17"/>
        <v>#DIV/0!</v>
      </c>
      <c r="H79" s="202" t="e">
        <f t="shared" si="17"/>
        <v>#DIV/0!</v>
      </c>
      <c r="I79" s="202" t="e">
        <f t="shared" si="17"/>
        <v>#DIV/0!</v>
      </c>
      <c r="J79" s="202" t="e">
        <f t="shared" si="17"/>
        <v>#DIV/0!</v>
      </c>
      <c r="K79" s="202" t="e">
        <f t="shared" si="17"/>
        <v>#DIV/0!</v>
      </c>
      <c r="L79" s="202" t="e">
        <f t="shared" si="17"/>
        <v>#DIV/0!</v>
      </c>
      <c r="M79" s="202"/>
      <c r="N79" s="202"/>
      <c r="O79" s="202"/>
      <c r="P79" s="202"/>
      <c r="Q79" s="202" t="e">
        <f t="shared" si="17"/>
        <v>#DIV/0!</v>
      </c>
      <c r="R79" s="202" t="e">
        <f t="shared" si="17"/>
        <v>#DIV/0!</v>
      </c>
    </row>
    <row r="80" spans="1:18" x14ac:dyDescent="0.25">
      <c r="D80" s="1" t="s">
        <v>251</v>
      </c>
      <c r="F80" s="202" t="e">
        <f t="shared" si="17"/>
        <v>#DIV/0!</v>
      </c>
      <c r="G80" s="202" t="e">
        <f t="shared" si="17"/>
        <v>#DIV/0!</v>
      </c>
      <c r="H80" s="202" t="e">
        <f t="shared" si="17"/>
        <v>#DIV/0!</v>
      </c>
      <c r="I80" s="202" t="e">
        <f t="shared" si="17"/>
        <v>#DIV/0!</v>
      </c>
      <c r="J80" s="202" t="e">
        <f t="shared" si="17"/>
        <v>#DIV/0!</v>
      </c>
      <c r="K80" s="202" t="e">
        <f t="shared" si="17"/>
        <v>#DIV/0!</v>
      </c>
      <c r="L80" s="202" t="e">
        <f t="shared" si="17"/>
        <v>#DIV/0!</v>
      </c>
      <c r="M80" s="202"/>
      <c r="N80" s="202"/>
      <c r="O80" s="202"/>
      <c r="P80" s="202"/>
      <c r="Q80" s="202" t="e">
        <f t="shared" si="17"/>
        <v>#DIV/0!</v>
      </c>
      <c r="R80" s="202" t="e">
        <f t="shared" si="17"/>
        <v>#DIV/0!</v>
      </c>
    </row>
    <row r="81" spans="4:18" x14ac:dyDescent="0.25">
      <c r="D81" s="1" t="s">
        <v>252</v>
      </c>
      <c r="F81" s="202" t="e">
        <f t="shared" si="17"/>
        <v>#DIV/0!</v>
      </c>
      <c r="G81" s="202" t="e">
        <f t="shared" si="17"/>
        <v>#DIV/0!</v>
      </c>
      <c r="H81" s="202" t="e">
        <f t="shared" si="17"/>
        <v>#DIV/0!</v>
      </c>
      <c r="I81" s="202" t="e">
        <f t="shared" si="17"/>
        <v>#DIV/0!</v>
      </c>
      <c r="J81" s="202" t="e">
        <f t="shared" si="17"/>
        <v>#DIV/0!</v>
      </c>
      <c r="K81" s="202" t="e">
        <f t="shared" si="17"/>
        <v>#DIV/0!</v>
      </c>
      <c r="L81" s="202" t="e">
        <f t="shared" si="17"/>
        <v>#DIV/0!</v>
      </c>
      <c r="M81" s="202"/>
      <c r="N81" s="202"/>
      <c r="O81" s="202"/>
      <c r="P81" s="202"/>
      <c r="Q81" s="202" t="e">
        <f t="shared" si="17"/>
        <v>#DIV/0!</v>
      </c>
      <c r="R81" s="202" t="e">
        <f t="shared" si="17"/>
        <v>#DIV/0!</v>
      </c>
    </row>
    <row r="82" spans="4:18" x14ac:dyDescent="0.25">
      <c r="D82" s="1" t="s">
        <v>253</v>
      </c>
      <c r="F82" s="202" t="e">
        <f t="shared" si="17"/>
        <v>#DIV/0!</v>
      </c>
      <c r="G82" s="202" t="e">
        <f t="shared" si="17"/>
        <v>#DIV/0!</v>
      </c>
      <c r="H82" s="202" t="e">
        <f t="shared" si="17"/>
        <v>#DIV/0!</v>
      </c>
      <c r="I82" s="202" t="e">
        <f t="shared" si="17"/>
        <v>#DIV/0!</v>
      </c>
      <c r="J82" s="202" t="e">
        <f t="shared" si="17"/>
        <v>#DIV/0!</v>
      </c>
      <c r="K82" s="202" t="e">
        <f t="shared" si="17"/>
        <v>#DIV/0!</v>
      </c>
      <c r="L82" s="202" t="e">
        <f t="shared" si="17"/>
        <v>#DIV/0!</v>
      </c>
      <c r="M82" s="202"/>
      <c r="N82" s="202"/>
      <c r="O82" s="202"/>
      <c r="P82" s="202"/>
      <c r="Q82" s="202" t="e">
        <f t="shared" si="17"/>
        <v>#DIV/0!</v>
      </c>
      <c r="R82" s="202" t="e">
        <f t="shared" si="17"/>
        <v>#DIV/0!</v>
      </c>
    </row>
    <row r="84" spans="4:18" x14ac:dyDescent="0.25">
      <c r="D84" s="201" t="s">
        <v>472</v>
      </c>
    </row>
    <row r="85" spans="4:18" x14ac:dyDescent="0.25">
      <c r="D85" s="1" t="s">
        <v>254</v>
      </c>
      <c r="F85" s="202" t="e">
        <f>F23/F$30</f>
        <v>#DIV/0!</v>
      </c>
      <c r="G85" s="202" t="e">
        <f t="shared" ref="G85:R85" si="18">G23/G$30</f>
        <v>#DIV/0!</v>
      </c>
      <c r="H85" s="202" t="e">
        <f t="shared" si="18"/>
        <v>#DIV/0!</v>
      </c>
      <c r="I85" s="202" t="e">
        <f t="shared" si="18"/>
        <v>#DIV/0!</v>
      </c>
      <c r="J85" s="202" t="e">
        <f t="shared" si="18"/>
        <v>#DIV/0!</v>
      </c>
      <c r="K85" s="202" t="e">
        <f t="shared" si="18"/>
        <v>#DIV/0!</v>
      </c>
      <c r="L85" s="202" t="e">
        <f t="shared" si="18"/>
        <v>#DIV/0!</v>
      </c>
      <c r="M85" s="202"/>
      <c r="N85" s="202"/>
      <c r="O85" s="202"/>
      <c r="P85" s="202"/>
      <c r="Q85" s="202" t="e">
        <f t="shared" si="18"/>
        <v>#DIV/0!</v>
      </c>
      <c r="R85" s="202" t="e">
        <f t="shared" si="18"/>
        <v>#DIV/0!</v>
      </c>
    </row>
    <row r="86" spans="4:18" x14ac:dyDescent="0.25">
      <c r="D86" s="1" t="s">
        <v>457</v>
      </c>
      <c r="F86" s="202" t="e">
        <f t="shared" ref="F86:R91" si="19">F24/F$30</f>
        <v>#DIV/0!</v>
      </c>
      <c r="G86" s="202" t="e">
        <f t="shared" si="19"/>
        <v>#DIV/0!</v>
      </c>
      <c r="H86" s="202" t="e">
        <f t="shared" si="19"/>
        <v>#DIV/0!</v>
      </c>
      <c r="I86" s="202" t="e">
        <f t="shared" si="19"/>
        <v>#DIV/0!</v>
      </c>
      <c r="J86" s="202" t="e">
        <f t="shared" si="19"/>
        <v>#DIV/0!</v>
      </c>
      <c r="K86" s="202" t="e">
        <f t="shared" si="19"/>
        <v>#DIV/0!</v>
      </c>
      <c r="L86" s="202" t="e">
        <f t="shared" si="19"/>
        <v>#DIV/0!</v>
      </c>
      <c r="M86" s="202"/>
      <c r="N86" s="202"/>
      <c r="O86" s="202"/>
      <c r="P86" s="202"/>
      <c r="Q86" s="202" t="e">
        <f t="shared" si="19"/>
        <v>#DIV/0!</v>
      </c>
      <c r="R86" s="202" t="e">
        <f t="shared" si="19"/>
        <v>#DIV/0!</v>
      </c>
    </row>
    <row r="87" spans="4:18" x14ac:dyDescent="0.25">
      <c r="D87" s="1" t="s">
        <v>458</v>
      </c>
      <c r="F87" s="202" t="e">
        <f t="shared" si="19"/>
        <v>#DIV/0!</v>
      </c>
      <c r="G87" s="202" t="e">
        <f t="shared" si="19"/>
        <v>#DIV/0!</v>
      </c>
      <c r="H87" s="202" t="e">
        <f t="shared" si="19"/>
        <v>#DIV/0!</v>
      </c>
      <c r="I87" s="202" t="e">
        <f t="shared" si="19"/>
        <v>#DIV/0!</v>
      </c>
      <c r="J87" s="202" t="e">
        <f t="shared" si="19"/>
        <v>#DIV/0!</v>
      </c>
      <c r="K87" s="202" t="e">
        <f t="shared" si="19"/>
        <v>#DIV/0!</v>
      </c>
      <c r="L87" s="202" t="e">
        <f t="shared" si="19"/>
        <v>#DIV/0!</v>
      </c>
      <c r="M87" s="202"/>
      <c r="N87" s="202"/>
      <c r="O87" s="202"/>
      <c r="P87" s="202"/>
      <c r="Q87" s="202" t="e">
        <f t="shared" si="19"/>
        <v>#DIV/0!</v>
      </c>
      <c r="R87" s="202" t="e">
        <f t="shared" si="19"/>
        <v>#DIV/0!</v>
      </c>
    </row>
    <row r="88" spans="4:18" x14ac:dyDescent="0.25">
      <c r="D88" s="1" t="s">
        <v>250</v>
      </c>
      <c r="F88" s="202" t="e">
        <f t="shared" si="19"/>
        <v>#DIV/0!</v>
      </c>
      <c r="G88" s="202" t="e">
        <f t="shared" si="19"/>
        <v>#DIV/0!</v>
      </c>
      <c r="H88" s="202" t="e">
        <f t="shared" si="19"/>
        <v>#DIV/0!</v>
      </c>
      <c r="I88" s="202" t="e">
        <f t="shared" si="19"/>
        <v>#DIV/0!</v>
      </c>
      <c r="J88" s="202" t="e">
        <f t="shared" si="19"/>
        <v>#DIV/0!</v>
      </c>
      <c r="K88" s="202" t="e">
        <f t="shared" si="19"/>
        <v>#DIV/0!</v>
      </c>
      <c r="L88" s="202" t="e">
        <f t="shared" si="19"/>
        <v>#DIV/0!</v>
      </c>
      <c r="M88" s="202"/>
      <c r="N88" s="202"/>
      <c r="O88" s="202"/>
      <c r="P88" s="202"/>
      <c r="Q88" s="202" t="e">
        <f t="shared" si="19"/>
        <v>#DIV/0!</v>
      </c>
      <c r="R88" s="202" t="e">
        <f t="shared" si="19"/>
        <v>#DIV/0!</v>
      </c>
    </row>
    <row r="89" spans="4:18" x14ac:dyDescent="0.25">
      <c r="D89" s="1" t="s">
        <v>251</v>
      </c>
      <c r="F89" s="202" t="e">
        <f t="shared" si="19"/>
        <v>#DIV/0!</v>
      </c>
      <c r="G89" s="202" t="e">
        <f t="shared" si="19"/>
        <v>#DIV/0!</v>
      </c>
      <c r="H89" s="202" t="e">
        <f t="shared" si="19"/>
        <v>#DIV/0!</v>
      </c>
      <c r="I89" s="202" t="e">
        <f t="shared" si="19"/>
        <v>#DIV/0!</v>
      </c>
      <c r="J89" s="202" t="e">
        <f t="shared" si="19"/>
        <v>#DIV/0!</v>
      </c>
      <c r="K89" s="202" t="e">
        <f t="shared" si="19"/>
        <v>#DIV/0!</v>
      </c>
      <c r="L89" s="202" t="e">
        <f t="shared" si="19"/>
        <v>#DIV/0!</v>
      </c>
      <c r="M89" s="202"/>
      <c r="N89" s="202"/>
      <c r="O89" s="202"/>
      <c r="P89" s="202"/>
      <c r="Q89" s="202" t="e">
        <f t="shared" si="19"/>
        <v>#DIV/0!</v>
      </c>
      <c r="R89" s="202" t="e">
        <f t="shared" si="19"/>
        <v>#DIV/0!</v>
      </c>
    </row>
    <row r="90" spans="4:18" x14ac:dyDescent="0.25">
      <c r="D90" s="1" t="s">
        <v>252</v>
      </c>
      <c r="F90" s="202" t="e">
        <f t="shared" si="19"/>
        <v>#DIV/0!</v>
      </c>
      <c r="G90" s="202" t="e">
        <f t="shared" si="19"/>
        <v>#DIV/0!</v>
      </c>
      <c r="H90" s="202" t="e">
        <f t="shared" si="19"/>
        <v>#DIV/0!</v>
      </c>
      <c r="I90" s="202" t="e">
        <f t="shared" si="19"/>
        <v>#DIV/0!</v>
      </c>
      <c r="J90" s="202" t="e">
        <f t="shared" si="19"/>
        <v>#DIV/0!</v>
      </c>
      <c r="K90" s="202" t="e">
        <f t="shared" si="19"/>
        <v>#DIV/0!</v>
      </c>
      <c r="L90" s="202" t="e">
        <f t="shared" si="19"/>
        <v>#DIV/0!</v>
      </c>
      <c r="M90" s="202"/>
      <c r="N90" s="202"/>
      <c r="O90" s="202"/>
      <c r="P90" s="202"/>
      <c r="Q90" s="202" t="e">
        <f t="shared" si="19"/>
        <v>#DIV/0!</v>
      </c>
      <c r="R90" s="202" t="e">
        <f t="shared" si="19"/>
        <v>#DIV/0!</v>
      </c>
    </row>
    <row r="91" spans="4:18" x14ac:dyDescent="0.25">
      <c r="D91" s="1" t="s">
        <v>253</v>
      </c>
      <c r="F91" s="202" t="e">
        <f t="shared" si="19"/>
        <v>#DIV/0!</v>
      </c>
      <c r="G91" s="202" t="e">
        <f t="shared" si="19"/>
        <v>#DIV/0!</v>
      </c>
      <c r="H91" s="202" t="e">
        <f t="shared" si="19"/>
        <v>#DIV/0!</v>
      </c>
      <c r="I91" s="202" t="e">
        <f t="shared" si="19"/>
        <v>#DIV/0!</v>
      </c>
      <c r="J91" s="202" t="e">
        <f t="shared" si="19"/>
        <v>#DIV/0!</v>
      </c>
      <c r="K91" s="202" t="e">
        <f t="shared" si="19"/>
        <v>#DIV/0!</v>
      </c>
      <c r="L91" s="202" t="e">
        <f t="shared" si="19"/>
        <v>#DIV/0!</v>
      </c>
      <c r="M91" s="202"/>
      <c r="N91" s="202"/>
      <c r="O91" s="202"/>
      <c r="P91" s="202"/>
      <c r="Q91" s="202" t="e">
        <f t="shared" si="19"/>
        <v>#DIV/0!</v>
      </c>
      <c r="R91" s="202" t="e">
        <f t="shared" si="19"/>
        <v>#DIV/0!</v>
      </c>
    </row>
    <row r="93" spans="4:18" x14ac:dyDescent="0.25">
      <c r="D93" s="201" t="s">
        <v>473</v>
      </c>
    </row>
    <row r="94" spans="4:18" x14ac:dyDescent="0.25">
      <c r="D94" s="1" t="s">
        <v>254</v>
      </c>
      <c r="F94" s="202" t="e">
        <f>F33/F$40</f>
        <v>#DIV/0!</v>
      </c>
      <c r="G94" s="202" t="e">
        <f t="shared" ref="G94:R94" si="20">G33/G$40</f>
        <v>#DIV/0!</v>
      </c>
      <c r="H94" s="202" t="e">
        <f t="shared" si="20"/>
        <v>#DIV/0!</v>
      </c>
      <c r="I94" s="202" t="e">
        <f t="shared" si="20"/>
        <v>#DIV/0!</v>
      </c>
      <c r="J94" s="202" t="e">
        <f t="shared" si="20"/>
        <v>#DIV/0!</v>
      </c>
      <c r="K94" s="202" t="e">
        <f t="shared" si="20"/>
        <v>#DIV/0!</v>
      </c>
      <c r="L94" s="202" t="e">
        <f t="shared" si="20"/>
        <v>#DIV/0!</v>
      </c>
      <c r="M94" s="202"/>
      <c r="N94" s="202"/>
      <c r="O94" s="202"/>
      <c r="P94" s="202"/>
      <c r="Q94" s="202" t="e">
        <f t="shared" si="20"/>
        <v>#DIV/0!</v>
      </c>
      <c r="R94" s="202" t="e">
        <f t="shared" si="20"/>
        <v>#DIV/0!</v>
      </c>
    </row>
    <row r="95" spans="4:18" x14ac:dyDescent="0.25">
      <c r="D95" s="1" t="s">
        <v>457</v>
      </c>
      <c r="F95" s="202" t="e">
        <f t="shared" ref="F95:R100" si="21">F34/F$40</f>
        <v>#DIV/0!</v>
      </c>
      <c r="G95" s="202" t="e">
        <f t="shared" si="21"/>
        <v>#DIV/0!</v>
      </c>
      <c r="H95" s="202" t="e">
        <f t="shared" si="21"/>
        <v>#DIV/0!</v>
      </c>
      <c r="I95" s="202" t="e">
        <f t="shared" si="21"/>
        <v>#DIV/0!</v>
      </c>
      <c r="J95" s="202" t="e">
        <f t="shared" si="21"/>
        <v>#DIV/0!</v>
      </c>
      <c r="K95" s="202" t="e">
        <f t="shared" si="21"/>
        <v>#DIV/0!</v>
      </c>
      <c r="L95" s="202" t="e">
        <f t="shared" si="21"/>
        <v>#DIV/0!</v>
      </c>
      <c r="M95" s="202"/>
      <c r="N95" s="202"/>
      <c r="O95" s="202"/>
      <c r="P95" s="202"/>
      <c r="Q95" s="202" t="e">
        <f t="shared" si="21"/>
        <v>#DIV/0!</v>
      </c>
      <c r="R95" s="202" t="e">
        <f t="shared" si="21"/>
        <v>#DIV/0!</v>
      </c>
    </row>
    <row r="96" spans="4:18" x14ac:dyDescent="0.25">
      <c r="D96" s="1" t="s">
        <v>458</v>
      </c>
      <c r="F96" s="202" t="e">
        <f t="shared" si="21"/>
        <v>#DIV/0!</v>
      </c>
      <c r="G96" s="202" t="e">
        <f t="shared" si="21"/>
        <v>#DIV/0!</v>
      </c>
      <c r="H96" s="202" t="e">
        <f t="shared" si="21"/>
        <v>#DIV/0!</v>
      </c>
      <c r="I96" s="202" t="e">
        <f t="shared" si="21"/>
        <v>#DIV/0!</v>
      </c>
      <c r="J96" s="202" t="e">
        <f t="shared" si="21"/>
        <v>#DIV/0!</v>
      </c>
      <c r="K96" s="202" t="e">
        <f t="shared" si="21"/>
        <v>#DIV/0!</v>
      </c>
      <c r="L96" s="202" t="e">
        <f t="shared" si="21"/>
        <v>#DIV/0!</v>
      </c>
      <c r="M96" s="202"/>
      <c r="N96" s="202"/>
      <c r="O96" s="202"/>
      <c r="P96" s="202"/>
      <c r="Q96" s="202" t="e">
        <f t="shared" si="21"/>
        <v>#DIV/0!</v>
      </c>
      <c r="R96" s="202" t="e">
        <f t="shared" si="21"/>
        <v>#DIV/0!</v>
      </c>
    </row>
    <row r="97" spans="4:18" x14ac:dyDescent="0.25">
      <c r="D97" s="1" t="s">
        <v>250</v>
      </c>
      <c r="F97" s="202" t="e">
        <f t="shared" si="21"/>
        <v>#DIV/0!</v>
      </c>
      <c r="G97" s="202" t="e">
        <f t="shared" si="21"/>
        <v>#DIV/0!</v>
      </c>
      <c r="H97" s="202" t="e">
        <f t="shared" si="21"/>
        <v>#DIV/0!</v>
      </c>
      <c r="I97" s="202" t="e">
        <f t="shared" si="21"/>
        <v>#DIV/0!</v>
      </c>
      <c r="J97" s="202" t="e">
        <f t="shared" si="21"/>
        <v>#DIV/0!</v>
      </c>
      <c r="K97" s="202" t="e">
        <f t="shared" si="21"/>
        <v>#DIV/0!</v>
      </c>
      <c r="L97" s="202" t="e">
        <f t="shared" si="21"/>
        <v>#DIV/0!</v>
      </c>
      <c r="M97" s="202"/>
      <c r="N97" s="202"/>
      <c r="O97" s="202"/>
      <c r="P97" s="202"/>
      <c r="Q97" s="202" t="e">
        <f t="shared" si="21"/>
        <v>#DIV/0!</v>
      </c>
      <c r="R97" s="202" t="e">
        <f t="shared" si="21"/>
        <v>#DIV/0!</v>
      </c>
    </row>
    <row r="98" spans="4:18" x14ac:dyDescent="0.25">
      <c r="D98" s="1" t="s">
        <v>251</v>
      </c>
      <c r="F98" s="202" t="e">
        <f t="shared" si="21"/>
        <v>#DIV/0!</v>
      </c>
      <c r="G98" s="202" t="e">
        <f t="shared" si="21"/>
        <v>#DIV/0!</v>
      </c>
      <c r="H98" s="202" t="e">
        <f t="shared" si="21"/>
        <v>#DIV/0!</v>
      </c>
      <c r="I98" s="202" t="e">
        <f t="shared" si="21"/>
        <v>#DIV/0!</v>
      </c>
      <c r="J98" s="202" t="e">
        <f t="shared" si="21"/>
        <v>#DIV/0!</v>
      </c>
      <c r="K98" s="202" t="e">
        <f t="shared" si="21"/>
        <v>#DIV/0!</v>
      </c>
      <c r="L98" s="202" t="e">
        <f t="shared" si="21"/>
        <v>#DIV/0!</v>
      </c>
      <c r="M98" s="202"/>
      <c r="N98" s="202"/>
      <c r="O98" s="202"/>
      <c r="P98" s="202"/>
      <c r="Q98" s="202" t="e">
        <f t="shared" si="21"/>
        <v>#DIV/0!</v>
      </c>
      <c r="R98" s="202" t="e">
        <f t="shared" si="21"/>
        <v>#DIV/0!</v>
      </c>
    </row>
    <row r="99" spans="4:18" x14ac:dyDescent="0.25">
      <c r="D99" s="1" t="s">
        <v>252</v>
      </c>
      <c r="F99" s="202" t="e">
        <f t="shared" si="21"/>
        <v>#DIV/0!</v>
      </c>
      <c r="G99" s="202" t="e">
        <f t="shared" si="21"/>
        <v>#DIV/0!</v>
      </c>
      <c r="H99" s="202" t="e">
        <f t="shared" si="21"/>
        <v>#DIV/0!</v>
      </c>
      <c r="I99" s="202" t="e">
        <f t="shared" si="21"/>
        <v>#DIV/0!</v>
      </c>
      <c r="J99" s="202" t="e">
        <f t="shared" si="21"/>
        <v>#DIV/0!</v>
      </c>
      <c r="K99" s="202" t="e">
        <f t="shared" si="21"/>
        <v>#DIV/0!</v>
      </c>
      <c r="L99" s="202" t="e">
        <f t="shared" si="21"/>
        <v>#DIV/0!</v>
      </c>
      <c r="M99" s="202"/>
      <c r="N99" s="202"/>
      <c r="O99" s="202"/>
      <c r="P99" s="202"/>
      <c r="Q99" s="202" t="e">
        <f t="shared" si="21"/>
        <v>#DIV/0!</v>
      </c>
      <c r="R99" s="202" t="e">
        <f t="shared" si="21"/>
        <v>#DIV/0!</v>
      </c>
    </row>
    <row r="100" spans="4:18" x14ac:dyDescent="0.25">
      <c r="D100" s="1" t="s">
        <v>253</v>
      </c>
      <c r="F100" s="202" t="e">
        <f t="shared" si="21"/>
        <v>#DIV/0!</v>
      </c>
      <c r="G100" s="202" t="e">
        <f t="shared" si="21"/>
        <v>#DIV/0!</v>
      </c>
      <c r="H100" s="202" t="e">
        <f t="shared" si="21"/>
        <v>#DIV/0!</v>
      </c>
      <c r="I100" s="202" t="e">
        <f t="shared" si="21"/>
        <v>#DIV/0!</v>
      </c>
      <c r="J100" s="202" t="e">
        <f t="shared" si="21"/>
        <v>#DIV/0!</v>
      </c>
      <c r="K100" s="202" t="e">
        <f t="shared" si="21"/>
        <v>#DIV/0!</v>
      </c>
      <c r="L100" s="202" t="e">
        <f t="shared" si="21"/>
        <v>#DIV/0!</v>
      </c>
      <c r="M100" s="202"/>
      <c r="N100" s="202"/>
      <c r="O100" s="202"/>
      <c r="P100" s="202"/>
      <c r="Q100" s="202" t="e">
        <f t="shared" si="21"/>
        <v>#DIV/0!</v>
      </c>
      <c r="R100" s="202" t="e">
        <f t="shared" si="21"/>
        <v>#DIV/0!</v>
      </c>
    </row>
    <row r="102" spans="4:18" x14ac:dyDescent="0.25">
      <c r="D102" s="201" t="s">
        <v>522</v>
      </c>
    </row>
    <row r="103" spans="4:18" x14ac:dyDescent="0.25">
      <c r="D103" s="201" t="s">
        <v>471</v>
      </c>
    </row>
    <row r="104" spans="4:18" x14ac:dyDescent="0.25">
      <c r="D104" s="1" t="s">
        <v>254</v>
      </c>
      <c r="F104" s="202" t="e">
        <f>F44/F$51</f>
        <v>#DIV/0!</v>
      </c>
      <c r="G104" s="202" t="e">
        <f t="shared" ref="G104:R104" si="22">G44/G$51</f>
        <v>#DIV/0!</v>
      </c>
      <c r="H104" s="202" t="e">
        <f t="shared" si="22"/>
        <v>#DIV/0!</v>
      </c>
      <c r="I104" s="202" t="e">
        <f t="shared" si="22"/>
        <v>#DIV/0!</v>
      </c>
      <c r="J104" s="202" t="e">
        <f t="shared" si="22"/>
        <v>#DIV/0!</v>
      </c>
      <c r="K104" s="202" t="e">
        <f t="shared" si="22"/>
        <v>#DIV/0!</v>
      </c>
      <c r="L104" s="202" t="e">
        <f t="shared" si="22"/>
        <v>#DIV/0!</v>
      </c>
      <c r="M104" s="202"/>
      <c r="N104" s="202"/>
      <c r="O104" s="202"/>
      <c r="P104" s="202"/>
      <c r="Q104" s="202" t="e">
        <f t="shared" si="22"/>
        <v>#DIV/0!</v>
      </c>
      <c r="R104" s="202" t="e">
        <f t="shared" si="22"/>
        <v>#DIV/0!</v>
      </c>
    </row>
    <row r="105" spans="4:18" x14ac:dyDescent="0.25">
      <c r="D105" s="1" t="s">
        <v>457</v>
      </c>
      <c r="F105" s="202" t="e">
        <f t="shared" ref="F105:R110" si="23">F45/F$51</f>
        <v>#DIV/0!</v>
      </c>
      <c r="G105" s="202" t="e">
        <f t="shared" si="23"/>
        <v>#DIV/0!</v>
      </c>
      <c r="H105" s="202" t="e">
        <f t="shared" si="23"/>
        <v>#DIV/0!</v>
      </c>
      <c r="I105" s="202" t="e">
        <f t="shared" si="23"/>
        <v>#DIV/0!</v>
      </c>
      <c r="J105" s="202" t="e">
        <f t="shared" si="23"/>
        <v>#DIV/0!</v>
      </c>
      <c r="K105" s="202" t="e">
        <f t="shared" si="23"/>
        <v>#DIV/0!</v>
      </c>
      <c r="L105" s="202" t="e">
        <f t="shared" si="23"/>
        <v>#DIV/0!</v>
      </c>
      <c r="M105" s="202"/>
      <c r="N105" s="202"/>
      <c r="O105" s="202"/>
      <c r="P105" s="202"/>
      <c r="Q105" s="202" t="e">
        <f t="shared" si="23"/>
        <v>#DIV/0!</v>
      </c>
      <c r="R105" s="202" t="e">
        <f t="shared" si="23"/>
        <v>#DIV/0!</v>
      </c>
    </row>
    <row r="106" spans="4:18" x14ac:dyDescent="0.25">
      <c r="D106" s="1" t="s">
        <v>458</v>
      </c>
      <c r="F106" s="202" t="e">
        <f t="shared" si="23"/>
        <v>#DIV/0!</v>
      </c>
      <c r="G106" s="202" t="e">
        <f t="shared" si="23"/>
        <v>#DIV/0!</v>
      </c>
      <c r="H106" s="202" t="e">
        <f t="shared" si="23"/>
        <v>#DIV/0!</v>
      </c>
      <c r="I106" s="202" t="e">
        <f t="shared" si="23"/>
        <v>#DIV/0!</v>
      </c>
      <c r="J106" s="202" t="e">
        <f t="shared" si="23"/>
        <v>#DIV/0!</v>
      </c>
      <c r="K106" s="202" t="e">
        <f t="shared" si="23"/>
        <v>#DIV/0!</v>
      </c>
      <c r="L106" s="202" t="e">
        <f t="shared" si="23"/>
        <v>#DIV/0!</v>
      </c>
      <c r="M106" s="202"/>
      <c r="N106" s="202"/>
      <c r="O106" s="202"/>
      <c r="P106" s="202"/>
      <c r="Q106" s="202" t="e">
        <f t="shared" si="23"/>
        <v>#DIV/0!</v>
      </c>
      <c r="R106" s="202" t="e">
        <f t="shared" si="23"/>
        <v>#DIV/0!</v>
      </c>
    </row>
    <row r="107" spans="4:18" x14ac:dyDescent="0.25">
      <c r="D107" s="1" t="s">
        <v>250</v>
      </c>
      <c r="F107" s="202" t="e">
        <f t="shared" si="23"/>
        <v>#DIV/0!</v>
      </c>
      <c r="G107" s="202" t="e">
        <f t="shared" si="23"/>
        <v>#DIV/0!</v>
      </c>
      <c r="H107" s="202" t="e">
        <f t="shared" si="23"/>
        <v>#DIV/0!</v>
      </c>
      <c r="I107" s="202" t="e">
        <f t="shared" si="23"/>
        <v>#DIV/0!</v>
      </c>
      <c r="J107" s="202" t="e">
        <f t="shared" si="23"/>
        <v>#DIV/0!</v>
      </c>
      <c r="K107" s="202" t="e">
        <f t="shared" si="23"/>
        <v>#DIV/0!</v>
      </c>
      <c r="L107" s="202" t="e">
        <f t="shared" si="23"/>
        <v>#DIV/0!</v>
      </c>
      <c r="M107" s="202"/>
      <c r="N107" s="202"/>
      <c r="O107" s="202"/>
      <c r="P107" s="202"/>
      <c r="Q107" s="202" t="e">
        <f t="shared" si="23"/>
        <v>#DIV/0!</v>
      </c>
      <c r="R107" s="202" t="e">
        <f t="shared" si="23"/>
        <v>#DIV/0!</v>
      </c>
    </row>
    <row r="108" spans="4:18" x14ac:dyDescent="0.25">
      <c r="D108" s="1" t="s">
        <v>251</v>
      </c>
      <c r="F108" s="202" t="e">
        <f t="shared" si="23"/>
        <v>#DIV/0!</v>
      </c>
      <c r="G108" s="202" t="e">
        <f t="shared" si="23"/>
        <v>#DIV/0!</v>
      </c>
      <c r="H108" s="202" t="e">
        <f t="shared" si="23"/>
        <v>#DIV/0!</v>
      </c>
      <c r="I108" s="202" t="e">
        <f t="shared" si="23"/>
        <v>#DIV/0!</v>
      </c>
      <c r="J108" s="202" t="e">
        <f t="shared" si="23"/>
        <v>#DIV/0!</v>
      </c>
      <c r="K108" s="202" t="e">
        <f t="shared" si="23"/>
        <v>#DIV/0!</v>
      </c>
      <c r="L108" s="202" t="e">
        <f t="shared" si="23"/>
        <v>#DIV/0!</v>
      </c>
      <c r="M108" s="202"/>
      <c r="N108" s="202"/>
      <c r="O108" s="202"/>
      <c r="P108" s="202"/>
      <c r="Q108" s="202" t="e">
        <f t="shared" si="23"/>
        <v>#DIV/0!</v>
      </c>
      <c r="R108" s="202" t="e">
        <f t="shared" si="23"/>
        <v>#DIV/0!</v>
      </c>
    </row>
    <row r="109" spans="4:18" x14ac:dyDescent="0.25">
      <c r="D109" s="1" t="s">
        <v>252</v>
      </c>
      <c r="F109" s="202" t="e">
        <f t="shared" si="23"/>
        <v>#DIV/0!</v>
      </c>
      <c r="G109" s="202" t="e">
        <f t="shared" si="23"/>
        <v>#DIV/0!</v>
      </c>
      <c r="H109" s="202" t="e">
        <f t="shared" si="23"/>
        <v>#DIV/0!</v>
      </c>
      <c r="I109" s="202" t="e">
        <f t="shared" si="23"/>
        <v>#DIV/0!</v>
      </c>
      <c r="J109" s="202" t="e">
        <f t="shared" si="23"/>
        <v>#DIV/0!</v>
      </c>
      <c r="K109" s="202" t="e">
        <f t="shared" si="23"/>
        <v>#DIV/0!</v>
      </c>
      <c r="L109" s="202" t="e">
        <f t="shared" si="23"/>
        <v>#DIV/0!</v>
      </c>
      <c r="M109" s="202"/>
      <c r="N109" s="202"/>
      <c r="O109" s="202"/>
      <c r="P109" s="202"/>
      <c r="Q109" s="202" t="e">
        <f t="shared" si="23"/>
        <v>#DIV/0!</v>
      </c>
      <c r="R109" s="202" t="e">
        <f t="shared" si="23"/>
        <v>#DIV/0!</v>
      </c>
    </row>
    <row r="110" spans="4:18" x14ac:dyDescent="0.25">
      <c r="D110" s="1" t="s">
        <v>253</v>
      </c>
      <c r="F110" s="202" t="e">
        <f t="shared" si="23"/>
        <v>#DIV/0!</v>
      </c>
      <c r="G110" s="202" t="e">
        <f t="shared" si="23"/>
        <v>#DIV/0!</v>
      </c>
      <c r="H110" s="202" t="e">
        <f t="shared" si="23"/>
        <v>#DIV/0!</v>
      </c>
      <c r="I110" s="202" t="e">
        <f t="shared" si="23"/>
        <v>#DIV/0!</v>
      </c>
      <c r="J110" s="202" t="e">
        <f t="shared" si="23"/>
        <v>#DIV/0!</v>
      </c>
      <c r="K110" s="202" t="e">
        <f t="shared" si="23"/>
        <v>#DIV/0!</v>
      </c>
      <c r="L110" s="202" t="e">
        <f t="shared" si="23"/>
        <v>#DIV/0!</v>
      </c>
      <c r="M110" s="202"/>
      <c r="N110" s="202"/>
      <c r="O110" s="202"/>
      <c r="P110" s="202"/>
      <c r="Q110" s="202" t="e">
        <f t="shared" si="23"/>
        <v>#DIV/0!</v>
      </c>
      <c r="R110" s="202" t="e">
        <f t="shared" si="23"/>
        <v>#DIV/0!</v>
      </c>
    </row>
    <row r="112" spans="4:18" x14ac:dyDescent="0.25">
      <c r="D112" s="201" t="s">
        <v>472</v>
      </c>
    </row>
    <row r="113" spans="4:18" x14ac:dyDescent="0.25">
      <c r="D113" s="1" t="s">
        <v>254</v>
      </c>
      <c r="F113" s="202" t="e">
        <f>F54/F$61</f>
        <v>#DIV/0!</v>
      </c>
      <c r="G113" s="202" t="e">
        <f t="shared" ref="G113:R113" si="24">G54/G$61</f>
        <v>#DIV/0!</v>
      </c>
      <c r="H113" s="202" t="e">
        <f t="shared" si="24"/>
        <v>#DIV/0!</v>
      </c>
      <c r="I113" s="202" t="e">
        <f t="shared" si="24"/>
        <v>#DIV/0!</v>
      </c>
      <c r="J113" s="202" t="e">
        <f t="shared" si="24"/>
        <v>#DIV/0!</v>
      </c>
      <c r="K113" s="202" t="e">
        <f t="shared" si="24"/>
        <v>#DIV/0!</v>
      </c>
      <c r="L113" s="202" t="e">
        <f t="shared" si="24"/>
        <v>#DIV/0!</v>
      </c>
      <c r="M113" s="202"/>
      <c r="N113" s="202"/>
      <c r="O113" s="202"/>
      <c r="P113" s="202"/>
      <c r="Q113" s="202" t="e">
        <f t="shared" si="24"/>
        <v>#DIV/0!</v>
      </c>
      <c r="R113" s="202" t="e">
        <f t="shared" si="24"/>
        <v>#DIV/0!</v>
      </c>
    </row>
    <row r="114" spans="4:18" x14ac:dyDescent="0.25">
      <c r="D114" s="1" t="s">
        <v>457</v>
      </c>
      <c r="F114" s="202" t="e">
        <f t="shared" ref="F114:R119" si="25">F55/F$61</f>
        <v>#DIV/0!</v>
      </c>
      <c r="G114" s="202" t="e">
        <f t="shared" si="25"/>
        <v>#DIV/0!</v>
      </c>
      <c r="H114" s="202" t="e">
        <f t="shared" si="25"/>
        <v>#DIV/0!</v>
      </c>
      <c r="I114" s="202" t="e">
        <f t="shared" si="25"/>
        <v>#DIV/0!</v>
      </c>
      <c r="J114" s="202" t="e">
        <f t="shared" si="25"/>
        <v>#DIV/0!</v>
      </c>
      <c r="K114" s="202" t="e">
        <f t="shared" si="25"/>
        <v>#DIV/0!</v>
      </c>
      <c r="L114" s="202" t="e">
        <f t="shared" si="25"/>
        <v>#DIV/0!</v>
      </c>
      <c r="M114" s="202"/>
      <c r="N114" s="202"/>
      <c r="O114" s="202"/>
      <c r="P114" s="202"/>
      <c r="Q114" s="202" t="e">
        <f t="shared" si="25"/>
        <v>#DIV/0!</v>
      </c>
      <c r="R114" s="202" t="e">
        <f t="shared" si="25"/>
        <v>#DIV/0!</v>
      </c>
    </row>
    <row r="115" spans="4:18" x14ac:dyDescent="0.25">
      <c r="D115" s="1" t="s">
        <v>458</v>
      </c>
      <c r="F115" s="202" t="e">
        <f t="shared" si="25"/>
        <v>#DIV/0!</v>
      </c>
      <c r="G115" s="202" t="e">
        <f t="shared" si="25"/>
        <v>#DIV/0!</v>
      </c>
      <c r="H115" s="202" t="e">
        <f t="shared" si="25"/>
        <v>#DIV/0!</v>
      </c>
      <c r="I115" s="202" t="e">
        <f t="shared" si="25"/>
        <v>#DIV/0!</v>
      </c>
      <c r="J115" s="202" t="e">
        <f t="shared" si="25"/>
        <v>#DIV/0!</v>
      </c>
      <c r="K115" s="202" t="e">
        <f t="shared" si="25"/>
        <v>#DIV/0!</v>
      </c>
      <c r="L115" s="202" t="e">
        <f t="shared" si="25"/>
        <v>#DIV/0!</v>
      </c>
      <c r="M115" s="202"/>
      <c r="N115" s="202"/>
      <c r="O115" s="202"/>
      <c r="P115" s="202"/>
      <c r="Q115" s="202" t="e">
        <f t="shared" si="25"/>
        <v>#DIV/0!</v>
      </c>
      <c r="R115" s="202" t="e">
        <f t="shared" si="25"/>
        <v>#DIV/0!</v>
      </c>
    </row>
    <row r="116" spans="4:18" x14ac:dyDescent="0.25">
      <c r="D116" s="1" t="s">
        <v>250</v>
      </c>
      <c r="F116" s="202" t="e">
        <f t="shared" si="25"/>
        <v>#DIV/0!</v>
      </c>
      <c r="G116" s="202" t="e">
        <f t="shared" si="25"/>
        <v>#DIV/0!</v>
      </c>
      <c r="H116" s="202" t="e">
        <f t="shared" si="25"/>
        <v>#DIV/0!</v>
      </c>
      <c r="I116" s="202" t="e">
        <f t="shared" si="25"/>
        <v>#DIV/0!</v>
      </c>
      <c r="J116" s="202" t="e">
        <f t="shared" si="25"/>
        <v>#DIV/0!</v>
      </c>
      <c r="K116" s="202" t="e">
        <f t="shared" si="25"/>
        <v>#DIV/0!</v>
      </c>
      <c r="L116" s="202" t="e">
        <f t="shared" si="25"/>
        <v>#DIV/0!</v>
      </c>
      <c r="M116" s="202"/>
      <c r="N116" s="202"/>
      <c r="O116" s="202"/>
      <c r="P116" s="202"/>
      <c r="Q116" s="202" t="e">
        <f t="shared" si="25"/>
        <v>#DIV/0!</v>
      </c>
      <c r="R116" s="202" t="e">
        <f t="shared" si="25"/>
        <v>#DIV/0!</v>
      </c>
    </row>
    <row r="117" spans="4:18" x14ac:dyDescent="0.25">
      <c r="D117" s="1" t="s">
        <v>251</v>
      </c>
      <c r="F117" s="202" t="e">
        <f t="shared" si="25"/>
        <v>#DIV/0!</v>
      </c>
      <c r="G117" s="202" t="e">
        <f t="shared" si="25"/>
        <v>#DIV/0!</v>
      </c>
      <c r="H117" s="202" t="e">
        <f t="shared" si="25"/>
        <v>#DIV/0!</v>
      </c>
      <c r="I117" s="202" t="e">
        <f t="shared" si="25"/>
        <v>#DIV/0!</v>
      </c>
      <c r="J117" s="202" t="e">
        <f t="shared" si="25"/>
        <v>#DIV/0!</v>
      </c>
      <c r="K117" s="202" t="e">
        <f t="shared" si="25"/>
        <v>#DIV/0!</v>
      </c>
      <c r="L117" s="202" t="e">
        <f t="shared" si="25"/>
        <v>#DIV/0!</v>
      </c>
      <c r="M117" s="202"/>
      <c r="N117" s="202"/>
      <c r="O117" s="202"/>
      <c r="P117" s="202"/>
      <c r="Q117" s="202" t="e">
        <f t="shared" si="25"/>
        <v>#DIV/0!</v>
      </c>
      <c r="R117" s="202" t="e">
        <f t="shared" si="25"/>
        <v>#DIV/0!</v>
      </c>
    </row>
    <row r="118" spans="4:18" x14ac:dyDescent="0.25">
      <c r="D118" s="1" t="s">
        <v>252</v>
      </c>
      <c r="F118" s="202" t="e">
        <f t="shared" si="25"/>
        <v>#DIV/0!</v>
      </c>
      <c r="G118" s="202" t="e">
        <f t="shared" si="25"/>
        <v>#DIV/0!</v>
      </c>
      <c r="H118" s="202" t="e">
        <f t="shared" si="25"/>
        <v>#DIV/0!</v>
      </c>
      <c r="I118" s="202" t="e">
        <f t="shared" si="25"/>
        <v>#DIV/0!</v>
      </c>
      <c r="J118" s="202" t="e">
        <f t="shared" si="25"/>
        <v>#DIV/0!</v>
      </c>
      <c r="K118" s="202" t="e">
        <f t="shared" si="25"/>
        <v>#DIV/0!</v>
      </c>
      <c r="L118" s="202" t="e">
        <f t="shared" si="25"/>
        <v>#DIV/0!</v>
      </c>
      <c r="M118" s="202"/>
      <c r="N118" s="202"/>
      <c r="O118" s="202"/>
      <c r="P118" s="202"/>
      <c r="Q118" s="202" t="e">
        <f t="shared" si="25"/>
        <v>#DIV/0!</v>
      </c>
      <c r="R118" s="202" t="e">
        <f t="shared" si="25"/>
        <v>#DIV/0!</v>
      </c>
    </row>
    <row r="119" spans="4:18" x14ac:dyDescent="0.25">
      <c r="D119" s="1" t="s">
        <v>253</v>
      </c>
      <c r="F119" s="202" t="e">
        <f t="shared" si="25"/>
        <v>#DIV/0!</v>
      </c>
      <c r="G119" s="202" t="e">
        <f t="shared" si="25"/>
        <v>#DIV/0!</v>
      </c>
      <c r="H119" s="202" t="e">
        <f t="shared" si="25"/>
        <v>#DIV/0!</v>
      </c>
      <c r="I119" s="202" t="e">
        <f t="shared" si="25"/>
        <v>#DIV/0!</v>
      </c>
      <c r="J119" s="202" t="e">
        <f t="shared" si="25"/>
        <v>#DIV/0!</v>
      </c>
      <c r="K119" s="202" t="e">
        <f t="shared" si="25"/>
        <v>#DIV/0!</v>
      </c>
      <c r="L119" s="202" t="e">
        <f t="shared" si="25"/>
        <v>#DIV/0!</v>
      </c>
      <c r="M119" s="202"/>
      <c r="N119" s="202"/>
      <c r="O119" s="202"/>
      <c r="P119" s="202"/>
      <c r="Q119" s="202" t="e">
        <f t="shared" si="25"/>
        <v>#DIV/0!</v>
      </c>
      <c r="R119" s="202" t="e">
        <f t="shared" si="25"/>
        <v>#DIV/0!</v>
      </c>
    </row>
    <row r="121" spans="4:18" x14ac:dyDescent="0.25">
      <c r="D121" s="201" t="s">
        <v>473</v>
      </c>
    </row>
    <row r="122" spans="4:18" x14ac:dyDescent="0.25">
      <c r="D122" s="1" t="s">
        <v>254</v>
      </c>
      <c r="F122" s="202" t="e">
        <f>F64/F$71</f>
        <v>#DIV/0!</v>
      </c>
      <c r="G122" s="202" t="e">
        <f t="shared" ref="G122:R122" si="26">G64/G$71</f>
        <v>#DIV/0!</v>
      </c>
      <c r="H122" s="202" t="e">
        <f t="shared" si="26"/>
        <v>#DIV/0!</v>
      </c>
      <c r="I122" s="202" t="e">
        <f t="shared" si="26"/>
        <v>#DIV/0!</v>
      </c>
      <c r="J122" s="202" t="e">
        <f t="shared" si="26"/>
        <v>#DIV/0!</v>
      </c>
      <c r="K122" s="202" t="e">
        <f t="shared" si="26"/>
        <v>#DIV/0!</v>
      </c>
      <c r="L122" s="202" t="e">
        <f t="shared" si="26"/>
        <v>#DIV/0!</v>
      </c>
      <c r="M122" s="202"/>
      <c r="N122" s="202"/>
      <c r="O122" s="202"/>
      <c r="P122" s="202"/>
      <c r="Q122" s="202" t="e">
        <f t="shared" si="26"/>
        <v>#DIV/0!</v>
      </c>
      <c r="R122" s="202" t="e">
        <f t="shared" si="26"/>
        <v>#DIV/0!</v>
      </c>
    </row>
    <row r="123" spans="4:18" x14ac:dyDescent="0.25">
      <c r="D123" s="1" t="s">
        <v>457</v>
      </c>
      <c r="F123" s="202" t="e">
        <f t="shared" ref="F123:R128" si="27">F65/F$71</f>
        <v>#DIV/0!</v>
      </c>
      <c r="G123" s="202" t="e">
        <f t="shared" si="27"/>
        <v>#DIV/0!</v>
      </c>
      <c r="H123" s="202" t="e">
        <f t="shared" si="27"/>
        <v>#DIV/0!</v>
      </c>
      <c r="I123" s="202" t="e">
        <f t="shared" si="27"/>
        <v>#DIV/0!</v>
      </c>
      <c r="J123" s="202" t="e">
        <f t="shared" si="27"/>
        <v>#DIV/0!</v>
      </c>
      <c r="K123" s="202" t="e">
        <f t="shared" si="27"/>
        <v>#DIV/0!</v>
      </c>
      <c r="L123" s="202" t="e">
        <f t="shared" si="27"/>
        <v>#DIV/0!</v>
      </c>
      <c r="M123" s="202"/>
      <c r="N123" s="202"/>
      <c r="O123" s="202"/>
      <c r="P123" s="202"/>
      <c r="Q123" s="202" t="e">
        <f t="shared" si="27"/>
        <v>#DIV/0!</v>
      </c>
      <c r="R123" s="202" t="e">
        <f t="shared" si="27"/>
        <v>#DIV/0!</v>
      </c>
    </row>
    <row r="124" spans="4:18" x14ac:dyDescent="0.25">
      <c r="D124" s="1" t="s">
        <v>458</v>
      </c>
      <c r="F124" s="202" t="e">
        <f t="shared" si="27"/>
        <v>#DIV/0!</v>
      </c>
      <c r="G124" s="202" t="e">
        <f t="shared" si="27"/>
        <v>#DIV/0!</v>
      </c>
      <c r="H124" s="202" t="e">
        <f t="shared" si="27"/>
        <v>#DIV/0!</v>
      </c>
      <c r="I124" s="202" t="e">
        <f t="shared" si="27"/>
        <v>#DIV/0!</v>
      </c>
      <c r="J124" s="202" t="e">
        <f t="shared" si="27"/>
        <v>#DIV/0!</v>
      </c>
      <c r="K124" s="202" t="e">
        <f t="shared" si="27"/>
        <v>#DIV/0!</v>
      </c>
      <c r="L124" s="202" t="e">
        <f t="shared" si="27"/>
        <v>#DIV/0!</v>
      </c>
      <c r="M124" s="202"/>
      <c r="N124" s="202"/>
      <c r="O124" s="202"/>
      <c r="P124" s="202"/>
      <c r="Q124" s="202" t="e">
        <f t="shared" si="27"/>
        <v>#DIV/0!</v>
      </c>
      <c r="R124" s="202" t="e">
        <f t="shared" si="27"/>
        <v>#DIV/0!</v>
      </c>
    </row>
    <row r="125" spans="4:18" x14ac:dyDescent="0.25">
      <c r="D125" s="1" t="s">
        <v>250</v>
      </c>
      <c r="F125" s="202" t="e">
        <f t="shared" si="27"/>
        <v>#DIV/0!</v>
      </c>
      <c r="G125" s="202" t="e">
        <f t="shared" si="27"/>
        <v>#DIV/0!</v>
      </c>
      <c r="H125" s="202" t="e">
        <f t="shared" si="27"/>
        <v>#DIV/0!</v>
      </c>
      <c r="I125" s="202" t="e">
        <f t="shared" si="27"/>
        <v>#DIV/0!</v>
      </c>
      <c r="J125" s="202" t="e">
        <f t="shared" si="27"/>
        <v>#DIV/0!</v>
      </c>
      <c r="K125" s="202" t="e">
        <f t="shared" si="27"/>
        <v>#DIV/0!</v>
      </c>
      <c r="L125" s="202" t="e">
        <f t="shared" si="27"/>
        <v>#DIV/0!</v>
      </c>
      <c r="M125" s="202"/>
      <c r="N125" s="202"/>
      <c r="O125" s="202"/>
      <c r="P125" s="202"/>
      <c r="Q125" s="202" t="e">
        <f t="shared" si="27"/>
        <v>#DIV/0!</v>
      </c>
      <c r="R125" s="202" t="e">
        <f t="shared" si="27"/>
        <v>#DIV/0!</v>
      </c>
    </row>
    <row r="126" spans="4:18" x14ac:dyDescent="0.25">
      <c r="D126" s="1" t="s">
        <v>251</v>
      </c>
      <c r="F126" s="202" t="e">
        <f t="shared" si="27"/>
        <v>#DIV/0!</v>
      </c>
      <c r="G126" s="202" t="e">
        <f t="shared" si="27"/>
        <v>#DIV/0!</v>
      </c>
      <c r="H126" s="202" t="e">
        <f t="shared" si="27"/>
        <v>#DIV/0!</v>
      </c>
      <c r="I126" s="202" t="e">
        <f t="shared" si="27"/>
        <v>#DIV/0!</v>
      </c>
      <c r="J126" s="202" t="e">
        <f t="shared" si="27"/>
        <v>#DIV/0!</v>
      </c>
      <c r="K126" s="202" t="e">
        <f t="shared" si="27"/>
        <v>#DIV/0!</v>
      </c>
      <c r="L126" s="202" t="e">
        <f t="shared" si="27"/>
        <v>#DIV/0!</v>
      </c>
      <c r="M126" s="202"/>
      <c r="N126" s="202"/>
      <c r="O126" s="202"/>
      <c r="P126" s="202"/>
      <c r="Q126" s="202" t="e">
        <f t="shared" si="27"/>
        <v>#DIV/0!</v>
      </c>
      <c r="R126" s="202" t="e">
        <f t="shared" si="27"/>
        <v>#DIV/0!</v>
      </c>
    </row>
    <row r="127" spans="4:18" x14ac:dyDescent="0.25">
      <c r="D127" s="1" t="s">
        <v>252</v>
      </c>
      <c r="F127" s="202" t="e">
        <f t="shared" si="27"/>
        <v>#DIV/0!</v>
      </c>
      <c r="G127" s="202" t="e">
        <f t="shared" si="27"/>
        <v>#DIV/0!</v>
      </c>
      <c r="H127" s="202" t="e">
        <f t="shared" si="27"/>
        <v>#DIV/0!</v>
      </c>
      <c r="I127" s="202" t="e">
        <f t="shared" si="27"/>
        <v>#DIV/0!</v>
      </c>
      <c r="J127" s="202" t="e">
        <f t="shared" si="27"/>
        <v>#DIV/0!</v>
      </c>
      <c r="K127" s="202" t="e">
        <f t="shared" si="27"/>
        <v>#DIV/0!</v>
      </c>
      <c r="L127" s="202" t="e">
        <f t="shared" si="27"/>
        <v>#DIV/0!</v>
      </c>
      <c r="M127" s="202"/>
      <c r="N127" s="202"/>
      <c r="O127" s="202"/>
      <c r="P127" s="202"/>
      <c r="Q127" s="202" t="e">
        <f t="shared" si="27"/>
        <v>#DIV/0!</v>
      </c>
      <c r="R127" s="202" t="e">
        <f t="shared" si="27"/>
        <v>#DIV/0!</v>
      </c>
    </row>
    <row r="128" spans="4:18" x14ac:dyDescent="0.25">
      <c r="D128" s="1" t="s">
        <v>253</v>
      </c>
      <c r="F128" s="202" t="e">
        <f t="shared" si="27"/>
        <v>#DIV/0!</v>
      </c>
      <c r="G128" s="202" t="e">
        <f t="shared" si="27"/>
        <v>#DIV/0!</v>
      </c>
      <c r="H128" s="202" t="e">
        <f t="shared" si="27"/>
        <v>#DIV/0!</v>
      </c>
      <c r="I128" s="202" t="e">
        <f t="shared" si="27"/>
        <v>#DIV/0!</v>
      </c>
      <c r="J128" s="202" t="e">
        <f t="shared" si="27"/>
        <v>#DIV/0!</v>
      </c>
      <c r="K128" s="202" t="e">
        <f t="shared" si="27"/>
        <v>#DIV/0!</v>
      </c>
      <c r="L128" s="202" t="e">
        <f t="shared" si="27"/>
        <v>#DIV/0!</v>
      </c>
      <c r="M128" s="202"/>
      <c r="N128" s="202"/>
      <c r="O128" s="202"/>
      <c r="P128" s="202"/>
      <c r="Q128" s="202" t="e">
        <f t="shared" si="27"/>
        <v>#DIV/0!</v>
      </c>
      <c r="R128" s="202" t="e">
        <f t="shared" si="27"/>
        <v>#DIV/0!</v>
      </c>
    </row>
    <row r="130" spans="4:18" x14ac:dyDescent="0.25">
      <c r="D130" s="201" t="s">
        <v>438</v>
      </c>
      <c r="F130" s="202" t="str">
        <f ca="1">DISPUTESDURN_Total!F130</f>
        <v>$F$27</v>
      </c>
      <c r="G130" s="202" t="str">
        <f ca="1">DISPUTESDURN_Total!G130</f>
        <v>$G$27</v>
      </c>
      <c r="H130" s="202" t="str">
        <f ca="1">DISPUTESDURN_Total!H130</f>
        <v>$H$27</v>
      </c>
      <c r="I130" s="202" t="str">
        <f ca="1">DISPUTESDURN_Total!I130</f>
        <v>$I$27</v>
      </c>
      <c r="J130" s="202" t="str">
        <f ca="1">DISPUTESDURN_Total!J130</f>
        <v>$J$27</v>
      </c>
      <c r="K130" s="202" t="str">
        <f ca="1">DISPUTESDURN_Total!K130</f>
        <v>$K$27</v>
      </c>
      <c r="L130" s="202" t="str">
        <f ca="1">DISPUTESDURN_Total!L130</f>
        <v>$L$27</v>
      </c>
      <c r="M130" s="202"/>
      <c r="N130" s="202"/>
      <c r="O130" s="202"/>
      <c r="P130" s="202"/>
      <c r="Q130" s="202" t="str">
        <f ca="1">DISPUTESDURN_Total!Q130</f>
        <v>$Q$27</v>
      </c>
      <c r="R130" s="202" t="str">
        <f ca="1">DISPUTESDURN_Total!R130</f>
        <v>$R$27</v>
      </c>
    </row>
    <row r="131" spans="4:18" x14ac:dyDescent="0.25">
      <c r="D131" s="1" t="s">
        <v>474</v>
      </c>
      <c r="F131" s="210">
        <f ca="1">INDIRECT($A$4&amp;"!"&amp;F130)</f>
        <v>0</v>
      </c>
      <c r="G131" s="210">
        <f t="shared" ref="G131:R131" ca="1" si="28">INDIRECT($A$4&amp;"!"&amp;G130)</f>
        <v>0</v>
      </c>
      <c r="H131" s="210">
        <f t="shared" ca="1" si="28"/>
        <v>0</v>
      </c>
      <c r="I131" s="210">
        <f t="shared" ca="1" si="28"/>
        <v>0</v>
      </c>
      <c r="J131" s="210">
        <f t="shared" ca="1" si="28"/>
        <v>0</v>
      </c>
      <c r="K131" s="210">
        <f t="shared" ca="1" si="28"/>
        <v>0</v>
      </c>
      <c r="L131" s="210">
        <f t="shared" ca="1" si="28"/>
        <v>0</v>
      </c>
      <c r="M131" s="210"/>
      <c r="N131" s="210"/>
      <c r="O131" s="210"/>
      <c r="P131" s="210"/>
      <c r="Q131" s="210">
        <f t="shared" ca="1" si="28"/>
        <v>0</v>
      </c>
      <c r="R131" s="210">
        <f t="shared" ca="1" si="28"/>
        <v>0</v>
      </c>
    </row>
    <row r="132" spans="4:18" x14ac:dyDescent="0.25">
      <c r="D132" s="1" t="s">
        <v>467</v>
      </c>
      <c r="F132" s="207" t="e">
        <f t="shared" ref="F132:L132" ca="1" si="29">2*(F20+F30+F40)/(F20+F30+F40+F131)-1</f>
        <v>#DIV/0!</v>
      </c>
      <c r="G132" s="207" t="e">
        <f t="shared" ca="1" si="29"/>
        <v>#DIV/0!</v>
      </c>
      <c r="H132" s="207" t="e">
        <f t="shared" ca="1" si="29"/>
        <v>#DIV/0!</v>
      </c>
      <c r="I132" s="207" t="e">
        <f t="shared" ca="1" si="29"/>
        <v>#DIV/0!</v>
      </c>
      <c r="J132" s="207" t="e">
        <f t="shared" ca="1" si="29"/>
        <v>#DIV/0!</v>
      </c>
      <c r="K132" s="207" t="e">
        <f t="shared" ca="1" si="29"/>
        <v>#DIV/0!</v>
      </c>
      <c r="L132" s="207" t="e">
        <f t="shared" ca="1" si="29"/>
        <v>#DIV/0!</v>
      </c>
      <c r="M132" s="207"/>
      <c r="N132" s="207"/>
      <c r="O132" s="207"/>
      <c r="P132" s="207"/>
      <c r="Q132" s="207" t="e">
        <f ca="1">2*(Q20+Q30+Q40)/(Q20+Q30+Q40+Q131)-1</f>
        <v>#DIV/0!</v>
      </c>
      <c r="R132" s="207" t="e">
        <f ca="1">2*(R20+R30+R40)/(R20+R30+R40+R131)-1</f>
        <v>#DIV/0!</v>
      </c>
    </row>
    <row r="133" spans="4:18" x14ac:dyDescent="0.25">
      <c r="F133" s="207" t="str">
        <f ca="1">DISPUTESDURN_Total!F133</f>
        <v>$F$55</v>
      </c>
      <c r="G133" s="207" t="str">
        <f ca="1">DISPUTESDURN_Total!G133</f>
        <v>$G$55</v>
      </c>
      <c r="H133" s="207" t="str">
        <f ca="1">DISPUTESDURN_Total!H133</f>
        <v>$H$55</v>
      </c>
      <c r="I133" s="207" t="str">
        <f ca="1">DISPUTESDURN_Total!I133</f>
        <v>$I$55</v>
      </c>
      <c r="J133" s="207" t="str">
        <f ca="1">DISPUTESDURN_Total!J133</f>
        <v>$J$55</v>
      </c>
      <c r="K133" s="207" t="str">
        <f ca="1">DISPUTESDURN_Total!K133</f>
        <v>$K$55</v>
      </c>
      <c r="L133" s="207" t="str">
        <f ca="1">DISPUTESDURN_Total!L133</f>
        <v>$L$55</v>
      </c>
      <c r="M133" s="207"/>
      <c r="N133" s="207"/>
      <c r="O133" s="207"/>
      <c r="P133" s="207"/>
      <c r="Q133" s="207" t="str">
        <f ca="1">DISPUTESDURN_Total!Q133</f>
        <v>$Q$55</v>
      </c>
      <c r="R133" s="207" t="str">
        <f ca="1">DISPUTESDURN_Total!R133</f>
        <v>$R$55</v>
      </c>
    </row>
    <row r="134" spans="4:18" x14ac:dyDescent="0.25">
      <c r="D134" s="1" t="s">
        <v>475</v>
      </c>
      <c r="F134" s="210">
        <f ca="1">INDIRECT($A$4&amp;"!"&amp;F133)</f>
        <v>0</v>
      </c>
      <c r="G134" s="210">
        <f t="shared" ref="G134:R134" ca="1" si="30">INDIRECT($A$4&amp;"!"&amp;G133)</f>
        <v>0</v>
      </c>
      <c r="H134" s="210">
        <f t="shared" ca="1" si="30"/>
        <v>0</v>
      </c>
      <c r="I134" s="210">
        <f t="shared" ca="1" si="30"/>
        <v>0</v>
      </c>
      <c r="J134" s="210">
        <f t="shared" ca="1" si="30"/>
        <v>0</v>
      </c>
      <c r="K134" s="210">
        <f t="shared" ca="1" si="30"/>
        <v>0</v>
      </c>
      <c r="L134" s="210">
        <f t="shared" ca="1" si="30"/>
        <v>0</v>
      </c>
      <c r="M134" s="210"/>
      <c r="N134" s="210"/>
      <c r="O134" s="210"/>
      <c r="P134" s="210"/>
      <c r="Q134" s="210">
        <f t="shared" ca="1" si="30"/>
        <v>0</v>
      </c>
      <c r="R134" s="210">
        <f t="shared" ca="1" si="30"/>
        <v>0</v>
      </c>
    </row>
    <row r="135" spans="4:18" x14ac:dyDescent="0.25">
      <c r="D135" s="1" t="s">
        <v>468</v>
      </c>
      <c r="F135" s="207" t="e">
        <f ca="1">2*(F51+F61+F71)/(F51+F61+F71+F134)-1</f>
        <v>#DIV/0!</v>
      </c>
      <c r="G135" s="207" t="e">
        <f t="shared" ref="G135:R135" ca="1" si="31">2*(G51+G61+G71)/(G51+G61+G71+G134)-1</f>
        <v>#DIV/0!</v>
      </c>
      <c r="H135" s="207" t="e">
        <f t="shared" ca="1" si="31"/>
        <v>#DIV/0!</v>
      </c>
      <c r="I135" s="207" t="e">
        <f t="shared" ca="1" si="31"/>
        <v>#DIV/0!</v>
      </c>
      <c r="J135" s="207" t="e">
        <f t="shared" ca="1" si="31"/>
        <v>#DIV/0!</v>
      </c>
      <c r="K135" s="207" t="e">
        <f t="shared" ca="1" si="31"/>
        <v>#DIV/0!</v>
      </c>
      <c r="L135" s="207" t="e">
        <f t="shared" ca="1" si="31"/>
        <v>#DIV/0!</v>
      </c>
      <c r="M135" s="207"/>
      <c r="N135" s="207"/>
      <c r="O135" s="207"/>
      <c r="P135" s="207"/>
      <c r="Q135" s="207" t="e">
        <f t="shared" ca="1" si="31"/>
        <v>#DIV/0!</v>
      </c>
      <c r="R135" s="207" t="e">
        <f t="shared" ca="1" si="31"/>
        <v>#DIV/0!</v>
      </c>
    </row>
  </sheetData>
  <sheetProtection algorithmName="SHA-256" hashValue="0jZTX6fUykXRl7IV2HWuMzAhmuM8KQGxfaXkIJPSmU8=" saltValue="NxNbayc3niIUcavl7nZI3Q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629" priority="915" stopIfTrue="1">
      <formula>LEN(TRIM($F$13))=0</formula>
    </cfRule>
  </conditionalFormatting>
  <conditionalFormatting sqref="G13">
    <cfRule type="expression" dxfId="628" priority="916" stopIfTrue="1">
      <formula>LEN(TRIM($G$13))=0</formula>
    </cfRule>
  </conditionalFormatting>
  <conditionalFormatting sqref="H13">
    <cfRule type="expression" dxfId="627" priority="917" stopIfTrue="1">
      <formula>LEN(TRIM($H$13))=0</formula>
    </cfRule>
  </conditionalFormatting>
  <conditionalFormatting sqref="I13">
    <cfRule type="expression" dxfId="626" priority="918" stopIfTrue="1">
      <formula>LEN(TRIM($I$13))=0</formula>
    </cfRule>
  </conditionalFormatting>
  <conditionalFormatting sqref="J13">
    <cfRule type="expression" dxfId="625" priority="919" stopIfTrue="1">
      <formula>LEN(TRIM($J$13))=0</formula>
    </cfRule>
  </conditionalFormatting>
  <conditionalFormatting sqref="K13">
    <cfRule type="expression" dxfId="624" priority="920" stopIfTrue="1">
      <formula>LEN(TRIM($K$13))=0</formula>
    </cfRule>
  </conditionalFormatting>
  <conditionalFormatting sqref="L13">
    <cfRule type="expression" dxfId="623" priority="921" stopIfTrue="1">
      <formula>LEN(TRIM($L$13))=0</formula>
    </cfRule>
  </conditionalFormatting>
  <conditionalFormatting sqref="F14">
    <cfRule type="expression" dxfId="622" priority="922" stopIfTrue="1">
      <formula>LEN(TRIM($F$14))=0</formula>
    </cfRule>
  </conditionalFormatting>
  <conditionalFormatting sqref="G14">
    <cfRule type="expression" dxfId="621" priority="923" stopIfTrue="1">
      <formula>LEN(TRIM($G$14))=0</formula>
    </cfRule>
  </conditionalFormatting>
  <conditionalFormatting sqref="H14">
    <cfRule type="expression" dxfId="620" priority="924" stopIfTrue="1">
      <formula>LEN(TRIM($H$14))=0</formula>
    </cfRule>
  </conditionalFormatting>
  <conditionalFormatting sqref="I14">
    <cfRule type="expression" dxfId="619" priority="925" stopIfTrue="1">
      <formula>LEN(TRIM($I$14))=0</formula>
    </cfRule>
  </conditionalFormatting>
  <conditionalFormatting sqref="J14">
    <cfRule type="expression" dxfId="618" priority="926" stopIfTrue="1">
      <formula>LEN(TRIM($J$14))=0</formula>
    </cfRule>
  </conditionalFormatting>
  <conditionalFormatting sqref="K14">
    <cfRule type="expression" dxfId="617" priority="927" stopIfTrue="1">
      <formula>LEN(TRIM($K$14))=0</formula>
    </cfRule>
  </conditionalFormatting>
  <conditionalFormatting sqref="L14">
    <cfRule type="expression" dxfId="616" priority="928" stopIfTrue="1">
      <formula>LEN(TRIM($L$14))=0</formula>
    </cfRule>
  </conditionalFormatting>
  <conditionalFormatting sqref="F15">
    <cfRule type="expression" dxfId="615" priority="929" stopIfTrue="1">
      <formula>LEN(TRIM($F$15))=0</formula>
    </cfRule>
  </conditionalFormatting>
  <conditionalFormatting sqref="G15">
    <cfRule type="expression" dxfId="614" priority="930" stopIfTrue="1">
      <formula>LEN(TRIM($G$15))=0</formula>
    </cfRule>
  </conditionalFormatting>
  <conditionalFormatting sqref="H15">
    <cfRule type="expression" dxfId="613" priority="931" stopIfTrue="1">
      <formula>LEN(TRIM($H$15))=0</formula>
    </cfRule>
  </conditionalFormatting>
  <conditionalFormatting sqref="I15">
    <cfRule type="expression" dxfId="612" priority="932" stopIfTrue="1">
      <formula>LEN(TRIM($I$15))=0</formula>
    </cfRule>
  </conditionalFormatting>
  <conditionalFormatting sqref="J15">
    <cfRule type="expression" dxfId="611" priority="933" stopIfTrue="1">
      <formula>LEN(TRIM($J$15))=0</formula>
    </cfRule>
  </conditionalFormatting>
  <conditionalFormatting sqref="K15">
    <cfRule type="expression" dxfId="610" priority="934" stopIfTrue="1">
      <formula>LEN(TRIM($K$15))=0</formula>
    </cfRule>
  </conditionalFormatting>
  <conditionalFormatting sqref="L15">
    <cfRule type="expression" dxfId="609" priority="935" stopIfTrue="1">
      <formula>LEN(TRIM($L$15))=0</formula>
    </cfRule>
  </conditionalFormatting>
  <conditionalFormatting sqref="F16">
    <cfRule type="expression" dxfId="608" priority="936" stopIfTrue="1">
      <formula>LEN(TRIM($F$16))=0</formula>
    </cfRule>
  </conditionalFormatting>
  <conditionalFormatting sqref="G16">
    <cfRule type="expression" dxfId="607" priority="937" stopIfTrue="1">
      <formula>LEN(TRIM($G$16))=0</formula>
    </cfRule>
  </conditionalFormatting>
  <conditionalFormatting sqref="H16">
    <cfRule type="expression" dxfId="606" priority="938" stopIfTrue="1">
      <formula>LEN(TRIM($H$16))=0</formula>
    </cfRule>
  </conditionalFormatting>
  <conditionalFormatting sqref="I16">
    <cfRule type="expression" dxfId="605" priority="939" stopIfTrue="1">
      <formula>LEN(TRIM($I$16))=0</formula>
    </cfRule>
  </conditionalFormatting>
  <conditionalFormatting sqref="J16">
    <cfRule type="expression" dxfId="604" priority="940" stopIfTrue="1">
      <formula>LEN(TRIM($J$16))=0</formula>
    </cfRule>
  </conditionalFormatting>
  <conditionalFormatting sqref="K16">
    <cfRule type="expression" dxfId="603" priority="941" stopIfTrue="1">
      <formula>LEN(TRIM($K$16))=0</formula>
    </cfRule>
  </conditionalFormatting>
  <conditionalFormatting sqref="L16">
    <cfRule type="expression" dxfId="602" priority="942" stopIfTrue="1">
      <formula>LEN(TRIM($L$16))=0</formula>
    </cfRule>
  </conditionalFormatting>
  <conditionalFormatting sqref="F17">
    <cfRule type="expression" dxfId="601" priority="943" stopIfTrue="1">
      <formula>LEN(TRIM($F$17))=0</formula>
    </cfRule>
  </conditionalFormatting>
  <conditionalFormatting sqref="G17">
    <cfRule type="expression" dxfId="600" priority="944" stopIfTrue="1">
      <formula>LEN(TRIM($G$17))=0</formula>
    </cfRule>
  </conditionalFormatting>
  <conditionalFormatting sqref="H17">
    <cfRule type="expression" dxfId="599" priority="945" stopIfTrue="1">
      <formula>LEN(TRIM($H$17))=0</formula>
    </cfRule>
  </conditionalFormatting>
  <conditionalFormatting sqref="I17">
    <cfRule type="expression" dxfId="598" priority="946" stopIfTrue="1">
      <formula>LEN(TRIM($I$17))=0</formula>
    </cfRule>
  </conditionalFormatting>
  <conditionalFormatting sqref="J17">
    <cfRule type="expression" dxfId="597" priority="947" stopIfTrue="1">
      <formula>LEN(TRIM($J$17))=0</formula>
    </cfRule>
  </conditionalFormatting>
  <conditionalFormatting sqref="K17">
    <cfRule type="expression" dxfId="596" priority="948" stopIfTrue="1">
      <formula>LEN(TRIM($K$17))=0</formula>
    </cfRule>
  </conditionalFormatting>
  <conditionalFormatting sqref="L17">
    <cfRule type="expression" dxfId="595" priority="949" stopIfTrue="1">
      <formula>LEN(TRIM($L$17))=0</formula>
    </cfRule>
  </conditionalFormatting>
  <conditionalFormatting sqref="F18">
    <cfRule type="expression" dxfId="594" priority="950" stopIfTrue="1">
      <formula>LEN(TRIM($F$18))=0</formula>
    </cfRule>
  </conditionalFormatting>
  <conditionalFormatting sqref="G18">
    <cfRule type="expression" dxfId="593" priority="951" stopIfTrue="1">
      <formula>LEN(TRIM($G$18))=0</formula>
    </cfRule>
  </conditionalFormatting>
  <conditionalFormatting sqref="H18">
    <cfRule type="expression" dxfId="592" priority="952" stopIfTrue="1">
      <formula>LEN(TRIM($H$18))=0</formula>
    </cfRule>
  </conditionalFormatting>
  <conditionalFormatting sqref="I18">
    <cfRule type="expression" dxfId="591" priority="953" stopIfTrue="1">
      <formula>LEN(TRIM($I$18))=0</formula>
    </cfRule>
  </conditionalFormatting>
  <conditionalFormatting sqref="J18">
    <cfRule type="expression" dxfId="590" priority="954" stopIfTrue="1">
      <formula>LEN(TRIM($J$18))=0</formula>
    </cfRule>
  </conditionalFormatting>
  <conditionalFormatting sqref="K18">
    <cfRule type="expression" dxfId="589" priority="955" stopIfTrue="1">
      <formula>LEN(TRIM($K$18))=0</formula>
    </cfRule>
  </conditionalFormatting>
  <conditionalFormatting sqref="L18">
    <cfRule type="expression" dxfId="588" priority="956" stopIfTrue="1">
      <formula>LEN(TRIM($L$18))=0</formula>
    </cfRule>
  </conditionalFormatting>
  <conditionalFormatting sqref="F19">
    <cfRule type="expression" dxfId="587" priority="957" stopIfTrue="1">
      <formula>LEN(TRIM($F$19))=0</formula>
    </cfRule>
  </conditionalFormatting>
  <conditionalFormatting sqref="G19">
    <cfRule type="expression" dxfId="586" priority="958" stopIfTrue="1">
      <formula>LEN(TRIM($G$19))=0</formula>
    </cfRule>
  </conditionalFormatting>
  <conditionalFormatting sqref="H19">
    <cfRule type="expression" dxfId="585" priority="959" stopIfTrue="1">
      <formula>LEN(TRIM($H$19))=0</formula>
    </cfRule>
  </conditionalFormatting>
  <conditionalFormatting sqref="I19">
    <cfRule type="expression" dxfId="584" priority="960" stopIfTrue="1">
      <formula>LEN(TRIM($I$19))=0</formula>
    </cfRule>
  </conditionalFormatting>
  <conditionalFormatting sqref="J19">
    <cfRule type="expression" dxfId="583" priority="961" stopIfTrue="1">
      <formula>LEN(TRIM($J$19))=0</formula>
    </cfRule>
  </conditionalFormatting>
  <conditionalFormatting sqref="K19">
    <cfRule type="expression" dxfId="582" priority="962" stopIfTrue="1">
      <formula>LEN(TRIM($K$19))=0</formula>
    </cfRule>
  </conditionalFormatting>
  <conditionalFormatting sqref="L19">
    <cfRule type="expression" dxfId="581" priority="963" stopIfTrue="1">
      <formula>LEN(TRIM($L$19))=0</formula>
    </cfRule>
  </conditionalFormatting>
  <conditionalFormatting sqref="Q13">
    <cfRule type="expression" dxfId="580" priority="964" stopIfTrue="1">
      <formula>LEN(TRIM($Q$13))=0</formula>
    </cfRule>
  </conditionalFormatting>
  <conditionalFormatting sqref="R13">
    <cfRule type="expression" dxfId="579" priority="965" stopIfTrue="1">
      <formula>LEN(TRIM($R$13))=0</formula>
    </cfRule>
  </conditionalFormatting>
  <conditionalFormatting sqref="Q14">
    <cfRule type="expression" dxfId="578" priority="966" stopIfTrue="1">
      <formula>LEN(TRIM($Q$14))=0</formula>
    </cfRule>
  </conditionalFormatting>
  <conditionalFormatting sqref="R14">
    <cfRule type="expression" dxfId="577" priority="967" stopIfTrue="1">
      <formula>LEN(TRIM($R$14))=0</formula>
    </cfRule>
  </conditionalFormatting>
  <conditionalFormatting sqref="Q15">
    <cfRule type="expression" dxfId="576" priority="968" stopIfTrue="1">
      <formula>LEN(TRIM($Q$15))=0</formula>
    </cfRule>
  </conditionalFormatting>
  <conditionalFormatting sqref="R15">
    <cfRule type="expression" dxfId="575" priority="969" stopIfTrue="1">
      <formula>LEN(TRIM($R$15))=0</formula>
    </cfRule>
  </conditionalFormatting>
  <conditionalFormatting sqref="Q16">
    <cfRule type="expression" dxfId="574" priority="970" stopIfTrue="1">
      <formula>LEN(TRIM($Q$16))=0</formula>
    </cfRule>
  </conditionalFormatting>
  <conditionalFormatting sqref="R16">
    <cfRule type="expression" dxfId="573" priority="971" stopIfTrue="1">
      <formula>LEN(TRIM($R$16))=0</formula>
    </cfRule>
  </conditionalFormatting>
  <conditionalFormatting sqref="Q17">
    <cfRule type="expression" dxfId="572" priority="972" stopIfTrue="1">
      <formula>LEN(TRIM($Q$17))=0</formula>
    </cfRule>
  </conditionalFormatting>
  <conditionalFormatting sqref="R17">
    <cfRule type="expression" dxfId="571" priority="973" stopIfTrue="1">
      <formula>LEN(TRIM($R$17))=0</formula>
    </cfRule>
  </conditionalFormatting>
  <conditionalFormatting sqref="Q18">
    <cfRule type="expression" dxfId="570" priority="974" stopIfTrue="1">
      <formula>LEN(TRIM($Q$18))=0</formula>
    </cfRule>
  </conditionalFormatting>
  <conditionalFormatting sqref="R18">
    <cfRule type="expression" dxfId="569" priority="975" stopIfTrue="1">
      <formula>LEN(TRIM($R$18))=0</formula>
    </cfRule>
  </conditionalFormatting>
  <conditionalFormatting sqref="Q19">
    <cfRule type="expression" dxfId="568" priority="976" stopIfTrue="1">
      <formula>LEN(TRIM($Q$19))=0</formula>
    </cfRule>
  </conditionalFormatting>
  <conditionalFormatting sqref="R19">
    <cfRule type="expression" dxfId="567" priority="977" stopIfTrue="1">
      <formula>LEN(TRIM($R$19))=0</formula>
    </cfRule>
  </conditionalFormatting>
  <conditionalFormatting sqref="F23">
    <cfRule type="expression" dxfId="566" priority="978" stopIfTrue="1">
      <formula>LEN(TRIM($F$23))=0</formula>
    </cfRule>
  </conditionalFormatting>
  <conditionalFormatting sqref="G23">
    <cfRule type="expression" dxfId="565" priority="979" stopIfTrue="1">
      <formula>LEN(TRIM($G$23))=0</formula>
    </cfRule>
  </conditionalFormatting>
  <conditionalFormatting sqref="H23">
    <cfRule type="expression" dxfId="564" priority="980" stopIfTrue="1">
      <formula>LEN(TRIM($H$23))=0</formula>
    </cfRule>
  </conditionalFormatting>
  <conditionalFormatting sqref="I23">
    <cfRule type="expression" dxfId="563" priority="981" stopIfTrue="1">
      <formula>LEN(TRIM($I$23))=0</formula>
    </cfRule>
  </conditionalFormatting>
  <conditionalFormatting sqref="J23">
    <cfRule type="expression" dxfId="562" priority="982" stopIfTrue="1">
      <formula>LEN(TRIM($J$23))=0</formula>
    </cfRule>
  </conditionalFormatting>
  <conditionalFormatting sqref="K23">
    <cfRule type="expression" dxfId="561" priority="983" stopIfTrue="1">
      <formula>LEN(TRIM($K$23))=0</formula>
    </cfRule>
  </conditionalFormatting>
  <conditionalFormatting sqref="L23">
    <cfRule type="expression" dxfId="560" priority="984" stopIfTrue="1">
      <formula>LEN(TRIM($L$23))=0</formula>
    </cfRule>
  </conditionalFormatting>
  <conditionalFormatting sqref="F24">
    <cfRule type="expression" dxfId="559" priority="985" stopIfTrue="1">
      <formula>LEN(TRIM($F$24))=0</formula>
    </cfRule>
  </conditionalFormatting>
  <conditionalFormatting sqref="G24">
    <cfRule type="expression" dxfId="558" priority="986" stopIfTrue="1">
      <formula>LEN(TRIM($G$24))=0</formula>
    </cfRule>
  </conditionalFormatting>
  <conditionalFormatting sqref="H24">
    <cfRule type="expression" dxfId="557" priority="987" stopIfTrue="1">
      <formula>LEN(TRIM($H$24))=0</formula>
    </cfRule>
  </conditionalFormatting>
  <conditionalFormatting sqref="I24">
    <cfRule type="expression" dxfId="556" priority="988" stopIfTrue="1">
      <formula>LEN(TRIM($I$24))=0</formula>
    </cfRule>
  </conditionalFormatting>
  <conditionalFormatting sqref="J24">
    <cfRule type="expression" dxfId="555" priority="989" stopIfTrue="1">
      <formula>LEN(TRIM($J$24))=0</formula>
    </cfRule>
  </conditionalFormatting>
  <conditionalFormatting sqref="K24">
    <cfRule type="expression" dxfId="554" priority="990" stopIfTrue="1">
      <formula>LEN(TRIM($K$24))=0</formula>
    </cfRule>
  </conditionalFormatting>
  <conditionalFormatting sqref="L24">
    <cfRule type="expression" dxfId="553" priority="991" stopIfTrue="1">
      <formula>LEN(TRIM($L$24))=0</formula>
    </cfRule>
  </conditionalFormatting>
  <conditionalFormatting sqref="F25">
    <cfRule type="expression" dxfId="552" priority="992" stopIfTrue="1">
      <formula>LEN(TRIM($F$25))=0</formula>
    </cfRule>
  </conditionalFormatting>
  <conditionalFormatting sqref="G25">
    <cfRule type="expression" dxfId="551" priority="993" stopIfTrue="1">
      <formula>LEN(TRIM($G$25))=0</formula>
    </cfRule>
  </conditionalFormatting>
  <conditionalFormatting sqref="H25">
    <cfRule type="expression" dxfId="550" priority="994" stopIfTrue="1">
      <formula>LEN(TRIM($H$25))=0</formula>
    </cfRule>
  </conditionalFormatting>
  <conditionalFormatting sqref="I25">
    <cfRule type="expression" dxfId="549" priority="995" stopIfTrue="1">
      <formula>LEN(TRIM($I$25))=0</formula>
    </cfRule>
  </conditionalFormatting>
  <conditionalFormatting sqref="J25">
    <cfRule type="expression" dxfId="548" priority="996" stopIfTrue="1">
      <formula>LEN(TRIM($J$25))=0</formula>
    </cfRule>
  </conditionalFormatting>
  <conditionalFormatting sqref="K25">
    <cfRule type="expression" dxfId="547" priority="997" stopIfTrue="1">
      <formula>LEN(TRIM($K$25))=0</formula>
    </cfRule>
  </conditionalFormatting>
  <conditionalFormatting sqref="L25">
    <cfRule type="expression" dxfId="546" priority="998" stopIfTrue="1">
      <formula>LEN(TRIM($L$25))=0</formula>
    </cfRule>
  </conditionalFormatting>
  <conditionalFormatting sqref="F26">
    <cfRule type="expression" dxfId="545" priority="999" stopIfTrue="1">
      <formula>LEN(TRIM($F$26))=0</formula>
    </cfRule>
  </conditionalFormatting>
  <conditionalFormatting sqref="G26">
    <cfRule type="expression" dxfId="544" priority="1000" stopIfTrue="1">
      <formula>LEN(TRIM($G$26))=0</formula>
    </cfRule>
  </conditionalFormatting>
  <conditionalFormatting sqref="H26">
    <cfRule type="expression" dxfId="543" priority="1001" stopIfTrue="1">
      <formula>LEN(TRIM($H$26))=0</formula>
    </cfRule>
  </conditionalFormatting>
  <conditionalFormatting sqref="I26">
    <cfRule type="expression" dxfId="542" priority="1002" stopIfTrue="1">
      <formula>LEN(TRIM($I$26))=0</formula>
    </cfRule>
  </conditionalFormatting>
  <conditionalFormatting sqref="J26">
    <cfRule type="expression" dxfId="541" priority="1003" stopIfTrue="1">
      <formula>LEN(TRIM($J$26))=0</formula>
    </cfRule>
  </conditionalFormatting>
  <conditionalFormatting sqref="K26">
    <cfRule type="expression" dxfId="540" priority="1004" stopIfTrue="1">
      <formula>LEN(TRIM($K$26))=0</formula>
    </cfRule>
  </conditionalFormatting>
  <conditionalFormatting sqref="L26">
    <cfRule type="expression" dxfId="539" priority="1005" stopIfTrue="1">
      <formula>LEN(TRIM($L$26))=0</formula>
    </cfRule>
  </conditionalFormatting>
  <conditionalFormatting sqref="F27">
    <cfRule type="expression" dxfId="538" priority="1006" stopIfTrue="1">
      <formula>LEN(TRIM($F$27))=0</formula>
    </cfRule>
  </conditionalFormatting>
  <conditionalFormatting sqref="G27">
    <cfRule type="expression" dxfId="537" priority="1007" stopIfTrue="1">
      <formula>LEN(TRIM($G$27))=0</formula>
    </cfRule>
  </conditionalFormatting>
  <conditionalFormatting sqref="H27">
    <cfRule type="expression" dxfId="536" priority="1008" stopIfTrue="1">
      <formula>LEN(TRIM($H$27))=0</formula>
    </cfRule>
  </conditionalFormatting>
  <conditionalFormatting sqref="I27">
    <cfRule type="expression" dxfId="535" priority="1009" stopIfTrue="1">
      <formula>LEN(TRIM($I$27))=0</formula>
    </cfRule>
  </conditionalFormatting>
  <conditionalFormatting sqref="J27">
    <cfRule type="expression" dxfId="534" priority="1010" stopIfTrue="1">
      <formula>LEN(TRIM($J$27))=0</formula>
    </cfRule>
  </conditionalFormatting>
  <conditionalFormatting sqref="K27">
    <cfRule type="expression" dxfId="533" priority="1011" stopIfTrue="1">
      <formula>LEN(TRIM($K$27))=0</formula>
    </cfRule>
  </conditionalFormatting>
  <conditionalFormatting sqref="L27">
    <cfRule type="expression" dxfId="532" priority="1012" stopIfTrue="1">
      <formula>LEN(TRIM($L$27))=0</formula>
    </cfRule>
  </conditionalFormatting>
  <conditionalFormatting sqref="F28">
    <cfRule type="expression" dxfId="531" priority="1013" stopIfTrue="1">
      <formula>LEN(TRIM($F$28))=0</formula>
    </cfRule>
  </conditionalFormatting>
  <conditionalFormatting sqref="G28">
    <cfRule type="expression" dxfId="530" priority="1014" stopIfTrue="1">
      <formula>LEN(TRIM($G$28))=0</formula>
    </cfRule>
  </conditionalFormatting>
  <conditionalFormatting sqref="H28">
    <cfRule type="expression" dxfId="529" priority="1015" stopIfTrue="1">
      <formula>LEN(TRIM($H$28))=0</formula>
    </cfRule>
  </conditionalFormatting>
  <conditionalFormatting sqref="I28">
    <cfRule type="expression" dxfId="528" priority="1016" stopIfTrue="1">
      <formula>LEN(TRIM($I$28))=0</formula>
    </cfRule>
  </conditionalFormatting>
  <conditionalFormatting sqref="J28">
    <cfRule type="expression" dxfId="527" priority="1017" stopIfTrue="1">
      <formula>LEN(TRIM($J$28))=0</formula>
    </cfRule>
  </conditionalFormatting>
  <conditionalFormatting sqref="K28">
    <cfRule type="expression" dxfId="526" priority="1018" stopIfTrue="1">
      <formula>LEN(TRIM($K$28))=0</formula>
    </cfRule>
  </conditionalFormatting>
  <conditionalFormatting sqref="L28">
    <cfRule type="expression" dxfId="525" priority="1019" stopIfTrue="1">
      <formula>LEN(TRIM($L$28))=0</formula>
    </cfRule>
  </conditionalFormatting>
  <conditionalFormatting sqref="F29">
    <cfRule type="expression" dxfId="524" priority="1020" stopIfTrue="1">
      <formula>LEN(TRIM($F$29))=0</formula>
    </cfRule>
  </conditionalFormatting>
  <conditionalFormatting sqref="G29">
    <cfRule type="expression" dxfId="523" priority="1021" stopIfTrue="1">
      <formula>LEN(TRIM($G$29))=0</formula>
    </cfRule>
  </conditionalFormatting>
  <conditionalFormatting sqref="H29">
    <cfRule type="expression" dxfId="522" priority="1022" stopIfTrue="1">
      <formula>LEN(TRIM($H$29))=0</formula>
    </cfRule>
  </conditionalFormatting>
  <conditionalFormatting sqref="I29">
    <cfRule type="expression" dxfId="521" priority="1023" stopIfTrue="1">
      <formula>LEN(TRIM($I$29))=0</formula>
    </cfRule>
  </conditionalFormatting>
  <conditionalFormatting sqref="J29">
    <cfRule type="expression" dxfId="520" priority="1024" stopIfTrue="1">
      <formula>LEN(TRIM($J$29))=0</formula>
    </cfRule>
  </conditionalFormatting>
  <conditionalFormatting sqref="K29">
    <cfRule type="expression" dxfId="519" priority="1025" stopIfTrue="1">
      <formula>LEN(TRIM($K$29))=0</formula>
    </cfRule>
  </conditionalFormatting>
  <conditionalFormatting sqref="L29">
    <cfRule type="expression" dxfId="518" priority="1026" stopIfTrue="1">
      <formula>LEN(TRIM($L$29))=0</formula>
    </cfRule>
  </conditionalFormatting>
  <conditionalFormatting sqref="Q23">
    <cfRule type="expression" dxfId="517" priority="1027" stopIfTrue="1">
      <formula>LEN(TRIM($Q$23))=0</formula>
    </cfRule>
  </conditionalFormatting>
  <conditionalFormatting sqref="R23">
    <cfRule type="expression" dxfId="516" priority="1028" stopIfTrue="1">
      <formula>LEN(TRIM($R$23))=0</formula>
    </cfRule>
  </conditionalFormatting>
  <conditionalFormatting sqref="Q24">
    <cfRule type="expression" dxfId="515" priority="1029" stopIfTrue="1">
      <formula>LEN(TRIM($Q$24))=0</formula>
    </cfRule>
  </conditionalFormatting>
  <conditionalFormatting sqref="R24">
    <cfRule type="expression" dxfId="514" priority="1030" stopIfTrue="1">
      <formula>LEN(TRIM($R$24))=0</formula>
    </cfRule>
  </conditionalFormatting>
  <conditionalFormatting sqref="Q25">
    <cfRule type="expression" dxfId="513" priority="1031" stopIfTrue="1">
      <formula>LEN(TRIM($Q$25))=0</formula>
    </cfRule>
  </conditionalFormatting>
  <conditionalFormatting sqref="R25">
    <cfRule type="expression" dxfId="512" priority="1032" stopIfTrue="1">
      <formula>LEN(TRIM($R$25))=0</formula>
    </cfRule>
  </conditionalFormatting>
  <conditionalFormatting sqref="Q26">
    <cfRule type="expression" dxfId="511" priority="1033" stopIfTrue="1">
      <formula>LEN(TRIM($Q$26))=0</formula>
    </cfRule>
  </conditionalFormatting>
  <conditionalFormatting sqref="R26">
    <cfRule type="expression" dxfId="510" priority="1034" stopIfTrue="1">
      <formula>LEN(TRIM($R$26))=0</formula>
    </cfRule>
  </conditionalFormatting>
  <conditionalFormatting sqref="Q27">
    <cfRule type="expression" dxfId="509" priority="1035" stopIfTrue="1">
      <formula>LEN(TRIM($Q$27))=0</formula>
    </cfRule>
  </conditionalFormatting>
  <conditionalFormatting sqref="R27">
    <cfRule type="expression" dxfId="508" priority="1036" stopIfTrue="1">
      <formula>LEN(TRIM($R$27))=0</formula>
    </cfRule>
  </conditionalFormatting>
  <conditionalFormatting sqref="Q28">
    <cfRule type="expression" dxfId="507" priority="1037" stopIfTrue="1">
      <formula>LEN(TRIM($Q$28))=0</formula>
    </cfRule>
  </conditionalFormatting>
  <conditionalFormatting sqref="R28">
    <cfRule type="expression" dxfId="506" priority="1038" stopIfTrue="1">
      <formula>LEN(TRIM($R$28))=0</formula>
    </cfRule>
  </conditionalFormatting>
  <conditionalFormatting sqref="Q29">
    <cfRule type="expression" dxfId="505" priority="1039" stopIfTrue="1">
      <formula>LEN(TRIM($Q$29))=0</formula>
    </cfRule>
  </conditionalFormatting>
  <conditionalFormatting sqref="R29">
    <cfRule type="expression" dxfId="504" priority="1040" stopIfTrue="1">
      <formula>LEN(TRIM($R$29))=0</formula>
    </cfRule>
  </conditionalFormatting>
  <conditionalFormatting sqref="F33">
    <cfRule type="expression" dxfId="503" priority="1041" stopIfTrue="1">
      <formula>LEN(TRIM($F$33))=0</formula>
    </cfRule>
  </conditionalFormatting>
  <conditionalFormatting sqref="G33">
    <cfRule type="expression" dxfId="502" priority="1042" stopIfTrue="1">
      <formula>LEN(TRIM($G$33))=0</formula>
    </cfRule>
  </conditionalFormatting>
  <conditionalFormatting sqref="H33">
    <cfRule type="expression" dxfId="501" priority="1043" stopIfTrue="1">
      <formula>LEN(TRIM($H$33))=0</formula>
    </cfRule>
  </conditionalFormatting>
  <conditionalFormatting sqref="I33">
    <cfRule type="expression" dxfId="500" priority="1044" stopIfTrue="1">
      <formula>LEN(TRIM($I$33))=0</formula>
    </cfRule>
  </conditionalFormatting>
  <conditionalFormatting sqref="J33">
    <cfRule type="expression" dxfId="499" priority="1045" stopIfTrue="1">
      <formula>LEN(TRIM($J$33))=0</formula>
    </cfRule>
  </conditionalFormatting>
  <conditionalFormatting sqref="K33">
    <cfRule type="expression" dxfId="498" priority="1046" stopIfTrue="1">
      <formula>LEN(TRIM($K$33))=0</formula>
    </cfRule>
  </conditionalFormatting>
  <conditionalFormatting sqref="L33">
    <cfRule type="expression" dxfId="497" priority="1047" stopIfTrue="1">
      <formula>LEN(TRIM($L$33))=0</formula>
    </cfRule>
  </conditionalFormatting>
  <conditionalFormatting sqref="F34">
    <cfRule type="expression" dxfId="496" priority="1048" stopIfTrue="1">
      <formula>LEN(TRIM($F$34))=0</formula>
    </cfRule>
  </conditionalFormatting>
  <conditionalFormatting sqref="G34">
    <cfRule type="expression" dxfId="495" priority="1049" stopIfTrue="1">
      <formula>LEN(TRIM($G$34))=0</formula>
    </cfRule>
  </conditionalFormatting>
  <conditionalFormatting sqref="H34">
    <cfRule type="expression" dxfId="494" priority="1050" stopIfTrue="1">
      <formula>LEN(TRIM($H$34))=0</formula>
    </cfRule>
  </conditionalFormatting>
  <conditionalFormatting sqref="I34">
    <cfRule type="expression" dxfId="493" priority="1051" stopIfTrue="1">
      <formula>LEN(TRIM($I$34))=0</formula>
    </cfRule>
  </conditionalFormatting>
  <conditionalFormatting sqref="J34">
    <cfRule type="expression" dxfId="492" priority="1052" stopIfTrue="1">
      <formula>LEN(TRIM($J$34))=0</formula>
    </cfRule>
  </conditionalFormatting>
  <conditionalFormatting sqref="K34">
    <cfRule type="expression" dxfId="491" priority="1053" stopIfTrue="1">
      <formula>LEN(TRIM($K$34))=0</formula>
    </cfRule>
  </conditionalFormatting>
  <conditionalFormatting sqref="L34">
    <cfRule type="expression" dxfId="490" priority="1054" stopIfTrue="1">
      <formula>LEN(TRIM($L$34))=0</formula>
    </cfRule>
  </conditionalFormatting>
  <conditionalFormatting sqref="F35">
    <cfRule type="expression" dxfId="489" priority="1055" stopIfTrue="1">
      <formula>LEN(TRIM($F$35))=0</formula>
    </cfRule>
  </conditionalFormatting>
  <conditionalFormatting sqref="G35">
    <cfRule type="expression" dxfId="488" priority="1056" stopIfTrue="1">
      <formula>LEN(TRIM($G$35))=0</formula>
    </cfRule>
  </conditionalFormatting>
  <conditionalFormatting sqref="H35">
    <cfRule type="expression" dxfId="487" priority="1057" stopIfTrue="1">
      <formula>LEN(TRIM($H$35))=0</formula>
    </cfRule>
  </conditionalFormatting>
  <conditionalFormatting sqref="I35">
    <cfRule type="expression" dxfId="486" priority="1058" stopIfTrue="1">
      <formula>LEN(TRIM($I$35))=0</formula>
    </cfRule>
  </conditionalFormatting>
  <conditionalFormatting sqref="J35">
    <cfRule type="expression" dxfId="485" priority="1059" stopIfTrue="1">
      <formula>LEN(TRIM($J$35))=0</formula>
    </cfRule>
  </conditionalFormatting>
  <conditionalFormatting sqref="K35">
    <cfRule type="expression" dxfId="484" priority="1060" stopIfTrue="1">
      <formula>LEN(TRIM($K$35))=0</formula>
    </cfRule>
  </conditionalFormatting>
  <conditionalFormatting sqref="L35">
    <cfRule type="expression" dxfId="483" priority="1061" stopIfTrue="1">
      <formula>LEN(TRIM($L$35))=0</formula>
    </cfRule>
  </conditionalFormatting>
  <conditionalFormatting sqref="F36">
    <cfRule type="expression" dxfId="482" priority="1062" stopIfTrue="1">
      <formula>LEN(TRIM($F$36))=0</formula>
    </cfRule>
  </conditionalFormatting>
  <conditionalFormatting sqref="G36">
    <cfRule type="expression" dxfId="481" priority="1063" stopIfTrue="1">
      <formula>LEN(TRIM($G$36))=0</formula>
    </cfRule>
  </conditionalFormatting>
  <conditionalFormatting sqref="H36">
    <cfRule type="expression" dxfId="480" priority="1064" stopIfTrue="1">
      <formula>LEN(TRIM($H$36))=0</formula>
    </cfRule>
  </conditionalFormatting>
  <conditionalFormatting sqref="I36">
    <cfRule type="expression" dxfId="479" priority="1065" stopIfTrue="1">
      <formula>LEN(TRIM($I$36))=0</formula>
    </cfRule>
  </conditionalFormatting>
  <conditionalFormatting sqref="J36">
    <cfRule type="expression" dxfId="478" priority="1066" stopIfTrue="1">
      <formula>LEN(TRIM($J$36))=0</formula>
    </cfRule>
  </conditionalFormatting>
  <conditionalFormatting sqref="K36">
    <cfRule type="expression" dxfId="477" priority="1067" stopIfTrue="1">
      <formula>LEN(TRIM($K$36))=0</formula>
    </cfRule>
  </conditionalFormatting>
  <conditionalFormatting sqref="L36">
    <cfRule type="expression" dxfId="476" priority="1068" stopIfTrue="1">
      <formula>LEN(TRIM($L$36))=0</formula>
    </cfRule>
  </conditionalFormatting>
  <conditionalFormatting sqref="F37">
    <cfRule type="expression" dxfId="475" priority="1069" stopIfTrue="1">
      <formula>LEN(TRIM($F$37))=0</formula>
    </cfRule>
  </conditionalFormatting>
  <conditionalFormatting sqref="G37">
    <cfRule type="expression" dxfId="474" priority="1070" stopIfTrue="1">
      <formula>LEN(TRIM($G$37))=0</formula>
    </cfRule>
  </conditionalFormatting>
  <conditionalFormatting sqref="H37">
    <cfRule type="expression" dxfId="473" priority="1071" stopIfTrue="1">
      <formula>LEN(TRIM($H$37))=0</formula>
    </cfRule>
  </conditionalFormatting>
  <conditionalFormatting sqref="I37">
    <cfRule type="expression" dxfId="472" priority="1072" stopIfTrue="1">
      <formula>LEN(TRIM($I$37))=0</formula>
    </cfRule>
  </conditionalFormatting>
  <conditionalFormatting sqref="J37">
    <cfRule type="expression" dxfId="471" priority="1073" stopIfTrue="1">
      <formula>LEN(TRIM($J$37))=0</formula>
    </cfRule>
  </conditionalFormatting>
  <conditionalFormatting sqref="K37">
    <cfRule type="expression" dxfId="470" priority="1074" stopIfTrue="1">
      <formula>LEN(TRIM($K$37))=0</formula>
    </cfRule>
  </conditionalFormatting>
  <conditionalFormatting sqref="L37">
    <cfRule type="expression" dxfId="469" priority="1075" stopIfTrue="1">
      <formula>LEN(TRIM($L$37))=0</formula>
    </cfRule>
  </conditionalFormatting>
  <conditionalFormatting sqref="F38">
    <cfRule type="expression" dxfId="468" priority="1076" stopIfTrue="1">
      <formula>LEN(TRIM($F$38))=0</formula>
    </cfRule>
  </conditionalFormatting>
  <conditionalFormatting sqref="G38">
    <cfRule type="expression" dxfId="467" priority="1077" stopIfTrue="1">
      <formula>LEN(TRIM($G$38))=0</formula>
    </cfRule>
  </conditionalFormatting>
  <conditionalFormatting sqref="H38">
    <cfRule type="expression" dxfId="466" priority="1078" stopIfTrue="1">
      <formula>LEN(TRIM($H$38))=0</formula>
    </cfRule>
  </conditionalFormatting>
  <conditionalFormatting sqref="I38">
    <cfRule type="expression" dxfId="465" priority="1079" stopIfTrue="1">
      <formula>LEN(TRIM($I$38))=0</formula>
    </cfRule>
  </conditionalFormatting>
  <conditionalFormatting sqref="J38">
    <cfRule type="expression" dxfId="464" priority="1080" stopIfTrue="1">
      <formula>LEN(TRIM($J$38))=0</formula>
    </cfRule>
  </conditionalFormatting>
  <conditionalFormatting sqref="K38">
    <cfRule type="expression" dxfId="463" priority="1081" stopIfTrue="1">
      <formula>LEN(TRIM($K$38))=0</formula>
    </cfRule>
  </conditionalFormatting>
  <conditionalFormatting sqref="L38">
    <cfRule type="expression" dxfId="462" priority="1082" stopIfTrue="1">
      <formula>LEN(TRIM($L$38))=0</formula>
    </cfRule>
  </conditionalFormatting>
  <conditionalFormatting sqref="F39">
    <cfRule type="expression" dxfId="461" priority="1083" stopIfTrue="1">
      <formula>LEN(TRIM($F$39))=0</formula>
    </cfRule>
  </conditionalFormatting>
  <conditionalFormatting sqref="G39">
    <cfRule type="expression" dxfId="460" priority="1084" stopIfTrue="1">
      <formula>LEN(TRIM($G$39))=0</formula>
    </cfRule>
  </conditionalFormatting>
  <conditionalFormatting sqref="H39">
    <cfRule type="expression" dxfId="459" priority="1085" stopIfTrue="1">
      <formula>LEN(TRIM($H$39))=0</formula>
    </cfRule>
  </conditionalFormatting>
  <conditionalFormatting sqref="I39">
    <cfRule type="expression" dxfId="458" priority="1086" stopIfTrue="1">
      <formula>LEN(TRIM($I$39))=0</formula>
    </cfRule>
  </conditionalFormatting>
  <conditionalFormatting sqref="J39">
    <cfRule type="expression" dxfId="457" priority="1087" stopIfTrue="1">
      <formula>LEN(TRIM($J$39))=0</formula>
    </cfRule>
  </conditionalFormatting>
  <conditionalFormatting sqref="K39">
    <cfRule type="expression" dxfId="456" priority="1088" stopIfTrue="1">
      <formula>LEN(TRIM($K$39))=0</formula>
    </cfRule>
  </conditionalFormatting>
  <conditionalFormatting sqref="L39">
    <cfRule type="expression" dxfId="455" priority="1089" stopIfTrue="1">
      <formula>LEN(TRIM($L$39))=0</formula>
    </cfRule>
  </conditionalFormatting>
  <conditionalFormatting sqref="Q33">
    <cfRule type="expression" dxfId="454" priority="1090" stopIfTrue="1">
      <formula>LEN(TRIM($Q$33))=0</formula>
    </cfRule>
  </conditionalFormatting>
  <conditionalFormatting sqref="R33">
    <cfRule type="expression" dxfId="453" priority="1091" stopIfTrue="1">
      <formula>LEN(TRIM($R$33))=0</formula>
    </cfRule>
  </conditionalFormatting>
  <conditionalFormatting sqref="Q34">
    <cfRule type="expression" dxfId="452" priority="1092" stopIfTrue="1">
      <formula>LEN(TRIM($Q$34))=0</formula>
    </cfRule>
  </conditionalFormatting>
  <conditionalFormatting sqref="R34">
    <cfRule type="expression" dxfId="451" priority="1093" stopIfTrue="1">
      <formula>LEN(TRIM($R$34))=0</formula>
    </cfRule>
  </conditionalFormatting>
  <conditionalFormatting sqref="Q35">
    <cfRule type="expression" dxfId="450" priority="1094" stopIfTrue="1">
      <formula>LEN(TRIM($Q$35))=0</formula>
    </cfRule>
  </conditionalFormatting>
  <conditionalFormatting sqref="R35">
    <cfRule type="expression" dxfId="449" priority="1095" stopIfTrue="1">
      <formula>LEN(TRIM($R$35))=0</formula>
    </cfRule>
  </conditionalFormatting>
  <conditionalFormatting sqref="Q36">
    <cfRule type="expression" dxfId="448" priority="1096" stopIfTrue="1">
      <formula>LEN(TRIM($Q$36))=0</formula>
    </cfRule>
  </conditionalFormatting>
  <conditionalFormatting sqref="R36">
    <cfRule type="expression" dxfId="447" priority="1097" stopIfTrue="1">
      <formula>LEN(TRIM($R$36))=0</formula>
    </cfRule>
  </conditionalFormatting>
  <conditionalFormatting sqref="Q37">
    <cfRule type="expression" dxfId="446" priority="1098" stopIfTrue="1">
      <formula>LEN(TRIM($Q$37))=0</formula>
    </cfRule>
  </conditionalFormatting>
  <conditionalFormatting sqref="R37">
    <cfRule type="expression" dxfId="445" priority="1099" stopIfTrue="1">
      <formula>LEN(TRIM($R$37))=0</formula>
    </cfRule>
  </conditionalFormatting>
  <conditionalFormatting sqref="Q38">
    <cfRule type="expression" dxfId="444" priority="1100" stopIfTrue="1">
      <formula>LEN(TRIM($Q$38))=0</formula>
    </cfRule>
  </conditionalFormatting>
  <conditionalFormatting sqref="R38">
    <cfRule type="expression" dxfId="443" priority="1101" stopIfTrue="1">
      <formula>LEN(TRIM($R$38))=0</formula>
    </cfRule>
  </conditionalFormatting>
  <conditionalFormatting sqref="Q39">
    <cfRule type="expression" dxfId="442" priority="1102" stopIfTrue="1">
      <formula>LEN(TRIM($Q$39))=0</formula>
    </cfRule>
  </conditionalFormatting>
  <conditionalFormatting sqref="R39">
    <cfRule type="expression" dxfId="441" priority="1103" stopIfTrue="1">
      <formula>LEN(TRIM($R$39))=0</formula>
    </cfRule>
  </conditionalFormatting>
  <conditionalFormatting sqref="F44">
    <cfRule type="expression" dxfId="440" priority="1104" stopIfTrue="1">
      <formula>LEN(TRIM($F$44))=0</formula>
    </cfRule>
  </conditionalFormatting>
  <conditionalFormatting sqref="G44">
    <cfRule type="expression" dxfId="439" priority="1105" stopIfTrue="1">
      <formula>LEN(TRIM($G$44))=0</formula>
    </cfRule>
  </conditionalFormatting>
  <conditionalFormatting sqref="H44">
    <cfRule type="expression" dxfId="438" priority="1106" stopIfTrue="1">
      <formula>LEN(TRIM($H$44))=0</formula>
    </cfRule>
  </conditionalFormatting>
  <conditionalFormatting sqref="I44">
    <cfRule type="expression" dxfId="437" priority="1107" stopIfTrue="1">
      <formula>LEN(TRIM($I$44))=0</formula>
    </cfRule>
  </conditionalFormatting>
  <conditionalFormatting sqref="J44">
    <cfRule type="expression" dxfId="436" priority="1108" stopIfTrue="1">
      <formula>LEN(TRIM($J$44))=0</formula>
    </cfRule>
  </conditionalFormatting>
  <conditionalFormatting sqref="K44">
    <cfRule type="expression" dxfId="435" priority="1109" stopIfTrue="1">
      <formula>LEN(TRIM($K$44))=0</formula>
    </cfRule>
  </conditionalFormatting>
  <conditionalFormatting sqref="L44">
    <cfRule type="expression" dxfId="434" priority="1110" stopIfTrue="1">
      <formula>LEN(TRIM($L$44))=0</formula>
    </cfRule>
  </conditionalFormatting>
  <conditionalFormatting sqref="F45">
    <cfRule type="expression" dxfId="433" priority="1111" stopIfTrue="1">
      <formula>LEN(TRIM($F$45))=0</formula>
    </cfRule>
  </conditionalFormatting>
  <conditionalFormatting sqref="G45">
    <cfRule type="expression" dxfId="432" priority="1112" stopIfTrue="1">
      <formula>LEN(TRIM($G$45))=0</formula>
    </cfRule>
  </conditionalFormatting>
  <conditionalFormatting sqref="H45">
    <cfRule type="expression" dxfId="431" priority="1113" stopIfTrue="1">
      <formula>LEN(TRIM($H$45))=0</formula>
    </cfRule>
  </conditionalFormatting>
  <conditionalFormatting sqref="I45">
    <cfRule type="expression" dxfId="430" priority="1114" stopIfTrue="1">
      <formula>LEN(TRIM($I$45))=0</formula>
    </cfRule>
  </conditionalFormatting>
  <conditionalFormatting sqref="J45">
    <cfRule type="expression" dxfId="429" priority="1115" stopIfTrue="1">
      <formula>LEN(TRIM($J$45))=0</formula>
    </cfRule>
  </conditionalFormatting>
  <conditionalFormatting sqref="K45">
    <cfRule type="expression" dxfId="428" priority="1116" stopIfTrue="1">
      <formula>LEN(TRIM($K$45))=0</formula>
    </cfRule>
  </conditionalFormatting>
  <conditionalFormatting sqref="L45">
    <cfRule type="expression" dxfId="427" priority="1117" stopIfTrue="1">
      <formula>LEN(TRIM($L$45))=0</formula>
    </cfRule>
  </conditionalFormatting>
  <conditionalFormatting sqref="F46">
    <cfRule type="expression" dxfId="426" priority="1118" stopIfTrue="1">
      <formula>LEN(TRIM($F$46))=0</formula>
    </cfRule>
  </conditionalFormatting>
  <conditionalFormatting sqref="G46">
    <cfRule type="expression" dxfId="425" priority="1119" stopIfTrue="1">
      <formula>LEN(TRIM($G$46))=0</formula>
    </cfRule>
  </conditionalFormatting>
  <conditionalFormatting sqref="H46">
    <cfRule type="expression" dxfId="424" priority="1120" stopIfTrue="1">
      <formula>LEN(TRIM($H$46))=0</formula>
    </cfRule>
  </conditionalFormatting>
  <conditionalFormatting sqref="I46">
    <cfRule type="expression" dxfId="423" priority="1121" stopIfTrue="1">
      <formula>LEN(TRIM($I$46))=0</formula>
    </cfRule>
  </conditionalFormatting>
  <conditionalFormatting sqref="J46">
    <cfRule type="expression" dxfId="422" priority="1122" stopIfTrue="1">
      <formula>LEN(TRIM($J$46))=0</formula>
    </cfRule>
  </conditionalFormatting>
  <conditionalFormatting sqref="K46">
    <cfRule type="expression" dxfId="421" priority="1123" stopIfTrue="1">
      <formula>LEN(TRIM($K$46))=0</formula>
    </cfRule>
  </conditionalFormatting>
  <conditionalFormatting sqref="L46">
    <cfRule type="expression" dxfId="420" priority="1124" stopIfTrue="1">
      <formula>LEN(TRIM($L$46))=0</formula>
    </cfRule>
  </conditionalFormatting>
  <conditionalFormatting sqref="F47">
    <cfRule type="expression" dxfId="419" priority="1125" stopIfTrue="1">
      <formula>LEN(TRIM($F$47))=0</formula>
    </cfRule>
  </conditionalFormatting>
  <conditionalFormatting sqref="G47">
    <cfRule type="expression" dxfId="418" priority="1126" stopIfTrue="1">
      <formula>LEN(TRIM($G$47))=0</formula>
    </cfRule>
  </conditionalFormatting>
  <conditionalFormatting sqref="H47">
    <cfRule type="expression" dxfId="417" priority="1127" stopIfTrue="1">
      <formula>LEN(TRIM($H$47))=0</formula>
    </cfRule>
  </conditionalFormatting>
  <conditionalFormatting sqref="I47">
    <cfRule type="expression" dxfId="416" priority="1128" stopIfTrue="1">
      <formula>LEN(TRIM($I$47))=0</formula>
    </cfRule>
  </conditionalFormatting>
  <conditionalFormatting sqref="J47">
    <cfRule type="expression" dxfId="415" priority="1129" stopIfTrue="1">
      <formula>LEN(TRIM($J$47))=0</formula>
    </cfRule>
  </conditionalFormatting>
  <conditionalFormatting sqref="K47">
    <cfRule type="expression" dxfId="414" priority="1130" stopIfTrue="1">
      <formula>LEN(TRIM($K$47))=0</formula>
    </cfRule>
  </conditionalFormatting>
  <conditionalFormatting sqref="L47">
    <cfRule type="expression" dxfId="413" priority="1131" stopIfTrue="1">
      <formula>LEN(TRIM($L$47))=0</formula>
    </cfRule>
  </conditionalFormatting>
  <conditionalFormatting sqref="F48">
    <cfRule type="expression" dxfId="412" priority="1132" stopIfTrue="1">
      <formula>LEN(TRIM($F$48))=0</formula>
    </cfRule>
  </conditionalFormatting>
  <conditionalFormatting sqref="G48">
    <cfRule type="expression" dxfId="411" priority="1133" stopIfTrue="1">
      <formula>LEN(TRIM($G$48))=0</formula>
    </cfRule>
  </conditionalFormatting>
  <conditionalFormatting sqref="H48">
    <cfRule type="expression" dxfId="410" priority="1134" stopIfTrue="1">
      <formula>LEN(TRIM($H$48))=0</formula>
    </cfRule>
  </conditionalFormatting>
  <conditionalFormatting sqref="I48">
    <cfRule type="expression" dxfId="409" priority="1135" stopIfTrue="1">
      <formula>LEN(TRIM($I$48))=0</formula>
    </cfRule>
  </conditionalFormatting>
  <conditionalFormatting sqref="J48">
    <cfRule type="expression" dxfId="408" priority="1136" stopIfTrue="1">
      <formula>LEN(TRIM($J$48))=0</formula>
    </cfRule>
  </conditionalFormatting>
  <conditionalFormatting sqref="K48">
    <cfRule type="expression" dxfId="407" priority="1137" stopIfTrue="1">
      <formula>LEN(TRIM($K$48))=0</formula>
    </cfRule>
  </conditionalFormatting>
  <conditionalFormatting sqref="L48">
    <cfRule type="expression" dxfId="406" priority="1138" stopIfTrue="1">
      <formula>LEN(TRIM($L$48))=0</formula>
    </cfRule>
  </conditionalFormatting>
  <conditionalFormatting sqref="F49">
    <cfRule type="expression" dxfId="405" priority="1139" stopIfTrue="1">
      <formula>LEN(TRIM($F$49))=0</formula>
    </cfRule>
  </conditionalFormatting>
  <conditionalFormatting sqref="G49">
    <cfRule type="expression" dxfId="404" priority="1140" stopIfTrue="1">
      <formula>LEN(TRIM($G$49))=0</formula>
    </cfRule>
  </conditionalFormatting>
  <conditionalFormatting sqref="H49">
    <cfRule type="expression" dxfId="403" priority="1141" stopIfTrue="1">
      <formula>LEN(TRIM($H$49))=0</formula>
    </cfRule>
  </conditionalFormatting>
  <conditionalFormatting sqref="I49">
    <cfRule type="expression" dxfId="402" priority="1142" stopIfTrue="1">
      <formula>LEN(TRIM($I$49))=0</formula>
    </cfRule>
  </conditionalFormatting>
  <conditionalFormatting sqref="J49">
    <cfRule type="expression" dxfId="401" priority="1143" stopIfTrue="1">
      <formula>LEN(TRIM($J$49))=0</formula>
    </cfRule>
  </conditionalFormatting>
  <conditionalFormatting sqref="K49">
    <cfRule type="expression" dxfId="400" priority="1144" stopIfTrue="1">
      <formula>LEN(TRIM($K$49))=0</formula>
    </cfRule>
  </conditionalFormatting>
  <conditionalFormatting sqref="L49">
    <cfRule type="expression" dxfId="399" priority="1145" stopIfTrue="1">
      <formula>LEN(TRIM($L$49))=0</formula>
    </cfRule>
  </conditionalFormatting>
  <conditionalFormatting sqref="F50">
    <cfRule type="expression" dxfId="398" priority="1146" stopIfTrue="1">
      <formula>LEN(TRIM($F$50))=0</formula>
    </cfRule>
  </conditionalFormatting>
  <conditionalFormatting sqref="G50">
    <cfRule type="expression" dxfId="397" priority="1147" stopIfTrue="1">
      <formula>LEN(TRIM($G$50))=0</formula>
    </cfRule>
  </conditionalFormatting>
  <conditionalFormatting sqref="H50">
    <cfRule type="expression" dxfId="396" priority="1148" stopIfTrue="1">
      <formula>LEN(TRIM($H$50))=0</formula>
    </cfRule>
  </conditionalFormatting>
  <conditionalFormatting sqref="I50">
    <cfRule type="expression" dxfId="395" priority="1149" stopIfTrue="1">
      <formula>LEN(TRIM($I$50))=0</formula>
    </cfRule>
  </conditionalFormatting>
  <conditionalFormatting sqref="J50">
    <cfRule type="expression" dxfId="394" priority="1150" stopIfTrue="1">
      <formula>LEN(TRIM($J$50))=0</formula>
    </cfRule>
  </conditionalFormatting>
  <conditionalFormatting sqref="K50">
    <cfRule type="expression" dxfId="393" priority="1151" stopIfTrue="1">
      <formula>LEN(TRIM($K$50))=0</formula>
    </cfRule>
  </conditionalFormatting>
  <conditionalFormatting sqref="L50">
    <cfRule type="expression" dxfId="392" priority="1152" stopIfTrue="1">
      <formula>LEN(TRIM($L$50))=0</formula>
    </cfRule>
  </conditionalFormatting>
  <conditionalFormatting sqref="Q44">
    <cfRule type="expression" dxfId="391" priority="1153" stopIfTrue="1">
      <formula>LEN(TRIM($Q$44))=0</formula>
    </cfRule>
  </conditionalFormatting>
  <conditionalFormatting sqref="R44">
    <cfRule type="expression" dxfId="390" priority="1154" stopIfTrue="1">
      <formula>LEN(TRIM($R$44))=0</formula>
    </cfRule>
  </conditionalFormatting>
  <conditionalFormatting sqref="Q45">
    <cfRule type="expression" dxfId="389" priority="1155" stopIfTrue="1">
      <formula>LEN(TRIM($Q$45))=0</formula>
    </cfRule>
  </conditionalFormatting>
  <conditionalFormatting sqref="R45">
    <cfRule type="expression" dxfId="388" priority="1156" stopIfTrue="1">
      <formula>LEN(TRIM($R$45))=0</formula>
    </cfRule>
  </conditionalFormatting>
  <conditionalFormatting sqref="Q46">
    <cfRule type="expression" dxfId="387" priority="1157" stopIfTrue="1">
      <formula>LEN(TRIM($Q$46))=0</formula>
    </cfRule>
  </conditionalFormatting>
  <conditionalFormatting sqref="R46">
    <cfRule type="expression" dxfId="386" priority="1158" stopIfTrue="1">
      <formula>LEN(TRIM($R$46))=0</formula>
    </cfRule>
  </conditionalFormatting>
  <conditionalFormatting sqref="Q47">
    <cfRule type="expression" dxfId="385" priority="1159" stopIfTrue="1">
      <formula>LEN(TRIM($Q$47))=0</formula>
    </cfRule>
  </conditionalFormatting>
  <conditionalFormatting sqref="R47">
    <cfRule type="expression" dxfId="384" priority="1160" stopIfTrue="1">
      <formula>LEN(TRIM($R$47))=0</formula>
    </cfRule>
  </conditionalFormatting>
  <conditionalFormatting sqref="Q48">
    <cfRule type="expression" dxfId="383" priority="1161" stopIfTrue="1">
      <formula>LEN(TRIM($Q$48))=0</formula>
    </cfRule>
  </conditionalFormatting>
  <conditionalFormatting sqref="R48">
    <cfRule type="expression" dxfId="382" priority="1162" stopIfTrue="1">
      <formula>LEN(TRIM($R$48))=0</formula>
    </cfRule>
  </conditionalFormatting>
  <conditionalFormatting sqref="Q49">
    <cfRule type="expression" dxfId="381" priority="1163" stopIfTrue="1">
      <formula>LEN(TRIM($Q$49))=0</formula>
    </cfRule>
  </conditionalFormatting>
  <conditionalFormatting sqref="R49">
    <cfRule type="expression" dxfId="380" priority="1164" stopIfTrue="1">
      <formula>LEN(TRIM($R$49))=0</formula>
    </cfRule>
  </conditionalFormatting>
  <conditionalFormatting sqref="Q50">
    <cfRule type="expression" dxfId="379" priority="1165" stopIfTrue="1">
      <formula>LEN(TRIM($Q$50))=0</formula>
    </cfRule>
  </conditionalFormatting>
  <conditionalFormatting sqref="R50">
    <cfRule type="expression" dxfId="378" priority="1166" stopIfTrue="1">
      <formula>LEN(TRIM($R$50))=0</formula>
    </cfRule>
  </conditionalFormatting>
  <conditionalFormatting sqref="F54">
    <cfRule type="expression" dxfId="377" priority="1167" stopIfTrue="1">
      <formula>LEN(TRIM($F$54))=0</formula>
    </cfRule>
  </conditionalFormatting>
  <conditionalFormatting sqref="G54">
    <cfRule type="expression" dxfId="376" priority="1168" stopIfTrue="1">
      <formula>LEN(TRIM($G$54))=0</formula>
    </cfRule>
  </conditionalFormatting>
  <conditionalFormatting sqref="H54">
    <cfRule type="expression" dxfId="375" priority="1169" stopIfTrue="1">
      <formula>LEN(TRIM($H$54))=0</formula>
    </cfRule>
  </conditionalFormatting>
  <conditionalFormatting sqref="I54">
    <cfRule type="expression" dxfId="374" priority="1170" stopIfTrue="1">
      <formula>LEN(TRIM($I$54))=0</formula>
    </cfRule>
  </conditionalFormatting>
  <conditionalFormatting sqref="J54">
    <cfRule type="expression" dxfId="373" priority="1171" stopIfTrue="1">
      <formula>LEN(TRIM($J$54))=0</formula>
    </cfRule>
  </conditionalFormatting>
  <conditionalFormatting sqref="K54">
    <cfRule type="expression" dxfId="372" priority="1172" stopIfTrue="1">
      <formula>LEN(TRIM($K$54))=0</formula>
    </cfRule>
  </conditionalFormatting>
  <conditionalFormatting sqref="L54">
    <cfRule type="expression" dxfId="371" priority="1173" stopIfTrue="1">
      <formula>LEN(TRIM($L$54))=0</formula>
    </cfRule>
  </conditionalFormatting>
  <conditionalFormatting sqref="F55">
    <cfRule type="expression" dxfId="370" priority="1174" stopIfTrue="1">
      <formula>LEN(TRIM($F$55))=0</formula>
    </cfRule>
  </conditionalFormatting>
  <conditionalFormatting sqref="G55">
    <cfRule type="expression" dxfId="369" priority="1175" stopIfTrue="1">
      <formula>LEN(TRIM($G$55))=0</formula>
    </cfRule>
  </conditionalFormatting>
  <conditionalFormatting sqref="H55">
    <cfRule type="expression" dxfId="368" priority="1176" stopIfTrue="1">
      <formula>LEN(TRIM($H$55))=0</formula>
    </cfRule>
  </conditionalFormatting>
  <conditionalFormatting sqref="I55">
    <cfRule type="expression" dxfId="367" priority="1177" stopIfTrue="1">
      <formula>LEN(TRIM($I$55))=0</formula>
    </cfRule>
  </conditionalFormatting>
  <conditionalFormatting sqref="J55">
    <cfRule type="expression" dxfId="366" priority="1178" stopIfTrue="1">
      <formula>LEN(TRIM($J$55))=0</formula>
    </cfRule>
  </conditionalFormatting>
  <conditionalFormatting sqref="K55">
    <cfRule type="expression" dxfId="365" priority="1179" stopIfTrue="1">
      <formula>LEN(TRIM($K$55))=0</formula>
    </cfRule>
  </conditionalFormatting>
  <conditionalFormatting sqref="L55">
    <cfRule type="expression" dxfId="364" priority="1180" stopIfTrue="1">
      <formula>LEN(TRIM($L$55))=0</formula>
    </cfRule>
  </conditionalFormatting>
  <conditionalFormatting sqref="F56">
    <cfRule type="expression" dxfId="363" priority="1181" stopIfTrue="1">
      <formula>LEN(TRIM($F$56))=0</formula>
    </cfRule>
  </conditionalFormatting>
  <conditionalFormatting sqref="G56">
    <cfRule type="expression" dxfId="362" priority="1182" stopIfTrue="1">
      <formula>LEN(TRIM($G$56))=0</formula>
    </cfRule>
  </conditionalFormatting>
  <conditionalFormatting sqref="H56">
    <cfRule type="expression" dxfId="361" priority="1183" stopIfTrue="1">
      <formula>LEN(TRIM($H$56))=0</formula>
    </cfRule>
  </conditionalFormatting>
  <conditionalFormatting sqref="I56">
    <cfRule type="expression" dxfId="360" priority="1184" stopIfTrue="1">
      <formula>LEN(TRIM($I$56))=0</formula>
    </cfRule>
  </conditionalFormatting>
  <conditionalFormatting sqref="J56">
    <cfRule type="expression" dxfId="359" priority="1185" stopIfTrue="1">
      <formula>LEN(TRIM($J$56))=0</formula>
    </cfRule>
  </conditionalFormatting>
  <conditionalFormatting sqref="K56">
    <cfRule type="expression" dxfId="358" priority="1186" stopIfTrue="1">
      <formula>LEN(TRIM($K$56))=0</formula>
    </cfRule>
  </conditionalFormatting>
  <conditionalFormatting sqref="L56">
    <cfRule type="expression" dxfId="357" priority="1187" stopIfTrue="1">
      <formula>LEN(TRIM($L$56))=0</formula>
    </cfRule>
  </conditionalFormatting>
  <conditionalFormatting sqref="F57">
    <cfRule type="expression" dxfId="356" priority="1188" stopIfTrue="1">
      <formula>LEN(TRIM($F$57))=0</formula>
    </cfRule>
  </conditionalFormatting>
  <conditionalFormatting sqref="G57">
    <cfRule type="expression" dxfId="355" priority="1189" stopIfTrue="1">
      <formula>LEN(TRIM($G$57))=0</formula>
    </cfRule>
  </conditionalFormatting>
  <conditionalFormatting sqref="H57">
    <cfRule type="expression" dxfId="354" priority="1190" stopIfTrue="1">
      <formula>LEN(TRIM($H$57))=0</formula>
    </cfRule>
  </conditionalFormatting>
  <conditionalFormatting sqref="I57">
    <cfRule type="expression" dxfId="353" priority="1191" stopIfTrue="1">
      <formula>LEN(TRIM($I$57))=0</formula>
    </cfRule>
  </conditionalFormatting>
  <conditionalFormatting sqref="J57">
    <cfRule type="expression" dxfId="352" priority="1192" stopIfTrue="1">
      <formula>LEN(TRIM($J$57))=0</formula>
    </cfRule>
  </conditionalFormatting>
  <conditionalFormatting sqref="K57">
    <cfRule type="expression" dxfId="351" priority="1193" stopIfTrue="1">
      <formula>LEN(TRIM($K$57))=0</formula>
    </cfRule>
  </conditionalFormatting>
  <conditionalFormatting sqref="L57">
    <cfRule type="expression" dxfId="350" priority="1194" stopIfTrue="1">
      <formula>LEN(TRIM($L$57))=0</formula>
    </cfRule>
  </conditionalFormatting>
  <conditionalFormatting sqref="F58">
    <cfRule type="expression" dxfId="349" priority="1195" stopIfTrue="1">
      <formula>LEN(TRIM($F$58))=0</formula>
    </cfRule>
  </conditionalFormatting>
  <conditionalFormatting sqref="G58">
    <cfRule type="expression" dxfId="348" priority="1196" stopIfTrue="1">
      <formula>LEN(TRIM($G$58))=0</formula>
    </cfRule>
  </conditionalFormatting>
  <conditionalFormatting sqref="H58">
    <cfRule type="expression" dxfId="347" priority="1197" stopIfTrue="1">
      <formula>LEN(TRIM($H$58))=0</formula>
    </cfRule>
  </conditionalFormatting>
  <conditionalFormatting sqref="I58">
    <cfRule type="expression" dxfId="346" priority="1198" stopIfTrue="1">
      <formula>LEN(TRIM($I$58))=0</formula>
    </cfRule>
  </conditionalFormatting>
  <conditionalFormatting sqref="J58">
    <cfRule type="expression" dxfId="345" priority="1199" stopIfTrue="1">
      <formula>LEN(TRIM($J$58))=0</formula>
    </cfRule>
  </conditionalFormatting>
  <conditionalFormatting sqref="K58">
    <cfRule type="expression" dxfId="344" priority="1200" stopIfTrue="1">
      <formula>LEN(TRIM($K$58))=0</formula>
    </cfRule>
  </conditionalFormatting>
  <conditionalFormatting sqref="L58">
    <cfRule type="expression" dxfId="343" priority="1201" stopIfTrue="1">
      <formula>LEN(TRIM($L$58))=0</formula>
    </cfRule>
  </conditionalFormatting>
  <conditionalFormatting sqref="F59">
    <cfRule type="expression" dxfId="342" priority="1202" stopIfTrue="1">
      <formula>LEN(TRIM($F$59))=0</formula>
    </cfRule>
  </conditionalFormatting>
  <conditionalFormatting sqref="G59">
    <cfRule type="expression" dxfId="341" priority="1203" stopIfTrue="1">
      <formula>LEN(TRIM($G$59))=0</formula>
    </cfRule>
  </conditionalFormatting>
  <conditionalFormatting sqref="H59">
    <cfRule type="expression" dxfId="340" priority="1204" stopIfTrue="1">
      <formula>LEN(TRIM($H$59))=0</formula>
    </cfRule>
  </conditionalFormatting>
  <conditionalFormatting sqref="I59">
    <cfRule type="expression" dxfId="339" priority="1205" stopIfTrue="1">
      <formula>LEN(TRIM($I$59))=0</formula>
    </cfRule>
  </conditionalFormatting>
  <conditionalFormatting sqref="J59">
    <cfRule type="expression" dxfId="338" priority="1206" stopIfTrue="1">
      <formula>LEN(TRIM($J$59))=0</formula>
    </cfRule>
  </conditionalFormatting>
  <conditionalFormatting sqref="K59">
    <cfRule type="expression" dxfId="337" priority="1207" stopIfTrue="1">
      <formula>LEN(TRIM($K$59))=0</formula>
    </cfRule>
  </conditionalFormatting>
  <conditionalFormatting sqref="L59">
    <cfRule type="expression" dxfId="336" priority="1208" stopIfTrue="1">
      <formula>LEN(TRIM($L$59))=0</formula>
    </cfRule>
  </conditionalFormatting>
  <conditionalFormatting sqref="F60">
    <cfRule type="expression" dxfId="335" priority="1209" stopIfTrue="1">
      <formula>LEN(TRIM($F$60))=0</formula>
    </cfRule>
  </conditionalFormatting>
  <conditionalFormatting sqref="G60">
    <cfRule type="expression" dxfId="334" priority="1210" stopIfTrue="1">
      <formula>LEN(TRIM($G$60))=0</formula>
    </cfRule>
  </conditionalFormatting>
  <conditionalFormatting sqref="H60">
    <cfRule type="expression" dxfId="333" priority="1211" stopIfTrue="1">
      <formula>LEN(TRIM($H$60))=0</formula>
    </cfRule>
  </conditionalFormatting>
  <conditionalFormatting sqref="I60">
    <cfRule type="expression" dxfId="332" priority="1212" stopIfTrue="1">
      <formula>LEN(TRIM($I$60))=0</formula>
    </cfRule>
  </conditionalFormatting>
  <conditionalFormatting sqref="J60">
    <cfRule type="expression" dxfId="331" priority="1213" stopIfTrue="1">
      <formula>LEN(TRIM($J$60))=0</formula>
    </cfRule>
  </conditionalFormatting>
  <conditionalFormatting sqref="K60">
    <cfRule type="expression" dxfId="330" priority="1214" stopIfTrue="1">
      <formula>LEN(TRIM($K$60))=0</formula>
    </cfRule>
  </conditionalFormatting>
  <conditionalFormatting sqref="L60">
    <cfRule type="expression" dxfId="329" priority="1215" stopIfTrue="1">
      <formula>LEN(TRIM($L$60))=0</formula>
    </cfRule>
  </conditionalFormatting>
  <conditionalFormatting sqref="Q54">
    <cfRule type="expression" dxfId="328" priority="1216" stopIfTrue="1">
      <formula>LEN(TRIM($Q$54))=0</formula>
    </cfRule>
  </conditionalFormatting>
  <conditionalFormatting sqref="R54">
    <cfRule type="expression" dxfId="327" priority="1217" stopIfTrue="1">
      <formula>LEN(TRIM($R$54))=0</formula>
    </cfRule>
  </conditionalFormatting>
  <conditionalFormatting sqref="Q55">
    <cfRule type="expression" dxfId="326" priority="1218" stopIfTrue="1">
      <formula>LEN(TRIM($Q$55))=0</formula>
    </cfRule>
  </conditionalFormatting>
  <conditionalFormatting sqref="R55">
    <cfRule type="expression" dxfId="325" priority="1219" stopIfTrue="1">
      <formula>LEN(TRIM($R$55))=0</formula>
    </cfRule>
  </conditionalFormatting>
  <conditionalFormatting sqref="Q56">
    <cfRule type="expression" dxfId="324" priority="1220" stopIfTrue="1">
      <formula>LEN(TRIM($Q$56))=0</formula>
    </cfRule>
  </conditionalFormatting>
  <conditionalFormatting sqref="R56">
    <cfRule type="expression" dxfId="323" priority="1221" stopIfTrue="1">
      <formula>LEN(TRIM($R$56))=0</formula>
    </cfRule>
  </conditionalFormatting>
  <conditionalFormatting sqref="Q57">
    <cfRule type="expression" dxfId="322" priority="1222" stopIfTrue="1">
      <formula>LEN(TRIM($Q$57))=0</formula>
    </cfRule>
  </conditionalFormatting>
  <conditionalFormatting sqref="R57">
    <cfRule type="expression" dxfId="321" priority="1223" stopIfTrue="1">
      <formula>LEN(TRIM($R$57))=0</formula>
    </cfRule>
  </conditionalFormatting>
  <conditionalFormatting sqref="Q58">
    <cfRule type="expression" dxfId="320" priority="1224" stopIfTrue="1">
      <formula>LEN(TRIM($Q$58))=0</formula>
    </cfRule>
  </conditionalFormatting>
  <conditionalFormatting sqref="R58">
    <cfRule type="expression" dxfId="319" priority="1225" stopIfTrue="1">
      <formula>LEN(TRIM($R$58))=0</formula>
    </cfRule>
  </conditionalFormatting>
  <conditionalFormatting sqref="Q59">
    <cfRule type="expression" dxfId="318" priority="1226" stopIfTrue="1">
      <formula>LEN(TRIM($Q$59))=0</formula>
    </cfRule>
  </conditionalFormatting>
  <conditionalFormatting sqref="R59">
    <cfRule type="expression" dxfId="317" priority="1227" stopIfTrue="1">
      <formula>LEN(TRIM($R$59))=0</formula>
    </cfRule>
  </conditionalFormatting>
  <conditionalFormatting sqref="Q60">
    <cfRule type="expression" dxfId="316" priority="1228" stopIfTrue="1">
      <formula>LEN(TRIM($Q$60))=0</formula>
    </cfRule>
  </conditionalFormatting>
  <conditionalFormatting sqref="R60">
    <cfRule type="expression" dxfId="315" priority="1229" stopIfTrue="1">
      <formula>LEN(TRIM($R$60))=0</formula>
    </cfRule>
  </conditionalFormatting>
  <conditionalFormatting sqref="F64">
    <cfRule type="expression" dxfId="314" priority="1230" stopIfTrue="1">
      <formula>LEN(TRIM($F$64))=0</formula>
    </cfRule>
  </conditionalFormatting>
  <conditionalFormatting sqref="G64">
    <cfRule type="expression" dxfId="313" priority="1231" stopIfTrue="1">
      <formula>LEN(TRIM($G$64))=0</formula>
    </cfRule>
  </conditionalFormatting>
  <conditionalFormatting sqref="H64">
    <cfRule type="expression" dxfId="312" priority="1232" stopIfTrue="1">
      <formula>LEN(TRIM($H$64))=0</formula>
    </cfRule>
  </conditionalFormatting>
  <conditionalFormatting sqref="I64">
    <cfRule type="expression" dxfId="311" priority="1233" stopIfTrue="1">
      <formula>LEN(TRIM($I$64))=0</formula>
    </cfRule>
  </conditionalFormatting>
  <conditionalFormatting sqref="J64">
    <cfRule type="expression" dxfId="310" priority="1234" stopIfTrue="1">
      <formula>LEN(TRIM($J$64))=0</formula>
    </cfRule>
  </conditionalFormatting>
  <conditionalFormatting sqref="K64">
    <cfRule type="expression" dxfId="309" priority="1235" stopIfTrue="1">
      <formula>LEN(TRIM($K$64))=0</formula>
    </cfRule>
  </conditionalFormatting>
  <conditionalFormatting sqref="L64">
    <cfRule type="expression" dxfId="308" priority="1236" stopIfTrue="1">
      <formula>LEN(TRIM($L$64))=0</formula>
    </cfRule>
  </conditionalFormatting>
  <conditionalFormatting sqref="F65">
    <cfRule type="expression" dxfId="307" priority="1237" stopIfTrue="1">
      <formula>LEN(TRIM($F$65))=0</formula>
    </cfRule>
  </conditionalFormatting>
  <conditionalFormatting sqref="G65">
    <cfRule type="expression" dxfId="306" priority="1238" stopIfTrue="1">
      <formula>LEN(TRIM($G$65))=0</formula>
    </cfRule>
  </conditionalFormatting>
  <conditionalFormatting sqref="H65">
    <cfRule type="expression" dxfId="305" priority="1239" stopIfTrue="1">
      <formula>LEN(TRIM($H$65))=0</formula>
    </cfRule>
  </conditionalFormatting>
  <conditionalFormatting sqref="I65">
    <cfRule type="expression" dxfId="304" priority="1240" stopIfTrue="1">
      <formula>LEN(TRIM($I$65))=0</formula>
    </cfRule>
  </conditionalFormatting>
  <conditionalFormatting sqref="J65">
    <cfRule type="expression" dxfId="303" priority="1241" stopIfTrue="1">
      <formula>LEN(TRIM($J$65))=0</formula>
    </cfRule>
  </conditionalFormatting>
  <conditionalFormatting sqref="K65">
    <cfRule type="expression" dxfId="302" priority="1242" stopIfTrue="1">
      <formula>LEN(TRIM($K$65))=0</formula>
    </cfRule>
  </conditionalFormatting>
  <conditionalFormatting sqref="L65">
    <cfRule type="expression" dxfId="301" priority="1243" stopIfTrue="1">
      <formula>LEN(TRIM($L$65))=0</formula>
    </cfRule>
  </conditionalFormatting>
  <conditionalFormatting sqref="F66">
    <cfRule type="expression" dxfId="300" priority="1244" stopIfTrue="1">
      <formula>LEN(TRIM($F$66))=0</formula>
    </cfRule>
  </conditionalFormatting>
  <conditionalFormatting sqref="G66">
    <cfRule type="expression" dxfId="299" priority="1245" stopIfTrue="1">
      <formula>LEN(TRIM($G$66))=0</formula>
    </cfRule>
  </conditionalFormatting>
  <conditionalFormatting sqref="H66">
    <cfRule type="expression" dxfId="298" priority="1246" stopIfTrue="1">
      <formula>LEN(TRIM($H$66))=0</formula>
    </cfRule>
  </conditionalFormatting>
  <conditionalFormatting sqref="I66">
    <cfRule type="expression" dxfId="297" priority="1247" stopIfTrue="1">
      <formula>LEN(TRIM($I$66))=0</formula>
    </cfRule>
  </conditionalFormatting>
  <conditionalFormatting sqref="J66">
    <cfRule type="expression" dxfId="296" priority="1248" stopIfTrue="1">
      <formula>LEN(TRIM($J$66))=0</formula>
    </cfRule>
  </conditionalFormatting>
  <conditionalFormatting sqref="K66">
    <cfRule type="expression" dxfId="295" priority="1249" stopIfTrue="1">
      <formula>LEN(TRIM($K$66))=0</formula>
    </cfRule>
  </conditionalFormatting>
  <conditionalFormatting sqref="L66">
    <cfRule type="expression" dxfId="294" priority="1250" stopIfTrue="1">
      <formula>LEN(TRIM($L$66))=0</formula>
    </cfRule>
  </conditionalFormatting>
  <conditionalFormatting sqref="F67">
    <cfRule type="expression" dxfId="293" priority="1251" stopIfTrue="1">
      <formula>LEN(TRIM($F$67))=0</formula>
    </cfRule>
  </conditionalFormatting>
  <conditionalFormatting sqref="G67">
    <cfRule type="expression" dxfId="292" priority="1252" stopIfTrue="1">
      <formula>LEN(TRIM($G$67))=0</formula>
    </cfRule>
  </conditionalFormatting>
  <conditionalFormatting sqref="H67">
    <cfRule type="expression" dxfId="291" priority="1253" stopIfTrue="1">
      <formula>LEN(TRIM($H$67))=0</formula>
    </cfRule>
  </conditionalFormatting>
  <conditionalFormatting sqref="I67">
    <cfRule type="expression" dxfId="290" priority="1254" stopIfTrue="1">
      <formula>LEN(TRIM($I$67))=0</formula>
    </cfRule>
  </conditionalFormatting>
  <conditionalFormatting sqref="J67">
    <cfRule type="expression" dxfId="289" priority="1255" stopIfTrue="1">
      <formula>LEN(TRIM($J$67))=0</formula>
    </cfRule>
  </conditionalFormatting>
  <conditionalFormatting sqref="K67">
    <cfRule type="expression" dxfId="288" priority="1256" stopIfTrue="1">
      <formula>LEN(TRIM($K$67))=0</formula>
    </cfRule>
  </conditionalFormatting>
  <conditionalFormatting sqref="L67">
    <cfRule type="expression" dxfId="287" priority="1257" stopIfTrue="1">
      <formula>LEN(TRIM($L$67))=0</formula>
    </cfRule>
  </conditionalFormatting>
  <conditionalFormatting sqref="F68">
    <cfRule type="expression" dxfId="286" priority="1258" stopIfTrue="1">
      <formula>LEN(TRIM($F$68))=0</formula>
    </cfRule>
  </conditionalFormatting>
  <conditionalFormatting sqref="G68">
    <cfRule type="expression" dxfId="285" priority="1259" stopIfTrue="1">
      <formula>LEN(TRIM($G$68))=0</formula>
    </cfRule>
  </conditionalFormatting>
  <conditionalFormatting sqref="H68">
    <cfRule type="expression" dxfId="284" priority="1260" stopIfTrue="1">
      <formula>LEN(TRIM($H$68))=0</formula>
    </cfRule>
  </conditionalFormatting>
  <conditionalFormatting sqref="I68">
    <cfRule type="expression" dxfId="283" priority="1261" stopIfTrue="1">
      <formula>LEN(TRIM($I$68))=0</formula>
    </cfRule>
  </conditionalFormatting>
  <conditionalFormatting sqref="J68">
    <cfRule type="expression" dxfId="282" priority="1262" stopIfTrue="1">
      <formula>LEN(TRIM($J$68))=0</formula>
    </cfRule>
  </conditionalFormatting>
  <conditionalFormatting sqref="K68">
    <cfRule type="expression" dxfId="281" priority="1263" stopIfTrue="1">
      <formula>LEN(TRIM($K$68))=0</formula>
    </cfRule>
  </conditionalFormatting>
  <conditionalFormatting sqref="L68">
    <cfRule type="expression" dxfId="280" priority="1264" stopIfTrue="1">
      <formula>LEN(TRIM($L$68))=0</formula>
    </cfRule>
  </conditionalFormatting>
  <conditionalFormatting sqref="F69">
    <cfRule type="expression" dxfId="279" priority="1265" stopIfTrue="1">
      <formula>LEN(TRIM($F$69))=0</formula>
    </cfRule>
  </conditionalFormatting>
  <conditionalFormatting sqref="G69">
    <cfRule type="expression" dxfId="278" priority="1266" stopIfTrue="1">
      <formula>LEN(TRIM($G$69))=0</formula>
    </cfRule>
  </conditionalFormatting>
  <conditionalFormatting sqref="H69">
    <cfRule type="expression" dxfId="277" priority="1267" stopIfTrue="1">
      <formula>LEN(TRIM($H$69))=0</formula>
    </cfRule>
  </conditionalFormatting>
  <conditionalFormatting sqref="I69">
    <cfRule type="expression" dxfId="276" priority="1268" stopIfTrue="1">
      <formula>LEN(TRIM($I$69))=0</formula>
    </cfRule>
  </conditionalFormatting>
  <conditionalFormatting sqref="J69">
    <cfRule type="expression" dxfId="275" priority="1269" stopIfTrue="1">
      <formula>LEN(TRIM($J$69))=0</formula>
    </cfRule>
  </conditionalFormatting>
  <conditionalFormatting sqref="K69">
    <cfRule type="expression" dxfId="274" priority="1270" stopIfTrue="1">
      <formula>LEN(TRIM($K$69))=0</formula>
    </cfRule>
  </conditionalFormatting>
  <conditionalFormatting sqref="L69">
    <cfRule type="expression" dxfId="273" priority="1271" stopIfTrue="1">
      <formula>LEN(TRIM($L$69))=0</formula>
    </cfRule>
  </conditionalFormatting>
  <conditionalFormatting sqref="F70">
    <cfRule type="expression" dxfId="272" priority="1272" stopIfTrue="1">
      <formula>LEN(TRIM($F$70))=0</formula>
    </cfRule>
  </conditionalFormatting>
  <conditionalFormatting sqref="G70">
    <cfRule type="expression" dxfId="271" priority="1273" stopIfTrue="1">
      <formula>LEN(TRIM($G$70))=0</formula>
    </cfRule>
  </conditionalFormatting>
  <conditionalFormatting sqref="H70">
    <cfRule type="expression" dxfId="270" priority="1274" stopIfTrue="1">
      <formula>LEN(TRIM($H$70))=0</formula>
    </cfRule>
  </conditionalFormatting>
  <conditionalFormatting sqref="I70">
    <cfRule type="expression" dxfId="269" priority="1275" stopIfTrue="1">
      <formula>LEN(TRIM($I$70))=0</formula>
    </cfRule>
  </conditionalFormatting>
  <conditionalFormatting sqref="J70">
    <cfRule type="expression" dxfId="268" priority="1276" stopIfTrue="1">
      <formula>LEN(TRIM($J$70))=0</formula>
    </cfRule>
  </conditionalFormatting>
  <conditionalFormatting sqref="K70">
    <cfRule type="expression" dxfId="267" priority="1277" stopIfTrue="1">
      <formula>LEN(TRIM($K$70))=0</formula>
    </cfRule>
  </conditionalFormatting>
  <conditionalFormatting sqref="L70">
    <cfRule type="expression" dxfId="266" priority="1278" stopIfTrue="1">
      <formula>LEN(TRIM($L$70))=0</formula>
    </cfRule>
  </conditionalFormatting>
  <conditionalFormatting sqref="Q64">
    <cfRule type="expression" dxfId="265" priority="1279" stopIfTrue="1">
      <formula>LEN(TRIM($Q$64))=0</formula>
    </cfRule>
  </conditionalFormatting>
  <conditionalFormatting sqref="R64">
    <cfRule type="expression" dxfId="264" priority="1280" stopIfTrue="1">
      <formula>LEN(TRIM($R$64))=0</formula>
    </cfRule>
  </conditionalFormatting>
  <conditionalFormatting sqref="Q65">
    <cfRule type="expression" dxfId="263" priority="1281" stopIfTrue="1">
      <formula>LEN(TRIM($Q$65))=0</formula>
    </cfRule>
  </conditionalFormatting>
  <conditionalFormatting sqref="R65">
    <cfRule type="expression" dxfId="262" priority="1282" stopIfTrue="1">
      <formula>LEN(TRIM($R$65))=0</formula>
    </cfRule>
  </conditionalFormatting>
  <conditionalFormatting sqref="Q66">
    <cfRule type="expression" dxfId="261" priority="1283" stopIfTrue="1">
      <formula>LEN(TRIM($Q$66))=0</formula>
    </cfRule>
  </conditionalFormatting>
  <conditionalFormatting sqref="R66">
    <cfRule type="expression" dxfId="260" priority="1284" stopIfTrue="1">
      <formula>LEN(TRIM($R$66))=0</formula>
    </cfRule>
  </conditionalFormatting>
  <conditionalFormatting sqref="Q67">
    <cfRule type="expression" dxfId="259" priority="1285" stopIfTrue="1">
      <formula>LEN(TRIM($Q$67))=0</formula>
    </cfRule>
  </conditionalFormatting>
  <conditionalFormatting sqref="R67">
    <cfRule type="expression" dxfId="258" priority="1286" stopIfTrue="1">
      <formula>LEN(TRIM($R$67))=0</formula>
    </cfRule>
  </conditionalFormatting>
  <conditionalFormatting sqref="Q68">
    <cfRule type="expression" dxfId="257" priority="1287" stopIfTrue="1">
      <formula>LEN(TRIM($Q$68))=0</formula>
    </cfRule>
  </conditionalFormatting>
  <conditionalFormatting sqref="R68">
    <cfRule type="expression" dxfId="256" priority="1288" stopIfTrue="1">
      <formula>LEN(TRIM($R$68))=0</formula>
    </cfRule>
  </conditionalFormatting>
  <conditionalFormatting sqref="Q69">
    <cfRule type="expression" dxfId="255" priority="1289" stopIfTrue="1">
      <formula>LEN(TRIM($Q$69))=0</formula>
    </cfRule>
  </conditionalFormatting>
  <conditionalFormatting sqref="R69">
    <cfRule type="expression" dxfId="254" priority="1290" stopIfTrue="1">
      <formula>LEN(TRIM($R$69))=0</formula>
    </cfRule>
  </conditionalFormatting>
  <conditionalFormatting sqref="Q70">
    <cfRule type="expression" dxfId="253" priority="1291" stopIfTrue="1">
      <formula>LEN(TRIM($Q$70))=0</formula>
    </cfRule>
  </conditionalFormatting>
  <conditionalFormatting sqref="R70">
    <cfRule type="expression" dxfId="252" priority="1292" stopIfTrue="1">
      <formula>LEN(TRIM($R$70))=0</formula>
    </cfRule>
  </conditionalFormatting>
  <dataValidations count="1">
    <dataValidation type="whole" allowBlank="1" showErrorMessage="1" errorTitle="Input error" error="Enter a whole number." sqref="F13:L19 Q13:R19 F23:L29 Q23:R29 F33:L39 Q33:R39 F44:L50 Q44:R50 F54:L60 Q54:R60 F64:L70 Q64:R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CCCC00"/>
  </sheetPr>
  <dimension ref="A1:R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41" hidden="1" customWidth="1"/>
    <col min="2" max="2" width="15.5703125" style="41" hidden="1" customWidth="1"/>
    <col min="3" max="3" width="11.140625" style="41" hidden="1" customWidth="1"/>
    <col min="4" max="4" width="59.42578125" style="1" customWidth="1"/>
    <col min="5" max="5" width="6.7109375" style="1" customWidth="1"/>
    <col min="6" max="18" width="15.7109375" style="1" customWidth="1"/>
    <col min="19" max="16384" width="9.140625" style="1"/>
  </cols>
  <sheetData>
    <row r="1" spans="1:18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205</v>
      </c>
      <c r="G1" s="30" t="s">
        <v>204</v>
      </c>
      <c r="H1" s="30" t="s">
        <v>203</v>
      </c>
      <c r="I1" s="30" t="s">
        <v>201</v>
      </c>
      <c r="J1" s="30" t="s">
        <v>202</v>
      </c>
      <c r="K1" s="30" t="s">
        <v>131</v>
      </c>
      <c r="L1" s="30" t="s">
        <v>74</v>
      </c>
      <c r="M1" s="30" t="s">
        <v>311</v>
      </c>
      <c r="N1" s="30" t="s">
        <v>333</v>
      </c>
      <c r="O1" s="30" t="s">
        <v>326</v>
      </c>
      <c r="P1" s="30" t="s">
        <v>185</v>
      </c>
      <c r="Q1" s="11" t="s">
        <v>303</v>
      </c>
      <c r="R1" s="31" t="s">
        <v>307</v>
      </c>
    </row>
    <row r="2" spans="1:18" ht="15" customHeight="1" x14ac:dyDescent="0.25">
      <c r="A2" s="12">
        <v>252</v>
      </c>
      <c r="B2" s="33"/>
      <c r="C2" s="19"/>
      <c r="D2" s="47" t="s">
        <v>159</v>
      </c>
      <c r="E2" s="47"/>
      <c r="F2" s="108" t="s">
        <v>179</v>
      </c>
      <c r="G2" s="10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5" customHeight="1" x14ac:dyDescent="0.25">
      <c r="A3" s="1" t="str">
        <f ca="1">MID(CELL("filename",A1),FIND("]", CELL("filename",A1))+1,255)</f>
        <v>DISPUTESDURN_GrpIS</v>
      </c>
      <c r="B3" s="33"/>
      <c r="C3" s="19"/>
      <c r="D3" s="47" t="s">
        <v>144</v>
      </c>
      <c r="E3" s="47"/>
      <c r="F3" s="108" t="s">
        <v>148</v>
      </c>
      <c r="G3" s="108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15" customHeight="1" x14ac:dyDescent="0.25">
      <c r="A4" s="1" t="str">
        <f ca="1">"DISPUTES"&amp;MID(A3,FIND("_",A3),255)</f>
        <v>DISPUTES_GrpIS</v>
      </c>
      <c r="B4" s="19"/>
      <c r="C4" s="12"/>
      <c r="D4" s="47" t="s">
        <v>143</v>
      </c>
      <c r="E4" s="47"/>
      <c r="F4" s="108" t="s">
        <v>148</v>
      </c>
      <c r="G4" s="10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15" customHeight="1" x14ac:dyDescent="0.25">
      <c r="A6" s="18"/>
      <c r="B6" s="19"/>
      <c r="C6" s="12"/>
      <c r="D6" s="109"/>
      <c r="E6" s="14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1:18" ht="15" customHeight="1" x14ac:dyDescent="0.25">
      <c r="A7" s="18"/>
      <c r="B7" s="19"/>
      <c r="C7" s="12"/>
      <c r="D7" s="154"/>
      <c r="E7" s="157"/>
      <c r="F7" s="155"/>
      <c r="G7" s="88"/>
      <c r="H7" s="88"/>
      <c r="I7" s="88"/>
      <c r="J7" s="88"/>
      <c r="K7" s="88"/>
      <c r="L7" s="88"/>
      <c r="M7" s="16"/>
      <c r="N7" s="16"/>
      <c r="O7" s="16"/>
      <c r="P7" s="16"/>
      <c r="Q7" s="16"/>
      <c r="R7" s="16"/>
    </row>
    <row r="8" spans="1:18" ht="30" customHeight="1" x14ac:dyDescent="0.25">
      <c r="A8" s="19"/>
      <c r="B8" s="19"/>
      <c r="C8" s="19"/>
      <c r="D8" s="134" t="s">
        <v>298</v>
      </c>
      <c r="E8" s="157"/>
      <c r="F8" s="225" t="s">
        <v>97</v>
      </c>
      <c r="G8" s="226"/>
      <c r="H8" s="224" t="s">
        <v>4</v>
      </c>
      <c r="I8" s="225"/>
      <c r="J8" s="226"/>
      <c r="K8" s="138" t="s">
        <v>5</v>
      </c>
      <c r="L8" s="138" t="s">
        <v>74</v>
      </c>
      <c r="M8" s="215" t="s">
        <v>183</v>
      </c>
      <c r="N8" s="216"/>
      <c r="O8" s="217"/>
      <c r="P8" s="152" t="s">
        <v>184</v>
      </c>
      <c r="Q8" s="215" t="s">
        <v>188</v>
      </c>
      <c r="R8" s="217"/>
    </row>
    <row r="9" spans="1:18" ht="30" customHeight="1" x14ac:dyDescent="0.25">
      <c r="A9" s="19"/>
      <c r="B9" s="19"/>
      <c r="C9" s="19"/>
      <c r="D9" s="134" t="s">
        <v>334</v>
      </c>
      <c r="E9" s="157"/>
      <c r="F9" s="158" t="s">
        <v>97</v>
      </c>
      <c r="G9" s="137" t="s">
        <v>200</v>
      </c>
      <c r="H9" s="137" t="s">
        <v>453</v>
      </c>
      <c r="I9" s="137" t="s">
        <v>452</v>
      </c>
      <c r="J9" s="137" t="s">
        <v>208</v>
      </c>
      <c r="K9" s="137" t="s">
        <v>5</v>
      </c>
      <c r="L9" s="139" t="s">
        <v>74</v>
      </c>
      <c r="M9" s="131" t="s">
        <v>97</v>
      </c>
      <c r="N9" s="131" t="s">
        <v>321</v>
      </c>
      <c r="O9" s="131" t="s">
        <v>322</v>
      </c>
      <c r="P9" s="131" t="s">
        <v>97</v>
      </c>
      <c r="Q9" s="131" t="s">
        <v>97</v>
      </c>
      <c r="R9" s="131" t="s">
        <v>299</v>
      </c>
    </row>
    <row r="10" spans="1:18" s="35" customFormat="1" x14ac:dyDescent="0.25">
      <c r="A10" s="19"/>
      <c r="B10" s="19"/>
      <c r="C10" s="19"/>
      <c r="D10" s="87"/>
      <c r="E10" s="156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</row>
    <row r="11" spans="1:18" ht="15.75" customHeight="1" x14ac:dyDescent="0.25">
      <c r="A11" s="36"/>
      <c r="B11" s="12"/>
      <c r="C11" s="36"/>
      <c r="D11" s="48" t="s">
        <v>152</v>
      </c>
      <c r="E11" s="114"/>
      <c r="F11" s="105" t="s">
        <v>77</v>
      </c>
      <c r="G11" s="105" t="s">
        <v>77</v>
      </c>
      <c r="H11" s="105" t="s">
        <v>77</v>
      </c>
      <c r="I11" s="105" t="s">
        <v>77</v>
      </c>
      <c r="J11" s="105" t="s">
        <v>77</v>
      </c>
      <c r="K11" s="105" t="s">
        <v>77</v>
      </c>
      <c r="L11" s="105" t="s">
        <v>77</v>
      </c>
      <c r="M11" s="105" t="s">
        <v>77</v>
      </c>
      <c r="N11" s="105" t="s">
        <v>77</v>
      </c>
      <c r="O11" s="105" t="s">
        <v>77</v>
      </c>
      <c r="P11" s="105" t="s">
        <v>77</v>
      </c>
      <c r="Q11" s="105" t="s">
        <v>77</v>
      </c>
      <c r="R11" s="105" t="s">
        <v>77</v>
      </c>
    </row>
    <row r="12" spans="1:18" x14ac:dyDescent="0.25">
      <c r="A12" s="36"/>
      <c r="B12" s="36"/>
      <c r="C12" s="36"/>
      <c r="D12" s="178" t="s">
        <v>293</v>
      </c>
      <c r="E12" s="103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</row>
    <row r="13" spans="1:18" x14ac:dyDescent="0.25">
      <c r="A13" s="40" t="s">
        <v>175</v>
      </c>
      <c r="B13" s="40" t="str">
        <f>D12</f>
        <v>INTERNAL</v>
      </c>
      <c r="C13" s="40" t="s">
        <v>27</v>
      </c>
      <c r="D13" s="53" t="s">
        <v>254</v>
      </c>
      <c r="E13" s="53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"/>
      <c r="L13" s="251">
        <v>0</v>
      </c>
      <c r="M13" s="25"/>
      <c r="N13" s="25"/>
      <c r="O13" s="25"/>
      <c r="P13" s="25"/>
      <c r="Q13" s="25"/>
      <c r="R13" s="25"/>
    </row>
    <row r="14" spans="1:18" x14ac:dyDescent="0.25">
      <c r="A14" s="12" t="str">
        <f t="shared" ref="A14:B16" si="0">A13</f>
        <v>RDPD BY NUMBER</v>
      </c>
      <c r="B14" s="36" t="str">
        <f t="shared" si="0"/>
        <v>INTERNAL</v>
      </c>
      <c r="C14" s="12" t="s">
        <v>27</v>
      </c>
      <c r="D14" s="53" t="s">
        <v>457</v>
      </c>
      <c r="E14" s="53"/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"/>
      <c r="L14" s="251">
        <v>0</v>
      </c>
      <c r="M14" s="25"/>
      <c r="N14" s="25"/>
      <c r="O14" s="25"/>
      <c r="P14" s="25"/>
      <c r="Q14" s="25"/>
      <c r="R14" s="25"/>
    </row>
    <row r="15" spans="1:18" x14ac:dyDescent="0.25">
      <c r="A15" s="12" t="str">
        <f t="shared" si="0"/>
        <v>RDPD BY NUMBER</v>
      </c>
      <c r="B15" s="36" t="str">
        <f t="shared" si="0"/>
        <v>INTERNAL</v>
      </c>
      <c r="C15" s="12" t="s">
        <v>27</v>
      </c>
      <c r="D15" s="53" t="s">
        <v>458</v>
      </c>
      <c r="E15" s="53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"/>
      <c r="L15" s="251">
        <v>0</v>
      </c>
      <c r="M15" s="25"/>
      <c r="N15" s="25"/>
      <c r="O15" s="25"/>
      <c r="P15" s="25"/>
      <c r="Q15" s="25"/>
      <c r="R15" s="25"/>
    </row>
    <row r="16" spans="1:18" x14ac:dyDescent="0.25">
      <c r="A16" s="12" t="str">
        <f t="shared" si="0"/>
        <v>RDPD BY NUMBER</v>
      </c>
      <c r="B16" s="36" t="str">
        <f t="shared" si="0"/>
        <v>INTERNAL</v>
      </c>
      <c r="C16" s="12" t="s">
        <v>27</v>
      </c>
      <c r="D16" s="53" t="s">
        <v>250</v>
      </c>
      <c r="E16" s="53"/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"/>
      <c r="L16" s="251">
        <v>0</v>
      </c>
      <c r="M16" s="25"/>
      <c r="N16" s="25"/>
      <c r="O16" s="25"/>
      <c r="P16" s="25"/>
      <c r="Q16" s="25"/>
      <c r="R16" s="25"/>
    </row>
    <row r="17" spans="1:18" x14ac:dyDescent="0.25">
      <c r="A17" s="12" t="str">
        <f t="shared" ref="A17:B20" si="1">A16</f>
        <v>RDPD BY NUMBER</v>
      </c>
      <c r="B17" s="36" t="str">
        <f t="shared" si="1"/>
        <v>INTERNAL</v>
      </c>
      <c r="C17" s="12" t="s">
        <v>27</v>
      </c>
      <c r="D17" s="53" t="s">
        <v>251</v>
      </c>
      <c r="E17" s="53"/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"/>
      <c r="L17" s="251">
        <v>0</v>
      </c>
      <c r="M17" s="25"/>
      <c r="N17" s="25"/>
      <c r="O17" s="25"/>
      <c r="P17" s="25"/>
      <c r="Q17" s="25"/>
      <c r="R17" s="25"/>
    </row>
    <row r="18" spans="1:18" x14ac:dyDescent="0.25">
      <c r="A18" s="12" t="str">
        <f t="shared" si="1"/>
        <v>RDPD BY NUMBER</v>
      </c>
      <c r="B18" s="36" t="str">
        <f t="shared" si="1"/>
        <v>INTERNAL</v>
      </c>
      <c r="C18" s="12" t="s">
        <v>27</v>
      </c>
      <c r="D18" s="53" t="s">
        <v>252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"/>
      <c r="L18" s="251">
        <v>0</v>
      </c>
      <c r="M18" s="25"/>
      <c r="N18" s="25"/>
      <c r="O18" s="25"/>
      <c r="P18" s="25"/>
      <c r="Q18" s="25"/>
      <c r="R18" s="25"/>
    </row>
    <row r="19" spans="1:18" x14ac:dyDescent="0.25">
      <c r="A19" s="12" t="str">
        <f t="shared" si="1"/>
        <v>RDPD BY NUMBER</v>
      </c>
      <c r="B19" s="36" t="str">
        <f t="shared" si="1"/>
        <v>INTERNAL</v>
      </c>
      <c r="C19" s="12" t="s">
        <v>27</v>
      </c>
      <c r="D19" s="53" t="s">
        <v>253</v>
      </c>
      <c r="E19" s="53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"/>
      <c r="L19" s="251">
        <v>0</v>
      </c>
      <c r="M19" s="25"/>
      <c r="N19" s="25"/>
      <c r="O19" s="25"/>
      <c r="P19" s="25"/>
      <c r="Q19" s="25"/>
      <c r="R19" s="25"/>
    </row>
    <row r="20" spans="1:18" x14ac:dyDescent="0.25">
      <c r="A20" s="12" t="str">
        <f t="shared" si="1"/>
        <v>RDPD BY NUMBER</v>
      </c>
      <c r="B20" s="36" t="str">
        <f t="shared" si="1"/>
        <v>INTERNAL</v>
      </c>
      <c r="C20" s="12" t="s">
        <v>27</v>
      </c>
      <c r="D20" s="53" t="s">
        <v>95</v>
      </c>
      <c r="E20" s="53"/>
      <c r="F20" s="95">
        <f>SUM(F13:F19)</f>
        <v>0</v>
      </c>
      <c r="G20" s="95">
        <f t="shared" ref="G20:R20" si="2">SUM(G13:G19)</f>
        <v>0</v>
      </c>
      <c r="H20" s="95">
        <f t="shared" si="2"/>
        <v>0</v>
      </c>
      <c r="I20" s="95">
        <f t="shared" si="2"/>
        <v>0</v>
      </c>
      <c r="J20" s="95">
        <f t="shared" si="2"/>
        <v>0</v>
      </c>
      <c r="K20" s="95">
        <f t="shared" si="2"/>
        <v>0</v>
      </c>
      <c r="L20" s="95">
        <f t="shared" si="2"/>
        <v>0</v>
      </c>
      <c r="M20" s="95">
        <f t="shared" si="2"/>
        <v>0</v>
      </c>
      <c r="N20" s="95">
        <f>SUM(N13:N19)</f>
        <v>0</v>
      </c>
      <c r="O20" s="95">
        <f>SUM(O13:O19)</f>
        <v>0</v>
      </c>
      <c r="P20" s="95">
        <f t="shared" si="2"/>
        <v>0</v>
      </c>
      <c r="Q20" s="95">
        <f>SUM(Q13:Q19)</f>
        <v>0</v>
      </c>
      <c r="R20" s="95">
        <f t="shared" si="2"/>
        <v>0</v>
      </c>
    </row>
    <row r="21" spans="1:18" x14ac:dyDescent="0.25">
      <c r="A21" s="12"/>
      <c r="B21" s="12"/>
      <c r="C21" s="12"/>
      <c r="D21" s="53"/>
      <c r="E21" s="53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</row>
    <row r="22" spans="1:18" x14ac:dyDescent="0.25">
      <c r="A22" s="36"/>
      <c r="B22" s="36"/>
      <c r="C22" s="36"/>
      <c r="D22" s="179" t="s">
        <v>294</v>
      </c>
      <c r="E22" s="37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18" x14ac:dyDescent="0.25">
      <c r="A23" s="40" t="s">
        <v>175</v>
      </c>
      <c r="B23" s="40" t="str">
        <f>D22</f>
        <v>EXTERNAL</v>
      </c>
      <c r="C23" s="40" t="s">
        <v>27</v>
      </c>
      <c r="D23" s="53" t="s">
        <v>254</v>
      </c>
      <c r="E23" s="53"/>
      <c r="F23" s="251">
        <v>0</v>
      </c>
      <c r="G23" s="251">
        <v>0</v>
      </c>
      <c r="H23" s="251">
        <v>0</v>
      </c>
      <c r="I23" s="251">
        <v>0</v>
      </c>
      <c r="J23" s="251">
        <v>0</v>
      </c>
      <c r="K23" s="25"/>
      <c r="L23" s="251">
        <v>0</v>
      </c>
      <c r="M23" s="25"/>
      <c r="N23" s="25"/>
      <c r="O23" s="25"/>
      <c r="P23" s="25"/>
      <c r="Q23" s="25"/>
      <c r="R23" s="25"/>
    </row>
    <row r="24" spans="1:18" x14ac:dyDescent="0.25">
      <c r="A24" s="12" t="str">
        <f t="shared" ref="A24:B26" si="3">A23</f>
        <v>RDPD BY NUMBER</v>
      </c>
      <c r="B24" s="36" t="str">
        <f t="shared" si="3"/>
        <v>EXTERNAL</v>
      </c>
      <c r="C24" s="12" t="s">
        <v>27</v>
      </c>
      <c r="D24" s="53" t="s">
        <v>457</v>
      </c>
      <c r="E24" s="53"/>
      <c r="F24" s="251">
        <v>0</v>
      </c>
      <c r="G24" s="251">
        <v>0</v>
      </c>
      <c r="H24" s="251">
        <v>0</v>
      </c>
      <c r="I24" s="251">
        <v>0</v>
      </c>
      <c r="J24" s="251">
        <v>0</v>
      </c>
      <c r="K24" s="25"/>
      <c r="L24" s="251">
        <v>0</v>
      </c>
      <c r="M24" s="25"/>
      <c r="N24" s="25"/>
      <c r="O24" s="25"/>
      <c r="P24" s="25"/>
      <c r="Q24" s="25"/>
      <c r="R24" s="25"/>
    </row>
    <row r="25" spans="1:18" x14ac:dyDescent="0.25">
      <c r="A25" s="12" t="str">
        <f t="shared" si="3"/>
        <v>RDPD BY NUMBER</v>
      </c>
      <c r="B25" s="36" t="str">
        <f t="shared" si="3"/>
        <v>EXTERNAL</v>
      </c>
      <c r="C25" s="12" t="s">
        <v>27</v>
      </c>
      <c r="D25" s="53" t="s">
        <v>458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"/>
      <c r="L25" s="251">
        <v>0</v>
      </c>
      <c r="M25" s="25"/>
      <c r="N25" s="25"/>
      <c r="O25" s="25"/>
      <c r="P25" s="25"/>
      <c r="Q25" s="25"/>
      <c r="R25" s="25"/>
    </row>
    <row r="26" spans="1:18" x14ac:dyDescent="0.25">
      <c r="A26" s="12" t="str">
        <f t="shared" si="3"/>
        <v>RDPD BY NUMBER</v>
      </c>
      <c r="B26" s="36" t="str">
        <f t="shared" si="3"/>
        <v>EXTERNAL</v>
      </c>
      <c r="C26" s="12" t="s">
        <v>27</v>
      </c>
      <c r="D26" s="53" t="s">
        <v>250</v>
      </c>
      <c r="E26" s="53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"/>
      <c r="L26" s="251">
        <v>0</v>
      </c>
      <c r="M26" s="25"/>
      <c r="N26" s="25"/>
      <c r="O26" s="25"/>
      <c r="P26" s="25"/>
      <c r="Q26" s="25"/>
      <c r="R26" s="25"/>
    </row>
    <row r="27" spans="1:18" x14ac:dyDescent="0.25">
      <c r="A27" s="12" t="str">
        <f t="shared" ref="A27:B30" si="4">A26</f>
        <v>RDPD BY NUMBER</v>
      </c>
      <c r="B27" s="36" t="str">
        <f t="shared" si="4"/>
        <v>EXTERNAL</v>
      </c>
      <c r="C27" s="12" t="s">
        <v>27</v>
      </c>
      <c r="D27" s="53" t="s">
        <v>251</v>
      </c>
      <c r="E27" s="53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"/>
      <c r="L27" s="251">
        <v>0</v>
      </c>
      <c r="M27" s="25"/>
      <c r="N27" s="25"/>
      <c r="O27" s="25"/>
      <c r="P27" s="25"/>
      <c r="Q27" s="25"/>
      <c r="R27" s="25"/>
    </row>
    <row r="28" spans="1:18" x14ac:dyDescent="0.25">
      <c r="A28" s="12" t="str">
        <f t="shared" si="4"/>
        <v>RDPD BY NUMBER</v>
      </c>
      <c r="B28" s="36" t="str">
        <f t="shared" si="4"/>
        <v>EXTERNAL</v>
      </c>
      <c r="C28" s="12" t="s">
        <v>27</v>
      </c>
      <c r="D28" s="53" t="s">
        <v>252</v>
      </c>
      <c r="E28" s="53"/>
      <c r="F28" s="251">
        <v>0</v>
      </c>
      <c r="G28" s="251">
        <v>0</v>
      </c>
      <c r="H28" s="251">
        <v>0</v>
      </c>
      <c r="I28" s="251">
        <v>0</v>
      </c>
      <c r="J28" s="251">
        <v>0</v>
      </c>
      <c r="K28" s="25"/>
      <c r="L28" s="251">
        <v>0</v>
      </c>
      <c r="M28" s="25"/>
      <c r="N28" s="25"/>
      <c r="O28" s="25"/>
      <c r="P28" s="25"/>
      <c r="Q28" s="25"/>
      <c r="R28" s="25"/>
    </row>
    <row r="29" spans="1:18" x14ac:dyDescent="0.25">
      <c r="A29" s="12" t="str">
        <f t="shared" si="4"/>
        <v>RDPD BY NUMBER</v>
      </c>
      <c r="B29" s="36" t="str">
        <f t="shared" si="4"/>
        <v>EXTERNAL</v>
      </c>
      <c r="C29" s="12" t="s">
        <v>27</v>
      </c>
      <c r="D29" s="53" t="s">
        <v>253</v>
      </c>
      <c r="E29" s="53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"/>
      <c r="L29" s="251">
        <v>0</v>
      </c>
      <c r="M29" s="25"/>
      <c r="N29" s="25"/>
      <c r="O29" s="25"/>
      <c r="P29" s="25"/>
      <c r="Q29" s="25"/>
      <c r="R29" s="25"/>
    </row>
    <row r="30" spans="1:18" x14ac:dyDescent="0.25">
      <c r="A30" s="12" t="str">
        <f t="shared" si="4"/>
        <v>RDPD BY NUMBER</v>
      </c>
      <c r="B30" s="36" t="str">
        <f t="shared" si="4"/>
        <v>EXTERNAL</v>
      </c>
      <c r="C30" s="12" t="s">
        <v>27</v>
      </c>
      <c r="D30" s="53" t="s">
        <v>95</v>
      </c>
      <c r="E30" s="53"/>
      <c r="F30" s="95">
        <f t="shared" ref="F30:R30" si="5">SUM(F23:F29)</f>
        <v>0</v>
      </c>
      <c r="G30" s="95">
        <f t="shared" si="5"/>
        <v>0</v>
      </c>
      <c r="H30" s="95">
        <f t="shared" si="5"/>
        <v>0</v>
      </c>
      <c r="I30" s="95">
        <f t="shared" si="5"/>
        <v>0</v>
      </c>
      <c r="J30" s="95">
        <f t="shared" si="5"/>
        <v>0</v>
      </c>
      <c r="K30" s="95">
        <f t="shared" si="5"/>
        <v>0</v>
      </c>
      <c r="L30" s="95">
        <f t="shared" si="5"/>
        <v>0</v>
      </c>
      <c r="M30" s="95">
        <f t="shared" si="5"/>
        <v>0</v>
      </c>
      <c r="N30" s="95">
        <f t="shared" si="5"/>
        <v>0</v>
      </c>
      <c r="O30" s="95">
        <f t="shared" si="5"/>
        <v>0</v>
      </c>
      <c r="P30" s="95">
        <f t="shared" si="5"/>
        <v>0</v>
      </c>
      <c r="Q30" s="95">
        <f t="shared" si="5"/>
        <v>0</v>
      </c>
      <c r="R30" s="95">
        <f t="shared" si="5"/>
        <v>0</v>
      </c>
    </row>
    <row r="31" spans="1:18" x14ac:dyDescent="0.25">
      <c r="A31" s="12"/>
      <c r="B31" s="12"/>
      <c r="C31" s="12"/>
      <c r="D31" s="53"/>
      <c r="E31" s="53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</row>
    <row r="32" spans="1:18" x14ac:dyDescent="0.25">
      <c r="A32" s="36"/>
      <c r="B32" s="36"/>
      <c r="C32" s="36"/>
      <c r="D32" s="180" t="s">
        <v>295</v>
      </c>
      <c r="E32" s="3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 x14ac:dyDescent="0.25">
      <c r="A33" s="40" t="s">
        <v>175</v>
      </c>
      <c r="B33" s="40" t="str">
        <f>D32</f>
        <v>LITIGATED</v>
      </c>
      <c r="C33" s="40" t="s">
        <v>27</v>
      </c>
      <c r="D33" s="53" t="s">
        <v>254</v>
      </c>
      <c r="E33" s="53"/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"/>
      <c r="L33" s="251">
        <v>0</v>
      </c>
      <c r="M33" s="25"/>
      <c r="N33" s="25"/>
      <c r="O33" s="25"/>
      <c r="P33" s="25"/>
      <c r="Q33" s="25"/>
      <c r="R33" s="25"/>
    </row>
    <row r="34" spans="1:18" x14ac:dyDescent="0.25">
      <c r="A34" s="12" t="str">
        <f t="shared" ref="A34:B36" si="6">A33</f>
        <v>RDPD BY NUMBER</v>
      </c>
      <c r="B34" s="36" t="str">
        <f t="shared" si="6"/>
        <v>LITIGATED</v>
      </c>
      <c r="C34" s="12" t="s">
        <v>27</v>
      </c>
      <c r="D34" s="53" t="s">
        <v>457</v>
      </c>
      <c r="E34" s="53"/>
      <c r="F34" s="251">
        <v>0</v>
      </c>
      <c r="G34" s="251">
        <v>0</v>
      </c>
      <c r="H34" s="251">
        <v>0</v>
      </c>
      <c r="I34" s="251">
        <v>0</v>
      </c>
      <c r="J34" s="251">
        <v>0</v>
      </c>
      <c r="K34" s="25"/>
      <c r="L34" s="251">
        <v>0</v>
      </c>
      <c r="M34" s="25"/>
      <c r="N34" s="25"/>
      <c r="O34" s="25"/>
      <c r="P34" s="25"/>
      <c r="Q34" s="25"/>
      <c r="R34" s="25"/>
    </row>
    <row r="35" spans="1:18" x14ac:dyDescent="0.25">
      <c r="A35" s="12" t="str">
        <f t="shared" si="6"/>
        <v>RDPD BY NUMBER</v>
      </c>
      <c r="B35" s="36" t="str">
        <f t="shared" si="6"/>
        <v>LITIGATED</v>
      </c>
      <c r="C35" s="12" t="s">
        <v>27</v>
      </c>
      <c r="D35" s="53" t="s">
        <v>458</v>
      </c>
      <c r="E35" s="53"/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"/>
      <c r="L35" s="251">
        <v>0</v>
      </c>
      <c r="M35" s="25"/>
      <c r="N35" s="25"/>
      <c r="O35" s="25"/>
      <c r="P35" s="25"/>
      <c r="Q35" s="25"/>
      <c r="R35" s="25"/>
    </row>
    <row r="36" spans="1:18" x14ac:dyDescent="0.25">
      <c r="A36" s="12" t="str">
        <f t="shared" si="6"/>
        <v>RDPD BY NUMBER</v>
      </c>
      <c r="B36" s="36" t="str">
        <f t="shared" si="6"/>
        <v>LITIGATED</v>
      </c>
      <c r="C36" s="12" t="s">
        <v>27</v>
      </c>
      <c r="D36" s="53" t="s">
        <v>250</v>
      </c>
      <c r="E36" s="53"/>
      <c r="F36" s="251">
        <v>0</v>
      </c>
      <c r="G36" s="251">
        <v>0</v>
      </c>
      <c r="H36" s="251">
        <v>0</v>
      </c>
      <c r="I36" s="251">
        <v>0</v>
      </c>
      <c r="J36" s="251">
        <v>0</v>
      </c>
      <c r="K36" s="25"/>
      <c r="L36" s="251">
        <v>0</v>
      </c>
      <c r="M36" s="25"/>
      <c r="N36" s="25"/>
      <c r="O36" s="25"/>
      <c r="P36" s="25"/>
      <c r="Q36" s="25"/>
      <c r="R36" s="25"/>
    </row>
    <row r="37" spans="1:18" x14ac:dyDescent="0.25">
      <c r="A37" s="12" t="str">
        <f t="shared" ref="A37:B40" si="7">A36</f>
        <v>RDPD BY NUMBER</v>
      </c>
      <c r="B37" s="36" t="str">
        <f t="shared" si="7"/>
        <v>LITIGATED</v>
      </c>
      <c r="C37" s="12" t="s">
        <v>27</v>
      </c>
      <c r="D37" s="53" t="s">
        <v>251</v>
      </c>
      <c r="E37" s="53"/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"/>
      <c r="L37" s="251">
        <v>0</v>
      </c>
      <c r="M37" s="25"/>
      <c r="N37" s="25"/>
      <c r="O37" s="25"/>
      <c r="P37" s="25"/>
      <c r="Q37" s="25"/>
      <c r="R37" s="25"/>
    </row>
    <row r="38" spans="1:18" x14ac:dyDescent="0.25">
      <c r="A38" s="12" t="str">
        <f t="shared" si="7"/>
        <v>RDPD BY NUMBER</v>
      </c>
      <c r="B38" s="36" t="str">
        <f t="shared" si="7"/>
        <v>LITIGATED</v>
      </c>
      <c r="C38" s="12" t="s">
        <v>27</v>
      </c>
      <c r="D38" s="53" t="s">
        <v>252</v>
      </c>
      <c r="E38" s="53"/>
      <c r="F38" s="251">
        <v>0</v>
      </c>
      <c r="G38" s="251">
        <v>0</v>
      </c>
      <c r="H38" s="251">
        <v>0</v>
      </c>
      <c r="I38" s="251">
        <v>0</v>
      </c>
      <c r="J38" s="251">
        <v>0</v>
      </c>
      <c r="K38" s="25"/>
      <c r="L38" s="251">
        <v>0</v>
      </c>
      <c r="M38" s="25"/>
      <c r="N38" s="25"/>
      <c r="O38" s="25"/>
      <c r="P38" s="25"/>
      <c r="Q38" s="25"/>
      <c r="R38" s="25"/>
    </row>
    <row r="39" spans="1:18" x14ac:dyDescent="0.25">
      <c r="A39" s="12" t="str">
        <f t="shared" si="7"/>
        <v>RDPD BY NUMBER</v>
      </c>
      <c r="B39" s="36" t="str">
        <f t="shared" si="7"/>
        <v>LITIGATED</v>
      </c>
      <c r="C39" s="12" t="s">
        <v>27</v>
      </c>
      <c r="D39" s="53" t="s">
        <v>253</v>
      </c>
      <c r="E39" s="53"/>
      <c r="F39" s="251">
        <v>0</v>
      </c>
      <c r="G39" s="251">
        <v>0</v>
      </c>
      <c r="H39" s="251">
        <v>0</v>
      </c>
      <c r="I39" s="251">
        <v>0</v>
      </c>
      <c r="J39" s="251">
        <v>0</v>
      </c>
      <c r="K39" s="25"/>
      <c r="L39" s="251">
        <v>0</v>
      </c>
      <c r="M39" s="25"/>
      <c r="N39" s="25"/>
      <c r="O39" s="25"/>
      <c r="P39" s="25"/>
      <c r="Q39" s="25"/>
      <c r="R39" s="25"/>
    </row>
    <row r="40" spans="1:18" x14ac:dyDescent="0.25">
      <c r="A40" s="12" t="str">
        <f t="shared" si="7"/>
        <v>RDPD BY NUMBER</v>
      </c>
      <c r="B40" s="36" t="str">
        <f t="shared" si="7"/>
        <v>LITIGATED</v>
      </c>
      <c r="C40" s="12" t="s">
        <v>27</v>
      </c>
      <c r="D40" s="53" t="s">
        <v>95</v>
      </c>
      <c r="E40" s="53"/>
      <c r="F40" s="95">
        <f t="shared" ref="F40:R40" si="8">SUM(F33:F39)</f>
        <v>0</v>
      </c>
      <c r="G40" s="95">
        <f t="shared" si="8"/>
        <v>0</v>
      </c>
      <c r="H40" s="95">
        <f t="shared" si="8"/>
        <v>0</v>
      </c>
      <c r="I40" s="95">
        <f t="shared" si="8"/>
        <v>0</v>
      </c>
      <c r="J40" s="95">
        <f t="shared" si="8"/>
        <v>0</v>
      </c>
      <c r="K40" s="95">
        <f t="shared" si="8"/>
        <v>0</v>
      </c>
      <c r="L40" s="95">
        <f t="shared" si="8"/>
        <v>0</v>
      </c>
      <c r="M40" s="95">
        <f t="shared" si="8"/>
        <v>0</v>
      </c>
      <c r="N40" s="95">
        <f t="shared" si="8"/>
        <v>0</v>
      </c>
      <c r="O40" s="95">
        <f t="shared" si="8"/>
        <v>0</v>
      </c>
      <c r="P40" s="95">
        <f t="shared" si="8"/>
        <v>0</v>
      </c>
      <c r="Q40" s="95">
        <f t="shared" si="8"/>
        <v>0</v>
      </c>
      <c r="R40" s="95">
        <f t="shared" si="8"/>
        <v>0</v>
      </c>
    </row>
    <row r="41" spans="1:18" x14ac:dyDescent="0.25">
      <c r="D41" s="53"/>
      <c r="E41" s="5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</row>
    <row r="42" spans="1:18" x14ac:dyDescent="0.25">
      <c r="D42" s="48" t="s">
        <v>153</v>
      </c>
      <c r="E42" s="114"/>
      <c r="F42" s="51" t="s">
        <v>76</v>
      </c>
      <c r="G42" s="51" t="s">
        <v>76</v>
      </c>
      <c r="H42" s="51" t="s">
        <v>76</v>
      </c>
      <c r="I42" s="51" t="s">
        <v>76</v>
      </c>
      <c r="J42" s="51" t="s">
        <v>76</v>
      </c>
      <c r="K42" s="51" t="s">
        <v>76</v>
      </c>
      <c r="L42" s="128" t="s">
        <v>75</v>
      </c>
      <c r="M42" s="51" t="s">
        <v>76</v>
      </c>
      <c r="N42" s="51" t="s">
        <v>76</v>
      </c>
      <c r="O42" s="51" t="s">
        <v>76</v>
      </c>
      <c r="P42" s="51" t="s">
        <v>76</v>
      </c>
      <c r="Q42" s="51" t="s">
        <v>76</v>
      </c>
      <c r="R42" s="51" t="s">
        <v>76</v>
      </c>
    </row>
    <row r="43" spans="1:18" x14ac:dyDescent="0.25">
      <c r="A43" s="36"/>
      <c r="B43" s="36"/>
      <c r="C43" s="36"/>
      <c r="D43" s="178" t="s">
        <v>293</v>
      </c>
      <c r="E43" s="103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</row>
    <row r="44" spans="1:18" x14ac:dyDescent="0.25">
      <c r="A44" s="40" t="s">
        <v>176</v>
      </c>
      <c r="B44" s="40" t="str">
        <f>D43</f>
        <v>INTERNAL</v>
      </c>
      <c r="C44" s="40" t="s">
        <v>27</v>
      </c>
      <c r="D44" s="53" t="s">
        <v>254</v>
      </c>
      <c r="E44" s="53"/>
      <c r="F44" s="251">
        <v>0</v>
      </c>
      <c r="G44" s="251">
        <v>0</v>
      </c>
      <c r="H44" s="251">
        <v>0</v>
      </c>
      <c r="I44" s="251">
        <v>0</v>
      </c>
      <c r="J44" s="251">
        <v>0</v>
      </c>
      <c r="K44" s="25"/>
      <c r="L44" s="251">
        <v>0</v>
      </c>
      <c r="M44" s="25"/>
      <c r="N44" s="25"/>
      <c r="O44" s="25"/>
      <c r="P44" s="25"/>
      <c r="Q44" s="25"/>
      <c r="R44" s="25"/>
    </row>
    <row r="45" spans="1:18" x14ac:dyDescent="0.25">
      <c r="A45" s="12" t="str">
        <f t="shared" ref="A45:B51" si="9">A44</f>
        <v>RDPD BY SUM INSURED</v>
      </c>
      <c r="B45" s="36" t="str">
        <f t="shared" si="9"/>
        <v>INTERNAL</v>
      </c>
      <c r="C45" s="12" t="s">
        <v>27</v>
      </c>
      <c r="D45" s="53" t="s">
        <v>457</v>
      </c>
      <c r="E45" s="53"/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"/>
      <c r="L45" s="251">
        <v>0</v>
      </c>
      <c r="M45" s="25"/>
      <c r="N45" s="25"/>
      <c r="O45" s="25"/>
      <c r="P45" s="25"/>
      <c r="Q45" s="25"/>
      <c r="R45" s="25"/>
    </row>
    <row r="46" spans="1:18" x14ac:dyDescent="0.25">
      <c r="A46" s="12" t="str">
        <f t="shared" si="9"/>
        <v>RDPD BY SUM INSURED</v>
      </c>
      <c r="B46" s="36" t="str">
        <f t="shared" si="9"/>
        <v>INTERNAL</v>
      </c>
      <c r="C46" s="12" t="s">
        <v>27</v>
      </c>
      <c r="D46" s="53" t="s">
        <v>458</v>
      </c>
      <c r="E46" s="53"/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"/>
      <c r="L46" s="251">
        <v>0</v>
      </c>
      <c r="M46" s="25"/>
      <c r="N46" s="25"/>
      <c r="O46" s="25"/>
      <c r="P46" s="25"/>
      <c r="Q46" s="25"/>
      <c r="R46" s="25"/>
    </row>
    <row r="47" spans="1:18" x14ac:dyDescent="0.25">
      <c r="A47" s="12" t="str">
        <f t="shared" si="9"/>
        <v>RDPD BY SUM INSURED</v>
      </c>
      <c r="B47" s="36" t="str">
        <f t="shared" si="9"/>
        <v>INTERNAL</v>
      </c>
      <c r="C47" s="12" t="s">
        <v>27</v>
      </c>
      <c r="D47" s="53" t="s">
        <v>250</v>
      </c>
      <c r="E47" s="53"/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"/>
      <c r="L47" s="251">
        <v>0</v>
      </c>
      <c r="M47" s="25"/>
      <c r="N47" s="25"/>
      <c r="O47" s="25"/>
      <c r="P47" s="25"/>
      <c r="Q47" s="25"/>
      <c r="R47" s="25"/>
    </row>
    <row r="48" spans="1:18" x14ac:dyDescent="0.25">
      <c r="A48" s="12" t="str">
        <f t="shared" si="9"/>
        <v>RDPD BY SUM INSURED</v>
      </c>
      <c r="B48" s="12" t="str">
        <f t="shared" si="9"/>
        <v>INTERNAL</v>
      </c>
      <c r="C48" s="12" t="s">
        <v>27</v>
      </c>
      <c r="D48" s="53" t="s">
        <v>251</v>
      </c>
      <c r="E48" s="53"/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"/>
      <c r="L48" s="251">
        <v>0</v>
      </c>
      <c r="M48" s="25"/>
      <c r="N48" s="25"/>
      <c r="O48" s="25"/>
      <c r="P48" s="25"/>
      <c r="Q48" s="25"/>
      <c r="R48" s="25"/>
    </row>
    <row r="49" spans="1:18" x14ac:dyDescent="0.25">
      <c r="A49" s="12" t="str">
        <f t="shared" si="9"/>
        <v>RDPD BY SUM INSURED</v>
      </c>
      <c r="B49" s="12" t="str">
        <f t="shared" si="9"/>
        <v>INTERNAL</v>
      </c>
      <c r="C49" s="12" t="s">
        <v>27</v>
      </c>
      <c r="D49" s="53" t="s">
        <v>252</v>
      </c>
      <c r="E49" s="53"/>
      <c r="F49" s="251">
        <v>0</v>
      </c>
      <c r="G49" s="251">
        <v>0</v>
      </c>
      <c r="H49" s="251">
        <v>0</v>
      </c>
      <c r="I49" s="251">
        <v>0</v>
      </c>
      <c r="J49" s="251">
        <v>0</v>
      </c>
      <c r="K49" s="25"/>
      <c r="L49" s="251">
        <v>0</v>
      </c>
      <c r="M49" s="25"/>
      <c r="N49" s="25"/>
      <c r="O49" s="25"/>
      <c r="P49" s="25"/>
      <c r="Q49" s="25"/>
      <c r="R49" s="25"/>
    </row>
    <row r="50" spans="1:18" x14ac:dyDescent="0.25">
      <c r="A50" s="12" t="str">
        <f t="shared" si="9"/>
        <v>RDPD BY SUM INSURED</v>
      </c>
      <c r="B50" s="12" t="str">
        <f t="shared" si="9"/>
        <v>INTERNAL</v>
      </c>
      <c r="C50" s="12" t="s">
        <v>27</v>
      </c>
      <c r="D50" s="53" t="s">
        <v>253</v>
      </c>
      <c r="E50" s="53"/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"/>
      <c r="L50" s="251">
        <v>0</v>
      </c>
      <c r="M50" s="25"/>
      <c r="N50" s="25"/>
      <c r="O50" s="25"/>
      <c r="P50" s="25"/>
      <c r="Q50" s="25"/>
      <c r="R50" s="25"/>
    </row>
    <row r="51" spans="1:18" x14ac:dyDescent="0.25">
      <c r="A51" s="12" t="str">
        <f t="shared" si="9"/>
        <v>RDPD BY SUM INSURED</v>
      </c>
      <c r="B51" s="12" t="str">
        <f t="shared" si="9"/>
        <v>INTERNAL</v>
      </c>
      <c r="C51" s="12" t="s">
        <v>27</v>
      </c>
      <c r="D51" s="53" t="s">
        <v>95</v>
      </c>
      <c r="E51" s="53"/>
      <c r="F51" s="95">
        <f t="shared" ref="F51:R51" si="10">SUM(F44:F50)</f>
        <v>0</v>
      </c>
      <c r="G51" s="95">
        <f t="shared" si="10"/>
        <v>0</v>
      </c>
      <c r="H51" s="95">
        <f t="shared" si="10"/>
        <v>0</v>
      </c>
      <c r="I51" s="95">
        <f t="shared" si="10"/>
        <v>0</v>
      </c>
      <c r="J51" s="95">
        <f t="shared" si="10"/>
        <v>0</v>
      </c>
      <c r="K51" s="95">
        <f t="shared" si="10"/>
        <v>0</v>
      </c>
      <c r="L51" s="95">
        <f t="shared" si="10"/>
        <v>0</v>
      </c>
      <c r="M51" s="95">
        <f t="shared" si="10"/>
        <v>0</v>
      </c>
      <c r="N51" s="95">
        <f t="shared" si="10"/>
        <v>0</v>
      </c>
      <c r="O51" s="95">
        <f t="shared" si="10"/>
        <v>0</v>
      </c>
      <c r="P51" s="95">
        <f t="shared" si="10"/>
        <v>0</v>
      </c>
      <c r="Q51" s="95">
        <f t="shared" si="10"/>
        <v>0</v>
      </c>
      <c r="R51" s="95">
        <f t="shared" si="10"/>
        <v>0</v>
      </c>
    </row>
    <row r="52" spans="1:18" x14ac:dyDescent="0.25">
      <c r="A52" s="12"/>
      <c r="B52" s="12"/>
      <c r="C52" s="12"/>
      <c r="D52" s="53"/>
      <c r="E52" s="53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</row>
    <row r="53" spans="1:18" x14ac:dyDescent="0.25">
      <c r="A53" s="36"/>
      <c r="B53" s="36"/>
      <c r="C53" s="36"/>
      <c r="D53" s="179" t="s">
        <v>294</v>
      </c>
      <c r="E53" s="3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</row>
    <row r="54" spans="1:18" x14ac:dyDescent="0.25">
      <c r="A54" s="40" t="str">
        <f>A44</f>
        <v>RDPD BY SUM INSURED</v>
      </c>
      <c r="B54" s="40" t="str">
        <f>D53</f>
        <v>EXTERNAL</v>
      </c>
      <c r="C54" s="40" t="s">
        <v>27</v>
      </c>
      <c r="D54" s="53" t="s">
        <v>254</v>
      </c>
      <c r="E54" s="53"/>
      <c r="F54" s="251">
        <v>0</v>
      </c>
      <c r="G54" s="251">
        <v>0</v>
      </c>
      <c r="H54" s="251">
        <v>0</v>
      </c>
      <c r="I54" s="251">
        <v>0</v>
      </c>
      <c r="J54" s="251">
        <v>0</v>
      </c>
      <c r="K54" s="25"/>
      <c r="L54" s="251">
        <v>0</v>
      </c>
      <c r="M54" s="25"/>
      <c r="N54" s="25"/>
      <c r="O54" s="25"/>
      <c r="P54" s="25"/>
      <c r="Q54" s="25"/>
      <c r="R54" s="25"/>
    </row>
    <row r="55" spans="1:18" x14ac:dyDescent="0.25">
      <c r="A55" s="12" t="str">
        <f t="shared" ref="A55:B61" si="11">A54</f>
        <v>RDPD BY SUM INSURED</v>
      </c>
      <c r="B55" s="36" t="str">
        <f t="shared" si="11"/>
        <v>EXTERNAL</v>
      </c>
      <c r="C55" s="12" t="s">
        <v>27</v>
      </c>
      <c r="D55" s="53" t="s">
        <v>457</v>
      </c>
      <c r="E55" s="53"/>
      <c r="F55" s="251">
        <v>0</v>
      </c>
      <c r="G55" s="251">
        <v>0</v>
      </c>
      <c r="H55" s="251">
        <v>0</v>
      </c>
      <c r="I55" s="251">
        <v>0</v>
      </c>
      <c r="J55" s="251">
        <v>0</v>
      </c>
      <c r="K55" s="25"/>
      <c r="L55" s="251">
        <v>0</v>
      </c>
      <c r="M55" s="25"/>
      <c r="N55" s="25"/>
      <c r="O55" s="25"/>
      <c r="P55" s="25"/>
      <c r="Q55" s="25"/>
      <c r="R55" s="25"/>
    </row>
    <row r="56" spans="1:18" x14ac:dyDescent="0.25">
      <c r="A56" s="12" t="str">
        <f t="shared" si="11"/>
        <v>RDPD BY SUM INSURED</v>
      </c>
      <c r="B56" s="36" t="str">
        <f t="shared" si="11"/>
        <v>EXTERNAL</v>
      </c>
      <c r="C56" s="12" t="s">
        <v>27</v>
      </c>
      <c r="D56" s="53" t="s">
        <v>458</v>
      </c>
      <c r="E56" s="53"/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"/>
      <c r="L56" s="251">
        <v>0</v>
      </c>
      <c r="M56" s="25"/>
      <c r="N56" s="25"/>
      <c r="O56" s="25"/>
      <c r="P56" s="25"/>
      <c r="Q56" s="25"/>
      <c r="R56" s="25"/>
    </row>
    <row r="57" spans="1:18" x14ac:dyDescent="0.25">
      <c r="A57" s="12" t="str">
        <f t="shared" si="11"/>
        <v>RDPD BY SUM INSURED</v>
      </c>
      <c r="B57" s="36" t="str">
        <f t="shared" si="11"/>
        <v>EXTERNAL</v>
      </c>
      <c r="C57" s="12" t="s">
        <v>27</v>
      </c>
      <c r="D57" s="53" t="s">
        <v>250</v>
      </c>
      <c r="E57" s="53"/>
      <c r="F57" s="251">
        <v>0</v>
      </c>
      <c r="G57" s="251">
        <v>0</v>
      </c>
      <c r="H57" s="251">
        <v>0</v>
      </c>
      <c r="I57" s="251">
        <v>0</v>
      </c>
      <c r="J57" s="251">
        <v>0</v>
      </c>
      <c r="K57" s="25"/>
      <c r="L57" s="251">
        <v>0</v>
      </c>
      <c r="M57" s="25"/>
      <c r="N57" s="25"/>
      <c r="O57" s="25"/>
      <c r="P57" s="25"/>
      <c r="Q57" s="25"/>
      <c r="R57" s="25"/>
    </row>
    <row r="58" spans="1:18" x14ac:dyDescent="0.25">
      <c r="A58" s="12" t="str">
        <f t="shared" si="11"/>
        <v>RDPD BY SUM INSURED</v>
      </c>
      <c r="B58" s="12" t="str">
        <f t="shared" si="11"/>
        <v>EXTERNAL</v>
      </c>
      <c r="C58" s="12" t="s">
        <v>27</v>
      </c>
      <c r="D58" s="53" t="s">
        <v>251</v>
      </c>
      <c r="E58" s="53"/>
      <c r="F58" s="251">
        <v>0</v>
      </c>
      <c r="G58" s="251">
        <v>0</v>
      </c>
      <c r="H58" s="251">
        <v>0</v>
      </c>
      <c r="I58" s="251">
        <v>0</v>
      </c>
      <c r="J58" s="251">
        <v>0</v>
      </c>
      <c r="K58" s="25"/>
      <c r="L58" s="251">
        <v>0</v>
      </c>
      <c r="M58" s="25"/>
      <c r="N58" s="25"/>
      <c r="O58" s="25"/>
      <c r="P58" s="25"/>
      <c r="Q58" s="25"/>
      <c r="R58" s="25"/>
    </row>
    <row r="59" spans="1:18" x14ac:dyDescent="0.25">
      <c r="A59" s="12" t="str">
        <f t="shared" si="11"/>
        <v>RDPD BY SUM INSURED</v>
      </c>
      <c r="B59" s="12" t="str">
        <f t="shared" si="11"/>
        <v>EXTERNAL</v>
      </c>
      <c r="C59" s="12" t="s">
        <v>27</v>
      </c>
      <c r="D59" s="53" t="s">
        <v>252</v>
      </c>
      <c r="E59" s="53"/>
      <c r="F59" s="251">
        <v>0</v>
      </c>
      <c r="G59" s="251">
        <v>0</v>
      </c>
      <c r="H59" s="251">
        <v>0</v>
      </c>
      <c r="I59" s="251">
        <v>0</v>
      </c>
      <c r="J59" s="251">
        <v>0</v>
      </c>
      <c r="K59" s="25"/>
      <c r="L59" s="251">
        <v>0</v>
      </c>
      <c r="M59" s="25"/>
      <c r="N59" s="25"/>
      <c r="O59" s="25"/>
      <c r="P59" s="25"/>
      <c r="Q59" s="25"/>
      <c r="R59" s="25"/>
    </row>
    <row r="60" spans="1:18" x14ac:dyDescent="0.25">
      <c r="A60" s="12" t="str">
        <f t="shared" si="11"/>
        <v>RDPD BY SUM INSURED</v>
      </c>
      <c r="B60" s="12" t="str">
        <f t="shared" si="11"/>
        <v>EXTERNAL</v>
      </c>
      <c r="C60" s="12" t="s">
        <v>27</v>
      </c>
      <c r="D60" s="53" t="s">
        <v>253</v>
      </c>
      <c r="E60" s="53"/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"/>
      <c r="L60" s="251">
        <v>0</v>
      </c>
      <c r="M60" s="25"/>
      <c r="N60" s="25"/>
      <c r="O60" s="25"/>
      <c r="P60" s="25"/>
      <c r="Q60" s="25"/>
      <c r="R60" s="25"/>
    </row>
    <row r="61" spans="1:18" x14ac:dyDescent="0.25">
      <c r="A61" s="12" t="str">
        <f t="shared" si="11"/>
        <v>RDPD BY SUM INSURED</v>
      </c>
      <c r="B61" s="12" t="str">
        <f t="shared" si="11"/>
        <v>EXTERNAL</v>
      </c>
      <c r="C61" s="12" t="s">
        <v>27</v>
      </c>
      <c r="D61" s="53" t="s">
        <v>95</v>
      </c>
      <c r="E61" s="53"/>
      <c r="F61" s="95">
        <f t="shared" ref="F61:R61" si="12">SUM(F54:F60)</f>
        <v>0</v>
      </c>
      <c r="G61" s="95">
        <f t="shared" si="12"/>
        <v>0</v>
      </c>
      <c r="H61" s="95">
        <f t="shared" si="12"/>
        <v>0</v>
      </c>
      <c r="I61" s="95">
        <f t="shared" si="12"/>
        <v>0</v>
      </c>
      <c r="J61" s="95">
        <f t="shared" si="12"/>
        <v>0</v>
      </c>
      <c r="K61" s="95">
        <f t="shared" si="12"/>
        <v>0</v>
      </c>
      <c r="L61" s="95">
        <f t="shared" si="12"/>
        <v>0</v>
      </c>
      <c r="M61" s="95">
        <f t="shared" si="12"/>
        <v>0</v>
      </c>
      <c r="N61" s="95">
        <f t="shared" si="12"/>
        <v>0</v>
      </c>
      <c r="O61" s="95">
        <f t="shared" si="12"/>
        <v>0</v>
      </c>
      <c r="P61" s="95">
        <f t="shared" si="12"/>
        <v>0</v>
      </c>
      <c r="Q61" s="95">
        <f t="shared" si="12"/>
        <v>0</v>
      </c>
      <c r="R61" s="95">
        <f t="shared" si="12"/>
        <v>0</v>
      </c>
    </row>
    <row r="62" spans="1:18" x14ac:dyDescent="0.25">
      <c r="A62" s="12"/>
      <c r="B62" s="12"/>
      <c r="C62" s="12"/>
      <c r="D62" s="53"/>
      <c r="E62" s="53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</row>
    <row r="63" spans="1:18" x14ac:dyDescent="0.25">
      <c r="A63" s="36"/>
      <c r="B63" s="36"/>
      <c r="C63" s="36"/>
      <c r="D63" s="180" t="s">
        <v>295</v>
      </c>
      <c r="E63" s="37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</row>
    <row r="64" spans="1:18" x14ac:dyDescent="0.25">
      <c r="A64" s="40" t="str">
        <f>A44</f>
        <v>RDPD BY SUM INSURED</v>
      </c>
      <c r="B64" s="40" t="str">
        <f>D63</f>
        <v>LITIGATED</v>
      </c>
      <c r="C64" s="40" t="s">
        <v>27</v>
      </c>
      <c r="D64" s="53" t="s">
        <v>254</v>
      </c>
      <c r="E64" s="53"/>
      <c r="F64" s="251">
        <v>0</v>
      </c>
      <c r="G64" s="251">
        <v>0</v>
      </c>
      <c r="H64" s="251">
        <v>0</v>
      </c>
      <c r="I64" s="251">
        <v>0</v>
      </c>
      <c r="J64" s="251">
        <v>0</v>
      </c>
      <c r="K64" s="25"/>
      <c r="L64" s="251">
        <v>0</v>
      </c>
      <c r="M64" s="25"/>
      <c r="N64" s="25"/>
      <c r="O64" s="25"/>
      <c r="P64" s="25"/>
      <c r="Q64" s="25"/>
      <c r="R64" s="25"/>
    </row>
    <row r="65" spans="1:18" x14ac:dyDescent="0.25">
      <c r="A65" s="12" t="str">
        <f t="shared" ref="A65:B68" si="13">A64</f>
        <v>RDPD BY SUM INSURED</v>
      </c>
      <c r="B65" s="36" t="str">
        <f t="shared" si="13"/>
        <v>LITIGATED</v>
      </c>
      <c r="C65" s="12" t="s">
        <v>27</v>
      </c>
      <c r="D65" s="53" t="s">
        <v>457</v>
      </c>
      <c r="E65" s="53"/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"/>
      <c r="L65" s="251">
        <v>0</v>
      </c>
      <c r="M65" s="25"/>
      <c r="N65" s="25"/>
      <c r="O65" s="25"/>
      <c r="P65" s="25"/>
      <c r="Q65" s="25"/>
      <c r="R65" s="25"/>
    </row>
    <row r="66" spans="1:18" x14ac:dyDescent="0.25">
      <c r="A66" s="12" t="str">
        <f t="shared" si="13"/>
        <v>RDPD BY SUM INSURED</v>
      </c>
      <c r="B66" s="36" t="str">
        <f t="shared" si="13"/>
        <v>LITIGATED</v>
      </c>
      <c r="C66" s="12" t="s">
        <v>27</v>
      </c>
      <c r="D66" s="53" t="s">
        <v>458</v>
      </c>
      <c r="E66" s="53"/>
      <c r="F66" s="251">
        <v>0</v>
      </c>
      <c r="G66" s="251">
        <v>0</v>
      </c>
      <c r="H66" s="251">
        <v>0</v>
      </c>
      <c r="I66" s="251">
        <v>0</v>
      </c>
      <c r="J66" s="251">
        <v>0</v>
      </c>
      <c r="K66" s="25"/>
      <c r="L66" s="251">
        <v>0</v>
      </c>
      <c r="M66" s="25"/>
      <c r="N66" s="25"/>
      <c r="O66" s="25"/>
      <c r="P66" s="25"/>
      <c r="Q66" s="25"/>
      <c r="R66" s="25"/>
    </row>
    <row r="67" spans="1:18" x14ac:dyDescent="0.25">
      <c r="A67" s="12" t="str">
        <f t="shared" si="13"/>
        <v>RDPD BY SUM INSURED</v>
      </c>
      <c r="B67" s="36" t="str">
        <f t="shared" si="13"/>
        <v>LITIGATED</v>
      </c>
      <c r="C67" s="12" t="s">
        <v>27</v>
      </c>
      <c r="D67" s="53" t="s">
        <v>250</v>
      </c>
      <c r="E67" s="53"/>
      <c r="F67" s="251">
        <v>0</v>
      </c>
      <c r="G67" s="251">
        <v>0</v>
      </c>
      <c r="H67" s="251">
        <v>0</v>
      </c>
      <c r="I67" s="251">
        <v>0</v>
      </c>
      <c r="J67" s="251">
        <v>0</v>
      </c>
      <c r="K67" s="25"/>
      <c r="L67" s="251">
        <v>0</v>
      </c>
      <c r="M67" s="25"/>
      <c r="N67" s="25"/>
      <c r="O67" s="25"/>
      <c r="P67" s="25"/>
      <c r="Q67" s="25"/>
      <c r="R67" s="25"/>
    </row>
    <row r="68" spans="1:18" x14ac:dyDescent="0.25">
      <c r="A68" s="12" t="str">
        <f t="shared" si="13"/>
        <v>RDPD BY SUM INSURED</v>
      </c>
      <c r="B68" s="12" t="str">
        <f t="shared" si="13"/>
        <v>LITIGATED</v>
      </c>
      <c r="C68" s="12" t="s">
        <v>27</v>
      </c>
      <c r="D68" s="53" t="s">
        <v>251</v>
      </c>
      <c r="E68" s="53"/>
      <c r="F68" s="251">
        <v>0</v>
      </c>
      <c r="G68" s="251">
        <v>0</v>
      </c>
      <c r="H68" s="251">
        <v>0</v>
      </c>
      <c r="I68" s="251">
        <v>0</v>
      </c>
      <c r="J68" s="251">
        <v>0</v>
      </c>
      <c r="K68" s="25"/>
      <c r="L68" s="251">
        <v>0</v>
      </c>
      <c r="M68" s="25"/>
      <c r="N68" s="25"/>
      <c r="O68" s="25"/>
      <c r="P68" s="25"/>
      <c r="Q68" s="25"/>
      <c r="R68" s="25"/>
    </row>
    <row r="69" spans="1:18" x14ac:dyDescent="0.25">
      <c r="A69" s="12" t="str">
        <f t="shared" ref="A69:B71" si="14">A68</f>
        <v>RDPD BY SUM INSURED</v>
      </c>
      <c r="B69" s="12" t="str">
        <f t="shared" si="14"/>
        <v>LITIGATED</v>
      </c>
      <c r="C69" s="12" t="s">
        <v>27</v>
      </c>
      <c r="D69" s="53" t="s">
        <v>252</v>
      </c>
      <c r="E69" s="53"/>
      <c r="F69" s="251">
        <v>0</v>
      </c>
      <c r="G69" s="251">
        <v>0</v>
      </c>
      <c r="H69" s="251">
        <v>0</v>
      </c>
      <c r="I69" s="251">
        <v>0</v>
      </c>
      <c r="J69" s="251">
        <v>0</v>
      </c>
      <c r="K69" s="25"/>
      <c r="L69" s="251">
        <v>0</v>
      </c>
      <c r="M69" s="25"/>
      <c r="N69" s="25"/>
      <c r="O69" s="25"/>
      <c r="P69" s="25"/>
      <c r="Q69" s="25"/>
      <c r="R69" s="25"/>
    </row>
    <row r="70" spans="1:18" x14ac:dyDescent="0.25">
      <c r="A70" s="12" t="str">
        <f t="shared" si="14"/>
        <v>RDPD BY SUM INSURED</v>
      </c>
      <c r="B70" s="12" t="str">
        <f t="shared" si="14"/>
        <v>LITIGATED</v>
      </c>
      <c r="C70" s="12" t="s">
        <v>27</v>
      </c>
      <c r="D70" s="53" t="s">
        <v>253</v>
      </c>
      <c r="E70" s="53"/>
      <c r="F70" s="251">
        <v>0</v>
      </c>
      <c r="G70" s="251">
        <v>0</v>
      </c>
      <c r="H70" s="251">
        <v>0</v>
      </c>
      <c r="I70" s="251">
        <v>0</v>
      </c>
      <c r="J70" s="251">
        <v>0</v>
      </c>
      <c r="K70" s="25"/>
      <c r="L70" s="251">
        <v>0</v>
      </c>
      <c r="M70" s="25"/>
      <c r="N70" s="25"/>
      <c r="O70" s="25"/>
      <c r="P70" s="25"/>
      <c r="Q70" s="25"/>
      <c r="R70" s="25"/>
    </row>
    <row r="71" spans="1:18" x14ac:dyDescent="0.25">
      <c r="A71" s="12" t="str">
        <f t="shared" si="14"/>
        <v>RDPD BY SUM INSURED</v>
      </c>
      <c r="B71" s="12" t="str">
        <f t="shared" si="14"/>
        <v>LITIGATED</v>
      </c>
      <c r="C71" s="12" t="s">
        <v>27</v>
      </c>
      <c r="D71" s="53" t="s">
        <v>95</v>
      </c>
      <c r="E71" s="53"/>
      <c r="F71" s="95">
        <f t="shared" ref="F71:R71" si="15">SUM(F64:F70)</f>
        <v>0</v>
      </c>
      <c r="G71" s="95">
        <f t="shared" si="15"/>
        <v>0</v>
      </c>
      <c r="H71" s="95">
        <f t="shared" si="15"/>
        <v>0</v>
      </c>
      <c r="I71" s="95">
        <f t="shared" si="15"/>
        <v>0</v>
      </c>
      <c r="J71" s="95">
        <f t="shared" si="15"/>
        <v>0</v>
      </c>
      <c r="K71" s="95">
        <f t="shared" si="15"/>
        <v>0</v>
      </c>
      <c r="L71" s="95">
        <f t="shared" si="15"/>
        <v>0</v>
      </c>
      <c r="M71" s="95">
        <f t="shared" si="15"/>
        <v>0</v>
      </c>
      <c r="N71" s="95">
        <f t="shared" si="15"/>
        <v>0</v>
      </c>
      <c r="O71" s="95">
        <f t="shared" si="15"/>
        <v>0</v>
      </c>
      <c r="P71" s="95">
        <f t="shared" si="15"/>
        <v>0</v>
      </c>
      <c r="Q71" s="95">
        <f t="shared" si="15"/>
        <v>0</v>
      </c>
      <c r="R71" s="95">
        <f t="shared" si="15"/>
        <v>0</v>
      </c>
    </row>
    <row r="74" spans="1:18" x14ac:dyDescent="0.25">
      <c r="D74" s="201" t="s">
        <v>521</v>
      </c>
    </row>
    <row r="75" spans="1:18" x14ac:dyDescent="0.25">
      <c r="D75" s="201" t="s">
        <v>471</v>
      </c>
    </row>
    <row r="76" spans="1:18" x14ac:dyDescent="0.25">
      <c r="D76" s="1" t="s">
        <v>254</v>
      </c>
      <c r="F76" s="202" t="e">
        <f>F13/F$20</f>
        <v>#DIV/0!</v>
      </c>
      <c r="G76" s="202" t="e">
        <f t="shared" ref="G76:L76" si="16">G13/G$20</f>
        <v>#DIV/0!</v>
      </c>
      <c r="H76" s="202" t="e">
        <f t="shared" si="16"/>
        <v>#DIV/0!</v>
      </c>
      <c r="I76" s="202" t="e">
        <f t="shared" si="16"/>
        <v>#DIV/0!</v>
      </c>
      <c r="J76" s="202" t="e">
        <f t="shared" si="16"/>
        <v>#DIV/0!</v>
      </c>
      <c r="K76" s="202"/>
      <c r="L76" s="202" t="e">
        <f t="shared" si="16"/>
        <v>#DIV/0!</v>
      </c>
      <c r="M76" s="202"/>
      <c r="N76" s="202"/>
      <c r="O76" s="202"/>
      <c r="P76" s="202"/>
      <c r="Q76" s="202"/>
      <c r="R76" s="202"/>
    </row>
    <row r="77" spans="1:18" x14ac:dyDescent="0.25">
      <c r="D77" s="1" t="s">
        <v>457</v>
      </c>
      <c r="F77" s="202" t="e">
        <f t="shared" ref="F77:L82" si="17">F14/F$20</f>
        <v>#DIV/0!</v>
      </c>
      <c r="G77" s="202" t="e">
        <f t="shared" si="17"/>
        <v>#DIV/0!</v>
      </c>
      <c r="H77" s="202" t="e">
        <f t="shared" si="17"/>
        <v>#DIV/0!</v>
      </c>
      <c r="I77" s="202" t="e">
        <f t="shared" si="17"/>
        <v>#DIV/0!</v>
      </c>
      <c r="J77" s="202" t="e">
        <f t="shared" si="17"/>
        <v>#DIV/0!</v>
      </c>
      <c r="K77" s="202"/>
      <c r="L77" s="202" t="e">
        <f t="shared" si="17"/>
        <v>#DIV/0!</v>
      </c>
      <c r="M77" s="202"/>
      <c r="N77" s="202"/>
      <c r="O77" s="202"/>
      <c r="P77" s="202"/>
      <c r="Q77" s="202"/>
      <c r="R77" s="202"/>
    </row>
    <row r="78" spans="1:18" x14ac:dyDescent="0.25">
      <c r="D78" s="1" t="s">
        <v>458</v>
      </c>
      <c r="F78" s="202" t="e">
        <f t="shared" si="17"/>
        <v>#DIV/0!</v>
      </c>
      <c r="G78" s="202" t="e">
        <f t="shared" si="17"/>
        <v>#DIV/0!</v>
      </c>
      <c r="H78" s="202" t="e">
        <f t="shared" si="17"/>
        <v>#DIV/0!</v>
      </c>
      <c r="I78" s="202" t="e">
        <f t="shared" si="17"/>
        <v>#DIV/0!</v>
      </c>
      <c r="J78" s="202" t="e">
        <f t="shared" si="17"/>
        <v>#DIV/0!</v>
      </c>
      <c r="K78" s="202"/>
      <c r="L78" s="202" t="e">
        <f t="shared" si="17"/>
        <v>#DIV/0!</v>
      </c>
      <c r="M78" s="202"/>
      <c r="N78" s="202"/>
      <c r="O78" s="202"/>
      <c r="P78" s="202"/>
      <c r="Q78" s="202"/>
      <c r="R78" s="202"/>
    </row>
    <row r="79" spans="1:18" x14ac:dyDescent="0.25">
      <c r="D79" s="1" t="s">
        <v>250</v>
      </c>
      <c r="F79" s="202" t="e">
        <f t="shared" si="17"/>
        <v>#DIV/0!</v>
      </c>
      <c r="G79" s="202" t="e">
        <f t="shared" si="17"/>
        <v>#DIV/0!</v>
      </c>
      <c r="H79" s="202" t="e">
        <f t="shared" si="17"/>
        <v>#DIV/0!</v>
      </c>
      <c r="I79" s="202" t="e">
        <f t="shared" si="17"/>
        <v>#DIV/0!</v>
      </c>
      <c r="J79" s="202" t="e">
        <f t="shared" si="17"/>
        <v>#DIV/0!</v>
      </c>
      <c r="K79" s="202"/>
      <c r="L79" s="202" t="e">
        <f t="shared" si="17"/>
        <v>#DIV/0!</v>
      </c>
      <c r="M79" s="202"/>
      <c r="N79" s="202"/>
      <c r="O79" s="202"/>
      <c r="P79" s="202"/>
      <c r="Q79" s="202"/>
      <c r="R79" s="202"/>
    </row>
    <row r="80" spans="1:18" x14ac:dyDescent="0.25">
      <c r="D80" s="1" t="s">
        <v>251</v>
      </c>
      <c r="F80" s="202" t="e">
        <f t="shared" si="17"/>
        <v>#DIV/0!</v>
      </c>
      <c r="G80" s="202" t="e">
        <f t="shared" si="17"/>
        <v>#DIV/0!</v>
      </c>
      <c r="H80" s="202" t="e">
        <f t="shared" si="17"/>
        <v>#DIV/0!</v>
      </c>
      <c r="I80" s="202" t="e">
        <f t="shared" si="17"/>
        <v>#DIV/0!</v>
      </c>
      <c r="J80" s="202" t="e">
        <f t="shared" si="17"/>
        <v>#DIV/0!</v>
      </c>
      <c r="K80" s="202"/>
      <c r="L80" s="202" t="e">
        <f t="shared" si="17"/>
        <v>#DIV/0!</v>
      </c>
      <c r="M80" s="202"/>
      <c r="N80" s="202"/>
      <c r="O80" s="202"/>
      <c r="P80" s="202"/>
      <c r="Q80" s="202"/>
      <c r="R80" s="202"/>
    </row>
    <row r="81" spans="4:18" x14ac:dyDescent="0.25">
      <c r="D81" s="1" t="s">
        <v>252</v>
      </c>
      <c r="F81" s="202" t="e">
        <f t="shared" si="17"/>
        <v>#DIV/0!</v>
      </c>
      <c r="G81" s="202" t="e">
        <f t="shared" si="17"/>
        <v>#DIV/0!</v>
      </c>
      <c r="H81" s="202" t="e">
        <f t="shared" si="17"/>
        <v>#DIV/0!</v>
      </c>
      <c r="I81" s="202" t="e">
        <f t="shared" si="17"/>
        <v>#DIV/0!</v>
      </c>
      <c r="J81" s="202" t="e">
        <f t="shared" si="17"/>
        <v>#DIV/0!</v>
      </c>
      <c r="K81" s="202"/>
      <c r="L81" s="202" t="e">
        <f t="shared" si="17"/>
        <v>#DIV/0!</v>
      </c>
      <c r="M81" s="202"/>
      <c r="N81" s="202"/>
      <c r="O81" s="202"/>
      <c r="P81" s="202"/>
      <c r="Q81" s="202"/>
      <c r="R81" s="202"/>
    </row>
    <row r="82" spans="4:18" x14ac:dyDescent="0.25">
      <c r="D82" s="1" t="s">
        <v>253</v>
      </c>
      <c r="F82" s="202" t="e">
        <f t="shared" si="17"/>
        <v>#DIV/0!</v>
      </c>
      <c r="G82" s="202" t="e">
        <f t="shared" si="17"/>
        <v>#DIV/0!</v>
      </c>
      <c r="H82" s="202" t="e">
        <f t="shared" si="17"/>
        <v>#DIV/0!</v>
      </c>
      <c r="I82" s="202" t="e">
        <f t="shared" si="17"/>
        <v>#DIV/0!</v>
      </c>
      <c r="J82" s="202" t="e">
        <f t="shared" si="17"/>
        <v>#DIV/0!</v>
      </c>
      <c r="K82" s="202"/>
      <c r="L82" s="202" t="e">
        <f t="shared" si="17"/>
        <v>#DIV/0!</v>
      </c>
      <c r="M82" s="202"/>
      <c r="N82" s="202"/>
      <c r="O82" s="202"/>
      <c r="P82" s="202"/>
      <c r="Q82" s="202"/>
      <c r="R82" s="202"/>
    </row>
    <row r="84" spans="4:18" x14ac:dyDescent="0.25">
      <c r="D84" s="201" t="s">
        <v>472</v>
      </c>
    </row>
    <row r="85" spans="4:18" x14ac:dyDescent="0.25">
      <c r="D85" s="1" t="s">
        <v>254</v>
      </c>
      <c r="F85" s="202" t="e">
        <f>F23/F$30</f>
        <v>#DIV/0!</v>
      </c>
      <c r="G85" s="202" t="e">
        <f t="shared" ref="G85:L85" si="18">G23/G$30</f>
        <v>#DIV/0!</v>
      </c>
      <c r="H85" s="202" t="e">
        <f t="shared" si="18"/>
        <v>#DIV/0!</v>
      </c>
      <c r="I85" s="202" t="e">
        <f t="shared" si="18"/>
        <v>#DIV/0!</v>
      </c>
      <c r="J85" s="202" t="e">
        <f t="shared" si="18"/>
        <v>#DIV/0!</v>
      </c>
      <c r="K85" s="202"/>
      <c r="L85" s="202" t="e">
        <f t="shared" si="18"/>
        <v>#DIV/0!</v>
      </c>
      <c r="M85" s="202"/>
      <c r="N85" s="202"/>
      <c r="O85" s="202"/>
      <c r="P85" s="202"/>
      <c r="Q85" s="202"/>
      <c r="R85" s="202"/>
    </row>
    <row r="86" spans="4:18" x14ac:dyDescent="0.25">
      <c r="D86" s="1" t="s">
        <v>457</v>
      </c>
      <c r="F86" s="202" t="e">
        <f t="shared" ref="F86:L91" si="19">F24/F$30</f>
        <v>#DIV/0!</v>
      </c>
      <c r="G86" s="202" t="e">
        <f t="shared" si="19"/>
        <v>#DIV/0!</v>
      </c>
      <c r="H86" s="202" t="e">
        <f t="shared" si="19"/>
        <v>#DIV/0!</v>
      </c>
      <c r="I86" s="202" t="e">
        <f t="shared" si="19"/>
        <v>#DIV/0!</v>
      </c>
      <c r="J86" s="202" t="e">
        <f t="shared" si="19"/>
        <v>#DIV/0!</v>
      </c>
      <c r="K86" s="202"/>
      <c r="L86" s="202" t="e">
        <f t="shared" si="19"/>
        <v>#DIV/0!</v>
      </c>
      <c r="M86" s="202"/>
      <c r="N86" s="202"/>
      <c r="O86" s="202"/>
      <c r="P86" s="202"/>
      <c r="Q86" s="202"/>
      <c r="R86" s="202"/>
    </row>
    <row r="87" spans="4:18" x14ac:dyDescent="0.25">
      <c r="D87" s="1" t="s">
        <v>458</v>
      </c>
      <c r="F87" s="202" t="e">
        <f t="shared" si="19"/>
        <v>#DIV/0!</v>
      </c>
      <c r="G87" s="202" t="e">
        <f t="shared" si="19"/>
        <v>#DIV/0!</v>
      </c>
      <c r="H87" s="202" t="e">
        <f t="shared" si="19"/>
        <v>#DIV/0!</v>
      </c>
      <c r="I87" s="202" t="e">
        <f t="shared" si="19"/>
        <v>#DIV/0!</v>
      </c>
      <c r="J87" s="202" t="e">
        <f t="shared" si="19"/>
        <v>#DIV/0!</v>
      </c>
      <c r="K87" s="202"/>
      <c r="L87" s="202" t="e">
        <f t="shared" si="19"/>
        <v>#DIV/0!</v>
      </c>
      <c r="M87" s="202"/>
      <c r="N87" s="202"/>
      <c r="O87" s="202"/>
      <c r="P87" s="202"/>
      <c r="Q87" s="202"/>
      <c r="R87" s="202"/>
    </row>
    <row r="88" spans="4:18" x14ac:dyDescent="0.25">
      <c r="D88" s="1" t="s">
        <v>250</v>
      </c>
      <c r="F88" s="202" t="e">
        <f t="shared" si="19"/>
        <v>#DIV/0!</v>
      </c>
      <c r="G88" s="202" t="e">
        <f t="shared" si="19"/>
        <v>#DIV/0!</v>
      </c>
      <c r="H88" s="202" t="e">
        <f t="shared" si="19"/>
        <v>#DIV/0!</v>
      </c>
      <c r="I88" s="202" t="e">
        <f t="shared" si="19"/>
        <v>#DIV/0!</v>
      </c>
      <c r="J88" s="202" t="e">
        <f t="shared" si="19"/>
        <v>#DIV/0!</v>
      </c>
      <c r="K88" s="202"/>
      <c r="L88" s="202" t="e">
        <f t="shared" si="19"/>
        <v>#DIV/0!</v>
      </c>
      <c r="M88" s="202"/>
      <c r="N88" s="202"/>
      <c r="O88" s="202"/>
      <c r="P88" s="202"/>
      <c r="Q88" s="202"/>
      <c r="R88" s="202"/>
    </row>
    <row r="89" spans="4:18" x14ac:dyDescent="0.25">
      <c r="D89" s="1" t="s">
        <v>251</v>
      </c>
      <c r="F89" s="202" t="e">
        <f t="shared" si="19"/>
        <v>#DIV/0!</v>
      </c>
      <c r="G89" s="202" t="e">
        <f t="shared" si="19"/>
        <v>#DIV/0!</v>
      </c>
      <c r="H89" s="202" t="e">
        <f t="shared" si="19"/>
        <v>#DIV/0!</v>
      </c>
      <c r="I89" s="202" t="e">
        <f t="shared" si="19"/>
        <v>#DIV/0!</v>
      </c>
      <c r="J89" s="202" t="e">
        <f t="shared" si="19"/>
        <v>#DIV/0!</v>
      </c>
      <c r="K89" s="202"/>
      <c r="L89" s="202" t="e">
        <f t="shared" si="19"/>
        <v>#DIV/0!</v>
      </c>
      <c r="M89" s="202"/>
      <c r="N89" s="202"/>
      <c r="O89" s="202"/>
      <c r="P89" s="202"/>
      <c r="Q89" s="202"/>
      <c r="R89" s="202"/>
    </row>
    <row r="90" spans="4:18" x14ac:dyDescent="0.25">
      <c r="D90" s="1" t="s">
        <v>252</v>
      </c>
      <c r="F90" s="202" t="e">
        <f t="shared" si="19"/>
        <v>#DIV/0!</v>
      </c>
      <c r="G90" s="202" t="e">
        <f t="shared" si="19"/>
        <v>#DIV/0!</v>
      </c>
      <c r="H90" s="202" t="e">
        <f t="shared" si="19"/>
        <v>#DIV/0!</v>
      </c>
      <c r="I90" s="202" t="e">
        <f t="shared" si="19"/>
        <v>#DIV/0!</v>
      </c>
      <c r="J90" s="202" t="e">
        <f t="shared" si="19"/>
        <v>#DIV/0!</v>
      </c>
      <c r="K90" s="202"/>
      <c r="L90" s="202" t="e">
        <f t="shared" si="19"/>
        <v>#DIV/0!</v>
      </c>
      <c r="M90" s="202"/>
      <c r="N90" s="202"/>
      <c r="O90" s="202"/>
      <c r="P90" s="202"/>
      <c r="Q90" s="202"/>
      <c r="R90" s="202"/>
    </row>
    <row r="91" spans="4:18" x14ac:dyDescent="0.25">
      <c r="D91" s="1" t="s">
        <v>253</v>
      </c>
      <c r="F91" s="202" t="e">
        <f t="shared" si="19"/>
        <v>#DIV/0!</v>
      </c>
      <c r="G91" s="202" t="e">
        <f t="shared" si="19"/>
        <v>#DIV/0!</v>
      </c>
      <c r="H91" s="202" t="e">
        <f t="shared" si="19"/>
        <v>#DIV/0!</v>
      </c>
      <c r="I91" s="202" t="e">
        <f t="shared" si="19"/>
        <v>#DIV/0!</v>
      </c>
      <c r="J91" s="202" t="e">
        <f t="shared" si="19"/>
        <v>#DIV/0!</v>
      </c>
      <c r="K91" s="202"/>
      <c r="L91" s="202" t="e">
        <f t="shared" si="19"/>
        <v>#DIV/0!</v>
      </c>
      <c r="M91" s="202"/>
      <c r="N91" s="202"/>
      <c r="O91" s="202"/>
      <c r="P91" s="202"/>
      <c r="Q91" s="202"/>
      <c r="R91" s="202"/>
    </row>
    <row r="93" spans="4:18" x14ac:dyDescent="0.25">
      <c r="D93" s="201" t="s">
        <v>473</v>
      </c>
    </row>
    <row r="94" spans="4:18" x14ac:dyDescent="0.25">
      <c r="D94" s="1" t="s">
        <v>254</v>
      </c>
      <c r="F94" s="202" t="e">
        <f>F33/F$40</f>
        <v>#DIV/0!</v>
      </c>
      <c r="G94" s="202" t="e">
        <f t="shared" ref="G94:L94" si="20">G33/G$40</f>
        <v>#DIV/0!</v>
      </c>
      <c r="H94" s="202" t="e">
        <f t="shared" si="20"/>
        <v>#DIV/0!</v>
      </c>
      <c r="I94" s="202" t="e">
        <f t="shared" si="20"/>
        <v>#DIV/0!</v>
      </c>
      <c r="J94" s="202" t="e">
        <f t="shared" si="20"/>
        <v>#DIV/0!</v>
      </c>
      <c r="K94" s="202"/>
      <c r="L94" s="202" t="e">
        <f t="shared" si="20"/>
        <v>#DIV/0!</v>
      </c>
      <c r="M94" s="202"/>
      <c r="N94" s="202"/>
      <c r="O94" s="202"/>
      <c r="P94" s="202"/>
      <c r="Q94" s="202"/>
      <c r="R94" s="202"/>
    </row>
    <row r="95" spans="4:18" x14ac:dyDescent="0.25">
      <c r="D95" s="1" t="s">
        <v>457</v>
      </c>
      <c r="F95" s="202" t="e">
        <f t="shared" ref="F95:L100" si="21">F34/F$40</f>
        <v>#DIV/0!</v>
      </c>
      <c r="G95" s="202" t="e">
        <f t="shared" si="21"/>
        <v>#DIV/0!</v>
      </c>
      <c r="H95" s="202" t="e">
        <f t="shared" si="21"/>
        <v>#DIV/0!</v>
      </c>
      <c r="I95" s="202" t="e">
        <f t="shared" si="21"/>
        <v>#DIV/0!</v>
      </c>
      <c r="J95" s="202" t="e">
        <f t="shared" si="21"/>
        <v>#DIV/0!</v>
      </c>
      <c r="K95" s="202"/>
      <c r="L95" s="202" t="e">
        <f t="shared" si="21"/>
        <v>#DIV/0!</v>
      </c>
      <c r="M95" s="202"/>
      <c r="N95" s="202"/>
      <c r="O95" s="202"/>
      <c r="P95" s="202"/>
      <c r="Q95" s="202"/>
      <c r="R95" s="202"/>
    </row>
    <row r="96" spans="4:18" x14ac:dyDescent="0.25">
      <c r="D96" s="1" t="s">
        <v>458</v>
      </c>
      <c r="F96" s="202" t="e">
        <f t="shared" si="21"/>
        <v>#DIV/0!</v>
      </c>
      <c r="G96" s="202" t="e">
        <f t="shared" si="21"/>
        <v>#DIV/0!</v>
      </c>
      <c r="H96" s="202" t="e">
        <f t="shared" si="21"/>
        <v>#DIV/0!</v>
      </c>
      <c r="I96" s="202" t="e">
        <f t="shared" si="21"/>
        <v>#DIV/0!</v>
      </c>
      <c r="J96" s="202" t="e">
        <f t="shared" si="21"/>
        <v>#DIV/0!</v>
      </c>
      <c r="K96" s="202"/>
      <c r="L96" s="202" t="e">
        <f t="shared" si="21"/>
        <v>#DIV/0!</v>
      </c>
      <c r="M96" s="202"/>
      <c r="N96" s="202"/>
      <c r="O96" s="202"/>
      <c r="P96" s="202"/>
      <c r="Q96" s="202"/>
      <c r="R96" s="202"/>
    </row>
    <row r="97" spans="4:18" x14ac:dyDescent="0.25">
      <c r="D97" s="1" t="s">
        <v>250</v>
      </c>
      <c r="F97" s="202" t="e">
        <f t="shared" si="21"/>
        <v>#DIV/0!</v>
      </c>
      <c r="G97" s="202" t="e">
        <f t="shared" si="21"/>
        <v>#DIV/0!</v>
      </c>
      <c r="H97" s="202" t="e">
        <f t="shared" si="21"/>
        <v>#DIV/0!</v>
      </c>
      <c r="I97" s="202" t="e">
        <f t="shared" si="21"/>
        <v>#DIV/0!</v>
      </c>
      <c r="J97" s="202" t="e">
        <f t="shared" si="21"/>
        <v>#DIV/0!</v>
      </c>
      <c r="K97" s="202"/>
      <c r="L97" s="202" t="e">
        <f t="shared" si="21"/>
        <v>#DIV/0!</v>
      </c>
      <c r="M97" s="202"/>
      <c r="N97" s="202"/>
      <c r="O97" s="202"/>
      <c r="P97" s="202"/>
      <c r="Q97" s="202"/>
      <c r="R97" s="202"/>
    </row>
    <row r="98" spans="4:18" x14ac:dyDescent="0.25">
      <c r="D98" s="1" t="s">
        <v>251</v>
      </c>
      <c r="F98" s="202" t="e">
        <f t="shared" si="21"/>
        <v>#DIV/0!</v>
      </c>
      <c r="G98" s="202" t="e">
        <f t="shared" si="21"/>
        <v>#DIV/0!</v>
      </c>
      <c r="H98" s="202" t="e">
        <f t="shared" si="21"/>
        <v>#DIV/0!</v>
      </c>
      <c r="I98" s="202" t="e">
        <f t="shared" si="21"/>
        <v>#DIV/0!</v>
      </c>
      <c r="J98" s="202" t="e">
        <f t="shared" si="21"/>
        <v>#DIV/0!</v>
      </c>
      <c r="K98" s="202"/>
      <c r="L98" s="202" t="e">
        <f t="shared" si="21"/>
        <v>#DIV/0!</v>
      </c>
      <c r="M98" s="202"/>
      <c r="N98" s="202"/>
      <c r="O98" s="202"/>
      <c r="P98" s="202"/>
      <c r="Q98" s="202"/>
      <c r="R98" s="202"/>
    </row>
    <row r="99" spans="4:18" x14ac:dyDescent="0.25">
      <c r="D99" s="1" t="s">
        <v>252</v>
      </c>
      <c r="F99" s="202" t="e">
        <f t="shared" si="21"/>
        <v>#DIV/0!</v>
      </c>
      <c r="G99" s="202" t="e">
        <f t="shared" si="21"/>
        <v>#DIV/0!</v>
      </c>
      <c r="H99" s="202" t="e">
        <f t="shared" si="21"/>
        <v>#DIV/0!</v>
      </c>
      <c r="I99" s="202" t="e">
        <f t="shared" si="21"/>
        <v>#DIV/0!</v>
      </c>
      <c r="J99" s="202" t="e">
        <f t="shared" si="21"/>
        <v>#DIV/0!</v>
      </c>
      <c r="K99" s="202"/>
      <c r="L99" s="202" t="e">
        <f t="shared" si="21"/>
        <v>#DIV/0!</v>
      </c>
      <c r="M99" s="202"/>
      <c r="N99" s="202"/>
      <c r="O99" s="202"/>
      <c r="P99" s="202"/>
      <c r="Q99" s="202"/>
      <c r="R99" s="202"/>
    </row>
    <row r="100" spans="4:18" x14ac:dyDescent="0.25">
      <c r="D100" s="1" t="s">
        <v>253</v>
      </c>
      <c r="F100" s="202" t="e">
        <f t="shared" si="21"/>
        <v>#DIV/0!</v>
      </c>
      <c r="G100" s="202" t="e">
        <f t="shared" si="21"/>
        <v>#DIV/0!</v>
      </c>
      <c r="H100" s="202" t="e">
        <f t="shared" si="21"/>
        <v>#DIV/0!</v>
      </c>
      <c r="I100" s="202" t="e">
        <f t="shared" si="21"/>
        <v>#DIV/0!</v>
      </c>
      <c r="J100" s="202" t="e">
        <f t="shared" si="21"/>
        <v>#DIV/0!</v>
      </c>
      <c r="K100" s="202"/>
      <c r="L100" s="202" t="e">
        <f t="shared" si="21"/>
        <v>#DIV/0!</v>
      </c>
      <c r="M100" s="202"/>
      <c r="N100" s="202"/>
      <c r="O100" s="202"/>
      <c r="P100" s="202"/>
      <c r="Q100" s="202"/>
      <c r="R100" s="202"/>
    </row>
    <row r="102" spans="4:18" x14ac:dyDescent="0.25">
      <c r="D102" s="201" t="s">
        <v>522</v>
      </c>
    </row>
    <row r="103" spans="4:18" x14ac:dyDescent="0.25">
      <c r="D103" s="201" t="s">
        <v>471</v>
      </c>
    </row>
    <row r="104" spans="4:18" x14ac:dyDescent="0.25">
      <c r="D104" s="1" t="s">
        <v>254</v>
      </c>
      <c r="F104" s="202" t="e">
        <f>F44/F$51</f>
        <v>#DIV/0!</v>
      </c>
      <c r="G104" s="202" t="e">
        <f t="shared" ref="G104:L104" si="22">G44/G$51</f>
        <v>#DIV/0!</v>
      </c>
      <c r="H104" s="202" t="e">
        <f t="shared" si="22"/>
        <v>#DIV/0!</v>
      </c>
      <c r="I104" s="202" t="e">
        <f t="shared" si="22"/>
        <v>#DIV/0!</v>
      </c>
      <c r="J104" s="202" t="e">
        <f t="shared" si="22"/>
        <v>#DIV/0!</v>
      </c>
      <c r="K104" s="202"/>
      <c r="L104" s="202" t="e">
        <f t="shared" si="22"/>
        <v>#DIV/0!</v>
      </c>
      <c r="M104" s="202"/>
      <c r="N104" s="202"/>
      <c r="O104" s="202"/>
      <c r="P104" s="202"/>
      <c r="Q104" s="202"/>
      <c r="R104" s="202"/>
    </row>
    <row r="105" spans="4:18" x14ac:dyDescent="0.25">
      <c r="D105" s="1" t="s">
        <v>457</v>
      </c>
      <c r="F105" s="202" t="e">
        <f t="shared" ref="F105:L110" si="23">F45/F$51</f>
        <v>#DIV/0!</v>
      </c>
      <c r="G105" s="202" t="e">
        <f t="shared" si="23"/>
        <v>#DIV/0!</v>
      </c>
      <c r="H105" s="202" t="e">
        <f t="shared" si="23"/>
        <v>#DIV/0!</v>
      </c>
      <c r="I105" s="202" t="e">
        <f t="shared" si="23"/>
        <v>#DIV/0!</v>
      </c>
      <c r="J105" s="202" t="e">
        <f t="shared" si="23"/>
        <v>#DIV/0!</v>
      </c>
      <c r="K105" s="202"/>
      <c r="L105" s="202" t="e">
        <f t="shared" si="23"/>
        <v>#DIV/0!</v>
      </c>
      <c r="M105" s="202"/>
      <c r="N105" s="202"/>
      <c r="O105" s="202"/>
      <c r="P105" s="202"/>
      <c r="Q105" s="202"/>
      <c r="R105" s="202"/>
    </row>
    <row r="106" spans="4:18" x14ac:dyDescent="0.25">
      <c r="D106" s="1" t="s">
        <v>458</v>
      </c>
      <c r="F106" s="202" t="e">
        <f t="shared" si="23"/>
        <v>#DIV/0!</v>
      </c>
      <c r="G106" s="202" t="e">
        <f t="shared" si="23"/>
        <v>#DIV/0!</v>
      </c>
      <c r="H106" s="202" t="e">
        <f t="shared" si="23"/>
        <v>#DIV/0!</v>
      </c>
      <c r="I106" s="202" t="e">
        <f t="shared" si="23"/>
        <v>#DIV/0!</v>
      </c>
      <c r="J106" s="202" t="e">
        <f t="shared" si="23"/>
        <v>#DIV/0!</v>
      </c>
      <c r="K106" s="202"/>
      <c r="L106" s="202" t="e">
        <f t="shared" si="23"/>
        <v>#DIV/0!</v>
      </c>
      <c r="M106" s="202"/>
      <c r="N106" s="202"/>
      <c r="O106" s="202"/>
      <c r="P106" s="202"/>
      <c r="Q106" s="202"/>
      <c r="R106" s="202"/>
    </row>
    <row r="107" spans="4:18" x14ac:dyDescent="0.25">
      <c r="D107" s="1" t="s">
        <v>250</v>
      </c>
      <c r="F107" s="202" t="e">
        <f t="shared" si="23"/>
        <v>#DIV/0!</v>
      </c>
      <c r="G107" s="202" t="e">
        <f t="shared" si="23"/>
        <v>#DIV/0!</v>
      </c>
      <c r="H107" s="202" t="e">
        <f t="shared" si="23"/>
        <v>#DIV/0!</v>
      </c>
      <c r="I107" s="202" t="e">
        <f t="shared" si="23"/>
        <v>#DIV/0!</v>
      </c>
      <c r="J107" s="202" t="e">
        <f t="shared" si="23"/>
        <v>#DIV/0!</v>
      </c>
      <c r="K107" s="202"/>
      <c r="L107" s="202" t="e">
        <f t="shared" si="23"/>
        <v>#DIV/0!</v>
      </c>
      <c r="M107" s="202"/>
      <c r="N107" s="202"/>
      <c r="O107" s="202"/>
      <c r="P107" s="202"/>
      <c r="Q107" s="202"/>
      <c r="R107" s="202"/>
    </row>
    <row r="108" spans="4:18" x14ac:dyDescent="0.25">
      <c r="D108" s="1" t="s">
        <v>251</v>
      </c>
      <c r="F108" s="202" t="e">
        <f t="shared" si="23"/>
        <v>#DIV/0!</v>
      </c>
      <c r="G108" s="202" t="e">
        <f t="shared" si="23"/>
        <v>#DIV/0!</v>
      </c>
      <c r="H108" s="202" t="e">
        <f t="shared" si="23"/>
        <v>#DIV/0!</v>
      </c>
      <c r="I108" s="202" t="e">
        <f t="shared" si="23"/>
        <v>#DIV/0!</v>
      </c>
      <c r="J108" s="202" t="e">
        <f t="shared" si="23"/>
        <v>#DIV/0!</v>
      </c>
      <c r="K108" s="202"/>
      <c r="L108" s="202" t="e">
        <f t="shared" si="23"/>
        <v>#DIV/0!</v>
      </c>
      <c r="M108" s="202"/>
      <c r="N108" s="202"/>
      <c r="O108" s="202"/>
      <c r="P108" s="202"/>
      <c r="Q108" s="202"/>
      <c r="R108" s="202"/>
    </row>
    <row r="109" spans="4:18" x14ac:dyDescent="0.25">
      <c r="D109" s="1" t="s">
        <v>252</v>
      </c>
      <c r="F109" s="202" t="e">
        <f t="shared" si="23"/>
        <v>#DIV/0!</v>
      </c>
      <c r="G109" s="202" t="e">
        <f t="shared" si="23"/>
        <v>#DIV/0!</v>
      </c>
      <c r="H109" s="202" t="e">
        <f t="shared" si="23"/>
        <v>#DIV/0!</v>
      </c>
      <c r="I109" s="202" t="e">
        <f t="shared" si="23"/>
        <v>#DIV/0!</v>
      </c>
      <c r="J109" s="202" t="e">
        <f t="shared" si="23"/>
        <v>#DIV/0!</v>
      </c>
      <c r="K109" s="202"/>
      <c r="L109" s="202" t="e">
        <f t="shared" si="23"/>
        <v>#DIV/0!</v>
      </c>
      <c r="M109" s="202"/>
      <c r="N109" s="202"/>
      <c r="O109" s="202"/>
      <c r="P109" s="202"/>
      <c r="Q109" s="202"/>
      <c r="R109" s="202"/>
    </row>
    <row r="110" spans="4:18" x14ac:dyDescent="0.25">
      <c r="D110" s="1" t="s">
        <v>253</v>
      </c>
      <c r="F110" s="202" t="e">
        <f t="shared" si="23"/>
        <v>#DIV/0!</v>
      </c>
      <c r="G110" s="202" t="e">
        <f t="shared" si="23"/>
        <v>#DIV/0!</v>
      </c>
      <c r="H110" s="202" t="e">
        <f t="shared" si="23"/>
        <v>#DIV/0!</v>
      </c>
      <c r="I110" s="202" t="e">
        <f t="shared" si="23"/>
        <v>#DIV/0!</v>
      </c>
      <c r="J110" s="202" t="e">
        <f t="shared" si="23"/>
        <v>#DIV/0!</v>
      </c>
      <c r="K110" s="202"/>
      <c r="L110" s="202" t="e">
        <f t="shared" si="23"/>
        <v>#DIV/0!</v>
      </c>
      <c r="M110" s="202"/>
      <c r="N110" s="202"/>
      <c r="O110" s="202"/>
      <c r="P110" s="202"/>
      <c r="Q110" s="202"/>
      <c r="R110" s="202"/>
    </row>
    <row r="112" spans="4:18" x14ac:dyDescent="0.25">
      <c r="D112" s="201" t="s">
        <v>472</v>
      </c>
    </row>
    <row r="113" spans="4:18" x14ac:dyDescent="0.25">
      <c r="D113" s="1" t="s">
        <v>254</v>
      </c>
      <c r="F113" s="202" t="e">
        <f>F54/F$61</f>
        <v>#DIV/0!</v>
      </c>
      <c r="G113" s="202" t="e">
        <f t="shared" ref="G113:L113" si="24">G54/G$61</f>
        <v>#DIV/0!</v>
      </c>
      <c r="H113" s="202" t="e">
        <f t="shared" si="24"/>
        <v>#DIV/0!</v>
      </c>
      <c r="I113" s="202" t="e">
        <f t="shared" si="24"/>
        <v>#DIV/0!</v>
      </c>
      <c r="J113" s="202" t="e">
        <f t="shared" si="24"/>
        <v>#DIV/0!</v>
      </c>
      <c r="K113" s="202"/>
      <c r="L113" s="202" t="e">
        <f t="shared" si="24"/>
        <v>#DIV/0!</v>
      </c>
      <c r="M113" s="202"/>
      <c r="N113" s="202"/>
      <c r="O113" s="202"/>
      <c r="P113" s="202"/>
      <c r="Q113" s="202"/>
      <c r="R113" s="202"/>
    </row>
    <row r="114" spans="4:18" x14ac:dyDescent="0.25">
      <c r="D114" s="1" t="s">
        <v>457</v>
      </c>
      <c r="F114" s="202" t="e">
        <f t="shared" ref="F114:L119" si="25">F55/F$61</f>
        <v>#DIV/0!</v>
      </c>
      <c r="G114" s="202" t="e">
        <f t="shared" si="25"/>
        <v>#DIV/0!</v>
      </c>
      <c r="H114" s="202" t="e">
        <f t="shared" si="25"/>
        <v>#DIV/0!</v>
      </c>
      <c r="I114" s="202" t="e">
        <f t="shared" si="25"/>
        <v>#DIV/0!</v>
      </c>
      <c r="J114" s="202" t="e">
        <f t="shared" si="25"/>
        <v>#DIV/0!</v>
      </c>
      <c r="K114" s="202"/>
      <c r="L114" s="202" t="e">
        <f t="shared" si="25"/>
        <v>#DIV/0!</v>
      </c>
      <c r="M114" s="202"/>
      <c r="N114" s="202"/>
      <c r="O114" s="202"/>
      <c r="P114" s="202"/>
      <c r="Q114" s="202"/>
      <c r="R114" s="202"/>
    </row>
    <row r="115" spans="4:18" x14ac:dyDescent="0.25">
      <c r="D115" s="1" t="s">
        <v>458</v>
      </c>
      <c r="F115" s="202" t="e">
        <f t="shared" si="25"/>
        <v>#DIV/0!</v>
      </c>
      <c r="G115" s="202" t="e">
        <f t="shared" si="25"/>
        <v>#DIV/0!</v>
      </c>
      <c r="H115" s="202" t="e">
        <f t="shared" si="25"/>
        <v>#DIV/0!</v>
      </c>
      <c r="I115" s="202" t="e">
        <f t="shared" si="25"/>
        <v>#DIV/0!</v>
      </c>
      <c r="J115" s="202" t="e">
        <f t="shared" si="25"/>
        <v>#DIV/0!</v>
      </c>
      <c r="K115" s="202"/>
      <c r="L115" s="202" t="e">
        <f t="shared" si="25"/>
        <v>#DIV/0!</v>
      </c>
      <c r="M115" s="202"/>
      <c r="N115" s="202"/>
      <c r="O115" s="202"/>
      <c r="P115" s="202"/>
      <c r="Q115" s="202"/>
      <c r="R115" s="202"/>
    </row>
    <row r="116" spans="4:18" x14ac:dyDescent="0.25">
      <c r="D116" s="1" t="s">
        <v>250</v>
      </c>
      <c r="F116" s="202" t="e">
        <f t="shared" si="25"/>
        <v>#DIV/0!</v>
      </c>
      <c r="G116" s="202" t="e">
        <f t="shared" si="25"/>
        <v>#DIV/0!</v>
      </c>
      <c r="H116" s="202" t="e">
        <f t="shared" si="25"/>
        <v>#DIV/0!</v>
      </c>
      <c r="I116" s="202" t="e">
        <f t="shared" si="25"/>
        <v>#DIV/0!</v>
      </c>
      <c r="J116" s="202" t="e">
        <f t="shared" si="25"/>
        <v>#DIV/0!</v>
      </c>
      <c r="K116" s="202"/>
      <c r="L116" s="202" t="e">
        <f t="shared" si="25"/>
        <v>#DIV/0!</v>
      </c>
      <c r="M116" s="202"/>
      <c r="N116" s="202"/>
      <c r="O116" s="202"/>
      <c r="P116" s="202"/>
      <c r="Q116" s="202"/>
      <c r="R116" s="202"/>
    </row>
    <row r="117" spans="4:18" x14ac:dyDescent="0.25">
      <c r="D117" s="1" t="s">
        <v>251</v>
      </c>
      <c r="F117" s="202" t="e">
        <f t="shared" si="25"/>
        <v>#DIV/0!</v>
      </c>
      <c r="G117" s="202" t="e">
        <f t="shared" si="25"/>
        <v>#DIV/0!</v>
      </c>
      <c r="H117" s="202" t="e">
        <f t="shared" si="25"/>
        <v>#DIV/0!</v>
      </c>
      <c r="I117" s="202" t="e">
        <f t="shared" si="25"/>
        <v>#DIV/0!</v>
      </c>
      <c r="J117" s="202" t="e">
        <f t="shared" si="25"/>
        <v>#DIV/0!</v>
      </c>
      <c r="K117" s="202"/>
      <c r="L117" s="202" t="e">
        <f t="shared" si="25"/>
        <v>#DIV/0!</v>
      </c>
      <c r="M117" s="202"/>
      <c r="N117" s="202"/>
      <c r="O117" s="202"/>
      <c r="P117" s="202"/>
      <c r="Q117" s="202"/>
      <c r="R117" s="202"/>
    </row>
    <row r="118" spans="4:18" x14ac:dyDescent="0.25">
      <c r="D118" s="1" t="s">
        <v>252</v>
      </c>
      <c r="F118" s="202" t="e">
        <f t="shared" si="25"/>
        <v>#DIV/0!</v>
      </c>
      <c r="G118" s="202" t="e">
        <f t="shared" si="25"/>
        <v>#DIV/0!</v>
      </c>
      <c r="H118" s="202" t="e">
        <f t="shared" si="25"/>
        <v>#DIV/0!</v>
      </c>
      <c r="I118" s="202" t="e">
        <f t="shared" si="25"/>
        <v>#DIV/0!</v>
      </c>
      <c r="J118" s="202" t="e">
        <f t="shared" si="25"/>
        <v>#DIV/0!</v>
      </c>
      <c r="K118" s="202"/>
      <c r="L118" s="202" t="e">
        <f t="shared" si="25"/>
        <v>#DIV/0!</v>
      </c>
      <c r="M118" s="202"/>
      <c r="N118" s="202"/>
      <c r="O118" s="202"/>
      <c r="P118" s="202"/>
      <c r="Q118" s="202"/>
      <c r="R118" s="202"/>
    </row>
    <row r="119" spans="4:18" x14ac:dyDescent="0.25">
      <c r="D119" s="1" t="s">
        <v>253</v>
      </c>
      <c r="F119" s="202" t="e">
        <f t="shared" si="25"/>
        <v>#DIV/0!</v>
      </c>
      <c r="G119" s="202" t="e">
        <f t="shared" si="25"/>
        <v>#DIV/0!</v>
      </c>
      <c r="H119" s="202" t="e">
        <f t="shared" si="25"/>
        <v>#DIV/0!</v>
      </c>
      <c r="I119" s="202" t="e">
        <f t="shared" si="25"/>
        <v>#DIV/0!</v>
      </c>
      <c r="J119" s="202" t="e">
        <f t="shared" si="25"/>
        <v>#DIV/0!</v>
      </c>
      <c r="K119" s="202"/>
      <c r="L119" s="202" t="e">
        <f t="shared" si="25"/>
        <v>#DIV/0!</v>
      </c>
      <c r="M119" s="202"/>
      <c r="N119" s="202"/>
      <c r="O119" s="202"/>
      <c r="P119" s="202"/>
      <c r="Q119" s="202"/>
      <c r="R119" s="202"/>
    </row>
    <row r="121" spans="4:18" x14ac:dyDescent="0.25">
      <c r="D121" s="201" t="s">
        <v>473</v>
      </c>
    </row>
    <row r="122" spans="4:18" x14ac:dyDescent="0.25">
      <c r="D122" s="1" t="s">
        <v>254</v>
      </c>
      <c r="F122" s="202" t="e">
        <f>F64/F$71</f>
        <v>#DIV/0!</v>
      </c>
      <c r="G122" s="202" t="e">
        <f t="shared" ref="G122:L122" si="26">G64/G$71</f>
        <v>#DIV/0!</v>
      </c>
      <c r="H122" s="202" t="e">
        <f t="shared" si="26"/>
        <v>#DIV/0!</v>
      </c>
      <c r="I122" s="202" t="e">
        <f t="shared" si="26"/>
        <v>#DIV/0!</v>
      </c>
      <c r="J122" s="202" t="e">
        <f t="shared" si="26"/>
        <v>#DIV/0!</v>
      </c>
      <c r="K122" s="202"/>
      <c r="L122" s="202" t="e">
        <f t="shared" si="26"/>
        <v>#DIV/0!</v>
      </c>
      <c r="M122" s="202"/>
      <c r="N122" s="202"/>
      <c r="O122" s="202"/>
      <c r="P122" s="202"/>
      <c r="Q122" s="202"/>
      <c r="R122" s="202"/>
    </row>
    <row r="123" spans="4:18" x14ac:dyDescent="0.25">
      <c r="D123" s="1" t="s">
        <v>457</v>
      </c>
      <c r="F123" s="202" t="e">
        <f t="shared" ref="F123:L128" si="27">F65/F$71</f>
        <v>#DIV/0!</v>
      </c>
      <c r="G123" s="202" t="e">
        <f t="shared" si="27"/>
        <v>#DIV/0!</v>
      </c>
      <c r="H123" s="202" t="e">
        <f t="shared" si="27"/>
        <v>#DIV/0!</v>
      </c>
      <c r="I123" s="202" t="e">
        <f t="shared" si="27"/>
        <v>#DIV/0!</v>
      </c>
      <c r="J123" s="202" t="e">
        <f t="shared" si="27"/>
        <v>#DIV/0!</v>
      </c>
      <c r="K123" s="202"/>
      <c r="L123" s="202" t="e">
        <f t="shared" si="27"/>
        <v>#DIV/0!</v>
      </c>
      <c r="M123" s="202"/>
      <c r="N123" s="202"/>
      <c r="O123" s="202"/>
      <c r="P123" s="202"/>
      <c r="Q123" s="202"/>
      <c r="R123" s="202"/>
    </row>
    <row r="124" spans="4:18" x14ac:dyDescent="0.25">
      <c r="D124" s="1" t="s">
        <v>458</v>
      </c>
      <c r="F124" s="202" t="e">
        <f t="shared" si="27"/>
        <v>#DIV/0!</v>
      </c>
      <c r="G124" s="202" t="e">
        <f t="shared" si="27"/>
        <v>#DIV/0!</v>
      </c>
      <c r="H124" s="202" t="e">
        <f t="shared" si="27"/>
        <v>#DIV/0!</v>
      </c>
      <c r="I124" s="202" t="e">
        <f t="shared" si="27"/>
        <v>#DIV/0!</v>
      </c>
      <c r="J124" s="202" t="e">
        <f t="shared" si="27"/>
        <v>#DIV/0!</v>
      </c>
      <c r="K124" s="202"/>
      <c r="L124" s="202" t="e">
        <f t="shared" si="27"/>
        <v>#DIV/0!</v>
      </c>
      <c r="M124" s="202"/>
      <c r="N124" s="202"/>
      <c r="O124" s="202"/>
      <c r="P124" s="202"/>
      <c r="Q124" s="202"/>
      <c r="R124" s="202"/>
    </row>
    <row r="125" spans="4:18" x14ac:dyDescent="0.25">
      <c r="D125" s="1" t="s">
        <v>250</v>
      </c>
      <c r="F125" s="202" t="e">
        <f t="shared" si="27"/>
        <v>#DIV/0!</v>
      </c>
      <c r="G125" s="202" t="e">
        <f t="shared" si="27"/>
        <v>#DIV/0!</v>
      </c>
      <c r="H125" s="202" t="e">
        <f t="shared" si="27"/>
        <v>#DIV/0!</v>
      </c>
      <c r="I125" s="202" t="e">
        <f t="shared" si="27"/>
        <v>#DIV/0!</v>
      </c>
      <c r="J125" s="202" t="e">
        <f t="shared" si="27"/>
        <v>#DIV/0!</v>
      </c>
      <c r="K125" s="202"/>
      <c r="L125" s="202" t="e">
        <f t="shared" si="27"/>
        <v>#DIV/0!</v>
      </c>
      <c r="M125" s="202"/>
      <c r="N125" s="202"/>
      <c r="O125" s="202"/>
      <c r="P125" s="202"/>
      <c r="Q125" s="202"/>
      <c r="R125" s="202"/>
    </row>
    <row r="126" spans="4:18" x14ac:dyDescent="0.25">
      <c r="D126" s="1" t="s">
        <v>251</v>
      </c>
      <c r="F126" s="202" t="e">
        <f t="shared" si="27"/>
        <v>#DIV/0!</v>
      </c>
      <c r="G126" s="202" t="e">
        <f t="shared" si="27"/>
        <v>#DIV/0!</v>
      </c>
      <c r="H126" s="202" t="e">
        <f t="shared" si="27"/>
        <v>#DIV/0!</v>
      </c>
      <c r="I126" s="202" t="e">
        <f t="shared" si="27"/>
        <v>#DIV/0!</v>
      </c>
      <c r="J126" s="202" t="e">
        <f t="shared" si="27"/>
        <v>#DIV/0!</v>
      </c>
      <c r="K126" s="202"/>
      <c r="L126" s="202" t="e">
        <f t="shared" si="27"/>
        <v>#DIV/0!</v>
      </c>
      <c r="M126" s="202"/>
      <c r="N126" s="202"/>
      <c r="O126" s="202"/>
      <c r="P126" s="202"/>
      <c r="Q126" s="202"/>
      <c r="R126" s="202"/>
    </row>
    <row r="127" spans="4:18" x14ac:dyDescent="0.25">
      <c r="D127" s="1" t="s">
        <v>252</v>
      </c>
      <c r="F127" s="202" t="e">
        <f t="shared" si="27"/>
        <v>#DIV/0!</v>
      </c>
      <c r="G127" s="202" t="e">
        <f t="shared" si="27"/>
        <v>#DIV/0!</v>
      </c>
      <c r="H127" s="202" t="e">
        <f t="shared" si="27"/>
        <v>#DIV/0!</v>
      </c>
      <c r="I127" s="202" t="e">
        <f t="shared" si="27"/>
        <v>#DIV/0!</v>
      </c>
      <c r="J127" s="202" t="e">
        <f t="shared" si="27"/>
        <v>#DIV/0!</v>
      </c>
      <c r="K127" s="202"/>
      <c r="L127" s="202" t="e">
        <f t="shared" si="27"/>
        <v>#DIV/0!</v>
      </c>
      <c r="M127" s="202"/>
      <c r="N127" s="202"/>
      <c r="O127" s="202"/>
      <c r="P127" s="202"/>
      <c r="Q127" s="202"/>
      <c r="R127" s="202"/>
    </row>
    <row r="128" spans="4:18" x14ac:dyDescent="0.25">
      <c r="D128" s="1" t="s">
        <v>253</v>
      </c>
      <c r="F128" s="202" t="e">
        <f t="shared" si="27"/>
        <v>#DIV/0!</v>
      </c>
      <c r="G128" s="202" t="e">
        <f t="shared" si="27"/>
        <v>#DIV/0!</v>
      </c>
      <c r="H128" s="202" t="e">
        <f t="shared" si="27"/>
        <v>#DIV/0!</v>
      </c>
      <c r="I128" s="202" t="e">
        <f t="shared" si="27"/>
        <v>#DIV/0!</v>
      </c>
      <c r="J128" s="202" t="e">
        <f t="shared" si="27"/>
        <v>#DIV/0!</v>
      </c>
      <c r="K128" s="202"/>
      <c r="L128" s="202" t="e">
        <f t="shared" si="27"/>
        <v>#DIV/0!</v>
      </c>
      <c r="M128" s="202"/>
      <c r="N128" s="202"/>
      <c r="O128" s="202"/>
      <c r="P128" s="202"/>
      <c r="Q128" s="202"/>
      <c r="R128" s="202"/>
    </row>
    <row r="130" spans="4:18" x14ac:dyDescent="0.25">
      <c r="D130" s="201" t="s">
        <v>438</v>
      </c>
      <c r="F130" s="202" t="str">
        <f ca="1">DISPUTESDURN_Total!F130</f>
        <v>$F$27</v>
      </c>
      <c r="G130" s="202" t="str">
        <f ca="1">DISPUTESDURN_Total!G130</f>
        <v>$G$27</v>
      </c>
      <c r="H130" s="202" t="str">
        <f ca="1">DISPUTESDURN_Total!H130</f>
        <v>$H$27</v>
      </c>
      <c r="I130" s="202" t="str">
        <f ca="1">DISPUTESDURN_Total!I130</f>
        <v>$I$27</v>
      </c>
      <c r="J130" s="202" t="str">
        <f ca="1">DISPUTESDURN_Total!J130</f>
        <v>$J$27</v>
      </c>
      <c r="K130" s="202"/>
      <c r="L130" s="202" t="str">
        <f ca="1">DISPUTESDURN_Total!L130</f>
        <v>$L$27</v>
      </c>
      <c r="M130" s="202"/>
      <c r="N130" s="202"/>
      <c r="O130" s="202"/>
      <c r="P130" s="202"/>
      <c r="Q130" s="202"/>
      <c r="R130" s="202"/>
    </row>
    <row r="131" spans="4:18" x14ac:dyDescent="0.25">
      <c r="D131" s="1" t="s">
        <v>474</v>
      </c>
      <c r="F131" s="210">
        <f ca="1">INDIRECT($A$4&amp;"!"&amp;F130)</f>
        <v>0</v>
      </c>
      <c r="G131" s="210">
        <f t="shared" ref="G131:L131" ca="1" si="28">INDIRECT($A$4&amp;"!"&amp;G130)</f>
        <v>0</v>
      </c>
      <c r="H131" s="210">
        <f t="shared" ca="1" si="28"/>
        <v>0</v>
      </c>
      <c r="I131" s="210">
        <f t="shared" ca="1" si="28"/>
        <v>0</v>
      </c>
      <c r="J131" s="210">
        <f t="shared" ca="1" si="28"/>
        <v>0</v>
      </c>
      <c r="K131" s="210"/>
      <c r="L131" s="210">
        <f t="shared" ca="1" si="28"/>
        <v>0</v>
      </c>
      <c r="M131" s="210"/>
      <c r="N131" s="210"/>
      <c r="O131" s="210"/>
      <c r="P131" s="210"/>
      <c r="Q131" s="210"/>
      <c r="R131" s="210"/>
    </row>
    <row r="132" spans="4:18" x14ac:dyDescent="0.25">
      <c r="D132" s="1" t="s">
        <v>467</v>
      </c>
      <c r="F132" s="207" t="e">
        <f ca="1">2*(F20+F30+F40)/(F20+F30+F40+F131)-1</f>
        <v>#DIV/0!</v>
      </c>
      <c r="G132" s="207" t="e">
        <f ca="1">2*(G20+G30+G40)/(G20+G30+G40+G131)-1</f>
        <v>#DIV/0!</v>
      </c>
      <c r="H132" s="207" t="e">
        <f ca="1">2*(H20+H30+H40)/(H20+H30+H40+H131)-1</f>
        <v>#DIV/0!</v>
      </c>
      <c r="I132" s="207" t="e">
        <f ca="1">2*(I20+I30+I40)/(I20+I30+I40+I131)-1</f>
        <v>#DIV/0!</v>
      </c>
      <c r="J132" s="207" t="e">
        <f ca="1">2*(J20+J30+J40)/(J20+J30+J40+J131)-1</f>
        <v>#DIV/0!</v>
      </c>
      <c r="K132" s="207"/>
      <c r="L132" s="207" t="e">
        <f ca="1">2*(L20+L30+L40)/(L20+L30+L40+L131)-1</f>
        <v>#DIV/0!</v>
      </c>
      <c r="M132" s="207"/>
      <c r="N132" s="207"/>
      <c r="O132" s="207"/>
      <c r="P132" s="207"/>
      <c r="Q132" s="207"/>
      <c r="R132" s="207"/>
    </row>
    <row r="133" spans="4:18" x14ac:dyDescent="0.25">
      <c r="F133" s="207" t="str">
        <f ca="1">DISPUTESDURN_Total!F133</f>
        <v>$F$55</v>
      </c>
      <c r="G133" s="207" t="str">
        <f ca="1">DISPUTESDURN_Total!G133</f>
        <v>$G$55</v>
      </c>
      <c r="H133" s="207" t="str">
        <f ca="1">DISPUTESDURN_Total!H133</f>
        <v>$H$55</v>
      </c>
      <c r="I133" s="207" t="str">
        <f ca="1">DISPUTESDURN_Total!I133</f>
        <v>$I$55</v>
      </c>
      <c r="J133" s="207" t="str">
        <f ca="1">DISPUTESDURN_Total!J133</f>
        <v>$J$55</v>
      </c>
      <c r="K133" s="207"/>
      <c r="L133" s="207" t="str">
        <f ca="1">DISPUTESDURN_Total!L133</f>
        <v>$L$55</v>
      </c>
      <c r="M133" s="207"/>
      <c r="N133" s="207"/>
      <c r="O133" s="207"/>
      <c r="P133" s="207"/>
      <c r="Q133" s="207"/>
      <c r="R133" s="207"/>
    </row>
    <row r="134" spans="4:18" x14ac:dyDescent="0.25">
      <c r="D134" s="1" t="s">
        <v>475</v>
      </c>
      <c r="F134" s="210">
        <f ca="1">INDIRECT($A$4&amp;"!"&amp;F133)</f>
        <v>0</v>
      </c>
      <c r="G134" s="210">
        <f t="shared" ref="G134:L134" ca="1" si="29">INDIRECT($A$4&amp;"!"&amp;G133)</f>
        <v>0</v>
      </c>
      <c r="H134" s="210">
        <f t="shared" ca="1" si="29"/>
        <v>0</v>
      </c>
      <c r="I134" s="210">
        <f t="shared" ca="1" si="29"/>
        <v>0</v>
      </c>
      <c r="J134" s="210">
        <f t="shared" ca="1" si="29"/>
        <v>0</v>
      </c>
      <c r="K134" s="210"/>
      <c r="L134" s="210">
        <f t="shared" ca="1" si="29"/>
        <v>0</v>
      </c>
      <c r="M134" s="210"/>
      <c r="N134" s="210"/>
      <c r="O134" s="210"/>
      <c r="P134" s="210"/>
      <c r="Q134" s="210"/>
      <c r="R134" s="210"/>
    </row>
    <row r="135" spans="4:18" x14ac:dyDescent="0.25">
      <c r="D135" s="1" t="s">
        <v>468</v>
      </c>
      <c r="F135" s="207" t="e">
        <f ca="1">2*(F51+F61+F71)/(F51+F61+F71+F134)-1</f>
        <v>#DIV/0!</v>
      </c>
      <c r="G135" s="207" t="e">
        <f t="shared" ref="G135:L135" ca="1" si="30">2*(G51+G61+G71)/(G51+G61+G71+G134)-1</f>
        <v>#DIV/0!</v>
      </c>
      <c r="H135" s="207" t="e">
        <f t="shared" ca="1" si="30"/>
        <v>#DIV/0!</v>
      </c>
      <c r="I135" s="207" t="e">
        <f t="shared" ca="1" si="30"/>
        <v>#DIV/0!</v>
      </c>
      <c r="J135" s="207" t="e">
        <f t="shared" ca="1" si="30"/>
        <v>#DIV/0!</v>
      </c>
      <c r="K135" s="207"/>
      <c r="L135" s="207" t="e">
        <f t="shared" ca="1" si="30"/>
        <v>#DIV/0!</v>
      </c>
      <c r="M135" s="207"/>
      <c r="N135" s="207"/>
      <c r="O135" s="207"/>
      <c r="P135" s="207"/>
      <c r="Q135" s="207"/>
      <c r="R135" s="207"/>
    </row>
  </sheetData>
  <sheetProtection algorithmName="SHA-256" hashValue="JOLYQ8KAfgB0yjXEdjajUNX23VNYENjzTjg1qufqB50=" saltValue="mPcanPpAnw+wdbmbMIV6nA==" spinCount="100000" sheet="1" objects="1" scenarios="1"/>
  <mergeCells count="4">
    <mergeCell ref="F8:G8"/>
    <mergeCell ref="H8:J8"/>
    <mergeCell ref="M8:O8"/>
    <mergeCell ref="Q8:R8"/>
  </mergeCells>
  <conditionalFormatting sqref="F13">
    <cfRule type="expression" dxfId="251" priority="755" stopIfTrue="1">
      <formula>LEN(TRIM($F$13))=0</formula>
    </cfRule>
  </conditionalFormatting>
  <conditionalFormatting sqref="G13">
    <cfRule type="expression" dxfId="250" priority="756" stopIfTrue="1">
      <formula>LEN(TRIM($G$13))=0</formula>
    </cfRule>
  </conditionalFormatting>
  <conditionalFormatting sqref="H13">
    <cfRule type="expression" dxfId="249" priority="757" stopIfTrue="1">
      <formula>LEN(TRIM($H$13))=0</formula>
    </cfRule>
  </conditionalFormatting>
  <conditionalFormatting sqref="I13">
    <cfRule type="expression" dxfId="248" priority="758" stopIfTrue="1">
      <formula>LEN(TRIM($I$13))=0</formula>
    </cfRule>
  </conditionalFormatting>
  <conditionalFormatting sqref="J13">
    <cfRule type="expression" dxfId="247" priority="759" stopIfTrue="1">
      <formula>LEN(TRIM($J$13))=0</formula>
    </cfRule>
  </conditionalFormatting>
  <conditionalFormatting sqref="F14">
    <cfRule type="expression" dxfId="246" priority="760" stopIfTrue="1">
      <formula>LEN(TRIM($F$14))=0</formula>
    </cfRule>
  </conditionalFormatting>
  <conditionalFormatting sqref="G14">
    <cfRule type="expression" dxfId="245" priority="761" stopIfTrue="1">
      <formula>LEN(TRIM($G$14))=0</formula>
    </cfRule>
  </conditionalFormatting>
  <conditionalFormatting sqref="H14">
    <cfRule type="expression" dxfId="244" priority="762" stopIfTrue="1">
      <formula>LEN(TRIM($H$14))=0</formula>
    </cfRule>
  </conditionalFormatting>
  <conditionalFormatting sqref="I14">
    <cfRule type="expression" dxfId="243" priority="763" stopIfTrue="1">
      <formula>LEN(TRIM($I$14))=0</formula>
    </cfRule>
  </conditionalFormatting>
  <conditionalFormatting sqref="J14">
    <cfRule type="expression" dxfId="242" priority="764" stopIfTrue="1">
      <formula>LEN(TRIM($J$14))=0</formula>
    </cfRule>
  </conditionalFormatting>
  <conditionalFormatting sqref="F15">
    <cfRule type="expression" dxfId="241" priority="765" stopIfTrue="1">
      <formula>LEN(TRIM($F$15))=0</formula>
    </cfRule>
  </conditionalFormatting>
  <conditionalFormatting sqref="G15">
    <cfRule type="expression" dxfId="240" priority="766" stopIfTrue="1">
      <formula>LEN(TRIM($G$15))=0</formula>
    </cfRule>
  </conditionalFormatting>
  <conditionalFormatting sqref="H15">
    <cfRule type="expression" dxfId="239" priority="767" stopIfTrue="1">
      <formula>LEN(TRIM($H$15))=0</formula>
    </cfRule>
  </conditionalFormatting>
  <conditionalFormatting sqref="I15">
    <cfRule type="expression" dxfId="238" priority="768" stopIfTrue="1">
      <formula>LEN(TRIM($I$15))=0</formula>
    </cfRule>
  </conditionalFormatting>
  <conditionalFormatting sqref="J15">
    <cfRule type="expression" dxfId="237" priority="769" stopIfTrue="1">
      <formula>LEN(TRIM($J$15))=0</formula>
    </cfRule>
  </conditionalFormatting>
  <conditionalFormatting sqref="F16">
    <cfRule type="expression" dxfId="236" priority="770" stopIfTrue="1">
      <formula>LEN(TRIM($F$16))=0</formula>
    </cfRule>
  </conditionalFormatting>
  <conditionalFormatting sqref="G16">
    <cfRule type="expression" dxfId="235" priority="771" stopIfTrue="1">
      <formula>LEN(TRIM($G$16))=0</formula>
    </cfRule>
  </conditionalFormatting>
  <conditionalFormatting sqref="H16">
    <cfRule type="expression" dxfId="234" priority="772" stopIfTrue="1">
      <formula>LEN(TRIM($H$16))=0</formula>
    </cfRule>
  </conditionalFormatting>
  <conditionalFormatting sqref="I16">
    <cfRule type="expression" dxfId="233" priority="773" stopIfTrue="1">
      <formula>LEN(TRIM($I$16))=0</formula>
    </cfRule>
  </conditionalFormatting>
  <conditionalFormatting sqref="J16">
    <cfRule type="expression" dxfId="232" priority="774" stopIfTrue="1">
      <formula>LEN(TRIM($J$16))=0</formula>
    </cfRule>
  </conditionalFormatting>
  <conditionalFormatting sqref="F17">
    <cfRule type="expression" dxfId="231" priority="775" stopIfTrue="1">
      <formula>LEN(TRIM($F$17))=0</formula>
    </cfRule>
  </conditionalFormatting>
  <conditionalFormatting sqref="G17">
    <cfRule type="expression" dxfId="230" priority="776" stopIfTrue="1">
      <formula>LEN(TRIM($G$17))=0</formula>
    </cfRule>
  </conditionalFormatting>
  <conditionalFormatting sqref="H17">
    <cfRule type="expression" dxfId="229" priority="777" stopIfTrue="1">
      <formula>LEN(TRIM($H$17))=0</formula>
    </cfRule>
  </conditionalFormatting>
  <conditionalFormatting sqref="I17">
    <cfRule type="expression" dxfId="228" priority="778" stopIfTrue="1">
      <formula>LEN(TRIM($I$17))=0</formula>
    </cfRule>
  </conditionalFormatting>
  <conditionalFormatting sqref="J17">
    <cfRule type="expression" dxfId="227" priority="779" stopIfTrue="1">
      <formula>LEN(TRIM($J$17))=0</formula>
    </cfRule>
  </conditionalFormatting>
  <conditionalFormatting sqref="F18">
    <cfRule type="expression" dxfId="226" priority="780" stopIfTrue="1">
      <formula>LEN(TRIM($F$18))=0</formula>
    </cfRule>
  </conditionalFormatting>
  <conditionalFormatting sqref="G18">
    <cfRule type="expression" dxfId="225" priority="781" stopIfTrue="1">
      <formula>LEN(TRIM($G$18))=0</formula>
    </cfRule>
  </conditionalFormatting>
  <conditionalFormatting sqref="H18">
    <cfRule type="expression" dxfId="224" priority="782" stopIfTrue="1">
      <formula>LEN(TRIM($H$18))=0</formula>
    </cfRule>
  </conditionalFormatting>
  <conditionalFormatting sqref="I18">
    <cfRule type="expression" dxfId="223" priority="783" stopIfTrue="1">
      <formula>LEN(TRIM($I$18))=0</formula>
    </cfRule>
  </conditionalFormatting>
  <conditionalFormatting sqref="J18">
    <cfRule type="expression" dxfId="222" priority="784" stopIfTrue="1">
      <formula>LEN(TRIM($J$18))=0</formula>
    </cfRule>
  </conditionalFormatting>
  <conditionalFormatting sqref="F19">
    <cfRule type="expression" dxfId="221" priority="785" stopIfTrue="1">
      <formula>LEN(TRIM($F$19))=0</formula>
    </cfRule>
  </conditionalFormatting>
  <conditionalFormatting sqref="G19">
    <cfRule type="expression" dxfId="220" priority="786" stopIfTrue="1">
      <formula>LEN(TRIM($G$19))=0</formula>
    </cfRule>
  </conditionalFormatting>
  <conditionalFormatting sqref="H19">
    <cfRule type="expression" dxfId="219" priority="787" stopIfTrue="1">
      <formula>LEN(TRIM($H$19))=0</formula>
    </cfRule>
  </conditionalFormatting>
  <conditionalFormatting sqref="I19">
    <cfRule type="expression" dxfId="218" priority="788" stopIfTrue="1">
      <formula>LEN(TRIM($I$19))=0</formula>
    </cfRule>
  </conditionalFormatting>
  <conditionalFormatting sqref="J19">
    <cfRule type="expression" dxfId="217" priority="789" stopIfTrue="1">
      <formula>LEN(TRIM($J$19))=0</formula>
    </cfRule>
  </conditionalFormatting>
  <conditionalFormatting sqref="L13">
    <cfRule type="expression" dxfId="216" priority="790" stopIfTrue="1">
      <formula>LEN(TRIM($L$13))=0</formula>
    </cfRule>
  </conditionalFormatting>
  <conditionalFormatting sqref="L14">
    <cfRule type="expression" dxfId="215" priority="791" stopIfTrue="1">
      <formula>LEN(TRIM($L$14))=0</formula>
    </cfRule>
  </conditionalFormatting>
  <conditionalFormatting sqref="L15">
    <cfRule type="expression" dxfId="214" priority="792" stopIfTrue="1">
      <formula>LEN(TRIM($L$15))=0</formula>
    </cfRule>
  </conditionalFormatting>
  <conditionalFormatting sqref="L16">
    <cfRule type="expression" dxfId="213" priority="793" stopIfTrue="1">
      <formula>LEN(TRIM($L$16))=0</formula>
    </cfRule>
  </conditionalFormatting>
  <conditionalFormatting sqref="L17">
    <cfRule type="expression" dxfId="212" priority="794" stopIfTrue="1">
      <formula>LEN(TRIM($L$17))=0</formula>
    </cfRule>
  </conditionalFormatting>
  <conditionalFormatting sqref="L18">
    <cfRule type="expression" dxfId="211" priority="795" stopIfTrue="1">
      <formula>LEN(TRIM($L$18))=0</formula>
    </cfRule>
  </conditionalFormatting>
  <conditionalFormatting sqref="L19">
    <cfRule type="expression" dxfId="210" priority="796" stopIfTrue="1">
      <formula>LEN(TRIM($L$19))=0</formula>
    </cfRule>
  </conditionalFormatting>
  <conditionalFormatting sqref="F23">
    <cfRule type="expression" dxfId="209" priority="797" stopIfTrue="1">
      <formula>LEN(TRIM($F$23))=0</formula>
    </cfRule>
  </conditionalFormatting>
  <conditionalFormatting sqref="G23">
    <cfRule type="expression" dxfId="208" priority="798" stopIfTrue="1">
      <formula>LEN(TRIM($G$23))=0</formula>
    </cfRule>
  </conditionalFormatting>
  <conditionalFormatting sqref="H23">
    <cfRule type="expression" dxfId="207" priority="799" stopIfTrue="1">
      <formula>LEN(TRIM($H$23))=0</formula>
    </cfRule>
  </conditionalFormatting>
  <conditionalFormatting sqref="I23">
    <cfRule type="expression" dxfId="206" priority="800" stopIfTrue="1">
      <formula>LEN(TRIM($I$23))=0</formula>
    </cfRule>
  </conditionalFormatting>
  <conditionalFormatting sqref="J23">
    <cfRule type="expression" dxfId="205" priority="801" stopIfTrue="1">
      <formula>LEN(TRIM($J$23))=0</formula>
    </cfRule>
  </conditionalFormatting>
  <conditionalFormatting sqref="F24">
    <cfRule type="expression" dxfId="204" priority="802" stopIfTrue="1">
      <formula>LEN(TRIM($F$24))=0</formula>
    </cfRule>
  </conditionalFormatting>
  <conditionalFormatting sqref="G24">
    <cfRule type="expression" dxfId="203" priority="803" stopIfTrue="1">
      <formula>LEN(TRIM($G$24))=0</formula>
    </cfRule>
  </conditionalFormatting>
  <conditionalFormatting sqref="H24">
    <cfRule type="expression" dxfId="202" priority="804" stopIfTrue="1">
      <formula>LEN(TRIM($H$24))=0</formula>
    </cfRule>
  </conditionalFormatting>
  <conditionalFormatting sqref="I24">
    <cfRule type="expression" dxfId="201" priority="805" stopIfTrue="1">
      <formula>LEN(TRIM($I$24))=0</formula>
    </cfRule>
  </conditionalFormatting>
  <conditionalFormatting sqref="J24">
    <cfRule type="expression" dxfId="200" priority="806" stopIfTrue="1">
      <formula>LEN(TRIM($J$24))=0</formula>
    </cfRule>
  </conditionalFormatting>
  <conditionalFormatting sqref="F25">
    <cfRule type="expression" dxfId="199" priority="807" stopIfTrue="1">
      <formula>LEN(TRIM($F$25))=0</formula>
    </cfRule>
  </conditionalFormatting>
  <conditionalFormatting sqref="G25">
    <cfRule type="expression" dxfId="198" priority="808" stopIfTrue="1">
      <formula>LEN(TRIM($G$25))=0</formula>
    </cfRule>
  </conditionalFormatting>
  <conditionalFormatting sqref="H25">
    <cfRule type="expression" dxfId="197" priority="809" stopIfTrue="1">
      <formula>LEN(TRIM($H$25))=0</formula>
    </cfRule>
  </conditionalFormatting>
  <conditionalFormatting sqref="I25">
    <cfRule type="expression" dxfId="196" priority="810" stopIfTrue="1">
      <formula>LEN(TRIM($I$25))=0</formula>
    </cfRule>
  </conditionalFormatting>
  <conditionalFormatting sqref="J25">
    <cfRule type="expression" dxfId="195" priority="811" stopIfTrue="1">
      <formula>LEN(TRIM($J$25))=0</formula>
    </cfRule>
  </conditionalFormatting>
  <conditionalFormatting sqref="F26">
    <cfRule type="expression" dxfId="194" priority="812" stopIfTrue="1">
      <formula>LEN(TRIM($F$26))=0</formula>
    </cfRule>
  </conditionalFormatting>
  <conditionalFormatting sqref="G26">
    <cfRule type="expression" dxfId="193" priority="813" stopIfTrue="1">
      <formula>LEN(TRIM($G$26))=0</formula>
    </cfRule>
  </conditionalFormatting>
  <conditionalFormatting sqref="H26">
    <cfRule type="expression" dxfId="192" priority="814" stopIfTrue="1">
      <formula>LEN(TRIM($H$26))=0</formula>
    </cfRule>
  </conditionalFormatting>
  <conditionalFormatting sqref="I26">
    <cfRule type="expression" dxfId="191" priority="815" stopIfTrue="1">
      <formula>LEN(TRIM($I$26))=0</formula>
    </cfRule>
  </conditionalFormatting>
  <conditionalFormatting sqref="J26">
    <cfRule type="expression" dxfId="190" priority="816" stopIfTrue="1">
      <formula>LEN(TRIM($J$26))=0</formula>
    </cfRule>
  </conditionalFormatting>
  <conditionalFormatting sqref="F27">
    <cfRule type="expression" dxfId="189" priority="817" stopIfTrue="1">
      <formula>LEN(TRIM($F$27))=0</formula>
    </cfRule>
  </conditionalFormatting>
  <conditionalFormatting sqref="G27">
    <cfRule type="expression" dxfId="188" priority="818" stopIfTrue="1">
      <formula>LEN(TRIM($G$27))=0</formula>
    </cfRule>
  </conditionalFormatting>
  <conditionalFormatting sqref="H27">
    <cfRule type="expression" dxfId="187" priority="819" stopIfTrue="1">
      <formula>LEN(TRIM($H$27))=0</formula>
    </cfRule>
  </conditionalFormatting>
  <conditionalFormatting sqref="I27">
    <cfRule type="expression" dxfId="186" priority="820" stopIfTrue="1">
      <formula>LEN(TRIM($I$27))=0</formula>
    </cfRule>
  </conditionalFormatting>
  <conditionalFormatting sqref="J27">
    <cfRule type="expression" dxfId="185" priority="821" stopIfTrue="1">
      <formula>LEN(TRIM($J$27))=0</formula>
    </cfRule>
  </conditionalFormatting>
  <conditionalFormatting sqref="F28">
    <cfRule type="expression" dxfId="184" priority="822" stopIfTrue="1">
      <formula>LEN(TRIM($F$28))=0</formula>
    </cfRule>
  </conditionalFormatting>
  <conditionalFormatting sqref="G28">
    <cfRule type="expression" dxfId="183" priority="823" stopIfTrue="1">
      <formula>LEN(TRIM($G$28))=0</formula>
    </cfRule>
  </conditionalFormatting>
  <conditionalFormatting sqref="H28">
    <cfRule type="expression" dxfId="182" priority="824" stopIfTrue="1">
      <formula>LEN(TRIM($H$28))=0</formula>
    </cfRule>
  </conditionalFormatting>
  <conditionalFormatting sqref="I28">
    <cfRule type="expression" dxfId="181" priority="825" stopIfTrue="1">
      <formula>LEN(TRIM($I$28))=0</formula>
    </cfRule>
  </conditionalFormatting>
  <conditionalFormatting sqref="J28">
    <cfRule type="expression" dxfId="180" priority="826" stopIfTrue="1">
      <formula>LEN(TRIM($J$28))=0</formula>
    </cfRule>
  </conditionalFormatting>
  <conditionalFormatting sqref="F29">
    <cfRule type="expression" dxfId="179" priority="827" stopIfTrue="1">
      <formula>LEN(TRIM($F$29))=0</formula>
    </cfRule>
  </conditionalFormatting>
  <conditionalFormatting sqref="G29">
    <cfRule type="expression" dxfId="178" priority="828" stopIfTrue="1">
      <formula>LEN(TRIM($G$29))=0</formula>
    </cfRule>
  </conditionalFormatting>
  <conditionalFormatting sqref="H29">
    <cfRule type="expression" dxfId="177" priority="829" stopIfTrue="1">
      <formula>LEN(TRIM($H$29))=0</formula>
    </cfRule>
  </conditionalFormatting>
  <conditionalFormatting sqref="I29">
    <cfRule type="expression" dxfId="176" priority="830" stopIfTrue="1">
      <formula>LEN(TRIM($I$29))=0</formula>
    </cfRule>
  </conditionalFormatting>
  <conditionalFormatting sqref="J29">
    <cfRule type="expression" dxfId="175" priority="831" stopIfTrue="1">
      <formula>LEN(TRIM($J$29))=0</formula>
    </cfRule>
  </conditionalFormatting>
  <conditionalFormatting sqref="L23">
    <cfRule type="expression" dxfId="174" priority="832" stopIfTrue="1">
      <formula>LEN(TRIM($L$23))=0</formula>
    </cfRule>
  </conditionalFormatting>
  <conditionalFormatting sqref="L24">
    <cfRule type="expression" dxfId="173" priority="833" stopIfTrue="1">
      <formula>LEN(TRIM($L$24))=0</formula>
    </cfRule>
  </conditionalFormatting>
  <conditionalFormatting sqref="L25">
    <cfRule type="expression" dxfId="172" priority="834" stopIfTrue="1">
      <formula>LEN(TRIM($L$25))=0</formula>
    </cfRule>
  </conditionalFormatting>
  <conditionalFormatting sqref="L26">
    <cfRule type="expression" dxfId="171" priority="835" stopIfTrue="1">
      <formula>LEN(TRIM($L$26))=0</formula>
    </cfRule>
  </conditionalFormatting>
  <conditionalFormatting sqref="L27">
    <cfRule type="expression" dxfId="170" priority="836" stopIfTrue="1">
      <formula>LEN(TRIM($L$27))=0</formula>
    </cfRule>
  </conditionalFormatting>
  <conditionalFormatting sqref="L28">
    <cfRule type="expression" dxfId="169" priority="837" stopIfTrue="1">
      <formula>LEN(TRIM($L$28))=0</formula>
    </cfRule>
  </conditionalFormatting>
  <conditionalFormatting sqref="L29">
    <cfRule type="expression" dxfId="168" priority="838" stopIfTrue="1">
      <formula>LEN(TRIM($L$29))=0</formula>
    </cfRule>
  </conditionalFormatting>
  <conditionalFormatting sqref="F33">
    <cfRule type="expression" dxfId="167" priority="839" stopIfTrue="1">
      <formula>LEN(TRIM($F$33))=0</formula>
    </cfRule>
  </conditionalFormatting>
  <conditionalFormatting sqref="G33">
    <cfRule type="expression" dxfId="166" priority="840" stopIfTrue="1">
      <formula>LEN(TRIM($G$33))=0</formula>
    </cfRule>
  </conditionalFormatting>
  <conditionalFormatting sqref="H33">
    <cfRule type="expression" dxfId="165" priority="841" stopIfTrue="1">
      <formula>LEN(TRIM($H$33))=0</formula>
    </cfRule>
  </conditionalFormatting>
  <conditionalFormatting sqref="I33">
    <cfRule type="expression" dxfId="164" priority="842" stopIfTrue="1">
      <formula>LEN(TRIM($I$33))=0</formula>
    </cfRule>
  </conditionalFormatting>
  <conditionalFormatting sqref="J33">
    <cfRule type="expression" dxfId="163" priority="843" stopIfTrue="1">
      <formula>LEN(TRIM($J$33))=0</formula>
    </cfRule>
  </conditionalFormatting>
  <conditionalFormatting sqref="F34">
    <cfRule type="expression" dxfId="162" priority="844" stopIfTrue="1">
      <formula>LEN(TRIM($F$34))=0</formula>
    </cfRule>
  </conditionalFormatting>
  <conditionalFormatting sqref="G34">
    <cfRule type="expression" dxfId="161" priority="845" stopIfTrue="1">
      <formula>LEN(TRIM($G$34))=0</formula>
    </cfRule>
  </conditionalFormatting>
  <conditionalFormatting sqref="H34">
    <cfRule type="expression" dxfId="160" priority="846" stopIfTrue="1">
      <formula>LEN(TRIM($H$34))=0</formula>
    </cfRule>
  </conditionalFormatting>
  <conditionalFormatting sqref="I34">
    <cfRule type="expression" dxfId="159" priority="847" stopIfTrue="1">
      <formula>LEN(TRIM($I$34))=0</formula>
    </cfRule>
  </conditionalFormatting>
  <conditionalFormatting sqref="J34">
    <cfRule type="expression" dxfId="158" priority="848" stopIfTrue="1">
      <formula>LEN(TRIM($J$34))=0</formula>
    </cfRule>
  </conditionalFormatting>
  <conditionalFormatting sqref="F35">
    <cfRule type="expression" dxfId="157" priority="849" stopIfTrue="1">
      <formula>LEN(TRIM($F$35))=0</formula>
    </cfRule>
  </conditionalFormatting>
  <conditionalFormatting sqref="G35">
    <cfRule type="expression" dxfId="156" priority="850" stopIfTrue="1">
      <formula>LEN(TRIM($G$35))=0</formula>
    </cfRule>
  </conditionalFormatting>
  <conditionalFormatting sqref="H35">
    <cfRule type="expression" dxfId="155" priority="851" stopIfTrue="1">
      <formula>LEN(TRIM($H$35))=0</formula>
    </cfRule>
  </conditionalFormatting>
  <conditionalFormatting sqref="I35">
    <cfRule type="expression" dxfId="154" priority="852" stopIfTrue="1">
      <formula>LEN(TRIM($I$35))=0</formula>
    </cfRule>
  </conditionalFormatting>
  <conditionalFormatting sqref="J35">
    <cfRule type="expression" dxfId="153" priority="853" stopIfTrue="1">
      <formula>LEN(TRIM($J$35))=0</formula>
    </cfRule>
  </conditionalFormatting>
  <conditionalFormatting sqref="F36">
    <cfRule type="expression" dxfId="152" priority="854" stopIfTrue="1">
      <formula>LEN(TRIM($F$36))=0</formula>
    </cfRule>
  </conditionalFormatting>
  <conditionalFormatting sqref="G36">
    <cfRule type="expression" dxfId="151" priority="855" stopIfTrue="1">
      <formula>LEN(TRIM($G$36))=0</formula>
    </cfRule>
  </conditionalFormatting>
  <conditionalFormatting sqref="H36">
    <cfRule type="expression" dxfId="150" priority="856" stopIfTrue="1">
      <formula>LEN(TRIM($H$36))=0</formula>
    </cfRule>
  </conditionalFormatting>
  <conditionalFormatting sqref="I36">
    <cfRule type="expression" dxfId="149" priority="857" stopIfTrue="1">
      <formula>LEN(TRIM($I$36))=0</formula>
    </cfRule>
  </conditionalFormatting>
  <conditionalFormatting sqref="J36">
    <cfRule type="expression" dxfId="148" priority="858" stopIfTrue="1">
      <formula>LEN(TRIM($J$36))=0</formula>
    </cfRule>
  </conditionalFormatting>
  <conditionalFormatting sqref="F37">
    <cfRule type="expression" dxfId="147" priority="859" stopIfTrue="1">
      <formula>LEN(TRIM($F$37))=0</formula>
    </cfRule>
  </conditionalFormatting>
  <conditionalFormatting sqref="G37">
    <cfRule type="expression" dxfId="146" priority="860" stopIfTrue="1">
      <formula>LEN(TRIM($G$37))=0</formula>
    </cfRule>
  </conditionalFormatting>
  <conditionalFormatting sqref="H37">
    <cfRule type="expression" dxfId="145" priority="861" stopIfTrue="1">
      <formula>LEN(TRIM($H$37))=0</formula>
    </cfRule>
  </conditionalFormatting>
  <conditionalFormatting sqref="I37">
    <cfRule type="expression" dxfId="144" priority="862" stopIfTrue="1">
      <formula>LEN(TRIM($I$37))=0</formula>
    </cfRule>
  </conditionalFormatting>
  <conditionalFormatting sqref="J37">
    <cfRule type="expression" dxfId="143" priority="863" stopIfTrue="1">
      <formula>LEN(TRIM($J$37))=0</formula>
    </cfRule>
  </conditionalFormatting>
  <conditionalFormatting sqref="F38">
    <cfRule type="expression" dxfId="142" priority="864" stopIfTrue="1">
      <formula>LEN(TRIM($F$38))=0</formula>
    </cfRule>
  </conditionalFormatting>
  <conditionalFormatting sqref="G38">
    <cfRule type="expression" dxfId="141" priority="865" stopIfTrue="1">
      <formula>LEN(TRIM($G$38))=0</formula>
    </cfRule>
  </conditionalFormatting>
  <conditionalFormatting sqref="H38">
    <cfRule type="expression" dxfId="140" priority="866" stopIfTrue="1">
      <formula>LEN(TRIM($H$38))=0</formula>
    </cfRule>
  </conditionalFormatting>
  <conditionalFormatting sqref="I38">
    <cfRule type="expression" dxfId="139" priority="867" stopIfTrue="1">
      <formula>LEN(TRIM($I$38))=0</formula>
    </cfRule>
  </conditionalFormatting>
  <conditionalFormatting sqref="J38">
    <cfRule type="expression" dxfId="138" priority="868" stopIfTrue="1">
      <formula>LEN(TRIM($J$38))=0</formula>
    </cfRule>
  </conditionalFormatting>
  <conditionalFormatting sqref="F39">
    <cfRule type="expression" dxfId="137" priority="869" stopIfTrue="1">
      <formula>LEN(TRIM($F$39))=0</formula>
    </cfRule>
  </conditionalFormatting>
  <conditionalFormatting sqref="G39">
    <cfRule type="expression" dxfId="136" priority="870" stopIfTrue="1">
      <formula>LEN(TRIM($G$39))=0</formula>
    </cfRule>
  </conditionalFormatting>
  <conditionalFormatting sqref="H39">
    <cfRule type="expression" dxfId="135" priority="871" stopIfTrue="1">
      <formula>LEN(TRIM($H$39))=0</formula>
    </cfRule>
  </conditionalFormatting>
  <conditionalFormatting sqref="I39">
    <cfRule type="expression" dxfId="134" priority="872" stopIfTrue="1">
      <formula>LEN(TRIM($I$39))=0</formula>
    </cfRule>
  </conditionalFormatting>
  <conditionalFormatting sqref="J39">
    <cfRule type="expression" dxfId="133" priority="873" stopIfTrue="1">
      <formula>LEN(TRIM($J$39))=0</formula>
    </cfRule>
  </conditionalFormatting>
  <conditionalFormatting sqref="L33">
    <cfRule type="expression" dxfId="132" priority="874" stopIfTrue="1">
      <formula>LEN(TRIM($L$33))=0</formula>
    </cfRule>
  </conditionalFormatting>
  <conditionalFormatting sqref="L34">
    <cfRule type="expression" dxfId="131" priority="875" stopIfTrue="1">
      <formula>LEN(TRIM($L$34))=0</formula>
    </cfRule>
  </conditionalFormatting>
  <conditionalFormatting sqref="L35">
    <cfRule type="expression" dxfId="130" priority="876" stopIfTrue="1">
      <formula>LEN(TRIM($L$35))=0</formula>
    </cfRule>
  </conditionalFormatting>
  <conditionalFormatting sqref="L36">
    <cfRule type="expression" dxfId="129" priority="877" stopIfTrue="1">
      <formula>LEN(TRIM($L$36))=0</formula>
    </cfRule>
  </conditionalFormatting>
  <conditionalFormatting sqref="L37">
    <cfRule type="expression" dxfId="128" priority="878" stopIfTrue="1">
      <formula>LEN(TRIM($L$37))=0</formula>
    </cfRule>
  </conditionalFormatting>
  <conditionalFormatting sqref="L38">
    <cfRule type="expression" dxfId="127" priority="879" stopIfTrue="1">
      <formula>LEN(TRIM($L$38))=0</formula>
    </cfRule>
  </conditionalFormatting>
  <conditionalFormatting sqref="L39">
    <cfRule type="expression" dxfId="126" priority="880" stopIfTrue="1">
      <formula>LEN(TRIM($L$39))=0</formula>
    </cfRule>
  </conditionalFormatting>
  <conditionalFormatting sqref="F44">
    <cfRule type="expression" dxfId="125" priority="881" stopIfTrue="1">
      <formula>LEN(TRIM($F$44))=0</formula>
    </cfRule>
  </conditionalFormatting>
  <conditionalFormatting sqref="G44">
    <cfRule type="expression" dxfId="124" priority="882" stopIfTrue="1">
      <formula>LEN(TRIM($G$44))=0</formula>
    </cfRule>
  </conditionalFormatting>
  <conditionalFormatting sqref="H44">
    <cfRule type="expression" dxfId="123" priority="883" stopIfTrue="1">
      <formula>LEN(TRIM($H$44))=0</formula>
    </cfRule>
  </conditionalFormatting>
  <conditionalFormatting sqref="I44">
    <cfRule type="expression" dxfId="122" priority="884" stopIfTrue="1">
      <formula>LEN(TRIM($I$44))=0</formula>
    </cfRule>
  </conditionalFormatting>
  <conditionalFormatting sqref="J44">
    <cfRule type="expression" dxfId="121" priority="885" stopIfTrue="1">
      <formula>LEN(TRIM($J$44))=0</formula>
    </cfRule>
  </conditionalFormatting>
  <conditionalFormatting sqref="F45">
    <cfRule type="expression" dxfId="120" priority="886" stopIfTrue="1">
      <formula>LEN(TRIM($F$45))=0</formula>
    </cfRule>
  </conditionalFormatting>
  <conditionalFormatting sqref="G45">
    <cfRule type="expression" dxfId="119" priority="887" stopIfTrue="1">
      <formula>LEN(TRIM($G$45))=0</formula>
    </cfRule>
  </conditionalFormatting>
  <conditionalFormatting sqref="H45">
    <cfRule type="expression" dxfId="118" priority="888" stopIfTrue="1">
      <formula>LEN(TRIM($H$45))=0</formula>
    </cfRule>
  </conditionalFormatting>
  <conditionalFormatting sqref="I45">
    <cfRule type="expression" dxfId="117" priority="889" stopIfTrue="1">
      <formula>LEN(TRIM($I$45))=0</formula>
    </cfRule>
  </conditionalFormatting>
  <conditionalFormatting sqref="J45">
    <cfRule type="expression" dxfId="116" priority="890" stopIfTrue="1">
      <formula>LEN(TRIM($J$45))=0</formula>
    </cfRule>
  </conditionalFormatting>
  <conditionalFormatting sqref="F46">
    <cfRule type="expression" dxfId="115" priority="891" stopIfTrue="1">
      <formula>LEN(TRIM($F$46))=0</formula>
    </cfRule>
  </conditionalFormatting>
  <conditionalFormatting sqref="G46">
    <cfRule type="expression" dxfId="114" priority="892" stopIfTrue="1">
      <formula>LEN(TRIM($G$46))=0</formula>
    </cfRule>
  </conditionalFormatting>
  <conditionalFormatting sqref="H46">
    <cfRule type="expression" dxfId="113" priority="893" stopIfTrue="1">
      <formula>LEN(TRIM($H$46))=0</formula>
    </cfRule>
  </conditionalFormatting>
  <conditionalFormatting sqref="I46">
    <cfRule type="expression" dxfId="112" priority="894" stopIfTrue="1">
      <formula>LEN(TRIM($I$46))=0</formula>
    </cfRule>
  </conditionalFormatting>
  <conditionalFormatting sqref="J46">
    <cfRule type="expression" dxfId="111" priority="895" stopIfTrue="1">
      <formula>LEN(TRIM($J$46))=0</formula>
    </cfRule>
  </conditionalFormatting>
  <conditionalFormatting sqref="F47">
    <cfRule type="expression" dxfId="110" priority="896" stopIfTrue="1">
      <formula>LEN(TRIM($F$47))=0</formula>
    </cfRule>
  </conditionalFormatting>
  <conditionalFormatting sqref="G47">
    <cfRule type="expression" dxfId="109" priority="897" stopIfTrue="1">
      <formula>LEN(TRIM($G$47))=0</formula>
    </cfRule>
  </conditionalFormatting>
  <conditionalFormatting sqref="H47">
    <cfRule type="expression" dxfId="108" priority="898" stopIfTrue="1">
      <formula>LEN(TRIM($H$47))=0</formula>
    </cfRule>
  </conditionalFormatting>
  <conditionalFormatting sqref="I47">
    <cfRule type="expression" dxfId="107" priority="899" stopIfTrue="1">
      <formula>LEN(TRIM($I$47))=0</formula>
    </cfRule>
  </conditionalFormatting>
  <conditionalFormatting sqref="J47">
    <cfRule type="expression" dxfId="106" priority="900" stopIfTrue="1">
      <formula>LEN(TRIM($J$47))=0</formula>
    </cfRule>
  </conditionalFormatting>
  <conditionalFormatting sqref="F48">
    <cfRule type="expression" dxfId="105" priority="901" stopIfTrue="1">
      <formula>LEN(TRIM($F$48))=0</formula>
    </cfRule>
  </conditionalFormatting>
  <conditionalFormatting sqref="G48">
    <cfRule type="expression" dxfId="104" priority="902" stopIfTrue="1">
      <formula>LEN(TRIM($G$48))=0</formula>
    </cfRule>
  </conditionalFormatting>
  <conditionalFormatting sqref="H48">
    <cfRule type="expression" dxfId="103" priority="903" stopIfTrue="1">
      <formula>LEN(TRIM($H$48))=0</formula>
    </cfRule>
  </conditionalFormatting>
  <conditionalFormatting sqref="I48">
    <cfRule type="expression" dxfId="102" priority="904" stopIfTrue="1">
      <formula>LEN(TRIM($I$48))=0</formula>
    </cfRule>
  </conditionalFormatting>
  <conditionalFormatting sqref="J48">
    <cfRule type="expression" dxfId="101" priority="905" stopIfTrue="1">
      <formula>LEN(TRIM($J$48))=0</formula>
    </cfRule>
  </conditionalFormatting>
  <conditionalFormatting sqref="F49">
    <cfRule type="expression" dxfId="100" priority="906" stopIfTrue="1">
      <formula>LEN(TRIM($F$49))=0</formula>
    </cfRule>
  </conditionalFormatting>
  <conditionalFormatting sqref="G49">
    <cfRule type="expression" dxfId="99" priority="907" stopIfTrue="1">
      <formula>LEN(TRIM($G$49))=0</formula>
    </cfRule>
  </conditionalFormatting>
  <conditionalFormatting sqref="H49">
    <cfRule type="expression" dxfId="98" priority="908" stopIfTrue="1">
      <formula>LEN(TRIM($H$49))=0</formula>
    </cfRule>
  </conditionalFormatting>
  <conditionalFormatting sqref="I49">
    <cfRule type="expression" dxfId="97" priority="909" stopIfTrue="1">
      <formula>LEN(TRIM($I$49))=0</formula>
    </cfRule>
  </conditionalFormatting>
  <conditionalFormatting sqref="J49">
    <cfRule type="expression" dxfId="96" priority="910" stopIfTrue="1">
      <formula>LEN(TRIM($J$49))=0</formula>
    </cfRule>
  </conditionalFormatting>
  <conditionalFormatting sqref="F50">
    <cfRule type="expression" dxfId="95" priority="911" stopIfTrue="1">
      <formula>LEN(TRIM($F$50))=0</formula>
    </cfRule>
  </conditionalFormatting>
  <conditionalFormatting sqref="G50">
    <cfRule type="expression" dxfId="94" priority="912" stopIfTrue="1">
      <formula>LEN(TRIM($G$50))=0</formula>
    </cfRule>
  </conditionalFormatting>
  <conditionalFormatting sqref="H50">
    <cfRule type="expression" dxfId="93" priority="913" stopIfTrue="1">
      <formula>LEN(TRIM($H$50))=0</formula>
    </cfRule>
  </conditionalFormatting>
  <conditionalFormatting sqref="I50">
    <cfRule type="expression" dxfId="92" priority="914" stopIfTrue="1">
      <formula>LEN(TRIM($I$50))=0</formula>
    </cfRule>
  </conditionalFormatting>
  <conditionalFormatting sqref="J50">
    <cfRule type="expression" dxfId="91" priority="915" stopIfTrue="1">
      <formula>LEN(TRIM($J$50))=0</formula>
    </cfRule>
  </conditionalFormatting>
  <conditionalFormatting sqref="L44">
    <cfRule type="expression" dxfId="90" priority="916" stopIfTrue="1">
      <formula>LEN(TRIM($L$44))=0</formula>
    </cfRule>
  </conditionalFormatting>
  <conditionalFormatting sqref="L45">
    <cfRule type="expression" dxfId="89" priority="917" stopIfTrue="1">
      <formula>LEN(TRIM($L$45))=0</formula>
    </cfRule>
  </conditionalFormatting>
  <conditionalFormatting sqref="L46">
    <cfRule type="expression" dxfId="88" priority="918" stopIfTrue="1">
      <formula>LEN(TRIM($L$46))=0</formula>
    </cfRule>
  </conditionalFormatting>
  <conditionalFormatting sqref="L47">
    <cfRule type="expression" dxfId="87" priority="919" stopIfTrue="1">
      <formula>LEN(TRIM($L$47))=0</formula>
    </cfRule>
  </conditionalFormatting>
  <conditionalFormatting sqref="L48">
    <cfRule type="expression" dxfId="86" priority="920" stopIfTrue="1">
      <formula>LEN(TRIM($L$48))=0</formula>
    </cfRule>
  </conditionalFormatting>
  <conditionalFormatting sqref="L49">
    <cfRule type="expression" dxfId="85" priority="921" stopIfTrue="1">
      <formula>LEN(TRIM($L$49))=0</formula>
    </cfRule>
  </conditionalFormatting>
  <conditionalFormatting sqref="L50">
    <cfRule type="expression" dxfId="84" priority="922" stopIfTrue="1">
      <formula>LEN(TRIM($L$50))=0</formula>
    </cfRule>
  </conditionalFormatting>
  <conditionalFormatting sqref="F54">
    <cfRule type="expression" dxfId="83" priority="923" stopIfTrue="1">
      <formula>LEN(TRIM($F$54))=0</formula>
    </cfRule>
  </conditionalFormatting>
  <conditionalFormatting sqref="G54">
    <cfRule type="expression" dxfId="82" priority="924" stopIfTrue="1">
      <formula>LEN(TRIM($G$54))=0</formula>
    </cfRule>
  </conditionalFormatting>
  <conditionalFormatting sqref="H54">
    <cfRule type="expression" dxfId="81" priority="925" stopIfTrue="1">
      <formula>LEN(TRIM($H$54))=0</formula>
    </cfRule>
  </conditionalFormatting>
  <conditionalFormatting sqref="I54">
    <cfRule type="expression" dxfId="80" priority="926" stopIfTrue="1">
      <formula>LEN(TRIM($I$54))=0</formula>
    </cfRule>
  </conditionalFormatting>
  <conditionalFormatting sqref="J54">
    <cfRule type="expression" dxfId="79" priority="927" stopIfTrue="1">
      <formula>LEN(TRIM($J$54))=0</formula>
    </cfRule>
  </conditionalFormatting>
  <conditionalFormatting sqref="F55">
    <cfRule type="expression" dxfId="78" priority="928" stopIfTrue="1">
      <formula>LEN(TRIM($F$55))=0</formula>
    </cfRule>
  </conditionalFormatting>
  <conditionalFormatting sqref="G55">
    <cfRule type="expression" dxfId="77" priority="929" stopIfTrue="1">
      <formula>LEN(TRIM($G$55))=0</formula>
    </cfRule>
  </conditionalFormatting>
  <conditionalFormatting sqref="H55">
    <cfRule type="expression" dxfId="76" priority="930" stopIfTrue="1">
      <formula>LEN(TRIM($H$55))=0</formula>
    </cfRule>
  </conditionalFormatting>
  <conditionalFormatting sqref="I55">
    <cfRule type="expression" dxfId="75" priority="931" stopIfTrue="1">
      <formula>LEN(TRIM($I$55))=0</formula>
    </cfRule>
  </conditionalFormatting>
  <conditionalFormatting sqref="J55">
    <cfRule type="expression" dxfId="74" priority="932" stopIfTrue="1">
      <formula>LEN(TRIM($J$55))=0</formula>
    </cfRule>
  </conditionalFormatting>
  <conditionalFormatting sqref="F56">
    <cfRule type="expression" dxfId="73" priority="933" stopIfTrue="1">
      <formula>LEN(TRIM($F$56))=0</formula>
    </cfRule>
  </conditionalFormatting>
  <conditionalFormatting sqref="G56">
    <cfRule type="expression" dxfId="72" priority="934" stopIfTrue="1">
      <formula>LEN(TRIM($G$56))=0</formula>
    </cfRule>
  </conditionalFormatting>
  <conditionalFormatting sqref="H56">
    <cfRule type="expression" dxfId="71" priority="935" stopIfTrue="1">
      <formula>LEN(TRIM($H$56))=0</formula>
    </cfRule>
  </conditionalFormatting>
  <conditionalFormatting sqref="I56">
    <cfRule type="expression" dxfId="70" priority="936" stopIfTrue="1">
      <formula>LEN(TRIM($I$56))=0</formula>
    </cfRule>
  </conditionalFormatting>
  <conditionalFormatting sqref="J56">
    <cfRule type="expression" dxfId="69" priority="937" stopIfTrue="1">
      <formula>LEN(TRIM($J$56))=0</formula>
    </cfRule>
  </conditionalFormatting>
  <conditionalFormatting sqref="F57">
    <cfRule type="expression" dxfId="68" priority="938" stopIfTrue="1">
      <formula>LEN(TRIM($F$57))=0</formula>
    </cfRule>
  </conditionalFormatting>
  <conditionalFormatting sqref="G57">
    <cfRule type="expression" dxfId="67" priority="939" stopIfTrue="1">
      <formula>LEN(TRIM($G$57))=0</formula>
    </cfRule>
  </conditionalFormatting>
  <conditionalFormatting sqref="H57">
    <cfRule type="expression" dxfId="66" priority="940" stopIfTrue="1">
      <formula>LEN(TRIM($H$57))=0</formula>
    </cfRule>
  </conditionalFormatting>
  <conditionalFormatting sqref="I57">
    <cfRule type="expression" dxfId="65" priority="941" stopIfTrue="1">
      <formula>LEN(TRIM($I$57))=0</formula>
    </cfRule>
  </conditionalFormatting>
  <conditionalFormatting sqref="J57">
    <cfRule type="expression" dxfId="64" priority="942" stopIfTrue="1">
      <formula>LEN(TRIM($J$57))=0</formula>
    </cfRule>
  </conditionalFormatting>
  <conditionalFormatting sqref="F58">
    <cfRule type="expression" dxfId="63" priority="943" stopIfTrue="1">
      <formula>LEN(TRIM($F$58))=0</formula>
    </cfRule>
  </conditionalFormatting>
  <conditionalFormatting sqref="G58">
    <cfRule type="expression" dxfId="62" priority="944" stopIfTrue="1">
      <formula>LEN(TRIM($G$58))=0</formula>
    </cfRule>
  </conditionalFormatting>
  <conditionalFormatting sqref="H58">
    <cfRule type="expression" dxfId="61" priority="945" stopIfTrue="1">
      <formula>LEN(TRIM($H$58))=0</formula>
    </cfRule>
  </conditionalFormatting>
  <conditionalFormatting sqref="I58">
    <cfRule type="expression" dxfId="60" priority="946" stopIfTrue="1">
      <formula>LEN(TRIM($I$58))=0</formula>
    </cfRule>
  </conditionalFormatting>
  <conditionalFormatting sqref="J58">
    <cfRule type="expression" dxfId="59" priority="947" stopIfTrue="1">
      <formula>LEN(TRIM($J$58))=0</formula>
    </cfRule>
  </conditionalFormatting>
  <conditionalFormatting sqref="F59">
    <cfRule type="expression" dxfId="58" priority="948" stopIfTrue="1">
      <formula>LEN(TRIM($F$59))=0</formula>
    </cfRule>
  </conditionalFormatting>
  <conditionalFormatting sqref="G59">
    <cfRule type="expression" dxfId="57" priority="949" stopIfTrue="1">
      <formula>LEN(TRIM($G$59))=0</formula>
    </cfRule>
  </conditionalFormatting>
  <conditionalFormatting sqref="H59">
    <cfRule type="expression" dxfId="56" priority="950" stopIfTrue="1">
      <formula>LEN(TRIM($H$59))=0</formula>
    </cfRule>
  </conditionalFormatting>
  <conditionalFormatting sqref="I59">
    <cfRule type="expression" dxfId="55" priority="951" stopIfTrue="1">
      <formula>LEN(TRIM($I$59))=0</formula>
    </cfRule>
  </conditionalFormatting>
  <conditionalFormatting sqref="J59">
    <cfRule type="expression" dxfId="54" priority="952" stopIfTrue="1">
      <formula>LEN(TRIM($J$59))=0</formula>
    </cfRule>
  </conditionalFormatting>
  <conditionalFormatting sqref="F60">
    <cfRule type="expression" dxfId="53" priority="953" stopIfTrue="1">
      <formula>LEN(TRIM($F$60))=0</formula>
    </cfRule>
  </conditionalFormatting>
  <conditionalFormatting sqref="G60">
    <cfRule type="expression" dxfId="52" priority="954" stopIfTrue="1">
      <formula>LEN(TRIM($G$60))=0</formula>
    </cfRule>
  </conditionalFormatting>
  <conditionalFormatting sqref="H60">
    <cfRule type="expression" dxfId="51" priority="955" stopIfTrue="1">
      <formula>LEN(TRIM($H$60))=0</formula>
    </cfRule>
  </conditionalFormatting>
  <conditionalFormatting sqref="I60">
    <cfRule type="expression" dxfId="50" priority="956" stopIfTrue="1">
      <formula>LEN(TRIM($I$60))=0</formula>
    </cfRule>
  </conditionalFormatting>
  <conditionalFormatting sqref="J60">
    <cfRule type="expression" dxfId="49" priority="957" stopIfTrue="1">
      <formula>LEN(TRIM($J$60))=0</formula>
    </cfRule>
  </conditionalFormatting>
  <conditionalFormatting sqref="L54">
    <cfRule type="expression" dxfId="48" priority="958" stopIfTrue="1">
      <formula>LEN(TRIM($L$54))=0</formula>
    </cfRule>
  </conditionalFormatting>
  <conditionalFormatting sqref="L55">
    <cfRule type="expression" dxfId="47" priority="959" stopIfTrue="1">
      <formula>LEN(TRIM($L$55))=0</formula>
    </cfRule>
  </conditionalFormatting>
  <conditionalFormatting sqref="L56">
    <cfRule type="expression" dxfId="46" priority="960" stopIfTrue="1">
      <formula>LEN(TRIM($L$56))=0</formula>
    </cfRule>
  </conditionalFormatting>
  <conditionalFormatting sqref="L57">
    <cfRule type="expression" dxfId="45" priority="961" stopIfTrue="1">
      <formula>LEN(TRIM($L$57))=0</formula>
    </cfRule>
  </conditionalFormatting>
  <conditionalFormatting sqref="L58">
    <cfRule type="expression" dxfId="44" priority="962" stopIfTrue="1">
      <formula>LEN(TRIM($L$58))=0</formula>
    </cfRule>
  </conditionalFormatting>
  <conditionalFormatting sqref="L59">
    <cfRule type="expression" dxfId="43" priority="963" stopIfTrue="1">
      <formula>LEN(TRIM($L$59))=0</formula>
    </cfRule>
  </conditionalFormatting>
  <conditionalFormatting sqref="L60">
    <cfRule type="expression" dxfId="42" priority="964" stopIfTrue="1">
      <formula>LEN(TRIM($L$60))=0</formula>
    </cfRule>
  </conditionalFormatting>
  <conditionalFormatting sqref="F64">
    <cfRule type="expression" dxfId="41" priority="965" stopIfTrue="1">
      <formula>LEN(TRIM($F$64))=0</formula>
    </cfRule>
  </conditionalFormatting>
  <conditionalFormatting sqref="G64">
    <cfRule type="expression" dxfId="40" priority="966" stopIfTrue="1">
      <formula>LEN(TRIM($G$64))=0</formula>
    </cfRule>
  </conditionalFormatting>
  <conditionalFormatting sqref="H64">
    <cfRule type="expression" dxfId="39" priority="967" stopIfTrue="1">
      <formula>LEN(TRIM($H$64))=0</formula>
    </cfRule>
  </conditionalFormatting>
  <conditionalFormatting sqref="I64">
    <cfRule type="expression" dxfId="38" priority="968" stopIfTrue="1">
      <formula>LEN(TRIM($I$64))=0</formula>
    </cfRule>
  </conditionalFormatting>
  <conditionalFormatting sqref="J64">
    <cfRule type="expression" dxfId="37" priority="969" stopIfTrue="1">
      <formula>LEN(TRIM($J$64))=0</formula>
    </cfRule>
  </conditionalFormatting>
  <conditionalFormatting sqref="F65">
    <cfRule type="expression" dxfId="36" priority="970" stopIfTrue="1">
      <formula>LEN(TRIM($F$65))=0</formula>
    </cfRule>
  </conditionalFormatting>
  <conditionalFormatting sqref="G65">
    <cfRule type="expression" dxfId="35" priority="971" stopIfTrue="1">
      <formula>LEN(TRIM($G$65))=0</formula>
    </cfRule>
  </conditionalFormatting>
  <conditionalFormatting sqref="H65">
    <cfRule type="expression" dxfId="34" priority="972" stopIfTrue="1">
      <formula>LEN(TRIM($H$65))=0</formula>
    </cfRule>
  </conditionalFormatting>
  <conditionalFormatting sqref="I65">
    <cfRule type="expression" dxfId="33" priority="973" stopIfTrue="1">
      <formula>LEN(TRIM($I$65))=0</formula>
    </cfRule>
  </conditionalFormatting>
  <conditionalFormatting sqref="J65">
    <cfRule type="expression" dxfId="32" priority="974" stopIfTrue="1">
      <formula>LEN(TRIM($J$65))=0</formula>
    </cfRule>
  </conditionalFormatting>
  <conditionalFormatting sqref="F66">
    <cfRule type="expression" dxfId="31" priority="975" stopIfTrue="1">
      <formula>LEN(TRIM($F$66))=0</formula>
    </cfRule>
  </conditionalFormatting>
  <conditionalFormatting sqref="G66">
    <cfRule type="expression" dxfId="30" priority="976" stopIfTrue="1">
      <formula>LEN(TRIM($G$66))=0</formula>
    </cfRule>
  </conditionalFormatting>
  <conditionalFormatting sqref="H66">
    <cfRule type="expression" dxfId="29" priority="977" stopIfTrue="1">
      <formula>LEN(TRIM($H$66))=0</formula>
    </cfRule>
  </conditionalFormatting>
  <conditionalFormatting sqref="I66">
    <cfRule type="expression" dxfId="28" priority="978" stopIfTrue="1">
      <formula>LEN(TRIM($I$66))=0</formula>
    </cfRule>
  </conditionalFormatting>
  <conditionalFormatting sqref="J66">
    <cfRule type="expression" dxfId="27" priority="979" stopIfTrue="1">
      <formula>LEN(TRIM($J$66))=0</formula>
    </cfRule>
  </conditionalFormatting>
  <conditionalFormatting sqref="F67">
    <cfRule type="expression" dxfId="26" priority="980" stopIfTrue="1">
      <formula>LEN(TRIM($F$67))=0</formula>
    </cfRule>
  </conditionalFormatting>
  <conditionalFormatting sqref="G67">
    <cfRule type="expression" dxfId="25" priority="981" stopIfTrue="1">
      <formula>LEN(TRIM($G$67))=0</formula>
    </cfRule>
  </conditionalFormatting>
  <conditionalFormatting sqref="H67">
    <cfRule type="expression" dxfId="24" priority="982" stopIfTrue="1">
      <formula>LEN(TRIM($H$67))=0</formula>
    </cfRule>
  </conditionalFormatting>
  <conditionalFormatting sqref="I67">
    <cfRule type="expression" dxfId="23" priority="983" stopIfTrue="1">
      <formula>LEN(TRIM($I$67))=0</formula>
    </cfRule>
  </conditionalFormatting>
  <conditionalFormatting sqref="J67">
    <cfRule type="expression" dxfId="22" priority="984" stopIfTrue="1">
      <formula>LEN(TRIM($J$67))=0</formula>
    </cfRule>
  </conditionalFormatting>
  <conditionalFormatting sqref="F68">
    <cfRule type="expression" dxfId="21" priority="985" stopIfTrue="1">
      <formula>LEN(TRIM($F$68))=0</formula>
    </cfRule>
  </conditionalFormatting>
  <conditionalFormatting sqref="G68">
    <cfRule type="expression" dxfId="20" priority="986" stopIfTrue="1">
      <formula>LEN(TRIM($G$68))=0</formula>
    </cfRule>
  </conditionalFormatting>
  <conditionalFormatting sqref="H68">
    <cfRule type="expression" dxfId="19" priority="987" stopIfTrue="1">
      <formula>LEN(TRIM($H$68))=0</formula>
    </cfRule>
  </conditionalFormatting>
  <conditionalFormatting sqref="I68">
    <cfRule type="expression" dxfId="18" priority="988" stopIfTrue="1">
      <formula>LEN(TRIM($I$68))=0</formula>
    </cfRule>
  </conditionalFormatting>
  <conditionalFormatting sqref="J68">
    <cfRule type="expression" dxfId="17" priority="989" stopIfTrue="1">
      <formula>LEN(TRIM($J$68))=0</formula>
    </cfRule>
  </conditionalFormatting>
  <conditionalFormatting sqref="F69">
    <cfRule type="expression" dxfId="16" priority="990" stopIfTrue="1">
      <formula>LEN(TRIM($F$69))=0</formula>
    </cfRule>
  </conditionalFormatting>
  <conditionalFormatting sqref="G69">
    <cfRule type="expression" dxfId="15" priority="991" stopIfTrue="1">
      <formula>LEN(TRIM($G$69))=0</formula>
    </cfRule>
  </conditionalFormatting>
  <conditionalFormatting sqref="H69">
    <cfRule type="expression" dxfId="14" priority="992" stopIfTrue="1">
      <formula>LEN(TRIM($H$69))=0</formula>
    </cfRule>
  </conditionalFormatting>
  <conditionalFormatting sqref="I69">
    <cfRule type="expression" dxfId="13" priority="993" stopIfTrue="1">
      <formula>LEN(TRIM($I$69))=0</formula>
    </cfRule>
  </conditionalFormatting>
  <conditionalFormatting sqref="J69">
    <cfRule type="expression" dxfId="12" priority="994" stopIfTrue="1">
      <formula>LEN(TRIM($J$69))=0</formula>
    </cfRule>
  </conditionalFormatting>
  <conditionalFormatting sqref="F70">
    <cfRule type="expression" dxfId="11" priority="995" stopIfTrue="1">
      <formula>LEN(TRIM($F$70))=0</formula>
    </cfRule>
  </conditionalFormatting>
  <conditionalFormatting sqref="G70">
    <cfRule type="expression" dxfId="10" priority="996" stopIfTrue="1">
      <formula>LEN(TRIM($G$70))=0</formula>
    </cfRule>
  </conditionalFormatting>
  <conditionalFormatting sqref="H70">
    <cfRule type="expression" dxfId="9" priority="997" stopIfTrue="1">
      <formula>LEN(TRIM($H$70))=0</formula>
    </cfRule>
  </conditionalFormatting>
  <conditionalFormatting sqref="I70">
    <cfRule type="expression" dxfId="8" priority="998" stopIfTrue="1">
      <formula>LEN(TRIM($I$70))=0</formula>
    </cfRule>
  </conditionalFormatting>
  <conditionalFormatting sqref="J70">
    <cfRule type="expression" dxfId="7" priority="999" stopIfTrue="1">
      <formula>LEN(TRIM($J$70))=0</formula>
    </cfRule>
  </conditionalFormatting>
  <conditionalFormatting sqref="L64">
    <cfRule type="expression" dxfId="6" priority="1000" stopIfTrue="1">
      <formula>LEN(TRIM($L$64))=0</formula>
    </cfRule>
  </conditionalFormatting>
  <conditionalFormatting sqref="L65">
    <cfRule type="expression" dxfId="5" priority="1001" stopIfTrue="1">
      <formula>LEN(TRIM($L$65))=0</formula>
    </cfRule>
  </conditionalFormatting>
  <conditionalFormatting sqref="L66">
    <cfRule type="expression" dxfId="4" priority="1002" stopIfTrue="1">
      <formula>LEN(TRIM($L$66))=0</formula>
    </cfRule>
  </conditionalFormatting>
  <conditionalFormatting sqref="L67">
    <cfRule type="expression" dxfId="3" priority="1003" stopIfTrue="1">
      <formula>LEN(TRIM($L$67))=0</formula>
    </cfRule>
  </conditionalFormatting>
  <conditionalFormatting sqref="L68">
    <cfRule type="expression" dxfId="2" priority="1004" stopIfTrue="1">
      <formula>LEN(TRIM($L$68))=0</formula>
    </cfRule>
  </conditionalFormatting>
  <conditionalFormatting sqref="L69">
    <cfRule type="expression" dxfId="1" priority="1005" stopIfTrue="1">
      <formula>LEN(TRIM($L$69))=0</formula>
    </cfRule>
  </conditionalFormatting>
  <conditionalFormatting sqref="L70">
    <cfRule type="expression" dxfId="0" priority="1006" stopIfTrue="1">
      <formula>LEN(TRIM($L$70))=0</formula>
    </cfRule>
  </conditionalFormatting>
  <dataValidations count="1">
    <dataValidation type="whole" allowBlank="1" showErrorMessage="1" errorTitle="Input error" error="Enter a whole number." sqref="F13:J19 L13:L19 F23:J29 L23:L29 F33:J39 L33:L39 F44:J50 L44:L50 F54:J60 L54:L60 F64:J70 L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H176"/>
  <sheetViews>
    <sheetView workbookViewId="0">
      <selection activeCell="G18" sqref="G18"/>
    </sheetView>
  </sheetViews>
  <sheetFormatPr defaultRowHeight="15" x14ac:dyDescent="0.25"/>
  <cols>
    <col min="1" max="1" width="9.140625" style="1"/>
    <col min="2" max="2" width="54.85546875" style="1" bestFit="1" customWidth="1"/>
    <col min="3" max="3" width="14.140625" style="1" bestFit="1" customWidth="1"/>
    <col min="4" max="4" width="13.42578125" style="1" bestFit="1" customWidth="1"/>
    <col min="5" max="5" width="11.28515625" style="1" customWidth="1"/>
    <col min="6" max="16384" width="9.140625" style="1"/>
  </cols>
  <sheetData>
    <row r="2" spans="2:4" x14ac:dyDescent="0.25">
      <c r="B2" s="9" t="s">
        <v>23</v>
      </c>
    </row>
    <row r="3" spans="2:4" x14ac:dyDescent="0.25">
      <c r="B3" s="9" t="s">
        <v>21</v>
      </c>
      <c r="C3" s="9" t="s">
        <v>22</v>
      </c>
      <c r="D3" s="9"/>
    </row>
    <row r="4" spans="2:4" x14ac:dyDescent="0.25">
      <c r="B4" s="71" t="s">
        <v>103</v>
      </c>
      <c r="C4" s="1" t="s">
        <v>36</v>
      </c>
    </row>
    <row r="5" spans="2:4" x14ac:dyDescent="0.25">
      <c r="B5" s="71" t="s">
        <v>104</v>
      </c>
      <c r="C5" s="1" t="s">
        <v>53</v>
      </c>
    </row>
    <row r="6" spans="2:4" x14ac:dyDescent="0.25">
      <c r="B6" s="71" t="s">
        <v>28</v>
      </c>
      <c r="C6" s="1" t="s">
        <v>49</v>
      </c>
    </row>
    <row r="7" spans="2:4" x14ac:dyDescent="0.25">
      <c r="B7" s="71" t="s">
        <v>105</v>
      </c>
      <c r="C7" s="1" t="s">
        <v>37</v>
      </c>
    </row>
    <row r="8" spans="2:4" x14ac:dyDescent="0.25">
      <c r="B8" s="71" t="s">
        <v>106</v>
      </c>
      <c r="C8" s="1" t="s">
        <v>52</v>
      </c>
    </row>
    <row r="9" spans="2:4" x14ac:dyDescent="0.25">
      <c r="B9" s="71" t="s">
        <v>107</v>
      </c>
      <c r="C9" s="1" t="s">
        <v>38</v>
      </c>
    </row>
    <row r="10" spans="2:4" x14ac:dyDescent="0.25">
      <c r="B10" s="71" t="s">
        <v>29</v>
      </c>
      <c r="C10" s="1" t="s">
        <v>55</v>
      </c>
    </row>
    <row r="11" spans="2:4" x14ac:dyDescent="0.25">
      <c r="B11" s="71" t="s">
        <v>108</v>
      </c>
      <c r="C11" s="1" t="s">
        <v>56</v>
      </c>
    </row>
    <row r="12" spans="2:4" x14ac:dyDescent="0.25">
      <c r="B12" s="71" t="s">
        <v>109</v>
      </c>
      <c r="C12" s="1" t="s">
        <v>39</v>
      </c>
    </row>
    <row r="13" spans="2:4" x14ac:dyDescent="0.25">
      <c r="B13" s="71" t="s">
        <v>110</v>
      </c>
      <c r="C13" s="1" t="s">
        <v>54</v>
      </c>
    </row>
    <row r="14" spans="2:4" x14ac:dyDescent="0.25">
      <c r="B14" s="71" t="s">
        <v>111</v>
      </c>
      <c r="C14" s="1" t="s">
        <v>57</v>
      </c>
    </row>
    <row r="15" spans="2:4" x14ac:dyDescent="0.25">
      <c r="B15" s="71" t="s">
        <v>30</v>
      </c>
      <c r="C15" s="1" t="s">
        <v>40</v>
      </c>
    </row>
    <row r="16" spans="2:4" x14ac:dyDescent="0.25">
      <c r="B16" s="71" t="s">
        <v>112</v>
      </c>
      <c r="C16" s="1" t="s">
        <v>41</v>
      </c>
    </row>
    <row r="17" spans="2:3" x14ac:dyDescent="0.25">
      <c r="B17" s="71" t="s">
        <v>113</v>
      </c>
      <c r="C17" s="1" t="s">
        <v>59</v>
      </c>
    </row>
    <row r="18" spans="2:3" x14ac:dyDescent="0.25">
      <c r="B18" s="71" t="s">
        <v>31</v>
      </c>
      <c r="C18" s="1" t="s">
        <v>42</v>
      </c>
    </row>
    <row r="19" spans="2:3" x14ac:dyDescent="0.25">
      <c r="B19" s="71" t="s">
        <v>32</v>
      </c>
      <c r="C19" s="1" t="s">
        <v>60</v>
      </c>
    </row>
    <row r="20" spans="2:3" x14ac:dyDescent="0.25">
      <c r="B20" s="71" t="s">
        <v>33</v>
      </c>
      <c r="C20" s="1" t="s">
        <v>43</v>
      </c>
    </row>
    <row r="21" spans="2:3" x14ac:dyDescent="0.25">
      <c r="B21" s="71" t="s">
        <v>34</v>
      </c>
      <c r="C21" s="1" t="s">
        <v>61</v>
      </c>
    </row>
    <row r="22" spans="2:3" x14ac:dyDescent="0.25">
      <c r="B22" s="71" t="s">
        <v>114</v>
      </c>
      <c r="C22" s="1" t="s">
        <v>44</v>
      </c>
    </row>
    <row r="23" spans="2:3" x14ac:dyDescent="0.25">
      <c r="B23" s="71" t="s">
        <v>115</v>
      </c>
      <c r="C23" s="1" t="s">
        <v>45</v>
      </c>
    </row>
    <row r="24" spans="2:3" x14ac:dyDescent="0.25">
      <c r="B24" s="71" t="s">
        <v>116</v>
      </c>
      <c r="C24" s="1" t="s">
        <v>62</v>
      </c>
    </row>
    <row r="25" spans="2:3" x14ac:dyDescent="0.25">
      <c r="B25" s="71" t="s">
        <v>117</v>
      </c>
      <c r="C25" s="1" t="s">
        <v>63</v>
      </c>
    </row>
    <row r="26" spans="2:3" x14ac:dyDescent="0.25">
      <c r="B26" s="71" t="s">
        <v>118</v>
      </c>
      <c r="C26" s="1" t="s">
        <v>46</v>
      </c>
    </row>
    <row r="27" spans="2:3" x14ac:dyDescent="0.25">
      <c r="B27" s="71" t="s">
        <v>119</v>
      </c>
      <c r="C27" s="1" t="s">
        <v>124</v>
      </c>
    </row>
    <row r="28" spans="2:3" x14ac:dyDescent="0.25">
      <c r="B28" s="71" t="s">
        <v>120</v>
      </c>
      <c r="C28" s="1" t="s">
        <v>58</v>
      </c>
    </row>
    <row r="29" spans="2:3" x14ac:dyDescent="0.25">
      <c r="B29" s="71" t="s">
        <v>50</v>
      </c>
      <c r="C29" s="1" t="s">
        <v>51</v>
      </c>
    </row>
    <row r="30" spans="2:3" x14ac:dyDescent="0.25">
      <c r="B30" s="71" t="s">
        <v>121</v>
      </c>
      <c r="C30" s="1" t="s">
        <v>64</v>
      </c>
    </row>
    <row r="31" spans="2:3" x14ac:dyDescent="0.25">
      <c r="B31" s="71" t="s">
        <v>122</v>
      </c>
      <c r="C31" s="1" t="s">
        <v>47</v>
      </c>
    </row>
    <row r="32" spans="2:3" x14ac:dyDescent="0.25">
      <c r="B32" s="71" t="s">
        <v>123</v>
      </c>
      <c r="C32" s="1" t="s">
        <v>48</v>
      </c>
    </row>
    <row r="35" spans="2:5" x14ac:dyDescent="0.25">
      <c r="B35" s="1" t="s">
        <v>35</v>
      </c>
      <c r="C35" s="10">
        <f>DATE(YEAR(EndDate),MONTH(EndDate)-Period+1,1)-1</f>
        <v>42735</v>
      </c>
    </row>
    <row r="36" spans="2:5" x14ac:dyDescent="0.25">
      <c r="B36" s="1" t="s">
        <v>193</v>
      </c>
      <c r="C36" s="10" t="str">
        <f>"Period up to " &amp; TEXT(DATE(YEAR(EndDate)-2,MONTH(EndDate)+1,1)-1,"d mmm yyyy")</f>
        <v>Period up to 30 Jun 2015</v>
      </c>
      <c r="D36" s="10" t="str">
        <f>"12 months to " &amp; TEXT(DATE(YEAR(EndDate)-1,MONTH(EndDate)+1,1)-1,"d mmm yyyy")</f>
        <v>12 months to 30 Jun 2016</v>
      </c>
      <c r="E36" s="10" t="str">
        <f>"12 months to " &amp; TEXT(DATE(YEAR(EndDate),MONTH(EndDate)+1,1)-1,"d mmm yyyy")</f>
        <v>12 months to 30 Jun 2017</v>
      </c>
    </row>
    <row r="37" spans="2:5" x14ac:dyDescent="0.25">
      <c r="C37" s="1" t="str">
        <f ca="1">CELL("filename",A1)</f>
        <v>N:\Sydney\Industry Analysis\Workgroup\LI\Projects\Claims project\Development P1R2\[LI Claims Data Input Template P1R2 V08 - Clean.xlsx]_Parameters</v>
      </c>
    </row>
    <row r="38" spans="2:5" x14ac:dyDescent="0.25">
      <c r="C38" s="1" t="str">
        <f ca="1">LEFT(C37,FIND("]",C37))</f>
        <v>N:\Sydney\Industry Analysis\Workgroup\LI\Projects\Claims project\Development P1R2\[LI Claims Data Input Template P1R2 V08 - Clean.xlsx]</v>
      </c>
    </row>
    <row r="39" spans="2:5" x14ac:dyDescent="0.25">
      <c r="B39" s="1" t="s">
        <v>69</v>
      </c>
      <c r="C39" s="1" t="str">
        <f ca="1">C40&amp;C41</f>
        <v>N:\Sydney\Industry Analysis\Workgroup\LI\Projects\Claims project\Development P1R2\LI Claims Data Input Template P1R2 V08 - Clean.xlsx</v>
      </c>
    </row>
    <row r="40" spans="2:5" x14ac:dyDescent="0.25">
      <c r="B40" s="1" t="s">
        <v>66</v>
      </c>
      <c r="C40" s="1" t="str">
        <f ca="1">LEFT(C37,FIND("[",C37)-1)</f>
        <v>N:\Sydney\Industry Analysis\Workgroup\LI\Projects\Claims project\Development P1R2\</v>
      </c>
    </row>
    <row r="41" spans="2:5" x14ac:dyDescent="0.25">
      <c r="B41" s="1" t="s">
        <v>67</v>
      </c>
      <c r="C41" s="1" t="str">
        <f ca="1">SUBSTITUTE(RIGHT(C38,LEN(C38)-LEN(C40)-1),"]","")</f>
        <v>LI Claims Data Input Template P1R2 V08 - Clean.xlsx</v>
      </c>
    </row>
    <row r="42" spans="2:5" x14ac:dyDescent="0.25">
      <c r="B42" s="1" t="s">
        <v>68</v>
      </c>
      <c r="C42" s="1" t="str">
        <f ca="1">RIGHT(C37,LEN(C37)-LEN(C38))</f>
        <v>_Parameters</v>
      </c>
    </row>
    <row r="44" spans="2:5" x14ac:dyDescent="0.25">
      <c r="B44" s="1" t="s">
        <v>72</v>
      </c>
      <c r="C44" s="1" t="str">
        <f>IFERROR(VLOOKUP(Cover_Sheet!$C$4,EntityTable,2,FALSE),"")</f>
        <v/>
      </c>
    </row>
    <row r="45" spans="2:5" x14ac:dyDescent="0.25">
      <c r="B45" s="1" t="s">
        <v>73</v>
      </c>
      <c r="C45" s="1" t="str">
        <f>IFERROR(VLOOKUP(Cover_Sheet!$C$4,EntityTable,3,FALSE),"")</f>
        <v/>
      </c>
    </row>
    <row r="47" spans="2:5" x14ac:dyDescent="0.25">
      <c r="B47" s="9" t="s">
        <v>135</v>
      </c>
    </row>
    <row r="48" spans="2:5" x14ac:dyDescent="0.25">
      <c r="B48" s="30" t="s">
        <v>14</v>
      </c>
      <c r="C48" s="30" t="s">
        <v>97</v>
      </c>
    </row>
    <row r="49" spans="2:5" x14ac:dyDescent="0.25">
      <c r="B49" s="30" t="s">
        <v>4</v>
      </c>
      <c r="C49" s="30" t="s">
        <v>4</v>
      </c>
    </row>
    <row r="50" spans="2:5" x14ac:dyDescent="0.25">
      <c r="B50" s="30" t="s">
        <v>131</v>
      </c>
      <c r="C50" s="30" t="s">
        <v>5</v>
      </c>
    </row>
    <row r="51" spans="2:5" x14ac:dyDescent="0.25">
      <c r="B51" s="30" t="s">
        <v>74</v>
      </c>
      <c r="C51" s="30" t="s">
        <v>74</v>
      </c>
    </row>
    <row r="52" spans="2:5" x14ac:dyDescent="0.25">
      <c r="B52" s="30" t="s">
        <v>183</v>
      </c>
      <c r="C52" s="30" t="s">
        <v>183</v>
      </c>
    </row>
    <row r="53" spans="2:5" x14ac:dyDescent="0.25">
      <c r="B53" s="30" t="s">
        <v>185</v>
      </c>
      <c r="C53" s="30" t="s">
        <v>184</v>
      </c>
    </row>
    <row r="54" spans="2:5" x14ac:dyDescent="0.25">
      <c r="B54" s="30" t="s">
        <v>186</v>
      </c>
      <c r="C54" s="30" t="s">
        <v>188</v>
      </c>
    </row>
    <row r="55" spans="2:5" x14ac:dyDescent="0.25">
      <c r="B55" s="32" t="s">
        <v>197</v>
      </c>
      <c r="C55" s="30" t="s">
        <v>71</v>
      </c>
    </row>
    <row r="56" spans="2:5" x14ac:dyDescent="0.25">
      <c r="B56" s="31" t="s">
        <v>209</v>
      </c>
      <c r="C56" s="30" t="s">
        <v>97</v>
      </c>
      <c r="D56" s="1" t="s">
        <v>97</v>
      </c>
      <c r="E56" s="1" t="s">
        <v>338</v>
      </c>
    </row>
    <row r="57" spans="2:5" x14ac:dyDescent="0.25">
      <c r="B57" s="11" t="s">
        <v>210</v>
      </c>
      <c r="C57" s="30" t="s">
        <v>97</v>
      </c>
      <c r="D57" s="1" t="s">
        <v>97</v>
      </c>
      <c r="E57" s="1" t="s">
        <v>339</v>
      </c>
    </row>
    <row r="58" spans="2:5" x14ac:dyDescent="0.25">
      <c r="B58" s="30" t="s">
        <v>211</v>
      </c>
      <c r="C58" s="30" t="s">
        <v>97</v>
      </c>
      <c r="D58" s="1" t="s">
        <v>97</v>
      </c>
      <c r="E58" s="1" t="s">
        <v>340</v>
      </c>
    </row>
    <row r="59" spans="2:5" x14ac:dyDescent="0.25">
      <c r="B59" s="1" t="s">
        <v>205</v>
      </c>
      <c r="C59" s="30" t="s">
        <v>97</v>
      </c>
      <c r="D59" s="1" t="s">
        <v>97</v>
      </c>
      <c r="E59" s="1" t="s">
        <v>194</v>
      </c>
    </row>
    <row r="60" spans="2:5" x14ac:dyDescent="0.25">
      <c r="B60" s="1" t="s">
        <v>132</v>
      </c>
      <c r="C60" s="30" t="s">
        <v>97</v>
      </c>
      <c r="D60" s="1" t="s">
        <v>200</v>
      </c>
      <c r="E60" s="1" t="s">
        <v>338</v>
      </c>
    </row>
    <row r="61" spans="2:5" x14ac:dyDescent="0.25">
      <c r="B61" s="1" t="s">
        <v>133</v>
      </c>
      <c r="C61" s="30" t="s">
        <v>97</v>
      </c>
      <c r="D61" s="1" t="s">
        <v>200</v>
      </c>
      <c r="E61" s="1" t="s">
        <v>339</v>
      </c>
    </row>
    <row r="62" spans="2:5" x14ac:dyDescent="0.25">
      <c r="B62" s="1" t="s">
        <v>134</v>
      </c>
      <c r="C62" s="30" t="s">
        <v>97</v>
      </c>
      <c r="D62" s="1" t="s">
        <v>200</v>
      </c>
      <c r="E62" s="1" t="s">
        <v>340</v>
      </c>
    </row>
    <row r="63" spans="2:5" x14ac:dyDescent="0.25">
      <c r="B63" s="1" t="s">
        <v>204</v>
      </c>
      <c r="C63" s="30" t="s">
        <v>97</v>
      </c>
      <c r="D63" s="1" t="s">
        <v>200</v>
      </c>
      <c r="E63" s="1" t="s">
        <v>194</v>
      </c>
    </row>
    <row r="64" spans="2:5" x14ac:dyDescent="0.25">
      <c r="B64" s="1" t="s">
        <v>212</v>
      </c>
      <c r="C64" s="71" t="s">
        <v>4</v>
      </c>
      <c r="D64" s="1" t="s">
        <v>206</v>
      </c>
      <c r="E64" s="1" t="s">
        <v>338</v>
      </c>
    </row>
    <row r="65" spans="2:5" x14ac:dyDescent="0.25">
      <c r="B65" s="1" t="s">
        <v>213</v>
      </c>
      <c r="C65" s="71" t="s">
        <v>4</v>
      </c>
      <c r="D65" s="1" t="s">
        <v>206</v>
      </c>
      <c r="E65" s="1" t="s">
        <v>339</v>
      </c>
    </row>
    <row r="66" spans="2:5" x14ac:dyDescent="0.25">
      <c r="B66" s="1" t="s">
        <v>214</v>
      </c>
      <c r="C66" s="71" t="s">
        <v>4</v>
      </c>
      <c r="D66" s="1" t="s">
        <v>206</v>
      </c>
      <c r="E66" s="1" t="s">
        <v>340</v>
      </c>
    </row>
    <row r="67" spans="2:5" x14ac:dyDescent="0.25">
      <c r="B67" s="1" t="s">
        <v>203</v>
      </c>
      <c r="C67" s="71" t="s">
        <v>4</v>
      </c>
      <c r="D67" s="1" t="s">
        <v>206</v>
      </c>
      <c r="E67" s="1" t="s">
        <v>194</v>
      </c>
    </row>
    <row r="68" spans="2:5" x14ac:dyDescent="0.25">
      <c r="B68" s="1" t="s">
        <v>215</v>
      </c>
      <c r="C68" s="71" t="s">
        <v>4</v>
      </c>
      <c r="D68" s="1" t="s">
        <v>207</v>
      </c>
      <c r="E68" s="1" t="s">
        <v>338</v>
      </c>
    </row>
    <row r="69" spans="2:5" x14ac:dyDescent="0.25">
      <c r="B69" s="1" t="s">
        <v>216</v>
      </c>
      <c r="C69" s="71" t="s">
        <v>4</v>
      </c>
      <c r="D69" s="1" t="s">
        <v>207</v>
      </c>
      <c r="E69" s="1" t="s">
        <v>339</v>
      </c>
    </row>
    <row r="70" spans="2:5" x14ac:dyDescent="0.25">
      <c r="B70" s="1" t="s">
        <v>217</v>
      </c>
      <c r="C70" s="71" t="s">
        <v>4</v>
      </c>
      <c r="D70" s="1" t="s">
        <v>207</v>
      </c>
      <c r="E70" s="1" t="s">
        <v>340</v>
      </c>
    </row>
    <row r="71" spans="2:5" x14ac:dyDescent="0.25">
      <c r="B71" s="1" t="s">
        <v>201</v>
      </c>
      <c r="C71" s="71" t="s">
        <v>4</v>
      </c>
      <c r="D71" s="1" t="s">
        <v>207</v>
      </c>
      <c r="E71" s="1" t="s">
        <v>194</v>
      </c>
    </row>
    <row r="72" spans="2:5" x14ac:dyDescent="0.25">
      <c r="B72" s="1" t="s">
        <v>218</v>
      </c>
      <c r="C72" s="71" t="s">
        <v>4</v>
      </c>
      <c r="D72" s="1" t="s">
        <v>208</v>
      </c>
      <c r="E72" s="1" t="s">
        <v>338</v>
      </c>
    </row>
    <row r="73" spans="2:5" x14ac:dyDescent="0.25">
      <c r="B73" s="1" t="s">
        <v>219</v>
      </c>
      <c r="C73" s="71" t="s">
        <v>4</v>
      </c>
      <c r="D73" s="1" t="s">
        <v>208</v>
      </c>
      <c r="E73" s="1" t="s">
        <v>339</v>
      </c>
    </row>
    <row r="74" spans="2:5" x14ac:dyDescent="0.25">
      <c r="B74" s="1" t="s">
        <v>220</v>
      </c>
      <c r="C74" s="71" t="s">
        <v>4</v>
      </c>
      <c r="D74" s="1" t="s">
        <v>208</v>
      </c>
      <c r="E74" s="1" t="s">
        <v>340</v>
      </c>
    </row>
    <row r="75" spans="2:5" x14ac:dyDescent="0.25">
      <c r="B75" s="1" t="s">
        <v>202</v>
      </c>
      <c r="C75" s="71" t="s">
        <v>4</v>
      </c>
      <c r="D75" s="1" t="s">
        <v>208</v>
      </c>
      <c r="E75" s="1" t="s">
        <v>194</v>
      </c>
    </row>
    <row r="76" spans="2:5" x14ac:dyDescent="0.25">
      <c r="B76" s="1" t="s">
        <v>125</v>
      </c>
      <c r="C76" s="71" t="s">
        <v>5</v>
      </c>
      <c r="D76" s="1" t="s">
        <v>5</v>
      </c>
      <c r="E76" s="1" t="s">
        <v>338</v>
      </c>
    </row>
    <row r="77" spans="2:5" x14ac:dyDescent="0.25">
      <c r="B77" s="1" t="s">
        <v>126</v>
      </c>
      <c r="C77" s="71" t="s">
        <v>5</v>
      </c>
      <c r="D77" s="1" t="s">
        <v>5</v>
      </c>
      <c r="E77" s="1" t="s">
        <v>339</v>
      </c>
    </row>
    <row r="78" spans="2:5" x14ac:dyDescent="0.25">
      <c r="B78" s="1" t="s">
        <v>127</v>
      </c>
      <c r="C78" s="71" t="s">
        <v>5</v>
      </c>
      <c r="D78" s="1" t="s">
        <v>5</v>
      </c>
      <c r="E78" s="1" t="s">
        <v>340</v>
      </c>
    </row>
    <row r="79" spans="2:5" x14ac:dyDescent="0.25">
      <c r="B79" s="1" t="s">
        <v>131</v>
      </c>
      <c r="C79" s="71" t="s">
        <v>5</v>
      </c>
      <c r="D79" s="1" t="s">
        <v>5</v>
      </c>
      <c r="E79" s="1" t="s">
        <v>194</v>
      </c>
    </row>
    <row r="80" spans="2:5" x14ac:dyDescent="0.25">
      <c r="B80" s="1" t="s">
        <v>128</v>
      </c>
      <c r="C80" s="71" t="s">
        <v>74</v>
      </c>
      <c r="D80" s="1" t="s">
        <v>74</v>
      </c>
      <c r="E80" s="1" t="s">
        <v>338</v>
      </c>
    </row>
    <row r="81" spans="2:5" x14ac:dyDescent="0.25">
      <c r="B81" s="1" t="s">
        <v>129</v>
      </c>
      <c r="C81" s="71" t="s">
        <v>74</v>
      </c>
      <c r="D81" s="1" t="s">
        <v>74</v>
      </c>
      <c r="E81" s="1" t="s">
        <v>339</v>
      </c>
    </row>
    <row r="82" spans="2:5" x14ac:dyDescent="0.25">
      <c r="B82" s="1" t="s">
        <v>130</v>
      </c>
      <c r="C82" s="71" t="s">
        <v>74</v>
      </c>
      <c r="D82" s="1" t="s">
        <v>74</v>
      </c>
      <c r="E82" s="1" t="s">
        <v>340</v>
      </c>
    </row>
    <row r="83" spans="2:5" x14ac:dyDescent="0.25">
      <c r="B83" s="1" t="s">
        <v>74</v>
      </c>
      <c r="C83" s="71" t="s">
        <v>74</v>
      </c>
      <c r="D83" s="1" t="s">
        <v>74</v>
      </c>
      <c r="E83" s="1" t="s">
        <v>194</v>
      </c>
    </row>
    <row r="84" spans="2:5" x14ac:dyDescent="0.25">
      <c r="B84" s="1" t="s">
        <v>308</v>
      </c>
      <c r="C84" s="71" t="s">
        <v>183</v>
      </c>
      <c r="D84" s="1" t="s">
        <v>97</v>
      </c>
      <c r="E84" s="1" t="s">
        <v>338</v>
      </c>
    </row>
    <row r="85" spans="2:5" x14ac:dyDescent="0.25">
      <c r="B85" s="1" t="s">
        <v>309</v>
      </c>
      <c r="C85" s="71" t="s">
        <v>183</v>
      </c>
      <c r="D85" s="1" t="s">
        <v>97</v>
      </c>
      <c r="E85" s="1" t="s">
        <v>339</v>
      </c>
    </row>
    <row r="86" spans="2:5" x14ac:dyDescent="0.25">
      <c r="B86" s="1" t="s">
        <v>310</v>
      </c>
      <c r="C86" s="71" t="s">
        <v>183</v>
      </c>
      <c r="D86" s="1" t="s">
        <v>97</v>
      </c>
      <c r="E86" s="1" t="s">
        <v>340</v>
      </c>
    </row>
    <row r="87" spans="2:5" x14ac:dyDescent="0.25">
      <c r="B87" s="1" t="s">
        <v>311</v>
      </c>
      <c r="C87" s="71" t="s">
        <v>183</v>
      </c>
      <c r="D87" s="1" t="s">
        <v>97</v>
      </c>
      <c r="E87" s="1" t="s">
        <v>194</v>
      </c>
    </row>
    <row r="88" spans="2:5" x14ac:dyDescent="0.25">
      <c r="B88" s="1" t="s">
        <v>330</v>
      </c>
      <c r="C88" s="71" t="s">
        <v>183</v>
      </c>
      <c r="D88" s="1" t="s">
        <v>321</v>
      </c>
      <c r="E88" s="1" t="s">
        <v>338</v>
      </c>
    </row>
    <row r="89" spans="2:5" x14ac:dyDescent="0.25">
      <c r="B89" s="1" t="s">
        <v>331</v>
      </c>
      <c r="C89" s="71" t="s">
        <v>183</v>
      </c>
      <c r="D89" s="1" t="s">
        <v>321</v>
      </c>
      <c r="E89" s="1" t="s">
        <v>339</v>
      </c>
    </row>
    <row r="90" spans="2:5" x14ac:dyDescent="0.25">
      <c r="B90" s="1" t="s">
        <v>332</v>
      </c>
      <c r="C90" s="71" t="s">
        <v>183</v>
      </c>
      <c r="D90" s="1" t="s">
        <v>321</v>
      </c>
      <c r="E90" s="1" t="s">
        <v>340</v>
      </c>
    </row>
    <row r="91" spans="2:5" x14ac:dyDescent="0.25">
      <c r="B91" s="1" t="s">
        <v>333</v>
      </c>
      <c r="C91" s="71" t="s">
        <v>183</v>
      </c>
      <c r="D91" s="1" t="s">
        <v>321</v>
      </c>
      <c r="E91" s="1" t="s">
        <v>194</v>
      </c>
    </row>
    <row r="92" spans="2:5" x14ac:dyDescent="0.25">
      <c r="B92" s="1" t="s">
        <v>323</v>
      </c>
      <c r="C92" s="71" t="s">
        <v>183</v>
      </c>
      <c r="D92" s="1" t="s">
        <v>322</v>
      </c>
      <c r="E92" s="1" t="s">
        <v>338</v>
      </c>
    </row>
    <row r="93" spans="2:5" x14ac:dyDescent="0.25">
      <c r="B93" s="1" t="s">
        <v>324</v>
      </c>
      <c r="C93" s="71" t="s">
        <v>183</v>
      </c>
      <c r="D93" s="1" t="s">
        <v>322</v>
      </c>
      <c r="E93" s="1" t="s">
        <v>339</v>
      </c>
    </row>
    <row r="94" spans="2:5" x14ac:dyDescent="0.25">
      <c r="B94" s="1" t="s">
        <v>325</v>
      </c>
      <c r="C94" s="71" t="s">
        <v>183</v>
      </c>
      <c r="D94" s="1" t="s">
        <v>322</v>
      </c>
      <c r="E94" s="1" t="s">
        <v>340</v>
      </c>
    </row>
    <row r="95" spans="2:5" x14ac:dyDescent="0.25">
      <c r="B95" s="1" t="s">
        <v>326</v>
      </c>
      <c r="C95" s="71" t="s">
        <v>183</v>
      </c>
      <c r="D95" s="1" t="s">
        <v>322</v>
      </c>
      <c r="E95" s="1" t="s">
        <v>194</v>
      </c>
    </row>
    <row r="96" spans="2:5" x14ac:dyDescent="0.25">
      <c r="B96" s="71" t="s">
        <v>190</v>
      </c>
      <c r="C96" s="71" t="s">
        <v>184</v>
      </c>
      <c r="D96" s="1" t="s">
        <v>97</v>
      </c>
      <c r="E96" s="1" t="s">
        <v>338</v>
      </c>
    </row>
    <row r="97" spans="2:5" x14ac:dyDescent="0.25">
      <c r="B97" s="71" t="s">
        <v>191</v>
      </c>
      <c r="C97" s="71" t="s">
        <v>184</v>
      </c>
      <c r="D97" s="1" t="s">
        <v>97</v>
      </c>
      <c r="E97" s="1" t="s">
        <v>339</v>
      </c>
    </row>
    <row r="98" spans="2:5" x14ac:dyDescent="0.25">
      <c r="B98" s="71" t="s">
        <v>192</v>
      </c>
      <c r="C98" s="71" t="s">
        <v>184</v>
      </c>
      <c r="D98" s="1" t="s">
        <v>97</v>
      </c>
      <c r="E98" s="1" t="s">
        <v>340</v>
      </c>
    </row>
    <row r="99" spans="2:5" x14ac:dyDescent="0.25">
      <c r="B99" s="71" t="s">
        <v>185</v>
      </c>
      <c r="C99" s="71" t="s">
        <v>184</v>
      </c>
      <c r="D99" s="1" t="s">
        <v>97</v>
      </c>
      <c r="E99" s="1" t="s">
        <v>194</v>
      </c>
    </row>
    <row r="100" spans="2:5" x14ac:dyDescent="0.25">
      <c r="B100" s="71" t="s">
        <v>300</v>
      </c>
      <c r="C100" s="71" t="s">
        <v>188</v>
      </c>
      <c r="D100" s="1" t="s">
        <v>97</v>
      </c>
      <c r="E100" s="1" t="s">
        <v>338</v>
      </c>
    </row>
    <row r="101" spans="2:5" x14ac:dyDescent="0.25">
      <c r="B101" s="71" t="s">
        <v>301</v>
      </c>
      <c r="C101" s="71" t="s">
        <v>188</v>
      </c>
      <c r="D101" s="1" t="s">
        <v>97</v>
      </c>
      <c r="E101" s="1" t="s">
        <v>339</v>
      </c>
    </row>
    <row r="102" spans="2:5" x14ac:dyDescent="0.25">
      <c r="B102" s="1" t="s">
        <v>302</v>
      </c>
      <c r="C102" s="71" t="s">
        <v>188</v>
      </c>
      <c r="D102" s="1" t="s">
        <v>97</v>
      </c>
      <c r="E102" s="1" t="s">
        <v>340</v>
      </c>
    </row>
    <row r="103" spans="2:5" x14ac:dyDescent="0.25">
      <c r="B103" s="1" t="s">
        <v>303</v>
      </c>
      <c r="C103" s="71" t="s">
        <v>188</v>
      </c>
      <c r="D103" s="1" t="s">
        <v>97</v>
      </c>
      <c r="E103" s="1" t="s">
        <v>194</v>
      </c>
    </row>
    <row r="104" spans="2:5" x14ac:dyDescent="0.25">
      <c r="B104" s="1" t="s">
        <v>304</v>
      </c>
      <c r="C104" s="71" t="s">
        <v>188</v>
      </c>
      <c r="D104" s="1" t="s">
        <v>299</v>
      </c>
      <c r="E104" s="1" t="s">
        <v>338</v>
      </c>
    </row>
    <row r="105" spans="2:5" x14ac:dyDescent="0.25">
      <c r="B105" s="1" t="s">
        <v>305</v>
      </c>
      <c r="C105" s="71" t="s">
        <v>188</v>
      </c>
      <c r="D105" s="1" t="s">
        <v>299</v>
      </c>
      <c r="E105" s="1" t="s">
        <v>339</v>
      </c>
    </row>
    <row r="106" spans="2:5" x14ac:dyDescent="0.25">
      <c r="B106" s="1" t="s">
        <v>306</v>
      </c>
      <c r="C106" s="71" t="s">
        <v>188</v>
      </c>
      <c r="D106" s="1" t="s">
        <v>299</v>
      </c>
      <c r="E106" s="1" t="s">
        <v>340</v>
      </c>
    </row>
    <row r="107" spans="2:5" x14ac:dyDescent="0.25">
      <c r="B107" s="1" t="s">
        <v>307</v>
      </c>
      <c r="C107" s="71" t="s">
        <v>188</v>
      </c>
      <c r="D107" s="1" t="s">
        <v>299</v>
      </c>
      <c r="E107" s="1" t="s">
        <v>194</v>
      </c>
    </row>
    <row r="108" spans="2:5" x14ac:dyDescent="0.25">
      <c r="B108" s="1" t="s">
        <v>205</v>
      </c>
      <c r="C108" s="1" t="s">
        <v>97</v>
      </c>
      <c r="D108" s="1" t="s">
        <v>97</v>
      </c>
    </row>
    <row r="109" spans="2:5" x14ac:dyDescent="0.25">
      <c r="B109" s="1" t="s">
        <v>204</v>
      </c>
      <c r="C109" s="1" t="s">
        <v>97</v>
      </c>
      <c r="D109" s="1" t="s">
        <v>200</v>
      </c>
    </row>
    <row r="110" spans="2:5" x14ac:dyDescent="0.25">
      <c r="B110" s="1" t="s">
        <v>203</v>
      </c>
      <c r="C110" s="1" t="s">
        <v>4</v>
      </c>
      <c r="D110" s="1" t="s">
        <v>206</v>
      </c>
    </row>
    <row r="111" spans="2:5" x14ac:dyDescent="0.25">
      <c r="B111" s="1" t="s">
        <v>201</v>
      </c>
      <c r="C111" s="1" t="s">
        <v>4</v>
      </c>
      <c r="D111" s="1" t="s">
        <v>207</v>
      </c>
    </row>
    <row r="112" spans="2:5" x14ac:dyDescent="0.25">
      <c r="B112" s="1" t="s">
        <v>202</v>
      </c>
      <c r="C112" s="1" t="s">
        <v>4</v>
      </c>
      <c r="D112" s="1" t="s">
        <v>208</v>
      </c>
    </row>
    <row r="113" spans="2:8" x14ac:dyDescent="0.25">
      <c r="B113" s="1" t="s">
        <v>131</v>
      </c>
      <c r="C113" s="1" t="s">
        <v>5</v>
      </c>
      <c r="D113" s="1" t="s">
        <v>5</v>
      </c>
    </row>
    <row r="114" spans="2:8" x14ac:dyDescent="0.25">
      <c r="B114" s="1" t="s">
        <v>74</v>
      </c>
      <c r="C114" s="1" t="s">
        <v>74</v>
      </c>
      <c r="D114" s="1" t="s">
        <v>74</v>
      </c>
    </row>
    <row r="115" spans="2:8" x14ac:dyDescent="0.25">
      <c r="B115" s="1" t="s">
        <v>311</v>
      </c>
      <c r="C115" s="1" t="s">
        <v>183</v>
      </c>
      <c r="D115" s="1" t="s">
        <v>97</v>
      </c>
    </row>
    <row r="116" spans="2:8" x14ac:dyDescent="0.25">
      <c r="B116" s="1" t="s">
        <v>333</v>
      </c>
      <c r="C116" s="1" t="s">
        <v>183</v>
      </c>
      <c r="D116" s="1" t="s">
        <v>321</v>
      </c>
    </row>
    <row r="117" spans="2:8" x14ac:dyDescent="0.25">
      <c r="B117" s="1" t="s">
        <v>326</v>
      </c>
      <c r="C117" s="1" t="s">
        <v>183</v>
      </c>
      <c r="D117" s="1" t="s">
        <v>322</v>
      </c>
    </row>
    <row r="118" spans="2:8" x14ac:dyDescent="0.25">
      <c r="B118" s="1" t="s">
        <v>185</v>
      </c>
      <c r="C118" s="1" t="s">
        <v>184</v>
      </c>
      <c r="D118" s="1" t="s">
        <v>97</v>
      </c>
    </row>
    <row r="119" spans="2:8" x14ac:dyDescent="0.25">
      <c r="B119" s="1" t="s">
        <v>303</v>
      </c>
      <c r="C119" s="1" t="s">
        <v>188</v>
      </c>
      <c r="D119" s="1" t="s">
        <v>97</v>
      </c>
    </row>
    <row r="120" spans="2:8" x14ac:dyDescent="0.25">
      <c r="B120" s="1" t="s">
        <v>307</v>
      </c>
      <c r="C120" s="1" t="s">
        <v>188</v>
      </c>
      <c r="D120" s="1" t="s">
        <v>299</v>
      </c>
    </row>
    <row r="123" spans="2:8" x14ac:dyDescent="0.25">
      <c r="B123" s="188" t="s">
        <v>414</v>
      </c>
      <c r="C123" s="188">
        <f ca="1">SUM(C124:C176)</f>
        <v>16982</v>
      </c>
      <c r="H123" s="191" t="s">
        <v>415</v>
      </c>
    </row>
    <row r="124" spans="2:8" x14ac:dyDescent="0.25">
      <c r="B124" s="190" t="s">
        <v>361</v>
      </c>
      <c r="C124" s="190">
        <f ca="1">CELL("contents",INDIRECT(B124&amp;"!$A$2"))</f>
        <v>752</v>
      </c>
      <c r="H124" s="191" t="s">
        <v>416</v>
      </c>
    </row>
    <row r="125" spans="2:8" x14ac:dyDescent="0.25">
      <c r="B125" s="189" t="s">
        <v>362</v>
      </c>
      <c r="C125" s="189"/>
      <c r="D125" s="189">
        <f ca="1">CELL("contents",INDIRECT(B125&amp;"!$A$2"))</f>
        <v>608</v>
      </c>
      <c r="H125" s="191" t="s">
        <v>484</v>
      </c>
    </row>
    <row r="126" spans="2:8" x14ac:dyDescent="0.25">
      <c r="B126" s="1" t="s">
        <v>363</v>
      </c>
      <c r="E126" s="1">
        <f t="shared" ref="E126:E133" ca="1" si="0">CELL("contents",INDIRECT(B126&amp;"!$A$2"))</f>
        <v>72</v>
      </c>
      <c r="H126" s="191" t="s">
        <v>418</v>
      </c>
    </row>
    <row r="127" spans="2:8" x14ac:dyDescent="0.25">
      <c r="B127" s="1" t="s">
        <v>364</v>
      </c>
      <c r="E127" s="1">
        <f t="shared" ca="1" si="0"/>
        <v>72</v>
      </c>
    </row>
    <row r="128" spans="2:8" x14ac:dyDescent="0.25">
      <c r="B128" s="1" t="s">
        <v>365</v>
      </c>
      <c r="E128" s="1">
        <f t="shared" ca="1" si="0"/>
        <v>120</v>
      </c>
      <c r="H128" s="191" t="s">
        <v>417</v>
      </c>
    </row>
    <row r="129" spans="2:8" x14ac:dyDescent="0.25">
      <c r="B129" s="1" t="s">
        <v>366</v>
      </c>
      <c r="E129" s="1">
        <f t="shared" ca="1" si="0"/>
        <v>120</v>
      </c>
      <c r="H129" s="191" t="s">
        <v>419</v>
      </c>
    </row>
    <row r="130" spans="2:8" x14ac:dyDescent="0.25">
      <c r="B130" s="1" t="s">
        <v>367</v>
      </c>
      <c r="E130" s="1">
        <f t="shared" ca="1" si="0"/>
        <v>56</v>
      </c>
      <c r="H130" s="191" t="s">
        <v>420</v>
      </c>
    </row>
    <row r="131" spans="2:8" x14ac:dyDescent="0.25">
      <c r="B131" s="1" t="s">
        <v>368</v>
      </c>
      <c r="E131" s="1">
        <f t="shared" ca="1" si="0"/>
        <v>56</v>
      </c>
    </row>
    <row r="132" spans="2:8" x14ac:dyDescent="0.25">
      <c r="B132" s="1" t="s">
        <v>369</v>
      </c>
      <c r="E132" s="1">
        <f t="shared" ca="1" si="0"/>
        <v>56</v>
      </c>
      <c r="H132" s="130" t="s">
        <v>421</v>
      </c>
    </row>
    <row r="133" spans="2:8" x14ac:dyDescent="0.25">
      <c r="B133" s="1" t="s">
        <v>370</v>
      </c>
      <c r="E133" s="1">
        <f t="shared" ca="1" si="0"/>
        <v>56</v>
      </c>
      <c r="H133" s="191" t="s">
        <v>422</v>
      </c>
    </row>
    <row r="134" spans="2:8" x14ac:dyDescent="0.25">
      <c r="B134" s="189" t="s">
        <v>371</v>
      </c>
      <c r="C134" s="189"/>
      <c r="D134" s="189">
        <f ca="1">CELL("contents",INDIRECT(B134&amp;"!$A$2"))</f>
        <v>144</v>
      </c>
      <c r="H134" s="191" t="s">
        <v>423</v>
      </c>
    </row>
    <row r="135" spans="2:8" x14ac:dyDescent="0.25">
      <c r="B135" s="1" t="s">
        <v>372</v>
      </c>
      <c r="E135" s="1">
        <f ca="1">CELL("contents",INDIRECT(B135&amp;"!$A$2"))</f>
        <v>88</v>
      </c>
      <c r="H135" s="191" t="s">
        <v>424</v>
      </c>
    </row>
    <row r="136" spans="2:8" x14ac:dyDescent="0.25">
      <c r="B136" s="1" t="s">
        <v>373</v>
      </c>
      <c r="E136" s="1">
        <f ca="1">CELL("contents",INDIRECT(B136&amp;"!$A$2"))</f>
        <v>56</v>
      </c>
    </row>
    <row r="137" spans="2:8" x14ac:dyDescent="0.25">
      <c r="B137" s="190" t="s">
        <v>374</v>
      </c>
      <c r="C137" s="190">
        <f ca="1">CELL("contents",INDIRECT(B137&amp;"!$A$2"))</f>
        <v>8611</v>
      </c>
    </row>
    <row r="138" spans="2:8" x14ac:dyDescent="0.25">
      <c r="B138" s="189" t="s">
        <v>375</v>
      </c>
      <c r="C138" s="189"/>
      <c r="D138" s="189">
        <f ca="1">CELL("contents",INDIRECT(B138&amp;"!$A$2"))</f>
        <v>6976</v>
      </c>
    </row>
    <row r="139" spans="2:8" x14ac:dyDescent="0.25">
      <c r="B139" s="1" t="s">
        <v>376</v>
      </c>
      <c r="E139" s="1">
        <f t="shared" ref="E139:E146" ca="1" si="1">CELL("contents",INDIRECT(B139&amp;"!$A$2"))</f>
        <v>763</v>
      </c>
    </row>
    <row r="140" spans="2:8" x14ac:dyDescent="0.25">
      <c r="B140" s="1" t="s">
        <v>377</v>
      </c>
      <c r="E140" s="1">
        <f t="shared" ca="1" si="1"/>
        <v>763</v>
      </c>
    </row>
    <row r="141" spans="2:8" x14ac:dyDescent="0.25">
      <c r="B141" s="1" t="s">
        <v>378</v>
      </c>
      <c r="E141" s="1">
        <f t="shared" ca="1" si="1"/>
        <v>1417</v>
      </c>
    </row>
    <row r="142" spans="2:8" x14ac:dyDescent="0.25">
      <c r="B142" s="1" t="s">
        <v>379</v>
      </c>
      <c r="E142" s="1">
        <f t="shared" ca="1" si="1"/>
        <v>1417</v>
      </c>
    </row>
    <row r="143" spans="2:8" x14ac:dyDescent="0.25">
      <c r="B143" s="1" t="s">
        <v>380</v>
      </c>
      <c r="E143" s="1">
        <f t="shared" ca="1" si="1"/>
        <v>654</v>
      </c>
    </row>
    <row r="144" spans="2:8" x14ac:dyDescent="0.25">
      <c r="B144" s="1" t="s">
        <v>381</v>
      </c>
      <c r="E144" s="1">
        <f t="shared" ca="1" si="1"/>
        <v>654</v>
      </c>
    </row>
    <row r="145" spans="2:5" x14ac:dyDescent="0.25">
      <c r="B145" s="1" t="s">
        <v>382</v>
      </c>
      <c r="E145" s="1">
        <f t="shared" ca="1" si="1"/>
        <v>654</v>
      </c>
    </row>
    <row r="146" spans="2:5" x14ac:dyDescent="0.25">
      <c r="B146" s="1" t="s">
        <v>383</v>
      </c>
      <c r="E146" s="1">
        <f t="shared" ca="1" si="1"/>
        <v>654</v>
      </c>
    </row>
    <row r="147" spans="2:5" x14ac:dyDescent="0.25">
      <c r="B147" s="189" t="s">
        <v>384</v>
      </c>
      <c r="C147" s="189"/>
      <c r="D147" s="189">
        <f ca="1">CELL("contents",INDIRECT(B147&amp;"!$A$2"))</f>
        <v>1635</v>
      </c>
    </row>
    <row r="148" spans="2:5" x14ac:dyDescent="0.25">
      <c r="B148" s="1" t="s">
        <v>385</v>
      </c>
      <c r="E148" s="1">
        <f ca="1">CELL("contents",INDIRECT(B148&amp;"!$A$2"))</f>
        <v>981</v>
      </c>
    </row>
    <row r="149" spans="2:5" x14ac:dyDescent="0.25">
      <c r="B149" s="1" t="s">
        <v>386</v>
      </c>
      <c r="E149" s="1">
        <f ca="1">CELL("contents",INDIRECT(B149&amp;"!$A$2"))</f>
        <v>654</v>
      </c>
    </row>
    <row r="150" spans="2:5" x14ac:dyDescent="0.25">
      <c r="B150" s="190" t="s">
        <v>387</v>
      </c>
      <c r="C150" s="190">
        <f ca="1">CELL("contents",INDIRECT(B150&amp;"!$A$2"))</f>
        <v>658</v>
      </c>
    </row>
    <row r="151" spans="2:5" x14ac:dyDescent="0.25">
      <c r="B151" s="189" t="s">
        <v>388</v>
      </c>
      <c r="C151" s="189"/>
      <c r="D151" s="189">
        <f ca="1">CELL("contents",INDIRECT(B151&amp;"!$A$2"))</f>
        <v>448</v>
      </c>
    </row>
    <row r="152" spans="2:5" x14ac:dyDescent="0.25">
      <c r="B152" s="1" t="s">
        <v>389</v>
      </c>
      <c r="E152" s="1">
        <f ca="1">CELL("contents",INDIRECT(B152&amp;"!$A$2"))</f>
        <v>98</v>
      </c>
    </row>
    <row r="153" spans="2:5" x14ac:dyDescent="0.25">
      <c r="B153" s="1" t="s">
        <v>390</v>
      </c>
      <c r="E153" s="1">
        <f ca="1">CELL("contents",INDIRECT(B153&amp;"!$A$2"))</f>
        <v>182</v>
      </c>
    </row>
    <row r="154" spans="2:5" x14ac:dyDescent="0.25">
      <c r="B154" s="1" t="s">
        <v>391</v>
      </c>
      <c r="E154" s="1">
        <f ca="1">CELL("contents",INDIRECT(B154&amp;"!$A$2"))</f>
        <v>84</v>
      </c>
    </row>
    <row r="155" spans="2:5" x14ac:dyDescent="0.25">
      <c r="B155" s="1" t="s">
        <v>392</v>
      </c>
      <c r="E155" s="1">
        <f ca="1">CELL("contents",INDIRECT(B155&amp;"!$A$2"))</f>
        <v>84</v>
      </c>
    </row>
    <row r="156" spans="2:5" x14ac:dyDescent="0.25">
      <c r="B156" s="189" t="s">
        <v>393</v>
      </c>
      <c r="C156" s="189"/>
      <c r="D156" s="189">
        <f ca="1">CELL("contents",INDIRECT(B156&amp;"!$A$2"))</f>
        <v>210</v>
      </c>
    </row>
    <row r="157" spans="2:5" x14ac:dyDescent="0.25">
      <c r="B157" s="1" t="s">
        <v>394</v>
      </c>
      <c r="E157" s="1">
        <f ca="1">CELL("contents",INDIRECT(B157&amp;"!$A$2"))</f>
        <v>126</v>
      </c>
    </row>
    <row r="158" spans="2:5" x14ac:dyDescent="0.25">
      <c r="B158" s="1" t="s">
        <v>395</v>
      </c>
      <c r="E158" s="1">
        <f ca="1">CELL("contents",INDIRECT(B158&amp;"!$A$2"))</f>
        <v>84</v>
      </c>
    </row>
    <row r="159" spans="2:5" x14ac:dyDescent="0.25">
      <c r="B159" s="190" t="s">
        <v>396</v>
      </c>
      <c r="C159" s="190">
        <f ca="1">CELL("contents",INDIRECT(B159&amp;"!$A$2"))</f>
        <v>4987</v>
      </c>
    </row>
    <row r="160" spans="2:5" x14ac:dyDescent="0.25">
      <c r="B160" s="189" t="s">
        <v>397</v>
      </c>
      <c r="C160" s="189"/>
      <c r="D160" s="189">
        <f ca="1">CELL("contents",INDIRECT(B160&amp;"!$A$2"))</f>
        <v>3406</v>
      </c>
    </row>
    <row r="161" spans="2:5" x14ac:dyDescent="0.25">
      <c r="B161" s="1" t="s">
        <v>398</v>
      </c>
      <c r="E161" s="1">
        <f ca="1">CELL("contents",INDIRECT(B161&amp;"!$A$2"))</f>
        <v>735</v>
      </c>
    </row>
    <row r="162" spans="2:5" x14ac:dyDescent="0.25">
      <c r="B162" s="1" t="s">
        <v>399</v>
      </c>
      <c r="E162" s="1">
        <f ca="1">CELL("contents",INDIRECT(B162&amp;"!$A$2"))</f>
        <v>1411</v>
      </c>
    </row>
    <row r="163" spans="2:5" x14ac:dyDescent="0.25">
      <c r="B163" s="1" t="s">
        <v>400</v>
      </c>
      <c r="E163" s="1">
        <f ca="1">CELL("contents",INDIRECT(B163&amp;"!$A$2"))</f>
        <v>630</v>
      </c>
    </row>
    <row r="164" spans="2:5" x14ac:dyDescent="0.25">
      <c r="B164" s="1" t="s">
        <v>401</v>
      </c>
      <c r="E164" s="1">
        <f ca="1">CELL("contents",INDIRECT(B164&amp;"!$A$2"))</f>
        <v>630</v>
      </c>
    </row>
    <row r="165" spans="2:5" x14ac:dyDescent="0.25">
      <c r="B165" s="189" t="s">
        <v>402</v>
      </c>
      <c r="C165" s="189"/>
      <c r="D165" s="189">
        <f ca="1">CELL("contents",INDIRECT(B165&amp;"!$A$2"))</f>
        <v>1581</v>
      </c>
    </row>
    <row r="166" spans="2:5" x14ac:dyDescent="0.25">
      <c r="B166" s="1" t="s">
        <v>403</v>
      </c>
      <c r="E166" s="1">
        <f ca="1">CELL("contents",INDIRECT(B166&amp;"!$A$2"))</f>
        <v>951</v>
      </c>
    </row>
    <row r="167" spans="2:5" x14ac:dyDescent="0.25">
      <c r="B167" s="1" t="s">
        <v>404</v>
      </c>
      <c r="E167" s="1">
        <f ca="1">CELL("contents",INDIRECT(B167&amp;"!$A$2"))</f>
        <v>630</v>
      </c>
    </row>
    <row r="168" spans="2:5" x14ac:dyDescent="0.25">
      <c r="B168" s="190" t="s">
        <v>405</v>
      </c>
      <c r="C168" s="190">
        <f ca="1">CELL("contents",INDIRECT(B168&amp;"!$A$2"))</f>
        <v>1974</v>
      </c>
    </row>
    <row r="169" spans="2:5" x14ac:dyDescent="0.25">
      <c r="B169" s="189" t="s">
        <v>406</v>
      </c>
      <c r="C169" s="189"/>
      <c r="D169" s="189">
        <f ca="1">CELL("contents",INDIRECT(B169&amp;"!$A$2"))</f>
        <v>1344</v>
      </c>
    </row>
    <row r="170" spans="2:5" x14ac:dyDescent="0.25">
      <c r="B170" s="1" t="s">
        <v>407</v>
      </c>
      <c r="E170" s="1">
        <f ca="1">CELL("contents",INDIRECT(B170&amp;"!$A$2"))</f>
        <v>294</v>
      </c>
    </row>
    <row r="171" spans="2:5" x14ac:dyDescent="0.25">
      <c r="B171" s="1" t="s">
        <v>408</v>
      </c>
      <c r="E171" s="1">
        <f ca="1">CELL("contents",INDIRECT(B171&amp;"!$A$2"))</f>
        <v>546</v>
      </c>
    </row>
    <row r="172" spans="2:5" x14ac:dyDescent="0.25">
      <c r="B172" s="1" t="s">
        <v>409</v>
      </c>
      <c r="E172" s="1">
        <f ca="1">CELL("contents",INDIRECT(B172&amp;"!$A$2"))</f>
        <v>252</v>
      </c>
    </row>
    <row r="173" spans="2:5" x14ac:dyDescent="0.25">
      <c r="B173" s="1" t="s">
        <v>410</v>
      </c>
      <c r="E173" s="1">
        <f ca="1">CELL("contents",INDIRECT(B173&amp;"!$A$2"))</f>
        <v>252</v>
      </c>
    </row>
    <row r="174" spans="2:5" x14ac:dyDescent="0.25">
      <c r="B174" s="189" t="s">
        <v>411</v>
      </c>
      <c r="C174" s="189"/>
      <c r="D174" s="189">
        <f ca="1">CELL("contents",INDIRECT(B174&amp;"!$A$2"))</f>
        <v>630</v>
      </c>
    </row>
    <row r="175" spans="2:5" x14ac:dyDescent="0.25">
      <c r="B175" s="1" t="s">
        <v>412</v>
      </c>
      <c r="E175" s="1">
        <f ca="1">CELL("contents",INDIRECT(B175&amp;"!$A$2"))</f>
        <v>378</v>
      </c>
    </row>
    <row r="176" spans="2:5" x14ac:dyDescent="0.25">
      <c r="B176" s="1" t="s">
        <v>413</v>
      </c>
      <c r="E176" s="1">
        <f ca="1">CELL("contents",INDIRECT(B176&amp;"!$A$2"))</f>
        <v>252</v>
      </c>
    </row>
  </sheetData>
  <dataValidations count="1">
    <dataValidation allowBlank="1" showErrorMessage="1" sqref="C44"/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99CC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12">
        <v>72</v>
      </c>
      <c r="B2" s="33"/>
      <c r="C2" s="19"/>
      <c r="D2" s="47" t="s">
        <v>159</v>
      </c>
      <c r="E2" s="47"/>
      <c r="F2" s="108" t="s">
        <v>164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STATS_IndOS_Open_Adv</v>
      </c>
      <c r="B3" s="33"/>
      <c r="C3" s="19"/>
      <c r="D3" s="47" t="s">
        <v>144</v>
      </c>
      <c r="E3" s="108"/>
      <c r="F3" s="108" t="s">
        <v>265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166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59" t="s">
        <v>97</v>
      </c>
      <c r="G8" s="136" t="s">
        <v>4</v>
      </c>
      <c r="H8" s="138" t="s">
        <v>5</v>
      </c>
      <c r="I8" s="135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5"/>
      <c r="G9" s="16"/>
      <c r="H9" s="16"/>
      <c r="I9" s="16"/>
      <c r="J9" s="151"/>
      <c r="K9" s="151"/>
      <c r="L9" s="151"/>
      <c r="M9" s="16"/>
    </row>
    <row r="10" spans="1:13" x14ac:dyDescent="0.25">
      <c r="A10" s="12"/>
      <c r="B10" s="12"/>
      <c r="C10" s="12"/>
      <c r="D10" s="120" t="s">
        <v>100</v>
      </c>
      <c r="E10" s="166"/>
      <c r="F10" s="122" t="s">
        <v>77</v>
      </c>
      <c r="G10" s="122" t="s">
        <v>77</v>
      </c>
      <c r="H10" s="122" t="s">
        <v>77</v>
      </c>
      <c r="I10" s="122" t="s">
        <v>77</v>
      </c>
      <c r="J10" s="122" t="s">
        <v>77</v>
      </c>
      <c r="K10" s="122" t="s">
        <v>77</v>
      </c>
      <c r="L10" s="122" t="s">
        <v>77</v>
      </c>
      <c r="M10" s="122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51">
        <v>0</v>
      </c>
      <c r="G11" s="251">
        <v>0</v>
      </c>
      <c r="H11" s="251">
        <v>0</v>
      </c>
      <c r="I11" s="251">
        <v>0</v>
      </c>
      <c r="J11" s="25"/>
      <c r="K11" s="25"/>
      <c r="L11" s="25"/>
      <c r="M11" s="251"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51">
        <v>0</v>
      </c>
      <c r="G12" s="251">
        <v>0</v>
      </c>
      <c r="H12" s="251">
        <v>0</v>
      </c>
      <c r="I12" s="251">
        <v>0</v>
      </c>
      <c r="J12" s="25"/>
      <c r="K12" s="25"/>
      <c r="L12" s="25"/>
      <c r="M12" s="251"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51">
        <v>0</v>
      </c>
      <c r="G13" s="251">
        <v>0</v>
      </c>
      <c r="H13" s="251">
        <v>0</v>
      </c>
      <c r="I13" s="251">
        <v>0</v>
      </c>
      <c r="J13" s="25"/>
      <c r="K13" s="25"/>
      <c r="L13" s="25"/>
      <c r="M13" s="251"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>F15-SUM(F11:F12)+SUM(F13:F13)</f>
        <v>0</v>
      </c>
      <c r="G14" s="26">
        <f>G15-SUM(G11:G12)+SUM(G13:G13)</f>
        <v>0</v>
      </c>
      <c r="H14" s="26">
        <f>H15-SUM(H11:H12)+SUM(H13:H13)</f>
        <v>0</v>
      </c>
      <c r="I14" s="26">
        <f>I15-SUM(I11:I12)+SUM(I13:I13)</f>
        <v>0</v>
      </c>
      <c r="J14" s="25"/>
      <c r="K14" s="25"/>
      <c r="L14" s="25"/>
      <c r="M14" s="26">
        <f>M15-SUM(M11:M12)+SUM(M13:M13)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51">
        <v>0</v>
      </c>
      <c r="G15" s="251">
        <v>0</v>
      </c>
      <c r="H15" s="251">
        <v>0</v>
      </c>
      <c r="I15" s="251">
        <v>0</v>
      </c>
      <c r="J15" s="25"/>
      <c r="K15" s="25"/>
      <c r="L15" s="25"/>
      <c r="M15" s="251">
        <v>0</v>
      </c>
    </row>
    <row r="16" spans="1:13" ht="15" customHeight="1" x14ac:dyDescent="0.25">
      <c r="A16" s="12"/>
      <c r="B16" s="12"/>
      <c r="C16" s="12"/>
      <c r="D16" s="28"/>
      <c r="E16" s="28"/>
      <c r="F16" s="28"/>
      <c r="G16" s="28"/>
      <c r="H16" s="28"/>
      <c r="I16" s="28"/>
      <c r="J16" s="28"/>
      <c r="K16" s="28"/>
      <c r="L16" s="28"/>
      <c r="M16" s="28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2" t="s">
        <v>77</v>
      </c>
      <c r="G17" s="122" t="s">
        <v>77</v>
      </c>
      <c r="H17" s="122" t="s">
        <v>77</v>
      </c>
      <c r="I17" s="122" t="s">
        <v>77</v>
      </c>
      <c r="J17" s="122" t="s">
        <v>77</v>
      </c>
      <c r="K17" s="122" t="s">
        <v>77</v>
      </c>
      <c r="L17" s="122" t="s">
        <v>77</v>
      </c>
      <c r="M17" s="122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"/>
      <c r="K18" s="25"/>
      <c r="L18" s="25"/>
      <c r="M18" s="251"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51">
        <v>0</v>
      </c>
      <c r="G19" s="251">
        <v>0</v>
      </c>
      <c r="H19" s="251">
        <v>0</v>
      </c>
      <c r="I19" s="251">
        <v>0</v>
      </c>
      <c r="J19" s="25"/>
      <c r="K19" s="25"/>
      <c r="L19" s="25"/>
      <c r="M19" s="251"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51">
        <v>0</v>
      </c>
      <c r="G20" s="251">
        <v>0</v>
      </c>
      <c r="H20" s="251">
        <v>0</v>
      </c>
      <c r="I20" s="251">
        <v>0</v>
      </c>
      <c r="J20" s="25"/>
      <c r="K20" s="25"/>
      <c r="L20" s="25"/>
      <c r="M20" s="251"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>F22-SUM(F18:F19)+SUM(F20:F20)</f>
        <v>0</v>
      </c>
      <c r="G21" s="26">
        <f>G22-SUM(G18:G19)+SUM(G20:G20)</f>
        <v>0</v>
      </c>
      <c r="H21" s="26">
        <f>H22-SUM(H18:H19)+SUM(H20:H20)</f>
        <v>0</v>
      </c>
      <c r="I21" s="26">
        <f>I22-SUM(I18:I19)+SUM(I20:I20)</f>
        <v>0</v>
      </c>
      <c r="J21" s="25"/>
      <c r="K21" s="25"/>
      <c r="L21" s="25"/>
      <c r="M21" s="26">
        <f>M22-SUM(M18:M19)+SUM(M20:M20)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51">
        <v>0</v>
      </c>
      <c r="G22" s="251">
        <v>0</v>
      </c>
      <c r="H22" s="251">
        <v>0</v>
      </c>
      <c r="I22" s="251">
        <v>0</v>
      </c>
      <c r="J22" s="25"/>
      <c r="K22" s="25"/>
      <c r="L22" s="25"/>
      <c r="M22" s="251">
        <v>0</v>
      </c>
    </row>
    <row r="23" spans="1:13" ht="15" customHeight="1" x14ac:dyDescent="0.25">
      <c r="A23" s="12"/>
      <c r="B23" s="12"/>
      <c r="C23" s="12"/>
      <c r="D23" s="28"/>
      <c r="E23" s="28"/>
      <c r="F23" s="28"/>
      <c r="G23" s="28"/>
      <c r="H23" s="28"/>
      <c r="I23" s="28"/>
      <c r="J23" s="28"/>
      <c r="K23" s="28"/>
      <c r="L23" s="28"/>
      <c r="M23" s="28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4" t="s">
        <v>187</v>
      </c>
      <c r="G24" s="124" t="s">
        <v>187</v>
      </c>
      <c r="H24" s="124" t="s">
        <v>187</v>
      </c>
      <c r="I24" s="124" t="s">
        <v>187</v>
      </c>
      <c r="J24" s="124" t="s">
        <v>187</v>
      </c>
      <c r="K24" s="124" t="s">
        <v>187</v>
      </c>
      <c r="L24" s="124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24" t="s">
        <v>6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"/>
      <c r="K25" s="25"/>
      <c r="L25" s="25"/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51">
        <v>0</v>
      </c>
      <c r="G26" s="251">
        <v>0</v>
      </c>
      <c r="H26" s="251">
        <v>0</v>
      </c>
      <c r="I26" s="251">
        <v>0</v>
      </c>
      <c r="J26" s="25"/>
      <c r="K26" s="25"/>
      <c r="L26" s="25"/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51">
        <v>0</v>
      </c>
      <c r="G27" s="251">
        <v>0</v>
      </c>
      <c r="H27" s="251">
        <v>0</v>
      </c>
      <c r="I27" s="251">
        <v>0</v>
      </c>
      <c r="J27" s="25"/>
      <c r="K27" s="25"/>
      <c r="L27" s="25"/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F29-SUM(F25:F26)+SUM(F27:F27)</f>
        <v>0</v>
      </c>
      <c r="G28" s="26">
        <f>G29-SUM(G25:G26)+SUM(G27:G27)</f>
        <v>0</v>
      </c>
      <c r="H28" s="26">
        <f>H29-SUM(H25:H26)+SUM(H27:H27)</f>
        <v>0</v>
      </c>
      <c r="I28" s="26">
        <f>I29-SUM(I25:I26)+SUM(I27:I27)</f>
        <v>0</v>
      </c>
      <c r="J28" s="25"/>
      <c r="K28" s="25"/>
      <c r="L28" s="25"/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51">
        <v>0</v>
      </c>
      <c r="G29" s="251">
        <v>0</v>
      </c>
      <c r="H29" s="251">
        <v>0</v>
      </c>
      <c r="I29" s="251">
        <v>0</v>
      </c>
      <c r="J29" s="25"/>
      <c r="K29" s="25"/>
      <c r="L29" s="25"/>
      <c r="M29" s="25"/>
    </row>
    <row r="30" spans="1:13" x14ac:dyDescent="0.25">
      <c r="A30" s="12"/>
      <c r="B30" s="12"/>
      <c r="C30" s="12"/>
      <c r="D30" s="28"/>
      <c r="E30" s="28"/>
      <c r="F30" s="28"/>
      <c r="G30" s="28"/>
      <c r="H30" s="28"/>
      <c r="I30" s="119"/>
      <c r="J30" s="28"/>
      <c r="K30" s="28"/>
      <c r="L30" s="28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4" t="s">
        <v>76</v>
      </c>
      <c r="G31" s="124" t="s">
        <v>76</v>
      </c>
      <c r="H31" s="124" t="s">
        <v>76</v>
      </c>
      <c r="I31" s="128" t="s">
        <v>75</v>
      </c>
      <c r="J31" s="124" t="s">
        <v>76</v>
      </c>
      <c r="K31" s="124" t="s">
        <v>76</v>
      </c>
      <c r="L31" s="126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24" t="s">
        <v>6</v>
      </c>
      <c r="E32" s="53"/>
      <c r="F32" s="251">
        <v>0</v>
      </c>
      <c r="G32" s="251">
        <v>0</v>
      </c>
      <c r="H32" s="251">
        <v>0</v>
      </c>
      <c r="I32" s="251">
        <v>0</v>
      </c>
      <c r="J32" s="25"/>
      <c r="K32" s="25"/>
      <c r="L32" s="25"/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51">
        <v>0</v>
      </c>
      <c r="G33" s="251">
        <v>0</v>
      </c>
      <c r="H33" s="251">
        <v>0</v>
      </c>
      <c r="I33" s="251">
        <v>0</v>
      </c>
      <c r="J33" s="25"/>
      <c r="K33" s="25"/>
      <c r="L33" s="25"/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51">
        <v>0</v>
      </c>
      <c r="G34" s="251">
        <v>0</v>
      </c>
      <c r="H34" s="251">
        <v>0</v>
      </c>
      <c r="I34" s="251">
        <v>0</v>
      </c>
      <c r="J34" s="25"/>
      <c r="K34" s="25"/>
      <c r="L34" s="25"/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>F36-SUM(F32:F33)+SUM(F34:F34)</f>
        <v>0</v>
      </c>
      <c r="G35" s="26">
        <f>G36-SUM(G32:G33)+SUM(G34:G34)</f>
        <v>0</v>
      </c>
      <c r="H35" s="26">
        <f>H36-SUM(H32:H33)+SUM(H34:H34)</f>
        <v>0</v>
      </c>
      <c r="I35" s="26">
        <f>I36-SUM(I32:I33)+SUM(I34:I34)</f>
        <v>0</v>
      </c>
      <c r="J35" s="25"/>
      <c r="K35" s="25"/>
      <c r="L35" s="25"/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51">
        <v>0</v>
      </c>
      <c r="G36" s="251">
        <v>0</v>
      </c>
      <c r="H36" s="251">
        <v>0</v>
      </c>
      <c r="I36" s="251">
        <v>0</v>
      </c>
      <c r="J36" s="25"/>
      <c r="K36" s="25"/>
      <c r="L36" s="25"/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0">(G11+G15)/2</f>
        <v>0</v>
      </c>
      <c r="H40" s="193">
        <f t="shared" si="0"/>
        <v>0</v>
      </c>
      <c r="I40" s="193">
        <f t="shared" si="0"/>
        <v>0</v>
      </c>
      <c r="J40" s="193"/>
      <c r="K40" s="193"/>
      <c r="L40" s="193"/>
      <c r="M40" s="193">
        <f t="shared" si="0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1">(G18+G22)/2</f>
        <v>0</v>
      </c>
      <c r="H41" s="193">
        <f t="shared" si="1"/>
        <v>0</v>
      </c>
      <c r="I41" s="193">
        <f t="shared" si="1"/>
        <v>0</v>
      </c>
      <c r="J41" s="193"/>
      <c r="K41" s="193"/>
      <c r="L41" s="193"/>
      <c r="M41" s="193">
        <f t="shared" si="1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I42" si="2">(G25+G29)/2</f>
        <v>0</v>
      </c>
      <c r="H42" s="193">
        <f t="shared" si="2"/>
        <v>0</v>
      </c>
      <c r="I42" s="193">
        <f t="shared" si="2"/>
        <v>0</v>
      </c>
      <c r="J42" s="193"/>
      <c r="K42" s="193"/>
      <c r="L42" s="193"/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I43" si="3">(G32+G36)/2</f>
        <v>0</v>
      </c>
      <c r="H43" s="193">
        <f t="shared" si="3"/>
        <v>0</v>
      </c>
      <c r="I43" s="193">
        <f t="shared" si="3"/>
        <v>0</v>
      </c>
      <c r="J43" s="193"/>
      <c r="K43" s="193"/>
      <c r="L43" s="193"/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M46" si="4">G13/G40</f>
        <v>#DIV/0!</v>
      </c>
      <c r="H46" s="194" t="e">
        <f t="shared" si="4"/>
        <v>#DIV/0!</v>
      </c>
      <c r="I46" s="194" t="e">
        <f t="shared" si="4"/>
        <v>#DIV/0!</v>
      </c>
      <c r="J46" s="194"/>
      <c r="K46" s="194"/>
      <c r="L46" s="194"/>
      <c r="M46" s="194" t="e">
        <f t="shared" si="4"/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M47" si="5">G20/G41</f>
        <v>#DIV/0!</v>
      </c>
      <c r="H47" s="194" t="e">
        <f t="shared" si="5"/>
        <v>#DIV/0!</v>
      </c>
      <c r="I47" s="194" t="e">
        <f t="shared" si="5"/>
        <v>#DIV/0!</v>
      </c>
      <c r="J47" s="194"/>
      <c r="K47" s="194"/>
      <c r="L47" s="194"/>
      <c r="M47" s="194" t="e">
        <f t="shared" si="5"/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 t="shared" ref="G48:I48" si="6">G27/G42</f>
        <v>#DIV/0!</v>
      </c>
      <c r="H48" s="194" t="e">
        <f t="shared" si="6"/>
        <v>#DIV/0!</v>
      </c>
      <c r="I48" s="194" t="e">
        <f t="shared" si="6"/>
        <v>#DIV/0!</v>
      </c>
      <c r="J48" s="194"/>
      <c r="K48" s="194"/>
      <c r="L48" s="194"/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 t="shared" ref="G49:I49" si="7">G34/G43</f>
        <v>#DIV/0!</v>
      </c>
      <c r="H49" s="194" t="e">
        <f t="shared" si="7"/>
        <v>#DIV/0!</v>
      </c>
      <c r="I49" s="194" t="e">
        <f t="shared" si="7"/>
        <v>#DIV/0!</v>
      </c>
      <c r="J49" s="194"/>
      <c r="K49" s="194"/>
      <c r="L49" s="194"/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M52" si="8">G14/G40</f>
        <v>#DIV/0!</v>
      </c>
      <c r="H52" s="198" t="e">
        <f t="shared" si="8"/>
        <v>#DIV/0!</v>
      </c>
      <c r="I52" s="198" t="e">
        <f t="shared" si="8"/>
        <v>#DIV/0!</v>
      </c>
      <c r="J52" s="198"/>
      <c r="K52" s="198"/>
      <c r="L52" s="198"/>
      <c r="M52" s="198" t="e">
        <f t="shared" si="8"/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M53" si="9">G21/G41</f>
        <v>#DIV/0!</v>
      </c>
      <c r="H53" s="198" t="e">
        <f t="shared" si="9"/>
        <v>#DIV/0!</v>
      </c>
      <c r="I53" s="198" t="e">
        <f t="shared" si="9"/>
        <v>#DIV/0!</v>
      </c>
      <c r="J53" s="198"/>
      <c r="K53" s="198"/>
      <c r="L53" s="198"/>
      <c r="M53" s="198" t="e">
        <f t="shared" si="9"/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 t="shared" ref="G54:I54" si="10">G28/G42</f>
        <v>#DIV/0!</v>
      </c>
      <c r="H54" s="198" t="e">
        <f t="shared" si="10"/>
        <v>#DIV/0!</v>
      </c>
      <c r="I54" s="198" t="e">
        <f t="shared" si="10"/>
        <v>#DIV/0!</v>
      </c>
      <c r="J54" s="198"/>
      <c r="K54" s="198"/>
      <c r="L54" s="198"/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 t="shared" ref="G55:I55" si="11">G35/G43</f>
        <v>#DIV/0!</v>
      </c>
      <c r="H55" s="198" t="e">
        <f t="shared" si="11"/>
        <v>#DIV/0!</v>
      </c>
      <c r="I55" s="198" t="e">
        <f t="shared" si="11"/>
        <v>#DIV/0!</v>
      </c>
      <c r="J55" s="198"/>
      <c r="K55" s="198"/>
      <c r="L55" s="198"/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>F41/F40</f>
        <v>#DIV/0!</v>
      </c>
      <c r="G58" s="195" t="e">
        <f>G41/G40</f>
        <v>#DIV/0!</v>
      </c>
      <c r="H58" s="195" t="e">
        <f>H41/H40</f>
        <v>#DIV/0!</v>
      </c>
      <c r="I58" s="195" t="e">
        <f>I41/I40</f>
        <v>#DIV/0!</v>
      </c>
      <c r="J58" s="195"/>
      <c r="K58" s="195"/>
      <c r="L58" s="195"/>
      <c r="M58" s="195" t="e">
        <f>M41/M40</f>
        <v>#DIV/0!</v>
      </c>
    </row>
    <row r="59" spans="4:13" x14ac:dyDescent="0.25">
      <c r="D59" s="1" t="s">
        <v>493</v>
      </c>
      <c r="F59" s="193" t="e">
        <f>F42/F40</f>
        <v>#DIV/0!</v>
      </c>
      <c r="G59" s="193" t="e">
        <f>G42/G40</f>
        <v>#DIV/0!</v>
      </c>
      <c r="H59" s="193" t="e">
        <f>H42/H40</f>
        <v>#DIV/0!</v>
      </c>
      <c r="I59" s="193" t="e">
        <f>I42/I40</f>
        <v>#DIV/0!</v>
      </c>
      <c r="J59" s="193"/>
      <c r="K59" s="193"/>
      <c r="L59" s="193"/>
    </row>
    <row r="60" spans="4:13" x14ac:dyDescent="0.25">
      <c r="D60" s="1" t="s">
        <v>494</v>
      </c>
      <c r="F60" s="193" t="e">
        <f>F42/F41</f>
        <v>#DIV/0!</v>
      </c>
      <c r="G60" s="193" t="e">
        <f>G42/G41</f>
        <v>#DIV/0!</v>
      </c>
      <c r="H60" s="193" t="e">
        <f>H42/H41</f>
        <v>#DIV/0!</v>
      </c>
      <c r="I60" s="193" t="e">
        <f>I42/I41</f>
        <v>#DIV/0!</v>
      </c>
      <c r="J60" s="193"/>
      <c r="K60" s="193"/>
      <c r="L60" s="193"/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I61" si="12">G43/G40</f>
        <v>#DIV/0!</v>
      </c>
      <c r="H61" s="193" t="e">
        <f t="shared" si="12"/>
        <v>#DIV/0!</v>
      </c>
      <c r="I61" s="193" t="e">
        <f t="shared" si="12"/>
        <v>#DIV/0!</v>
      </c>
      <c r="J61" s="193"/>
      <c r="K61" s="193"/>
      <c r="L61" s="193"/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I62" si="13">G43/G41</f>
        <v>#DIV/0!</v>
      </c>
      <c r="H62" s="193" t="e">
        <f t="shared" si="13"/>
        <v>#DIV/0!</v>
      </c>
      <c r="I62" s="193" t="e">
        <f t="shared" si="13"/>
        <v>#DIV/0!</v>
      </c>
      <c r="J62" s="193"/>
      <c r="K62" s="193"/>
      <c r="L62" s="193"/>
      <c r="M62" s="192"/>
    </row>
    <row r="63" spans="4:13" x14ac:dyDescent="0.25">
      <c r="D63" s="192" t="s">
        <v>495</v>
      </c>
      <c r="F63" s="193" t="e">
        <f>F42/F43*1000</f>
        <v>#DIV/0!</v>
      </c>
      <c r="G63" s="193" t="e">
        <f>G42/G43*1000</f>
        <v>#DIV/0!</v>
      </c>
      <c r="H63" s="193" t="e">
        <f>H42/H43*1000</f>
        <v>#DIV/0!</v>
      </c>
      <c r="I63" s="193" t="e">
        <f>I42/I43*1000</f>
        <v>#DIV/0!</v>
      </c>
      <c r="J63" s="193"/>
      <c r="K63" s="193"/>
      <c r="L63" s="193"/>
      <c r="M63" s="192"/>
    </row>
  </sheetData>
  <sheetProtection algorithmName="SHA-256" hashValue="9jGRzIa5VVnOHyf1jlC4F7zFHPKH5O1uw6h9OMPIomo=" saltValue="YE6AOqJns01e6UkLp8gczw==" spinCount="100000" sheet="1" objects="1" scenarios="1"/>
  <dataConsolidate/>
  <conditionalFormatting sqref="F11">
    <cfRule type="expression" dxfId="16981" priority="971" stopIfTrue="1">
      <formula>LEN(TRIM($F$11))=0</formula>
    </cfRule>
  </conditionalFormatting>
  <conditionalFormatting sqref="G11">
    <cfRule type="expression" dxfId="16980" priority="972" stopIfTrue="1">
      <formula>LEN(TRIM($G$11))=0</formula>
    </cfRule>
  </conditionalFormatting>
  <conditionalFormatting sqref="H11">
    <cfRule type="expression" dxfId="16979" priority="973" stopIfTrue="1">
      <formula>LEN(TRIM($H$11))=0</formula>
    </cfRule>
  </conditionalFormatting>
  <conditionalFormatting sqref="I11">
    <cfRule type="expression" dxfId="16978" priority="974" stopIfTrue="1">
      <formula>LEN(TRIM($I$11))=0</formula>
    </cfRule>
  </conditionalFormatting>
  <conditionalFormatting sqref="F12">
    <cfRule type="expression" dxfId="16977" priority="975" stopIfTrue="1">
      <formula>LEN(TRIM($F$12))=0</formula>
    </cfRule>
  </conditionalFormatting>
  <conditionalFormatting sqref="G12">
    <cfRule type="expression" dxfId="16976" priority="976" stopIfTrue="1">
      <formula>LEN(TRIM($G$12))=0</formula>
    </cfRule>
  </conditionalFormatting>
  <conditionalFormatting sqref="H12">
    <cfRule type="expression" dxfId="16975" priority="977" stopIfTrue="1">
      <formula>LEN(TRIM($H$12))=0</formula>
    </cfRule>
  </conditionalFormatting>
  <conditionalFormatting sqref="I12">
    <cfRule type="expression" dxfId="16974" priority="978" stopIfTrue="1">
      <formula>LEN(TRIM($I$12))=0</formula>
    </cfRule>
  </conditionalFormatting>
  <conditionalFormatting sqref="F13">
    <cfRule type="expression" dxfId="16973" priority="979" stopIfTrue="1">
      <formula>LEN(TRIM($F$13))=0</formula>
    </cfRule>
  </conditionalFormatting>
  <conditionalFormatting sqref="G13">
    <cfRule type="expression" dxfId="16972" priority="980" stopIfTrue="1">
      <formula>LEN(TRIM($G$13))=0</formula>
    </cfRule>
  </conditionalFormatting>
  <conditionalFormatting sqref="H13">
    <cfRule type="expression" dxfId="16971" priority="981" stopIfTrue="1">
      <formula>LEN(TRIM($H$13))=0</formula>
    </cfRule>
  </conditionalFormatting>
  <conditionalFormatting sqref="I13">
    <cfRule type="expression" dxfId="16970" priority="982" stopIfTrue="1">
      <formula>LEN(TRIM($I$13))=0</formula>
    </cfRule>
  </conditionalFormatting>
  <conditionalFormatting sqref="M11">
    <cfRule type="expression" dxfId="16969" priority="983" stopIfTrue="1">
      <formula>LEN(TRIM($M$11))=0</formula>
    </cfRule>
  </conditionalFormatting>
  <conditionalFormatting sqref="M12">
    <cfRule type="expression" dxfId="16968" priority="984" stopIfTrue="1">
      <formula>LEN(TRIM($M$12))=0</formula>
    </cfRule>
  </conditionalFormatting>
  <conditionalFormatting sqref="M13">
    <cfRule type="expression" dxfId="16967" priority="985" stopIfTrue="1">
      <formula>LEN(TRIM($M$13))=0</formula>
    </cfRule>
  </conditionalFormatting>
  <conditionalFormatting sqref="F15">
    <cfRule type="expression" dxfId="16966" priority="986" stopIfTrue="1">
      <formula>LEN(TRIM($F$15))=0</formula>
    </cfRule>
  </conditionalFormatting>
  <conditionalFormatting sqref="G15">
    <cfRule type="expression" dxfId="16965" priority="987" stopIfTrue="1">
      <formula>LEN(TRIM($G$15))=0</formula>
    </cfRule>
  </conditionalFormatting>
  <conditionalFormatting sqref="H15">
    <cfRule type="expression" dxfId="16964" priority="988" stopIfTrue="1">
      <formula>LEN(TRIM($H$15))=0</formula>
    </cfRule>
  </conditionalFormatting>
  <conditionalFormatting sqref="I15">
    <cfRule type="expression" dxfId="16963" priority="989" stopIfTrue="1">
      <formula>LEN(TRIM($I$15))=0</formula>
    </cfRule>
  </conditionalFormatting>
  <conditionalFormatting sqref="M15">
    <cfRule type="expression" dxfId="16962" priority="990" stopIfTrue="1">
      <formula>LEN(TRIM($M$15))=0</formula>
    </cfRule>
  </conditionalFormatting>
  <conditionalFormatting sqref="F18">
    <cfRule type="expression" dxfId="16961" priority="991" stopIfTrue="1">
      <formula>LEN(TRIM($F$18))=0</formula>
    </cfRule>
  </conditionalFormatting>
  <conditionalFormatting sqref="G18">
    <cfRule type="expression" dxfId="16960" priority="992" stopIfTrue="1">
      <formula>LEN(TRIM($G$18))=0</formula>
    </cfRule>
  </conditionalFormatting>
  <conditionalFormatting sqref="H18">
    <cfRule type="expression" dxfId="16959" priority="993" stopIfTrue="1">
      <formula>LEN(TRIM($H$18))=0</formula>
    </cfRule>
  </conditionalFormatting>
  <conditionalFormatting sqref="I18">
    <cfRule type="expression" dxfId="16958" priority="994" stopIfTrue="1">
      <formula>LEN(TRIM($I$18))=0</formula>
    </cfRule>
  </conditionalFormatting>
  <conditionalFormatting sqref="F19">
    <cfRule type="expression" dxfId="16957" priority="995" stopIfTrue="1">
      <formula>LEN(TRIM($F$19))=0</formula>
    </cfRule>
  </conditionalFormatting>
  <conditionalFormatting sqref="G19">
    <cfRule type="expression" dxfId="16956" priority="996" stopIfTrue="1">
      <formula>LEN(TRIM($G$19))=0</formula>
    </cfRule>
  </conditionalFormatting>
  <conditionalFormatting sqref="H19">
    <cfRule type="expression" dxfId="16955" priority="997" stopIfTrue="1">
      <formula>LEN(TRIM($H$19))=0</formula>
    </cfRule>
  </conditionalFormatting>
  <conditionalFormatting sqref="I19">
    <cfRule type="expression" dxfId="16954" priority="998" stopIfTrue="1">
      <formula>LEN(TRIM($I$19))=0</formula>
    </cfRule>
  </conditionalFormatting>
  <conditionalFormatting sqref="F20">
    <cfRule type="expression" dxfId="16953" priority="999" stopIfTrue="1">
      <formula>LEN(TRIM($F$20))=0</formula>
    </cfRule>
  </conditionalFormatting>
  <conditionalFormatting sqref="G20">
    <cfRule type="expression" dxfId="16952" priority="1000" stopIfTrue="1">
      <formula>LEN(TRIM($G$20))=0</formula>
    </cfRule>
  </conditionalFormatting>
  <conditionalFormatting sqref="H20">
    <cfRule type="expression" dxfId="16951" priority="1001" stopIfTrue="1">
      <formula>LEN(TRIM($H$20))=0</formula>
    </cfRule>
  </conditionalFormatting>
  <conditionalFormatting sqref="I20">
    <cfRule type="expression" dxfId="16950" priority="1002" stopIfTrue="1">
      <formula>LEN(TRIM($I$20))=0</formula>
    </cfRule>
  </conditionalFormatting>
  <conditionalFormatting sqref="M18">
    <cfRule type="expression" dxfId="16949" priority="1003" stopIfTrue="1">
      <formula>LEN(TRIM($M$18))=0</formula>
    </cfRule>
  </conditionalFormatting>
  <conditionalFormatting sqref="M19">
    <cfRule type="expression" dxfId="16948" priority="1004" stopIfTrue="1">
      <formula>LEN(TRIM($M$19))=0</formula>
    </cfRule>
  </conditionalFormatting>
  <conditionalFormatting sqref="M20">
    <cfRule type="expression" dxfId="16947" priority="1005" stopIfTrue="1">
      <formula>LEN(TRIM($M$20))=0</formula>
    </cfRule>
  </conditionalFormatting>
  <conditionalFormatting sqref="F22">
    <cfRule type="expression" dxfId="16946" priority="1006" stopIfTrue="1">
      <formula>LEN(TRIM($F$22))=0</formula>
    </cfRule>
  </conditionalFormatting>
  <conditionalFormatting sqref="G22">
    <cfRule type="expression" dxfId="16945" priority="1007" stopIfTrue="1">
      <formula>LEN(TRIM($G$22))=0</formula>
    </cfRule>
  </conditionalFormatting>
  <conditionalFormatting sqref="H22">
    <cfRule type="expression" dxfId="16944" priority="1008" stopIfTrue="1">
      <formula>LEN(TRIM($H$22))=0</formula>
    </cfRule>
  </conditionalFormatting>
  <conditionalFormatting sqref="I22">
    <cfRule type="expression" dxfId="16943" priority="1009" stopIfTrue="1">
      <formula>LEN(TRIM($I$22))=0</formula>
    </cfRule>
  </conditionalFormatting>
  <conditionalFormatting sqref="M22">
    <cfRule type="expression" dxfId="16942" priority="1010" stopIfTrue="1">
      <formula>LEN(TRIM($M$22))=0</formula>
    </cfRule>
  </conditionalFormatting>
  <conditionalFormatting sqref="F25">
    <cfRule type="expression" dxfId="16941" priority="1011" stopIfTrue="1">
      <formula>LEN(TRIM($F$25))=0</formula>
    </cfRule>
  </conditionalFormatting>
  <conditionalFormatting sqref="G25">
    <cfRule type="expression" dxfId="16940" priority="1012" stopIfTrue="1">
      <formula>LEN(TRIM($G$25))=0</formula>
    </cfRule>
  </conditionalFormatting>
  <conditionalFormatting sqref="H25">
    <cfRule type="expression" dxfId="16939" priority="1013" stopIfTrue="1">
      <formula>LEN(TRIM($H$25))=0</formula>
    </cfRule>
  </conditionalFormatting>
  <conditionalFormatting sqref="I25">
    <cfRule type="expression" dxfId="16938" priority="1014" stopIfTrue="1">
      <formula>LEN(TRIM($I$25))=0</formula>
    </cfRule>
  </conditionalFormatting>
  <conditionalFormatting sqref="F26">
    <cfRule type="expression" dxfId="16937" priority="1015" stopIfTrue="1">
      <formula>LEN(TRIM($F$26))=0</formula>
    </cfRule>
  </conditionalFormatting>
  <conditionalFormatting sqref="G26">
    <cfRule type="expression" dxfId="16936" priority="1016" stopIfTrue="1">
      <formula>LEN(TRIM($G$26))=0</formula>
    </cfRule>
  </conditionalFormatting>
  <conditionalFormatting sqref="H26">
    <cfRule type="expression" dxfId="16935" priority="1017" stopIfTrue="1">
      <formula>LEN(TRIM($H$26))=0</formula>
    </cfRule>
  </conditionalFormatting>
  <conditionalFormatting sqref="I26">
    <cfRule type="expression" dxfId="16934" priority="1018" stopIfTrue="1">
      <formula>LEN(TRIM($I$26))=0</formula>
    </cfRule>
  </conditionalFormatting>
  <conditionalFormatting sqref="F27">
    <cfRule type="expression" dxfId="16933" priority="1019" stopIfTrue="1">
      <formula>LEN(TRIM($F$27))=0</formula>
    </cfRule>
  </conditionalFormatting>
  <conditionalFormatting sqref="G27">
    <cfRule type="expression" dxfId="16932" priority="1020" stopIfTrue="1">
      <formula>LEN(TRIM($G$27))=0</formula>
    </cfRule>
  </conditionalFormatting>
  <conditionalFormatting sqref="H27">
    <cfRule type="expression" dxfId="16931" priority="1021" stopIfTrue="1">
      <formula>LEN(TRIM($H$27))=0</formula>
    </cfRule>
  </conditionalFormatting>
  <conditionalFormatting sqref="I27">
    <cfRule type="expression" dxfId="16930" priority="1022" stopIfTrue="1">
      <formula>LEN(TRIM($I$27))=0</formula>
    </cfRule>
  </conditionalFormatting>
  <conditionalFormatting sqref="F29">
    <cfRule type="expression" dxfId="16929" priority="1023" stopIfTrue="1">
      <formula>LEN(TRIM($F$29))=0</formula>
    </cfRule>
  </conditionalFormatting>
  <conditionalFormatting sqref="G29">
    <cfRule type="expression" dxfId="16928" priority="1024" stopIfTrue="1">
      <formula>LEN(TRIM($G$29))=0</formula>
    </cfRule>
  </conditionalFormatting>
  <conditionalFormatting sqref="H29">
    <cfRule type="expression" dxfId="16927" priority="1025" stopIfTrue="1">
      <formula>LEN(TRIM($H$29))=0</formula>
    </cfRule>
  </conditionalFormatting>
  <conditionalFormatting sqref="I29">
    <cfRule type="expression" dxfId="16926" priority="1026" stopIfTrue="1">
      <formula>LEN(TRIM($I$29))=0</formula>
    </cfRule>
  </conditionalFormatting>
  <conditionalFormatting sqref="F32">
    <cfRule type="expression" dxfId="16925" priority="1027" stopIfTrue="1">
      <formula>LEN(TRIM($F$32))=0</formula>
    </cfRule>
  </conditionalFormatting>
  <conditionalFormatting sqref="G32">
    <cfRule type="expression" dxfId="16924" priority="1028" stopIfTrue="1">
      <formula>LEN(TRIM($G$32))=0</formula>
    </cfRule>
  </conditionalFormatting>
  <conditionalFormatting sqref="H32">
    <cfRule type="expression" dxfId="16923" priority="1029" stopIfTrue="1">
      <formula>LEN(TRIM($H$32))=0</formula>
    </cfRule>
  </conditionalFormatting>
  <conditionalFormatting sqref="I32">
    <cfRule type="expression" dxfId="16922" priority="1030" stopIfTrue="1">
      <formula>LEN(TRIM($I$32))=0</formula>
    </cfRule>
  </conditionalFormatting>
  <conditionalFormatting sqref="F33">
    <cfRule type="expression" dxfId="16921" priority="1031" stopIfTrue="1">
      <formula>LEN(TRIM($F$33))=0</formula>
    </cfRule>
  </conditionalFormatting>
  <conditionalFormatting sqref="G33">
    <cfRule type="expression" dxfId="16920" priority="1032" stopIfTrue="1">
      <formula>LEN(TRIM($G$33))=0</formula>
    </cfRule>
  </conditionalFormatting>
  <conditionalFormatting sqref="H33">
    <cfRule type="expression" dxfId="16919" priority="1033" stopIfTrue="1">
      <formula>LEN(TRIM($H$33))=0</formula>
    </cfRule>
  </conditionalFormatting>
  <conditionalFormatting sqref="I33">
    <cfRule type="expression" dxfId="16918" priority="1034" stopIfTrue="1">
      <formula>LEN(TRIM($I$33))=0</formula>
    </cfRule>
  </conditionalFormatting>
  <conditionalFormatting sqref="F34">
    <cfRule type="expression" dxfId="16917" priority="1035" stopIfTrue="1">
      <formula>LEN(TRIM($F$34))=0</formula>
    </cfRule>
  </conditionalFormatting>
  <conditionalFormatting sqref="G34">
    <cfRule type="expression" dxfId="16916" priority="1036" stopIfTrue="1">
      <formula>LEN(TRIM($G$34))=0</formula>
    </cfRule>
  </conditionalFormatting>
  <conditionalFormatting sqref="H34">
    <cfRule type="expression" dxfId="16915" priority="1037" stopIfTrue="1">
      <formula>LEN(TRIM($H$34))=0</formula>
    </cfRule>
  </conditionalFormatting>
  <conditionalFormatting sqref="I34">
    <cfRule type="expression" dxfId="16914" priority="1038" stopIfTrue="1">
      <formula>LEN(TRIM($I$34))=0</formula>
    </cfRule>
  </conditionalFormatting>
  <conditionalFormatting sqref="F36">
    <cfRule type="expression" dxfId="16913" priority="1039" stopIfTrue="1">
      <formula>LEN(TRIM($F$36))=0</formula>
    </cfRule>
  </conditionalFormatting>
  <conditionalFormatting sqref="G36">
    <cfRule type="expression" dxfId="16912" priority="1040" stopIfTrue="1">
      <formula>LEN(TRIM($G$36))=0</formula>
    </cfRule>
  </conditionalFormatting>
  <conditionalFormatting sqref="H36">
    <cfRule type="expression" dxfId="16911" priority="1041" stopIfTrue="1">
      <formula>LEN(TRIM($H$36))=0</formula>
    </cfRule>
  </conditionalFormatting>
  <conditionalFormatting sqref="I36">
    <cfRule type="expression" dxfId="16910" priority="1042" stopIfTrue="1">
      <formula>LEN(TRIM($I$36))=0</formula>
    </cfRule>
  </conditionalFormatting>
  <dataValidations count="1">
    <dataValidation type="whole" allowBlank="1" showErrorMessage="1" errorTitle="Input error" error="Enter a whole number." sqref="F11:I13 M11:M13 F15:I15 M15 F18:I20 M18:M20 F22:I22 M22 F25:I27 F29:I29 F32:I34 F36: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99CC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12">
        <v>72</v>
      </c>
      <c r="B2" s="33"/>
      <c r="C2" s="19"/>
      <c r="D2" s="47" t="s">
        <v>159</v>
      </c>
      <c r="E2" s="47"/>
      <c r="F2" s="108" t="s">
        <v>164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STATS_IndOS_Closed_Adv</v>
      </c>
      <c r="B3" s="33"/>
      <c r="C3" s="19"/>
      <c r="D3" s="47" t="s">
        <v>144</v>
      </c>
      <c r="E3" s="108"/>
      <c r="F3" s="108" t="s">
        <v>266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166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60" t="s">
        <v>97</v>
      </c>
      <c r="G8" s="162" t="s">
        <v>4</v>
      </c>
      <c r="H8" s="138" t="s">
        <v>5</v>
      </c>
      <c r="I8" s="161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5"/>
      <c r="G9" s="16"/>
      <c r="H9" s="16"/>
      <c r="I9" s="16"/>
      <c r="J9" s="151"/>
      <c r="K9" s="151"/>
      <c r="L9" s="151"/>
      <c r="M9" s="16"/>
    </row>
    <row r="10" spans="1:13" x14ac:dyDescent="0.25">
      <c r="A10" s="12"/>
      <c r="B10" s="12"/>
      <c r="C10" s="12"/>
      <c r="D10" s="120" t="s">
        <v>100</v>
      </c>
      <c r="E10" s="166"/>
      <c r="F10" s="122" t="s">
        <v>77</v>
      </c>
      <c r="G10" s="122" t="s">
        <v>77</v>
      </c>
      <c r="H10" s="122" t="s">
        <v>77</v>
      </c>
      <c r="I10" s="122" t="s">
        <v>77</v>
      </c>
      <c r="J10" s="122" t="s">
        <v>77</v>
      </c>
      <c r="K10" s="122" t="s">
        <v>77</v>
      </c>
      <c r="L10" s="122" t="s">
        <v>77</v>
      </c>
      <c r="M10" s="122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51">
        <v>0</v>
      </c>
      <c r="G11" s="251">
        <v>0</v>
      </c>
      <c r="H11" s="251">
        <v>0</v>
      </c>
      <c r="I11" s="251">
        <v>0</v>
      </c>
      <c r="J11" s="25"/>
      <c r="K11" s="25"/>
      <c r="L11" s="25"/>
      <c r="M11" s="251"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51">
        <v>0</v>
      </c>
      <c r="G12" s="251">
        <v>0</v>
      </c>
      <c r="H12" s="251">
        <v>0</v>
      </c>
      <c r="I12" s="251">
        <v>0</v>
      </c>
      <c r="J12" s="25"/>
      <c r="K12" s="25"/>
      <c r="L12" s="25"/>
      <c r="M12" s="251"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51">
        <v>0</v>
      </c>
      <c r="G13" s="251">
        <v>0</v>
      </c>
      <c r="H13" s="251">
        <v>0</v>
      </c>
      <c r="I13" s="251">
        <v>0</v>
      </c>
      <c r="J13" s="25"/>
      <c r="K13" s="25"/>
      <c r="L13" s="25"/>
      <c r="M13" s="251"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>F15-SUM(F11:F12)+SUM(F13:F13)</f>
        <v>0</v>
      </c>
      <c r="G14" s="26">
        <f>G15-SUM(G11:G12)+SUM(G13:G13)</f>
        <v>0</v>
      </c>
      <c r="H14" s="26">
        <f>H15-SUM(H11:H12)+SUM(H13:H13)</f>
        <v>0</v>
      </c>
      <c r="I14" s="26">
        <f>I15-SUM(I11:I12)+SUM(I13:I13)</f>
        <v>0</v>
      </c>
      <c r="J14" s="25"/>
      <c r="K14" s="25"/>
      <c r="L14" s="25"/>
      <c r="M14" s="26">
        <f>M15-SUM(M11:M12)+SUM(M13:M13)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51">
        <v>0</v>
      </c>
      <c r="G15" s="251">
        <v>0</v>
      </c>
      <c r="H15" s="251">
        <v>0</v>
      </c>
      <c r="I15" s="251">
        <v>0</v>
      </c>
      <c r="J15" s="25"/>
      <c r="K15" s="25"/>
      <c r="L15" s="25"/>
      <c r="M15" s="251">
        <v>0</v>
      </c>
    </row>
    <row r="16" spans="1:13" ht="15" customHeight="1" x14ac:dyDescent="0.25">
      <c r="A16" s="12"/>
      <c r="B16" s="12"/>
      <c r="C16" s="12"/>
      <c r="D16" s="28"/>
      <c r="E16" s="28"/>
      <c r="F16" s="28"/>
      <c r="G16" s="28"/>
      <c r="H16" s="28"/>
      <c r="I16" s="28"/>
      <c r="J16" s="28"/>
      <c r="K16" s="28"/>
      <c r="L16" s="28"/>
      <c r="M16" s="28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2" t="s">
        <v>77</v>
      </c>
      <c r="G17" s="122" t="s">
        <v>77</v>
      </c>
      <c r="H17" s="122" t="s">
        <v>77</v>
      </c>
      <c r="I17" s="122" t="s">
        <v>77</v>
      </c>
      <c r="J17" s="122" t="s">
        <v>77</v>
      </c>
      <c r="K17" s="122" t="s">
        <v>77</v>
      </c>
      <c r="L17" s="122" t="s">
        <v>77</v>
      </c>
      <c r="M17" s="122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"/>
      <c r="K18" s="25"/>
      <c r="L18" s="25"/>
      <c r="M18" s="251"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51">
        <v>0</v>
      </c>
      <c r="G19" s="251">
        <v>0</v>
      </c>
      <c r="H19" s="251">
        <v>0</v>
      </c>
      <c r="I19" s="251">
        <v>0</v>
      </c>
      <c r="J19" s="25"/>
      <c r="K19" s="25"/>
      <c r="L19" s="25"/>
      <c r="M19" s="251"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51">
        <v>0</v>
      </c>
      <c r="G20" s="251">
        <v>0</v>
      </c>
      <c r="H20" s="251">
        <v>0</v>
      </c>
      <c r="I20" s="251">
        <v>0</v>
      </c>
      <c r="J20" s="25"/>
      <c r="K20" s="25"/>
      <c r="L20" s="25"/>
      <c r="M20" s="251"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>F22-SUM(F18:F19)+SUM(F20:F20)</f>
        <v>0</v>
      </c>
      <c r="G21" s="26">
        <f>G22-SUM(G18:G19)+SUM(G20:G20)</f>
        <v>0</v>
      </c>
      <c r="H21" s="26">
        <f>H22-SUM(H18:H19)+SUM(H20:H20)</f>
        <v>0</v>
      </c>
      <c r="I21" s="26">
        <f>I22-SUM(I18:I19)+SUM(I20:I20)</f>
        <v>0</v>
      </c>
      <c r="J21" s="25"/>
      <c r="K21" s="25"/>
      <c r="L21" s="25"/>
      <c r="M21" s="26">
        <f>M22-SUM(M18:M19)+SUM(M20:M20)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51">
        <v>0</v>
      </c>
      <c r="G22" s="251">
        <v>0</v>
      </c>
      <c r="H22" s="251">
        <v>0</v>
      </c>
      <c r="I22" s="251">
        <v>0</v>
      </c>
      <c r="J22" s="25"/>
      <c r="K22" s="25"/>
      <c r="L22" s="25"/>
      <c r="M22" s="251">
        <v>0</v>
      </c>
    </row>
    <row r="23" spans="1:13" ht="15" customHeight="1" x14ac:dyDescent="0.25">
      <c r="A23" s="12"/>
      <c r="B23" s="12"/>
      <c r="C23" s="12"/>
      <c r="D23" s="28"/>
      <c r="E23" s="28"/>
      <c r="F23" s="28"/>
      <c r="G23" s="28"/>
      <c r="H23" s="28"/>
      <c r="I23" s="28"/>
      <c r="J23" s="28"/>
      <c r="K23" s="28"/>
      <c r="L23" s="28"/>
      <c r="M23" s="28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4" t="s">
        <v>187</v>
      </c>
      <c r="G24" s="124" t="s">
        <v>187</v>
      </c>
      <c r="H24" s="124" t="s">
        <v>187</v>
      </c>
      <c r="I24" s="124" t="s">
        <v>187</v>
      </c>
      <c r="J24" s="124" t="s">
        <v>187</v>
      </c>
      <c r="K24" s="124" t="s">
        <v>187</v>
      </c>
      <c r="L24" s="124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53" t="s">
        <v>6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"/>
      <c r="K25" s="25"/>
      <c r="L25" s="25"/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51">
        <v>0</v>
      </c>
      <c r="G26" s="251">
        <v>0</v>
      </c>
      <c r="H26" s="251">
        <v>0</v>
      </c>
      <c r="I26" s="251">
        <v>0</v>
      </c>
      <c r="J26" s="25"/>
      <c r="K26" s="25"/>
      <c r="L26" s="25"/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51">
        <v>0</v>
      </c>
      <c r="G27" s="251">
        <v>0</v>
      </c>
      <c r="H27" s="251">
        <v>0</v>
      </c>
      <c r="I27" s="251">
        <v>0</v>
      </c>
      <c r="J27" s="25"/>
      <c r="K27" s="25"/>
      <c r="L27" s="25"/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F29-SUM(F25:F26)+SUM(F27:F27)</f>
        <v>0</v>
      </c>
      <c r="G28" s="26">
        <f>G29-SUM(G25:G26)+SUM(G27:G27)</f>
        <v>0</v>
      </c>
      <c r="H28" s="26">
        <f>H29-SUM(H25:H26)+SUM(H27:H27)</f>
        <v>0</v>
      </c>
      <c r="I28" s="26">
        <f>I29-SUM(I25:I26)+SUM(I27:I27)</f>
        <v>0</v>
      </c>
      <c r="J28" s="25"/>
      <c r="K28" s="25"/>
      <c r="L28" s="25"/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51">
        <v>0</v>
      </c>
      <c r="G29" s="251">
        <v>0</v>
      </c>
      <c r="H29" s="251">
        <v>0</v>
      </c>
      <c r="I29" s="251">
        <v>0</v>
      </c>
      <c r="J29" s="25"/>
      <c r="K29" s="25"/>
      <c r="L29" s="25"/>
      <c r="M29" s="25"/>
    </row>
    <row r="30" spans="1:13" x14ac:dyDescent="0.25">
      <c r="A30" s="12"/>
      <c r="B30" s="12"/>
      <c r="C30" s="12"/>
      <c r="D30" s="28"/>
      <c r="E30" s="28"/>
      <c r="F30" s="28"/>
      <c r="G30" s="28"/>
      <c r="H30" s="28"/>
      <c r="I30" s="119"/>
      <c r="J30" s="28"/>
      <c r="K30" s="28"/>
      <c r="L30" s="28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4" t="s">
        <v>76</v>
      </c>
      <c r="G31" s="124" t="s">
        <v>76</v>
      </c>
      <c r="H31" s="124" t="s">
        <v>76</v>
      </c>
      <c r="I31" s="128" t="s">
        <v>75</v>
      </c>
      <c r="J31" s="124" t="s">
        <v>76</v>
      </c>
      <c r="K31" s="124" t="s">
        <v>76</v>
      </c>
      <c r="L31" s="126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53" t="s">
        <v>6</v>
      </c>
      <c r="E32" s="53"/>
      <c r="F32" s="251">
        <v>0</v>
      </c>
      <c r="G32" s="251">
        <v>0</v>
      </c>
      <c r="H32" s="251">
        <v>0</v>
      </c>
      <c r="I32" s="251">
        <v>0</v>
      </c>
      <c r="J32" s="25"/>
      <c r="K32" s="25"/>
      <c r="L32" s="25"/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51">
        <v>0</v>
      </c>
      <c r="G33" s="251">
        <v>0</v>
      </c>
      <c r="H33" s="251">
        <v>0</v>
      </c>
      <c r="I33" s="251">
        <v>0</v>
      </c>
      <c r="J33" s="25"/>
      <c r="K33" s="25"/>
      <c r="L33" s="25"/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51">
        <v>0</v>
      </c>
      <c r="G34" s="251">
        <v>0</v>
      </c>
      <c r="H34" s="251">
        <v>0</v>
      </c>
      <c r="I34" s="251">
        <v>0</v>
      </c>
      <c r="J34" s="25"/>
      <c r="K34" s="25"/>
      <c r="L34" s="25"/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>F36-SUM(F32:F33)+SUM(F34:F34)</f>
        <v>0</v>
      </c>
      <c r="G35" s="26">
        <f>G36-SUM(G32:G33)+SUM(G34:G34)</f>
        <v>0</v>
      </c>
      <c r="H35" s="26">
        <f>H36-SUM(H32:H33)+SUM(H34:H34)</f>
        <v>0</v>
      </c>
      <c r="I35" s="26">
        <f>I36-SUM(I32:I33)+SUM(I34:I34)</f>
        <v>0</v>
      </c>
      <c r="J35" s="25"/>
      <c r="K35" s="25"/>
      <c r="L35" s="25"/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51">
        <v>0</v>
      </c>
      <c r="G36" s="251">
        <v>0</v>
      </c>
      <c r="H36" s="251">
        <v>0</v>
      </c>
      <c r="I36" s="251">
        <v>0</v>
      </c>
      <c r="J36" s="25"/>
      <c r="K36" s="25"/>
      <c r="L36" s="25"/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0">(G11+G15)/2</f>
        <v>0</v>
      </c>
      <c r="H40" s="193">
        <f t="shared" si="0"/>
        <v>0</v>
      </c>
      <c r="I40" s="193">
        <f t="shared" si="0"/>
        <v>0</v>
      </c>
      <c r="J40" s="193"/>
      <c r="K40" s="193"/>
      <c r="L40" s="193"/>
      <c r="M40" s="193">
        <f t="shared" si="0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1">(G18+G22)/2</f>
        <v>0</v>
      </c>
      <c r="H41" s="193">
        <f t="shared" si="1"/>
        <v>0</v>
      </c>
      <c r="I41" s="193">
        <f t="shared" si="1"/>
        <v>0</v>
      </c>
      <c r="J41" s="193"/>
      <c r="K41" s="193"/>
      <c r="L41" s="193"/>
      <c r="M41" s="193">
        <f t="shared" si="1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I42" si="2">(G25+G29)/2</f>
        <v>0</v>
      </c>
      <c r="H42" s="193">
        <f t="shared" si="2"/>
        <v>0</v>
      </c>
      <c r="I42" s="193">
        <f t="shared" si="2"/>
        <v>0</v>
      </c>
      <c r="J42" s="193"/>
      <c r="K42" s="193"/>
      <c r="L42" s="193"/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I43" si="3">(G32+G36)/2</f>
        <v>0</v>
      </c>
      <c r="H43" s="193">
        <f t="shared" si="3"/>
        <v>0</v>
      </c>
      <c r="I43" s="193">
        <f t="shared" si="3"/>
        <v>0</v>
      </c>
      <c r="J43" s="193"/>
      <c r="K43" s="193"/>
      <c r="L43" s="193"/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M46" si="4">G13/G40</f>
        <v>#DIV/0!</v>
      </c>
      <c r="H46" s="194" t="e">
        <f t="shared" si="4"/>
        <v>#DIV/0!</v>
      </c>
      <c r="I46" s="194" t="e">
        <f t="shared" si="4"/>
        <v>#DIV/0!</v>
      </c>
      <c r="J46" s="194"/>
      <c r="K46" s="194"/>
      <c r="L46" s="194"/>
      <c r="M46" s="194" t="e">
        <f t="shared" si="4"/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M47" si="5">G20/G41</f>
        <v>#DIV/0!</v>
      </c>
      <c r="H47" s="194" t="e">
        <f t="shared" si="5"/>
        <v>#DIV/0!</v>
      </c>
      <c r="I47" s="194" t="e">
        <f t="shared" si="5"/>
        <v>#DIV/0!</v>
      </c>
      <c r="J47" s="194"/>
      <c r="K47" s="194"/>
      <c r="L47" s="194"/>
      <c r="M47" s="194" t="e">
        <f t="shared" si="5"/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 t="shared" ref="G48:I48" si="6">G27/G42</f>
        <v>#DIV/0!</v>
      </c>
      <c r="H48" s="194" t="e">
        <f t="shared" si="6"/>
        <v>#DIV/0!</v>
      </c>
      <c r="I48" s="194" t="e">
        <f t="shared" si="6"/>
        <v>#DIV/0!</v>
      </c>
      <c r="J48" s="194"/>
      <c r="K48" s="194"/>
      <c r="L48" s="194"/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 t="shared" ref="G49:I49" si="7">G34/G43</f>
        <v>#DIV/0!</v>
      </c>
      <c r="H49" s="194" t="e">
        <f t="shared" si="7"/>
        <v>#DIV/0!</v>
      </c>
      <c r="I49" s="194" t="e">
        <f t="shared" si="7"/>
        <v>#DIV/0!</v>
      </c>
      <c r="J49" s="194"/>
      <c r="K49" s="194"/>
      <c r="L49" s="194"/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M52" si="8">G14/G40</f>
        <v>#DIV/0!</v>
      </c>
      <c r="H52" s="198" t="e">
        <f t="shared" si="8"/>
        <v>#DIV/0!</v>
      </c>
      <c r="I52" s="198" t="e">
        <f t="shared" si="8"/>
        <v>#DIV/0!</v>
      </c>
      <c r="J52" s="198"/>
      <c r="K52" s="198"/>
      <c r="L52" s="198"/>
      <c r="M52" s="198" t="e">
        <f t="shared" si="8"/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M53" si="9">G21/G41</f>
        <v>#DIV/0!</v>
      </c>
      <c r="H53" s="198" t="e">
        <f t="shared" si="9"/>
        <v>#DIV/0!</v>
      </c>
      <c r="I53" s="198" t="e">
        <f t="shared" si="9"/>
        <v>#DIV/0!</v>
      </c>
      <c r="J53" s="198"/>
      <c r="K53" s="198"/>
      <c r="L53" s="198"/>
      <c r="M53" s="198" t="e">
        <f t="shared" si="9"/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 t="shared" ref="G54:I54" si="10">G28/G42</f>
        <v>#DIV/0!</v>
      </c>
      <c r="H54" s="198" t="e">
        <f t="shared" si="10"/>
        <v>#DIV/0!</v>
      </c>
      <c r="I54" s="198" t="e">
        <f t="shared" si="10"/>
        <v>#DIV/0!</v>
      </c>
      <c r="J54" s="198"/>
      <c r="K54" s="198"/>
      <c r="L54" s="198"/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 t="shared" ref="G55:I55" si="11">G35/G43</f>
        <v>#DIV/0!</v>
      </c>
      <c r="H55" s="198" t="e">
        <f t="shared" si="11"/>
        <v>#DIV/0!</v>
      </c>
      <c r="I55" s="198" t="e">
        <f t="shared" si="11"/>
        <v>#DIV/0!</v>
      </c>
      <c r="J55" s="198"/>
      <c r="K55" s="198"/>
      <c r="L55" s="198"/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>F41/F40</f>
        <v>#DIV/0!</v>
      </c>
      <c r="G58" s="195" t="e">
        <f>G41/G40</f>
        <v>#DIV/0!</v>
      </c>
      <c r="H58" s="195" t="e">
        <f>H41/H40</f>
        <v>#DIV/0!</v>
      </c>
      <c r="I58" s="195" t="e">
        <f>I41/I40</f>
        <v>#DIV/0!</v>
      </c>
      <c r="J58" s="195"/>
      <c r="K58" s="195"/>
      <c r="L58" s="195"/>
      <c r="M58" s="195" t="e">
        <f>M41/M40</f>
        <v>#DIV/0!</v>
      </c>
    </row>
    <row r="59" spans="4:13" x14ac:dyDescent="0.25">
      <c r="D59" s="1" t="s">
        <v>493</v>
      </c>
      <c r="F59" s="193" t="e">
        <f>F42/F40</f>
        <v>#DIV/0!</v>
      </c>
      <c r="G59" s="193" t="e">
        <f>G42/G40</f>
        <v>#DIV/0!</v>
      </c>
      <c r="H59" s="193" t="e">
        <f>H42/H40</f>
        <v>#DIV/0!</v>
      </c>
      <c r="I59" s="193" t="e">
        <f>I42/I40</f>
        <v>#DIV/0!</v>
      </c>
      <c r="J59" s="193"/>
      <c r="K59" s="193"/>
      <c r="L59" s="193"/>
    </row>
    <row r="60" spans="4:13" x14ac:dyDescent="0.25">
      <c r="D60" s="1" t="s">
        <v>494</v>
      </c>
      <c r="F60" s="193" t="e">
        <f>F42/F41</f>
        <v>#DIV/0!</v>
      </c>
      <c r="G60" s="193" t="e">
        <f>G42/G41</f>
        <v>#DIV/0!</v>
      </c>
      <c r="H60" s="193" t="e">
        <f>H42/H41</f>
        <v>#DIV/0!</v>
      </c>
      <c r="I60" s="193" t="e">
        <f>I42/I41</f>
        <v>#DIV/0!</v>
      </c>
      <c r="J60" s="193"/>
      <c r="K60" s="193"/>
      <c r="L60" s="193"/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I61" si="12">G43/G40</f>
        <v>#DIV/0!</v>
      </c>
      <c r="H61" s="193" t="e">
        <f t="shared" si="12"/>
        <v>#DIV/0!</v>
      </c>
      <c r="I61" s="193" t="e">
        <f t="shared" si="12"/>
        <v>#DIV/0!</v>
      </c>
      <c r="J61" s="193"/>
      <c r="K61" s="193"/>
      <c r="L61" s="193"/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I62" si="13">G43/G41</f>
        <v>#DIV/0!</v>
      </c>
      <c r="H62" s="193" t="e">
        <f t="shared" si="13"/>
        <v>#DIV/0!</v>
      </c>
      <c r="I62" s="193" t="e">
        <f t="shared" si="13"/>
        <v>#DIV/0!</v>
      </c>
      <c r="J62" s="193"/>
      <c r="K62" s="193"/>
      <c r="L62" s="193"/>
      <c r="M62" s="192"/>
    </row>
    <row r="63" spans="4:13" x14ac:dyDescent="0.25">
      <c r="D63" s="192" t="s">
        <v>495</v>
      </c>
      <c r="F63" s="193" t="e">
        <f>F42/F43*1000</f>
        <v>#DIV/0!</v>
      </c>
      <c r="G63" s="193" t="e">
        <f>G42/G43*1000</f>
        <v>#DIV/0!</v>
      </c>
      <c r="H63" s="193" t="e">
        <f>H42/H43*1000</f>
        <v>#DIV/0!</v>
      </c>
      <c r="I63" s="193" t="e">
        <f>I42/I43*1000</f>
        <v>#DIV/0!</v>
      </c>
      <c r="J63" s="193"/>
      <c r="K63" s="193"/>
      <c r="L63" s="193"/>
      <c r="M63" s="192"/>
    </row>
  </sheetData>
  <sheetProtection algorithmName="SHA-256" hashValue="B45sRKGZr0fd6j1D6Scq95nowxxkOT+UK50YDI6bsRQ=" saltValue="+5KzrQxBAqmW0fjmSP1Eew==" spinCount="100000" sheet="1" objects="1" scenarios="1"/>
  <dataConsolidate/>
  <conditionalFormatting sqref="F11">
    <cfRule type="expression" dxfId="16909" priority="139" stopIfTrue="1">
      <formula>LEN(TRIM($F$11))=0</formula>
    </cfRule>
  </conditionalFormatting>
  <conditionalFormatting sqref="G11">
    <cfRule type="expression" dxfId="16908" priority="140" stopIfTrue="1">
      <formula>LEN(TRIM($G$11))=0</formula>
    </cfRule>
  </conditionalFormatting>
  <conditionalFormatting sqref="H11">
    <cfRule type="expression" dxfId="16907" priority="141" stopIfTrue="1">
      <formula>LEN(TRIM($H$11))=0</formula>
    </cfRule>
  </conditionalFormatting>
  <conditionalFormatting sqref="I11">
    <cfRule type="expression" dxfId="16906" priority="142" stopIfTrue="1">
      <formula>LEN(TRIM($I$11))=0</formula>
    </cfRule>
  </conditionalFormatting>
  <conditionalFormatting sqref="F12">
    <cfRule type="expression" dxfId="16905" priority="143" stopIfTrue="1">
      <formula>LEN(TRIM($F$12))=0</formula>
    </cfRule>
  </conditionalFormatting>
  <conditionalFormatting sqref="G12">
    <cfRule type="expression" dxfId="16904" priority="144" stopIfTrue="1">
      <formula>LEN(TRIM($G$12))=0</formula>
    </cfRule>
  </conditionalFormatting>
  <conditionalFormatting sqref="H12">
    <cfRule type="expression" dxfId="16903" priority="145" stopIfTrue="1">
      <formula>LEN(TRIM($H$12))=0</formula>
    </cfRule>
  </conditionalFormatting>
  <conditionalFormatting sqref="I12">
    <cfRule type="expression" dxfId="16902" priority="146" stopIfTrue="1">
      <formula>LEN(TRIM($I$12))=0</formula>
    </cfRule>
  </conditionalFormatting>
  <conditionalFormatting sqref="F13">
    <cfRule type="expression" dxfId="16901" priority="147" stopIfTrue="1">
      <formula>LEN(TRIM($F$13))=0</formula>
    </cfRule>
  </conditionalFormatting>
  <conditionalFormatting sqref="G13">
    <cfRule type="expression" dxfId="16900" priority="148" stopIfTrue="1">
      <formula>LEN(TRIM($G$13))=0</formula>
    </cfRule>
  </conditionalFormatting>
  <conditionalFormatting sqref="H13">
    <cfRule type="expression" dxfId="16899" priority="149" stopIfTrue="1">
      <formula>LEN(TRIM($H$13))=0</formula>
    </cfRule>
  </conditionalFormatting>
  <conditionalFormatting sqref="I13">
    <cfRule type="expression" dxfId="16898" priority="150" stopIfTrue="1">
      <formula>LEN(TRIM($I$13))=0</formula>
    </cfRule>
  </conditionalFormatting>
  <conditionalFormatting sqref="M11">
    <cfRule type="expression" dxfId="16897" priority="151" stopIfTrue="1">
      <formula>LEN(TRIM($M$11))=0</formula>
    </cfRule>
  </conditionalFormatting>
  <conditionalFormatting sqref="M12">
    <cfRule type="expression" dxfId="16896" priority="152" stopIfTrue="1">
      <formula>LEN(TRIM($M$12))=0</formula>
    </cfRule>
  </conditionalFormatting>
  <conditionalFormatting sqref="M13">
    <cfRule type="expression" dxfId="16895" priority="153" stopIfTrue="1">
      <formula>LEN(TRIM($M$13))=0</formula>
    </cfRule>
  </conditionalFormatting>
  <conditionalFormatting sqref="F15">
    <cfRule type="expression" dxfId="16894" priority="154" stopIfTrue="1">
      <formula>LEN(TRIM($F$15))=0</formula>
    </cfRule>
  </conditionalFormatting>
  <conditionalFormatting sqref="G15">
    <cfRule type="expression" dxfId="16893" priority="155" stopIfTrue="1">
      <formula>LEN(TRIM($G$15))=0</formula>
    </cfRule>
  </conditionalFormatting>
  <conditionalFormatting sqref="H15">
    <cfRule type="expression" dxfId="16892" priority="156" stopIfTrue="1">
      <formula>LEN(TRIM($H$15))=0</formula>
    </cfRule>
  </conditionalFormatting>
  <conditionalFormatting sqref="I15">
    <cfRule type="expression" dxfId="16891" priority="157" stopIfTrue="1">
      <formula>LEN(TRIM($I$15))=0</formula>
    </cfRule>
  </conditionalFormatting>
  <conditionalFormatting sqref="M15">
    <cfRule type="expression" dxfId="16890" priority="158" stopIfTrue="1">
      <formula>LEN(TRIM($M$15))=0</formula>
    </cfRule>
  </conditionalFormatting>
  <conditionalFormatting sqref="F18">
    <cfRule type="expression" dxfId="16889" priority="159" stopIfTrue="1">
      <formula>LEN(TRIM($F$18))=0</formula>
    </cfRule>
  </conditionalFormatting>
  <conditionalFormatting sqref="G18">
    <cfRule type="expression" dxfId="16888" priority="160" stopIfTrue="1">
      <formula>LEN(TRIM($G$18))=0</formula>
    </cfRule>
  </conditionalFormatting>
  <conditionalFormatting sqref="H18">
    <cfRule type="expression" dxfId="16887" priority="161" stopIfTrue="1">
      <formula>LEN(TRIM($H$18))=0</formula>
    </cfRule>
  </conditionalFormatting>
  <conditionalFormatting sqref="I18">
    <cfRule type="expression" dxfId="16886" priority="162" stopIfTrue="1">
      <formula>LEN(TRIM($I$18))=0</formula>
    </cfRule>
  </conditionalFormatting>
  <conditionalFormatting sqref="F19">
    <cfRule type="expression" dxfId="16885" priority="163" stopIfTrue="1">
      <formula>LEN(TRIM($F$19))=0</formula>
    </cfRule>
  </conditionalFormatting>
  <conditionalFormatting sqref="G19">
    <cfRule type="expression" dxfId="16884" priority="164" stopIfTrue="1">
      <formula>LEN(TRIM($G$19))=0</formula>
    </cfRule>
  </conditionalFormatting>
  <conditionalFormatting sqref="H19">
    <cfRule type="expression" dxfId="16883" priority="165" stopIfTrue="1">
      <formula>LEN(TRIM($H$19))=0</formula>
    </cfRule>
  </conditionalFormatting>
  <conditionalFormatting sqref="I19">
    <cfRule type="expression" dxfId="16882" priority="166" stopIfTrue="1">
      <formula>LEN(TRIM($I$19))=0</formula>
    </cfRule>
  </conditionalFormatting>
  <conditionalFormatting sqref="F20">
    <cfRule type="expression" dxfId="16881" priority="167" stopIfTrue="1">
      <formula>LEN(TRIM($F$20))=0</formula>
    </cfRule>
  </conditionalFormatting>
  <conditionalFormatting sqref="G20">
    <cfRule type="expression" dxfId="16880" priority="168" stopIfTrue="1">
      <formula>LEN(TRIM($G$20))=0</formula>
    </cfRule>
  </conditionalFormatting>
  <conditionalFormatting sqref="H20">
    <cfRule type="expression" dxfId="16879" priority="169" stopIfTrue="1">
      <formula>LEN(TRIM($H$20))=0</formula>
    </cfRule>
  </conditionalFormatting>
  <conditionalFormatting sqref="I20">
    <cfRule type="expression" dxfId="16878" priority="170" stopIfTrue="1">
      <formula>LEN(TRIM($I$20))=0</formula>
    </cfRule>
  </conditionalFormatting>
  <conditionalFormatting sqref="M18">
    <cfRule type="expression" dxfId="16877" priority="171" stopIfTrue="1">
      <formula>LEN(TRIM($M$18))=0</formula>
    </cfRule>
  </conditionalFormatting>
  <conditionalFormatting sqref="M19">
    <cfRule type="expression" dxfId="16876" priority="172" stopIfTrue="1">
      <formula>LEN(TRIM($M$19))=0</formula>
    </cfRule>
  </conditionalFormatting>
  <conditionalFormatting sqref="M20">
    <cfRule type="expression" dxfId="16875" priority="173" stopIfTrue="1">
      <formula>LEN(TRIM($M$20))=0</formula>
    </cfRule>
  </conditionalFormatting>
  <conditionalFormatting sqref="F22">
    <cfRule type="expression" dxfId="16874" priority="174" stopIfTrue="1">
      <formula>LEN(TRIM($F$22))=0</formula>
    </cfRule>
  </conditionalFormatting>
  <conditionalFormatting sqref="G22">
    <cfRule type="expression" dxfId="16873" priority="175" stopIfTrue="1">
      <formula>LEN(TRIM($G$22))=0</formula>
    </cfRule>
  </conditionalFormatting>
  <conditionalFormatting sqref="H22">
    <cfRule type="expression" dxfId="16872" priority="176" stopIfTrue="1">
      <formula>LEN(TRIM($H$22))=0</formula>
    </cfRule>
  </conditionalFormatting>
  <conditionalFormatting sqref="I22">
    <cfRule type="expression" dxfId="16871" priority="177" stopIfTrue="1">
      <formula>LEN(TRIM($I$22))=0</formula>
    </cfRule>
  </conditionalFormatting>
  <conditionalFormatting sqref="M22">
    <cfRule type="expression" dxfId="16870" priority="178" stopIfTrue="1">
      <formula>LEN(TRIM($M$22))=0</formula>
    </cfRule>
  </conditionalFormatting>
  <conditionalFormatting sqref="F25">
    <cfRule type="expression" dxfId="16869" priority="179" stopIfTrue="1">
      <formula>LEN(TRIM($F$25))=0</formula>
    </cfRule>
  </conditionalFormatting>
  <conditionalFormatting sqref="G25">
    <cfRule type="expression" dxfId="16868" priority="180" stopIfTrue="1">
      <formula>LEN(TRIM($G$25))=0</formula>
    </cfRule>
  </conditionalFormatting>
  <conditionalFormatting sqref="H25">
    <cfRule type="expression" dxfId="16867" priority="181" stopIfTrue="1">
      <formula>LEN(TRIM($H$25))=0</formula>
    </cfRule>
  </conditionalFormatting>
  <conditionalFormatting sqref="I25">
    <cfRule type="expression" dxfId="16866" priority="182" stopIfTrue="1">
      <formula>LEN(TRIM($I$25))=0</formula>
    </cfRule>
  </conditionalFormatting>
  <conditionalFormatting sqref="F26">
    <cfRule type="expression" dxfId="16865" priority="183" stopIfTrue="1">
      <formula>LEN(TRIM($F$26))=0</formula>
    </cfRule>
  </conditionalFormatting>
  <conditionalFormatting sqref="G26">
    <cfRule type="expression" dxfId="16864" priority="184" stopIfTrue="1">
      <formula>LEN(TRIM($G$26))=0</formula>
    </cfRule>
  </conditionalFormatting>
  <conditionalFormatting sqref="H26">
    <cfRule type="expression" dxfId="16863" priority="185" stopIfTrue="1">
      <formula>LEN(TRIM($H$26))=0</formula>
    </cfRule>
  </conditionalFormatting>
  <conditionalFormatting sqref="I26">
    <cfRule type="expression" dxfId="16862" priority="186" stopIfTrue="1">
      <formula>LEN(TRIM($I$26))=0</formula>
    </cfRule>
  </conditionalFormatting>
  <conditionalFormatting sqref="F27">
    <cfRule type="expression" dxfId="16861" priority="187" stopIfTrue="1">
      <formula>LEN(TRIM($F$27))=0</formula>
    </cfRule>
  </conditionalFormatting>
  <conditionalFormatting sqref="G27">
    <cfRule type="expression" dxfId="16860" priority="188" stopIfTrue="1">
      <formula>LEN(TRIM($G$27))=0</formula>
    </cfRule>
  </conditionalFormatting>
  <conditionalFormatting sqref="H27">
    <cfRule type="expression" dxfId="16859" priority="189" stopIfTrue="1">
      <formula>LEN(TRIM($H$27))=0</formula>
    </cfRule>
  </conditionalFormatting>
  <conditionalFormatting sqref="I27">
    <cfRule type="expression" dxfId="16858" priority="190" stopIfTrue="1">
      <formula>LEN(TRIM($I$27))=0</formula>
    </cfRule>
  </conditionalFormatting>
  <conditionalFormatting sqref="F29">
    <cfRule type="expression" dxfId="16857" priority="191" stopIfTrue="1">
      <formula>LEN(TRIM($F$29))=0</formula>
    </cfRule>
  </conditionalFormatting>
  <conditionalFormatting sqref="G29">
    <cfRule type="expression" dxfId="16856" priority="192" stopIfTrue="1">
      <formula>LEN(TRIM($G$29))=0</formula>
    </cfRule>
  </conditionalFormatting>
  <conditionalFormatting sqref="H29">
    <cfRule type="expression" dxfId="16855" priority="193" stopIfTrue="1">
      <formula>LEN(TRIM($H$29))=0</formula>
    </cfRule>
  </conditionalFormatting>
  <conditionalFormatting sqref="I29">
    <cfRule type="expression" dxfId="16854" priority="194" stopIfTrue="1">
      <formula>LEN(TRIM($I$29))=0</formula>
    </cfRule>
  </conditionalFormatting>
  <conditionalFormatting sqref="F32">
    <cfRule type="expression" dxfId="16853" priority="195" stopIfTrue="1">
      <formula>LEN(TRIM($F$32))=0</formula>
    </cfRule>
  </conditionalFormatting>
  <conditionalFormatting sqref="G32">
    <cfRule type="expression" dxfId="16852" priority="196" stopIfTrue="1">
      <formula>LEN(TRIM($G$32))=0</formula>
    </cfRule>
  </conditionalFormatting>
  <conditionalFormatting sqref="H32">
    <cfRule type="expression" dxfId="16851" priority="197" stopIfTrue="1">
      <formula>LEN(TRIM($H$32))=0</formula>
    </cfRule>
  </conditionalFormatting>
  <conditionalFormatting sqref="I32">
    <cfRule type="expression" dxfId="16850" priority="198" stopIfTrue="1">
      <formula>LEN(TRIM($I$32))=0</formula>
    </cfRule>
  </conditionalFormatting>
  <conditionalFormatting sqref="F33">
    <cfRule type="expression" dxfId="16849" priority="199" stopIfTrue="1">
      <formula>LEN(TRIM($F$33))=0</formula>
    </cfRule>
  </conditionalFormatting>
  <conditionalFormatting sqref="G33">
    <cfRule type="expression" dxfId="16848" priority="200" stopIfTrue="1">
      <formula>LEN(TRIM($G$33))=0</formula>
    </cfRule>
  </conditionalFormatting>
  <conditionalFormatting sqref="H33">
    <cfRule type="expression" dxfId="16847" priority="201" stopIfTrue="1">
      <formula>LEN(TRIM($H$33))=0</formula>
    </cfRule>
  </conditionalFormatting>
  <conditionalFormatting sqref="I33">
    <cfRule type="expression" dxfId="16846" priority="202" stopIfTrue="1">
      <formula>LEN(TRIM($I$33))=0</formula>
    </cfRule>
  </conditionalFormatting>
  <conditionalFormatting sqref="F34">
    <cfRule type="expression" dxfId="16845" priority="203" stopIfTrue="1">
      <formula>LEN(TRIM($F$34))=0</formula>
    </cfRule>
  </conditionalFormatting>
  <conditionalFormatting sqref="G34">
    <cfRule type="expression" dxfId="16844" priority="204" stopIfTrue="1">
      <formula>LEN(TRIM($G$34))=0</formula>
    </cfRule>
  </conditionalFormatting>
  <conditionalFormatting sqref="H34">
    <cfRule type="expression" dxfId="16843" priority="205" stopIfTrue="1">
      <formula>LEN(TRIM($H$34))=0</formula>
    </cfRule>
  </conditionalFormatting>
  <conditionalFormatting sqref="I34">
    <cfRule type="expression" dxfId="16842" priority="206" stopIfTrue="1">
      <formula>LEN(TRIM($I$34))=0</formula>
    </cfRule>
  </conditionalFormatting>
  <conditionalFormatting sqref="F36">
    <cfRule type="expression" dxfId="16841" priority="207" stopIfTrue="1">
      <formula>LEN(TRIM($F$36))=0</formula>
    </cfRule>
  </conditionalFormatting>
  <conditionalFormatting sqref="G36">
    <cfRule type="expression" dxfId="16840" priority="208" stopIfTrue="1">
      <formula>LEN(TRIM($G$36))=0</formula>
    </cfRule>
  </conditionalFormatting>
  <conditionalFormatting sqref="H36">
    <cfRule type="expression" dxfId="16839" priority="209" stopIfTrue="1">
      <formula>LEN(TRIM($H$36))=0</formula>
    </cfRule>
  </conditionalFormatting>
  <conditionalFormatting sqref="I36">
    <cfRule type="expression" dxfId="16838" priority="210" stopIfTrue="1">
      <formula>LEN(TRIM($I$36))=0</formula>
    </cfRule>
  </conditionalFormatting>
  <dataValidations count="1">
    <dataValidation type="whole" allowBlank="1" showErrorMessage="1" errorTitle="Input error" error="Enter a whole number." sqref="F11:I13 M11:M13 F15:I15 M15 F18:I20 M18:M20 F22:I22 M22 F25:I27 F29:I29 F32:I34 F36: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99CC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12">
        <v>120</v>
      </c>
      <c r="B2" s="33"/>
      <c r="C2" s="19"/>
      <c r="D2" s="47" t="s">
        <v>159</v>
      </c>
      <c r="E2" s="47"/>
      <c r="F2" s="108" t="s">
        <v>164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STATS_IndOS_Open_NonAdv</v>
      </c>
      <c r="B3" s="33"/>
      <c r="C3" s="19"/>
      <c r="D3" s="47" t="s">
        <v>144</v>
      </c>
      <c r="E3" s="108"/>
      <c r="F3" s="108" t="s">
        <v>265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167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59" t="s">
        <v>97</v>
      </c>
      <c r="G8" s="136" t="s">
        <v>4</v>
      </c>
      <c r="H8" s="138" t="s">
        <v>5</v>
      </c>
      <c r="I8" s="135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4"/>
      <c r="G9" s="34"/>
      <c r="H9" s="70"/>
      <c r="I9" s="43"/>
      <c r="J9" s="150"/>
      <c r="K9" s="150"/>
      <c r="L9" s="150"/>
      <c r="M9" s="94"/>
    </row>
    <row r="10" spans="1:13" x14ac:dyDescent="0.25">
      <c r="A10" s="12"/>
      <c r="B10" s="12"/>
      <c r="C10" s="12"/>
      <c r="D10" s="120" t="s">
        <v>100</v>
      </c>
      <c r="E10" s="166"/>
      <c r="F10" s="122" t="s">
        <v>77</v>
      </c>
      <c r="G10" s="122" t="s">
        <v>77</v>
      </c>
      <c r="H10" s="122" t="s">
        <v>77</v>
      </c>
      <c r="I10" s="122" t="s">
        <v>77</v>
      </c>
      <c r="J10" s="122" t="s">
        <v>77</v>
      </c>
      <c r="K10" s="122" t="s">
        <v>77</v>
      </c>
      <c r="L10" s="122" t="s">
        <v>77</v>
      </c>
      <c r="M10" s="122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51">
        <v>0</v>
      </c>
      <c r="G11" s="251">
        <v>0</v>
      </c>
      <c r="H11" s="251">
        <v>0</v>
      </c>
      <c r="I11" s="251">
        <v>0</v>
      </c>
      <c r="J11" s="251">
        <v>0</v>
      </c>
      <c r="K11" s="251">
        <v>0</v>
      </c>
      <c r="L11" s="251">
        <v>0</v>
      </c>
      <c r="M11" s="251"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51">
        <v>0</v>
      </c>
      <c r="G12" s="251">
        <v>0</v>
      </c>
      <c r="H12" s="251">
        <v>0</v>
      </c>
      <c r="I12" s="251">
        <v>0</v>
      </c>
      <c r="J12" s="251">
        <v>0</v>
      </c>
      <c r="K12" s="251">
        <v>0</v>
      </c>
      <c r="L12" s="251">
        <v>0</v>
      </c>
      <c r="M12" s="251"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1"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 t="shared" ref="F14:L14" si="0">F15-SUM(F11:F12)+SUM(F13:F13)</f>
        <v>0</v>
      </c>
      <c r="G14" s="26">
        <f t="shared" si="0"/>
        <v>0</v>
      </c>
      <c r="H14" s="26">
        <f t="shared" si="0"/>
        <v>0</v>
      </c>
      <c r="I14" s="26">
        <f>I15-SUM(I11:I12)+SUM(I13:I13)</f>
        <v>0</v>
      </c>
      <c r="J14" s="26">
        <f t="shared" si="0"/>
        <v>0</v>
      </c>
      <c r="K14" s="26">
        <f t="shared" si="0"/>
        <v>0</v>
      </c>
      <c r="L14" s="26">
        <f t="shared" si="0"/>
        <v>0</v>
      </c>
      <c r="M14" s="26">
        <f>M15-SUM(M11:M12)+SUM(M13:M13)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1">
        <v>0</v>
      </c>
    </row>
    <row r="16" spans="1:13" ht="15" customHeight="1" x14ac:dyDescent="0.25">
      <c r="A16" s="12"/>
      <c r="B16" s="12"/>
      <c r="C16" s="12"/>
      <c r="D16" s="28"/>
      <c r="E16" s="28"/>
      <c r="F16" s="28"/>
      <c r="G16" s="28"/>
      <c r="H16" s="28"/>
      <c r="I16" s="28"/>
      <c r="J16" s="28"/>
      <c r="K16" s="28"/>
      <c r="L16" s="28"/>
      <c r="M16" s="28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2" t="s">
        <v>77</v>
      </c>
      <c r="G17" s="122" t="s">
        <v>77</v>
      </c>
      <c r="H17" s="122" t="s">
        <v>77</v>
      </c>
      <c r="I17" s="122" t="s">
        <v>77</v>
      </c>
      <c r="J17" s="122" t="s">
        <v>77</v>
      </c>
      <c r="K17" s="122" t="s">
        <v>77</v>
      </c>
      <c r="L17" s="122" t="s">
        <v>77</v>
      </c>
      <c r="M17" s="122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1"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1"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1">
        <v>0</v>
      </c>
      <c r="L20" s="251">
        <v>0</v>
      </c>
      <c r="M20" s="251"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 t="shared" ref="F21:L21" si="1">F22-SUM(F18:F19)+SUM(F20:F20)</f>
        <v>0</v>
      </c>
      <c r="G21" s="26">
        <f t="shared" si="1"/>
        <v>0</v>
      </c>
      <c r="H21" s="26">
        <f t="shared" si="1"/>
        <v>0</v>
      </c>
      <c r="I21" s="26">
        <f>I22-SUM(I18:I19)+SUM(I20:I20)</f>
        <v>0</v>
      </c>
      <c r="J21" s="26">
        <f t="shared" si="1"/>
        <v>0</v>
      </c>
      <c r="K21" s="26">
        <f t="shared" si="1"/>
        <v>0</v>
      </c>
      <c r="L21" s="26">
        <f t="shared" si="1"/>
        <v>0</v>
      </c>
      <c r="M21" s="26">
        <f>M22-SUM(M18:M19)+SUM(M20:M20)</f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1">
        <v>0</v>
      </c>
      <c r="L22" s="251">
        <v>0</v>
      </c>
      <c r="M22" s="251">
        <v>0</v>
      </c>
    </row>
    <row r="23" spans="1:13" ht="15" customHeight="1" x14ac:dyDescent="0.25">
      <c r="A23" s="12"/>
      <c r="B23" s="12"/>
      <c r="C23" s="12"/>
      <c r="D23" s="28"/>
      <c r="E23" s="28"/>
      <c r="F23" s="28"/>
      <c r="G23" s="28"/>
      <c r="H23" s="28"/>
      <c r="I23" s="28"/>
      <c r="J23" s="28"/>
      <c r="K23" s="28"/>
      <c r="L23" s="28"/>
      <c r="M23" s="28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4" t="s">
        <v>187</v>
      </c>
      <c r="G24" s="124" t="s">
        <v>187</v>
      </c>
      <c r="H24" s="124" t="s">
        <v>187</v>
      </c>
      <c r="I24" s="124" t="s">
        <v>187</v>
      </c>
      <c r="J24" s="124" t="s">
        <v>187</v>
      </c>
      <c r="K24" s="124" t="s">
        <v>187</v>
      </c>
      <c r="L24" s="124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24" t="s">
        <v>6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1">
        <v>0</v>
      </c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1">
        <v>0</v>
      </c>
      <c r="L27" s="251">
        <v>0</v>
      </c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F29-SUM(F25:F26)+SUM(F27:F27)</f>
        <v>0</v>
      </c>
      <c r="G28" s="26">
        <f t="shared" ref="G28:L28" si="2">G29-SUM(G25:G26)+SUM(G27:G27)</f>
        <v>0</v>
      </c>
      <c r="H28" s="26">
        <f>H29-SUM(H25:H26)+SUM(H27:H27)</f>
        <v>0</v>
      </c>
      <c r="I28" s="26">
        <f>I29-SUM(I25:I26)+SUM(I27:I27)</f>
        <v>0</v>
      </c>
      <c r="J28" s="26">
        <f t="shared" si="2"/>
        <v>0</v>
      </c>
      <c r="K28" s="26">
        <f t="shared" si="2"/>
        <v>0</v>
      </c>
      <c r="L28" s="26">
        <f t="shared" si="2"/>
        <v>0</v>
      </c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"/>
    </row>
    <row r="30" spans="1:13" x14ac:dyDescent="0.25">
      <c r="A30" s="12"/>
      <c r="B30" s="12"/>
      <c r="C30" s="12"/>
      <c r="D30" s="28"/>
      <c r="E30" s="28"/>
      <c r="F30" s="28"/>
      <c r="G30" s="28"/>
      <c r="H30" s="28"/>
      <c r="I30" s="119"/>
      <c r="J30" s="28"/>
      <c r="K30" s="28"/>
      <c r="L30" s="28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4" t="s">
        <v>76</v>
      </c>
      <c r="G31" s="124" t="s">
        <v>76</v>
      </c>
      <c r="H31" s="124" t="s">
        <v>76</v>
      </c>
      <c r="I31" s="128" t="s">
        <v>75</v>
      </c>
      <c r="J31" s="124" t="s">
        <v>76</v>
      </c>
      <c r="K31" s="124" t="s">
        <v>76</v>
      </c>
      <c r="L31" s="126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24" t="s">
        <v>6</v>
      </c>
      <c r="E32" s="53"/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1">
        <v>0</v>
      </c>
      <c r="L32" s="251">
        <v>0</v>
      </c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1">
        <v>0</v>
      </c>
      <c r="L33" s="251">
        <v>0</v>
      </c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51">
        <v>0</v>
      </c>
      <c r="G34" s="251">
        <v>0</v>
      </c>
      <c r="H34" s="251">
        <v>0</v>
      </c>
      <c r="I34" s="251">
        <v>0</v>
      </c>
      <c r="J34" s="251">
        <v>0</v>
      </c>
      <c r="K34" s="251">
        <v>0</v>
      </c>
      <c r="L34" s="251">
        <v>0</v>
      </c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 t="shared" ref="F35:L35" si="3">F36-SUM(F32:F33)+SUM(F34:F34)</f>
        <v>0</v>
      </c>
      <c r="G35" s="26">
        <f t="shared" si="3"/>
        <v>0</v>
      </c>
      <c r="H35" s="26">
        <f t="shared" si="3"/>
        <v>0</v>
      </c>
      <c r="I35" s="26">
        <f t="shared" si="3"/>
        <v>0</v>
      </c>
      <c r="J35" s="26">
        <f t="shared" si="3"/>
        <v>0</v>
      </c>
      <c r="K35" s="26">
        <f t="shared" si="3"/>
        <v>0</v>
      </c>
      <c r="L35" s="26">
        <f t="shared" si="3"/>
        <v>0</v>
      </c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51">
        <v>0</v>
      </c>
      <c r="G36" s="251">
        <v>0</v>
      </c>
      <c r="H36" s="251">
        <v>0</v>
      </c>
      <c r="I36" s="251">
        <v>0</v>
      </c>
      <c r="J36" s="251">
        <v>0</v>
      </c>
      <c r="K36" s="251">
        <v>0</v>
      </c>
      <c r="L36" s="251">
        <v>0</v>
      </c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4">(G11+G15)/2</f>
        <v>0</v>
      </c>
      <c r="H40" s="193">
        <f t="shared" si="4"/>
        <v>0</v>
      </c>
      <c r="I40" s="193">
        <f t="shared" si="4"/>
        <v>0</v>
      </c>
      <c r="J40" s="193">
        <f t="shared" si="4"/>
        <v>0</v>
      </c>
      <c r="K40" s="193">
        <f t="shared" si="4"/>
        <v>0</v>
      </c>
      <c r="L40" s="193">
        <f t="shared" si="4"/>
        <v>0</v>
      </c>
      <c r="M40" s="193">
        <f t="shared" si="4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5">(G18+G22)/2</f>
        <v>0</v>
      </c>
      <c r="H41" s="193">
        <f t="shared" si="5"/>
        <v>0</v>
      </c>
      <c r="I41" s="193">
        <f t="shared" si="5"/>
        <v>0</v>
      </c>
      <c r="J41" s="193">
        <f t="shared" si="5"/>
        <v>0</v>
      </c>
      <c r="K41" s="193">
        <f t="shared" si="5"/>
        <v>0</v>
      </c>
      <c r="L41" s="193">
        <f t="shared" si="5"/>
        <v>0</v>
      </c>
      <c r="M41" s="193">
        <f t="shared" si="5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L42" si="6">(G25+G29)/2</f>
        <v>0</v>
      </c>
      <c r="H42" s="193">
        <f t="shared" si="6"/>
        <v>0</v>
      </c>
      <c r="I42" s="193">
        <f t="shared" si="6"/>
        <v>0</v>
      </c>
      <c r="J42" s="193">
        <f t="shared" si="6"/>
        <v>0</v>
      </c>
      <c r="K42" s="193">
        <f t="shared" si="6"/>
        <v>0</v>
      </c>
      <c r="L42" s="193">
        <f t="shared" si="6"/>
        <v>0</v>
      </c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L43" si="7">(G32+G36)/2</f>
        <v>0</v>
      </c>
      <c r="H43" s="193">
        <f t="shared" si="7"/>
        <v>0</v>
      </c>
      <c r="I43" s="193">
        <f t="shared" si="7"/>
        <v>0</v>
      </c>
      <c r="J43" s="193">
        <f t="shared" si="7"/>
        <v>0</v>
      </c>
      <c r="K43" s="193">
        <f t="shared" si="7"/>
        <v>0</v>
      </c>
      <c r="L43" s="193">
        <f t="shared" si="7"/>
        <v>0</v>
      </c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M46" si="8">G13/G40</f>
        <v>#DIV/0!</v>
      </c>
      <c r="H46" s="194" t="e">
        <f t="shared" si="8"/>
        <v>#DIV/0!</v>
      </c>
      <c r="I46" s="194" t="e">
        <f t="shared" si="8"/>
        <v>#DIV/0!</v>
      </c>
      <c r="J46" s="194" t="e">
        <f t="shared" si="8"/>
        <v>#DIV/0!</v>
      </c>
      <c r="K46" s="194" t="e">
        <f t="shared" si="8"/>
        <v>#DIV/0!</v>
      </c>
      <c r="L46" s="194" t="e">
        <f t="shared" si="8"/>
        <v>#DIV/0!</v>
      </c>
      <c r="M46" s="194" t="e">
        <f t="shared" si="8"/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M47" si="9">G20/G41</f>
        <v>#DIV/0!</v>
      </c>
      <c r="H47" s="194" t="e">
        <f t="shared" si="9"/>
        <v>#DIV/0!</v>
      </c>
      <c r="I47" s="194" t="e">
        <f t="shared" si="9"/>
        <v>#DIV/0!</v>
      </c>
      <c r="J47" s="194" t="e">
        <f t="shared" si="9"/>
        <v>#DIV/0!</v>
      </c>
      <c r="K47" s="194" t="e">
        <f t="shared" si="9"/>
        <v>#DIV/0!</v>
      </c>
      <c r="L47" s="194" t="e">
        <f t="shared" si="9"/>
        <v>#DIV/0!</v>
      </c>
      <c r="M47" s="194" t="e">
        <f t="shared" si="9"/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 t="shared" ref="G48:L48" si="10">G27/G42</f>
        <v>#DIV/0!</v>
      </c>
      <c r="H48" s="194" t="e">
        <f t="shared" si="10"/>
        <v>#DIV/0!</v>
      </c>
      <c r="I48" s="194" t="e">
        <f t="shared" si="10"/>
        <v>#DIV/0!</v>
      </c>
      <c r="J48" s="194" t="e">
        <f t="shared" si="10"/>
        <v>#DIV/0!</v>
      </c>
      <c r="K48" s="194" t="e">
        <f t="shared" si="10"/>
        <v>#DIV/0!</v>
      </c>
      <c r="L48" s="194" t="e">
        <f t="shared" si="10"/>
        <v>#DIV/0!</v>
      </c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 t="shared" ref="G49:L49" si="11">G34/G43</f>
        <v>#DIV/0!</v>
      </c>
      <c r="H49" s="194" t="e">
        <f t="shared" si="11"/>
        <v>#DIV/0!</v>
      </c>
      <c r="I49" s="194" t="e">
        <f t="shared" si="11"/>
        <v>#DIV/0!</v>
      </c>
      <c r="J49" s="194" t="e">
        <f t="shared" si="11"/>
        <v>#DIV/0!</v>
      </c>
      <c r="K49" s="194" t="e">
        <f t="shared" si="11"/>
        <v>#DIV/0!</v>
      </c>
      <c r="L49" s="194" t="e">
        <f t="shared" si="11"/>
        <v>#DIV/0!</v>
      </c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M52" si="12">G14/G40</f>
        <v>#DIV/0!</v>
      </c>
      <c r="H52" s="198" t="e">
        <f t="shared" si="12"/>
        <v>#DIV/0!</v>
      </c>
      <c r="I52" s="198" t="e">
        <f t="shared" si="12"/>
        <v>#DIV/0!</v>
      </c>
      <c r="J52" s="198" t="e">
        <f t="shared" si="12"/>
        <v>#DIV/0!</v>
      </c>
      <c r="K52" s="198" t="e">
        <f t="shared" si="12"/>
        <v>#DIV/0!</v>
      </c>
      <c r="L52" s="198" t="e">
        <f t="shared" si="12"/>
        <v>#DIV/0!</v>
      </c>
      <c r="M52" s="198" t="e">
        <f t="shared" si="12"/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M53" si="13">G21/G41</f>
        <v>#DIV/0!</v>
      </c>
      <c r="H53" s="198" t="e">
        <f t="shared" si="13"/>
        <v>#DIV/0!</v>
      </c>
      <c r="I53" s="198" t="e">
        <f t="shared" si="13"/>
        <v>#DIV/0!</v>
      </c>
      <c r="J53" s="198" t="e">
        <f t="shared" si="13"/>
        <v>#DIV/0!</v>
      </c>
      <c r="K53" s="198" t="e">
        <f t="shared" si="13"/>
        <v>#DIV/0!</v>
      </c>
      <c r="L53" s="198" t="e">
        <f t="shared" si="13"/>
        <v>#DIV/0!</v>
      </c>
      <c r="M53" s="198" t="e">
        <f t="shared" si="13"/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 t="shared" ref="G54:L54" si="14">G28/G42</f>
        <v>#DIV/0!</v>
      </c>
      <c r="H54" s="198" t="e">
        <f t="shared" si="14"/>
        <v>#DIV/0!</v>
      </c>
      <c r="I54" s="198" t="e">
        <f t="shared" si="14"/>
        <v>#DIV/0!</v>
      </c>
      <c r="J54" s="198" t="e">
        <f t="shared" si="14"/>
        <v>#DIV/0!</v>
      </c>
      <c r="K54" s="198" t="e">
        <f t="shared" si="14"/>
        <v>#DIV/0!</v>
      </c>
      <c r="L54" s="198" t="e">
        <f t="shared" si="14"/>
        <v>#DIV/0!</v>
      </c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 t="shared" ref="G55:L55" si="15">G35/G43</f>
        <v>#DIV/0!</v>
      </c>
      <c r="H55" s="198" t="e">
        <f t="shared" si="15"/>
        <v>#DIV/0!</v>
      </c>
      <c r="I55" s="198" t="e">
        <f t="shared" si="15"/>
        <v>#DIV/0!</v>
      </c>
      <c r="J55" s="198" t="e">
        <f t="shared" si="15"/>
        <v>#DIV/0!</v>
      </c>
      <c r="K55" s="198" t="e">
        <f t="shared" si="15"/>
        <v>#DIV/0!</v>
      </c>
      <c r="L55" s="198" t="e">
        <f t="shared" si="15"/>
        <v>#DIV/0!</v>
      </c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 t="shared" ref="F58:M58" si="16">F41/F40</f>
        <v>#DIV/0!</v>
      </c>
      <c r="G58" s="195" t="e">
        <f t="shared" si="16"/>
        <v>#DIV/0!</v>
      </c>
      <c r="H58" s="195" t="e">
        <f t="shared" si="16"/>
        <v>#DIV/0!</v>
      </c>
      <c r="I58" s="195" t="e">
        <f t="shared" si="16"/>
        <v>#DIV/0!</v>
      </c>
      <c r="J58" s="195" t="e">
        <f t="shared" si="16"/>
        <v>#DIV/0!</v>
      </c>
      <c r="K58" s="195" t="e">
        <f t="shared" si="16"/>
        <v>#DIV/0!</v>
      </c>
      <c r="L58" s="195" t="e">
        <f t="shared" si="16"/>
        <v>#DIV/0!</v>
      </c>
      <c r="M58" s="195" t="e">
        <f t="shared" si="16"/>
        <v>#DIV/0!</v>
      </c>
    </row>
    <row r="59" spans="4:13" x14ac:dyDescent="0.25">
      <c r="D59" s="1" t="s">
        <v>493</v>
      </c>
      <c r="F59" s="193" t="e">
        <f t="shared" ref="F59:L59" si="17">F42/F40</f>
        <v>#DIV/0!</v>
      </c>
      <c r="G59" s="193" t="e">
        <f t="shared" si="17"/>
        <v>#DIV/0!</v>
      </c>
      <c r="H59" s="193" t="e">
        <f t="shared" si="17"/>
        <v>#DIV/0!</v>
      </c>
      <c r="I59" s="193" t="e">
        <f t="shared" si="17"/>
        <v>#DIV/0!</v>
      </c>
      <c r="J59" s="193" t="e">
        <f t="shared" si="17"/>
        <v>#DIV/0!</v>
      </c>
      <c r="K59" s="193" t="e">
        <f t="shared" si="17"/>
        <v>#DIV/0!</v>
      </c>
      <c r="L59" s="193" t="e">
        <f t="shared" si="17"/>
        <v>#DIV/0!</v>
      </c>
    </row>
    <row r="60" spans="4:13" x14ac:dyDescent="0.25">
      <c r="D60" s="1" t="s">
        <v>494</v>
      </c>
      <c r="F60" s="193" t="e">
        <f t="shared" ref="F60:L60" si="18">F42/F41</f>
        <v>#DIV/0!</v>
      </c>
      <c r="G60" s="193" t="e">
        <f t="shared" si="18"/>
        <v>#DIV/0!</v>
      </c>
      <c r="H60" s="193" t="e">
        <f t="shared" si="18"/>
        <v>#DIV/0!</v>
      </c>
      <c r="I60" s="193" t="e">
        <f t="shared" si="18"/>
        <v>#DIV/0!</v>
      </c>
      <c r="J60" s="193" t="e">
        <f t="shared" si="18"/>
        <v>#DIV/0!</v>
      </c>
      <c r="K60" s="193" t="e">
        <f t="shared" si="18"/>
        <v>#DIV/0!</v>
      </c>
      <c r="L60" s="193" t="e">
        <f t="shared" si="18"/>
        <v>#DIV/0!</v>
      </c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L61" si="19">G43/G40</f>
        <v>#DIV/0!</v>
      </c>
      <c r="H61" s="193" t="e">
        <f t="shared" si="19"/>
        <v>#DIV/0!</v>
      </c>
      <c r="I61" s="193" t="e">
        <f t="shared" si="19"/>
        <v>#DIV/0!</v>
      </c>
      <c r="J61" s="193" t="e">
        <f t="shared" si="19"/>
        <v>#DIV/0!</v>
      </c>
      <c r="K61" s="193" t="e">
        <f t="shared" si="19"/>
        <v>#DIV/0!</v>
      </c>
      <c r="L61" s="193" t="e">
        <f t="shared" si="19"/>
        <v>#DIV/0!</v>
      </c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L62" si="20">G43/G41</f>
        <v>#DIV/0!</v>
      </c>
      <c r="H62" s="193" t="e">
        <f t="shared" si="20"/>
        <v>#DIV/0!</v>
      </c>
      <c r="I62" s="193" t="e">
        <f t="shared" si="20"/>
        <v>#DIV/0!</v>
      </c>
      <c r="J62" s="193" t="e">
        <f t="shared" si="20"/>
        <v>#DIV/0!</v>
      </c>
      <c r="K62" s="193" t="e">
        <f t="shared" si="20"/>
        <v>#DIV/0!</v>
      </c>
      <c r="L62" s="193" t="e">
        <f t="shared" si="20"/>
        <v>#DIV/0!</v>
      </c>
      <c r="M62" s="192"/>
    </row>
    <row r="63" spans="4:13" x14ac:dyDescent="0.25">
      <c r="D63" s="192" t="s">
        <v>495</v>
      </c>
      <c r="F63" s="193" t="e">
        <f t="shared" ref="F63:L63" si="21">F42/F43*1000</f>
        <v>#DIV/0!</v>
      </c>
      <c r="G63" s="193" t="e">
        <f t="shared" si="21"/>
        <v>#DIV/0!</v>
      </c>
      <c r="H63" s="193" t="e">
        <f t="shared" si="21"/>
        <v>#DIV/0!</v>
      </c>
      <c r="I63" s="193" t="e">
        <f t="shared" si="21"/>
        <v>#DIV/0!</v>
      </c>
      <c r="J63" s="193" t="e">
        <f t="shared" si="21"/>
        <v>#DIV/0!</v>
      </c>
      <c r="K63" s="193" t="e">
        <f t="shared" si="21"/>
        <v>#DIV/0!</v>
      </c>
      <c r="L63" s="193" t="e">
        <f t="shared" si="21"/>
        <v>#DIV/0!</v>
      </c>
      <c r="M63" s="192"/>
    </row>
  </sheetData>
  <sheetProtection algorithmName="SHA-256" hashValue="LgDwk0fpOJRHE8P2DBIivmJZIElnToW1hAtsm3LU0wQ=" saltValue="Nr4U7DuOfVPNmOvyEMrp8A==" spinCount="100000" sheet="1" objects="1" scenarios="1"/>
  <conditionalFormatting sqref="F11">
    <cfRule type="expression" dxfId="16837" priority="1051" stopIfTrue="1">
      <formula>LEN(TRIM($F$11))=0</formula>
    </cfRule>
  </conditionalFormatting>
  <conditionalFormatting sqref="G11">
    <cfRule type="expression" dxfId="16836" priority="1052" stopIfTrue="1">
      <formula>LEN(TRIM($G$11))=0</formula>
    </cfRule>
  </conditionalFormatting>
  <conditionalFormatting sqref="H11">
    <cfRule type="expression" dxfId="16835" priority="1053" stopIfTrue="1">
      <formula>LEN(TRIM($H$11))=0</formula>
    </cfRule>
  </conditionalFormatting>
  <conditionalFormatting sqref="I11">
    <cfRule type="expression" dxfId="16834" priority="1054" stopIfTrue="1">
      <formula>LEN(TRIM($I$11))=0</formula>
    </cfRule>
  </conditionalFormatting>
  <conditionalFormatting sqref="J11">
    <cfRule type="expression" dxfId="16833" priority="1055" stopIfTrue="1">
      <formula>LEN(TRIM($J$11))=0</formula>
    </cfRule>
  </conditionalFormatting>
  <conditionalFormatting sqref="K11">
    <cfRule type="expression" dxfId="16832" priority="1056" stopIfTrue="1">
      <formula>LEN(TRIM($K$11))=0</formula>
    </cfRule>
  </conditionalFormatting>
  <conditionalFormatting sqref="L11">
    <cfRule type="expression" dxfId="16831" priority="1057" stopIfTrue="1">
      <formula>LEN(TRIM($L$11))=0</formula>
    </cfRule>
  </conditionalFormatting>
  <conditionalFormatting sqref="M11">
    <cfRule type="expression" dxfId="16830" priority="1058" stopIfTrue="1">
      <formula>LEN(TRIM($M$11))=0</formula>
    </cfRule>
  </conditionalFormatting>
  <conditionalFormatting sqref="F12">
    <cfRule type="expression" dxfId="16829" priority="1059" stopIfTrue="1">
      <formula>LEN(TRIM($F$12))=0</formula>
    </cfRule>
  </conditionalFormatting>
  <conditionalFormatting sqref="G12">
    <cfRule type="expression" dxfId="16828" priority="1060" stopIfTrue="1">
      <formula>LEN(TRIM($G$12))=0</formula>
    </cfRule>
  </conditionalFormatting>
  <conditionalFormatting sqref="H12">
    <cfRule type="expression" dxfId="16827" priority="1061" stopIfTrue="1">
      <formula>LEN(TRIM($H$12))=0</formula>
    </cfRule>
  </conditionalFormatting>
  <conditionalFormatting sqref="I12">
    <cfRule type="expression" dxfId="16826" priority="1062" stopIfTrue="1">
      <formula>LEN(TRIM($I$12))=0</formula>
    </cfRule>
  </conditionalFormatting>
  <conditionalFormatting sqref="J12">
    <cfRule type="expression" dxfId="16825" priority="1063" stopIfTrue="1">
      <formula>LEN(TRIM($J$12))=0</formula>
    </cfRule>
  </conditionalFormatting>
  <conditionalFormatting sqref="K12">
    <cfRule type="expression" dxfId="16824" priority="1064" stopIfTrue="1">
      <formula>LEN(TRIM($K$12))=0</formula>
    </cfRule>
  </conditionalFormatting>
  <conditionalFormatting sqref="L12">
    <cfRule type="expression" dxfId="16823" priority="1065" stopIfTrue="1">
      <formula>LEN(TRIM($L$12))=0</formula>
    </cfRule>
  </conditionalFormatting>
  <conditionalFormatting sqref="M12">
    <cfRule type="expression" dxfId="16822" priority="1066" stopIfTrue="1">
      <formula>LEN(TRIM($M$12))=0</formula>
    </cfRule>
  </conditionalFormatting>
  <conditionalFormatting sqref="F13">
    <cfRule type="expression" dxfId="16821" priority="1067" stopIfTrue="1">
      <formula>LEN(TRIM($F$13))=0</formula>
    </cfRule>
  </conditionalFormatting>
  <conditionalFormatting sqref="G13">
    <cfRule type="expression" dxfId="16820" priority="1068" stopIfTrue="1">
      <formula>LEN(TRIM($G$13))=0</formula>
    </cfRule>
  </conditionalFormatting>
  <conditionalFormatting sqref="H13">
    <cfRule type="expression" dxfId="16819" priority="1069" stopIfTrue="1">
      <formula>LEN(TRIM($H$13))=0</formula>
    </cfRule>
  </conditionalFormatting>
  <conditionalFormatting sqref="I13">
    <cfRule type="expression" dxfId="16818" priority="1070" stopIfTrue="1">
      <formula>LEN(TRIM($I$13))=0</formula>
    </cfRule>
  </conditionalFormatting>
  <conditionalFormatting sqref="J13">
    <cfRule type="expression" dxfId="16817" priority="1071" stopIfTrue="1">
      <formula>LEN(TRIM($J$13))=0</formula>
    </cfRule>
  </conditionalFormatting>
  <conditionalFormatting sqref="K13">
    <cfRule type="expression" dxfId="16816" priority="1072" stopIfTrue="1">
      <formula>LEN(TRIM($K$13))=0</formula>
    </cfRule>
  </conditionalFormatting>
  <conditionalFormatting sqref="L13">
    <cfRule type="expression" dxfId="16815" priority="1073" stopIfTrue="1">
      <formula>LEN(TRIM($L$13))=0</formula>
    </cfRule>
  </conditionalFormatting>
  <conditionalFormatting sqref="M13">
    <cfRule type="expression" dxfId="16814" priority="1074" stopIfTrue="1">
      <formula>LEN(TRIM($M$13))=0</formula>
    </cfRule>
  </conditionalFormatting>
  <conditionalFormatting sqref="F15">
    <cfRule type="expression" dxfId="16813" priority="1075" stopIfTrue="1">
      <formula>LEN(TRIM($F$15))=0</formula>
    </cfRule>
  </conditionalFormatting>
  <conditionalFormatting sqref="G15">
    <cfRule type="expression" dxfId="16812" priority="1076" stopIfTrue="1">
      <formula>LEN(TRIM($G$15))=0</formula>
    </cfRule>
  </conditionalFormatting>
  <conditionalFormatting sqref="H15">
    <cfRule type="expression" dxfId="16811" priority="1077" stopIfTrue="1">
      <formula>LEN(TRIM($H$15))=0</formula>
    </cfRule>
  </conditionalFormatting>
  <conditionalFormatting sqref="I15">
    <cfRule type="expression" dxfId="16810" priority="1078" stopIfTrue="1">
      <formula>LEN(TRIM($I$15))=0</formula>
    </cfRule>
  </conditionalFormatting>
  <conditionalFormatting sqref="J15">
    <cfRule type="expression" dxfId="16809" priority="1079" stopIfTrue="1">
      <formula>LEN(TRIM($J$15))=0</formula>
    </cfRule>
  </conditionalFormatting>
  <conditionalFormatting sqref="K15">
    <cfRule type="expression" dxfId="16808" priority="1080" stopIfTrue="1">
      <formula>LEN(TRIM($K$15))=0</formula>
    </cfRule>
  </conditionalFormatting>
  <conditionalFormatting sqref="L15">
    <cfRule type="expression" dxfId="16807" priority="1081" stopIfTrue="1">
      <formula>LEN(TRIM($L$15))=0</formula>
    </cfRule>
  </conditionalFormatting>
  <conditionalFormatting sqref="M15">
    <cfRule type="expression" dxfId="16806" priority="1082" stopIfTrue="1">
      <formula>LEN(TRIM($M$15))=0</formula>
    </cfRule>
  </conditionalFormatting>
  <conditionalFormatting sqref="F18">
    <cfRule type="expression" dxfId="16805" priority="1083" stopIfTrue="1">
      <formula>LEN(TRIM($F$18))=0</formula>
    </cfRule>
  </conditionalFormatting>
  <conditionalFormatting sqref="G18">
    <cfRule type="expression" dxfId="16804" priority="1084" stopIfTrue="1">
      <formula>LEN(TRIM($G$18))=0</formula>
    </cfRule>
  </conditionalFormatting>
  <conditionalFormatting sqref="H18">
    <cfRule type="expression" dxfId="16803" priority="1085" stopIfTrue="1">
      <formula>LEN(TRIM($H$18))=0</formula>
    </cfRule>
  </conditionalFormatting>
  <conditionalFormatting sqref="I18">
    <cfRule type="expression" dxfId="16802" priority="1086" stopIfTrue="1">
      <formula>LEN(TRIM($I$18))=0</formula>
    </cfRule>
  </conditionalFormatting>
  <conditionalFormatting sqref="J18">
    <cfRule type="expression" dxfId="16801" priority="1087" stopIfTrue="1">
      <formula>LEN(TRIM($J$18))=0</formula>
    </cfRule>
  </conditionalFormatting>
  <conditionalFormatting sqref="K18">
    <cfRule type="expression" dxfId="16800" priority="1088" stopIfTrue="1">
      <formula>LEN(TRIM($K$18))=0</formula>
    </cfRule>
  </conditionalFormatting>
  <conditionalFormatting sqref="L18">
    <cfRule type="expression" dxfId="16799" priority="1089" stopIfTrue="1">
      <formula>LEN(TRIM($L$18))=0</formula>
    </cfRule>
  </conditionalFormatting>
  <conditionalFormatting sqref="M18">
    <cfRule type="expression" dxfId="16798" priority="1090" stopIfTrue="1">
      <formula>LEN(TRIM($M$18))=0</formula>
    </cfRule>
  </conditionalFormatting>
  <conditionalFormatting sqref="F19">
    <cfRule type="expression" dxfId="16797" priority="1091" stopIfTrue="1">
      <formula>LEN(TRIM($F$19))=0</formula>
    </cfRule>
  </conditionalFormatting>
  <conditionalFormatting sqref="G19">
    <cfRule type="expression" dxfId="16796" priority="1092" stopIfTrue="1">
      <formula>LEN(TRIM($G$19))=0</formula>
    </cfRule>
  </conditionalFormatting>
  <conditionalFormatting sqref="H19">
    <cfRule type="expression" dxfId="16795" priority="1093" stopIfTrue="1">
      <formula>LEN(TRIM($H$19))=0</formula>
    </cfRule>
  </conditionalFormatting>
  <conditionalFormatting sqref="I19">
    <cfRule type="expression" dxfId="16794" priority="1094" stopIfTrue="1">
      <formula>LEN(TRIM($I$19))=0</formula>
    </cfRule>
  </conditionalFormatting>
  <conditionalFormatting sqref="J19">
    <cfRule type="expression" dxfId="16793" priority="1095" stopIfTrue="1">
      <formula>LEN(TRIM($J$19))=0</formula>
    </cfRule>
  </conditionalFormatting>
  <conditionalFormatting sqref="K19">
    <cfRule type="expression" dxfId="16792" priority="1096" stopIfTrue="1">
      <formula>LEN(TRIM($K$19))=0</formula>
    </cfRule>
  </conditionalFormatting>
  <conditionalFormatting sqref="L19">
    <cfRule type="expression" dxfId="16791" priority="1097" stopIfTrue="1">
      <formula>LEN(TRIM($L$19))=0</formula>
    </cfRule>
  </conditionalFormatting>
  <conditionalFormatting sqref="M19">
    <cfRule type="expression" dxfId="16790" priority="1098" stopIfTrue="1">
      <formula>LEN(TRIM($M$19))=0</formula>
    </cfRule>
  </conditionalFormatting>
  <conditionalFormatting sqref="F20">
    <cfRule type="expression" dxfId="16789" priority="1099" stopIfTrue="1">
      <formula>LEN(TRIM($F$20))=0</formula>
    </cfRule>
  </conditionalFormatting>
  <conditionalFormatting sqref="G20">
    <cfRule type="expression" dxfId="16788" priority="1100" stopIfTrue="1">
      <formula>LEN(TRIM($G$20))=0</formula>
    </cfRule>
  </conditionalFormatting>
  <conditionalFormatting sqref="H20">
    <cfRule type="expression" dxfId="16787" priority="1101" stopIfTrue="1">
      <formula>LEN(TRIM($H$20))=0</formula>
    </cfRule>
  </conditionalFormatting>
  <conditionalFormatting sqref="I20">
    <cfRule type="expression" dxfId="16786" priority="1102" stopIfTrue="1">
      <formula>LEN(TRIM($I$20))=0</formula>
    </cfRule>
  </conditionalFormatting>
  <conditionalFormatting sqref="J20">
    <cfRule type="expression" dxfId="16785" priority="1103" stopIfTrue="1">
      <formula>LEN(TRIM($J$20))=0</formula>
    </cfRule>
  </conditionalFormatting>
  <conditionalFormatting sqref="K20">
    <cfRule type="expression" dxfId="16784" priority="1104" stopIfTrue="1">
      <formula>LEN(TRIM($K$20))=0</formula>
    </cfRule>
  </conditionalFormatting>
  <conditionalFormatting sqref="L20">
    <cfRule type="expression" dxfId="16783" priority="1105" stopIfTrue="1">
      <formula>LEN(TRIM($L$20))=0</formula>
    </cfRule>
  </conditionalFormatting>
  <conditionalFormatting sqref="M20">
    <cfRule type="expression" dxfId="16782" priority="1106" stopIfTrue="1">
      <formula>LEN(TRIM($M$20))=0</formula>
    </cfRule>
  </conditionalFormatting>
  <conditionalFormatting sqref="F22">
    <cfRule type="expression" dxfId="16781" priority="1107" stopIfTrue="1">
      <formula>LEN(TRIM($F$22))=0</formula>
    </cfRule>
  </conditionalFormatting>
  <conditionalFormatting sqref="G22">
    <cfRule type="expression" dxfId="16780" priority="1108" stopIfTrue="1">
      <formula>LEN(TRIM($G$22))=0</formula>
    </cfRule>
  </conditionalFormatting>
  <conditionalFormatting sqref="H22">
    <cfRule type="expression" dxfId="16779" priority="1109" stopIfTrue="1">
      <formula>LEN(TRIM($H$22))=0</formula>
    </cfRule>
  </conditionalFormatting>
  <conditionalFormatting sqref="I22">
    <cfRule type="expression" dxfId="16778" priority="1110" stopIfTrue="1">
      <formula>LEN(TRIM($I$22))=0</formula>
    </cfRule>
  </conditionalFormatting>
  <conditionalFormatting sqref="J22">
    <cfRule type="expression" dxfId="16777" priority="1111" stopIfTrue="1">
      <formula>LEN(TRIM($J$22))=0</formula>
    </cfRule>
  </conditionalFormatting>
  <conditionalFormatting sqref="K22">
    <cfRule type="expression" dxfId="16776" priority="1112" stopIfTrue="1">
      <formula>LEN(TRIM($K$22))=0</formula>
    </cfRule>
  </conditionalFormatting>
  <conditionalFormatting sqref="L22">
    <cfRule type="expression" dxfId="16775" priority="1113" stopIfTrue="1">
      <formula>LEN(TRIM($L$22))=0</formula>
    </cfRule>
  </conditionalFormatting>
  <conditionalFormatting sqref="M22">
    <cfRule type="expression" dxfId="16774" priority="1114" stopIfTrue="1">
      <formula>LEN(TRIM($M$22))=0</formula>
    </cfRule>
  </conditionalFormatting>
  <conditionalFormatting sqref="F25">
    <cfRule type="expression" dxfId="16773" priority="1115" stopIfTrue="1">
      <formula>LEN(TRIM($F$25))=0</formula>
    </cfRule>
  </conditionalFormatting>
  <conditionalFormatting sqref="G25">
    <cfRule type="expression" dxfId="16772" priority="1116" stopIfTrue="1">
      <formula>LEN(TRIM($G$25))=0</formula>
    </cfRule>
  </conditionalFormatting>
  <conditionalFormatting sqref="H25">
    <cfRule type="expression" dxfId="16771" priority="1117" stopIfTrue="1">
      <formula>LEN(TRIM($H$25))=0</formula>
    </cfRule>
  </conditionalFormatting>
  <conditionalFormatting sqref="I25">
    <cfRule type="expression" dxfId="16770" priority="1118" stopIfTrue="1">
      <formula>LEN(TRIM($I$25))=0</formula>
    </cfRule>
  </conditionalFormatting>
  <conditionalFormatting sqref="J25">
    <cfRule type="expression" dxfId="16769" priority="1119" stopIfTrue="1">
      <formula>LEN(TRIM($J$25))=0</formula>
    </cfRule>
  </conditionalFormatting>
  <conditionalFormatting sqref="K25">
    <cfRule type="expression" dxfId="16768" priority="1120" stopIfTrue="1">
      <formula>LEN(TRIM($K$25))=0</formula>
    </cfRule>
  </conditionalFormatting>
  <conditionalFormatting sqref="L25">
    <cfRule type="expression" dxfId="16767" priority="1121" stopIfTrue="1">
      <formula>LEN(TRIM($L$25))=0</formula>
    </cfRule>
  </conditionalFormatting>
  <conditionalFormatting sqref="F26">
    <cfRule type="expression" dxfId="16766" priority="1122" stopIfTrue="1">
      <formula>LEN(TRIM($F$26))=0</formula>
    </cfRule>
  </conditionalFormatting>
  <conditionalFormatting sqref="G26">
    <cfRule type="expression" dxfId="16765" priority="1123" stopIfTrue="1">
      <formula>LEN(TRIM($G$26))=0</formula>
    </cfRule>
  </conditionalFormatting>
  <conditionalFormatting sqref="H26">
    <cfRule type="expression" dxfId="16764" priority="1124" stopIfTrue="1">
      <formula>LEN(TRIM($H$26))=0</formula>
    </cfRule>
  </conditionalFormatting>
  <conditionalFormatting sqref="I26">
    <cfRule type="expression" dxfId="16763" priority="1125" stopIfTrue="1">
      <formula>LEN(TRIM($I$26))=0</formula>
    </cfRule>
  </conditionalFormatting>
  <conditionalFormatting sqref="J26">
    <cfRule type="expression" dxfId="16762" priority="1126" stopIfTrue="1">
      <formula>LEN(TRIM($J$26))=0</formula>
    </cfRule>
  </conditionalFormatting>
  <conditionalFormatting sqref="K26">
    <cfRule type="expression" dxfId="16761" priority="1127" stopIfTrue="1">
      <formula>LEN(TRIM($K$26))=0</formula>
    </cfRule>
  </conditionalFormatting>
  <conditionalFormatting sqref="L26">
    <cfRule type="expression" dxfId="16760" priority="1128" stopIfTrue="1">
      <formula>LEN(TRIM($L$26))=0</formula>
    </cfRule>
  </conditionalFormatting>
  <conditionalFormatting sqref="F27">
    <cfRule type="expression" dxfId="16759" priority="1129" stopIfTrue="1">
      <formula>LEN(TRIM($F$27))=0</formula>
    </cfRule>
  </conditionalFormatting>
  <conditionalFormatting sqref="G27">
    <cfRule type="expression" dxfId="16758" priority="1130" stopIfTrue="1">
      <formula>LEN(TRIM($G$27))=0</formula>
    </cfRule>
  </conditionalFormatting>
  <conditionalFormatting sqref="H27">
    <cfRule type="expression" dxfId="16757" priority="1131" stopIfTrue="1">
      <formula>LEN(TRIM($H$27))=0</formula>
    </cfRule>
  </conditionalFormatting>
  <conditionalFormatting sqref="I27">
    <cfRule type="expression" dxfId="16756" priority="1132" stopIfTrue="1">
      <formula>LEN(TRIM($I$27))=0</formula>
    </cfRule>
  </conditionalFormatting>
  <conditionalFormatting sqref="J27">
    <cfRule type="expression" dxfId="16755" priority="1133" stopIfTrue="1">
      <formula>LEN(TRIM($J$27))=0</formula>
    </cfRule>
  </conditionalFormatting>
  <conditionalFormatting sqref="K27">
    <cfRule type="expression" dxfId="16754" priority="1134" stopIfTrue="1">
      <formula>LEN(TRIM($K$27))=0</formula>
    </cfRule>
  </conditionalFormatting>
  <conditionalFormatting sqref="L27">
    <cfRule type="expression" dxfId="16753" priority="1135" stopIfTrue="1">
      <formula>LEN(TRIM($L$27))=0</formula>
    </cfRule>
  </conditionalFormatting>
  <conditionalFormatting sqref="F29">
    <cfRule type="expression" dxfId="16752" priority="1136" stopIfTrue="1">
      <formula>LEN(TRIM($F$29))=0</formula>
    </cfRule>
  </conditionalFormatting>
  <conditionalFormatting sqref="G29">
    <cfRule type="expression" dxfId="16751" priority="1137" stopIfTrue="1">
      <formula>LEN(TRIM($G$29))=0</formula>
    </cfRule>
  </conditionalFormatting>
  <conditionalFormatting sqref="H29">
    <cfRule type="expression" dxfId="16750" priority="1138" stopIfTrue="1">
      <formula>LEN(TRIM($H$29))=0</formula>
    </cfRule>
  </conditionalFormatting>
  <conditionalFormatting sqref="I29">
    <cfRule type="expression" dxfId="16749" priority="1139" stopIfTrue="1">
      <formula>LEN(TRIM($I$29))=0</formula>
    </cfRule>
  </conditionalFormatting>
  <conditionalFormatting sqref="J29">
    <cfRule type="expression" dxfId="16748" priority="1140" stopIfTrue="1">
      <formula>LEN(TRIM($J$29))=0</formula>
    </cfRule>
  </conditionalFormatting>
  <conditionalFormatting sqref="K29">
    <cfRule type="expression" dxfId="16747" priority="1141" stopIfTrue="1">
      <formula>LEN(TRIM($K$29))=0</formula>
    </cfRule>
  </conditionalFormatting>
  <conditionalFormatting sqref="L29">
    <cfRule type="expression" dxfId="16746" priority="1142" stopIfTrue="1">
      <formula>LEN(TRIM($L$29))=0</formula>
    </cfRule>
  </conditionalFormatting>
  <conditionalFormatting sqref="F32">
    <cfRule type="expression" dxfId="16745" priority="1143" stopIfTrue="1">
      <formula>LEN(TRIM($F$32))=0</formula>
    </cfRule>
  </conditionalFormatting>
  <conditionalFormatting sqref="G32">
    <cfRule type="expression" dxfId="16744" priority="1144" stopIfTrue="1">
      <formula>LEN(TRIM($G$32))=0</formula>
    </cfRule>
  </conditionalFormatting>
  <conditionalFormatting sqref="H32">
    <cfRule type="expression" dxfId="16743" priority="1145" stopIfTrue="1">
      <formula>LEN(TRIM($H$32))=0</formula>
    </cfRule>
  </conditionalFormatting>
  <conditionalFormatting sqref="I32">
    <cfRule type="expression" dxfId="16742" priority="1146" stopIfTrue="1">
      <formula>LEN(TRIM($I$32))=0</formula>
    </cfRule>
  </conditionalFormatting>
  <conditionalFormatting sqref="J32">
    <cfRule type="expression" dxfId="16741" priority="1147" stopIfTrue="1">
      <formula>LEN(TRIM($J$32))=0</formula>
    </cfRule>
  </conditionalFormatting>
  <conditionalFormatting sqref="K32">
    <cfRule type="expression" dxfId="16740" priority="1148" stopIfTrue="1">
      <formula>LEN(TRIM($K$32))=0</formula>
    </cfRule>
  </conditionalFormatting>
  <conditionalFormatting sqref="L32">
    <cfRule type="expression" dxfId="16739" priority="1149" stopIfTrue="1">
      <formula>LEN(TRIM($L$32))=0</formula>
    </cfRule>
  </conditionalFormatting>
  <conditionalFormatting sqref="F33">
    <cfRule type="expression" dxfId="16738" priority="1150" stopIfTrue="1">
      <formula>LEN(TRIM($F$33))=0</formula>
    </cfRule>
  </conditionalFormatting>
  <conditionalFormatting sqref="G33">
    <cfRule type="expression" dxfId="16737" priority="1151" stopIfTrue="1">
      <formula>LEN(TRIM($G$33))=0</formula>
    </cfRule>
  </conditionalFormatting>
  <conditionalFormatting sqref="H33">
    <cfRule type="expression" dxfId="16736" priority="1152" stopIfTrue="1">
      <formula>LEN(TRIM($H$33))=0</formula>
    </cfRule>
  </conditionalFormatting>
  <conditionalFormatting sqref="I33">
    <cfRule type="expression" dxfId="16735" priority="1153" stopIfTrue="1">
      <formula>LEN(TRIM($I$33))=0</formula>
    </cfRule>
  </conditionalFormatting>
  <conditionalFormatting sqref="J33">
    <cfRule type="expression" dxfId="16734" priority="1154" stopIfTrue="1">
      <formula>LEN(TRIM($J$33))=0</formula>
    </cfRule>
  </conditionalFormatting>
  <conditionalFormatting sqref="K33">
    <cfRule type="expression" dxfId="16733" priority="1155" stopIfTrue="1">
      <formula>LEN(TRIM($K$33))=0</formula>
    </cfRule>
  </conditionalFormatting>
  <conditionalFormatting sqref="L33">
    <cfRule type="expression" dxfId="16732" priority="1156" stopIfTrue="1">
      <formula>LEN(TRIM($L$33))=0</formula>
    </cfRule>
  </conditionalFormatting>
  <conditionalFormatting sqref="F34">
    <cfRule type="expression" dxfId="16731" priority="1157" stopIfTrue="1">
      <formula>LEN(TRIM($F$34))=0</formula>
    </cfRule>
  </conditionalFormatting>
  <conditionalFormatting sqref="G34">
    <cfRule type="expression" dxfId="16730" priority="1158" stopIfTrue="1">
      <formula>LEN(TRIM($G$34))=0</formula>
    </cfRule>
  </conditionalFormatting>
  <conditionalFormatting sqref="H34">
    <cfRule type="expression" dxfId="16729" priority="1159" stopIfTrue="1">
      <formula>LEN(TRIM($H$34))=0</formula>
    </cfRule>
  </conditionalFormatting>
  <conditionalFormatting sqref="I34">
    <cfRule type="expression" dxfId="16728" priority="1160" stopIfTrue="1">
      <formula>LEN(TRIM($I$34))=0</formula>
    </cfRule>
  </conditionalFormatting>
  <conditionalFormatting sqref="J34">
    <cfRule type="expression" dxfId="16727" priority="1161" stopIfTrue="1">
      <formula>LEN(TRIM($J$34))=0</formula>
    </cfRule>
  </conditionalFormatting>
  <conditionalFormatting sqref="K34">
    <cfRule type="expression" dxfId="16726" priority="1162" stopIfTrue="1">
      <formula>LEN(TRIM($K$34))=0</formula>
    </cfRule>
  </conditionalFormatting>
  <conditionalFormatting sqref="L34">
    <cfRule type="expression" dxfId="16725" priority="1163" stopIfTrue="1">
      <formula>LEN(TRIM($L$34))=0</formula>
    </cfRule>
  </conditionalFormatting>
  <conditionalFormatting sqref="F36">
    <cfRule type="expression" dxfId="16724" priority="1164" stopIfTrue="1">
      <formula>LEN(TRIM($F$36))=0</formula>
    </cfRule>
  </conditionalFormatting>
  <conditionalFormatting sqref="G36">
    <cfRule type="expression" dxfId="16723" priority="1165" stopIfTrue="1">
      <formula>LEN(TRIM($G$36))=0</formula>
    </cfRule>
  </conditionalFormatting>
  <conditionalFormatting sqref="H36">
    <cfRule type="expression" dxfId="16722" priority="1166" stopIfTrue="1">
      <formula>LEN(TRIM($H$36))=0</formula>
    </cfRule>
  </conditionalFormatting>
  <conditionalFormatting sqref="I36">
    <cfRule type="expression" dxfId="16721" priority="1167" stopIfTrue="1">
      <formula>LEN(TRIM($I$36))=0</formula>
    </cfRule>
  </conditionalFormatting>
  <conditionalFormatting sqref="J36">
    <cfRule type="expression" dxfId="16720" priority="1168" stopIfTrue="1">
      <formula>LEN(TRIM($J$36))=0</formula>
    </cfRule>
  </conditionalFormatting>
  <conditionalFormatting sqref="K36">
    <cfRule type="expression" dxfId="16719" priority="1169" stopIfTrue="1">
      <formula>LEN(TRIM($K$36))=0</formula>
    </cfRule>
  </conditionalFormatting>
  <conditionalFormatting sqref="L36">
    <cfRule type="expression" dxfId="16718" priority="1170" stopIfTrue="1">
      <formula>LEN(TRIM($L$36))=0</formula>
    </cfRule>
  </conditionalFormatting>
  <dataValidations count="1">
    <dataValidation type="whole" allowBlank="1" showErrorMessage="1" errorTitle="Input error" error="Enter a whole number." sqref="F11:M13 F15:M15 F18:M20 F22:M22 F25:L27 F29:L29 F32:L34 F36:L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99CC"/>
  </sheetPr>
  <dimension ref="A1:M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41" hidden="1" customWidth="1"/>
    <col min="2" max="2" width="26.28515625" style="41" hidden="1" customWidth="1"/>
    <col min="3" max="3" width="17.5703125" style="41" hidden="1" customWidth="1"/>
    <col min="4" max="4" width="35.140625" style="1" customWidth="1"/>
    <col min="5" max="5" width="6.7109375" style="1" customWidth="1"/>
    <col min="6" max="13" width="15.7109375" style="1" customWidth="1"/>
    <col min="14" max="16384" width="9.140625" style="1"/>
  </cols>
  <sheetData>
    <row r="1" spans="1:13" s="32" customFormat="1" hidden="1" x14ac:dyDescent="0.25">
      <c r="A1" s="11" t="s">
        <v>16</v>
      </c>
      <c r="B1" s="11" t="s">
        <v>15</v>
      </c>
      <c r="C1" s="11" t="s">
        <v>65</v>
      </c>
      <c r="D1" s="30" t="s">
        <v>70</v>
      </c>
      <c r="E1" s="30" t="s">
        <v>73</v>
      </c>
      <c r="F1" s="30" t="s">
        <v>14</v>
      </c>
      <c r="G1" s="30" t="s">
        <v>4</v>
      </c>
      <c r="H1" s="30" t="s">
        <v>131</v>
      </c>
      <c r="I1" s="30" t="s">
        <v>74</v>
      </c>
      <c r="J1" s="30" t="s">
        <v>183</v>
      </c>
      <c r="K1" s="30" t="s">
        <v>185</v>
      </c>
      <c r="L1" s="30" t="s">
        <v>186</v>
      </c>
      <c r="M1" s="32" t="s">
        <v>197</v>
      </c>
    </row>
    <row r="2" spans="1:13" ht="15" customHeight="1" x14ac:dyDescent="0.25">
      <c r="A2" s="12">
        <v>120</v>
      </c>
      <c r="B2" s="33"/>
      <c r="C2" s="19"/>
      <c r="D2" s="47" t="s">
        <v>159</v>
      </c>
      <c r="E2" s="47"/>
      <c r="F2" s="108" t="s">
        <v>164</v>
      </c>
      <c r="G2" s="14"/>
      <c r="H2" s="14"/>
      <c r="I2" s="14"/>
      <c r="J2" s="14"/>
      <c r="K2" s="14"/>
      <c r="L2" s="14"/>
      <c r="M2" s="14"/>
    </row>
    <row r="3" spans="1:13" ht="15" customHeight="1" x14ac:dyDescent="0.25">
      <c r="A3" s="1" t="str">
        <f ca="1">MID(CELL("filename",A1),FIND("]", CELL("filename",A1))+1,255)</f>
        <v>STATS_IndOS_Closed_NonAdv</v>
      </c>
      <c r="B3" s="33"/>
      <c r="C3" s="19"/>
      <c r="D3" s="47" t="s">
        <v>144</v>
      </c>
      <c r="E3" s="108"/>
      <c r="F3" s="108" t="s">
        <v>266</v>
      </c>
      <c r="G3" s="14"/>
      <c r="H3" s="14"/>
      <c r="I3" s="14"/>
      <c r="J3" s="14"/>
      <c r="K3" s="14"/>
      <c r="L3" s="14"/>
      <c r="M3" s="14"/>
    </row>
    <row r="4" spans="1:13" ht="15" customHeight="1" x14ac:dyDescent="0.25">
      <c r="A4" s="12"/>
      <c r="B4" s="19"/>
      <c r="C4" s="19"/>
      <c r="D4" s="47" t="s">
        <v>143</v>
      </c>
      <c r="E4" s="47"/>
      <c r="F4" s="108" t="s">
        <v>167</v>
      </c>
      <c r="G4" s="16"/>
      <c r="H4" s="16"/>
      <c r="I4" s="16"/>
      <c r="J4" s="16"/>
      <c r="K4" s="16"/>
      <c r="L4" s="16"/>
      <c r="M4" s="16"/>
    </row>
    <row r="5" spans="1:13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spans="1:13" ht="15" customHeight="1" x14ac:dyDescent="0.25">
      <c r="A6" s="12"/>
      <c r="B6" s="19"/>
      <c r="C6" s="19"/>
      <c r="D6" s="109"/>
      <c r="E6" s="144"/>
      <c r="F6" s="16"/>
      <c r="G6" s="16"/>
      <c r="H6" s="16"/>
      <c r="I6" s="16"/>
      <c r="J6" s="16"/>
      <c r="K6" s="16"/>
      <c r="L6" s="16"/>
      <c r="M6" s="16"/>
    </row>
    <row r="7" spans="1:13" ht="15" customHeight="1" x14ac:dyDescent="0.25">
      <c r="A7" s="19"/>
      <c r="B7" s="19"/>
      <c r="C7" s="19"/>
      <c r="D7" s="163"/>
      <c r="E7" s="167"/>
      <c r="F7" s="155"/>
      <c r="G7" s="88"/>
      <c r="H7" s="88"/>
      <c r="I7" s="16"/>
      <c r="J7" s="88"/>
      <c r="K7" s="88"/>
      <c r="L7" s="88"/>
      <c r="M7" s="16"/>
    </row>
    <row r="8" spans="1:13" ht="30" customHeight="1" x14ac:dyDescent="0.25">
      <c r="A8" s="19"/>
      <c r="B8" s="19"/>
      <c r="C8" s="19"/>
      <c r="D8" s="134" t="s">
        <v>298</v>
      </c>
      <c r="E8" s="167"/>
      <c r="F8" s="160" t="s">
        <v>97</v>
      </c>
      <c r="G8" s="162" t="s">
        <v>4</v>
      </c>
      <c r="H8" s="138" t="s">
        <v>5</v>
      </c>
      <c r="I8" s="161" t="s">
        <v>74</v>
      </c>
      <c r="J8" s="152" t="s">
        <v>183</v>
      </c>
      <c r="K8" s="152" t="s">
        <v>184</v>
      </c>
      <c r="L8" s="152" t="s">
        <v>188</v>
      </c>
      <c r="M8" s="149" t="s">
        <v>524</v>
      </c>
    </row>
    <row r="9" spans="1:13" s="35" customFormat="1" x14ac:dyDescent="0.25">
      <c r="A9" s="19"/>
      <c r="B9" s="19"/>
      <c r="C9" s="19"/>
      <c r="D9" s="163"/>
      <c r="E9" s="167"/>
      <c r="F9" s="164"/>
      <c r="G9" s="94"/>
      <c r="H9" s="94"/>
      <c r="I9" s="94"/>
      <c r="J9" s="150"/>
      <c r="K9" s="150"/>
      <c r="L9" s="150"/>
      <c r="M9" s="94"/>
    </row>
    <row r="10" spans="1:13" x14ac:dyDescent="0.25">
      <c r="A10" s="12"/>
      <c r="B10" s="12"/>
      <c r="C10" s="12"/>
      <c r="D10" s="120" t="s">
        <v>100</v>
      </c>
      <c r="E10" s="166"/>
      <c r="F10" s="122" t="s">
        <v>77</v>
      </c>
      <c r="G10" s="122" t="s">
        <v>77</v>
      </c>
      <c r="H10" s="122" t="s">
        <v>77</v>
      </c>
      <c r="I10" s="122" t="s">
        <v>77</v>
      </c>
      <c r="J10" s="122" t="s">
        <v>77</v>
      </c>
      <c r="K10" s="122" t="s">
        <v>77</v>
      </c>
      <c r="L10" s="122" t="s">
        <v>77</v>
      </c>
      <c r="M10" s="122" t="s">
        <v>77</v>
      </c>
    </row>
    <row r="11" spans="1:13" ht="15" customHeight="1" x14ac:dyDescent="0.25">
      <c r="A11" s="39" t="str">
        <f>$D$10</f>
        <v>POLICY CONTRACTS</v>
      </c>
      <c r="B11" s="12"/>
      <c r="C11" s="39" t="s">
        <v>25</v>
      </c>
      <c r="D11" s="53" t="s">
        <v>6</v>
      </c>
      <c r="E11" s="53"/>
      <c r="F11" s="251">
        <v>0</v>
      </c>
      <c r="G11" s="251">
        <v>0</v>
      </c>
      <c r="H11" s="251">
        <v>0</v>
      </c>
      <c r="I11" s="251">
        <v>0</v>
      </c>
      <c r="J11" s="251">
        <v>0</v>
      </c>
      <c r="K11" s="251">
        <v>0</v>
      </c>
      <c r="L11" s="251">
        <v>0</v>
      </c>
      <c r="M11" s="251">
        <v>0</v>
      </c>
    </row>
    <row r="12" spans="1:13" ht="15" customHeight="1" x14ac:dyDescent="0.25">
      <c r="A12" s="12" t="str">
        <f>A11</f>
        <v>POLICY CONTRACTS</v>
      </c>
      <c r="B12" s="12"/>
      <c r="C12" s="12" t="s">
        <v>26</v>
      </c>
      <c r="D12" s="28" t="s">
        <v>8</v>
      </c>
      <c r="E12" s="28"/>
      <c r="F12" s="251">
        <v>0</v>
      </c>
      <c r="G12" s="251">
        <v>0</v>
      </c>
      <c r="H12" s="251">
        <v>0</v>
      </c>
      <c r="I12" s="251">
        <v>0</v>
      </c>
      <c r="J12" s="251">
        <v>0</v>
      </c>
      <c r="K12" s="251">
        <v>0</v>
      </c>
      <c r="L12" s="251">
        <v>0</v>
      </c>
      <c r="M12" s="251">
        <v>0</v>
      </c>
    </row>
    <row r="13" spans="1:13" ht="15" customHeight="1" x14ac:dyDescent="0.25">
      <c r="A13" s="12" t="str">
        <f>A12</f>
        <v>POLICY CONTRACTS</v>
      </c>
      <c r="B13" s="12"/>
      <c r="C13" s="12" t="s">
        <v>26</v>
      </c>
      <c r="D13" s="28" t="s">
        <v>199</v>
      </c>
      <c r="E13" s="28"/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1">
        <v>0</v>
      </c>
    </row>
    <row r="14" spans="1:13" ht="15" customHeight="1" x14ac:dyDescent="0.25">
      <c r="A14" s="12" t="str">
        <f>A13</f>
        <v>POLICY CONTRACTS</v>
      </c>
      <c r="B14" s="12"/>
      <c r="C14" s="12" t="s">
        <v>26</v>
      </c>
      <c r="D14" s="28" t="s">
        <v>9</v>
      </c>
      <c r="E14" s="28"/>
      <c r="F14" s="26">
        <f t="shared" ref="F14:L14" si="0">F15-SUM(F11:F12)+SUM(F13:F13)</f>
        <v>0</v>
      </c>
      <c r="G14" s="26">
        <f t="shared" si="0"/>
        <v>0</v>
      </c>
      <c r="H14" s="26">
        <f t="shared" si="0"/>
        <v>0</v>
      </c>
      <c r="I14" s="26">
        <f>I15-SUM(I11:I12)+SUM(I13:I13)</f>
        <v>0</v>
      </c>
      <c r="J14" s="26">
        <f t="shared" si="0"/>
        <v>0</v>
      </c>
      <c r="K14" s="26">
        <f t="shared" si="0"/>
        <v>0</v>
      </c>
      <c r="L14" s="26">
        <f t="shared" si="0"/>
        <v>0</v>
      </c>
      <c r="M14" s="26">
        <f>M15-SUM(M11:M12)+SUM(M13:M13)</f>
        <v>0</v>
      </c>
    </row>
    <row r="15" spans="1:13" ht="15" customHeight="1" x14ac:dyDescent="0.25">
      <c r="A15" s="12" t="str">
        <f>A14</f>
        <v>POLICY CONTRACTS</v>
      </c>
      <c r="B15" s="12"/>
      <c r="C15" s="12" t="s">
        <v>27</v>
      </c>
      <c r="D15" s="28" t="s">
        <v>7</v>
      </c>
      <c r="E15" s="28"/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1">
        <v>0</v>
      </c>
    </row>
    <row r="16" spans="1:13" ht="15" customHeight="1" x14ac:dyDescent="0.25">
      <c r="A16" s="12"/>
      <c r="B16" s="12"/>
      <c r="C16" s="12"/>
      <c r="D16" s="28"/>
      <c r="E16" s="28"/>
      <c r="F16" s="28"/>
      <c r="G16" s="28"/>
      <c r="H16" s="28"/>
      <c r="I16" s="28"/>
      <c r="J16" s="28"/>
      <c r="K16" s="28"/>
      <c r="L16" s="28"/>
      <c r="M16" s="28"/>
    </row>
    <row r="17" spans="1:13" ht="15" customHeight="1" x14ac:dyDescent="0.25">
      <c r="A17" s="12"/>
      <c r="B17" s="12"/>
      <c r="C17" s="12"/>
      <c r="D17" s="120" t="s">
        <v>99</v>
      </c>
      <c r="E17" s="120"/>
      <c r="F17" s="122" t="s">
        <v>77</v>
      </c>
      <c r="G17" s="122" t="s">
        <v>77</v>
      </c>
      <c r="H17" s="122" t="s">
        <v>77</v>
      </c>
      <c r="I17" s="122" t="s">
        <v>77</v>
      </c>
      <c r="J17" s="122" t="s">
        <v>77</v>
      </c>
      <c r="K17" s="122" t="s">
        <v>77</v>
      </c>
      <c r="L17" s="122" t="s">
        <v>77</v>
      </c>
      <c r="M17" s="122" t="s">
        <v>77</v>
      </c>
    </row>
    <row r="18" spans="1:13" ht="15" customHeight="1" x14ac:dyDescent="0.25">
      <c r="A18" s="39" t="str">
        <f>$D$17</f>
        <v>LIVES INSURED</v>
      </c>
      <c r="B18" s="12"/>
      <c r="C18" s="39" t="s">
        <v>25</v>
      </c>
      <c r="D18" s="53" t="s">
        <v>6</v>
      </c>
      <c r="E18" s="53"/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1">
        <v>0</v>
      </c>
    </row>
    <row r="19" spans="1:13" ht="15" customHeight="1" x14ac:dyDescent="0.25">
      <c r="A19" s="12" t="str">
        <f>A18</f>
        <v>LIVES INSURED</v>
      </c>
      <c r="B19" s="12"/>
      <c r="C19" s="12" t="s">
        <v>26</v>
      </c>
      <c r="D19" s="28" t="s">
        <v>8</v>
      </c>
      <c r="E19" s="28"/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1">
        <v>0</v>
      </c>
    </row>
    <row r="20" spans="1:13" ht="15" customHeight="1" x14ac:dyDescent="0.25">
      <c r="A20" s="12" t="str">
        <f>A19</f>
        <v>LIVES INSURED</v>
      </c>
      <c r="B20" s="12"/>
      <c r="C20" s="12" t="s">
        <v>26</v>
      </c>
      <c r="D20" s="28" t="s">
        <v>199</v>
      </c>
      <c r="E20" s="28"/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1">
        <v>0</v>
      </c>
      <c r="L20" s="251">
        <v>0</v>
      </c>
      <c r="M20" s="251">
        <v>0</v>
      </c>
    </row>
    <row r="21" spans="1:13" ht="15" customHeight="1" x14ac:dyDescent="0.25">
      <c r="A21" s="12" t="str">
        <f>A20</f>
        <v>LIVES INSURED</v>
      </c>
      <c r="B21" s="12"/>
      <c r="C21" s="12" t="s">
        <v>26</v>
      </c>
      <c r="D21" s="28" t="s">
        <v>9</v>
      </c>
      <c r="E21" s="28"/>
      <c r="F21" s="26">
        <f t="shared" ref="F21:M21" si="1">F22-SUM(F18:F19)+SUM(F20:F20)</f>
        <v>0</v>
      </c>
      <c r="G21" s="26">
        <f t="shared" si="1"/>
        <v>0</v>
      </c>
      <c r="H21" s="26">
        <f t="shared" si="1"/>
        <v>0</v>
      </c>
      <c r="I21" s="26">
        <f>I22-SUM(I18:I19)+SUM(I20:I20)</f>
        <v>0</v>
      </c>
      <c r="J21" s="26">
        <f t="shared" si="1"/>
        <v>0</v>
      </c>
      <c r="K21" s="26">
        <f t="shared" si="1"/>
        <v>0</v>
      </c>
      <c r="L21" s="26">
        <f t="shared" si="1"/>
        <v>0</v>
      </c>
      <c r="M21" s="26">
        <f t="shared" si="1"/>
        <v>0</v>
      </c>
    </row>
    <row r="22" spans="1:13" ht="15" customHeight="1" x14ac:dyDescent="0.25">
      <c r="A22" s="12" t="str">
        <f>A21</f>
        <v>LIVES INSURED</v>
      </c>
      <c r="B22" s="12"/>
      <c r="C22" s="12" t="s">
        <v>27</v>
      </c>
      <c r="D22" s="28" t="s">
        <v>7</v>
      </c>
      <c r="E22" s="28"/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1">
        <v>0</v>
      </c>
      <c r="L22" s="251">
        <v>0</v>
      </c>
      <c r="M22" s="251">
        <v>0</v>
      </c>
    </row>
    <row r="23" spans="1:13" ht="15" customHeight="1" x14ac:dyDescent="0.25">
      <c r="A23" s="12"/>
      <c r="B23" s="12"/>
      <c r="C23" s="12"/>
      <c r="D23" s="28"/>
      <c r="E23" s="28"/>
      <c r="F23" s="28"/>
      <c r="G23" s="28"/>
      <c r="H23" s="28"/>
      <c r="I23" s="28"/>
      <c r="J23" s="28"/>
      <c r="K23" s="28"/>
      <c r="L23" s="28"/>
      <c r="M23" s="28"/>
    </row>
    <row r="24" spans="1:13" ht="15" customHeight="1" x14ac:dyDescent="0.25">
      <c r="A24" s="12"/>
      <c r="B24" s="12"/>
      <c r="C24" s="12"/>
      <c r="D24" s="120" t="s">
        <v>102</v>
      </c>
      <c r="E24" s="120"/>
      <c r="F24" s="124" t="s">
        <v>187</v>
      </c>
      <c r="G24" s="124" t="s">
        <v>187</v>
      </c>
      <c r="H24" s="124" t="s">
        <v>187</v>
      </c>
      <c r="I24" s="124" t="s">
        <v>187</v>
      </c>
      <c r="J24" s="124" t="s">
        <v>187</v>
      </c>
      <c r="K24" s="124" t="s">
        <v>187</v>
      </c>
      <c r="L24" s="124" t="s">
        <v>187</v>
      </c>
      <c r="M24" s="123"/>
    </row>
    <row r="25" spans="1:13" ht="15" customHeight="1" x14ac:dyDescent="0.25">
      <c r="A25" s="39" t="str">
        <f>$D$24</f>
        <v>ANNUAL PREMIUM</v>
      </c>
      <c r="B25" s="12"/>
      <c r="C25" s="39" t="s">
        <v>25</v>
      </c>
      <c r="D25" s="53" t="s">
        <v>6</v>
      </c>
      <c r="E25" s="53"/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"/>
    </row>
    <row r="26" spans="1:13" x14ac:dyDescent="0.25">
      <c r="A26" s="12" t="str">
        <f>A25</f>
        <v>ANNUAL PREMIUM</v>
      </c>
      <c r="B26" s="12"/>
      <c r="C26" s="12" t="s">
        <v>26</v>
      </c>
      <c r="D26" s="28" t="s">
        <v>8</v>
      </c>
      <c r="E26" s="28"/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1">
        <v>0</v>
      </c>
      <c r="M26" s="25"/>
    </row>
    <row r="27" spans="1:13" x14ac:dyDescent="0.25">
      <c r="A27" s="12" t="str">
        <f>A26</f>
        <v>ANNUAL PREMIUM</v>
      </c>
      <c r="B27" s="12"/>
      <c r="C27" s="12" t="s">
        <v>26</v>
      </c>
      <c r="D27" s="28" t="s">
        <v>199</v>
      </c>
      <c r="E27" s="28"/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1">
        <v>0</v>
      </c>
      <c r="L27" s="251">
        <v>0</v>
      </c>
      <c r="M27" s="25"/>
    </row>
    <row r="28" spans="1:13" x14ac:dyDescent="0.25">
      <c r="A28" s="12" t="str">
        <f>A27</f>
        <v>ANNUAL PREMIUM</v>
      </c>
      <c r="B28" s="12"/>
      <c r="C28" s="12" t="s">
        <v>26</v>
      </c>
      <c r="D28" s="28" t="s">
        <v>9</v>
      </c>
      <c r="E28" s="28"/>
      <c r="F28" s="26">
        <f>F29-SUM(F25:F26)+SUM(F27:F27)</f>
        <v>0</v>
      </c>
      <c r="G28" s="26">
        <f t="shared" ref="G28:L28" si="2">G29-SUM(G25:G26)+SUM(G27:G27)</f>
        <v>0</v>
      </c>
      <c r="H28" s="26">
        <f t="shared" si="2"/>
        <v>0</v>
      </c>
      <c r="I28" s="26">
        <f>I29-SUM(I25:I26)+SUM(I27:I27)</f>
        <v>0</v>
      </c>
      <c r="J28" s="26">
        <f t="shared" si="2"/>
        <v>0</v>
      </c>
      <c r="K28" s="26">
        <f t="shared" si="2"/>
        <v>0</v>
      </c>
      <c r="L28" s="26">
        <f t="shared" si="2"/>
        <v>0</v>
      </c>
      <c r="M28" s="25"/>
    </row>
    <row r="29" spans="1:13" x14ac:dyDescent="0.25">
      <c r="A29" s="12" t="str">
        <f>A28</f>
        <v>ANNUAL PREMIUM</v>
      </c>
      <c r="B29" s="12"/>
      <c r="C29" s="12" t="s">
        <v>27</v>
      </c>
      <c r="D29" s="28" t="s">
        <v>7</v>
      </c>
      <c r="E29" s="28"/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"/>
    </row>
    <row r="30" spans="1:13" x14ac:dyDescent="0.25">
      <c r="A30" s="12"/>
      <c r="B30" s="12"/>
      <c r="C30" s="12"/>
      <c r="D30" s="28"/>
      <c r="E30" s="28"/>
      <c r="F30" s="28"/>
      <c r="G30" s="28"/>
      <c r="H30" s="28"/>
      <c r="I30" s="119"/>
      <c r="J30" s="28"/>
      <c r="K30" s="28"/>
      <c r="L30" s="28"/>
      <c r="M30" s="118"/>
    </row>
    <row r="31" spans="1:13" x14ac:dyDescent="0.25">
      <c r="A31" s="12"/>
      <c r="B31" s="12"/>
      <c r="C31" s="12"/>
      <c r="D31" s="120" t="s">
        <v>101</v>
      </c>
      <c r="E31" s="120"/>
      <c r="F31" s="124" t="s">
        <v>76</v>
      </c>
      <c r="G31" s="124" t="s">
        <v>76</v>
      </c>
      <c r="H31" s="124" t="s">
        <v>76</v>
      </c>
      <c r="I31" s="128" t="s">
        <v>75</v>
      </c>
      <c r="J31" s="124" t="s">
        <v>76</v>
      </c>
      <c r="K31" s="124" t="s">
        <v>76</v>
      </c>
      <c r="L31" s="126" t="s">
        <v>76</v>
      </c>
      <c r="M31" s="184"/>
    </row>
    <row r="32" spans="1:13" x14ac:dyDescent="0.25">
      <c r="A32" s="39" t="str">
        <f>$D$31</f>
        <v>SUM INSURED</v>
      </c>
      <c r="B32" s="12"/>
      <c r="C32" s="39" t="s">
        <v>25</v>
      </c>
      <c r="D32" s="53" t="s">
        <v>6</v>
      </c>
      <c r="E32" s="53"/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1">
        <v>0</v>
      </c>
      <c r="L32" s="251">
        <v>0</v>
      </c>
      <c r="M32" s="183"/>
    </row>
    <row r="33" spans="1:13" x14ac:dyDescent="0.25">
      <c r="A33" s="12" t="str">
        <f>A32</f>
        <v>SUM INSURED</v>
      </c>
      <c r="B33" s="12"/>
      <c r="C33" s="12" t="s">
        <v>26</v>
      </c>
      <c r="D33" s="28" t="s">
        <v>8</v>
      </c>
      <c r="E33" s="28"/>
      <c r="F33" s="251">
        <v>0</v>
      </c>
      <c r="G33" s="251">
        <v>0</v>
      </c>
      <c r="H33" s="251">
        <v>0</v>
      </c>
      <c r="I33" s="251">
        <v>0</v>
      </c>
      <c r="J33" s="251">
        <v>0</v>
      </c>
      <c r="K33" s="251">
        <v>0</v>
      </c>
      <c r="L33" s="251">
        <v>0</v>
      </c>
      <c r="M33" s="25"/>
    </row>
    <row r="34" spans="1:13" x14ac:dyDescent="0.25">
      <c r="A34" s="12" t="str">
        <f>A33</f>
        <v>SUM INSURED</v>
      </c>
      <c r="B34" s="12"/>
      <c r="C34" s="12" t="s">
        <v>26</v>
      </c>
      <c r="D34" s="28" t="s">
        <v>199</v>
      </c>
      <c r="E34" s="28"/>
      <c r="F34" s="251">
        <v>0</v>
      </c>
      <c r="G34" s="251">
        <v>0</v>
      </c>
      <c r="H34" s="251">
        <v>0</v>
      </c>
      <c r="I34" s="251">
        <v>0</v>
      </c>
      <c r="J34" s="251">
        <v>0</v>
      </c>
      <c r="K34" s="251">
        <v>0</v>
      </c>
      <c r="L34" s="251">
        <v>0</v>
      </c>
      <c r="M34" s="25"/>
    </row>
    <row r="35" spans="1:13" x14ac:dyDescent="0.25">
      <c r="A35" s="12" t="str">
        <f>A34</f>
        <v>SUM INSURED</v>
      </c>
      <c r="B35" s="12"/>
      <c r="C35" s="12" t="s">
        <v>26</v>
      </c>
      <c r="D35" s="28" t="s">
        <v>9</v>
      </c>
      <c r="E35" s="28"/>
      <c r="F35" s="26">
        <f t="shared" ref="F35:L35" si="3">F36-SUM(F32:F33)+SUM(F34:F34)</f>
        <v>0</v>
      </c>
      <c r="G35" s="26">
        <f t="shared" si="3"/>
        <v>0</v>
      </c>
      <c r="H35" s="26">
        <f t="shared" si="3"/>
        <v>0</v>
      </c>
      <c r="I35" s="26">
        <f t="shared" si="3"/>
        <v>0</v>
      </c>
      <c r="J35" s="26">
        <f t="shared" si="3"/>
        <v>0</v>
      </c>
      <c r="K35" s="26">
        <f t="shared" si="3"/>
        <v>0</v>
      </c>
      <c r="L35" s="26">
        <f t="shared" si="3"/>
        <v>0</v>
      </c>
      <c r="M35" s="25"/>
    </row>
    <row r="36" spans="1:13" x14ac:dyDescent="0.25">
      <c r="A36" s="12" t="str">
        <f>A35</f>
        <v>SUM INSURED</v>
      </c>
      <c r="B36" s="12"/>
      <c r="C36" s="12" t="s">
        <v>27</v>
      </c>
      <c r="D36" s="28" t="s">
        <v>7</v>
      </c>
      <c r="E36" s="28"/>
      <c r="F36" s="251">
        <v>0</v>
      </c>
      <c r="G36" s="251">
        <v>0</v>
      </c>
      <c r="H36" s="251">
        <v>0</v>
      </c>
      <c r="I36" s="251">
        <v>0</v>
      </c>
      <c r="J36" s="251">
        <v>0</v>
      </c>
      <c r="K36" s="251">
        <v>0</v>
      </c>
      <c r="L36" s="251">
        <v>0</v>
      </c>
      <c r="M36" s="25"/>
    </row>
    <row r="39" spans="1:13" x14ac:dyDescent="0.25">
      <c r="D39" s="196" t="s">
        <v>446</v>
      </c>
    </row>
    <row r="40" spans="1:13" x14ac:dyDescent="0.25">
      <c r="D40" s="192" t="s">
        <v>433</v>
      </c>
      <c r="F40" s="193">
        <f>(F11+F15)/2</f>
        <v>0</v>
      </c>
      <c r="G40" s="193">
        <f t="shared" ref="G40:M40" si="4">(G11+G15)/2</f>
        <v>0</v>
      </c>
      <c r="H40" s="193">
        <f t="shared" si="4"/>
        <v>0</v>
      </c>
      <c r="I40" s="193">
        <f t="shared" si="4"/>
        <v>0</v>
      </c>
      <c r="J40" s="193">
        <f t="shared" si="4"/>
        <v>0</v>
      </c>
      <c r="K40" s="193">
        <f t="shared" si="4"/>
        <v>0</v>
      </c>
      <c r="L40" s="193">
        <f t="shared" si="4"/>
        <v>0</v>
      </c>
      <c r="M40" s="193">
        <f t="shared" si="4"/>
        <v>0</v>
      </c>
    </row>
    <row r="41" spans="1:13" x14ac:dyDescent="0.25">
      <c r="D41" s="192" t="s">
        <v>434</v>
      </c>
      <c r="F41" s="193">
        <f>(F18+F22)/2</f>
        <v>0</v>
      </c>
      <c r="G41" s="193">
        <f t="shared" ref="G41:M41" si="5">(G18+G22)/2</f>
        <v>0</v>
      </c>
      <c r="H41" s="193">
        <f t="shared" si="5"/>
        <v>0</v>
      </c>
      <c r="I41" s="193">
        <f t="shared" si="5"/>
        <v>0</v>
      </c>
      <c r="J41" s="193">
        <f t="shared" si="5"/>
        <v>0</v>
      </c>
      <c r="K41" s="193">
        <f t="shared" si="5"/>
        <v>0</v>
      </c>
      <c r="L41" s="193">
        <f t="shared" si="5"/>
        <v>0</v>
      </c>
      <c r="M41" s="193">
        <f t="shared" si="5"/>
        <v>0</v>
      </c>
    </row>
    <row r="42" spans="1:13" x14ac:dyDescent="0.25">
      <c r="D42" s="192" t="s">
        <v>440</v>
      </c>
      <c r="F42" s="193">
        <f>(F25+F29)/2</f>
        <v>0</v>
      </c>
      <c r="G42" s="193">
        <f t="shared" ref="G42:L42" si="6">(G25+G29)/2</f>
        <v>0</v>
      </c>
      <c r="H42" s="193">
        <f t="shared" si="6"/>
        <v>0</v>
      </c>
      <c r="I42" s="193">
        <f t="shared" si="6"/>
        <v>0</v>
      </c>
      <c r="J42" s="193">
        <f t="shared" si="6"/>
        <v>0</v>
      </c>
      <c r="K42" s="193">
        <f t="shared" si="6"/>
        <v>0</v>
      </c>
      <c r="L42" s="193">
        <f t="shared" si="6"/>
        <v>0</v>
      </c>
      <c r="M42" s="193"/>
    </row>
    <row r="43" spans="1:13" x14ac:dyDescent="0.25">
      <c r="D43" s="192" t="s">
        <v>441</v>
      </c>
      <c r="F43" s="193">
        <f>(F32+F36)/2</f>
        <v>0</v>
      </c>
      <c r="G43" s="193">
        <f t="shared" ref="G43:L43" si="7">(G32+G36)/2</f>
        <v>0</v>
      </c>
      <c r="H43" s="193">
        <f t="shared" si="7"/>
        <v>0</v>
      </c>
      <c r="I43" s="193">
        <f t="shared" si="7"/>
        <v>0</v>
      </c>
      <c r="J43" s="193">
        <f t="shared" si="7"/>
        <v>0</v>
      </c>
      <c r="K43" s="193">
        <f t="shared" si="7"/>
        <v>0</v>
      </c>
      <c r="L43" s="193">
        <f t="shared" si="7"/>
        <v>0</v>
      </c>
      <c r="M43" s="193"/>
    </row>
    <row r="44" spans="1:13" x14ac:dyDescent="0.25">
      <c r="D44" s="192"/>
      <c r="F44" s="193"/>
      <c r="G44" s="193"/>
      <c r="H44" s="193"/>
      <c r="I44" s="193"/>
      <c r="J44" s="193"/>
      <c r="K44" s="193"/>
      <c r="L44" s="193"/>
      <c r="M44" s="193"/>
    </row>
    <row r="45" spans="1:13" x14ac:dyDescent="0.25">
      <c r="D45" s="196" t="s">
        <v>437</v>
      </c>
    </row>
    <row r="46" spans="1:13" x14ac:dyDescent="0.25">
      <c r="D46" s="192" t="s">
        <v>445</v>
      </c>
      <c r="F46" s="194" t="e">
        <f>F13/F40</f>
        <v>#DIV/0!</v>
      </c>
      <c r="G46" s="194" t="e">
        <f t="shared" ref="G46:M46" si="8">G13/G40</f>
        <v>#DIV/0!</v>
      </c>
      <c r="H46" s="194" t="e">
        <f t="shared" si="8"/>
        <v>#DIV/0!</v>
      </c>
      <c r="I46" s="194" t="e">
        <f t="shared" si="8"/>
        <v>#DIV/0!</v>
      </c>
      <c r="J46" s="194" t="e">
        <f t="shared" si="8"/>
        <v>#DIV/0!</v>
      </c>
      <c r="K46" s="194" t="e">
        <f t="shared" si="8"/>
        <v>#DIV/0!</v>
      </c>
      <c r="L46" s="194" t="e">
        <f t="shared" si="8"/>
        <v>#DIV/0!</v>
      </c>
      <c r="M46" s="194" t="e">
        <f t="shared" si="8"/>
        <v>#DIV/0!</v>
      </c>
    </row>
    <row r="47" spans="1:13" x14ac:dyDescent="0.25">
      <c r="D47" s="192" t="s">
        <v>444</v>
      </c>
      <c r="F47" s="194" t="e">
        <f>F20/F41</f>
        <v>#DIV/0!</v>
      </c>
      <c r="G47" s="194" t="e">
        <f t="shared" ref="G47:M47" si="9">G20/G41</f>
        <v>#DIV/0!</v>
      </c>
      <c r="H47" s="194" t="e">
        <f t="shared" si="9"/>
        <v>#DIV/0!</v>
      </c>
      <c r="I47" s="194" t="e">
        <f t="shared" si="9"/>
        <v>#DIV/0!</v>
      </c>
      <c r="J47" s="194" t="e">
        <f t="shared" si="9"/>
        <v>#DIV/0!</v>
      </c>
      <c r="K47" s="194" t="e">
        <f t="shared" si="9"/>
        <v>#DIV/0!</v>
      </c>
      <c r="L47" s="194" t="e">
        <f t="shared" si="9"/>
        <v>#DIV/0!</v>
      </c>
      <c r="M47" s="194" t="e">
        <f t="shared" si="9"/>
        <v>#DIV/0!</v>
      </c>
    </row>
    <row r="48" spans="1:13" x14ac:dyDescent="0.25">
      <c r="D48" s="192" t="s">
        <v>443</v>
      </c>
      <c r="F48" s="194" t="e">
        <f>F27/F42</f>
        <v>#DIV/0!</v>
      </c>
      <c r="G48" s="194" t="e">
        <f t="shared" ref="G48:L48" si="10">G27/G42</f>
        <v>#DIV/0!</v>
      </c>
      <c r="H48" s="194" t="e">
        <f t="shared" si="10"/>
        <v>#DIV/0!</v>
      </c>
      <c r="I48" s="194" t="e">
        <f t="shared" si="10"/>
        <v>#DIV/0!</v>
      </c>
      <c r="J48" s="194" t="e">
        <f t="shared" si="10"/>
        <v>#DIV/0!</v>
      </c>
      <c r="K48" s="194" t="e">
        <f t="shared" si="10"/>
        <v>#DIV/0!</v>
      </c>
      <c r="L48" s="194" t="e">
        <f t="shared" si="10"/>
        <v>#DIV/0!</v>
      </c>
      <c r="M48" s="194"/>
    </row>
    <row r="49" spans="4:13" x14ac:dyDescent="0.25">
      <c r="D49" s="192" t="s">
        <v>442</v>
      </c>
      <c r="E49" s="192"/>
      <c r="F49" s="194" t="e">
        <f>F34/F43</f>
        <v>#DIV/0!</v>
      </c>
      <c r="G49" s="194" t="e">
        <f t="shared" ref="G49:L49" si="11">G34/G43</f>
        <v>#DIV/0!</v>
      </c>
      <c r="H49" s="194" t="e">
        <f t="shared" si="11"/>
        <v>#DIV/0!</v>
      </c>
      <c r="I49" s="194" t="e">
        <f t="shared" si="11"/>
        <v>#DIV/0!</v>
      </c>
      <c r="J49" s="194" t="e">
        <f t="shared" si="11"/>
        <v>#DIV/0!</v>
      </c>
      <c r="K49" s="194" t="e">
        <f t="shared" si="11"/>
        <v>#DIV/0!</v>
      </c>
      <c r="L49" s="194" t="e">
        <f t="shared" si="11"/>
        <v>#DIV/0!</v>
      </c>
      <c r="M49" s="194"/>
    </row>
    <row r="50" spans="4:13" x14ac:dyDescent="0.25">
      <c r="D50" s="192"/>
      <c r="E50" s="192"/>
      <c r="F50" s="194"/>
      <c r="G50" s="194"/>
      <c r="H50" s="194"/>
      <c r="I50" s="194"/>
      <c r="J50" s="194"/>
      <c r="K50" s="194"/>
      <c r="L50" s="194"/>
      <c r="M50" s="194"/>
    </row>
    <row r="51" spans="4:13" x14ac:dyDescent="0.25">
      <c r="D51" s="196" t="s">
        <v>491</v>
      </c>
      <c r="E51" s="192"/>
      <c r="F51" s="194"/>
      <c r="G51" s="194"/>
      <c r="H51" s="194"/>
      <c r="I51" s="194"/>
      <c r="J51" s="194"/>
      <c r="K51" s="194"/>
      <c r="L51" s="194"/>
      <c r="M51" s="194"/>
    </row>
    <row r="52" spans="4:13" x14ac:dyDescent="0.25">
      <c r="D52" s="192" t="s">
        <v>445</v>
      </c>
      <c r="E52" s="192"/>
      <c r="F52" s="198" t="e">
        <f>F14/F40</f>
        <v>#DIV/0!</v>
      </c>
      <c r="G52" s="198" t="e">
        <f t="shared" ref="G52:M52" si="12">G14/G40</f>
        <v>#DIV/0!</v>
      </c>
      <c r="H52" s="198" t="e">
        <f t="shared" si="12"/>
        <v>#DIV/0!</v>
      </c>
      <c r="I52" s="198" t="e">
        <f t="shared" si="12"/>
        <v>#DIV/0!</v>
      </c>
      <c r="J52" s="198" t="e">
        <f t="shared" si="12"/>
        <v>#DIV/0!</v>
      </c>
      <c r="K52" s="198" t="e">
        <f t="shared" si="12"/>
        <v>#DIV/0!</v>
      </c>
      <c r="L52" s="198" t="e">
        <f t="shared" si="12"/>
        <v>#DIV/0!</v>
      </c>
      <c r="M52" s="198" t="e">
        <f t="shared" si="12"/>
        <v>#DIV/0!</v>
      </c>
    </row>
    <row r="53" spans="4:13" x14ac:dyDescent="0.25">
      <c r="D53" s="192" t="s">
        <v>444</v>
      </c>
      <c r="E53" s="192"/>
      <c r="F53" s="198" t="e">
        <f>F21/F41</f>
        <v>#DIV/0!</v>
      </c>
      <c r="G53" s="198" t="e">
        <f t="shared" ref="G53:M53" si="13">G21/G41</f>
        <v>#DIV/0!</v>
      </c>
      <c r="H53" s="198" t="e">
        <f t="shared" si="13"/>
        <v>#DIV/0!</v>
      </c>
      <c r="I53" s="198" t="e">
        <f t="shared" si="13"/>
        <v>#DIV/0!</v>
      </c>
      <c r="J53" s="198" t="e">
        <f t="shared" si="13"/>
        <v>#DIV/0!</v>
      </c>
      <c r="K53" s="198" t="e">
        <f t="shared" si="13"/>
        <v>#DIV/0!</v>
      </c>
      <c r="L53" s="198" t="e">
        <f t="shared" si="13"/>
        <v>#DIV/0!</v>
      </c>
      <c r="M53" s="198" t="e">
        <f t="shared" si="13"/>
        <v>#DIV/0!</v>
      </c>
    </row>
    <row r="54" spans="4:13" x14ac:dyDescent="0.25">
      <c r="D54" s="192" t="s">
        <v>443</v>
      </c>
      <c r="E54" s="192"/>
      <c r="F54" s="198" t="e">
        <f>F28/F42</f>
        <v>#DIV/0!</v>
      </c>
      <c r="G54" s="198" t="e">
        <f t="shared" ref="G54:L54" si="14">G28/G42</f>
        <v>#DIV/0!</v>
      </c>
      <c r="H54" s="198" t="e">
        <f t="shared" si="14"/>
        <v>#DIV/0!</v>
      </c>
      <c r="I54" s="198" t="e">
        <f t="shared" si="14"/>
        <v>#DIV/0!</v>
      </c>
      <c r="J54" s="198" t="e">
        <f t="shared" si="14"/>
        <v>#DIV/0!</v>
      </c>
      <c r="K54" s="198" t="e">
        <f t="shared" si="14"/>
        <v>#DIV/0!</v>
      </c>
      <c r="L54" s="198" t="e">
        <f t="shared" si="14"/>
        <v>#DIV/0!</v>
      </c>
      <c r="M54" s="198"/>
    </row>
    <row r="55" spans="4:13" x14ac:dyDescent="0.25">
      <c r="D55" s="192" t="s">
        <v>442</v>
      </c>
      <c r="E55" s="192"/>
      <c r="F55" s="198" t="e">
        <f>F35/F43</f>
        <v>#DIV/0!</v>
      </c>
      <c r="G55" s="198" t="e">
        <f t="shared" ref="G55:L55" si="15">G35/G43</f>
        <v>#DIV/0!</v>
      </c>
      <c r="H55" s="198" t="e">
        <f t="shared" si="15"/>
        <v>#DIV/0!</v>
      </c>
      <c r="I55" s="198" t="e">
        <f t="shared" si="15"/>
        <v>#DIV/0!</v>
      </c>
      <c r="J55" s="198" t="e">
        <f t="shared" si="15"/>
        <v>#DIV/0!</v>
      </c>
      <c r="K55" s="198" t="e">
        <f t="shared" si="15"/>
        <v>#DIV/0!</v>
      </c>
      <c r="L55" s="198" t="e">
        <f t="shared" si="15"/>
        <v>#DIV/0!</v>
      </c>
      <c r="M55" s="198"/>
    </row>
    <row r="56" spans="4:13" x14ac:dyDescent="0.25">
      <c r="D56" s="192"/>
      <c r="E56" s="192"/>
      <c r="F56" s="194"/>
      <c r="G56" s="194"/>
      <c r="H56" s="194"/>
      <c r="I56" s="194"/>
      <c r="J56" s="194"/>
      <c r="K56" s="194"/>
      <c r="L56" s="194"/>
      <c r="M56" s="194"/>
    </row>
    <row r="57" spans="4:13" x14ac:dyDescent="0.25">
      <c r="D57" s="196" t="s">
        <v>438</v>
      </c>
    </row>
    <row r="58" spans="4:13" x14ac:dyDescent="0.25">
      <c r="D58" s="192" t="s">
        <v>436</v>
      </c>
      <c r="F58" s="195" t="e">
        <f t="shared" ref="F58:M58" si="16">F41/F40</f>
        <v>#DIV/0!</v>
      </c>
      <c r="G58" s="195" t="e">
        <f t="shared" si="16"/>
        <v>#DIV/0!</v>
      </c>
      <c r="H58" s="195" t="e">
        <f t="shared" si="16"/>
        <v>#DIV/0!</v>
      </c>
      <c r="I58" s="195" t="e">
        <f t="shared" si="16"/>
        <v>#DIV/0!</v>
      </c>
      <c r="J58" s="195" t="e">
        <f t="shared" si="16"/>
        <v>#DIV/0!</v>
      </c>
      <c r="K58" s="195" t="e">
        <f t="shared" si="16"/>
        <v>#DIV/0!</v>
      </c>
      <c r="L58" s="195" t="e">
        <f t="shared" si="16"/>
        <v>#DIV/0!</v>
      </c>
      <c r="M58" s="195" t="e">
        <f t="shared" si="16"/>
        <v>#DIV/0!</v>
      </c>
    </row>
    <row r="59" spans="4:13" x14ac:dyDescent="0.25">
      <c r="D59" s="1" t="s">
        <v>493</v>
      </c>
      <c r="F59" s="193" t="e">
        <f t="shared" ref="F59:L59" si="17">F42/F40</f>
        <v>#DIV/0!</v>
      </c>
      <c r="G59" s="193" t="e">
        <f t="shared" si="17"/>
        <v>#DIV/0!</v>
      </c>
      <c r="H59" s="193" t="e">
        <f t="shared" si="17"/>
        <v>#DIV/0!</v>
      </c>
      <c r="I59" s="193" t="e">
        <f t="shared" si="17"/>
        <v>#DIV/0!</v>
      </c>
      <c r="J59" s="193" t="e">
        <f t="shared" si="17"/>
        <v>#DIV/0!</v>
      </c>
      <c r="K59" s="193" t="e">
        <f t="shared" si="17"/>
        <v>#DIV/0!</v>
      </c>
      <c r="L59" s="193" t="e">
        <f t="shared" si="17"/>
        <v>#DIV/0!</v>
      </c>
    </row>
    <row r="60" spans="4:13" x14ac:dyDescent="0.25">
      <c r="D60" s="1" t="s">
        <v>494</v>
      </c>
      <c r="F60" s="193" t="e">
        <f t="shared" ref="F60:L60" si="18">F42/F41</f>
        <v>#DIV/0!</v>
      </c>
      <c r="G60" s="193" t="e">
        <f t="shared" si="18"/>
        <v>#DIV/0!</v>
      </c>
      <c r="H60" s="193" t="e">
        <f t="shared" si="18"/>
        <v>#DIV/0!</v>
      </c>
      <c r="I60" s="193" t="e">
        <f t="shared" si="18"/>
        <v>#DIV/0!</v>
      </c>
      <c r="J60" s="193" t="e">
        <f t="shared" si="18"/>
        <v>#DIV/0!</v>
      </c>
      <c r="K60" s="193" t="e">
        <f t="shared" si="18"/>
        <v>#DIV/0!</v>
      </c>
      <c r="L60" s="193" t="e">
        <f t="shared" si="18"/>
        <v>#DIV/0!</v>
      </c>
    </row>
    <row r="61" spans="4:13" x14ac:dyDescent="0.25">
      <c r="D61" s="192" t="s">
        <v>496</v>
      </c>
      <c r="F61" s="193" t="e">
        <f>F43/F40</f>
        <v>#DIV/0!</v>
      </c>
      <c r="G61" s="193" t="e">
        <f t="shared" ref="G61:L61" si="19">G43/G40</f>
        <v>#DIV/0!</v>
      </c>
      <c r="H61" s="193" t="e">
        <f t="shared" si="19"/>
        <v>#DIV/0!</v>
      </c>
      <c r="I61" s="193" t="e">
        <f t="shared" si="19"/>
        <v>#DIV/0!</v>
      </c>
      <c r="J61" s="193" t="e">
        <f t="shared" si="19"/>
        <v>#DIV/0!</v>
      </c>
      <c r="K61" s="193" t="e">
        <f t="shared" si="19"/>
        <v>#DIV/0!</v>
      </c>
      <c r="L61" s="193" t="e">
        <f t="shared" si="19"/>
        <v>#DIV/0!</v>
      </c>
      <c r="M61" s="193"/>
    </row>
    <row r="62" spans="4:13" x14ac:dyDescent="0.25">
      <c r="D62" s="192" t="s">
        <v>497</v>
      </c>
      <c r="F62" s="193" t="e">
        <f>F43/F41</f>
        <v>#DIV/0!</v>
      </c>
      <c r="G62" s="193" t="e">
        <f t="shared" ref="G62:L62" si="20">G43/G41</f>
        <v>#DIV/0!</v>
      </c>
      <c r="H62" s="193" t="e">
        <f t="shared" si="20"/>
        <v>#DIV/0!</v>
      </c>
      <c r="I62" s="193" t="e">
        <f t="shared" si="20"/>
        <v>#DIV/0!</v>
      </c>
      <c r="J62" s="193" t="e">
        <f t="shared" si="20"/>
        <v>#DIV/0!</v>
      </c>
      <c r="K62" s="193" t="e">
        <f t="shared" si="20"/>
        <v>#DIV/0!</v>
      </c>
      <c r="L62" s="193" t="e">
        <f t="shared" si="20"/>
        <v>#DIV/0!</v>
      </c>
      <c r="M62" s="192"/>
    </row>
    <row r="63" spans="4:13" x14ac:dyDescent="0.25">
      <c r="D63" s="192" t="s">
        <v>495</v>
      </c>
      <c r="F63" s="193" t="e">
        <f t="shared" ref="F63:L63" si="21">F42/F43*1000</f>
        <v>#DIV/0!</v>
      </c>
      <c r="G63" s="193" t="e">
        <f t="shared" si="21"/>
        <v>#DIV/0!</v>
      </c>
      <c r="H63" s="193" t="e">
        <f t="shared" si="21"/>
        <v>#DIV/0!</v>
      </c>
      <c r="I63" s="193" t="e">
        <f t="shared" si="21"/>
        <v>#DIV/0!</v>
      </c>
      <c r="J63" s="193" t="e">
        <f t="shared" si="21"/>
        <v>#DIV/0!</v>
      </c>
      <c r="K63" s="193" t="e">
        <f t="shared" si="21"/>
        <v>#DIV/0!</v>
      </c>
      <c r="L63" s="193" t="e">
        <f t="shared" si="21"/>
        <v>#DIV/0!</v>
      </c>
      <c r="M63" s="192"/>
    </row>
  </sheetData>
  <sheetProtection algorithmName="SHA-256" hashValue="YiBOFqdRX0SCWcAtCMDvp56FlWhKrEc3bMIbHKjmMjw=" saltValue="O89ylJfOKo6ijghK4x5YeQ==" spinCount="100000" sheet="1" objects="1" scenarios="1"/>
  <conditionalFormatting sqref="F11">
    <cfRule type="expression" dxfId="16717" priority="235" stopIfTrue="1">
      <formula>LEN(TRIM($F$11))=0</formula>
    </cfRule>
  </conditionalFormatting>
  <conditionalFormatting sqref="G11">
    <cfRule type="expression" dxfId="16716" priority="236" stopIfTrue="1">
      <formula>LEN(TRIM($G$11))=0</formula>
    </cfRule>
  </conditionalFormatting>
  <conditionalFormatting sqref="H11">
    <cfRule type="expression" dxfId="16715" priority="237" stopIfTrue="1">
      <formula>LEN(TRIM($H$11))=0</formula>
    </cfRule>
  </conditionalFormatting>
  <conditionalFormatting sqref="I11">
    <cfRule type="expression" dxfId="16714" priority="238" stopIfTrue="1">
      <formula>LEN(TRIM($I$11))=0</formula>
    </cfRule>
  </conditionalFormatting>
  <conditionalFormatting sqref="J11">
    <cfRule type="expression" dxfId="16713" priority="239" stopIfTrue="1">
      <formula>LEN(TRIM($J$11))=0</formula>
    </cfRule>
  </conditionalFormatting>
  <conditionalFormatting sqref="K11">
    <cfRule type="expression" dxfId="16712" priority="240" stopIfTrue="1">
      <formula>LEN(TRIM($K$11))=0</formula>
    </cfRule>
  </conditionalFormatting>
  <conditionalFormatting sqref="L11">
    <cfRule type="expression" dxfId="16711" priority="241" stopIfTrue="1">
      <formula>LEN(TRIM($L$11))=0</formula>
    </cfRule>
  </conditionalFormatting>
  <conditionalFormatting sqref="M11">
    <cfRule type="expression" dxfId="16710" priority="242" stopIfTrue="1">
      <formula>LEN(TRIM($M$11))=0</formula>
    </cfRule>
  </conditionalFormatting>
  <conditionalFormatting sqref="F12">
    <cfRule type="expression" dxfId="16709" priority="243" stopIfTrue="1">
      <formula>LEN(TRIM($F$12))=0</formula>
    </cfRule>
  </conditionalFormatting>
  <conditionalFormatting sqref="G12">
    <cfRule type="expression" dxfId="16708" priority="244" stopIfTrue="1">
      <formula>LEN(TRIM($G$12))=0</formula>
    </cfRule>
  </conditionalFormatting>
  <conditionalFormatting sqref="H12">
    <cfRule type="expression" dxfId="16707" priority="245" stopIfTrue="1">
      <formula>LEN(TRIM($H$12))=0</formula>
    </cfRule>
  </conditionalFormatting>
  <conditionalFormatting sqref="I12">
    <cfRule type="expression" dxfId="16706" priority="246" stopIfTrue="1">
      <formula>LEN(TRIM($I$12))=0</formula>
    </cfRule>
  </conditionalFormatting>
  <conditionalFormatting sqref="J12">
    <cfRule type="expression" dxfId="16705" priority="247" stopIfTrue="1">
      <formula>LEN(TRIM($J$12))=0</formula>
    </cfRule>
  </conditionalFormatting>
  <conditionalFormatting sqref="K12">
    <cfRule type="expression" dxfId="16704" priority="248" stopIfTrue="1">
      <formula>LEN(TRIM($K$12))=0</formula>
    </cfRule>
  </conditionalFormatting>
  <conditionalFormatting sqref="L12">
    <cfRule type="expression" dxfId="16703" priority="249" stopIfTrue="1">
      <formula>LEN(TRIM($L$12))=0</formula>
    </cfRule>
  </conditionalFormatting>
  <conditionalFormatting sqref="M12">
    <cfRule type="expression" dxfId="16702" priority="250" stopIfTrue="1">
      <formula>LEN(TRIM($M$12))=0</formula>
    </cfRule>
  </conditionalFormatting>
  <conditionalFormatting sqref="F13">
    <cfRule type="expression" dxfId="16701" priority="251" stopIfTrue="1">
      <formula>LEN(TRIM($F$13))=0</formula>
    </cfRule>
  </conditionalFormatting>
  <conditionalFormatting sqref="G13">
    <cfRule type="expression" dxfId="16700" priority="252" stopIfTrue="1">
      <formula>LEN(TRIM($G$13))=0</formula>
    </cfRule>
  </conditionalFormatting>
  <conditionalFormatting sqref="H13">
    <cfRule type="expression" dxfId="16699" priority="253" stopIfTrue="1">
      <formula>LEN(TRIM($H$13))=0</formula>
    </cfRule>
  </conditionalFormatting>
  <conditionalFormatting sqref="I13">
    <cfRule type="expression" dxfId="16698" priority="254" stopIfTrue="1">
      <formula>LEN(TRIM($I$13))=0</formula>
    </cfRule>
  </conditionalFormatting>
  <conditionalFormatting sqref="J13">
    <cfRule type="expression" dxfId="16697" priority="255" stopIfTrue="1">
      <formula>LEN(TRIM($J$13))=0</formula>
    </cfRule>
  </conditionalFormatting>
  <conditionalFormatting sqref="K13">
    <cfRule type="expression" dxfId="16696" priority="256" stopIfTrue="1">
      <formula>LEN(TRIM($K$13))=0</formula>
    </cfRule>
  </conditionalFormatting>
  <conditionalFormatting sqref="L13">
    <cfRule type="expression" dxfId="16695" priority="257" stopIfTrue="1">
      <formula>LEN(TRIM($L$13))=0</formula>
    </cfRule>
  </conditionalFormatting>
  <conditionalFormatting sqref="M13">
    <cfRule type="expression" dxfId="16694" priority="258" stopIfTrue="1">
      <formula>LEN(TRIM($M$13))=0</formula>
    </cfRule>
  </conditionalFormatting>
  <conditionalFormatting sqref="F15">
    <cfRule type="expression" dxfId="16693" priority="259" stopIfTrue="1">
      <formula>LEN(TRIM($F$15))=0</formula>
    </cfRule>
  </conditionalFormatting>
  <conditionalFormatting sqref="G15">
    <cfRule type="expression" dxfId="16692" priority="260" stopIfTrue="1">
      <formula>LEN(TRIM($G$15))=0</formula>
    </cfRule>
  </conditionalFormatting>
  <conditionalFormatting sqref="H15">
    <cfRule type="expression" dxfId="16691" priority="261" stopIfTrue="1">
      <formula>LEN(TRIM($H$15))=0</formula>
    </cfRule>
  </conditionalFormatting>
  <conditionalFormatting sqref="I15">
    <cfRule type="expression" dxfId="16690" priority="262" stopIfTrue="1">
      <formula>LEN(TRIM($I$15))=0</formula>
    </cfRule>
  </conditionalFormatting>
  <conditionalFormatting sqref="J15">
    <cfRule type="expression" dxfId="16689" priority="263" stopIfTrue="1">
      <formula>LEN(TRIM($J$15))=0</formula>
    </cfRule>
  </conditionalFormatting>
  <conditionalFormatting sqref="K15">
    <cfRule type="expression" dxfId="16688" priority="264" stopIfTrue="1">
      <formula>LEN(TRIM($K$15))=0</formula>
    </cfRule>
  </conditionalFormatting>
  <conditionalFormatting sqref="L15">
    <cfRule type="expression" dxfId="16687" priority="265" stopIfTrue="1">
      <formula>LEN(TRIM($L$15))=0</formula>
    </cfRule>
  </conditionalFormatting>
  <conditionalFormatting sqref="M15">
    <cfRule type="expression" dxfId="16686" priority="266" stopIfTrue="1">
      <formula>LEN(TRIM($M$15))=0</formula>
    </cfRule>
  </conditionalFormatting>
  <conditionalFormatting sqref="F18">
    <cfRule type="expression" dxfId="16685" priority="267" stopIfTrue="1">
      <formula>LEN(TRIM($F$18))=0</formula>
    </cfRule>
  </conditionalFormatting>
  <conditionalFormatting sqref="G18">
    <cfRule type="expression" dxfId="16684" priority="268" stopIfTrue="1">
      <formula>LEN(TRIM($G$18))=0</formula>
    </cfRule>
  </conditionalFormatting>
  <conditionalFormatting sqref="H18">
    <cfRule type="expression" dxfId="16683" priority="269" stopIfTrue="1">
      <formula>LEN(TRIM($H$18))=0</formula>
    </cfRule>
  </conditionalFormatting>
  <conditionalFormatting sqref="I18">
    <cfRule type="expression" dxfId="16682" priority="270" stopIfTrue="1">
      <formula>LEN(TRIM($I$18))=0</formula>
    </cfRule>
  </conditionalFormatting>
  <conditionalFormatting sqref="J18">
    <cfRule type="expression" dxfId="16681" priority="271" stopIfTrue="1">
      <formula>LEN(TRIM($J$18))=0</formula>
    </cfRule>
  </conditionalFormatting>
  <conditionalFormatting sqref="K18">
    <cfRule type="expression" dxfId="16680" priority="272" stopIfTrue="1">
      <formula>LEN(TRIM($K$18))=0</formula>
    </cfRule>
  </conditionalFormatting>
  <conditionalFormatting sqref="L18">
    <cfRule type="expression" dxfId="16679" priority="273" stopIfTrue="1">
      <formula>LEN(TRIM($L$18))=0</formula>
    </cfRule>
  </conditionalFormatting>
  <conditionalFormatting sqref="M18">
    <cfRule type="expression" dxfId="16678" priority="274" stopIfTrue="1">
      <formula>LEN(TRIM($M$18))=0</formula>
    </cfRule>
  </conditionalFormatting>
  <conditionalFormatting sqref="F19">
    <cfRule type="expression" dxfId="16677" priority="275" stopIfTrue="1">
      <formula>LEN(TRIM($F$19))=0</formula>
    </cfRule>
  </conditionalFormatting>
  <conditionalFormatting sqref="G19">
    <cfRule type="expression" dxfId="16676" priority="276" stopIfTrue="1">
      <formula>LEN(TRIM($G$19))=0</formula>
    </cfRule>
  </conditionalFormatting>
  <conditionalFormatting sqref="H19">
    <cfRule type="expression" dxfId="16675" priority="277" stopIfTrue="1">
      <formula>LEN(TRIM($H$19))=0</formula>
    </cfRule>
  </conditionalFormatting>
  <conditionalFormatting sqref="I19">
    <cfRule type="expression" dxfId="16674" priority="278" stopIfTrue="1">
      <formula>LEN(TRIM($I$19))=0</formula>
    </cfRule>
  </conditionalFormatting>
  <conditionalFormatting sqref="J19">
    <cfRule type="expression" dxfId="16673" priority="279" stopIfTrue="1">
      <formula>LEN(TRIM($J$19))=0</formula>
    </cfRule>
  </conditionalFormatting>
  <conditionalFormatting sqref="K19">
    <cfRule type="expression" dxfId="16672" priority="280" stopIfTrue="1">
      <formula>LEN(TRIM($K$19))=0</formula>
    </cfRule>
  </conditionalFormatting>
  <conditionalFormatting sqref="L19">
    <cfRule type="expression" dxfId="16671" priority="281" stopIfTrue="1">
      <formula>LEN(TRIM($L$19))=0</formula>
    </cfRule>
  </conditionalFormatting>
  <conditionalFormatting sqref="M19">
    <cfRule type="expression" dxfId="16670" priority="282" stopIfTrue="1">
      <formula>LEN(TRIM($M$19))=0</formula>
    </cfRule>
  </conditionalFormatting>
  <conditionalFormatting sqref="F20">
    <cfRule type="expression" dxfId="16669" priority="283" stopIfTrue="1">
      <formula>LEN(TRIM($F$20))=0</formula>
    </cfRule>
  </conditionalFormatting>
  <conditionalFormatting sqref="G20">
    <cfRule type="expression" dxfId="16668" priority="284" stopIfTrue="1">
      <formula>LEN(TRIM($G$20))=0</formula>
    </cfRule>
  </conditionalFormatting>
  <conditionalFormatting sqref="H20">
    <cfRule type="expression" dxfId="16667" priority="285" stopIfTrue="1">
      <formula>LEN(TRIM($H$20))=0</formula>
    </cfRule>
  </conditionalFormatting>
  <conditionalFormatting sqref="I20">
    <cfRule type="expression" dxfId="16666" priority="286" stopIfTrue="1">
      <formula>LEN(TRIM($I$20))=0</formula>
    </cfRule>
  </conditionalFormatting>
  <conditionalFormatting sqref="J20">
    <cfRule type="expression" dxfId="16665" priority="287" stopIfTrue="1">
      <formula>LEN(TRIM($J$20))=0</formula>
    </cfRule>
  </conditionalFormatting>
  <conditionalFormatting sqref="K20">
    <cfRule type="expression" dxfId="16664" priority="288" stopIfTrue="1">
      <formula>LEN(TRIM($K$20))=0</formula>
    </cfRule>
  </conditionalFormatting>
  <conditionalFormatting sqref="L20">
    <cfRule type="expression" dxfId="16663" priority="289" stopIfTrue="1">
      <formula>LEN(TRIM($L$20))=0</formula>
    </cfRule>
  </conditionalFormatting>
  <conditionalFormatting sqref="M20">
    <cfRule type="expression" dxfId="16662" priority="290" stopIfTrue="1">
      <formula>LEN(TRIM($M$20))=0</formula>
    </cfRule>
  </conditionalFormatting>
  <conditionalFormatting sqref="F22">
    <cfRule type="expression" dxfId="16661" priority="291" stopIfTrue="1">
      <formula>LEN(TRIM($F$22))=0</formula>
    </cfRule>
  </conditionalFormatting>
  <conditionalFormatting sqref="G22">
    <cfRule type="expression" dxfId="16660" priority="292" stopIfTrue="1">
      <formula>LEN(TRIM($G$22))=0</formula>
    </cfRule>
  </conditionalFormatting>
  <conditionalFormatting sqref="H22">
    <cfRule type="expression" dxfId="16659" priority="293" stopIfTrue="1">
      <formula>LEN(TRIM($H$22))=0</formula>
    </cfRule>
  </conditionalFormatting>
  <conditionalFormatting sqref="I22">
    <cfRule type="expression" dxfId="16658" priority="294" stopIfTrue="1">
      <formula>LEN(TRIM($I$22))=0</formula>
    </cfRule>
  </conditionalFormatting>
  <conditionalFormatting sqref="J22">
    <cfRule type="expression" dxfId="16657" priority="295" stopIfTrue="1">
      <formula>LEN(TRIM($J$22))=0</formula>
    </cfRule>
  </conditionalFormatting>
  <conditionalFormatting sqref="K22">
    <cfRule type="expression" dxfId="16656" priority="296" stopIfTrue="1">
      <formula>LEN(TRIM($K$22))=0</formula>
    </cfRule>
  </conditionalFormatting>
  <conditionalFormatting sqref="L22">
    <cfRule type="expression" dxfId="16655" priority="297" stopIfTrue="1">
      <formula>LEN(TRIM($L$22))=0</formula>
    </cfRule>
  </conditionalFormatting>
  <conditionalFormatting sqref="M22">
    <cfRule type="expression" dxfId="16654" priority="298" stopIfTrue="1">
      <formula>LEN(TRIM($M$22))=0</formula>
    </cfRule>
  </conditionalFormatting>
  <conditionalFormatting sqref="F25">
    <cfRule type="expression" dxfId="16653" priority="299" stopIfTrue="1">
      <formula>LEN(TRIM($F$25))=0</formula>
    </cfRule>
  </conditionalFormatting>
  <conditionalFormatting sqref="G25">
    <cfRule type="expression" dxfId="16652" priority="300" stopIfTrue="1">
      <formula>LEN(TRIM($G$25))=0</formula>
    </cfRule>
  </conditionalFormatting>
  <conditionalFormatting sqref="H25">
    <cfRule type="expression" dxfId="16651" priority="301" stopIfTrue="1">
      <formula>LEN(TRIM($H$25))=0</formula>
    </cfRule>
  </conditionalFormatting>
  <conditionalFormatting sqref="I25">
    <cfRule type="expression" dxfId="16650" priority="302" stopIfTrue="1">
      <formula>LEN(TRIM($I$25))=0</formula>
    </cfRule>
  </conditionalFormatting>
  <conditionalFormatting sqref="J25">
    <cfRule type="expression" dxfId="16649" priority="303" stopIfTrue="1">
      <formula>LEN(TRIM($J$25))=0</formula>
    </cfRule>
  </conditionalFormatting>
  <conditionalFormatting sqref="K25">
    <cfRule type="expression" dxfId="16648" priority="304" stopIfTrue="1">
      <formula>LEN(TRIM($K$25))=0</formula>
    </cfRule>
  </conditionalFormatting>
  <conditionalFormatting sqref="L25">
    <cfRule type="expression" dxfId="16647" priority="305" stopIfTrue="1">
      <formula>LEN(TRIM($L$25))=0</formula>
    </cfRule>
  </conditionalFormatting>
  <conditionalFormatting sqref="F26">
    <cfRule type="expression" dxfId="16646" priority="306" stopIfTrue="1">
      <formula>LEN(TRIM($F$26))=0</formula>
    </cfRule>
  </conditionalFormatting>
  <conditionalFormatting sqref="G26">
    <cfRule type="expression" dxfId="16645" priority="307" stopIfTrue="1">
      <formula>LEN(TRIM($G$26))=0</formula>
    </cfRule>
  </conditionalFormatting>
  <conditionalFormatting sqref="H26">
    <cfRule type="expression" dxfId="16644" priority="308" stopIfTrue="1">
      <formula>LEN(TRIM($H$26))=0</formula>
    </cfRule>
  </conditionalFormatting>
  <conditionalFormatting sqref="I26">
    <cfRule type="expression" dxfId="16643" priority="309" stopIfTrue="1">
      <formula>LEN(TRIM($I$26))=0</formula>
    </cfRule>
  </conditionalFormatting>
  <conditionalFormatting sqref="J26">
    <cfRule type="expression" dxfId="16642" priority="310" stopIfTrue="1">
      <formula>LEN(TRIM($J$26))=0</formula>
    </cfRule>
  </conditionalFormatting>
  <conditionalFormatting sqref="K26">
    <cfRule type="expression" dxfId="16641" priority="311" stopIfTrue="1">
      <formula>LEN(TRIM($K$26))=0</formula>
    </cfRule>
  </conditionalFormatting>
  <conditionalFormatting sqref="L26">
    <cfRule type="expression" dxfId="16640" priority="312" stopIfTrue="1">
      <formula>LEN(TRIM($L$26))=0</formula>
    </cfRule>
  </conditionalFormatting>
  <conditionalFormatting sqref="F27">
    <cfRule type="expression" dxfId="16639" priority="313" stopIfTrue="1">
      <formula>LEN(TRIM($F$27))=0</formula>
    </cfRule>
  </conditionalFormatting>
  <conditionalFormatting sqref="G27">
    <cfRule type="expression" dxfId="16638" priority="314" stopIfTrue="1">
      <formula>LEN(TRIM($G$27))=0</formula>
    </cfRule>
  </conditionalFormatting>
  <conditionalFormatting sqref="H27">
    <cfRule type="expression" dxfId="16637" priority="315" stopIfTrue="1">
      <formula>LEN(TRIM($H$27))=0</formula>
    </cfRule>
  </conditionalFormatting>
  <conditionalFormatting sqref="I27">
    <cfRule type="expression" dxfId="16636" priority="316" stopIfTrue="1">
      <formula>LEN(TRIM($I$27))=0</formula>
    </cfRule>
  </conditionalFormatting>
  <conditionalFormatting sqref="J27">
    <cfRule type="expression" dxfId="16635" priority="317" stopIfTrue="1">
      <formula>LEN(TRIM($J$27))=0</formula>
    </cfRule>
  </conditionalFormatting>
  <conditionalFormatting sqref="K27">
    <cfRule type="expression" dxfId="16634" priority="318" stopIfTrue="1">
      <formula>LEN(TRIM($K$27))=0</formula>
    </cfRule>
  </conditionalFormatting>
  <conditionalFormatting sqref="L27">
    <cfRule type="expression" dxfId="16633" priority="319" stopIfTrue="1">
      <formula>LEN(TRIM($L$27))=0</formula>
    </cfRule>
  </conditionalFormatting>
  <conditionalFormatting sqref="F29">
    <cfRule type="expression" dxfId="16632" priority="320" stopIfTrue="1">
      <formula>LEN(TRIM($F$29))=0</formula>
    </cfRule>
  </conditionalFormatting>
  <conditionalFormatting sqref="G29">
    <cfRule type="expression" dxfId="16631" priority="321" stopIfTrue="1">
      <formula>LEN(TRIM($G$29))=0</formula>
    </cfRule>
  </conditionalFormatting>
  <conditionalFormatting sqref="H29">
    <cfRule type="expression" dxfId="16630" priority="322" stopIfTrue="1">
      <formula>LEN(TRIM($H$29))=0</formula>
    </cfRule>
  </conditionalFormatting>
  <conditionalFormatting sqref="I29">
    <cfRule type="expression" dxfId="16629" priority="323" stopIfTrue="1">
      <formula>LEN(TRIM($I$29))=0</formula>
    </cfRule>
  </conditionalFormatting>
  <conditionalFormatting sqref="J29">
    <cfRule type="expression" dxfId="16628" priority="324" stopIfTrue="1">
      <formula>LEN(TRIM($J$29))=0</formula>
    </cfRule>
  </conditionalFormatting>
  <conditionalFormatting sqref="K29">
    <cfRule type="expression" dxfId="16627" priority="325" stopIfTrue="1">
      <formula>LEN(TRIM($K$29))=0</formula>
    </cfRule>
  </conditionalFormatting>
  <conditionalFormatting sqref="L29">
    <cfRule type="expression" dxfId="16626" priority="326" stopIfTrue="1">
      <formula>LEN(TRIM($L$29))=0</formula>
    </cfRule>
  </conditionalFormatting>
  <conditionalFormatting sqref="F32">
    <cfRule type="expression" dxfId="16625" priority="327" stopIfTrue="1">
      <formula>LEN(TRIM($F$32))=0</formula>
    </cfRule>
  </conditionalFormatting>
  <conditionalFormatting sqref="G32">
    <cfRule type="expression" dxfId="16624" priority="328" stopIfTrue="1">
      <formula>LEN(TRIM($G$32))=0</formula>
    </cfRule>
  </conditionalFormatting>
  <conditionalFormatting sqref="H32">
    <cfRule type="expression" dxfId="16623" priority="329" stopIfTrue="1">
      <formula>LEN(TRIM($H$32))=0</formula>
    </cfRule>
  </conditionalFormatting>
  <conditionalFormatting sqref="I32">
    <cfRule type="expression" dxfId="16622" priority="330" stopIfTrue="1">
      <formula>LEN(TRIM($I$32))=0</formula>
    </cfRule>
  </conditionalFormatting>
  <conditionalFormatting sqref="J32">
    <cfRule type="expression" dxfId="16621" priority="331" stopIfTrue="1">
      <formula>LEN(TRIM($J$32))=0</formula>
    </cfRule>
  </conditionalFormatting>
  <conditionalFormatting sqref="K32">
    <cfRule type="expression" dxfId="16620" priority="332" stopIfTrue="1">
      <formula>LEN(TRIM($K$32))=0</formula>
    </cfRule>
  </conditionalFormatting>
  <conditionalFormatting sqref="L32">
    <cfRule type="expression" dxfId="16619" priority="333" stopIfTrue="1">
      <formula>LEN(TRIM($L$32))=0</formula>
    </cfRule>
  </conditionalFormatting>
  <conditionalFormatting sqref="F33">
    <cfRule type="expression" dxfId="16618" priority="334" stopIfTrue="1">
      <formula>LEN(TRIM($F$33))=0</formula>
    </cfRule>
  </conditionalFormatting>
  <conditionalFormatting sqref="G33">
    <cfRule type="expression" dxfId="16617" priority="335" stopIfTrue="1">
      <formula>LEN(TRIM($G$33))=0</formula>
    </cfRule>
  </conditionalFormatting>
  <conditionalFormatting sqref="H33">
    <cfRule type="expression" dxfId="16616" priority="336" stopIfTrue="1">
      <formula>LEN(TRIM($H$33))=0</formula>
    </cfRule>
  </conditionalFormatting>
  <conditionalFormatting sqref="I33">
    <cfRule type="expression" dxfId="16615" priority="337" stopIfTrue="1">
      <formula>LEN(TRIM($I$33))=0</formula>
    </cfRule>
  </conditionalFormatting>
  <conditionalFormatting sqref="J33">
    <cfRule type="expression" dxfId="16614" priority="338" stopIfTrue="1">
      <formula>LEN(TRIM($J$33))=0</formula>
    </cfRule>
  </conditionalFormatting>
  <conditionalFormatting sqref="K33">
    <cfRule type="expression" dxfId="16613" priority="339" stopIfTrue="1">
      <formula>LEN(TRIM($K$33))=0</formula>
    </cfRule>
  </conditionalFormatting>
  <conditionalFormatting sqref="L33">
    <cfRule type="expression" dxfId="16612" priority="340" stopIfTrue="1">
      <formula>LEN(TRIM($L$33))=0</formula>
    </cfRule>
  </conditionalFormatting>
  <conditionalFormatting sqref="F34">
    <cfRule type="expression" dxfId="16611" priority="341" stopIfTrue="1">
      <formula>LEN(TRIM($F$34))=0</formula>
    </cfRule>
  </conditionalFormatting>
  <conditionalFormatting sqref="G34">
    <cfRule type="expression" dxfId="16610" priority="342" stopIfTrue="1">
      <formula>LEN(TRIM($G$34))=0</formula>
    </cfRule>
  </conditionalFormatting>
  <conditionalFormatting sqref="H34">
    <cfRule type="expression" dxfId="16609" priority="343" stopIfTrue="1">
      <formula>LEN(TRIM($H$34))=0</formula>
    </cfRule>
  </conditionalFormatting>
  <conditionalFormatting sqref="I34">
    <cfRule type="expression" dxfId="16608" priority="344" stopIfTrue="1">
      <formula>LEN(TRIM($I$34))=0</formula>
    </cfRule>
  </conditionalFormatting>
  <conditionalFormatting sqref="J34">
    <cfRule type="expression" dxfId="16607" priority="345" stopIfTrue="1">
      <formula>LEN(TRIM($J$34))=0</formula>
    </cfRule>
  </conditionalFormatting>
  <conditionalFormatting sqref="K34">
    <cfRule type="expression" dxfId="16606" priority="346" stopIfTrue="1">
      <formula>LEN(TRIM($K$34))=0</formula>
    </cfRule>
  </conditionalFormatting>
  <conditionalFormatting sqref="L34">
    <cfRule type="expression" dxfId="16605" priority="347" stopIfTrue="1">
      <formula>LEN(TRIM($L$34))=0</formula>
    </cfRule>
  </conditionalFormatting>
  <conditionalFormatting sqref="F36">
    <cfRule type="expression" dxfId="16604" priority="348" stopIfTrue="1">
      <formula>LEN(TRIM($F$36))=0</formula>
    </cfRule>
  </conditionalFormatting>
  <conditionalFormatting sqref="G36">
    <cfRule type="expression" dxfId="16603" priority="349" stopIfTrue="1">
      <formula>LEN(TRIM($G$36))=0</formula>
    </cfRule>
  </conditionalFormatting>
  <conditionalFormatting sqref="H36">
    <cfRule type="expression" dxfId="16602" priority="350" stopIfTrue="1">
      <formula>LEN(TRIM($H$36))=0</formula>
    </cfRule>
  </conditionalFormatting>
  <conditionalFormatting sqref="I36">
    <cfRule type="expression" dxfId="16601" priority="351" stopIfTrue="1">
      <formula>LEN(TRIM($I$36))=0</formula>
    </cfRule>
  </conditionalFormatting>
  <conditionalFormatting sqref="J36">
    <cfRule type="expression" dxfId="16600" priority="352" stopIfTrue="1">
      <formula>LEN(TRIM($J$36))=0</formula>
    </cfRule>
  </conditionalFormatting>
  <conditionalFormatting sqref="K36">
    <cfRule type="expression" dxfId="16599" priority="353" stopIfTrue="1">
      <formula>LEN(TRIM($K$36))=0</formula>
    </cfRule>
  </conditionalFormatting>
  <conditionalFormatting sqref="L36">
    <cfRule type="expression" dxfId="16598" priority="354" stopIfTrue="1">
      <formula>LEN(TRIM($L$36))=0</formula>
    </cfRule>
  </conditionalFormatting>
  <dataValidations count="1">
    <dataValidation type="whole" allowBlank="1" showErrorMessage="1" errorTitle="Input error" error="Enter a whole number." sqref="F11:M13 F15:M15 F18:M20 F22:M22 F25:L27 F29:L29 F32:L34 F36:L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haredContentType xmlns="Microsoft.SharePoint.Taxonomy.ContentTypeSync" SourceId="8aef97a4-ded2-4e4a-9fbc-e666dae3ecd2" ContentTypeId="0x0101008CA7A4F8331B45C7B0D3158B4994D0CA02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Standard Content" ma:contentTypeID="0x0101008CA7A4F8331B45C7B0D3158B4994D0CA0200A09175914758B049AC76534B90DB5BC7" ma:contentTypeVersion="41" ma:contentTypeDescription="Create a new document." ma:contentTypeScope="" ma:versionID="ea139ba7752adf274beec5223a569655">
  <xsd:schema xmlns:xsd="http://www.w3.org/2001/XMLSchema" xmlns:xs="http://www.w3.org/2001/XMLSchema" xmlns:p="http://schemas.microsoft.com/office/2006/metadata/properties" xmlns:ns1="814d62cb-2db6-4c25-ab62-b9075facbc11" targetNamespace="http://schemas.microsoft.com/office/2006/metadata/properties" ma:root="true" ma:fieldsID="8e4c4705ce636e3469d12f21158c1a5f" ns1:_="">
    <xsd:import namespace="814d62cb-2db6-4c25-ab62-b9075facbc11"/>
    <xsd:element name="properties">
      <xsd:complexType>
        <xsd:sequence>
          <xsd:element name="documentManagement">
            <xsd:complexType>
              <xsd:all>
                <xsd:element ref="ns1:_dlc_DocIdUrl" minOccurs="0"/>
                <xsd:element ref="ns1:APRADescription" minOccurs="0"/>
                <xsd:element ref="ns1:APRAActivityID" minOccurs="0"/>
                <xsd:element ref="ns1:APRASecurityClassification"/>
                <xsd:element ref="ns1:APRAKeywords" minOccurs="0"/>
                <xsd:element ref="ns1:APRADate" minOccurs="0"/>
                <xsd:element ref="ns1:APRAOwner" minOccurs="0"/>
                <xsd:element ref="ns1:APRAApprovedBy" minOccurs="0"/>
                <xsd:element ref="ns1:APRAApprovalDate" minOccurs="0"/>
                <xsd:element ref="ns1:APRAEntityID" minOccurs="0"/>
                <xsd:element ref="ns1:APRAEntityName" minOccurs="0"/>
                <xsd:element ref="ns1:Received" minOccurs="0"/>
                <xsd:element ref="ns1:From-Address" minOccurs="0"/>
                <xsd:element ref="ns1:To-Address" minOccurs="0"/>
                <xsd:element ref="ns1:Attachment" minOccurs="0"/>
                <xsd:element ref="ns1:Conversation" minOccurs="0"/>
                <xsd:element ref="ns1:APRADocScanCheck" minOccurs="0"/>
                <xsd:element ref="ns1:j163382b748246d3b6e7caae71dbeeb0" minOccurs="0"/>
                <xsd:element ref="ns1:f284b4f8578a44cfae4f67a86df81119" minOccurs="0"/>
                <xsd:element ref="ns1:_dlc_DocIdPersistId" minOccurs="0"/>
                <xsd:element ref="ns1:i05115a133414b4dabee2531e4b46b67" minOccurs="0"/>
                <xsd:element ref="ns1:h67caa35a4114acd8e15fe89b3f29f9e" minOccurs="0"/>
                <xsd:element ref="ns1:pa005173035e41c3986b37b8e650f3ef" minOccurs="0"/>
                <xsd:element ref="ns1:p10c80fc2da942ae8f2ea9b33b6ea0ba" minOccurs="0"/>
                <xsd:element ref="ns1:ka2715b9eb154114a4f57d7fbf82ec75" minOccurs="0"/>
                <xsd:element ref="ns1:TaxCatchAll" minOccurs="0"/>
                <xsd:element ref="ns1:i08e72d8ce2b4ffa9361f9f4e0a63abc" minOccurs="0"/>
                <xsd:element ref="ns1:TaxCatchAllLabel" minOccurs="0"/>
                <xsd:element ref="ns1:ic4067bd02f14cf3a95ad35878404a71" minOccurs="0"/>
                <xsd:element ref="ns1:l003ee8eff60461aa1bd0027aba92ea4" minOccurs="0"/>
                <xsd:element ref="ns1:b37d8d7e823543f58f89056343a9035c" minOccurs="0"/>
                <xsd:element ref="ns1:_dlc_DocId" minOccurs="0"/>
                <xsd:element ref="ns1:aa36a5a650d54f768f171f4d17b8b238" minOccurs="0"/>
                <xsd:element ref="ns1:j724204a644741eb9f777fcb03fe8840" minOccurs="0"/>
                <xsd:element ref="ns1:m2df5fdf6d1643b4a596982762bb3d00" minOccurs="0"/>
                <xsd:element ref="ns1:k4bcc0d734474fea9fb713d9c415b4b0" minOccurs="0"/>
                <xsd:element ref="ns1:d9a849fd1b8e46ada0321eb0681a10ee" minOccurs="0"/>
                <xsd:element ref="ns1:APRAMeetingDate" minOccurs="0"/>
                <xsd:element ref="ns1:APRAMeeting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4d62cb-2db6-4c25-ab62-b9075facbc11" elementFormDefault="qualified">
    <xsd:import namespace="http://schemas.microsoft.com/office/2006/documentManagement/types"/>
    <xsd:import namespace="http://schemas.microsoft.com/office/infopath/2007/PartnerControls"/>
    <xsd:element name="_dlc_DocIdUrl" ma:index="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APRADescription" ma:index="3" nillable="true" ma:displayName="Description" ma:internalName="APRADescription">
      <xsd:simpleType>
        <xsd:restriction base="dms:Note"/>
      </xsd:simpleType>
    </xsd:element>
    <xsd:element name="APRAActivityID" ma:index="4" nillable="true" ma:displayName="Activity ID" ma:internalName="APRAActivityID" ma:readOnly="false">
      <xsd:simpleType>
        <xsd:restriction base="dms:Text"/>
      </xsd:simpleType>
    </xsd:element>
    <xsd:element name="APRASecurityClassification" ma:index="8" ma:displayName="Security classification" ma:default="DLM: For Official Use Only" ma:hidden="true" ma:internalName="APRASecurityClassification" ma:readOnly="false">
      <xsd:simpleType>
        <xsd:restriction base="dms:Choice">
          <xsd:enumeration value="UNCLASSIFIED"/>
          <xsd:enumeration value="DLM: For Official Use Only"/>
          <xsd:enumeration value="DLM: Sensitive"/>
          <xsd:enumeration value="DLM: Sensitive: Legal"/>
          <xsd:enumeration value="DLM: Sensitive: Personal"/>
          <xsd:enumeration value="PROTECTED"/>
          <xsd:enumeration value="PROTECTED: Sensitive: Cabinet"/>
          <xsd:enumeration value="UNOFFICIAL"/>
        </xsd:restriction>
      </xsd:simpleType>
    </xsd:element>
    <xsd:element name="APRAKeywords" ma:index="16" nillable="true" ma:displayName="Keywords" ma:internalName="APRAKeywords" ma:readOnly="false">
      <xsd:simpleType>
        <xsd:restriction base="dms:Text"/>
      </xsd:simpleType>
    </xsd:element>
    <xsd:element name="APRADate" ma:index="18" nillable="true" ma:displayName="Date" ma:format="DateOnly" ma:internalName="APRADate" ma:readOnly="false">
      <xsd:simpleType>
        <xsd:restriction base="dms:DateTime"/>
      </xsd:simpleType>
    </xsd:element>
    <xsd:element name="APRAOwner" ma:index="21" nillable="true" ma:displayName="Owner" ma:list="UserInfo" ma:internalName="APRAOwn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edBy" ma:index="22" nillable="true" ma:displayName="Approved by" ma:list="UserInfo" ma:internalName="APRAApprovedBy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alDate" ma:index="23" nillable="true" ma:displayName="Approval date" ma:format="DateOnly" ma:internalName="APRAApprovalDate" ma:readOnly="false">
      <xsd:simpleType>
        <xsd:restriction base="dms:DateTime"/>
      </xsd:simpleType>
    </xsd:element>
    <xsd:element name="APRAEntityID" ma:index="24" nillable="true" ma:displayName="Entity ID" ma:internalName="APRAEntityID" ma:readOnly="true">
      <xsd:simpleType>
        <xsd:restriction base="dms:Text"/>
      </xsd:simpleType>
    </xsd:element>
    <xsd:element name="APRAEntityName" ma:index="25" nillable="true" ma:displayName="Entity name" ma:internalName="APRAEntityName" ma:readOnly="true">
      <xsd:simpleType>
        <xsd:restriction base="dms:Text"/>
      </xsd:simpleType>
    </xsd:element>
    <xsd:element name="Received" ma:index="28" nillable="true" ma:displayName="Received" ma:format="DateTime" ma:internalName="Received" ma:readOnly="true">
      <xsd:simpleType>
        <xsd:restriction base="dms:DateTime"/>
      </xsd:simpleType>
    </xsd:element>
    <xsd:element name="From-Address" ma:index="29" nillable="true" ma:displayName="From-Address" ma:internalName="From_x002d_Address" ma:readOnly="true">
      <xsd:simpleType>
        <xsd:restriction base="dms:Text"/>
      </xsd:simpleType>
    </xsd:element>
    <xsd:element name="To-Address" ma:index="30" nillable="true" ma:displayName="To-Address" ma:internalName="To_x002d_Address" ma:readOnly="true">
      <xsd:simpleType>
        <xsd:restriction base="dms:Text"/>
      </xsd:simpleType>
    </xsd:element>
    <xsd:element name="Attachment" ma:index="31" nillable="true" ma:displayName="Attachment" ma:internalName="Attachment" ma:readOnly="true">
      <xsd:simpleType>
        <xsd:restriction base="dms:Boolean"/>
      </xsd:simpleType>
    </xsd:element>
    <xsd:element name="Conversation" ma:index="32" nillable="true" ma:displayName="Conversation" ma:internalName="Conversation" ma:readOnly="true">
      <xsd:simpleType>
        <xsd:restriction base="dms:Text"/>
      </xsd:simpleType>
    </xsd:element>
    <xsd:element name="APRADocScanCheck" ma:index="33" nillable="true" ma:displayName="Scanned document checked" ma:default="0" ma:internalName="APRADocScanCheck" ma:readOnly="false">
      <xsd:simpleType>
        <xsd:restriction base="dms:Boolean"/>
      </xsd:simpleType>
    </xsd:element>
    <xsd:element name="j163382b748246d3b6e7caae71dbeeb0" ma:index="34" ma:taxonomy="true" ma:internalName="j163382b748246d3b6e7caae71dbeeb0" ma:taxonomyFieldName="APRAStatus" ma:displayName="Status" ma:readOnly="false" ma:default="1;#Draft|0e1556d2-3fe8-443a-ada7-3620563b46b3" ma:fieldId="{3163382b-7482-46d3-b6e7-caae71dbeeb0}" ma:sspId="8aef97a4-ded2-4e4a-9fbc-e666dae3ecd2" ma:termSetId="7eb4e65e-417b-4c63-9676-ecbbffa46ff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284b4f8578a44cfae4f67a86df81119" ma:index="35" nillable="true" ma:taxonomy="true" ma:internalName="f284b4f8578a44cfae4f67a86df81119" ma:taxonomyFieldName="APRAReportingGroup" ma:displayName="Reporting group" ma:readOnly="true" ma:fieldId="{f284b4f8-578a-44cf-ae4f-67a86df81119}" ma:sspId="8aef97a4-ded2-4e4a-9fbc-e666dae3ecd2" ma:termSetId="c09f06e2-9097-495c-bd1d-5eef1197c3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PersistId" ma:index="3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i05115a133414b4dabee2531e4b46b67" ma:index="39" ma:taxonomy="true" ma:internalName="i05115a133414b4dabee2531e4b46b67" ma:taxonomyFieldName="APRAActivity" ma:displayName="Activity" ma:readOnly="false" ma:fieldId="{205115a1-3341-4b4d-abee-2531e4b46b67}" ma:taxonomyMulti="true" ma:sspId="8aef97a4-ded2-4e4a-9fbc-e666dae3ecd2" ma:termSetId="0a2aee47-fbed-4b43-b934-0547b3421a8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67caa35a4114acd8e15fe89b3f29f9e" ma:index="40" ma:taxonomy="true" ma:internalName="h67caa35a4114acd8e15fe89b3f29f9e" ma:taxonomyFieldName="APRADocumentType" ma:displayName="Document type" ma:readOnly="false" ma:fieldId="{167caa35-a411-4acd-8e15-fe89b3f29f9e}" ma:taxonomyMulti="true" ma:sspId="8aef97a4-ded2-4e4a-9fbc-e666dae3ecd2" ma:termSetId="af1c35f7-5763-4cde-bc1a-b0c7e164f1e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a005173035e41c3986b37b8e650f3ef" ma:index="41" nillable="true" ma:taxonomy="true" ma:internalName="pa005173035e41c3986b37b8e650f3ef" ma:taxonomyFieldName="APRAExternalOrganisation" ma:displayName="External organisation" ma:readOnly="false" ma:fieldId="{9a005173-035e-41c3-986b-37b8e650f3ef}" ma:taxonomyMulti="true" ma:sspId="8aef97a4-ded2-4e4a-9fbc-e666dae3ecd2" ma:termSetId="8f5dd4ac-0a4b-4ffd-a2d2-a2e85755e1c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10c80fc2da942ae8f2ea9b33b6ea0ba" ma:index="43" nillable="true" ma:taxonomy="true" ma:internalName="p10c80fc2da942ae8f2ea9b33b6ea0ba" ma:taxonomyFieldName="APRACostCentre" ma:displayName="Cost Centre/Team" ma:readOnly="false" ma:fieldId="{910c80fc-2da9-42ae-8f2e-a9b33b6ea0ba}" ma:taxonomyMulti="true" ma:sspId="8aef97a4-ded2-4e4a-9fbc-e666dae3ecd2" ma:termSetId="f265c3b6-05fc-4e2c-ba60-4d4988c2d8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a2715b9eb154114a4f57d7fbf82ec75" ma:index="45" nillable="true" ma:taxonomy="true" ma:internalName="ka2715b9eb154114a4f57d7fbf82ec75" ma:taxonomyFieldName="APRAPeriod" ma:displayName="Period" ma:readOnly="false" ma:fieldId="{4a2715b9-eb15-4114-a4f5-7d7fbf82ec75}" ma:taxonomyMulti="true" ma:sspId="8aef97a4-ded2-4e4a-9fbc-e666dae3ecd2" ma:termSetId="1a5cf56a-d80d-4891-bac9-68519ce5a3a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6" nillable="true" ma:displayName="Taxonomy Catch All Column" ma:hidden="true" ma:list="{2f2d2d0c-2ae3-4d8d-bd03-8ef49146face}" ma:internalName="TaxCatchAll" ma:showField="CatchAllData" ma:web="b6ba9b82-6a8b-4609-9e4b-b34f6fea0d6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08e72d8ce2b4ffa9361f9f4e0a63abc" ma:index="47" nillable="true" ma:taxonomy="true" ma:internalName="i08e72d8ce2b4ffa9361f9f4e0a63abc" ma:taxonomyFieldName="APRAYear" ma:displayName="Year" ma:readOnly="false" ma:fieldId="{208e72d8-ce2b-4ffa-9361-f9f4e0a63abc}" ma:taxonomyMulti="true" ma:sspId="8aef97a4-ded2-4e4a-9fbc-e666dae3ecd2" ma:termSetId="b4e5147a-ac61-437a-b431-73cf5e3f50b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48" nillable="true" ma:displayName="Taxonomy Catch All Column1" ma:hidden="true" ma:list="{2f2d2d0c-2ae3-4d8d-bd03-8ef49146face}" ma:internalName="TaxCatchAllLabel" ma:readOnly="true" ma:showField="CatchAllDataLabel" ma:web="b6ba9b82-6a8b-4609-9e4b-b34f6fea0d6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c4067bd02f14cf3a95ad35878404a71" ma:index="49" nillable="true" ma:taxonomy="true" ma:internalName="ic4067bd02f14cf3a95ad35878404a71" ma:taxonomyFieldName="APRAIRTR" ma:displayName="Industry risk/thematic review" ma:readOnly="false" ma:fieldId="{2c4067bd-02f1-4cf3-a95a-d35878404a71}" ma:taxonomyMulti="true" ma:sspId="8aef97a4-ded2-4e4a-9fbc-e666dae3ecd2" ma:termSetId="6721df7c-916a-435f-a198-7feb96db397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003ee8eff60461aa1bd0027aba92ea4" ma:index="50" nillable="true" ma:taxonomy="true" ma:internalName="l003ee8eff60461aa1bd0027aba92ea4" ma:taxonomyFieldName="APRAIndustry" ma:displayName="Industry/Sector" ma:readOnly="false" ma:fieldId="{5003ee8e-ff60-461a-a1bd-0027aba92ea4}" ma:taxonomyMulti="true" ma:sspId="8aef97a4-ded2-4e4a-9fbc-e666dae3ecd2" ma:termSetId="d46a36ff-b81c-47a6-84c2-b6a574ca6a5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37d8d7e823543f58f89056343a9035c" ma:index="51" nillable="true" ma:taxonomy="true" ma:internalName="b37d8d7e823543f58f89056343a9035c" ma:taxonomyFieldName="APRALegislation" ma:displayName="Legislation" ma:readOnly="false" ma:fieldId="{b37d8d7e-8235-43f5-8f89-056343a9035c}" ma:taxonomyMulti="true" ma:sspId="8aef97a4-ded2-4e4a-9fbc-e666dae3ecd2" ma:termSetId="67e0a470-b4af-4691-908a-b900ee38db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5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aa36a5a650d54f768f171f4d17b8b238" ma:index="53" nillable="true" ma:taxonomy="true" ma:internalName="aa36a5a650d54f768f171f4d17b8b238" ma:taxonomyFieldName="APRAPRSG" ma:displayName="Prudential/Reporting Standards and Guidance" ma:readOnly="false" ma:fieldId="{aa36a5a6-50d5-4f76-8f17-1f4d17b8b238}" ma:taxonomyMulti="true" ma:sspId="8aef97a4-ded2-4e4a-9fbc-e666dae3ecd2" ma:termSetId="1abfbd64-a7ba-41ad-bd44-677dfc6b15d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24204a644741eb9f777fcb03fe8840" ma:index="55" nillable="true" ma:taxonomy="true" ma:internalName="j724204a644741eb9f777fcb03fe8840" ma:taxonomyFieldName="APRACategory" ma:displayName="Category" ma:readOnly="false" ma:fieldId="{3724204a-6447-41eb-9f77-7fcb03fe8840}" ma:taxonomyMulti="true" ma:sspId="8aef97a4-ded2-4e4a-9fbc-e666dae3ecd2" ma:termSetId="41464afd-e131-42da-a884-f3396a619f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df5fdf6d1643b4a596982762bb3d00" ma:index="56" nillable="true" ma:taxonomy="true" ma:internalName="m2df5fdf6d1643b4a596982762bb3d00" ma:taxonomyFieldName="APRAPeerGroup" ma:displayName="Peer group" ma:readOnly="true" ma:fieldId="{62df5fdf-6d16-43b4-a596-982762bb3d00}" ma:sspId="8aef97a4-ded2-4e4a-9fbc-e666dae3ecd2" ma:termSetId="c3795591-82c1-4a32-b59e-800e245eddf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4bcc0d734474fea9fb713d9c415b4b0" ma:index="57" nillable="true" ma:taxonomy="true" ma:internalName="k4bcc0d734474fea9fb713d9c415b4b0" ma:taxonomyFieldName="APRAEntityAdviceSupport" ma:displayName="Entity (advice/support)" ma:readOnly="false" ma:fieldId="{44bcc0d7-3447-4fea-9fb7-13d9c415b4b0}" ma:taxonomyMulti="true" ma:sspId="8aef97a4-ded2-4e4a-9fbc-e666dae3ecd2" ma:termSetId="65e4e273-0c24-4815-bb8d-38cd0e8111f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a849fd1b8e46ada0321eb0681a10ee" ma:index="59" nillable="true" ma:taxonomy="true" ma:internalName="d9a849fd1b8e46ada0321eb0681a10ee" ma:taxonomyFieldName="IT_x0020_system_x0020_type" ma:displayName="IT system type" ma:readOnly="false" ma:default="" ma:fieldId="{d9a849fd-1b8e-46ad-a032-1eb0681a10ee}" ma:sspId="8aef97a4-ded2-4e4a-9fbc-e666dae3ecd2" ma:termSetId="a68d55e5-4bde-43c7-bab2-2f4763c2c76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PRAMeetingDate" ma:index="61" nillable="true" ma:displayName="Meeting date" ma:format="DateOnly" ma:internalName="APRAMeetingDate" ma:readOnly="false">
      <xsd:simpleType>
        <xsd:restriction base="dms:DateTime"/>
      </xsd:simpleType>
    </xsd:element>
    <xsd:element name="APRAMeetingNumber" ma:index="62" nillable="true" ma:displayName="Meeting no." ma:internalName="APRAMeetingNumber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4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05115a133414b4dabee2531e4b46b67 xmlns="814d62cb-2db6-4c25-ab62-b9075facbc11">
      <Terms xmlns="http://schemas.microsoft.com/office/infopath/2007/PartnerControls">
        <TermInfo xmlns="http://schemas.microsoft.com/office/infopath/2007/PartnerControls">
          <TermName>Industry analysis</TermName>
          <TermId>cdd91846-fd3b-4f2a-8719-bb6a420c4a65</TermId>
        </TermInfo>
      </Terms>
    </i05115a133414b4dabee2531e4b46b67>
    <h67caa35a4114acd8e15fe89b3f29f9e xmlns="814d62cb-2db6-4c25-ab62-b9075facbc11">
      <Terms xmlns="http://schemas.microsoft.com/office/infopath/2007/PartnerControls">
        <TermInfo xmlns="http://schemas.microsoft.com/office/infopath/2007/PartnerControls">
          <TermName>Supporting material</TermName>
          <TermId>72c00303-bf3d-43a1-ab73-7a7ccd08b052</TermId>
        </TermInfo>
      </Terms>
    </h67caa35a4114acd8e15fe89b3f29f9e>
    <b37d8d7e823543f58f89056343a9035c xmlns="814d62cb-2db6-4c25-ab62-b9075facbc11">
      <Terms xmlns="http://schemas.microsoft.com/office/infopath/2007/PartnerControls"/>
    </b37d8d7e823543f58f89056343a9035c>
    <d9a849fd1b8e46ada0321eb0681a10ee xmlns="814d62cb-2db6-4c25-ab62-b9075facbc11">
      <Terms xmlns="http://schemas.microsoft.com/office/infopath/2007/PartnerControls"/>
    </d9a849fd1b8e46ada0321eb0681a10ee>
    <APRAOwner xmlns="814d62cb-2db6-4c25-ab62-b9075facbc11">
      <UserInfo>
        <DisplayName/>
        <AccountId>301</AccountId>
        <AccountType/>
      </UserInfo>
    </APRAOwner>
    <ic4067bd02f14cf3a95ad35878404a71 xmlns="814d62cb-2db6-4c25-ab62-b9075facbc11">
      <Terms xmlns="http://schemas.microsoft.com/office/infopath/2007/PartnerControls">
        <TermInfo xmlns="http://schemas.microsoft.com/office/infopath/2007/PartnerControls">
          <TermName>Management of insurance risk (LI)</TermName>
          <TermId>028ed8b1-49e1-40e5-a699-3adc81098243</TermId>
        </TermInfo>
      </Terms>
    </ic4067bd02f14cf3a95ad35878404a71>
    <APRASecurityClassification xmlns="814d62cb-2db6-4c25-ab62-b9075facbc11">DLM: For Official Use Only</APRASecurityClassification>
    <j724204a644741eb9f777fcb03fe8840 xmlns="814d62cb-2db6-4c25-ab62-b9075facbc11">
      <Terms xmlns="http://schemas.microsoft.com/office/infopath/2007/PartnerControls">
        <TermInfo xmlns="http://schemas.microsoft.com/office/infopath/2007/PartnerControls">
          <TermName>Claims</TermName>
          <TermId>0f5915f3-db03-4ac0-8317-bed7d6a373d2</TermId>
        </TermInfo>
      </Terms>
    </j724204a644741eb9f777fcb03fe8840>
    <APRAApprovalDate xmlns="814d62cb-2db6-4c25-ab62-b9075facbc11" xsi:nil="true"/>
    <k4bcc0d734474fea9fb713d9c415b4b0 xmlns="814d62cb-2db6-4c25-ab62-b9075facbc11">
      <Terms xmlns="http://schemas.microsoft.com/office/infopath/2007/PartnerControls"/>
    </k4bcc0d734474fea9fb713d9c415b4b0>
    <APRAKeywords xmlns="814d62cb-2db6-4c25-ab62-b9075facbc11" xsi:nil="true"/>
    <APRAApprovedBy xmlns="814d62cb-2db6-4c25-ab62-b9075facbc11">
      <UserInfo>
        <DisplayName/>
        <AccountId xsi:nil="true"/>
        <AccountType/>
      </UserInfo>
    </APRAApprovedBy>
    <APRADate xmlns="814d62cb-2db6-4c25-ab62-b9075facbc11">2017-02-09T13:00:00+00:00</APRADate>
    <j163382b748246d3b6e7caae71dbeeb0 xmlns="814d62cb-2db6-4c25-ab62-b9075facbc11">
      <Terms xmlns="http://schemas.microsoft.com/office/infopath/2007/PartnerControls">
        <TermInfo xmlns="http://schemas.microsoft.com/office/infopath/2007/PartnerControls">
          <TermName xmlns="http://schemas.microsoft.com/office/infopath/2007/PartnerControls">Draft</TermName>
          <TermId xmlns="http://schemas.microsoft.com/office/infopath/2007/PartnerControls">0e1556d2-3fe8-443a-ada7-3620563b46b3</TermId>
        </TermInfo>
      </Terms>
    </j163382b748246d3b6e7caae71dbeeb0>
    <TaxCatchAll xmlns="814d62cb-2db6-4c25-ab62-b9075facbc11">
      <Value>32</Value>
      <Value>31</Value>
      <Value>149</Value>
      <Value>113</Value>
      <Value>193</Value>
      <Value>124</Value>
      <Value>1</Value>
      <Value>85</Value>
    </TaxCatchAll>
    <pa005173035e41c3986b37b8e650f3ef xmlns="814d62cb-2db6-4c25-ab62-b9075facbc11">
      <Terms xmlns="http://schemas.microsoft.com/office/infopath/2007/PartnerControls">
        <TermInfo xmlns="http://schemas.microsoft.com/office/infopath/2007/PartnerControls">
          <TermName>Australian Securities and Investment Commission</TermName>
          <TermId>2da7d7bd-cdf6-48b7-8867-1761a5668443</TermId>
        </TermInfo>
      </Terms>
    </pa005173035e41c3986b37b8e650f3ef>
    <ka2715b9eb154114a4f57d7fbf82ec75 xmlns="814d62cb-2db6-4c25-ab62-b9075facbc11">
      <Terms xmlns="http://schemas.microsoft.com/office/infopath/2007/PartnerControls"/>
    </ka2715b9eb154114a4f57d7fbf82ec75>
    <l003ee8eff60461aa1bd0027aba92ea4 xmlns="814d62cb-2db6-4c25-ab62-b9075facbc11">
      <Terms xmlns="http://schemas.microsoft.com/office/infopath/2007/PartnerControls">
        <TermInfo xmlns="http://schemas.microsoft.com/office/infopath/2007/PartnerControls">
          <TermName>LI</TermName>
          <TermId>aa6b8d6f-8851-e311-9e2e-005056b54f10</TermId>
        </TermInfo>
      </Terms>
    </l003ee8eff60461aa1bd0027aba92ea4>
    <APRADescription xmlns="814d62cb-2db6-4c25-ab62-b9075facbc11">Statistical and claims data input workbook for life insurers for ASIC</APRADescription>
    <APRAActivityID xmlns="814d62cb-2db6-4c25-ab62-b9075facbc11" xsi:nil="true"/>
    <p10c80fc2da942ae8f2ea9b33b6ea0ba xmlns="814d62cb-2db6-4c25-ab62-b9075facbc11">
      <Terms xmlns="http://schemas.microsoft.com/office/infopath/2007/PartnerControls"/>
    </p10c80fc2da942ae8f2ea9b33b6ea0ba>
    <i08e72d8ce2b4ffa9361f9f4e0a63abc xmlns="814d62cb-2db6-4c25-ab62-b9075facbc11">
      <Terms xmlns="http://schemas.microsoft.com/office/infopath/2007/PartnerControls">
        <TermInfo xmlns="http://schemas.microsoft.com/office/infopath/2007/PartnerControls">
          <TermName>2017</TermName>
          <TermId>d3a4eca2-678d-4407-b6b0-19c597d571b1</TermId>
        </TermInfo>
      </Terms>
    </i08e72d8ce2b4ffa9361f9f4e0a63abc>
    <APRADocScanCheck xmlns="814d62cb-2db6-4c25-ab62-b9075facbc11">false</APRADocScanCheck>
    <aa36a5a650d54f768f171f4d17b8b238 xmlns="814d62cb-2db6-4c25-ab62-b9075facbc11">
      <Terms xmlns="http://schemas.microsoft.com/office/infopath/2007/PartnerControls"/>
    </aa36a5a650d54f768f171f4d17b8b238>
    <_dlc_DocId xmlns="814d62cb-2db6-4c25-ab62-b9075facbc11">H7YTDNEKM47R-1796862534-7071</_dlc_DocId>
    <_dlc_DocIdUrl xmlns="814d62cb-2db6-4c25-ab62-b9075facbc11">
      <Url>https://im/teams/INDUSTRIES/_layouts/15/DocIdRedir.aspx?ID=H7YTDNEKM47R-1796862534-7071</Url>
      <Description>H7YTDNEKM47R-1796862534-7071</Description>
    </_dlc_DocIdUrl>
    <APRAMeetingDate xmlns="814d62cb-2db6-4c25-ab62-b9075facbc11" xsi:nil="true"/>
    <APRAMeetingNumber xmlns="814d62cb-2db6-4c25-ab62-b9075facbc11" xsi:nil="true"/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6.xml>��< ? x m l   v e r s i o n = " 1 . 0 "   e n c o d i n g = " u t f - 1 6 " ? > < D a t a M a s h u p   i d = " 4 a 6 3 6 1 e e - 5 1 e f - 4 3 d 6 - a f 0 b - 5 5 1 d 8 b 3 9 6 b f 3 "   s q m i d = " a f f e c 9 4 f - b c 4 5 - 4 d 8 4 - 9 9 c b - 7 5 6 5 4 f 4 e 9 5 e d "   x m l n s = " h t t p : / / s c h e m a s . m i c r o s o f t . c o m / D a t a M a s h u p " > A A A A A B s D A A B Q S w M E F A A C A A g A Q A V Z S g v s d m y r A A A A + g A A A B I A H A B D b 2 5 m a W c v U G F j a 2 F n Z S 5 4 b W w g o h g A K K A U A A A A A A A A A A A A A A A A A A A A A A A A A A A A h Y / P C o J A G M R f R f b u t 7 v + o + R z J b o m B F F 0 X X T T J V 1 D 1 / T d O v R I v U J B G d 2 6 z Q z z g 5 n H 7 Y 7 p 1 N T O V X W 9 b k 1 C O D D i K J O 3 h T Z l Q g Z 7 c h c k F b i V + V m W y n m V T R 9 P v U 5 I Z e 0 l p n Q c R x h 9 a L u S e o x x e s w 2 u 7 x S j X S 1 6 a 0 0 u S J f q v h P E Y G H 9 x j h Q c A g C M M A e M S R z j F m 2 s y a Q w i + t 4 y A I f 2 J c T 3 U d u i U U M Z d 7 Z H O F u n n h 3 g C U E s D B B Q A A g A I A E A F W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A B V l K K I p H u A 4 A A A A R A A A A E w A c A E Z v c m 1 1 b G F z L 1 N l Y 3 R p b 2 4 x L m 0 g o h g A K K A U A A A A A A A A A A A A A A A A A A A A A A A A A A A A K 0 5 N L s n M z 1 M I h t C G 1 g B Q S w E C L Q A U A A I A C A B A B V l K C + x 2 b K s A A A D 6 A A A A E g A A A A A A A A A A A A A A A A A A A A A A Q 2 9 u Z m l n L 1 B h Y 2 t h Z 2 U u e G 1 s U E s B A i 0 A F A A C A A g A Q A V Z S g / K 6 a u k A A A A 6 Q A A A B M A A A A A A A A A A A A A A A A A 9 w A A A F t D b 2 5 0 Z W 5 0 X 1 R 5 c G V z X S 5 4 b W x Q S w E C L Q A U A A I A C A B A B V l K K I p H u A 4 A A A A R A A A A E w A A A A A A A A A A A A A A A A D o A Q A A R m 9 y b X V s Y X M v U 2 V j d G l v b j E u b V B L B Q Y A A A A A A w A D A M I A A A B D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p L / 4 a h / 1 l k q R u e s 6 v g q 8 j A A A A A A C A A A A A A A D Z g A A w A A A A B A A A A C g x 3 X e 1 H o i W t G p J b 0 E z H U L A A A A A A S A A A C g A A A A E A A A A P 4 n w Y v y I T D C o L G D + z 7 r R Q d Q A A A A G k F k 3 q C Q G f I d L 8 v q n 9 u v a L W v E o G H w P z + A D 8 9 y R T w 9 a K 7 h / P V N W O h e i + L m z m q 9 S 8 F g x Y G j k L g S d z L H G u I E P e 3 l 5 j g I d v b p b R d 3 W 0 j P O 5 S F P Y U A A A A r O a R j + R n 5 o U J c r 7 e L i v M t d N x 5 G s = < / D a t a M a s h u p > 
</file>

<file path=customXml/itemProps1.xml><?xml version="1.0" encoding="utf-8"?>
<ds:datastoreItem xmlns:ds="http://schemas.openxmlformats.org/officeDocument/2006/customXml" ds:itemID="{9C46817E-0D65-4594-A499-5242D71C4683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695E13D4-0658-4F95-A2FD-75AAE4D4031A}"/>
</file>

<file path=customXml/itemProps3.xml><?xml version="1.0" encoding="utf-8"?>
<ds:datastoreItem xmlns:ds="http://schemas.openxmlformats.org/officeDocument/2006/customXml" ds:itemID="{D576D4C6-1491-4A1C-9DF1-BBCFFA5DF32E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53751EE-39CB-4CD5-A9A3-6361C352A063}">
  <ds:schemaRefs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814d62cb-2db6-4c25-ab62-b9075facbc11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8BE0BD36-9527-45C1-B6E0-CFC27536A285}">
  <ds:schemaRefs>
    <ds:schemaRef ds:uri="http://schemas.microsoft.com/sharepoint/v3/contenttype/forms"/>
  </ds:schemaRefs>
</ds:datastoreItem>
</file>

<file path=customXml/itemProps6.xml><?xml version="1.0" encoding="utf-8"?>
<ds:datastoreItem xmlns:ds="http://schemas.openxmlformats.org/officeDocument/2006/customXml" ds:itemID="{E87509EA-676C-4928-BC1B-2259AA213E0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14</vt:i4>
      </vt:variant>
    </vt:vector>
  </HeadingPairs>
  <TitlesOfParts>
    <vt:vector size="70" baseType="lpstr">
      <vt:lpstr>Cover_Sheet</vt:lpstr>
      <vt:lpstr>Instructions</vt:lpstr>
      <vt:lpstr>Index</vt:lpstr>
      <vt:lpstr>STATS_Total</vt:lpstr>
      <vt:lpstr>STATS_Total_Ind</vt:lpstr>
      <vt:lpstr>STATS_IndOS_Open_Adv</vt:lpstr>
      <vt:lpstr>STATS_IndOS_Closed_Adv</vt:lpstr>
      <vt:lpstr>STATS_IndOS_Open_NonAdv</vt:lpstr>
      <vt:lpstr>STATS_IndOS_Closed_NonAdv</vt:lpstr>
      <vt:lpstr>STATS_IndIS_Open_Adv</vt:lpstr>
      <vt:lpstr>STATS_IndIS_Closed_Adv</vt:lpstr>
      <vt:lpstr>STATS_IndIS_Open_NonAdv</vt:lpstr>
      <vt:lpstr>STATS_IndIS_Closed_NonAdv</vt:lpstr>
      <vt:lpstr>STATS_Total_Grp</vt:lpstr>
      <vt:lpstr>STATS_GrpOS</vt:lpstr>
      <vt:lpstr>STATS_GrpIS</vt:lpstr>
      <vt:lpstr>CLAIMS_Total</vt:lpstr>
      <vt:lpstr>CLAIMS_Total_Ind</vt:lpstr>
      <vt:lpstr>CLAIMS_IndOS_Open_Adv</vt:lpstr>
      <vt:lpstr>CLAIMS_IndOS_Closed_Adv</vt:lpstr>
      <vt:lpstr>CLAIMS_IndOS_Open_NonAdv</vt:lpstr>
      <vt:lpstr>CLAIMS_IndOS_Closed_NonAdv</vt:lpstr>
      <vt:lpstr>CLAIMS_IndIS_Open_Adv</vt:lpstr>
      <vt:lpstr>CLAIMS_IndIS_Closed_Adv</vt:lpstr>
      <vt:lpstr>CLAIMS_IndIS_Open_NonAdv</vt:lpstr>
      <vt:lpstr>CLAIMS_IndIS_Closed_NonAdv</vt:lpstr>
      <vt:lpstr>CLAIMS_Total_Grp</vt:lpstr>
      <vt:lpstr>CLAIMS_GrpOS</vt:lpstr>
      <vt:lpstr>CLAIMS_GrpIS</vt:lpstr>
      <vt:lpstr>CLAIMSDURN_Total</vt:lpstr>
      <vt:lpstr>CLAIMSDURN_Total_Ind</vt:lpstr>
      <vt:lpstr>CLAIMSDURN_IndOS_Adv</vt:lpstr>
      <vt:lpstr>CLAIMSDURN_IndOS_NonAdv</vt:lpstr>
      <vt:lpstr>CLAIMSDURN_IndIS_Adv</vt:lpstr>
      <vt:lpstr>CLAIMSDURN_IndIS_NonAdv</vt:lpstr>
      <vt:lpstr>CLAIMSDURN_Total_Grp</vt:lpstr>
      <vt:lpstr>CLAIMSDURN_GrpOS</vt:lpstr>
      <vt:lpstr>CLAIMSDURN_GrpIS</vt:lpstr>
      <vt:lpstr>DISPUTES_Total</vt:lpstr>
      <vt:lpstr>DISPUTES_Total_Ind</vt:lpstr>
      <vt:lpstr>DISPUTES_IndOS_Adv</vt:lpstr>
      <vt:lpstr>DISPUTES_IndOS_NonAdv</vt:lpstr>
      <vt:lpstr>DISPUTES_IndIS_Adv</vt:lpstr>
      <vt:lpstr>DISPUTES_IndIS_NonAdv</vt:lpstr>
      <vt:lpstr>DISPUTES_Total_Grp</vt:lpstr>
      <vt:lpstr>DISPUTES_GrpOS</vt:lpstr>
      <vt:lpstr>DISPUTES_GrpIS</vt:lpstr>
      <vt:lpstr>DISPUTESDURN_Total</vt:lpstr>
      <vt:lpstr>DISPUTESDURN_Total_Ind</vt:lpstr>
      <vt:lpstr>DISPUTESDURN_IndOS_Adv</vt:lpstr>
      <vt:lpstr>DISPUTESDURN_IndOS_NonAdv</vt:lpstr>
      <vt:lpstr>DISPUTESDURN_IndIS_Adv</vt:lpstr>
      <vt:lpstr>DISPUTESDURN_IndIS_NonAdv</vt:lpstr>
      <vt:lpstr>DISPUTESDURN_Total_Grp</vt:lpstr>
      <vt:lpstr>DISPUTESDURN_GrpOS</vt:lpstr>
      <vt:lpstr>DISPUTESDURN_GrpIS</vt:lpstr>
      <vt:lpstr>EndDate</vt:lpstr>
      <vt:lpstr>EntityList</vt:lpstr>
      <vt:lpstr>EntityName</vt:lpstr>
      <vt:lpstr>EntityTable</vt:lpstr>
      <vt:lpstr>FileName</vt:lpstr>
      <vt:lpstr>FilePath</vt:lpstr>
      <vt:lpstr>FullFilePath</vt:lpstr>
      <vt:lpstr>IncPer_0</vt:lpstr>
      <vt:lpstr>IncPer_1</vt:lpstr>
      <vt:lpstr>IncPer_2</vt:lpstr>
      <vt:lpstr>Period</vt:lpstr>
      <vt:lpstr>ShortName</vt:lpstr>
      <vt:lpstr>StartDate</vt:lpstr>
      <vt:lpstr>Top</vt:lpstr>
    </vt:vector>
  </TitlesOfParts>
  <Company>APRA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 Claims Data Input</dc:title>
  <dc:creator>Ian Robinson</dc:creator>
  <cp:keywords> [SEC=DLM-ONLY:For-Official-Use-Only]</cp:keywords>
  <cp:lastModifiedBy>Robinson, Ian</cp:lastModifiedBy>
  <cp:lastPrinted>2017-02-10T08:43:40Z</cp:lastPrinted>
  <dcterms:created xsi:type="dcterms:W3CDTF">2017-02-10T04:52:05Z</dcterms:created>
  <dcterms:modified xsi:type="dcterms:W3CDTF">2017-11-21T23:01:11Z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Footer">
    <vt:lpwstr>For Official Use Only</vt:lpwstr>
  </property>
  <property fmtid="{D5CDD505-2E9C-101B-9397-08002B2CF9AE}" pid="3" name="PM_Caveats_Count">
    <vt:lpwstr>0</vt:lpwstr>
  </property>
  <property fmtid="{D5CDD505-2E9C-101B-9397-08002B2CF9AE}" pid="4" name="PM_Originator_Hash_SHA1">
    <vt:lpwstr>C3901E25C4CB39E557F92AE3C66A4FE7151F53EA</vt:lpwstr>
  </property>
  <property fmtid="{D5CDD505-2E9C-101B-9397-08002B2CF9AE}" pid="5" name="PM_SecurityClassification">
    <vt:lpwstr>DLM-ONLY</vt:lpwstr>
  </property>
  <property fmtid="{D5CDD505-2E9C-101B-9397-08002B2CF9AE}" pid="6" name="PM_DisplayValueSecClassificationWithQualifier">
    <vt:lpwstr>For Official Use Only</vt:lpwstr>
  </property>
  <property fmtid="{D5CDD505-2E9C-101B-9397-08002B2CF9AE}" pid="7" name="PM_Qualifier">
    <vt:lpwstr>For-Official-Use-Only</vt:lpwstr>
  </property>
  <property fmtid="{D5CDD505-2E9C-101B-9397-08002B2CF9AE}" pid="8" name="PM_Hash_SHA1">
    <vt:lpwstr>0CC7AF70C3A36F9FCEB75D676E272ACAAAEF520C</vt:lpwstr>
  </property>
  <property fmtid="{D5CDD505-2E9C-101B-9397-08002B2CF9AE}" pid="9" name="PM_ProtectiveMarkingImage_Header">
    <vt:lpwstr>C:\Program Files (x86)\Common Files\janusNET Shared\janusSEAL\Images\DocumentSlashBlue.png</vt:lpwstr>
  </property>
  <property fmtid="{D5CDD505-2E9C-101B-9397-08002B2CF9AE}" pid="10" name="PM_InsertionValue">
    <vt:lpwstr>For Official Use Only</vt:lpwstr>
  </property>
  <property fmtid="{D5CDD505-2E9C-101B-9397-08002B2CF9AE}" pid="11" name="PM_ProtectiveMarkingValue_Header">
    <vt:lpwstr>For Official Use Only</vt:lpwstr>
  </property>
  <property fmtid="{D5CDD505-2E9C-101B-9397-08002B2CF9AE}" pid="12" name="PM_ProtectiveMarkingImage_Footer">
    <vt:lpwstr>C:\Program Files (x86)\Common Files\janusNET Shared\janusSEAL\Images\DocumentSlashBlue.png</vt:lpwstr>
  </property>
  <property fmtid="{D5CDD505-2E9C-101B-9397-08002B2CF9AE}" pid="13" name="PM_Namespace">
    <vt:lpwstr>gov.au</vt:lpwstr>
  </property>
  <property fmtid="{D5CDD505-2E9C-101B-9397-08002B2CF9AE}" pid="14" name="PM_Version">
    <vt:lpwstr>2012.3</vt:lpwstr>
  </property>
  <property fmtid="{D5CDD505-2E9C-101B-9397-08002B2CF9AE}" pid="15" name="PM_Originating_FileId">
    <vt:lpwstr>50D3206147664935ACAC8B4B512BD736</vt:lpwstr>
  </property>
  <property fmtid="{D5CDD505-2E9C-101B-9397-08002B2CF9AE}" pid="16" name="PM_OriginationTimeStamp">
    <vt:lpwstr>2017-11-21T23:01:10Z</vt:lpwstr>
  </property>
  <property fmtid="{D5CDD505-2E9C-101B-9397-08002B2CF9AE}" pid="17" name="PM_Hash_Version">
    <vt:lpwstr>2016.1</vt:lpwstr>
  </property>
  <property fmtid="{D5CDD505-2E9C-101B-9397-08002B2CF9AE}" pid="18" name="PM_Hash_Salt_Prev">
    <vt:lpwstr>2D02C6E2E4C5C95893CAA059D6E1C281</vt:lpwstr>
  </property>
  <property fmtid="{D5CDD505-2E9C-101B-9397-08002B2CF9AE}" pid="19" name="PM_Hash_Salt">
    <vt:lpwstr>C071725574CEBE37B5F2FA548046467D</vt:lpwstr>
  </property>
  <property fmtid="{D5CDD505-2E9C-101B-9397-08002B2CF9AE}" pid="20" name="PM_PrintOutPlacement_XLS">
    <vt:lpwstr>CenterHeader</vt:lpwstr>
  </property>
  <property fmtid="{D5CDD505-2E9C-101B-9397-08002B2CF9AE}" pid="21" name="ContentTypeId">
    <vt:lpwstr>0x0101008CA7A4F8331B45C7B0D3158B4994D0CA0200A09175914758B049AC76534B90DB5BC7</vt:lpwstr>
  </property>
  <property fmtid="{D5CDD505-2E9C-101B-9397-08002B2CF9AE}" pid="22" name="APRAExternalOrganisation">
    <vt:lpwstr>32;#Australian Securities and Investment Commission|2da7d7bd-cdf6-48b7-8867-1761a5668443</vt:lpwstr>
  </property>
  <property fmtid="{D5CDD505-2E9C-101B-9397-08002B2CF9AE}" pid="23" name="APRAIRTR">
    <vt:lpwstr>124;#Management of insurance risk (LI)|028ed8b1-49e1-40e5-a699-3adc81098243</vt:lpwstr>
  </property>
  <property fmtid="{D5CDD505-2E9C-101B-9397-08002B2CF9AE}" pid="24" name="APRAPeriod">
    <vt:lpwstr/>
  </property>
  <property fmtid="{D5CDD505-2E9C-101B-9397-08002B2CF9AE}" pid="25" name="APRACostCentre">
    <vt:lpwstr/>
  </property>
  <property fmtid="{D5CDD505-2E9C-101B-9397-08002B2CF9AE}" pid="26" name="IT system type">
    <vt:lpwstr/>
  </property>
  <property fmtid="{D5CDD505-2E9C-101B-9397-08002B2CF9AE}" pid="27" name="APRACategory">
    <vt:lpwstr>149;#Claims|0f5915f3-db03-4ac0-8317-bed7d6a373d2</vt:lpwstr>
  </property>
  <property fmtid="{D5CDD505-2E9C-101B-9397-08002B2CF9AE}" pid="28" name="APRAPRSG">
    <vt:lpwstr/>
  </property>
  <property fmtid="{D5CDD505-2E9C-101B-9397-08002B2CF9AE}" pid="29" name="APRADocumentType">
    <vt:lpwstr>193;#Supporting material|72c00303-bf3d-43a1-ab73-7a7ccd08b052</vt:lpwstr>
  </property>
  <property fmtid="{D5CDD505-2E9C-101B-9397-08002B2CF9AE}" pid="30" name="APRAStatus">
    <vt:lpwstr>1;#Draft|0e1556d2-3fe8-443a-ada7-3620563b46b3</vt:lpwstr>
  </property>
  <property fmtid="{D5CDD505-2E9C-101B-9397-08002B2CF9AE}" pid="31" name="APRAActivity">
    <vt:lpwstr>85;#Industry analysis|cdd91846-fd3b-4f2a-8719-bb6a420c4a65</vt:lpwstr>
  </property>
  <property fmtid="{D5CDD505-2E9C-101B-9397-08002B2CF9AE}" pid="32" name="APRAEntityAdviceSupport">
    <vt:lpwstr/>
  </property>
  <property fmtid="{D5CDD505-2E9C-101B-9397-08002B2CF9AE}" pid="33" name="APRALegislation">
    <vt:lpwstr/>
  </property>
  <property fmtid="{D5CDD505-2E9C-101B-9397-08002B2CF9AE}" pid="34" name="APRAYear">
    <vt:lpwstr>113;#2017|d3a4eca2-678d-4407-b6b0-19c597d571b1</vt:lpwstr>
  </property>
  <property fmtid="{D5CDD505-2E9C-101B-9397-08002B2CF9AE}" pid="35" name="APRAIndustry">
    <vt:lpwstr>31;#LI|aa6b8d6f-8851-e311-9e2e-005056b54f10</vt:lpwstr>
  </property>
  <property fmtid="{D5CDD505-2E9C-101B-9397-08002B2CF9AE}" pid="36" name="_dlc_DocIdItemGuid">
    <vt:lpwstr>23ce1b00-9e99-4341-9176-0b8246ef14eb</vt:lpwstr>
  </property>
  <property fmtid="{D5CDD505-2E9C-101B-9397-08002B2CF9AE}" pid="37" name="RecordPoint_WorkflowType">
    <vt:lpwstr>ActiveSubmitStub</vt:lpwstr>
  </property>
  <property fmtid="{D5CDD505-2E9C-101B-9397-08002B2CF9AE}" pid="38" name="RecordPoint_ActiveItemWebId">
    <vt:lpwstr>{b6ba9b82-6a8b-4609-9e4b-b34f6fea0d69}</vt:lpwstr>
  </property>
  <property fmtid="{D5CDD505-2E9C-101B-9397-08002B2CF9AE}" pid="39" name="RecordPoint_ActiveItemSiteId">
    <vt:lpwstr>{0ada7b99-6c15-4ec7-8728-717deaefa7fe}</vt:lpwstr>
  </property>
  <property fmtid="{D5CDD505-2E9C-101B-9397-08002B2CF9AE}" pid="40" name="RecordPoint_ActiveItemListId">
    <vt:lpwstr>{de42bdf9-04e5-46d2-b8f4-51874a48e50c}</vt:lpwstr>
  </property>
  <property fmtid="{D5CDD505-2E9C-101B-9397-08002B2CF9AE}" pid="41" name="RecordPoint_ActiveItemUniqueId">
    <vt:lpwstr>{23ce1b00-9e99-4341-9176-0b8246ef14eb}</vt:lpwstr>
  </property>
  <property fmtid="{D5CDD505-2E9C-101B-9397-08002B2CF9AE}" pid="42" name="RecordPoint_RecordNumberSubmitted">
    <vt:lpwstr/>
  </property>
  <property fmtid="{D5CDD505-2E9C-101B-9397-08002B2CF9AE}" pid="43" name="RecordPoint_SubmissionCompleted">
    <vt:lpwstr/>
  </property>
  <property fmtid="{D5CDD505-2E9C-101B-9397-08002B2CF9AE}" pid="44" name="IsLocked">
    <vt:lpwstr>Yes</vt:lpwstr>
  </property>
  <property fmtid="{D5CDD505-2E9C-101B-9397-08002B2CF9AE}" pid="45" name="RecordPoint_SubmissionDate">
    <vt:lpwstr/>
  </property>
  <property fmtid="{D5CDD505-2E9C-101B-9397-08002B2CF9AE}" pid="46" name="RecordPoint_ActiveItemMoved">
    <vt:lpwstr/>
  </property>
  <property fmtid="{D5CDD505-2E9C-101B-9397-08002B2CF9AE}" pid="47" name="RecordPoint_RecordFormat">
    <vt:lpwstr/>
  </property>
  <property fmtid="{D5CDD505-2E9C-101B-9397-08002B2CF9AE}" pid="48" name="PM_SecurityClassification_Prev">
    <vt:lpwstr>DLM-ONLY</vt:lpwstr>
  </property>
  <property fmtid="{D5CDD505-2E9C-101B-9397-08002B2CF9AE}" pid="49" name="PM_Qualifier_Prev">
    <vt:lpwstr>For-Official-Use-Only</vt:lpwstr>
  </property>
</Properties>
</file>